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ownloads\"/>
    </mc:Choice>
  </mc:AlternateContent>
  <xr:revisionPtr revIDLastSave="0" documentId="13_ncr:1_{90541243-AFF0-4AB1-9EF1-28847F4D9B46}" xr6:coauthVersionLast="45" xr6:coauthVersionMax="45" xr10:uidLastSave="{00000000-0000-0000-0000-000000000000}"/>
  <bookViews>
    <workbookView xWindow="-28920" yWindow="-120" windowWidth="29040" windowHeight="15840" firstSheet="2" activeTab="13" xr2:uid="{00000000-000D-0000-FFFF-FFFF00000000}"/>
  </bookViews>
  <sheets>
    <sheet name="90.1 Data-SI" sheetId="1" r:id="rId1"/>
    <sheet name="90.1 Data-SI-Source EUI" sheetId="19" r:id="rId2"/>
    <sheet name="Convert" sheetId="2" r:id="rId3"/>
    <sheet name="Weights" sheetId="4" r:id="rId4"/>
    <sheet name="SWH" sheetId="6" r:id="rId5"/>
    <sheet name="Office" sheetId="9" r:id="rId6"/>
    <sheet name="Retail" sheetId="11" r:id="rId7"/>
    <sheet name="Schools" sheetId="12" r:id="rId8"/>
    <sheet name="Healthcare" sheetId="13" r:id="rId9"/>
    <sheet name="Restaurant" sheetId="14" r:id="rId10"/>
    <sheet name="Hotel" sheetId="15" r:id="rId11"/>
    <sheet name="Warehouse" sheetId="16" r:id="rId12"/>
    <sheet name="Multifamily" sheetId="10" r:id="rId13"/>
    <sheet name="Combined" sheetId="17" r:id="rId14"/>
    <sheet name="MPF" sheetId="18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3" i="17" l="1" a="1"/>
  <c r="AE3" i="17" s="1"/>
  <c r="AA1825" i="19"/>
  <c r="Z1825" i="19"/>
  <c r="AB1825" i="19" s="1"/>
  <c r="X1825" i="19"/>
  <c r="W1825" i="19"/>
  <c r="Y1825" i="19" s="1"/>
  <c r="V1825" i="19"/>
  <c r="U1825" i="19"/>
  <c r="T1825" i="19"/>
  <c r="S1825" i="19"/>
  <c r="R1825" i="19"/>
  <c r="Q1825" i="19"/>
  <c r="P1825" i="19"/>
  <c r="O1825" i="19"/>
  <c r="N1825" i="19"/>
  <c r="M1825" i="19"/>
  <c r="L1825" i="19"/>
  <c r="K1825" i="19"/>
  <c r="J1825" i="19"/>
  <c r="I1825" i="19"/>
  <c r="H1825" i="19"/>
  <c r="G1825" i="19"/>
  <c r="F1825" i="19"/>
  <c r="E1825" i="19"/>
  <c r="AA1824" i="19"/>
  <c r="Z1824" i="19"/>
  <c r="AB1824" i="19" s="1"/>
  <c r="X1824" i="19"/>
  <c r="W1824" i="19"/>
  <c r="Y1824" i="19" s="1"/>
  <c r="V1824" i="19"/>
  <c r="U1824" i="19"/>
  <c r="T1824" i="19"/>
  <c r="S1824" i="19"/>
  <c r="R1824" i="19"/>
  <c r="Q1824" i="19"/>
  <c r="P1824" i="19"/>
  <c r="O1824" i="19"/>
  <c r="N1824" i="19"/>
  <c r="M1824" i="19"/>
  <c r="L1824" i="19"/>
  <c r="K1824" i="19"/>
  <c r="J1824" i="19"/>
  <c r="I1824" i="19"/>
  <c r="H1824" i="19"/>
  <c r="G1824" i="19"/>
  <c r="F1824" i="19"/>
  <c r="E1824" i="19"/>
  <c r="AA1823" i="19"/>
  <c r="Z1823" i="19"/>
  <c r="AB1823" i="19" s="1"/>
  <c r="X1823" i="19"/>
  <c r="W1823" i="19"/>
  <c r="Y1823" i="19" s="1"/>
  <c r="V1823" i="19"/>
  <c r="U1823" i="19"/>
  <c r="T1823" i="19"/>
  <c r="S1823" i="19"/>
  <c r="R1823" i="19"/>
  <c r="Q1823" i="19"/>
  <c r="P1823" i="19"/>
  <c r="O1823" i="19"/>
  <c r="N1823" i="19"/>
  <c r="M1823" i="19"/>
  <c r="L1823" i="19"/>
  <c r="K1823" i="19"/>
  <c r="J1823" i="19"/>
  <c r="I1823" i="19"/>
  <c r="H1823" i="19"/>
  <c r="G1823" i="19"/>
  <c r="F1823" i="19"/>
  <c r="E1823" i="19"/>
  <c r="AA1822" i="19"/>
  <c r="Z1822" i="19"/>
  <c r="AB1822" i="19" s="1"/>
  <c r="X1822" i="19"/>
  <c r="W1822" i="19"/>
  <c r="Y1822" i="19" s="1"/>
  <c r="V1822" i="19"/>
  <c r="U1822" i="19"/>
  <c r="T1822" i="19"/>
  <c r="S1822" i="19"/>
  <c r="R1822" i="19"/>
  <c r="Q1822" i="19"/>
  <c r="P1822" i="19"/>
  <c r="O1822" i="19"/>
  <c r="N1822" i="19"/>
  <c r="M1822" i="19"/>
  <c r="L1822" i="19"/>
  <c r="K1822" i="19"/>
  <c r="J1822" i="19"/>
  <c r="I1822" i="19"/>
  <c r="H1822" i="19"/>
  <c r="G1822" i="19"/>
  <c r="F1822" i="19"/>
  <c r="E1822" i="19"/>
  <c r="AA1821" i="19"/>
  <c r="Z1821" i="19"/>
  <c r="AB1821" i="19" s="1"/>
  <c r="X1821" i="19"/>
  <c r="W1821" i="19"/>
  <c r="Y1821" i="19" s="1"/>
  <c r="V1821" i="19"/>
  <c r="U1821" i="19"/>
  <c r="T1821" i="19"/>
  <c r="S1821" i="19"/>
  <c r="R1821" i="19"/>
  <c r="Q1821" i="19"/>
  <c r="P1821" i="19"/>
  <c r="O1821" i="19"/>
  <c r="N1821" i="19"/>
  <c r="M1821" i="19"/>
  <c r="L1821" i="19"/>
  <c r="K1821" i="19"/>
  <c r="J1821" i="19"/>
  <c r="I1821" i="19"/>
  <c r="H1821" i="19"/>
  <c r="G1821" i="19"/>
  <c r="F1821" i="19"/>
  <c r="E1821" i="19"/>
  <c r="AA1820" i="19"/>
  <c r="Z1820" i="19"/>
  <c r="AB1820" i="19" s="1"/>
  <c r="X1820" i="19"/>
  <c r="W1820" i="19"/>
  <c r="Y1820" i="19" s="1"/>
  <c r="V1820" i="19"/>
  <c r="U1820" i="19"/>
  <c r="T1820" i="19"/>
  <c r="S1820" i="19"/>
  <c r="R1820" i="19"/>
  <c r="Q1820" i="19"/>
  <c r="P1820" i="19"/>
  <c r="O1820" i="19"/>
  <c r="N1820" i="19"/>
  <c r="M1820" i="19"/>
  <c r="L1820" i="19"/>
  <c r="K1820" i="19"/>
  <c r="J1820" i="19"/>
  <c r="I1820" i="19"/>
  <c r="H1820" i="19"/>
  <c r="G1820" i="19"/>
  <c r="F1820" i="19"/>
  <c r="E1820" i="19"/>
  <c r="AA1819" i="19"/>
  <c r="Z1819" i="19"/>
  <c r="AB1819" i="19" s="1"/>
  <c r="X1819" i="19"/>
  <c r="W1819" i="19"/>
  <c r="Y1819" i="19" s="1"/>
  <c r="V1819" i="19"/>
  <c r="U1819" i="19"/>
  <c r="T1819" i="19"/>
  <c r="S1819" i="19"/>
  <c r="R1819" i="19"/>
  <c r="Q1819" i="19"/>
  <c r="P1819" i="19"/>
  <c r="O1819" i="19"/>
  <c r="N1819" i="19"/>
  <c r="M1819" i="19"/>
  <c r="L1819" i="19"/>
  <c r="K1819" i="19"/>
  <c r="J1819" i="19"/>
  <c r="I1819" i="19"/>
  <c r="H1819" i="19"/>
  <c r="G1819" i="19"/>
  <c r="F1819" i="19"/>
  <c r="E1819" i="19"/>
  <c r="AA1818" i="19"/>
  <c r="Z1818" i="19"/>
  <c r="AB1818" i="19" s="1"/>
  <c r="X1818" i="19"/>
  <c r="W1818" i="19"/>
  <c r="Y1818" i="19" s="1"/>
  <c r="V1818" i="19"/>
  <c r="U1818" i="19"/>
  <c r="T1818" i="19"/>
  <c r="S1818" i="19"/>
  <c r="R1818" i="19"/>
  <c r="Q1818" i="19"/>
  <c r="P1818" i="19"/>
  <c r="O1818" i="19"/>
  <c r="N1818" i="19"/>
  <c r="M1818" i="19"/>
  <c r="L1818" i="19"/>
  <c r="K1818" i="19"/>
  <c r="J1818" i="19"/>
  <c r="I1818" i="19"/>
  <c r="H1818" i="19"/>
  <c r="G1818" i="19"/>
  <c r="F1818" i="19"/>
  <c r="E1818" i="19"/>
  <c r="AA1817" i="19"/>
  <c r="Z1817" i="19"/>
  <c r="AB1817" i="19" s="1"/>
  <c r="X1817" i="19"/>
  <c r="W1817" i="19"/>
  <c r="Y1817" i="19" s="1"/>
  <c r="V1817" i="19"/>
  <c r="U1817" i="19"/>
  <c r="T1817" i="19"/>
  <c r="S1817" i="19"/>
  <c r="R1817" i="19"/>
  <c r="Q1817" i="19"/>
  <c r="P1817" i="19"/>
  <c r="O1817" i="19"/>
  <c r="N1817" i="19"/>
  <c r="M1817" i="19"/>
  <c r="L1817" i="19"/>
  <c r="K1817" i="19"/>
  <c r="J1817" i="19"/>
  <c r="I1817" i="19"/>
  <c r="H1817" i="19"/>
  <c r="G1817" i="19"/>
  <c r="F1817" i="19"/>
  <c r="E1817" i="19"/>
  <c r="AA1816" i="19"/>
  <c r="Z1816" i="19"/>
  <c r="AB1816" i="19" s="1"/>
  <c r="X1816" i="19"/>
  <c r="W1816" i="19"/>
  <c r="Y1816" i="19" s="1"/>
  <c r="V1816" i="19"/>
  <c r="U1816" i="19"/>
  <c r="T1816" i="19"/>
  <c r="S1816" i="19"/>
  <c r="R1816" i="19"/>
  <c r="Q1816" i="19"/>
  <c r="P1816" i="19"/>
  <c r="O1816" i="19"/>
  <c r="N1816" i="19"/>
  <c r="M1816" i="19"/>
  <c r="L1816" i="19"/>
  <c r="K1816" i="19"/>
  <c r="J1816" i="19"/>
  <c r="I1816" i="19"/>
  <c r="H1816" i="19"/>
  <c r="G1816" i="19"/>
  <c r="F1816" i="19"/>
  <c r="E1816" i="19"/>
  <c r="AA1815" i="19"/>
  <c r="Z1815" i="19"/>
  <c r="AB1815" i="19" s="1"/>
  <c r="X1815" i="19"/>
  <c r="W1815" i="19"/>
  <c r="Y1815" i="19" s="1"/>
  <c r="V1815" i="19"/>
  <c r="U1815" i="19"/>
  <c r="T1815" i="19"/>
  <c r="S1815" i="19"/>
  <c r="R1815" i="19"/>
  <c r="Q1815" i="19"/>
  <c r="P1815" i="19"/>
  <c r="O1815" i="19"/>
  <c r="N1815" i="19"/>
  <c r="M1815" i="19"/>
  <c r="L1815" i="19"/>
  <c r="K1815" i="19"/>
  <c r="J1815" i="19"/>
  <c r="I1815" i="19"/>
  <c r="H1815" i="19"/>
  <c r="G1815" i="19"/>
  <c r="F1815" i="19"/>
  <c r="E1815" i="19"/>
  <c r="AA1814" i="19"/>
  <c r="Z1814" i="19"/>
  <c r="AB1814" i="19" s="1"/>
  <c r="X1814" i="19"/>
  <c r="W1814" i="19"/>
  <c r="Y1814" i="19" s="1"/>
  <c r="V1814" i="19"/>
  <c r="U1814" i="19"/>
  <c r="T1814" i="19"/>
  <c r="S1814" i="19"/>
  <c r="R1814" i="19"/>
  <c r="Q1814" i="19"/>
  <c r="P1814" i="19"/>
  <c r="O1814" i="19"/>
  <c r="N1814" i="19"/>
  <c r="M1814" i="19"/>
  <c r="L1814" i="19"/>
  <c r="K1814" i="19"/>
  <c r="J1814" i="19"/>
  <c r="I1814" i="19"/>
  <c r="H1814" i="19"/>
  <c r="G1814" i="19"/>
  <c r="F1814" i="19"/>
  <c r="E1814" i="19"/>
  <c r="AA1813" i="19"/>
  <c r="Z1813" i="19"/>
  <c r="AB1813" i="19" s="1"/>
  <c r="X1813" i="19"/>
  <c r="W1813" i="19"/>
  <c r="Y1813" i="19" s="1"/>
  <c r="V1813" i="19"/>
  <c r="U1813" i="19"/>
  <c r="T1813" i="19"/>
  <c r="S1813" i="19"/>
  <c r="R1813" i="19"/>
  <c r="Q1813" i="19"/>
  <c r="P1813" i="19"/>
  <c r="O1813" i="19"/>
  <c r="N1813" i="19"/>
  <c r="M1813" i="19"/>
  <c r="L1813" i="19"/>
  <c r="K1813" i="19"/>
  <c r="J1813" i="19"/>
  <c r="I1813" i="19"/>
  <c r="H1813" i="19"/>
  <c r="G1813" i="19"/>
  <c r="F1813" i="19"/>
  <c r="E1813" i="19"/>
  <c r="AA1812" i="19"/>
  <c r="Z1812" i="19"/>
  <c r="AB1812" i="19" s="1"/>
  <c r="X1812" i="19"/>
  <c r="W1812" i="19"/>
  <c r="Y1812" i="19" s="1"/>
  <c r="V1812" i="19"/>
  <c r="U1812" i="19"/>
  <c r="T1812" i="19"/>
  <c r="S1812" i="19"/>
  <c r="R1812" i="19"/>
  <c r="Q1812" i="19"/>
  <c r="P1812" i="19"/>
  <c r="O1812" i="19"/>
  <c r="N1812" i="19"/>
  <c r="M1812" i="19"/>
  <c r="L1812" i="19"/>
  <c r="K1812" i="19"/>
  <c r="J1812" i="19"/>
  <c r="I1812" i="19"/>
  <c r="H1812" i="19"/>
  <c r="G1812" i="19"/>
  <c r="F1812" i="19"/>
  <c r="E1812" i="19"/>
  <c r="AA1811" i="19"/>
  <c r="Z1811" i="19"/>
  <c r="AB1811" i="19" s="1"/>
  <c r="X1811" i="19"/>
  <c r="W1811" i="19"/>
  <c r="Y1811" i="19" s="1"/>
  <c r="V1811" i="19"/>
  <c r="U1811" i="19"/>
  <c r="T1811" i="19"/>
  <c r="S1811" i="19"/>
  <c r="R1811" i="19"/>
  <c r="Q1811" i="19"/>
  <c r="P1811" i="19"/>
  <c r="O1811" i="19"/>
  <c r="N1811" i="19"/>
  <c r="M1811" i="19"/>
  <c r="L1811" i="19"/>
  <c r="K1811" i="19"/>
  <c r="J1811" i="19"/>
  <c r="I1811" i="19"/>
  <c r="H1811" i="19"/>
  <c r="G1811" i="19"/>
  <c r="F1811" i="19"/>
  <c r="E1811" i="19"/>
  <c r="AA1810" i="19"/>
  <c r="Z1810" i="19"/>
  <c r="AB1810" i="19" s="1"/>
  <c r="X1810" i="19"/>
  <c r="W1810" i="19"/>
  <c r="Y1810" i="19" s="1"/>
  <c r="V1810" i="19"/>
  <c r="U1810" i="19"/>
  <c r="T1810" i="19"/>
  <c r="S1810" i="19"/>
  <c r="R1810" i="19"/>
  <c r="Q1810" i="19"/>
  <c r="P1810" i="19"/>
  <c r="O1810" i="19"/>
  <c r="N1810" i="19"/>
  <c r="M1810" i="19"/>
  <c r="L1810" i="19"/>
  <c r="K1810" i="19"/>
  <c r="J1810" i="19"/>
  <c r="I1810" i="19"/>
  <c r="H1810" i="19"/>
  <c r="G1810" i="19"/>
  <c r="F1810" i="19"/>
  <c r="E1810" i="19"/>
  <c r="AA1809" i="19"/>
  <c r="Z1809" i="19"/>
  <c r="AB1809" i="19" s="1"/>
  <c r="X1809" i="19"/>
  <c r="W1809" i="19"/>
  <c r="Y1809" i="19" s="1"/>
  <c r="V1809" i="19"/>
  <c r="U1809" i="19"/>
  <c r="T1809" i="19"/>
  <c r="S1809" i="19"/>
  <c r="R1809" i="19"/>
  <c r="Q1809" i="19"/>
  <c r="P1809" i="19"/>
  <c r="O1809" i="19"/>
  <c r="N1809" i="19"/>
  <c r="M1809" i="19"/>
  <c r="L1809" i="19"/>
  <c r="K1809" i="19"/>
  <c r="J1809" i="19"/>
  <c r="I1809" i="19"/>
  <c r="H1809" i="19"/>
  <c r="G1809" i="19"/>
  <c r="F1809" i="19"/>
  <c r="E1809" i="19"/>
  <c r="AA1808" i="19"/>
  <c r="Z1808" i="19"/>
  <c r="AB1808" i="19" s="1"/>
  <c r="X1808" i="19"/>
  <c r="W1808" i="19"/>
  <c r="Y1808" i="19" s="1"/>
  <c r="V1808" i="19"/>
  <c r="U1808" i="19"/>
  <c r="T1808" i="19"/>
  <c r="S1808" i="19"/>
  <c r="R1808" i="19"/>
  <c r="Q1808" i="19"/>
  <c r="P1808" i="19"/>
  <c r="O1808" i="19"/>
  <c r="N1808" i="19"/>
  <c r="M1808" i="19"/>
  <c r="L1808" i="19"/>
  <c r="K1808" i="19"/>
  <c r="J1808" i="19"/>
  <c r="I1808" i="19"/>
  <c r="H1808" i="19"/>
  <c r="G1808" i="19"/>
  <c r="F1808" i="19"/>
  <c r="E1808" i="19"/>
  <c r="AA1807" i="19"/>
  <c r="Z1807" i="19"/>
  <c r="AB1807" i="19" s="1"/>
  <c r="X1807" i="19"/>
  <c r="W1807" i="19"/>
  <c r="Y1807" i="19" s="1"/>
  <c r="V1807" i="19"/>
  <c r="U1807" i="19"/>
  <c r="T1807" i="19"/>
  <c r="S1807" i="19"/>
  <c r="R1807" i="19"/>
  <c r="Q1807" i="19"/>
  <c r="P1807" i="19"/>
  <c r="O1807" i="19"/>
  <c r="N1807" i="19"/>
  <c r="M1807" i="19"/>
  <c r="L1807" i="19"/>
  <c r="K1807" i="19"/>
  <c r="J1807" i="19"/>
  <c r="I1807" i="19"/>
  <c r="H1807" i="19"/>
  <c r="G1807" i="19"/>
  <c r="F1807" i="19"/>
  <c r="E1807" i="19"/>
  <c r="AA1806" i="19"/>
  <c r="Z1806" i="19"/>
  <c r="AB1806" i="19" s="1"/>
  <c r="X1806" i="19"/>
  <c r="W1806" i="19"/>
  <c r="Y1806" i="19" s="1"/>
  <c r="V1806" i="19"/>
  <c r="U1806" i="19"/>
  <c r="T1806" i="19"/>
  <c r="S1806" i="19"/>
  <c r="R1806" i="19"/>
  <c r="Q1806" i="19"/>
  <c r="P1806" i="19"/>
  <c r="O1806" i="19"/>
  <c r="N1806" i="19"/>
  <c r="M1806" i="19"/>
  <c r="L1806" i="19"/>
  <c r="K1806" i="19"/>
  <c r="J1806" i="19"/>
  <c r="I1806" i="19"/>
  <c r="H1806" i="19"/>
  <c r="G1806" i="19"/>
  <c r="F1806" i="19"/>
  <c r="E1806" i="19"/>
  <c r="AA1805" i="19"/>
  <c r="Z1805" i="19"/>
  <c r="AB1805" i="19" s="1"/>
  <c r="X1805" i="19"/>
  <c r="W1805" i="19"/>
  <c r="Y1805" i="19" s="1"/>
  <c r="V1805" i="19"/>
  <c r="U1805" i="19"/>
  <c r="T1805" i="19"/>
  <c r="S1805" i="19"/>
  <c r="R1805" i="19"/>
  <c r="Q1805" i="19"/>
  <c r="P1805" i="19"/>
  <c r="O1805" i="19"/>
  <c r="N1805" i="19"/>
  <c r="M1805" i="19"/>
  <c r="L1805" i="19"/>
  <c r="K1805" i="19"/>
  <c r="J1805" i="19"/>
  <c r="I1805" i="19"/>
  <c r="H1805" i="19"/>
  <c r="G1805" i="19"/>
  <c r="F1805" i="19"/>
  <c r="E1805" i="19"/>
  <c r="AA1804" i="19"/>
  <c r="Z1804" i="19"/>
  <c r="AB1804" i="19" s="1"/>
  <c r="X1804" i="19"/>
  <c r="W1804" i="19"/>
  <c r="Y1804" i="19" s="1"/>
  <c r="V1804" i="19"/>
  <c r="U1804" i="19"/>
  <c r="T1804" i="19"/>
  <c r="S1804" i="19"/>
  <c r="R1804" i="19"/>
  <c r="Q1804" i="19"/>
  <c r="P1804" i="19"/>
  <c r="O1804" i="19"/>
  <c r="N1804" i="19"/>
  <c r="M1804" i="19"/>
  <c r="L1804" i="19"/>
  <c r="K1804" i="19"/>
  <c r="J1804" i="19"/>
  <c r="I1804" i="19"/>
  <c r="H1804" i="19"/>
  <c r="G1804" i="19"/>
  <c r="F1804" i="19"/>
  <c r="E1804" i="19"/>
  <c r="AA1803" i="19"/>
  <c r="Z1803" i="19"/>
  <c r="AB1803" i="19" s="1"/>
  <c r="X1803" i="19"/>
  <c r="W1803" i="19"/>
  <c r="Y1803" i="19" s="1"/>
  <c r="V1803" i="19"/>
  <c r="U1803" i="19"/>
  <c r="T1803" i="19"/>
  <c r="S1803" i="19"/>
  <c r="R1803" i="19"/>
  <c r="Q1803" i="19"/>
  <c r="P1803" i="19"/>
  <c r="O1803" i="19"/>
  <c r="N1803" i="19"/>
  <c r="M1803" i="19"/>
  <c r="L1803" i="19"/>
  <c r="K1803" i="19"/>
  <c r="J1803" i="19"/>
  <c r="I1803" i="19"/>
  <c r="H1803" i="19"/>
  <c r="G1803" i="19"/>
  <c r="F1803" i="19"/>
  <c r="E1803" i="19"/>
  <c r="AA1802" i="19"/>
  <c r="Z1802" i="19"/>
  <c r="AB1802" i="19" s="1"/>
  <c r="X1802" i="19"/>
  <c r="W1802" i="19"/>
  <c r="Y1802" i="19" s="1"/>
  <c r="V1802" i="19"/>
  <c r="U1802" i="19"/>
  <c r="T1802" i="19"/>
  <c r="S1802" i="19"/>
  <c r="R1802" i="19"/>
  <c r="Q1802" i="19"/>
  <c r="P1802" i="19"/>
  <c r="O1802" i="19"/>
  <c r="N1802" i="19"/>
  <c r="M1802" i="19"/>
  <c r="L1802" i="19"/>
  <c r="K1802" i="19"/>
  <c r="J1802" i="19"/>
  <c r="I1802" i="19"/>
  <c r="H1802" i="19"/>
  <c r="G1802" i="19"/>
  <c r="F1802" i="19"/>
  <c r="E1802" i="19"/>
  <c r="AA1801" i="19"/>
  <c r="Z1801" i="19"/>
  <c r="AB1801" i="19" s="1"/>
  <c r="X1801" i="19"/>
  <c r="W1801" i="19"/>
  <c r="Y1801" i="19" s="1"/>
  <c r="V1801" i="19"/>
  <c r="U1801" i="19"/>
  <c r="T1801" i="19"/>
  <c r="S1801" i="19"/>
  <c r="R1801" i="19"/>
  <c r="Q1801" i="19"/>
  <c r="P1801" i="19"/>
  <c r="O1801" i="19"/>
  <c r="N1801" i="19"/>
  <c r="M1801" i="19"/>
  <c r="L1801" i="19"/>
  <c r="K1801" i="19"/>
  <c r="J1801" i="19"/>
  <c r="I1801" i="19"/>
  <c r="H1801" i="19"/>
  <c r="G1801" i="19"/>
  <c r="F1801" i="19"/>
  <c r="E1801" i="19"/>
  <c r="AA1800" i="19"/>
  <c r="Z1800" i="19"/>
  <c r="AB1800" i="19" s="1"/>
  <c r="X1800" i="19"/>
  <c r="W1800" i="19"/>
  <c r="Y1800" i="19" s="1"/>
  <c r="V1800" i="19"/>
  <c r="U1800" i="19"/>
  <c r="T1800" i="19"/>
  <c r="S1800" i="19"/>
  <c r="R1800" i="19"/>
  <c r="Q1800" i="19"/>
  <c r="P1800" i="19"/>
  <c r="O1800" i="19"/>
  <c r="N1800" i="19"/>
  <c r="M1800" i="19"/>
  <c r="L1800" i="19"/>
  <c r="K1800" i="19"/>
  <c r="J1800" i="19"/>
  <c r="I1800" i="19"/>
  <c r="H1800" i="19"/>
  <c r="G1800" i="19"/>
  <c r="F1800" i="19"/>
  <c r="E1800" i="19"/>
  <c r="AA1799" i="19"/>
  <c r="Z1799" i="19"/>
  <c r="AB1799" i="19" s="1"/>
  <c r="X1799" i="19"/>
  <c r="W1799" i="19"/>
  <c r="Y1799" i="19" s="1"/>
  <c r="V1799" i="19"/>
  <c r="U1799" i="19"/>
  <c r="T1799" i="19"/>
  <c r="S1799" i="19"/>
  <c r="R1799" i="19"/>
  <c r="Q1799" i="19"/>
  <c r="P1799" i="19"/>
  <c r="O1799" i="19"/>
  <c r="N1799" i="19"/>
  <c r="M1799" i="19"/>
  <c r="L1799" i="19"/>
  <c r="K1799" i="19"/>
  <c r="J1799" i="19"/>
  <c r="I1799" i="19"/>
  <c r="H1799" i="19"/>
  <c r="G1799" i="19"/>
  <c r="F1799" i="19"/>
  <c r="E1799" i="19"/>
  <c r="AA1798" i="19"/>
  <c r="Z1798" i="19"/>
  <c r="AB1798" i="19" s="1"/>
  <c r="X1798" i="19"/>
  <c r="W1798" i="19"/>
  <c r="Y1798" i="19" s="1"/>
  <c r="V1798" i="19"/>
  <c r="U1798" i="19"/>
  <c r="T1798" i="19"/>
  <c r="S1798" i="19"/>
  <c r="R1798" i="19"/>
  <c r="Q1798" i="19"/>
  <c r="P1798" i="19"/>
  <c r="O1798" i="19"/>
  <c r="N1798" i="19"/>
  <c r="M1798" i="19"/>
  <c r="L1798" i="19"/>
  <c r="K1798" i="19"/>
  <c r="J1798" i="19"/>
  <c r="I1798" i="19"/>
  <c r="H1798" i="19"/>
  <c r="G1798" i="19"/>
  <c r="F1798" i="19"/>
  <c r="E1798" i="19"/>
  <c r="AA1797" i="19"/>
  <c r="Z1797" i="19"/>
  <c r="AB1797" i="19" s="1"/>
  <c r="X1797" i="19"/>
  <c r="W1797" i="19"/>
  <c r="Y1797" i="19" s="1"/>
  <c r="V1797" i="19"/>
  <c r="U1797" i="19"/>
  <c r="T1797" i="19"/>
  <c r="S1797" i="19"/>
  <c r="R1797" i="19"/>
  <c r="Q1797" i="19"/>
  <c r="P1797" i="19"/>
  <c r="O1797" i="19"/>
  <c r="N1797" i="19"/>
  <c r="M1797" i="19"/>
  <c r="L1797" i="19"/>
  <c r="K1797" i="19"/>
  <c r="J1797" i="19"/>
  <c r="I1797" i="19"/>
  <c r="H1797" i="19"/>
  <c r="G1797" i="19"/>
  <c r="F1797" i="19"/>
  <c r="E1797" i="19"/>
  <c r="AA1796" i="19"/>
  <c r="Z1796" i="19"/>
  <c r="AB1796" i="19" s="1"/>
  <c r="X1796" i="19"/>
  <c r="W1796" i="19"/>
  <c r="Y1796" i="19" s="1"/>
  <c r="V1796" i="19"/>
  <c r="U1796" i="19"/>
  <c r="T1796" i="19"/>
  <c r="S1796" i="19"/>
  <c r="R1796" i="19"/>
  <c r="Q1796" i="19"/>
  <c r="P1796" i="19"/>
  <c r="O1796" i="19"/>
  <c r="N1796" i="19"/>
  <c r="M1796" i="19"/>
  <c r="L1796" i="19"/>
  <c r="K1796" i="19"/>
  <c r="J1796" i="19"/>
  <c r="I1796" i="19"/>
  <c r="H1796" i="19"/>
  <c r="G1796" i="19"/>
  <c r="F1796" i="19"/>
  <c r="E1796" i="19"/>
  <c r="AA1795" i="19"/>
  <c r="Z1795" i="19"/>
  <c r="AB1795" i="19" s="1"/>
  <c r="X1795" i="19"/>
  <c r="W1795" i="19"/>
  <c r="Y1795" i="19" s="1"/>
  <c r="V1795" i="19"/>
  <c r="U1795" i="19"/>
  <c r="T1795" i="19"/>
  <c r="S1795" i="19"/>
  <c r="R1795" i="19"/>
  <c r="Q1795" i="19"/>
  <c r="P1795" i="19"/>
  <c r="O1795" i="19"/>
  <c r="N1795" i="19"/>
  <c r="M1795" i="19"/>
  <c r="L1795" i="19"/>
  <c r="K1795" i="19"/>
  <c r="J1795" i="19"/>
  <c r="I1795" i="19"/>
  <c r="H1795" i="19"/>
  <c r="G1795" i="19"/>
  <c r="F1795" i="19"/>
  <c r="E1795" i="19"/>
  <c r="AA1794" i="19"/>
  <c r="Z1794" i="19"/>
  <c r="AB1794" i="19" s="1"/>
  <c r="X1794" i="19"/>
  <c r="W1794" i="19"/>
  <c r="Y1794" i="19" s="1"/>
  <c r="V1794" i="19"/>
  <c r="U1794" i="19"/>
  <c r="T1794" i="19"/>
  <c r="S1794" i="19"/>
  <c r="R1794" i="19"/>
  <c r="Q1794" i="19"/>
  <c r="P1794" i="19"/>
  <c r="O1794" i="19"/>
  <c r="N1794" i="19"/>
  <c r="M1794" i="19"/>
  <c r="L1794" i="19"/>
  <c r="K1794" i="19"/>
  <c r="J1794" i="19"/>
  <c r="I1794" i="19"/>
  <c r="H1794" i="19"/>
  <c r="G1794" i="19"/>
  <c r="F1794" i="19"/>
  <c r="E1794" i="19"/>
  <c r="AA1793" i="19"/>
  <c r="Z1793" i="19"/>
  <c r="AB1793" i="19" s="1"/>
  <c r="X1793" i="19"/>
  <c r="W1793" i="19"/>
  <c r="Y1793" i="19" s="1"/>
  <c r="V1793" i="19"/>
  <c r="U1793" i="19"/>
  <c r="T1793" i="19"/>
  <c r="S1793" i="19"/>
  <c r="R1793" i="19"/>
  <c r="Q1793" i="19"/>
  <c r="P1793" i="19"/>
  <c r="O1793" i="19"/>
  <c r="N1793" i="19"/>
  <c r="M1793" i="19"/>
  <c r="L1793" i="19"/>
  <c r="K1793" i="19"/>
  <c r="J1793" i="19"/>
  <c r="I1793" i="19"/>
  <c r="H1793" i="19"/>
  <c r="G1793" i="19"/>
  <c r="F1793" i="19"/>
  <c r="E1793" i="19"/>
  <c r="AA1792" i="19"/>
  <c r="Z1792" i="19"/>
  <c r="AB1792" i="19" s="1"/>
  <c r="X1792" i="19"/>
  <c r="W1792" i="19"/>
  <c r="Y1792" i="19" s="1"/>
  <c r="V1792" i="19"/>
  <c r="U1792" i="19"/>
  <c r="T1792" i="19"/>
  <c r="S1792" i="19"/>
  <c r="R1792" i="19"/>
  <c r="Q1792" i="19"/>
  <c r="P1792" i="19"/>
  <c r="O1792" i="19"/>
  <c r="N1792" i="19"/>
  <c r="M1792" i="19"/>
  <c r="L1792" i="19"/>
  <c r="K1792" i="19"/>
  <c r="J1792" i="19"/>
  <c r="I1792" i="19"/>
  <c r="H1792" i="19"/>
  <c r="G1792" i="19"/>
  <c r="F1792" i="19"/>
  <c r="E1792" i="19"/>
  <c r="AA1791" i="19"/>
  <c r="Z1791" i="19"/>
  <c r="AB1791" i="19" s="1"/>
  <c r="X1791" i="19"/>
  <c r="W1791" i="19"/>
  <c r="Y1791" i="19" s="1"/>
  <c r="V1791" i="19"/>
  <c r="U1791" i="19"/>
  <c r="T1791" i="19"/>
  <c r="S1791" i="19"/>
  <c r="R1791" i="19"/>
  <c r="Q1791" i="19"/>
  <c r="P1791" i="19"/>
  <c r="O1791" i="19"/>
  <c r="N1791" i="19"/>
  <c r="M1791" i="19"/>
  <c r="L1791" i="19"/>
  <c r="K1791" i="19"/>
  <c r="J1791" i="19"/>
  <c r="I1791" i="19"/>
  <c r="H1791" i="19"/>
  <c r="G1791" i="19"/>
  <c r="F1791" i="19"/>
  <c r="E1791" i="19"/>
  <c r="AA1790" i="19"/>
  <c r="Z1790" i="19"/>
  <c r="AB1790" i="19" s="1"/>
  <c r="X1790" i="19"/>
  <c r="W1790" i="19"/>
  <c r="Y1790" i="19" s="1"/>
  <c r="V1790" i="19"/>
  <c r="U1790" i="19"/>
  <c r="T1790" i="19"/>
  <c r="S1790" i="19"/>
  <c r="R1790" i="19"/>
  <c r="Q1790" i="19"/>
  <c r="P1790" i="19"/>
  <c r="O1790" i="19"/>
  <c r="N1790" i="19"/>
  <c r="M1790" i="19"/>
  <c r="L1790" i="19"/>
  <c r="K1790" i="19"/>
  <c r="J1790" i="19"/>
  <c r="I1790" i="19"/>
  <c r="H1790" i="19"/>
  <c r="G1790" i="19"/>
  <c r="F1790" i="19"/>
  <c r="E1790" i="19"/>
  <c r="AA1789" i="19"/>
  <c r="Z1789" i="19"/>
  <c r="AB1789" i="19" s="1"/>
  <c r="X1789" i="19"/>
  <c r="W1789" i="19"/>
  <c r="Y1789" i="19" s="1"/>
  <c r="V1789" i="19"/>
  <c r="U1789" i="19"/>
  <c r="T1789" i="19"/>
  <c r="S1789" i="19"/>
  <c r="R1789" i="19"/>
  <c r="Q1789" i="19"/>
  <c r="P1789" i="19"/>
  <c r="O1789" i="19"/>
  <c r="N1789" i="19"/>
  <c r="M1789" i="19"/>
  <c r="L1789" i="19"/>
  <c r="K1789" i="19"/>
  <c r="J1789" i="19"/>
  <c r="I1789" i="19"/>
  <c r="H1789" i="19"/>
  <c r="G1789" i="19"/>
  <c r="F1789" i="19"/>
  <c r="E1789" i="19"/>
  <c r="AA1788" i="19"/>
  <c r="Z1788" i="19"/>
  <c r="AB1788" i="19" s="1"/>
  <c r="X1788" i="19"/>
  <c r="W1788" i="19"/>
  <c r="Y1788" i="19" s="1"/>
  <c r="V1788" i="19"/>
  <c r="U1788" i="19"/>
  <c r="T1788" i="19"/>
  <c r="S1788" i="19"/>
  <c r="R1788" i="19"/>
  <c r="Q1788" i="19"/>
  <c r="P1788" i="19"/>
  <c r="O1788" i="19"/>
  <c r="N1788" i="19"/>
  <c r="M1788" i="19"/>
  <c r="L1788" i="19"/>
  <c r="K1788" i="19"/>
  <c r="J1788" i="19"/>
  <c r="I1788" i="19"/>
  <c r="H1788" i="19"/>
  <c r="G1788" i="19"/>
  <c r="F1788" i="19"/>
  <c r="E1788" i="19"/>
  <c r="AA1787" i="19"/>
  <c r="Z1787" i="19"/>
  <c r="AB1787" i="19" s="1"/>
  <c r="X1787" i="19"/>
  <c r="W1787" i="19"/>
  <c r="Y1787" i="19" s="1"/>
  <c r="V1787" i="19"/>
  <c r="U1787" i="19"/>
  <c r="T1787" i="19"/>
  <c r="S1787" i="19"/>
  <c r="R1787" i="19"/>
  <c r="Q1787" i="19"/>
  <c r="P1787" i="19"/>
  <c r="O1787" i="19"/>
  <c r="N1787" i="19"/>
  <c r="M1787" i="19"/>
  <c r="L1787" i="19"/>
  <c r="K1787" i="19"/>
  <c r="J1787" i="19"/>
  <c r="I1787" i="19"/>
  <c r="H1787" i="19"/>
  <c r="G1787" i="19"/>
  <c r="F1787" i="19"/>
  <c r="E1787" i="19"/>
  <c r="AA1786" i="19"/>
  <c r="Z1786" i="19"/>
  <c r="AB1786" i="19" s="1"/>
  <c r="X1786" i="19"/>
  <c r="W1786" i="19"/>
  <c r="Y1786" i="19" s="1"/>
  <c r="V1786" i="19"/>
  <c r="U1786" i="19"/>
  <c r="T1786" i="19"/>
  <c r="S1786" i="19"/>
  <c r="R1786" i="19"/>
  <c r="Q1786" i="19"/>
  <c r="P1786" i="19"/>
  <c r="O1786" i="19"/>
  <c r="N1786" i="19"/>
  <c r="M1786" i="19"/>
  <c r="L1786" i="19"/>
  <c r="K1786" i="19"/>
  <c r="J1786" i="19"/>
  <c r="I1786" i="19"/>
  <c r="H1786" i="19"/>
  <c r="G1786" i="19"/>
  <c r="F1786" i="19"/>
  <c r="E1786" i="19"/>
  <c r="AA1785" i="19"/>
  <c r="Z1785" i="19"/>
  <c r="AB1785" i="19" s="1"/>
  <c r="X1785" i="19"/>
  <c r="W1785" i="19"/>
  <c r="Y1785" i="19" s="1"/>
  <c r="V1785" i="19"/>
  <c r="U1785" i="19"/>
  <c r="T1785" i="19"/>
  <c r="S1785" i="19"/>
  <c r="R1785" i="19"/>
  <c r="Q1785" i="19"/>
  <c r="P1785" i="19"/>
  <c r="O1785" i="19"/>
  <c r="N1785" i="19"/>
  <c r="M1785" i="19"/>
  <c r="L1785" i="19"/>
  <c r="K1785" i="19"/>
  <c r="J1785" i="19"/>
  <c r="I1785" i="19"/>
  <c r="H1785" i="19"/>
  <c r="G1785" i="19"/>
  <c r="F1785" i="19"/>
  <c r="E1785" i="19"/>
  <c r="AA1784" i="19"/>
  <c r="Z1784" i="19"/>
  <c r="AB1784" i="19" s="1"/>
  <c r="X1784" i="19"/>
  <c r="W1784" i="19"/>
  <c r="Y1784" i="19" s="1"/>
  <c r="V1784" i="19"/>
  <c r="U1784" i="19"/>
  <c r="T1784" i="19"/>
  <c r="S1784" i="19"/>
  <c r="R1784" i="19"/>
  <c r="Q1784" i="19"/>
  <c r="P1784" i="19"/>
  <c r="O1784" i="19"/>
  <c r="N1784" i="19"/>
  <c r="M1784" i="19"/>
  <c r="L1784" i="19"/>
  <c r="K1784" i="19"/>
  <c r="J1784" i="19"/>
  <c r="I1784" i="19"/>
  <c r="H1784" i="19"/>
  <c r="G1784" i="19"/>
  <c r="F1784" i="19"/>
  <c r="E1784" i="19"/>
  <c r="AA1783" i="19"/>
  <c r="Z1783" i="19"/>
  <c r="AB1783" i="19" s="1"/>
  <c r="X1783" i="19"/>
  <c r="W1783" i="19"/>
  <c r="Y1783" i="19" s="1"/>
  <c r="V1783" i="19"/>
  <c r="U1783" i="19"/>
  <c r="T1783" i="19"/>
  <c r="S1783" i="19"/>
  <c r="R1783" i="19"/>
  <c r="Q1783" i="19"/>
  <c r="P1783" i="19"/>
  <c r="O1783" i="19"/>
  <c r="N1783" i="19"/>
  <c r="M1783" i="19"/>
  <c r="L1783" i="19"/>
  <c r="K1783" i="19"/>
  <c r="J1783" i="19"/>
  <c r="I1783" i="19"/>
  <c r="H1783" i="19"/>
  <c r="G1783" i="19"/>
  <c r="F1783" i="19"/>
  <c r="E1783" i="19"/>
  <c r="AA1782" i="19"/>
  <c r="Z1782" i="19"/>
  <c r="AB1782" i="19" s="1"/>
  <c r="X1782" i="19"/>
  <c r="W1782" i="19"/>
  <c r="Y1782" i="19" s="1"/>
  <c r="V1782" i="19"/>
  <c r="U1782" i="19"/>
  <c r="T1782" i="19"/>
  <c r="S1782" i="19"/>
  <c r="R1782" i="19"/>
  <c r="Q1782" i="19"/>
  <c r="P1782" i="19"/>
  <c r="O1782" i="19"/>
  <c r="N1782" i="19"/>
  <c r="M1782" i="19"/>
  <c r="L1782" i="19"/>
  <c r="K1782" i="19"/>
  <c r="J1782" i="19"/>
  <c r="I1782" i="19"/>
  <c r="H1782" i="19"/>
  <c r="G1782" i="19"/>
  <c r="F1782" i="19"/>
  <c r="E1782" i="19"/>
  <c r="AA1781" i="19"/>
  <c r="Z1781" i="19"/>
  <c r="AB1781" i="19" s="1"/>
  <c r="X1781" i="19"/>
  <c r="W1781" i="19"/>
  <c r="Y1781" i="19" s="1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AA1780" i="19"/>
  <c r="Z1780" i="19"/>
  <c r="AB1780" i="19" s="1"/>
  <c r="X1780" i="19"/>
  <c r="W1780" i="19"/>
  <c r="Y1780" i="19" s="1"/>
  <c r="V1780" i="19"/>
  <c r="U1780" i="19"/>
  <c r="T1780" i="19"/>
  <c r="S1780" i="19"/>
  <c r="R1780" i="19"/>
  <c r="Q1780" i="19"/>
  <c r="P1780" i="19"/>
  <c r="O1780" i="19"/>
  <c r="N1780" i="19"/>
  <c r="M1780" i="19"/>
  <c r="L1780" i="19"/>
  <c r="K1780" i="19"/>
  <c r="J1780" i="19"/>
  <c r="I1780" i="19"/>
  <c r="H1780" i="19"/>
  <c r="G1780" i="19"/>
  <c r="F1780" i="19"/>
  <c r="E1780" i="19"/>
  <c r="AA1779" i="19"/>
  <c r="Z1779" i="19"/>
  <c r="AB1779" i="19" s="1"/>
  <c r="X1779" i="19"/>
  <c r="W1779" i="19"/>
  <c r="Y1779" i="19" s="1"/>
  <c r="V1779" i="19"/>
  <c r="U1779" i="19"/>
  <c r="T1779" i="19"/>
  <c r="S1779" i="19"/>
  <c r="R1779" i="19"/>
  <c r="Q1779" i="19"/>
  <c r="P1779" i="19"/>
  <c r="O1779" i="19"/>
  <c r="N1779" i="19"/>
  <c r="M1779" i="19"/>
  <c r="L1779" i="19"/>
  <c r="K1779" i="19"/>
  <c r="J1779" i="19"/>
  <c r="I1779" i="19"/>
  <c r="H1779" i="19"/>
  <c r="G1779" i="19"/>
  <c r="F1779" i="19"/>
  <c r="E1779" i="19"/>
  <c r="AA1778" i="19"/>
  <c r="Z1778" i="19"/>
  <c r="AB1778" i="19" s="1"/>
  <c r="X1778" i="19"/>
  <c r="W1778" i="19"/>
  <c r="Y1778" i="19" s="1"/>
  <c r="V1778" i="19"/>
  <c r="U1778" i="19"/>
  <c r="T1778" i="19"/>
  <c r="S1778" i="19"/>
  <c r="R1778" i="19"/>
  <c r="Q1778" i="19"/>
  <c r="P1778" i="19"/>
  <c r="O1778" i="19"/>
  <c r="N1778" i="19"/>
  <c r="M1778" i="19"/>
  <c r="L1778" i="19"/>
  <c r="K1778" i="19"/>
  <c r="J1778" i="19"/>
  <c r="I1778" i="19"/>
  <c r="H1778" i="19"/>
  <c r="G1778" i="19"/>
  <c r="F1778" i="19"/>
  <c r="E1778" i="19"/>
  <c r="AA1777" i="19"/>
  <c r="Z1777" i="19"/>
  <c r="AB1777" i="19" s="1"/>
  <c r="X1777" i="19"/>
  <c r="W1777" i="19"/>
  <c r="Y1777" i="19" s="1"/>
  <c r="V1777" i="19"/>
  <c r="U1777" i="19"/>
  <c r="T1777" i="19"/>
  <c r="S1777" i="19"/>
  <c r="R1777" i="19"/>
  <c r="Q1777" i="19"/>
  <c r="P1777" i="19"/>
  <c r="O1777" i="19"/>
  <c r="N1777" i="19"/>
  <c r="M1777" i="19"/>
  <c r="L1777" i="19"/>
  <c r="K1777" i="19"/>
  <c r="J1777" i="19"/>
  <c r="I1777" i="19"/>
  <c r="H1777" i="19"/>
  <c r="G1777" i="19"/>
  <c r="F1777" i="19"/>
  <c r="E1777" i="19"/>
  <c r="AA1776" i="19"/>
  <c r="Z1776" i="19"/>
  <c r="AB1776" i="19" s="1"/>
  <c r="X1776" i="19"/>
  <c r="W1776" i="19"/>
  <c r="Y1776" i="19" s="1"/>
  <c r="V1776" i="19"/>
  <c r="U1776" i="19"/>
  <c r="T1776" i="19"/>
  <c r="S1776" i="19"/>
  <c r="R1776" i="19"/>
  <c r="Q1776" i="19"/>
  <c r="P1776" i="19"/>
  <c r="O1776" i="19"/>
  <c r="N1776" i="19"/>
  <c r="M1776" i="19"/>
  <c r="L1776" i="19"/>
  <c r="K1776" i="19"/>
  <c r="J1776" i="19"/>
  <c r="I1776" i="19"/>
  <c r="H1776" i="19"/>
  <c r="G1776" i="19"/>
  <c r="F1776" i="19"/>
  <c r="E1776" i="19"/>
  <c r="AA1775" i="19"/>
  <c r="Z1775" i="19"/>
  <c r="AB1775" i="19" s="1"/>
  <c r="X1775" i="19"/>
  <c r="W1775" i="19"/>
  <c r="Y1775" i="19" s="1"/>
  <c r="V1775" i="19"/>
  <c r="U1775" i="19"/>
  <c r="T1775" i="19"/>
  <c r="S1775" i="19"/>
  <c r="R1775" i="19"/>
  <c r="Q1775" i="19"/>
  <c r="P1775" i="19"/>
  <c r="O1775" i="19"/>
  <c r="N1775" i="19"/>
  <c r="M1775" i="19"/>
  <c r="L1775" i="19"/>
  <c r="K1775" i="19"/>
  <c r="J1775" i="19"/>
  <c r="I1775" i="19"/>
  <c r="H1775" i="19"/>
  <c r="G1775" i="19"/>
  <c r="F1775" i="19"/>
  <c r="E1775" i="19"/>
  <c r="AA1774" i="19"/>
  <c r="Z1774" i="19"/>
  <c r="AB1774" i="19" s="1"/>
  <c r="X1774" i="19"/>
  <c r="W1774" i="19"/>
  <c r="Y1774" i="19" s="1"/>
  <c r="V1774" i="19"/>
  <c r="U1774" i="19"/>
  <c r="T1774" i="19"/>
  <c r="S1774" i="19"/>
  <c r="R1774" i="19"/>
  <c r="Q1774" i="19"/>
  <c r="P1774" i="19"/>
  <c r="O1774" i="19"/>
  <c r="N1774" i="19"/>
  <c r="M1774" i="19"/>
  <c r="L1774" i="19"/>
  <c r="K1774" i="19"/>
  <c r="J1774" i="19"/>
  <c r="I1774" i="19"/>
  <c r="H1774" i="19"/>
  <c r="G1774" i="19"/>
  <c r="F1774" i="19"/>
  <c r="E1774" i="19"/>
  <c r="AA1773" i="19"/>
  <c r="Z1773" i="19"/>
  <c r="AB1773" i="19" s="1"/>
  <c r="X1773" i="19"/>
  <c r="W1773" i="19"/>
  <c r="Y1773" i="19" s="1"/>
  <c r="V1773" i="19"/>
  <c r="U1773" i="19"/>
  <c r="T1773" i="19"/>
  <c r="S1773" i="19"/>
  <c r="R1773" i="19"/>
  <c r="Q1773" i="19"/>
  <c r="P1773" i="19"/>
  <c r="O1773" i="19"/>
  <c r="N1773" i="19"/>
  <c r="M1773" i="19"/>
  <c r="L1773" i="19"/>
  <c r="K1773" i="19"/>
  <c r="J1773" i="19"/>
  <c r="I1773" i="19"/>
  <c r="H1773" i="19"/>
  <c r="G1773" i="19"/>
  <c r="F1773" i="19"/>
  <c r="E1773" i="19"/>
  <c r="AA1772" i="19"/>
  <c r="Z1772" i="19"/>
  <c r="AB1772" i="19" s="1"/>
  <c r="X1772" i="19"/>
  <c r="W1772" i="19"/>
  <c r="Y1772" i="19" s="1"/>
  <c r="V1772" i="19"/>
  <c r="U1772" i="19"/>
  <c r="T1772" i="19"/>
  <c r="S1772" i="19"/>
  <c r="R1772" i="19"/>
  <c r="Q1772" i="19"/>
  <c r="P1772" i="19"/>
  <c r="O1772" i="19"/>
  <c r="N1772" i="19"/>
  <c r="M1772" i="19"/>
  <c r="L1772" i="19"/>
  <c r="K1772" i="19"/>
  <c r="J1772" i="19"/>
  <c r="I1772" i="19"/>
  <c r="H1772" i="19"/>
  <c r="G1772" i="19"/>
  <c r="F1772" i="19"/>
  <c r="E1772" i="19"/>
  <c r="AA1771" i="19"/>
  <c r="Z1771" i="19"/>
  <c r="AB1771" i="19" s="1"/>
  <c r="X1771" i="19"/>
  <c r="W1771" i="19"/>
  <c r="Y1771" i="19" s="1"/>
  <c r="V1771" i="19"/>
  <c r="U1771" i="19"/>
  <c r="T1771" i="19"/>
  <c r="S1771" i="19"/>
  <c r="R1771" i="19"/>
  <c r="Q1771" i="19"/>
  <c r="P1771" i="19"/>
  <c r="O1771" i="19"/>
  <c r="N1771" i="19"/>
  <c r="M1771" i="19"/>
  <c r="L1771" i="19"/>
  <c r="K1771" i="19"/>
  <c r="J1771" i="19"/>
  <c r="I1771" i="19"/>
  <c r="H1771" i="19"/>
  <c r="G1771" i="19"/>
  <c r="F1771" i="19"/>
  <c r="E1771" i="19"/>
  <c r="AA1770" i="19"/>
  <c r="Z1770" i="19"/>
  <c r="AB1770" i="19" s="1"/>
  <c r="X1770" i="19"/>
  <c r="W1770" i="19"/>
  <c r="Y1770" i="19" s="1"/>
  <c r="V1770" i="19"/>
  <c r="U1770" i="19"/>
  <c r="T1770" i="19"/>
  <c r="S1770" i="19"/>
  <c r="R1770" i="19"/>
  <c r="Q1770" i="19"/>
  <c r="P1770" i="19"/>
  <c r="O1770" i="19"/>
  <c r="N1770" i="19"/>
  <c r="M1770" i="19"/>
  <c r="L1770" i="19"/>
  <c r="K1770" i="19"/>
  <c r="J1770" i="19"/>
  <c r="I1770" i="19"/>
  <c r="H1770" i="19"/>
  <c r="G1770" i="19"/>
  <c r="F1770" i="19"/>
  <c r="E1770" i="19"/>
  <c r="AA1769" i="19"/>
  <c r="Z1769" i="19"/>
  <c r="AB1769" i="19" s="1"/>
  <c r="X1769" i="19"/>
  <c r="W1769" i="19"/>
  <c r="Y1769" i="19" s="1"/>
  <c r="V1769" i="19"/>
  <c r="U1769" i="19"/>
  <c r="T1769" i="19"/>
  <c r="S1769" i="19"/>
  <c r="R1769" i="19"/>
  <c r="Q1769" i="19"/>
  <c r="P1769" i="19"/>
  <c r="O1769" i="19"/>
  <c r="N1769" i="19"/>
  <c r="M1769" i="19"/>
  <c r="L1769" i="19"/>
  <c r="K1769" i="19"/>
  <c r="J1769" i="19"/>
  <c r="I1769" i="19"/>
  <c r="H1769" i="19"/>
  <c r="G1769" i="19"/>
  <c r="F1769" i="19"/>
  <c r="E1769" i="19"/>
  <c r="AA1768" i="19"/>
  <c r="Z1768" i="19"/>
  <c r="AB1768" i="19" s="1"/>
  <c r="X1768" i="19"/>
  <c r="W1768" i="19"/>
  <c r="Y1768" i="19" s="1"/>
  <c r="V1768" i="19"/>
  <c r="U1768" i="19"/>
  <c r="T1768" i="19"/>
  <c r="S1768" i="19"/>
  <c r="R1768" i="19"/>
  <c r="Q1768" i="19"/>
  <c r="P1768" i="19"/>
  <c r="O1768" i="19"/>
  <c r="N1768" i="19"/>
  <c r="M1768" i="19"/>
  <c r="L1768" i="19"/>
  <c r="K1768" i="19"/>
  <c r="J1768" i="19"/>
  <c r="I1768" i="19"/>
  <c r="H1768" i="19"/>
  <c r="G1768" i="19"/>
  <c r="F1768" i="19"/>
  <c r="E1768" i="19"/>
  <c r="AA1767" i="19"/>
  <c r="Z1767" i="19"/>
  <c r="AB1767" i="19" s="1"/>
  <c r="X1767" i="19"/>
  <c r="W1767" i="19"/>
  <c r="Y1767" i="19" s="1"/>
  <c r="V1767" i="19"/>
  <c r="U1767" i="19"/>
  <c r="T1767" i="19"/>
  <c r="S1767" i="19"/>
  <c r="R1767" i="19"/>
  <c r="Q1767" i="19"/>
  <c r="P1767" i="19"/>
  <c r="O1767" i="19"/>
  <c r="N1767" i="19"/>
  <c r="M1767" i="19"/>
  <c r="L1767" i="19"/>
  <c r="K1767" i="19"/>
  <c r="J1767" i="19"/>
  <c r="I1767" i="19"/>
  <c r="H1767" i="19"/>
  <c r="G1767" i="19"/>
  <c r="F1767" i="19"/>
  <c r="E1767" i="19"/>
  <c r="AA1766" i="19"/>
  <c r="Z1766" i="19"/>
  <c r="AB1766" i="19" s="1"/>
  <c r="X1766" i="19"/>
  <c r="W1766" i="19"/>
  <c r="Y1766" i="19" s="1"/>
  <c r="V1766" i="19"/>
  <c r="U1766" i="19"/>
  <c r="T1766" i="19"/>
  <c r="S1766" i="19"/>
  <c r="R1766" i="19"/>
  <c r="Q1766" i="19"/>
  <c r="P1766" i="19"/>
  <c r="O1766" i="19"/>
  <c r="N1766" i="19"/>
  <c r="M1766" i="19"/>
  <c r="L1766" i="19"/>
  <c r="K1766" i="19"/>
  <c r="J1766" i="19"/>
  <c r="I1766" i="19"/>
  <c r="H1766" i="19"/>
  <c r="G1766" i="19"/>
  <c r="F1766" i="19"/>
  <c r="E1766" i="19"/>
  <c r="AA1765" i="19"/>
  <c r="Z1765" i="19"/>
  <c r="AB1765" i="19" s="1"/>
  <c r="X1765" i="19"/>
  <c r="W1765" i="19"/>
  <c r="Y1765" i="19" s="1"/>
  <c r="V1765" i="19"/>
  <c r="U1765" i="19"/>
  <c r="T1765" i="19"/>
  <c r="S1765" i="19"/>
  <c r="R1765" i="19"/>
  <c r="Q1765" i="19"/>
  <c r="P1765" i="19"/>
  <c r="O1765" i="19"/>
  <c r="N1765" i="19"/>
  <c r="M1765" i="19"/>
  <c r="L1765" i="19"/>
  <c r="K1765" i="19"/>
  <c r="J1765" i="19"/>
  <c r="I1765" i="19"/>
  <c r="H1765" i="19"/>
  <c r="G1765" i="19"/>
  <c r="F1765" i="19"/>
  <c r="E1765" i="19"/>
  <c r="AA1764" i="19"/>
  <c r="Z1764" i="19"/>
  <c r="AB1764" i="19" s="1"/>
  <c r="X1764" i="19"/>
  <c r="W1764" i="19"/>
  <c r="Y1764" i="19" s="1"/>
  <c r="V1764" i="19"/>
  <c r="U1764" i="19"/>
  <c r="T1764" i="19"/>
  <c r="S1764" i="19"/>
  <c r="R1764" i="19"/>
  <c r="Q1764" i="19"/>
  <c r="P1764" i="19"/>
  <c r="O1764" i="19"/>
  <c r="N1764" i="19"/>
  <c r="M1764" i="19"/>
  <c r="L1764" i="19"/>
  <c r="K1764" i="19"/>
  <c r="J1764" i="19"/>
  <c r="I1764" i="19"/>
  <c r="H1764" i="19"/>
  <c r="G1764" i="19"/>
  <c r="F1764" i="19"/>
  <c r="E1764" i="19"/>
  <c r="AA1763" i="19"/>
  <c r="Z1763" i="19"/>
  <c r="AB1763" i="19" s="1"/>
  <c r="X1763" i="19"/>
  <c r="W1763" i="19"/>
  <c r="Y1763" i="19" s="1"/>
  <c r="V1763" i="19"/>
  <c r="U1763" i="19"/>
  <c r="T1763" i="19"/>
  <c r="S1763" i="19"/>
  <c r="R1763" i="19"/>
  <c r="Q1763" i="19"/>
  <c r="P1763" i="19"/>
  <c r="O1763" i="19"/>
  <c r="N1763" i="19"/>
  <c r="M1763" i="19"/>
  <c r="L1763" i="19"/>
  <c r="K1763" i="19"/>
  <c r="J1763" i="19"/>
  <c r="I1763" i="19"/>
  <c r="H1763" i="19"/>
  <c r="G1763" i="19"/>
  <c r="F1763" i="19"/>
  <c r="E1763" i="19"/>
  <c r="AA1762" i="19"/>
  <c r="Z1762" i="19"/>
  <c r="AB1762" i="19" s="1"/>
  <c r="X1762" i="19"/>
  <c r="W1762" i="19"/>
  <c r="Y1762" i="19" s="1"/>
  <c r="V1762" i="19"/>
  <c r="U1762" i="19"/>
  <c r="T1762" i="19"/>
  <c r="S1762" i="19"/>
  <c r="R1762" i="19"/>
  <c r="Q1762" i="19"/>
  <c r="P1762" i="19"/>
  <c r="O1762" i="19"/>
  <c r="N1762" i="19"/>
  <c r="M1762" i="19"/>
  <c r="L1762" i="19"/>
  <c r="K1762" i="19"/>
  <c r="J1762" i="19"/>
  <c r="I1762" i="19"/>
  <c r="H1762" i="19"/>
  <c r="G1762" i="19"/>
  <c r="F1762" i="19"/>
  <c r="E1762" i="19"/>
  <c r="AA1761" i="19"/>
  <c r="Z1761" i="19"/>
  <c r="AB1761" i="19" s="1"/>
  <c r="X1761" i="19"/>
  <c r="W1761" i="19"/>
  <c r="Y1761" i="19" s="1"/>
  <c r="V1761" i="19"/>
  <c r="U1761" i="19"/>
  <c r="T1761" i="19"/>
  <c r="S1761" i="19"/>
  <c r="R1761" i="19"/>
  <c r="Q1761" i="19"/>
  <c r="P1761" i="19"/>
  <c r="O1761" i="19"/>
  <c r="N1761" i="19"/>
  <c r="M1761" i="19"/>
  <c r="L1761" i="19"/>
  <c r="K1761" i="19"/>
  <c r="J1761" i="19"/>
  <c r="I1761" i="19"/>
  <c r="H1761" i="19"/>
  <c r="G1761" i="19"/>
  <c r="F1761" i="19"/>
  <c r="E1761" i="19"/>
  <c r="AA1760" i="19"/>
  <c r="Z1760" i="19"/>
  <c r="AB1760" i="19" s="1"/>
  <c r="X1760" i="19"/>
  <c r="W1760" i="19"/>
  <c r="Y1760" i="19" s="1"/>
  <c r="V1760" i="19"/>
  <c r="U1760" i="19"/>
  <c r="T1760" i="19"/>
  <c r="S1760" i="19"/>
  <c r="R1760" i="19"/>
  <c r="Q1760" i="19"/>
  <c r="P1760" i="19"/>
  <c r="O1760" i="19"/>
  <c r="N1760" i="19"/>
  <c r="M1760" i="19"/>
  <c r="L1760" i="19"/>
  <c r="K1760" i="19"/>
  <c r="J1760" i="19"/>
  <c r="I1760" i="19"/>
  <c r="H1760" i="19"/>
  <c r="G1760" i="19"/>
  <c r="F1760" i="19"/>
  <c r="E1760" i="19"/>
  <c r="AA1759" i="19"/>
  <c r="Z1759" i="19"/>
  <c r="AB1759" i="19" s="1"/>
  <c r="X1759" i="19"/>
  <c r="W1759" i="19"/>
  <c r="Y1759" i="19" s="1"/>
  <c r="V1759" i="19"/>
  <c r="U1759" i="19"/>
  <c r="T1759" i="19"/>
  <c r="S1759" i="19"/>
  <c r="R1759" i="19"/>
  <c r="Q1759" i="19"/>
  <c r="P1759" i="19"/>
  <c r="O1759" i="19"/>
  <c r="N1759" i="19"/>
  <c r="M1759" i="19"/>
  <c r="L1759" i="19"/>
  <c r="K1759" i="19"/>
  <c r="J1759" i="19"/>
  <c r="I1759" i="19"/>
  <c r="H1759" i="19"/>
  <c r="G1759" i="19"/>
  <c r="F1759" i="19"/>
  <c r="E1759" i="19"/>
  <c r="AA1758" i="19"/>
  <c r="Z1758" i="19"/>
  <c r="AB1758" i="19" s="1"/>
  <c r="X1758" i="19"/>
  <c r="W1758" i="19"/>
  <c r="Y1758" i="19" s="1"/>
  <c r="V1758" i="19"/>
  <c r="U1758" i="19"/>
  <c r="T1758" i="19"/>
  <c r="S1758" i="19"/>
  <c r="R1758" i="19"/>
  <c r="Q1758" i="19"/>
  <c r="P1758" i="19"/>
  <c r="O1758" i="19"/>
  <c r="N1758" i="19"/>
  <c r="M1758" i="19"/>
  <c r="L1758" i="19"/>
  <c r="K1758" i="19"/>
  <c r="J1758" i="19"/>
  <c r="I1758" i="19"/>
  <c r="H1758" i="19"/>
  <c r="G1758" i="19"/>
  <c r="F1758" i="19"/>
  <c r="E1758" i="19"/>
  <c r="AA1757" i="19"/>
  <c r="Z1757" i="19"/>
  <c r="AB1757" i="19" s="1"/>
  <c r="X1757" i="19"/>
  <c r="W1757" i="19"/>
  <c r="Y1757" i="19" s="1"/>
  <c r="V1757" i="19"/>
  <c r="U1757" i="19"/>
  <c r="T1757" i="19"/>
  <c r="S1757" i="19"/>
  <c r="R1757" i="19"/>
  <c r="Q1757" i="19"/>
  <c r="P1757" i="19"/>
  <c r="O1757" i="19"/>
  <c r="N1757" i="19"/>
  <c r="M1757" i="19"/>
  <c r="L1757" i="19"/>
  <c r="K1757" i="19"/>
  <c r="J1757" i="19"/>
  <c r="I1757" i="19"/>
  <c r="H1757" i="19"/>
  <c r="G1757" i="19"/>
  <c r="F1757" i="19"/>
  <c r="E1757" i="19"/>
  <c r="AA1756" i="19"/>
  <c r="Z1756" i="19"/>
  <c r="AB1756" i="19" s="1"/>
  <c r="X1756" i="19"/>
  <c r="W1756" i="19"/>
  <c r="Y1756" i="19" s="1"/>
  <c r="V1756" i="19"/>
  <c r="U1756" i="19"/>
  <c r="T1756" i="19"/>
  <c r="S1756" i="19"/>
  <c r="R1756" i="19"/>
  <c r="Q1756" i="19"/>
  <c r="P1756" i="19"/>
  <c r="O1756" i="19"/>
  <c r="N1756" i="19"/>
  <c r="M1756" i="19"/>
  <c r="L1756" i="19"/>
  <c r="K1756" i="19"/>
  <c r="J1756" i="19"/>
  <c r="I1756" i="19"/>
  <c r="H1756" i="19"/>
  <c r="G1756" i="19"/>
  <c r="F1756" i="19"/>
  <c r="E1756" i="19"/>
  <c r="AA1755" i="19"/>
  <c r="Z1755" i="19"/>
  <c r="AB1755" i="19" s="1"/>
  <c r="X1755" i="19"/>
  <c r="W1755" i="19"/>
  <c r="Y1755" i="19" s="1"/>
  <c r="V1755" i="19"/>
  <c r="U1755" i="19"/>
  <c r="T1755" i="19"/>
  <c r="S1755" i="19"/>
  <c r="R1755" i="19"/>
  <c r="Q1755" i="19"/>
  <c r="P1755" i="19"/>
  <c r="O1755" i="19"/>
  <c r="N1755" i="19"/>
  <c r="M1755" i="19"/>
  <c r="L1755" i="19"/>
  <c r="K1755" i="19"/>
  <c r="J1755" i="19"/>
  <c r="I1755" i="19"/>
  <c r="H1755" i="19"/>
  <c r="G1755" i="19"/>
  <c r="F1755" i="19"/>
  <c r="E1755" i="19"/>
  <c r="AA1754" i="19"/>
  <c r="Z1754" i="19"/>
  <c r="AB1754" i="19" s="1"/>
  <c r="X1754" i="19"/>
  <c r="W1754" i="19"/>
  <c r="Y1754" i="19" s="1"/>
  <c r="V1754" i="19"/>
  <c r="U1754" i="19"/>
  <c r="T1754" i="19"/>
  <c r="S1754" i="19"/>
  <c r="R1754" i="19"/>
  <c r="Q1754" i="19"/>
  <c r="P1754" i="19"/>
  <c r="O1754" i="19"/>
  <c r="N1754" i="19"/>
  <c r="M1754" i="19"/>
  <c r="L1754" i="19"/>
  <c r="K1754" i="19"/>
  <c r="J1754" i="19"/>
  <c r="I1754" i="19"/>
  <c r="H1754" i="19"/>
  <c r="G1754" i="19"/>
  <c r="F1754" i="19"/>
  <c r="E1754" i="19"/>
  <c r="AA1753" i="19"/>
  <c r="Z1753" i="19"/>
  <c r="AB1753" i="19" s="1"/>
  <c r="X1753" i="19"/>
  <c r="W1753" i="19"/>
  <c r="V1753" i="19"/>
  <c r="U1753" i="19"/>
  <c r="T1753" i="19"/>
  <c r="S1753" i="19"/>
  <c r="R1753" i="19"/>
  <c r="Q1753" i="19"/>
  <c r="P1753" i="19"/>
  <c r="O1753" i="19"/>
  <c r="N1753" i="19"/>
  <c r="M1753" i="19"/>
  <c r="L1753" i="19"/>
  <c r="K1753" i="19"/>
  <c r="J1753" i="19"/>
  <c r="I1753" i="19"/>
  <c r="H1753" i="19"/>
  <c r="G1753" i="19"/>
  <c r="F1753" i="19"/>
  <c r="E1753" i="19"/>
  <c r="AA1752" i="19"/>
  <c r="Z1752" i="19"/>
  <c r="X1752" i="19"/>
  <c r="W1752" i="19"/>
  <c r="Y1752" i="19" s="1"/>
  <c r="V1752" i="19"/>
  <c r="U1752" i="19"/>
  <c r="T1752" i="19"/>
  <c r="S1752" i="19"/>
  <c r="R1752" i="19"/>
  <c r="Q1752" i="19"/>
  <c r="P1752" i="19"/>
  <c r="O1752" i="19"/>
  <c r="N1752" i="19"/>
  <c r="M1752" i="19"/>
  <c r="L1752" i="19"/>
  <c r="K1752" i="19"/>
  <c r="J1752" i="19"/>
  <c r="I1752" i="19"/>
  <c r="H1752" i="19"/>
  <c r="G1752" i="19"/>
  <c r="F1752" i="19"/>
  <c r="E1752" i="19"/>
  <c r="AA1751" i="19"/>
  <c r="Z1751" i="19"/>
  <c r="AB1751" i="19" s="1"/>
  <c r="X1751" i="19"/>
  <c r="W1751" i="19"/>
  <c r="V1751" i="19"/>
  <c r="U1751" i="19"/>
  <c r="T1751" i="19"/>
  <c r="S1751" i="19"/>
  <c r="R1751" i="19"/>
  <c r="Q1751" i="19"/>
  <c r="P1751" i="19"/>
  <c r="O1751" i="19"/>
  <c r="N1751" i="19"/>
  <c r="M1751" i="19"/>
  <c r="L1751" i="19"/>
  <c r="K1751" i="19"/>
  <c r="J1751" i="19"/>
  <c r="I1751" i="19"/>
  <c r="H1751" i="19"/>
  <c r="G1751" i="19"/>
  <c r="F1751" i="19"/>
  <c r="E1751" i="19"/>
  <c r="AA1750" i="19"/>
  <c r="Z1750" i="19"/>
  <c r="X1750" i="19"/>
  <c r="W1750" i="19"/>
  <c r="Y1750" i="19" s="1"/>
  <c r="V1750" i="19"/>
  <c r="U1750" i="19"/>
  <c r="T1750" i="19"/>
  <c r="S1750" i="19"/>
  <c r="R1750" i="19"/>
  <c r="Q1750" i="19"/>
  <c r="P1750" i="19"/>
  <c r="O1750" i="19"/>
  <c r="N1750" i="19"/>
  <c r="M1750" i="19"/>
  <c r="L1750" i="19"/>
  <c r="K1750" i="19"/>
  <c r="J1750" i="19"/>
  <c r="I1750" i="19"/>
  <c r="H1750" i="19"/>
  <c r="G1750" i="19"/>
  <c r="F1750" i="19"/>
  <c r="E1750" i="19"/>
  <c r="AA1749" i="19"/>
  <c r="Z1749" i="19"/>
  <c r="AB1749" i="19" s="1"/>
  <c r="X1749" i="19"/>
  <c r="W1749" i="19"/>
  <c r="V1749" i="19"/>
  <c r="U1749" i="19"/>
  <c r="T1749" i="19"/>
  <c r="S1749" i="19"/>
  <c r="R1749" i="19"/>
  <c r="Q1749" i="19"/>
  <c r="P1749" i="19"/>
  <c r="O1749" i="19"/>
  <c r="N1749" i="19"/>
  <c r="M1749" i="19"/>
  <c r="L1749" i="19"/>
  <c r="K1749" i="19"/>
  <c r="J1749" i="19"/>
  <c r="I1749" i="19"/>
  <c r="H1749" i="19"/>
  <c r="G1749" i="19"/>
  <c r="F1749" i="19"/>
  <c r="E1749" i="19"/>
  <c r="AA1748" i="19"/>
  <c r="Z1748" i="19"/>
  <c r="X1748" i="19"/>
  <c r="W1748" i="19"/>
  <c r="Y1748" i="19" s="1"/>
  <c r="V1748" i="19"/>
  <c r="U1748" i="19"/>
  <c r="T1748" i="19"/>
  <c r="S1748" i="19"/>
  <c r="R1748" i="19"/>
  <c r="Q1748" i="19"/>
  <c r="P1748" i="19"/>
  <c r="O1748" i="19"/>
  <c r="N1748" i="19"/>
  <c r="M1748" i="19"/>
  <c r="L1748" i="19"/>
  <c r="K1748" i="19"/>
  <c r="J1748" i="19"/>
  <c r="I1748" i="19"/>
  <c r="H1748" i="19"/>
  <c r="G1748" i="19"/>
  <c r="F1748" i="19"/>
  <c r="E1748" i="19"/>
  <c r="AA1747" i="19"/>
  <c r="Z1747" i="19"/>
  <c r="AB1747" i="19" s="1"/>
  <c r="X1747" i="19"/>
  <c r="W1747" i="19"/>
  <c r="V1747" i="19"/>
  <c r="U1747" i="19"/>
  <c r="T1747" i="19"/>
  <c r="S1747" i="19"/>
  <c r="R1747" i="19"/>
  <c r="Q1747" i="19"/>
  <c r="P1747" i="19"/>
  <c r="O1747" i="19"/>
  <c r="N1747" i="19"/>
  <c r="M1747" i="19"/>
  <c r="L1747" i="19"/>
  <c r="K1747" i="19"/>
  <c r="J1747" i="19"/>
  <c r="I1747" i="19"/>
  <c r="H1747" i="19"/>
  <c r="G1747" i="19"/>
  <c r="F1747" i="19"/>
  <c r="E1747" i="19"/>
  <c r="AA1746" i="19"/>
  <c r="Z1746" i="19"/>
  <c r="X1746" i="19"/>
  <c r="W1746" i="19"/>
  <c r="Y1746" i="19" s="1"/>
  <c r="V1746" i="19"/>
  <c r="U1746" i="19"/>
  <c r="T1746" i="19"/>
  <c r="S1746" i="19"/>
  <c r="R1746" i="19"/>
  <c r="Q1746" i="19"/>
  <c r="P1746" i="19"/>
  <c r="O1746" i="19"/>
  <c r="N1746" i="19"/>
  <c r="M1746" i="19"/>
  <c r="L1746" i="19"/>
  <c r="K1746" i="19"/>
  <c r="J1746" i="19"/>
  <c r="I1746" i="19"/>
  <c r="H1746" i="19"/>
  <c r="G1746" i="19"/>
  <c r="F1746" i="19"/>
  <c r="E1746" i="19"/>
  <c r="AA1745" i="19"/>
  <c r="Z1745" i="19"/>
  <c r="AB1745" i="19" s="1"/>
  <c r="X1745" i="19"/>
  <c r="W1745" i="19"/>
  <c r="V1745" i="19"/>
  <c r="U1745" i="19"/>
  <c r="T1745" i="19"/>
  <c r="S1745" i="19"/>
  <c r="R1745" i="19"/>
  <c r="Q1745" i="19"/>
  <c r="P1745" i="19"/>
  <c r="O1745" i="19"/>
  <c r="N1745" i="19"/>
  <c r="M1745" i="19"/>
  <c r="L1745" i="19"/>
  <c r="K1745" i="19"/>
  <c r="J1745" i="19"/>
  <c r="I1745" i="19"/>
  <c r="H1745" i="19"/>
  <c r="G1745" i="19"/>
  <c r="F1745" i="19"/>
  <c r="E1745" i="19"/>
  <c r="AA1744" i="19"/>
  <c r="Z1744" i="19"/>
  <c r="X1744" i="19"/>
  <c r="W1744" i="19"/>
  <c r="Y1744" i="19" s="1"/>
  <c r="V1744" i="19"/>
  <c r="U1744" i="19"/>
  <c r="T1744" i="19"/>
  <c r="S1744" i="19"/>
  <c r="R1744" i="19"/>
  <c r="Q1744" i="19"/>
  <c r="P1744" i="19"/>
  <c r="O1744" i="19"/>
  <c r="N1744" i="19"/>
  <c r="M1744" i="19"/>
  <c r="L1744" i="19"/>
  <c r="K1744" i="19"/>
  <c r="J1744" i="19"/>
  <c r="I1744" i="19"/>
  <c r="H1744" i="19"/>
  <c r="G1744" i="19"/>
  <c r="F1744" i="19"/>
  <c r="E1744" i="19"/>
  <c r="AA1743" i="19"/>
  <c r="Z1743" i="19"/>
  <c r="AB1743" i="19" s="1"/>
  <c r="X1743" i="19"/>
  <c r="W1743" i="19"/>
  <c r="V1743" i="19"/>
  <c r="U1743" i="19"/>
  <c r="T1743" i="19"/>
  <c r="S1743" i="19"/>
  <c r="R1743" i="19"/>
  <c r="Q1743" i="19"/>
  <c r="P1743" i="19"/>
  <c r="O1743" i="19"/>
  <c r="N1743" i="19"/>
  <c r="M1743" i="19"/>
  <c r="L1743" i="19"/>
  <c r="K1743" i="19"/>
  <c r="J1743" i="19"/>
  <c r="I1743" i="19"/>
  <c r="H1743" i="19"/>
  <c r="G1743" i="19"/>
  <c r="F1743" i="19"/>
  <c r="E1743" i="19"/>
  <c r="AA1742" i="19"/>
  <c r="Z1742" i="19"/>
  <c r="X1742" i="19"/>
  <c r="W1742" i="19"/>
  <c r="Y1742" i="19" s="1"/>
  <c r="V1742" i="19"/>
  <c r="U1742" i="19"/>
  <c r="T1742" i="19"/>
  <c r="S1742" i="19"/>
  <c r="R1742" i="19"/>
  <c r="Q1742" i="19"/>
  <c r="P1742" i="19"/>
  <c r="O1742" i="19"/>
  <c r="N1742" i="19"/>
  <c r="M1742" i="19"/>
  <c r="L1742" i="19"/>
  <c r="K1742" i="19"/>
  <c r="J1742" i="19"/>
  <c r="I1742" i="19"/>
  <c r="H1742" i="19"/>
  <c r="G1742" i="19"/>
  <c r="F1742" i="19"/>
  <c r="E1742" i="19"/>
  <c r="AA1741" i="19"/>
  <c r="Z1741" i="19"/>
  <c r="X1741" i="19"/>
  <c r="W1741" i="19"/>
  <c r="Y1741" i="19" s="1"/>
  <c r="V1741" i="19"/>
  <c r="U1741" i="19"/>
  <c r="T1741" i="19"/>
  <c r="S1741" i="19"/>
  <c r="R1741" i="19"/>
  <c r="Q1741" i="19"/>
  <c r="P1741" i="19"/>
  <c r="O1741" i="19"/>
  <c r="N1741" i="19"/>
  <c r="M1741" i="19"/>
  <c r="L1741" i="19"/>
  <c r="K1741" i="19"/>
  <c r="J1741" i="19"/>
  <c r="I1741" i="19"/>
  <c r="H1741" i="19"/>
  <c r="G1741" i="19"/>
  <c r="F1741" i="19"/>
  <c r="E1741" i="19"/>
  <c r="AA1740" i="19"/>
  <c r="Z1740" i="19"/>
  <c r="AB1740" i="19" s="1"/>
  <c r="X1740" i="19"/>
  <c r="W1740" i="19"/>
  <c r="Y1740" i="19" s="1"/>
  <c r="V1740" i="19"/>
  <c r="U1740" i="19"/>
  <c r="T1740" i="19"/>
  <c r="S1740" i="19"/>
  <c r="R1740" i="19"/>
  <c r="Q1740" i="19"/>
  <c r="P1740" i="19"/>
  <c r="O1740" i="19"/>
  <c r="N1740" i="19"/>
  <c r="M1740" i="19"/>
  <c r="L1740" i="19"/>
  <c r="K1740" i="19"/>
  <c r="J1740" i="19"/>
  <c r="I1740" i="19"/>
  <c r="H1740" i="19"/>
  <c r="G1740" i="19"/>
  <c r="F1740" i="19"/>
  <c r="E1740" i="19"/>
  <c r="AA1739" i="19"/>
  <c r="Z1739" i="19"/>
  <c r="AB1739" i="19" s="1"/>
  <c r="X1739" i="19"/>
  <c r="W1739" i="19"/>
  <c r="Y1739" i="19" s="1"/>
  <c r="V1739" i="19"/>
  <c r="U1739" i="19"/>
  <c r="T1739" i="19"/>
  <c r="S1739" i="19"/>
  <c r="R1739" i="19"/>
  <c r="Q1739" i="19"/>
  <c r="P1739" i="19"/>
  <c r="O1739" i="19"/>
  <c r="N1739" i="19"/>
  <c r="M1739" i="19"/>
  <c r="L1739" i="19"/>
  <c r="K1739" i="19"/>
  <c r="J1739" i="19"/>
  <c r="I1739" i="19"/>
  <c r="H1739" i="19"/>
  <c r="G1739" i="19"/>
  <c r="F1739" i="19"/>
  <c r="E1739" i="19"/>
  <c r="AA1738" i="19"/>
  <c r="Z1738" i="19"/>
  <c r="AB1738" i="19" s="1"/>
  <c r="X1738" i="19"/>
  <c r="W1738" i="19"/>
  <c r="Y1738" i="19" s="1"/>
  <c r="V1738" i="19"/>
  <c r="U1738" i="19"/>
  <c r="T1738" i="19"/>
  <c r="S1738" i="19"/>
  <c r="R1738" i="19"/>
  <c r="Q1738" i="19"/>
  <c r="P1738" i="19"/>
  <c r="O1738" i="19"/>
  <c r="N1738" i="19"/>
  <c r="M1738" i="19"/>
  <c r="L1738" i="19"/>
  <c r="K1738" i="19"/>
  <c r="J1738" i="19"/>
  <c r="I1738" i="19"/>
  <c r="H1738" i="19"/>
  <c r="G1738" i="19"/>
  <c r="F1738" i="19"/>
  <c r="E1738" i="19"/>
  <c r="AA1737" i="19"/>
  <c r="Z1737" i="19"/>
  <c r="AB1737" i="19" s="1"/>
  <c r="X1737" i="19"/>
  <c r="W1737" i="19"/>
  <c r="Y1737" i="19" s="1"/>
  <c r="V1737" i="19"/>
  <c r="U1737" i="19"/>
  <c r="T1737" i="19"/>
  <c r="S1737" i="19"/>
  <c r="R1737" i="19"/>
  <c r="Q1737" i="19"/>
  <c r="P1737" i="19"/>
  <c r="O1737" i="19"/>
  <c r="N1737" i="19"/>
  <c r="M1737" i="19"/>
  <c r="L1737" i="19"/>
  <c r="K1737" i="19"/>
  <c r="J1737" i="19"/>
  <c r="I1737" i="19"/>
  <c r="H1737" i="19"/>
  <c r="G1737" i="19"/>
  <c r="F1737" i="19"/>
  <c r="E1737" i="19"/>
  <c r="AA1736" i="19"/>
  <c r="Z1736" i="19"/>
  <c r="AB1736" i="19" s="1"/>
  <c r="X1736" i="19"/>
  <c r="W1736" i="19"/>
  <c r="Y1736" i="19" s="1"/>
  <c r="V1736" i="19"/>
  <c r="U1736" i="19"/>
  <c r="T1736" i="19"/>
  <c r="S1736" i="19"/>
  <c r="R1736" i="19"/>
  <c r="Q1736" i="19"/>
  <c r="P1736" i="19"/>
  <c r="O1736" i="19"/>
  <c r="N1736" i="19"/>
  <c r="M1736" i="19"/>
  <c r="L1736" i="19"/>
  <c r="K1736" i="19"/>
  <c r="J1736" i="19"/>
  <c r="I1736" i="19"/>
  <c r="H1736" i="19"/>
  <c r="G1736" i="19"/>
  <c r="F1736" i="19"/>
  <c r="E1736" i="19"/>
  <c r="AA1735" i="19"/>
  <c r="Z1735" i="19"/>
  <c r="AB1735" i="19" s="1"/>
  <c r="X1735" i="19"/>
  <c r="W1735" i="19"/>
  <c r="Y1735" i="19" s="1"/>
  <c r="V1735" i="19"/>
  <c r="U1735" i="19"/>
  <c r="T1735" i="19"/>
  <c r="S1735" i="19"/>
  <c r="R1735" i="19"/>
  <c r="Q1735" i="19"/>
  <c r="P1735" i="19"/>
  <c r="O1735" i="19"/>
  <c r="N1735" i="19"/>
  <c r="M1735" i="19"/>
  <c r="L1735" i="19"/>
  <c r="K1735" i="19"/>
  <c r="J1735" i="19"/>
  <c r="I1735" i="19"/>
  <c r="H1735" i="19"/>
  <c r="G1735" i="19"/>
  <c r="F1735" i="19"/>
  <c r="E1735" i="19"/>
  <c r="AA1734" i="19"/>
  <c r="Z1734" i="19"/>
  <c r="AB1734" i="19" s="1"/>
  <c r="X1734" i="19"/>
  <c r="W1734" i="19"/>
  <c r="Y1734" i="19" s="1"/>
  <c r="V1734" i="19"/>
  <c r="U1734" i="19"/>
  <c r="T1734" i="19"/>
  <c r="S1734" i="19"/>
  <c r="R1734" i="19"/>
  <c r="Q1734" i="19"/>
  <c r="P1734" i="19"/>
  <c r="O1734" i="19"/>
  <c r="N1734" i="19"/>
  <c r="M1734" i="19"/>
  <c r="L1734" i="19"/>
  <c r="K1734" i="19"/>
  <c r="J1734" i="19"/>
  <c r="I1734" i="19"/>
  <c r="H1734" i="19"/>
  <c r="G1734" i="19"/>
  <c r="F1734" i="19"/>
  <c r="E1734" i="19"/>
  <c r="AA1733" i="19"/>
  <c r="Z1733" i="19"/>
  <c r="AB1733" i="19" s="1"/>
  <c r="X1733" i="19"/>
  <c r="W1733" i="19"/>
  <c r="Y1733" i="19" s="1"/>
  <c r="V1733" i="19"/>
  <c r="U1733" i="19"/>
  <c r="T1733" i="19"/>
  <c r="S1733" i="19"/>
  <c r="R1733" i="19"/>
  <c r="Q1733" i="19"/>
  <c r="P1733" i="19"/>
  <c r="O1733" i="19"/>
  <c r="N1733" i="19"/>
  <c r="M1733" i="19"/>
  <c r="L1733" i="19"/>
  <c r="K1733" i="19"/>
  <c r="J1733" i="19"/>
  <c r="I1733" i="19"/>
  <c r="H1733" i="19"/>
  <c r="G1733" i="19"/>
  <c r="F1733" i="19"/>
  <c r="E1733" i="19"/>
  <c r="AA1732" i="19"/>
  <c r="Z1732" i="19"/>
  <c r="AB1732" i="19" s="1"/>
  <c r="X1732" i="19"/>
  <c r="W1732" i="19"/>
  <c r="Y1732" i="19" s="1"/>
  <c r="V1732" i="19"/>
  <c r="U1732" i="19"/>
  <c r="T1732" i="19"/>
  <c r="S1732" i="19"/>
  <c r="R1732" i="19"/>
  <c r="Q1732" i="19"/>
  <c r="P1732" i="19"/>
  <c r="O1732" i="19"/>
  <c r="N1732" i="19"/>
  <c r="M1732" i="19"/>
  <c r="L1732" i="19"/>
  <c r="K1732" i="19"/>
  <c r="J1732" i="19"/>
  <c r="I1732" i="19"/>
  <c r="H1732" i="19"/>
  <c r="G1732" i="19"/>
  <c r="F1732" i="19"/>
  <c r="E1732" i="19"/>
  <c r="AA1731" i="19"/>
  <c r="Z1731" i="19"/>
  <c r="AB1731" i="19" s="1"/>
  <c r="X1731" i="19"/>
  <c r="W1731" i="19"/>
  <c r="Y1731" i="19" s="1"/>
  <c r="V1731" i="19"/>
  <c r="U1731" i="19"/>
  <c r="T1731" i="19"/>
  <c r="S1731" i="19"/>
  <c r="R1731" i="19"/>
  <c r="Q1731" i="19"/>
  <c r="P1731" i="19"/>
  <c r="O1731" i="19"/>
  <c r="N1731" i="19"/>
  <c r="M1731" i="19"/>
  <c r="L1731" i="19"/>
  <c r="K1731" i="19"/>
  <c r="J1731" i="19"/>
  <c r="I1731" i="19"/>
  <c r="H1731" i="19"/>
  <c r="G1731" i="19"/>
  <c r="F1731" i="19"/>
  <c r="E1731" i="19"/>
  <c r="AA1730" i="19"/>
  <c r="Z1730" i="19"/>
  <c r="AB1730" i="19" s="1"/>
  <c r="X1730" i="19"/>
  <c r="W1730" i="19"/>
  <c r="Y1730" i="19" s="1"/>
  <c r="V1730" i="19"/>
  <c r="U1730" i="19"/>
  <c r="T1730" i="19"/>
  <c r="S1730" i="19"/>
  <c r="R1730" i="19"/>
  <c r="Q1730" i="19"/>
  <c r="P1730" i="19"/>
  <c r="O1730" i="19"/>
  <c r="N1730" i="19"/>
  <c r="M1730" i="19"/>
  <c r="L1730" i="19"/>
  <c r="K1730" i="19"/>
  <c r="J1730" i="19"/>
  <c r="I1730" i="19"/>
  <c r="H1730" i="19"/>
  <c r="G1730" i="19"/>
  <c r="F1730" i="19"/>
  <c r="E1730" i="19"/>
  <c r="AA1729" i="19"/>
  <c r="Z1729" i="19"/>
  <c r="AB1729" i="19" s="1"/>
  <c r="X1729" i="19"/>
  <c r="W1729" i="19"/>
  <c r="Y1729" i="19" s="1"/>
  <c r="V1729" i="19"/>
  <c r="U1729" i="19"/>
  <c r="T1729" i="19"/>
  <c r="S1729" i="19"/>
  <c r="R1729" i="19"/>
  <c r="Q1729" i="19"/>
  <c r="P1729" i="19"/>
  <c r="O1729" i="19"/>
  <c r="N1729" i="19"/>
  <c r="M1729" i="19"/>
  <c r="L1729" i="19"/>
  <c r="K1729" i="19"/>
  <c r="J1729" i="19"/>
  <c r="I1729" i="19"/>
  <c r="H1729" i="19"/>
  <c r="G1729" i="19"/>
  <c r="F1729" i="19"/>
  <c r="E1729" i="19"/>
  <c r="AA1728" i="19"/>
  <c r="Z1728" i="19"/>
  <c r="AB1728" i="19" s="1"/>
  <c r="X1728" i="19"/>
  <c r="W1728" i="19"/>
  <c r="Y1728" i="19" s="1"/>
  <c r="V1728" i="19"/>
  <c r="U1728" i="19"/>
  <c r="T1728" i="19"/>
  <c r="S1728" i="19"/>
  <c r="R1728" i="19"/>
  <c r="Q1728" i="19"/>
  <c r="P1728" i="19"/>
  <c r="O1728" i="19"/>
  <c r="N1728" i="19"/>
  <c r="M1728" i="19"/>
  <c r="L1728" i="19"/>
  <c r="K1728" i="19"/>
  <c r="J1728" i="19"/>
  <c r="I1728" i="19"/>
  <c r="H1728" i="19"/>
  <c r="G1728" i="19"/>
  <c r="F1728" i="19"/>
  <c r="E1728" i="19"/>
  <c r="AA1727" i="19"/>
  <c r="Z1727" i="19"/>
  <c r="AB1727" i="19" s="1"/>
  <c r="X1727" i="19"/>
  <c r="W1727" i="19"/>
  <c r="Y1727" i="19" s="1"/>
  <c r="V1727" i="19"/>
  <c r="U1727" i="19"/>
  <c r="T1727" i="19"/>
  <c r="S1727" i="19"/>
  <c r="R1727" i="19"/>
  <c r="Q1727" i="19"/>
  <c r="P1727" i="19"/>
  <c r="O1727" i="19"/>
  <c r="N1727" i="19"/>
  <c r="M1727" i="19"/>
  <c r="L1727" i="19"/>
  <c r="K1727" i="19"/>
  <c r="J1727" i="19"/>
  <c r="I1727" i="19"/>
  <c r="H1727" i="19"/>
  <c r="G1727" i="19"/>
  <c r="F1727" i="19"/>
  <c r="E1727" i="19"/>
  <c r="AA1726" i="19"/>
  <c r="Z1726" i="19"/>
  <c r="AB1726" i="19" s="1"/>
  <c r="X1726" i="19"/>
  <c r="W1726" i="19"/>
  <c r="Y1726" i="19" s="1"/>
  <c r="V1726" i="19"/>
  <c r="U1726" i="19"/>
  <c r="T1726" i="19"/>
  <c r="S1726" i="19"/>
  <c r="R1726" i="19"/>
  <c r="Q1726" i="19"/>
  <c r="P1726" i="19"/>
  <c r="O1726" i="19"/>
  <c r="N1726" i="19"/>
  <c r="M1726" i="19"/>
  <c r="L1726" i="19"/>
  <c r="K1726" i="19"/>
  <c r="J1726" i="19"/>
  <c r="I1726" i="19"/>
  <c r="H1726" i="19"/>
  <c r="G1726" i="19"/>
  <c r="F1726" i="19"/>
  <c r="E1726" i="19"/>
  <c r="AA1725" i="19"/>
  <c r="Z1725" i="19"/>
  <c r="AB1725" i="19" s="1"/>
  <c r="X1725" i="19"/>
  <c r="W1725" i="19"/>
  <c r="Y1725" i="19" s="1"/>
  <c r="V1725" i="19"/>
  <c r="U1725" i="19"/>
  <c r="T1725" i="19"/>
  <c r="S1725" i="19"/>
  <c r="R1725" i="19"/>
  <c r="Q1725" i="19"/>
  <c r="P1725" i="19"/>
  <c r="O1725" i="19"/>
  <c r="N1725" i="19"/>
  <c r="M1725" i="19"/>
  <c r="L1725" i="19"/>
  <c r="K1725" i="19"/>
  <c r="J1725" i="19"/>
  <c r="I1725" i="19"/>
  <c r="H1725" i="19"/>
  <c r="G1725" i="19"/>
  <c r="F1725" i="19"/>
  <c r="E1725" i="19"/>
  <c r="AA1724" i="19"/>
  <c r="Z1724" i="19"/>
  <c r="AB1724" i="19" s="1"/>
  <c r="X1724" i="19"/>
  <c r="W1724" i="19"/>
  <c r="Y1724" i="19" s="1"/>
  <c r="V1724" i="19"/>
  <c r="U1724" i="19"/>
  <c r="T1724" i="19"/>
  <c r="S1724" i="19"/>
  <c r="R1724" i="19"/>
  <c r="Q1724" i="19"/>
  <c r="P1724" i="19"/>
  <c r="O1724" i="19"/>
  <c r="N1724" i="19"/>
  <c r="M1724" i="19"/>
  <c r="L1724" i="19"/>
  <c r="K1724" i="19"/>
  <c r="J1724" i="19"/>
  <c r="I1724" i="19"/>
  <c r="H1724" i="19"/>
  <c r="G1724" i="19"/>
  <c r="F1724" i="19"/>
  <c r="E1724" i="19"/>
  <c r="AA1723" i="19"/>
  <c r="Z1723" i="19"/>
  <c r="AB1723" i="19" s="1"/>
  <c r="X1723" i="19"/>
  <c r="W1723" i="19"/>
  <c r="Y1723" i="19" s="1"/>
  <c r="V1723" i="19"/>
  <c r="U1723" i="19"/>
  <c r="T1723" i="19"/>
  <c r="S1723" i="19"/>
  <c r="R1723" i="19"/>
  <c r="Q1723" i="19"/>
  <c r="P1723" i="19"/>
  <c r="O1723" i="19"/>
  <c r="N1723" i="19"/>
  <c r="M1723" i="19"/>
  <c r="L1723" i="19"/>
  <c r="K1723" i="19"/>
  <c r="J1723" i="19"/>
  <c r="I1723" i="19"/>
  <c r="H1723" i="19"/>
  <c r="G1723" i="19"/>
  <c r="F1723" i="19"/>
  <c r="E1723" i="19"/>
  <c r="AA1722" i="19"/>
  <c r="Z1722" i="19"/>
  <c r="AB1722" i="19" s="1"/>
  <c r="X1722" i="19"/>
  <c r="W1722" i="19"/>
  <c r="Y1722" i="19" s="1"/>
  <c r="V1722" i="19"/>
  <c r="U1722" i="19"/>
  <c r="T1722" i="19"/>
  <c r="S1722" i="19"/>
  <c r="R1722" i="19"/>
  <c r="Q1722" i="19"/>
  <c r="P1722" i="19"/>
  <c r="O1722" i="19"/>
  <c r="N1722" i="19"/>
  <c r="M1722" i="19"/>
  <c r="L1722" i="19"/>
  <c r="K1722" i="19"/>
  <c r="J1722" i="19"/>
  <c r="I1722" i="19"/>
  <c r="H1722" i="19"/>
  <c r="G1722" i="19"/>
  <c r="F1722" i="19"/>
  <c r="E1722" i="19"/>
  <c r="AA1721" i="19"/>
  <c r="Z1721" i="19"/>
  <c r="AB1721" i="19" s="1"/>
  <c r="X1721" i="19"/>
  <c r="W1721" i="19"/>
  <c r="Y1721" i="19" s="1"/>
  <c r="V1721" i="19"/>
  <c r="U1721" i="19"/>
  <c r="T1721" i="19"/>
  <c r="S1721" i="19"/>
  <c r="R1721" i="19"/>
  <c r="Q1721" i="19"/>
  <c r="P1721" i="19"/>
  <c r="O1721" i="19"/>
  <c r="N1721" i="19"/>
  <c r="M1721" i="19"/>
  <c r="L1721" i="19"/>
  <c r="K1721" i="19"/>
  <c r="J1721" i="19"/>
  <c r="I1721" i="19"/>
  <c r="H1721" i="19"/>
  <c r="G1721" i="19"/>
  <c r="F1721" i="19"/>
  <c r="E1721" i="19"/>
  <c r="AA1720" i="19"/>
  <c r="Z1720" i="19"/>
  <c r="AB1720" i="19" s="1"/>
  <c r="X1720" i="19"/>
  <c r="W1720" i="19"/>
  <c r="Y1720" i="19" s="1"/>
  <c r="V1720" i="19"/>
  <c r="U1720" i="19"/>
  <c r="T1720" i="19"/>
  <c r="S1720" i="19"/>
  <c r="R1720" i="19"/>
  <c r="Q1720" i="19"/>
  <c r="P1720" i="19"/>
  <c r="O1720" i="19"/>
  <c r="N1720" i="19"/>
  <c r="M1720" i="19"/>
  <c r="L1720" i="19"/>
  <c r="K1720" i="19"/>
  <c r="J1720" i="19"/>
  <c r="I1720" i="19"/>
  <c r="H1720" i="19"/>
  <c r="G1720" i="19"/>
  <c r="F1720" i="19"/>
  <c r="E1720" i="19"/>
  <c r="AA1719" i="19"/>
  <c r="Z1719" i="19"/>
  <c r="AB1719" i="19" s="1"/>
  <c r="X1719" i="19"/>
  <c r="W1719" i="19"/>
  <c r="Y1719" i="19" s="1"/>
  <c r="V1719" i="19"/>
  <c r="U1719" i="19"/>
  <c r="T1719" i="19"/>
  <c r="S1719" i="19"/>
  <c r="R1719" i="19"/>
  <c r="Q1719" i="19"/>
  <c r="P1719" i="19"/>
  <c r="O1719" i="19"/>
  <c r="N1719" i="19"/>
  <c r="M1719" i="19"/>
  <c r="L1719" i="19"/>
  <c r="K1719" i="19"/>
  <c r="J1719" i="19"/>
  <c r="I1719" i="19"/>
  <c r="H1719" i="19"/>
  <c r="G1719" i="19"/>
  <c r="F1719" i="19"/>
  <c r="E1719" i="19"/>
  <c r="AA1718" i="19"/>
  <c r="Z1718" i="19"/>
  <c r="AB1718" i="19" s="1"/>
  <c r="X1718" i="19"/>
  <c r="W1718" i="19"/>
  <c r="Y1718" i="19" s="1"/>
  <c r="V1718" i="19"/>
  <c r="U1718" i="19"/>
  <c r="T1718" i="19"/>
  <c r="S1718" i="19"/>
  <c r="R1718" i="19"/>
  <c r="Q1718" i="19"/>
  <c r="P1718" i="19"/>
  <c r="O1718" i="19"/>
  <c r="N1718" i="19"/>
  <c r="M1718" i="19"/>
  <c r="L1718" i="19"/>
  <c r="K1718" i="19"/>
  <c r="J1718" i="19"/>
  <c r="I1718" i="19"/>
  <c r="H1718" i="19"/>
  <c r="G1718" i="19"/>
  <c r="F1718" i="19"/>
  <c r="E1718" i="19"/>
  <c r="AA1717" i="19"/>
  <c r="Z1717" i="19"/>
  <c r="AB1717" i="19" s="1"/>
  <c r="X1717" i="19"/>
  <c r="W1717" i="19"/>
  <c r="Y1717" i="19" s="1"/>
  <c r="V1717" i="19"/>
  <c r="U1717" i="19"/>
  <c r="T1717" i="19"/>
  <c r="S1717" i="19"/>
  <c r="R1717" i="19"/>
  <c r="Q1717" i="19"/>
  <c r="P1717" i="19"/>
  <c r="O1717" i="19"/>
  <c r="N1717" i="19"/>
  <c r="M1717" i="19"/>
  <c r="L1717" i="19"/>
  <c r="K1717" i="19"/>
  <c r="J1717" i="19"/>
  <c r="I1717" i="19"/>
  <c r="H1717" i="19"/>
  <c r="G1717" i="19"/>
  <c r="F1717" i="19"/>
  <c r="E1717" i="19"/>
  <c r="AA1716" i="19"/>
  <c r="Z1716" i="19"/>
  <c r="AB1716" i="19" s="1"/>
  <c r="X1716" i="19"/>
  <c r="W1716" i="19"/>
  <c r="Y1716" i="19" s="1"/>
  <c r="V1716" i="19"/>
  <c r="U1716" i="19"/>
  <c r="T1716" i="19"/>
  <c r="S1716" i="19"/>
  <c r="R1716" i="19"/>
  <c r="Q1716" i="19"/>
  <c r="P1716" i="19"/>
  <c r="O1716" i="19"/>
  <c r="N1716" i="19"/>
  <c r="M1716" i="19"/>
  <c r="L1716" i="19"/>
  <c r="K1716" i="19"/>
  <c r="J1716" i="19"/>
  <c r="I1716" i="19"/>
  <c r="H1716" i="19"/>
  <c r="G1716" i="19"/>
  <c r="F1716" i="19"/>
  <c r="E1716" i="19"/>
  <c r="AA1715" i="19"/>
  <c r="Z1715" i="19"/>
  <c r="AB1715" i="19" s="1"/>
  <c r="X1715" i="19"/>
  <c r="W1715" i="19"/>
  <c r="Y1715" i="19" s="1"/>
  <c r="V1715" i="19"/>
  <c r="U1715" i="19"/>
  <c r="T1715" i="19"/>
  <c r="S1715" i="19"/>
  <c r="R1715" i="19"/>
  <c r="Q1715" i="19"/>
  <c r="P1715" i="19"/>
  <c r="O1715" i="19"/>
  <c r="N1715" i="19"/>
  <c r="M1715" i="19"/>
  <c r="L1715" i="19"/>
  <c r="K1715" i="19"/>
  <c r="J1715" i="19"/>
  <c r="I1715" i="19"/>
  <c r="H1715" i="19"/>
  <c r="G1715" i="19"/>
  <c r="F1715" i="19"/>
  <c r="E1715" i="19"/>
  <c r="AA1714" i="19"/>
  <c r="Z1714" i="19"/>
  <c r="AB1714" i="19" s="1"/>
  <c r="X1714" i="19"/>
  <c r="W1714" i="19"/>
  <c r="Y1714" i="19" s="1"/>
  <c r="V1714" i="19"/>
  <c r="U1714" i="19"/>
  <c r="T1714" i="19"/>
  <c r="S1714" i="19"/>
  <c r="R1714" i="19"/>
  <c r="Q1714" i="19"/>
  <c r="P1714" i="19"/>
  <c r="O1714" i="19"/>
  <c r="N1714" i="19"/>
  <c r="M1714" i="19"/>
  <c r="L1714" i="19"/>
  <c r="K1714" i="19"/>
  <c r="J1714" i="19"/>
  <c r="I1714" i="19"/>
  <c r="H1714" i="19"/>
  <c r="G1714" i="19"/>
  <c r="F1714" i="19"/>
  <c r="E1714" i="19"/>
  <c r="AA1713" i="19"/>
  <c r="Z1713" i="19"/>
  <c r="AB1713" i="19" s="1"/>
  <c r="X1713" i="19"/>
  <c r="W1713" i="19"/>
  <c r="Y1713" i="19" s="1"/>
  <c r="V1713" i="19"/>
  <c r="U1713" i="19"/>
  <c r="T1713" i="19"/>
  <c r="S1713" i="19"/>
  <c r="R1713" i="19"/>
  <c r="Q1713" i="19"/>
  <c r="P1713" i="19"/>
  <c r="O1713" i="19"/>
  <c r="N1713" i="19"/>
  <c r="M1713" i="19"/>
  <c r="L1713" i="19"/>
  <c r="K1713" i="19"/>
  <c r="J1713" i="19"/>
  <c r="I1713" i="19"/>
  <c r="H1713" i="19"/>
  <c r="G1713" i="19"/>
  <c r="F1713" i="19"/>
  <c r="E1713" i="19"/>
  <c r="AA1712" i="19"/>
  <c r="Z1712" i="19"/>
  <c r="AB1712" i="19" s="1"/>
  <c r="X1712" i="19"/>
  <c r="W1712" i="19"/>
  <c r="Y1712" i="19" s="1"/>
  <c r="V1712" i="19"/>
  <c r="U1712" i="19"/>
  <c r="T1712" i="19"/>
  <c r="S1712" i="19"/>
  <c r="R1712" i="19"/>
  <c r="Q1712" i="19"/>
  <c r="P1712" i="19"/>
  <c r="O1712" i="19"/>
  <c r="N1712" i="19"/>
  <c r="M1712" i="19"/>
  <c r="L1712" i="19"/>
  <c r="K1712" i="19"/>
  <c r="J1712" i="19"/>
  <c r="I1712" i="19"/>
  <c r="H1712" i="19"/>
  <c r="G1712" i="19"/>
  <c r="F1712" i="19"/>
  <c r="E1712" i="19"/>
  <c r="AA1711" i="19"/>
  <c r="Z1711" i="19"/>
  <c r="AB1711" i="19" s="1"/>
  <c r="X1711" i="19"/>
  <c r="W1711" i="19"/>
  <c r="Y1711" i="19" s="1"/>
  <c r="V1711" i="19"/>
  <c r="U1711" i="19"/>
  <c r="T1711" i="19"/>
  <c r="S1711" i="19"/>
  <c r="R1711" i="19"/>
  <c r="Q1711" i="19"/>
  <c r="P1711" i="19"/>
  <c r="O1711" i="19"/>
  <c r="N1711" i="19"/>
  <c r="M1711" i="19"/>
  <c r="L1711" i="19"/>
  <c r="K1711" i="19"/>
  <c r="J1711" i="19"/>
  <c r="I1711" i="19"/>
  <c r="H1711" i="19"/>
  <c r="G1711" i="19"/>
  <c r="F1711" i="19"/>
  <c r="E1711" i="19"/>
  <c r="AA1710" i="19"/>
  <c r="Z1710" i="19"/>
  <c r="AB1710" i="19" s="1"/>
  <c r="X1710" i="19"/>
  <c r="W1710" i="19"/>
  <c r="Y1710" i="19" s="1"/>
  <c r="V1710" i="19"/>
  <c r="U1710" i="19"/>
  <c r="T1710" i="19"/>
  <c r="S1710" i="19"/>
  <c r="R1710" i="19"/>
  <c r="Q1710" i="19"/>
  <c r="P1710" i="19"/>
  <c r="O1710" i="19"/>
  <c r="N1710" i="19"/>
  <c r="M1710" i="19"/>
  <c r="L1710" i="19"/>
  <c r="K1710" i="19"/>
  <c r="J1710" i="19"/>
  <c r="I1710" i="19"/>
  <c r="H1710" i="19"/>
  <c r="G1710" i="19"/>
  <c r="F1710" i="19"/>
  <c r="E1710" i="19"/>
  <c r="AA1709" i="19"/>
  <c r="Z1709" i="19"/>
  <c r="AB1709" i="19" s="1"/>
  <c r="X1709" i="19"/>
  <c r="W1709" i="19"/>
  <c r="Y1709" i="19" s="1"/>
  <c r="V1709" i="19"/>
  <c r="U1709" i="19"/>
  <c r="T1709" i="19"/>
  <c r="S1709" i="19"/>
  <c r="R1709" i="19"/>
  <c r="Q1709" i="19"/>
  <c r="P1709" i="19"/>
  <c r="O1709" i="19"/>
  <c r="N1709" i="19"/>
  <c r="M1709" i="19"/>
  <c r="L1709" i="19"/>
  <c r="K1709" i="19"/>
  <c r="J1709" i="19"/>
  <c r="I1709" i="19"/>
  <c r="H1709" i="19"/>
  <c r="G1709" i="19"/>
  <c r="F1709" i="19"/>
  <c r="E1709" i="19"/>
  <c r="AA1708" i="19"/>
  <c r="Z1708" i="19"/>
  <c r="AB1708" i="19" s="1"/>
  <c r="X1708" i="19"/>
  <c r="W1708" i="19"/>
  <c r="Y1708" i="19" s="1"/>
  <c r="V1708" i="19"/>
  <c r="U1708" i="19"/>
  <c r="T1708" i="19"/>
  <c r="S1708" i="19"/>
  <c r="R1708" i="19"/>
  <c r="Q1708" i="19"/>
  <c r="P1708" i="19"/>
  <c r="O1708" i="19"/>
  <c r="N1708" i="19"/>
  <c r="M1708" i="19"/>
  <c r="L1708" i="19"/>
  <c r="K1708" i="19"/>
  <c r="J1708" i="19"/>
  <c r="I1708" i="19"/>
  <c r="H1708" i="19"/>
  <c r="G1708" i="19"/>
  <c r="F1708" i="19"/>
  <c r="E1708" i="19"/>
  <c r="AA1707" i="19"/>
  <c r="Z1707" i="19"/>
  <c r="AB1707" i="19" s="1"/>
  <c r="X1707" i="19"/>
  <c r="W1707" i="19"/>
  <c r="Y1707" i="19" s="1"/>
  <c r="V1707" i="19"/>
  <c r="U1707" i="19"/>
  <c r="T1707" i="19"/>
  <c r="S1707" i="19"/>
  <c r="R1707" i="19"/>
  <c r="Q1707" i="19"/>
  <c r="P1707" i="19"/>
  <c r="O1707" i="19"/>
  <c r="N1707" i="19"/>
  <c r="M1707" i="19"/>
  <c r="L1707" i="19"/>
  <c r="K1707" i="19"/>
  <c r="J1707" i="19"/>
  <c r="I1707" i="19"/>
  <c r="H1707" i="19"/>
  <c r="G1707" i="19"/>
  <c r="F1707" i="19"/>
  <c r="E1707" i="19"/>
  <c r="AA1706" i="19"/>
  <c r="Z1706" i="19"/>
  <c r="AB1706" i="19" s="1"/>
  <c r="X1706" i="19"/>
  <c r="W1706" i="19"/>
  <c r="Y1706" i="19" s="1"/>
  <c r="V1706" i="19"/>
  <c r="U1706" i="19"/>
  <c r="T1706" i="19"/>
  <c r="S1706" i="19"/>
  <c r="R1706" i="19"/>
  <c r="Q1706" i="19"/>
  <c r="P1706" i="19"/>
  <c r="O1706" i="19"/>
  <c r="N1706" i="19"/>
  <c r="M1706" i="19"/>
  <c r="L1706" i="19"/>
  <c r="K1706" i="19"/>
  <c r="J1706" i="19"/>
  <c r="I1706" i="19"/>
  <c r="H1706" i="19"/>
  <c r="G1706" i="19"/>
  <c r="F1706" i="19"/>
  <c r="E1706" i="19"/>
  <c r="AA1705" i="19"/>
  <c r="Z1705" i="19"/>
  <c r="AB1705" i="19" s="1"/>
  <c r="X1705" i="19"/>
  <c r="W1705" i="19"/>
  <c r="Y1705" i="19" s="1"/>
  <c r="V1705" i="19"/>
  <c r="U1705" i="19"/>
  <c r="T1705" i="19"/>
  <c r="S1705" i="19"/>
  <c r="R1705" i="19"/>
  <c r="Q1705" i="19"/>
  <c r="P1705" i="19"/>
  <c r="O1705" i="19"/>
  <c r="N1705" i="19"/>
  <c r="M1705" i="19"/>
  <c r="L1705" i="19"/>
  <c r="K1705" i="19"/>
  <c r="J1705" i="19"/>
  <c r="I1705" i="19"/>
  <c r="H1705" i="19"/>
  <c r="G1705" i="19"/>
  <c r="F1705" i="19"/>
  <c r="E1705" i="19"/>
  <c r="AA1704" i="19"/>
  <c r="Z1704" i="19"/>
  <c r="AB1704" i="19" s="1"/>
  <c r="X1704" i="19"/>
  <c r="W1704" i="19"/>
  <c r="Y1704" i="19" s="1"/>
  <c r="V1704" i="19"/>
  <c r="U1704" i="19"/>
  <c r="T1704" i="19"/>
  <c r="S1704" i="19"/>
  <c r="R1704" i="19"/>
  <c r="Q1704" i="19"/>
  <c r="P1704" i="19"/>
  <c r="O1704" i="19"/>
  <c r="N1704" i="19"/>
  <c r="M1704" i="19"/>
  <c r="L1704" i="19"/>
  <c r="K1704" i="19"/>
  <c r="J1704" i="19"/>
  <c r="I1704" i="19"/>
  <c r="H1704" i="19"/>
  <c r="G1704" i="19"/>
  <c r="F1704" i="19"/>
  <c r="E1704" i="19"/>
  <c r="AA1703" i="19"/>
  <c r="Z1703" i="19"/>
  <c r="AB1703" i="19" s="1"/>
  <c r="X1703" i="19"/>
  <c r="W1703" i="19"/>
  <c r="Y1703" i="19" s="1"/>
  <c r="V1703" i="19"/>
  <c r="U1703" i="19"/>
  <c r="T1703" i="19"/>
  <c r="S1703" i="19"/>
  <c r="R1703" i="19"/>
  <c r="Q1703" i="19"/>
  <c r="P1703" i="19"/>
  <c r="O1703" i="19"/>
  <c r="N1703" i="19"/>
  <c r="M1703" i="19"/>
  <c r="L1703" i="19"/>
  <c r="K1703" i="19"/>
  <c r="J1703" i="19"/>
  <c r="I1703" i="19"/>
  <c r="H1703" i="19"/>
  <c r="G1703" i="19"/>
  <c r="F1703" i="19"/>
  <c r="E1703" i="19"/>
  <c r="AA1702" i="19"/>
  <c r="Z1702" i="19"/>
  <c r="AB1702" i="19" s="1"/>
  <c r="X1702" i="19"/>
  <c r="W1702" i="19"/>
  <c r="Y1702" i="19" s="1"/>
  <c r="V1702" i="19"/>
  <c r="U1702" i="19"/>
  <c r="T1702" i="19"/>
  <c r="S1702" i="19"/>
  <c r="R1702" i="19"/>
  <c r="Q1702" i="19"/>
  <c r="P1702" i="19"/>
  <c r="O1702" i="19"/>
  <c r="N1702" i="19"/>
  <c r="M1702" i="19"/>
  <c r="L1702" i="19"/>
  <c r="K1702" i="19"/>
  <c r="J1702" i="19"/>
  <c r="I1702" i="19"/>
  <c r="H1702" i="19"/>
  <c r="G1702" i="19"/>
  <c r="F1702" i="19"/>
  <c r="E1702" i="19"/>
  <c r="AA1701" i="19"/>
  <c r="Z1701" i="19"/>
  <c r="AB1701" i="19" s="1"/>
  <c r="X1701" i="19"/>
  <c r="W1701" i="19"/>
  <c r="Y1701" i="19" s="1"/>
  <c r="V1701" i="19"/>
  <c r="U1701" i="19"/>
  <c r="T1701" i="19"/>
  <c r="S1701" i="19"/>
  <c r="R1701" i="19"/>
  <c r="Q1701" i="19"/>
  <c r="P1701" i="19"/>
  <c r="O1701" i="19"/>
  <c r="N1701" i="19"/>
  <c r="M1701" i="19"/>
  <c r="L1701" i="19"/>
  <c r="K1701" i="19"/>
  <c r="J1701" i="19"/>
  <c r="I1701" i="19"/>
  <c r="H1701" i="19"/>
  <c r="G1701" i="19"/>
  <c r="F1701" i="19"/>
  <c r="E1701" i="19"/>
  <c r="AA1700" i="19"/>
  <c r="Z1700" i="19"/>
  <c r="AB1700" i="19" s="1"/>
  <c r="X1700" i="19"/>
  <c r="W1700" i="19"/>
  <c r="Y1700" i="19" s="1"/>
  <c r="V1700" i="19"/>
  <c r="U1700" i="19"/>
  <c r="T1700" i="19"/>
  <c r="S1700" i="19"/>
  <c r="R1700" i="19"/>
  <c r="Q1700" i="19"/>
  <c r="P1700" i="19"/>
  <c r="O1700" i="19"/>
  <c r="N1700" i="19"/>
  <c r="M1700" i="19"/>
  <c r="L1700" i="19"/>
  <c r="K1700" i="19"/>
  <c r="J1700" i="19"/>
  <c r="I1700" i="19"/>
  <c r="H1700" i="19"/>
  <c r="G1700" i="19"/>
  <c r="F1700" i="19"/>
  <c r="E1700" i="19"/>
  <c r="AA1699" i="19"/>
  <c r="Z1699" i="19"/>
  <c r="AB1699" i="19" s="1"/>
  <c r="X1699" i="19"/>
  <c r="W1699" i="19"/>
  <c r="Y1699" i="19" s="1"/>
  <c r="V1699" i="19"/>
  <c r="U1699" i="19"/>
  <c r="T1699" i="19"/>
  <c r="S1699" i="19"/>
  <c r="R1699" i="19"/>
  <c r="Q1699" i="19"/>
  <c r="P1699" i="19"/>
  <c r="O1699" i="19"/>
  <c r="N1699" i="19"/>
  <c r="M1699" i="19"/>
  <c r="L1699" i="19"/>
  <c r="K1699" i="19"/>
  <c r="J1699" i="19"/>
  <c r="I1699" i="19"/>
  <c r="H1699" i="19"/>
  <c r="G1699" i="19"/>
  <c r="F1699" i="19"/>
  <c r="E1699" i="19"/>
  <c r="AA1698" i="19"/>
  <c r="Z1698" i="19"/>
  <c r="AB1698" i="19" s="1"/>
  <c r="X1698" i="19"/>
  <c r="W1698" i="19"/>
  <c r="Y1698" i="19" s="1"/>
  <c r="V1698" i="19"/>
  <c r="U1698" i="19"/>
  <c r="T1698" i="19"/>
  <c r="S1698" i="19"/>
  <c r="R1698" i="19"/>
  <c r="Q1698" i="19"/>
  <c r="P1698" i="19"/>
  <c r="O1698" i="19"/>
  <c r="N1698" i="19"/>
  <c r="M1698" i="19"/>
  <c r="L1698" i="19"/>
  <c r="K1698" i="19"/>
  <c r="J1698" i="19"/>
  <c r="I1698" i="19"/>
  <c r="H1698" i="19"/>
  <c r="G1698" i="19"/>
  <c r="F1698" i="19"/>
  <c r="E1698" i="19"/>
  <c r="AA1697" i="19"/>
  <c r="Z1697" i="19"/>
  <c r="AB1697" i="19" s="1"/>
  <c r="X1697" i="19"/>
  <c r="W1697" i="19"/>
  <c r="Y1697" i="19" s="1"/>
  <c r="V1697" i="19"/>
  <c r="U1697" i="19"/>
  <c r="T1697" i="19"/>
  <c r="S1697" i="19"/>
  <c r="R1697" i="19"/>
  <c r="Q1697" i="19"/>
  <c r="P1697" i="19"/>
  <c r="O1697" i="19"/>
  <c r="N1697" i="19"/>
  <c r="M1697" i="19"/>
  <c r="L1697" i="19"/>
  <c r="K1697" i="19"/>
  <c r="J1697" i="19"/>
  <c r="I1697" i="19"/>
  <c r="H1697" i="19"/>
  <c r="G1697" i="19"/>
  <c r="F1697" i="19"/>
  <c r="E1697" i="19"/>
  <c r="AA1696" i="19"/>
  <c r="Z1696" i="19"/>
  <c r="AB1696" i="19" s="1"/>
  <c r="X1696" i="19"/>
  <c r="W1696" i="19"/>
  <c r="Y1696" i="19" s="1"/>
  <c r="V1696" i="19"/>
  <c r="U1696" i="19"/>
  <c r="T1696" i="19"/>
  <c r="S1696" i="19"/>
  <c r="R1696" i="19"/>
  <c r="Q1696" i="19"/>
  <c r="P1696" i="19"/>
  <c r="O1696" i="19"/>
  <c r="N1696" i="19"/>
  <c r="M1696" i="19"/>
  <c r="L1696" i="19"/>
  <c r="K1696" i="19"/>
  <c r="J1696" i="19"/>
  <c r="I1696" i="19"/>
  <c r="H1696" i="19"/>
  <c r="G1696" i="19"/>
  <c r="F1696" i="19"/>
  <c r="E1696" i="19"/>
  <c r="AA1695" i="19"/>
  <c r="Z1695" i="19"/>
  <c r="AB1695" i="19" s="1"/>
  <c r="X1695" i="19"/>
  <c r="W1695" i="19"/>
  <c r="Y1695" i="19" s="1"/>
  <c r="V1695" i="19"/>
  <c r="U1695" i="19"/>
  <c r="T1695" i="19"/>
  <c r="S1695" i="19"/>
  <c r="R1695" i="19"/>
  <c r="Q1695" i="19"/>
  <c r="P1695" i="19"/>
  <c r="O1695" i="19"/>
  <c r="N1695" i="19"/>
  <c r="M1695" i="19"/>
  <c r="L1695" i="19"/>
  <c r="K1695" i="19"/>
  <c r="J1695" i="19"/>
  <c r="I1695" i="19"/>
  <c r="H1695" i="19"/>
  <c r="G1695" i="19"/>
  <c r="F1695" i="19"/>
  <c r="E1695" i="19"/>
  <c r="AA1694" i="19"/>
  <c r="Z1694" i="19"/>
  <c r="AB1694" i="19" s="1"/>
  <c r="X1694" i="19"/>
  <c r="W1694" i="19"/>
  <c r="Y1694" i="19" s="1"/>
  <c r="V1694" i="19"/>
  <c r="U1694" i="19"/>
  <c r="T1694" i="19"/>
  <c r="S1694" i="19"/>
  <c r="R1694" i="19"/>
  <c r="Q1694" i="19"/>
  <c r="P1694" i="19"/>
  <c r="O1694" i="19"/>
  <c r="N1694" i="19"/>
  <c r="M1694" i="19"/>
  <c r="L1694" i="19"/>
  <c r="K1694" i="19"/>
  <c r="J1694" i="19"/>
  <c r="I1694" i="19"/>
  <c r="H1694" i="19"/>
  <c r="G1694" i="19"/>
  <c r="F1694" i="19"/>
  <c r="E1694" i="19"/>
  <c r="AA1693" i="19"/>
  <c r="Z1693" i="19"/>
  <c r="AB1693" i="19" s="1"/>
  <c r="X1693" i="19"/>
  <c r="W1693" i="19"/>
  <c r="Y1693" i="19" s="1"/>
  <c r="V1693" i="19"/>
  <c r="U1693" i="19"/>
  <c r="T1693" i="19"/>
  <c r="S1693" i="19"/>
  <c r="R1693" i="19"/>
  <c r="Q1693" i="19"/>
  <c r="P1693" i="19"/>
  <c r="O1693" i="19"/>
  <c r="N1693" i="19"/>
  <c r="M1693" i="19"/>
  <c r="L1693" i="19"/>
  <c r="K1693" i="19"/>
  <c r="J1693" i="19"/>
  <c r="I1693" i="19"/>
  <c r="H1693" i="19"/>
  <c r="G1693" i="19"/>
  <c r="F1693" i="19"/>
  <c r="E1693" i="19"/>
  <c r="AA1692" i="19"/>
  <c r="Z1692" i="19"/>
  <c r="AB1692" i="19" s="1"/>
  <c r="X1692" i="19"/>
  <c r="W1692" i="19"/>
  <c r="Y1692" i="19" s="1"/>
  <c r="V1692" i="19"/>
  <c r="U1692" i="19"/>
  <c r="T1692" i="19"/>
  <c r="S1692" i="19"/>
  <c r="R1692" i="19"/>
  <c r="Q1692" i="19"/>
  <c r="P1692" i="19"/>
  <c r="O1692" i="19"/>
  <c r="N1692" i="19"/>
  <c r="M1692" i="19"/>
  <c r="L1692" i="19"/>
  <c r="K1692" i="19"/>
  <c r="J1692" i="19"/>
  <c r="I1692" i="19"/>
  <c r="H1692" i="19"/>
  <c r="G1692" i="19"/>
  <c r="F1692" i="19"/>
  <c r="E1692" i="19"/>
  <c r="AA1691" i="19"/>
  <c r="Z1691" i="19"/>
  <c r="AB1691" i="19" s="1"/>
  <c r="X1691" i="19"/>
  <c r="W1691" i="19"/>
  <c r="Y1691" i="19" s="1"/>
  <c r="V1691" i="19"/>
  <c r="U1691" i="19"/>
  <c r="T1691" i="19"/>
  <c r="S1691" i="19"/>
  <c r="R1691" i="19"/>
  <c r="Q1691" i="19"/>
  <c r="P1691" i="19"/>
  <c r="O1691" i="19"/>
  <c r="N1691" i="19"/>
  <c r="M1691" i="19"/>
  <c r="L1691" i="19"/>
  <c r="K1691" i="19"/>
  <c r="J1691" i="19"/>
  <c r="I1691" i="19"/>
  <c r="H1691" i="19"/>
  <c r="G1691" i="19"/>
  <c r="F1691" i="19"/>
  <c r="E1691" i="19"/>
  <c r="AA1690" i="19"/>
  <c r="Z1690" i="19"/>
  <c r="AB1690" i="19" s="1"/>
  <c r="X1690" i="19"/>
  <c r="W1690" i="19"/>
  <c r="Y1690" i="19" s="1"/>
  <c r="V1690" i="19"/>
  <c r="U1690" i="19"/>
  <c r="T1690" i="19"/>
  <c r="S1690" i="19"/>
  <c r="R1690" i="19"/>
  <c r="Q1690" i="19"/>
  <c r="P1690" i="19"/>
  <c r="O1690" i="19"/>
  <c r="N1690" i="19"/>
  <c r="M1690" i="19"/>
  <c r="L1690" i="19"/>
  <c r="K1690" i="19"/>
  <c r="J1690" i="19"/>
  <c r="I1690" i="19"/>
  <c r="H1690" i="19"/>
  <c r="G1690" i="19"/>
  <c r="F1690" i="19"/>
  <c r="E1690" i="19"/>
  <c r="AA1689" i="19"/>
  <c r="Z1689" i="19"/>
  <c r="AB1689" i="19" s="1"/>
  <c r="X1689" i="19"/>
  <c r="W1689" i="19"/>
  <c r="Y1689" i="19" s="1"/>
  <c r="V1689" i="19"/>
  <c r="U1689" i="19"/>
  <c r="T1689" i="19"/>
  <c r="S1689" i="19"/>
  <c r="R1689" i="19"/>
  <c r="Q1689" i="19"/>
  <c r="P1689" i="19"/>
  <c r="O1689" i="19"/>
  <c r="N1689" i="19"/>
  <c r="M1689" i="19"/>
  <c r="L1689" i="19"/>
  <c r="K1689" i="19"/>
  <c r="J1689" i="19"/>
  <c r="I1689" i="19"/>
  <c r="H1689" i="19"/>
  <c r="G1689" i="19"/>
  <c r="F1689" i="19"/>
  <c r="E1689" i="19"/>
  <c r="AA1688" i="19"/>
  <c r="Z1688" i="19"/>
  <c r="AB1688" i="19" s="1"/>
  <c r="X1688" i="19"/>
  <c r="W1688" i="19"/>
  <c r="Y1688" i="19" s="1"/>
  <c r="V1688" i="19"/>
  <c r="U1688" i="19"/>
  <c r="T1688" i="19"/>
  <c r="S1688" i="19"/>
  <c r="R1688" i="19"/>
  <c r="Q1688" i="19"/>
  <c r="P1688" i="19"/>
  <c r="O1688" i="19"/>
  <c r="N1688" i="19"/>
  <c r="M1688" i="19"/>
  <c r="L1688" i="19"/>
  <c r="K1688" i="19"/>
  <c r="J1688" i="19"/>
  <c r="I1688" i="19"/>
  <c r="H1688" i="19"/>
  <c r="G1688" i="19"/>
  <c r="F1688" i="19"/>
  <c r="E1688" i="19"/>
  <c r="AA1687" i="19"/>
  <c r="Z1687" i="19"/>
  <c r="AB1687" i="19" s="1"/>
  <c r="X1687" i="19"/>
  <c r="W1687" i="19"/>
  <c r="Y1687" i="19" s="1"/>
  <c r="V1687" i="19"/>
  <c r="U1687" i="19"/>
  <c r="T1687" i="19"/>
  <c r="S1687" i="19"/>
  <c r="R1687" i="19"/>
  <c r="Q1687" i="19"/>
  <c r="P1687" i="19"/>
  <c r="O1687" i="19"/>
  <c r="N1687" i="19"/>
  <c r="M1687" i="19"/>
  <c r="L1687" i="19"/>
  <c r="K1687" i="19"/>
  <c r="J1687" i="19"/>
  <c r="I1687" i="19"/>
  <c r="H1687" i="19"/>
  <c r="G1687" i="19"/>
  <c r="F1687" i="19"/>
  <c r="E1687" i="19"/>
  <c r="AA1686" i="19"/>
  <c r="Z1686" i="19"/>
  <c r="X1686" i="19"/>
  <c r="W1686" i="19"/>
  <c r="Y1686" i="19" s="1"/>
  <c r="V1686" i="19"/>
  <c r="U1686" i="19"/>
  <c r="T1686" i="19"/>
  <c r="S1686" i="19"/>
  <c r="R1686" i="19"/>
  <c r="Q1686" i="19"/>
  <c r="P1686" i="19"/>
  <c r="O1686" i="19"/>
  <c r="N1686" i="19"/>
  <c r="M1686" i="19"/>
  <c r="L1686" i="19"/>
  <c r="K1686" i="19"/>
  <c r="J1686" i="19"/>
  <c r="I1686" i="19"/>
  <c r="H1686" i="19"/>
  <c r="G1686" i="19"/>
  <c r="F1686" i="19"/>
  <c r="E1686" i="19"/>
  <c r="AA1685" i="19"/>
  <c r="Z1685" i="19"/>
  <c r="AB1685" i="19" s="1"/>
  <c r="X1685" i="19"/>
  <c r="W1685" i="19"/>
  <c r="Y1685" i="19" s="1"/>
  <c r="V1685" i="19"/>
  <c r="U1685" i="19"/>
  <c r="T1685" i="19"/>
  <c r="S1685" i="19"/>
  <c r="R1685" i="19"/>
  <c r="Q1685" i="19"/>
  <c r="P1685" i="19"/>
  <c r="O1685" i="19"/>
  <c r="N1685" i="19"/>
  <c r="M1685" i="19"/>
  <c r="L1685" i="19"/>
  <c r="K1685" i="19"/>
  <c r="J1685" i="19"/>
  <c r="I1685" i="19"/>
  <c r="H1685" i="19"/>
  <c r="G1685" i="19"/>
  <c r="F1685" i="19"/>
  <c r="E1685" i="19"/>
  <c r="AA1684" i="19"/>
  <c r="Z1684" i="19"/>
  <c r="X1684" i="19"/>
  <c r="W1684" i="19"/>
  <c r="Y1684" i="19" s="1"/>
  <c r="V1684" i="19"/>
  <c r="U1684" i="19"/>
  <c r="T1684" i="19"/>
  <c r="S1684" i="19"/>
  <c r="R1684" i="19"/>
  <c r="Q1684" i="19"/>
  <c r="P1684" i="19"/>
  <c r="O1684" i="19"/>
  <c r="N1684" i="19"/>
  <c r="M1684" i="19"/>
  <c r="L1684" i="19"/>
  <c r="K1684" i="19"/>
  <c r="J1684" i="19"/>
  <c r="I1684" i="19"/>
  <c r="H1684" i="19"/>
  <c r="G1684" i="19"/>
  <c r="F1684" i="19"/>
  <c r="E1684" i="19"/>
  <c r="AA1683" i="19"/>
  <c r="Z1683" i="19"/>
  <c r="AB1683" i="19" s="1"/>
  <c r="X1683" i="19"/>
  <c r="W1683" i="19"/>
  <c r="Y1683" i="19" s="1"/>
  <c r="V1683" i="19"/>
  <c r="U1683" i="19"/>
  <c r="T1683" i="19"/>
  <c r="S1683" i="19"/>
  <c r="R1683" i="19"/>
  <c r="Q1683" i="19"/>
  <c r="P1683" i="19"/>
  <c r="O1683" i="19"/>
  <c r="N1683" i="19"/>
  <c r="M1683" i="19"/>
  <c r="L1683" i="19"/>
  <c r="K1683" i="19"/>
  <c r="J1683" i="19"/>
  <c r="I1683" i="19"/>
  <c r="H1683" i="19"/>
  <c r="G1683" i="19"/>
  <c r="F1683" i="19"/>
  <c r="E1683" i="19"/>
  <c r="AA1682" i="19"/>
  <c r="Z1682" i="19"/>
  <c r="X1682" i="19"/>
  <c r="W1682" i="19"/>
  <c r="Y1682" i="19" s="1"/>
  <c r="V1682" i="19"/>
  <c r="U1682" i="19"/>
  <c r="T1682" i="19"/>
  <c r="S1682" i="19"/>
  <c r="R1682" i="19"/>
  <c r="Q1682" i="19"/>
  <c r="P1682" i="19"/>
  <c r="O1682" i="19"/>
  <c r="N1682" i="19"/>
  <c r="M1682" i="19"/>
  <c r="L1682" i="19"/>
  <c r="K1682" i="19"/>
  <c r="J1682" i="19"/>
  <c r="I1682" i="19"/>
  <c r="H1682" i="19"/>
  <c r="G1682" i="19"/>
  <c r="F1682" i="19"/>
  <c r="E1682" i="19"/>
  <c r="AA1681" i="19"/>
  <c r="Z1681" i="19"/>
  <c r="AB1681" i="19" s="1"/>
  <c r="X1681" i="19"/>
  <c r="W1681" i="19"/>
  <c r="Y1681" i="19" s="1"/>
  <c r="V1681" i="19"/>
  <c r="U1681" i="19"/>
  <c r="T1681" i="19"/>
  <c r="S1681" i="19"/>
  <c r="R1681" i="19"/>
  <c r="Q1681" i="19"/>
  <c r="P1681" i="19"/>
  <c r="O1681" i="19"/>
  <c r="N1681" i="19"/>
  <c r="M1681" i="19"/>
  <c r="L1681" i="19"/>
  <c r="K1681" i="19"/>
  <c r="J1681" i="19"/>
  <c r="I1681" i="19"/>
  <c r="H1681" i="19"/>
  <c r="G1681" i="19"/>
  <c r="F1681" i="19"/>
  <c r="E1681" i="19"/>
  <c r="AA1680" i="19"/>
  <c r="Z1680" i="19"/>
  <c r="X1680" i="19"/>
  <c r="W1680" i="19"/>
  <c r="Y1680" i="19" s="1"/>
  <c r="V1680" i="19"/>
  <c r="U1680" i="19"/>
  <c r="T1680" i="19"/>
  <c r="S1680" i="19"/>
  <c r="R1680" i="19"/>
  <c r="Q1680" i="19"/>
  <c r="P1680" i="19"/>
  <c r="O1680" i="19"/>
  <c r="N1680" i="19"/>
  <c r="M1680" i="19"/>
  <c r="L1680" i="19"/>
  <c r="K1680" i="19"/>
  <c r="J1680" i="19"/>
  <c r="I1680" i="19"/>
  <c r="H1680" i="19"/>
  <c r="G1680" i="19"/>
  <c r="F1680" i="19"/>
  <c r="E1680" i="19"/>
  <c r="AA1679" i="19"/>
  <c r="Z1679" i="19"/>
  <c r="AB1679" i="19" s="1"/>
  <c r="X1679" i="19"/>
  <c r="W1679" i="19"/>
  <c r="Y1679" i="19" s="1"/>
  <c r="V1679" i="19"/>
  <c r="U1679" i="19"/>
  <c r="T1679" i="19"/>
  <c r="S1679" i="19"/>
  <c r="R1679" i="19"/>
  <c r="Q1679" i="19"/>
  <c r="P1679" i="19"/>
  <c r="O1679" i="19"/>
  <c r="N1679" i="19"/>
  <c r="M1679" i="19"/>
  <c r="L1679" i="19"/>
  <c r="K1679" i="19"/>
  <c r="J1679" i="19"/>
  <c r="I1679" i="19"/>
  <c r="H1679" i="19"/>
  <c r="G1679" i="19"/>
  <c r="F1679" i="19"/>
  <c r="E1679" i="19"/>
  <c r="AA1678" i="19"/>
  <c r="Z1678" i="19"/>
  <c r="X1678" i="19"/>
  <c r="W1678" i="19"/>
  <c r="Y1678" i="19" s="1"/>
  <c r="V1678" i="19"/>
  <c r="U1678" i="19"/>
  <c r="T1678" i="19"/>
  <c r="S1678" i="19"/>
  <c r="R1678" i="19"/>
  <c r="Q1678" i="19"/>
  <c r="P1678" i="19"/>
  <c r="O1678" i="19"/>
  <c r="N1678" i="19"/>
  <c r="M1678" i="19"/>
  <c r="L1678" i="19"/>
  <c r="K1678" i="19"/>
  <c r="J1678" i="19"/>
  <c r="I1678" i="19"/>
  <c r="H1678" i="19"/>
  <c r="G1678" i="19"/>
  <c r="F1678" i="19"/>
  <c r="E1678" i="19"/>
  <c r="AA1677" i="19"/>
  <c r="Z1677" i="19"/>
  <c r="AB1677" i="19" s="1"/>
  <c r="X1677" i="19"/>
  <c r="W1677" i="19"/>
  <c r="Y1677" i="19" s="1"/>
  <c r="V1677" i="19"/>
  <c r="U1677" i="19"/>
  <c r="T1677" i="19"/>
  <c r="S1677" i="19"/>
  <c r="R1677" i="19"/>
  <c r="Q1677" i="19"/>
  <c r="P1677" i="19"/>
  <c r="O1677" i="19"/>
  <c r="N1677" i="19"/>
  <c r="M1677" i="19"/>
  <c r="L1677" i="19"/>
  <c r="K1677" i="19"/>
  <c r="J1677" i="19"/>
  <c r="I1677" i="19"/>
  <c r="H1677" i="19"/>
  <c r="G1677" i="19"/>
  <c r="F1677" i="19"/>
  <c r="E1677" i="19"/>
  <c r="AA1676" i="19"/>
  <c r="Z1676" i="19"/>
  <c r="X1676" i="19"/>
  <c r="W1676" i="19"/>
  <c r="Y1676" i="19" s="1"/>
  <c r="V1676" i="19"/>
  <c r="U1676" i="19"/>
  <c r="T1676" i="19"/>
  <c r="S1676" i="19"/>
  <c r="R1676" i="19"/>
  <c r="Q1676" i="19"/>
  <c r="P1676" i="19"/>
  <c r="O1676" i="19"/>
  <c r="N1676" i="19"/>
  <c r="M1676" i="19"/>
  <c r="L1676" i="19"/>
  <c r="K1676" i="19"/>
  <c r="J1676" i="19"/>
  <c r="I1676" i="19"/>
  <c r="H1676" i="19"/>
  <c r="G1676" i="19"/>
  <c r="F1676" i="19"/>
  <c r="E1676" i="19"/>
  <c r="AA1675" i="19"/>
  <c r="Z1675" i="19"/>
  <c r="AB1675" i="19" s="1"/>
  <c r="X1675" i="19"/>
  <c r="W1675" i="19"/>
  <c r="Y1675" i="19" s="1"/>
  <c r="V1675" i="19"/>
  <c r="U1675" i="19"/>
  <c r="T1675" i="19"/>
  <c r="S1675" i="19"/>
  <c r="R1675" i="19"/>
  <c r="Q1675" i="19"/>
  <c r="P1675" i="19"/>
  <c r="O1675" i="19"/>
  <c r="N1675" i="19"/>
  <c r="M1675" i="19"/>
  <c r="L1675" i="19"/>
  <c r="K1675" i="19"/>
  <c r="J1675" i="19"/>
  <c r="I1675" i="19"/>
  <c r="H1675" i="19"/>
  <c r="G1675" i="19"/>
  <c r="F1675" i="19"/>
  <c r="E1675" i="19"/>
  <c r="AA1674" i="19"/>
  <c r="Z1674" i="19"/>
  <c r="X1674" i="19"/>
  <c r="W1674" i="19"/>
  <c r="Y1674" i="19" s="1"/>
  <c r="V1674" i="19"/>
  <c r="U1674" i="19"/>
  <c r="T1674" i="19"/>
  <c r="S1674" i="19"/>
  <c r="R1674" i="19"/>
  <c r="Q1674" i="19"/>
  <c r="P1674" i="19"/>
  <c r="O1674" i="19"/>
  <c r="N1674" i="19"/>
  <c r="M1674" i="19"/>
  <c r="L1674" i="19"/>
  <c r="K1674" i="19"/>
  <c r="J1674" i="19"/>
  <c r="I1674" i="19"/>
  <c r="H1674" i="19"/>
  <c r="G1674" i="19"/>
  <c r="F1674" i="19"/>
  <c r="E1674" i="19"/>
  <c r="AA1673" i="19"/>
  <c r="Z1673" i="19"/>
  <c r="AB1673" i="19" s="1"/>
  <c r="X1673" i="19"/>
  <c r="W1673" i="19"/>
  <c r="Y1673" i="19" s="1"/>
  <c r="V1673" i="19"/>
  <c r="U1673" i="19"/>
  <c r="T1673" i="19"/>
  <c r="S1673" i="19"/>
  <c r="R1673" i="19"/>
  <c r="Q1673" i="19"/>
  <c r="P1673" i="19"/>
  <c r="O1673" i="19"/>
  <c r="N1673" i="19"/>
  <c r="M1673" i="19"/>
  <c r="L1673" i="19"/>
  <c r="K1673" i="19"/>
  <c r="J1673" i="19"/>
  <c r="I1673" i="19"/>
  <c r="H1673" i="19"/>
  <c r="G1673" i="19"/>
  <c r="F1673" i="19"/>
  <c r="E1673" i="19"/>
  <c r="AA1672" i="19"/>
  <c r="Z1672" i="19"/>
  <c r="X1672" i="19"/>
  <c r="W1672" i="19"/>
  <c r="Y1672" i="19" s="1"/>
  <c r="V1672" i="19"/>
  <c r="U1672" i="19"/>
  <c r="T1672" i="19"/>
  <c r="S1672" i="19"/>
  <c r="R1672" i="19"/>
  <c r="Q1672" i="19"/>
  <c r="P1672" i="19"/>
  <c r="O1672" i="19"/>
  <c r="N1672" i="19"/>
  <c r="M1672" i="19"/>
  <c r="L1672" i="19"/>
  <c r="K1672" i="19"/>
  <c r="J1672" i="19"/>
  <c r="I1672" i="19"/>
  <c r="H1672" i="19"/>
  <c r="G1672" i="19"/>
  <c r="F1672" i="19"/>
  <c r="E1672" i="19"/>
  <c r="AA1671" i="19"/>
  <c r="Z1671" i="19"/>
  <c r="AB1671" i="19" s="1"/>
  <c r="X1671" i="19"/>
  <c r="W1671" i="19"/>
  <c r="Y1671" i="19" s="1"/>
  <c r="V1671" i="19"/>
  <c r="U1671" i="19"/>
  <c r="T1671" i="19"/>
  <c r="S1671" i="19"/>
  <c r="R1671" i="19"/>
  <c r="Q1671" i="19"/>
  <c r="P1671" i="19"/>
  <c r="O1671" i="19"/>
  <c r="N1671" i="19"/>
  <c r="M1671" i="19"/>
  <c r="L1671" i="19"/>
  <c r="K1671" i="19"/>
  <c r="J1671" i="19"/>
  <c r="I1671" i="19"/>
  <c r="H1671" i="19"/>
  <c r="G1671" i="19"/>
  <c r="F1671" i="19"/>
  <c r="E1671" i="19"/>
  <c r="AA1670" i="19"/>
  <c r="Z1670" i="19"/>
  <c r="X1670" i="19"/>
  <c r="W1670" i="19"/>
  <c r="Y1670" i="19" s="1"/>
  <c r="V1670" i="19"/>
  <c r="U1670" i="19"/>
  <c r="T1670" i="19"/>
  <c r="S1670" i="19"/>
  <c r="R1670" i="19"/>
  <c r="Q1670" i="19"/>
  <c r="P1670" i="19"/>
  <c r="O1670" i="19"/>
  <c r="N1670" i="19"/>
  <c r="M1670" i="19"/>
  <c r="L1670" i="19"/>
  <c r="K1670" i="19"/>
  <c r="J1670" i="19"/>
  <c r="I1670" i="19"/>
  <c r="H1670" i="19"/>
  <c r="G1670" i="19"/>
  <c r="F1670" i="19"/>
  <c r="E1670" i="19"/>
  <c r="AA1669" i="19"/>
  <c r="Z1669" i="19"/>
  <c r="AB1669" i="19" s="1"/>
  <c r="X1669" i="19"/>
  <c r="W1669" i="19"/>
  <c r="Y1669" i="19" s="1"/>
  <c r="V1669" i="19"/>
  <c r="U1669" i="19"/>
  <c r="T1669" i="19"/>
  <c r="S1669" i="19"/>
  <c r="R1669" i="19"/>
  <c r="Q1669" i="19"/>
  <c r="P1669" i="19"/>
  <c r="O1669" i="19"/>
  <c r="N1669" i="19"/>
  <c r="M1669" i="19"/>
  <c r="L1669" i="19"/>
  <c r="K1669" i="19"/>
  <c r="J1669" i="19"/>
  <c r="I1669" i="19"/>
  <c r="H1669" i="19"/>
  <c r="G1669" i="19"/>
  <c r="F1669" i="19"/>
  <c r="E1669" i="19"/>
  <c r="AA1668" i="19"/>
  <c r="Z1668" i="19"/>
  <c r="X1668" i="19"/>
  <c r="W1668" i="19"/>
  <c r="Y1668" i="19" s="1"/>
  <c r="V1668" i="19"/>
  <c r="U1668" i="19"/>
  <c r="T1668" i="19"/>
  <c r="S1668" i="19"/>
  <c r="R1668" i="19"/>
  <c r="Q1668" i="19"/>
  <c r="P1668" i="19"/>
  <c r="O1668" i="19"/>
  <c r="N1668" i="19"/>
  <c r="M1668" i="19"/>
  <c r="L1668" i="19"/>
  <c r="K1668" i="19"/>
  <c r="J1668" i="19"/>
  <c r="I1668" i="19"/>
  <c r="H1668" i="19"/>
  <c r="G1668" i="19"/>
  <c r="F1668" i="19"/>
  <c r="E1668" i="19"/>
  <c r="AA1667" i="19"/>
  <c r="Z1667" i="19"/>
  <c r="AB1667" i="19" s="1"/>
  <c r="X1667" i="19"/>
  <c r="W1667" i="19"/>
  <c r="Y1667" i="19" s="1"/>
  <c r="V1667" i="19"/>
  <c r="U1667" i="19"/>
  <c r="T1667" i="19"/>
  <c r="S1667" i="19"/>
  <c r="R1667" i="19"/>
  <c r="Q1667" i="19"/>
  <c r="P1667" i="19"/>
  <c r="O1667" i="19"/>
  <c r="N1667" i="19"/>
  <c r="M1667" i="19"/>
  <c r="L1667" i="19"/>
  <c r="K1667" i="19"/>
  <c r="J1667" i="19"/>
  <c r="I1667" i="19"/>
  <c r="H1667" i="19"/>
  <c r="G1667" i="19"/>
  <c r="F1667" i="19"/>
  <c r="E1667" i="19"/>
  <c r="AA1666" i="19"/>
  <c r="Z1666" i="19"/>
  <c r="X1666" i="19"/>
  <c r="W1666" i="19"/>
  <c r="Y1666" i="19" s="1"/>
  <c r="V1666" i="19"/>
  <c r="U1666" i="19"/>
  <c r="T1666" i="19"/>
  <c r="S1666" i="19"/>
  <c r="R1666" i="19"/>
  <c r="Q1666" i="19"/>
  <c r="P1666" i="19"/>
  <c r="O1666" i="19"/>
  <c r="N1666" i="19"/>
  <c r="M1666" i="19"/>
  <c r="L1666" i="19"/>
  <c r="K1666" i="19"/>
  <c r="J1666" i="19"/>
  <c r="I1666" i="19"/>
  <c r="H1666" i="19"/>
  <c r="G1666" i="19"/>
  <c r="F1666" i="19"/>
  <c r="E1666" i="19"/>
  <c r="AA1665" i="19"/>
  <c r="Z1665" i="19"/>
  <c r="AB1665" i="19" s="1"/>
  <c r="X1665" i="19"/>
  <c r="W1665" i="19"/>
  <c r="Y1665" i="19" s="1"/>
  <c r="V1665" i="19"/>
  <c r="U1665" i="19"/>
  <c r="T1665" i="19"/>
  <c r="S1665" i="19"/>
  <c r="R1665" i="19"/>
  <c r="Q1665" i="19"/>
  <c r="P1665" i="19"/>
  <c r="O1665" i="19"/>
  <c r="N1665" i="19"/>
  <c r="M1665" i="19"/>
  <c r="L1665" i="19"/>
  <c r="K1665" i="19"/>
  <c r="J1665" i="19"/>
  <c r="I1665" i="19"/>
  <c r="H1665" i="19"/>
  <c r="G1665" i="19"/>
  <c r="F1665" i="19"/>
  <c r="E1665" i="19"/>
  <c r="AA1664" i="19"/>
  <c r="Z1664" i="19"/>
  <c r="X1664" i="19"/>
  <c r="W1664" i="19"/>
  <c r="Y1664" i="19" s="1"/>
  <c r="V1664" i="19"/>
  <c r="U1664" i="19"/>
  <c r="T1664" i="19"/>
  <c r="S1664" i="19"/>
  <c r="R1664" i="19"/>
  <c r="Q1664" i="19"/>
  <c r="P1664" i="19"/>
  <c r="O1664" i="19"/>
  <c r="N1664" i="19"/>
  <c r="M1664" i="19"/>
  <c r="L1664" i="19"/>
  <c r="K1664" i="19"/>
  <c r="J1664" i="19"/>
  <c r="I1664" i="19"/>
  <c r="H1664" i="19"/>
  <c r="G1664" i="19"/>
  <c r="F1664" i="19"/>
  <c r="E1664" i="19"/>
  <c r="AA1663" i="19"/>
  <c r="Z1663" i="19"/>
  <c r="AB1663" i="19" s="1"/>
  <c r="X1663" i="19"/>
  <c r="W1663" i="19"/>
  <c r="V1663" i="19"/>
  <c r="U1663" i="19"/>
  <c r="T1663" i="19"/>
  <c r="S1663" i="19"/>
  <c r="R1663" i="19"/>
  <c r="Q1663" i="19"/>
  <c r="P1663" i="19"/>
  <c r="O1663" i="19"/>
  <c r="N1663" i="19"/>
  <c r="M1663" i="19"/>
  <c r="L1663" i="19"/>
  <c r="K1663" i="19"/>
  <c r="J1663" i="19"/>
  <c r="I1663" i="19"/>
  <c r="H1663" i="19"/>
  <c r="G1663" i="19"/>
  <c r="F1663" i="19"/>
  <c r="E1663" i="19"/>
  <c r="AB1662" i="19"/>
  <c r="AA1662" i="19"/>
  <c r="Z1662" i="19"/>
  <c r="Y1662" i="19"/>
  <c r="X1662" i="19"/>
  <c r="W1662" i="19"/>
  <c r="V1662" i="19"/>
  <c r="U1662" i="19"/>
  <c r="T1662" i="19"/>
  <c r="S1662" i="19"/>
  <c r="R1662" i="19"/>
  <c r="Q1662" i="19"/>
  <c r="P1662" i="19"/>
  <c r="O1662" i="19"/>
  <c r="N1662" i="19"/>
  <c r="M1662" i="19"/>
  <c r="L1662" i="19"/>
  <c r="K1662" i="19"/>
  <c r="J1662" i="19"/>
  <c r="I1662" i="19"/>
  <c r="H1662" i="19"/>
  <c r="G1662" i="19"/>
  <c r="F1662" i="19"/>
  <c r="E1662" i="19"/>
  <c r="AB1661" i="19"/>
  <c r="AA1661" i="19"/>
  <c r="Z1661" i="19"/>
  <c r="Y1661" i="19"/>
  <c r="X1661" i="19"/>
  <c r="W1661" i="19"/>
  <c r="V1661" i="19"/>
  <c r="U1661" i="19"/>
  <c r="T1661" i="19"/>
  <c r="S1661" i="19"/>
  <c r="R1661" i="19"/>
  <c r="Q1661" i="19"/>
  <c r="P1661" i="19"/>
  <c r="O1661" i="19"/>
  <c r="N1661" i="19"/>
  <c r="M1661" i="19"/>
  <c r="L1661" i="19"/>
  <c r="K1661" i="19"/>
  <c r="J1661" i="19"/>
  <c r="I1661" i="19"/>
  <c r="H1661" i="19"/>
  <c r="G1661" i="19"/>
  <c r="F1661" i="19"/>
  <c r="E1661" i="19"/>
  <c r="AB1660" i="19"/>
  <c r="AA1660" i="19"/>
  <c r="Z1660" i="19"/>
  <c r="Y1660" i="19"/>
  <c r="X1660" i="19"/>
  <c r="W1660" i="19"/>
  <c r="V1660" i="19"/>
  <c r="U1660" i="19"/>
  <c r="T1660" i="19"/>
  <c r="S1660" i="19"/>
  <c r="R1660" i="19"/>
  <c r="Q1660" i="19"/>
  <c r="P1660" i="19"/>
  <c r="O1660" i="19"/>
  <c r="N1660" i="19"/>
  <c r="M1660" i="19"/>
  <c r="L1660" i="19"/>
  <c r="K1660" i="19"/>
  <c r="J1660" i="19"/>
  <c r="I1660" i="19"/>
  <c r="H1660" i="19"/>
  <c r="G1660" i="19"/>
  <c r="F1660" i="19"/>
  <c r="E1660" i="19"/>
  <c r="AB1659" i="19"/>
  <c r="AA1659" i="19"/>
  <c r="Z1659" i="19"/>
  <c r="Y1659" i="19"/>
  <c r="X1659" i="19"/>
  <c r="W1659" i="19"/>
  <c r="V1659" i="19"/>
  <c r="U1659" i="19"/>
  <c r="T1659" i="19"/>
  <c r="S1659" i="19"/>
  <c r="R1659" i="19"/>
  <c r="Q1659" i="19"/>
  <c r="P1659" i="19"/>
  <c r="O1659" i="19"/>
  <c r="N1659" i="19"/>
  <c r="M1659" i="19"/>
  <c r="L1659" i="19"/>
  <c r="K1659" i="19"/>
  <c r="J1659" i="19"/>
  <c r="I1659" i="19"/>
  <c r="H1659" i="19"/>
  <c r="G1659" i="19"/>
  <c r="F1659" i="19"/>
  <c r="E1659" i="19"/>
  <c r="AB1658" i="19"/>
  <c r="AA1658" i="19"/>
  <c r="Z1658" i="19"/>
  <c r="Y1658" i="19"/>
  <c r="X1658" i="19"/>
  <c r="W1658" i="19"/>
  <c r="V1658" i="19"/>
  <c r="U1658" i="19"/>
  <c r="T1658" i="19"/>
  <c r="S1658" i="19"/>
  <c r="R1658" i="19"/>
  <c r="Q1658" i="19"/>
  <c r="P1658" i="19"/>
  <c r="O1658" i="19"/>
  <c r="N1658" i="19"/>
  <c r="M1658" i="19"/>
  <c r="L1658" i="19"/>
  <c r="K1658" i="19"/>
  <c r="J1658" i="19"/>
  <c r="I1658" i="19"/>
  <c r="H1658" i="19"/>
  <c r="G1658" i="19"/>
  <c r="F1658" i="19"/>
  <c r="E1658" i="19"/>
  <c r="AB1657" i="19"/>
  <c r="AA1657" i="19"/>
  <c r="Z1657" i="19"/>
  <c r="Y1657" i="19"/>
  <c r="X1657" i="19"/>
  <c r="W1657" i="19"/>
  <c r="V1657" i="19"/>
  <c r="U1657" i="19"/>
  <c r="T1657" i="19"/>
  <c r="S1657" i="19"/>
  <c r="R1657" i="19"/>
  <c r="Q1657" i="19"/>
  <c r="P1657" i="19"/>
  <c r="O1657" i="19"/>
  <c r="N1657" i="19"/>
  <c r="M1657" i="19"/>
  <c r="L1657" i="19"/>
  <c r="K1657" i="19"/>
  <c r="J1657" i="19"/>
  <c r="I1657" i="19"/>
  <c r="H1657" i="19"/>
  <c r="G1657" i="19"/>
  <c r="F1657" i="19"/>
  <c r="E1657" i="19"/>
  <c r="AB1656" i="19"/>
  <c r="AA1656" i="19"/>
  <c r="Z1656" i="19"/>
  <c r="Y1656" i="19"/>
  <c r="X1656" i="19"/>
  <c r="W1656" i="19"/>
  <c r="V1656" i="19"/>
  <c r="U1656" i="19"/>
  <c r="T1656" i="19"/>
  <c r="S1656" i="19"/>
  <c r="R1656" i="19"/>
  <c r="Q1656" i="19"/>
  <c r="P1656" i="19"/>
  <c r="O1656" i="19"/>
  <c r="N1656" i="19"/>
  <c r="M1656" i="19"/>
  <c r="L1656" i="19"/>
  <c r="K1656" i="19"/>
  <c r="J1656" i="19"/>
  <c r="I1656" i="19"/>
  <c r="H1656" i="19"/>
  <c r="G1656" i="19"/>
  <c r="F1656" i="19"/>
  <c r="E1656" i="19"/>
  <c r="AB1655" i="19"/>
  <c r="AA1655" i="19"/>
  <c r="Z1655" i="19"/>
  <c r="Y1655" i="19"/>
  <c r="X1655" i="19"/>
  <c r="W1655" i="19"/>
  <c r="V1655" i="19"/>
  <c r="U1655" i="19"/>
  <c r="T1655" i="19"/>
  <c r="S1655" i="19"/>
  <c r="R1655" i="19"/>
  <c r="Q1655" i="19"/>
  <c r="P1655" i="19"/>
  <c r="O1655" i="19"/>
  <c r="N1655" i="19"/>
  <c r="M1655" i="19"/>
  <c r="L1655" i="19"/>
  <c r="K1655" i="19"/>
  <c r="J1655" i="19"/>
  <c r="I1655" i="19"/>
  <c r="H1655" i="19"/>
  <c r="G1655" i="19"/>
  <c r="F1655" i="19"/>
  <c r="E1655" i="19"/>
  <c r="AB1654" i="19"/>
  <c r="AA1654" i="19"/>
  <c r="Z1654" i="19"/>
  <c r="Y1654" i="19"/>
  <c r="X1654" i="19"/>
  <c r="W1654" i="19"/>
  <c r="V1654" i="19"/>
  <c r="U1654" i="19"/>
  <c r="T1654" i="19"/>
  <c r="S1654" i="19"/>
  <c r="R1654" i="19"/>
  <c r="Q1654" i="19"/>
  <c r="P1654" i="19"/>
  <c r="O1654" i="19"/>
  <c r="N1654" i="19"/>
  <c r="M1654" i="19"/>
  <c r="L1654" i="19"/>
  <c r="K1654" i="19"/>
  <c r="J1654" i="19"/>
  <c r="I1654" i="19"/>
  <c r="H1654" i="19"/>
  <c r="G1654" i="19"/>
  <c r="F1654" i="19"/>
  <c r="E1654" i="19"/>
  <c r="AB1653" i="19"/>
  <c r="AA1653" i="19"/>
  <c r="Z1653" i="19"/>
  <c r="Y1653" i="19"/>
  <c r="X1653" i="19"/>
  <c r="W1653" i="19"/>
  <c r="V1653" i="19"/>
  <c r="U1653" i="19"/>
  <c r="T1653" i="19"/>
  <c r="S1653" i="19"/>
  <c r="R1653" i="19"/>
  <c r="Q1653" i="19"/>
  <c r="P1653" i="19"/>
  <c r="O1653" i="19"/>
  <c r="N1653" i="19"/>
  <c r="M1653" i="19"/>
  <c r="L1653" i="19"/>
  <c r="K1653" i="19"/>
  <c r="J1653" i="19"/>
  <c r="I1653" i="19"/>
  <c r="H1653" i="19"/>
  <c r="G1653" i="19"/>
  <c r="F1653" i="19"/>
  <c r="E1653" i="19"/>
  <c r="AB1652" i="19"/>
  <c r="AA1652" i="19"/>
  <c r="Z1652" i="19"/>
  <c r="Y1652" i="19"/>
  <c r="X1652" i="19"/>
  <c r="W1652" i="19"/>
  <c r="V1652" i="19"/>
  <c r="U1652" i="19"/>
  <c r="T1652" i="19"/>
  <c r="S1652" i="19"/>
  <c r="R1652" i="19"/>
  <c r="Q1652" i="19"/>
  <c r="P1652" i="19"/>
  <c r="O1652" i="19"/>
  <c r="N1652" i="19"/>
  <c r="M1652" i="19"/>
  <c r="L1652" i="19"/>
  <c r="K1652" i="19"/>
  <c r="J1652" i="19"/>
  <c r="I1652" i="19"/>
  <c r="H1652" i="19"/>
  <c r="G1652" i="19"/>
  <c r="F1652" i="19"/>
  <c r="E1652" i="19"/>
  <c r="AB1651" i="19"/>
  <c r="AA1651" i="19"/>
  <c r="Z1651" i="19"/>
  <c r="Y1651" i="19"/>
  <c r="X1651" i="19"/>
  <c r="W1651" i="19"/>
  <c r="V1651" i="19"/>
  <c r="U1651" i="19"/>
  <c r="T1651" i="19"/>
  <c r="S1651" i="19"/>
  <c r="R1651" i="19"/>
  <c r="Q1651" i="19"/>
  <c r="P1651" i="19"/>
  <c r="O1651" i="19"/>
  <c r="N1651" i="19"/>
  <c r="M1651" i="19"/>
  <c r="L1651" i="19"/>
  <c r="K1651" i="19"/>
  <c r="J1651" i="19"/>
  <c r="I1651" i="19"/>
  <c r="H1651" i="19"/>
  <c r="G1651" i="19"/>
  <c r="F1651" i="19"/>
  <c r="E1651" i="19"/>
  <c r="AB1650" i="19"/>
  <c r="AA1650" i="19"/>
  <c r="Z1650" i="19"/>
  <c r="Y1650" i="19"/>
  <c r="X1650" i="19"/>
  <c r="W1650" i="19"/>
  <c r="V1650" i="19"/>
  <c r="U1650" i="19"/>
  <c r="T1650" i="19"/>
  <c r="S1650" i="19"/>
  <c r="R1650" i="19"/>
  <c r="Q1650" i="19"/>
  <c r="P1650" i="19"/>
  <c r="O1650" i="19"/>
  <c r="N1650" i="19"/>
  <c r="M1650" i="19"/>
  <c r="L1650" i="19"/>
  <c r="K1650" i="19"/>
  <c r="J1650" i="19"/>
  <c r="I1650" i="19"/>
  <c r="H1650" i="19"/>
  <c r="G1650" i="19"/>
  <c r="F1650" i="19"/>
  <c r="E1650" i="19"/>
  <c r="AB1649" i="19"/>
  <c r="AA1649" i="19"/>
  <c r="Z1649" i="19"/>
  <c r="Y1649" i="19"/>
  <c r="X1649" i="19"/>
  <c r="W1649" i="19"/>
  <c r="V1649" i="19"/>
  <c r="U1649" i="19"/>
  <c r="T1649" i="19"/>
  <c r="S1649" i="19"/>
  <c r="R1649" i="19"/>
  <c r="Q1649" i="19"/>
  <c r="P1649" i="19"/>
  <c r="O1649" i="19"/>
  <c r="N1649" i="19"/>
  <c r="M1649" i="19"/>
  <c r="L1649" i="19"/>
  <c r="K1649" i="19"/>
  <c r="J1649" i="19"/>
  <c r="I1649" i="19"/>
  <c r="H1649" i="19"/>
  <c r="G1649" i="19"/>
  <c r="F1649" i="19"/>
  <c r="E1649" i="19"/>
  <c r="AB1648" i="19"/>
  <c r="AA1648" i="19"/>
  <c r="Z1648" i="19"/>
  <c r="Y1648" i="19"/>
  <c r="X1648" i="19"/>
  <c r="W1648" i="19"/>
  <c r="V1648" i="19"/>
  <c r="U1648" i="19"/>
  <c r="T1648" i="19"/>
  <c r="S1648" i="19"/>
  <c r="R1648" i="19"/>
  <c r="Q1648" i="19"/>
  <c r="P1648" i="19"/>
  <c r="O1648" i="19"/>
  <c r="N1648" i="19"/>
  <c r="M1648" i="19"/>
  <c r="L1648" i="19"/>
  <c r="K1648" i="19"/>
  <c r="J1648" i="19"/>
  <c r="I1648" i="19"/>
  <c r="H1648" i="19"/>
  <c r="G1648" i="19"/>
  <c r="F1648" i="19"/>
  <c r="E1648" i="19"/>
  <c r="AB1647" i="19"/>
  <c r="AA1647" i="19"/>
  <c r="Z1647" i="19"/>
  <c r="Y1647" i="19"/>
  <c r="X1647" i="19"/>
  <c r="W1647" i="19"/>
  <c r="V1647" i="19"/>
  <c r="U1647" i="19"/>
  <c r="T1647" i="19"/>
  <c r="S1647" i="19"/>
  <c r="R1647" i="19"/>
  <c r="Q1647" i="19"/>
  <c r="P1647" i="19"/>
  <c r="O1647" i="19"/>
  <c r="N1647" i="19"/>
  <c r="M1647" i="19"/>
  <c r="L1647" i="19"/>
  <c r="K1647" i="19"/>
  <c r="J1647" i="19"/>
  <c r="I1647" i="19"/>
  <c r="H1647" i="19"/>
  <c r="G1647" i="19"/>
  <c r="F1647" i="19"/>
  <c r="E1647" i="19"/>
  <c r="AB1646" i="19"/>
  <c r="AA1646" i="19"/>
  <c r="Z1646" i="19"/>
  <c r="Y1646" i="19"/>
  <c r="X1646" i="19"/>
  <c r="W1646" i="19"/>
  <c r="V1646" i="19"/>
  <c r="U1646" i="19"/>
  <c r="T1646" i="19"/>
  <c r="S1646" i="19"/>
  <c r="R1646" i="19"/>
  <c r="Q1646" i="19"/>
  <c r="P1646" i="19"/>
  <c r="O1646" i="19"/>
  <c r="N1646" i="19"/>
  <c r="M1646" i="19"/>
  <c r="L1646" i="19"/>
  <c r="K1646" i="19"/>
  <c r="J1646" i="19"/>
  <c r="I1646" i="19"/>
  <c r="H1646" i="19"/>
  <c r="G1646" i="19"/>
  <c r="F1646" i="19"/>
  <c r="E1646" i="19"/>
  <c r="AB1645" i="19"/>
  <c r="AA1645" i="19"/>
  <c r="Z1645" i="19"/>
  <c r="Y1645" i="19"/>
  <c r="X1645" i="19"/>
  <c r="W1645" i="19"/>
  <c r="V1645" i="19"/>
  <c r="U1645" i="19"/>
  <c r="T1645" i="19"/>
  <c r="S1645" i="19"/>
  <c r="R1645" i="19"/>
  <c r="Q1645" i="19"/>
  <c r="P1645" i="19"/>
  <c r="O1645" i="19"/>
  <c r="N1645" i="19"/>
  <c r="M1645" i="19"/>
  <c r="L1645" i="19"/>
  <c r="K1645" i="19"/>
  <c r="J1645" i="19"/>
  <c r="I1645" i="19"/>
  <c r="H1645" i="19"/>
  <c r="G1645" i="19"/>
  <c r="F1645" i="19"/>
  <c r="E1645" i="19"/>
  <c r="AB1644" i="19"/>
  <c r="AA1644" i="19"/>
  <c r="Z1644" i="19"/>
  <c r="Y1644" i="19"/>
  <c r="X1644" i="19"/>
  <c r="W1644" i="19"/>
  <c r="V1644" i="19"/>
  <c r="U1644" i="19"/>
  <c r="T1644" i="19"/>
  <c r="S1644" i="19"/>
  <c r="R1644" i="19"/>
  <c r="Q1644" i="19"/>
  <c r="P1644" i="19"/>
  <c r="O1644" i="19"/>
  <c r="N1644" i="19"/>
  <c r="M1644" i="19"/>
  <c r="L1644" i="19"/>
  <c r="K1644" i="19"/>
  <c r="J1644" i="19"/>
  <c r="I1644" i="19"/>
  <c r="H1644" i="19"/>
  <c r="G1644" i="19"/>
  <c r="F1644" i="19"/>
  <c r="E1644" i="19"/>
  <c r="AB1643" i="19"/>
  <c r="AA1643" i="19"/>
  <c r="Z1643" i="19"/>
  <c r="Y1643" i="19"/>
  <c r="X1643" i="19"/>
  <c r="W1643" i="19"/>
  <c r="V1643" i="19"/>
  <c r="U1643" i="19"/>
  <c r="T1643" i="19"/>
  <c r="S1643" i="19"/>
  <c r="R1643" i="19"/>
  <c r="Q1643" i="19"/>
  <c r="P1643" i="19"/>
  <c r="O1643" i="19"/>
  <c r="N1643" i="19"/>
  <c r="M1643" i="19"/>
  <c r="L1643" i="19"/>
  <c r="K1643" i="19"/>
  <c r="J1643" i="19"/>
  <c r="I1643" i="19"/>
  <c r="H1643" i="19"/>
  <c r="G1643" i="19"/>
  <c r="F1643" i="19"/>
  <c r="E1643" i="19"/>
  <c r="AB1642" i="19"/>
  <c r="AA1642" i="19"/>
  <c r="Z1642" i="19"/>
  <c r="Y1642" i="19"/>
  <c r="X1642" i="19"/>
  <c r="W1642" i="19"/>
  <c r="V1642" i="19"/>
  <c r="U1642" i="19"/>
  <c r="T1642" i="19"/>
  <c r="S1642" i="19"/>
  <c r="R1642" i="19"/>
  <c r="Q1642" i="19"/>
  <c r="P1642" i="19"/>
  <c r="O1642" i="19"/>
  <c r="N1642" i="19"/>
  <c r="M1642" i="19"/>
  <c r="L1642" i="19"/>
  <c r="K1642" i="19"/>
  <c r="J1642" i="19"/>
  <c r="I1642" i="19"/>
  <c r="H1642" i="19"/>
  <c r="G1642" i="19"/>
  <c r="F1642" i="19"/>
  <c r="E1642" i="19"/>
  <c r="AB1641" i="19"/>
  <c r="AA1641" i="19"/>
  <c r="Z1641" i="19"/>
  <c r="Y1641" i="19"/>
  <c r="X1641" i="19"/>
  <c r="W1641" i="19"/>
  <c r="V1641" i="19"/>
  <c r="U1641" i="19"/>
  <c r="T1641" i="19"/>
  <c r="S1641" i="19"/>
  <c r="R1641" i="19"/>
  <c r="Q1641" i="19"/>
  <c r="P1641" i="19"/>
  <c r="O1641" i="19"/>
  <c r="N1641" i="19"/>
  <c r="M1641" i="19"/>
  <c r="L1641" i="19"/>
  <c r="K1641" i="19"/>
  <c r="J1641" i="19"/>
  <c r="I1641" i="19"/>
  <c r="H1641" i="19"/>
  <c r="G1641" i="19"/>
  <c r="F1641" i="19"/>
  <c r="E1641" i="19"/>
  <c r="AB1640" i="19"/>
  <c r="AA1640" i="19"/>
  <c r="Z1640" i="19"/>
  <c r="Y1640" i="19"/>
  <c r="X1640" i="19"/>
  <c r="W1640" i="19"/>
  <c r="V1640" i="19"/>
  <c r="U1640" i="19"/>
  <c r="T1640" i="19"/>
  <c r="S1640" i="19"/>
  <c r="R1640" i="19"/>
  <c r="Q1640" i="19"/>
  <c r="P1640" i="19"/>
  <c r="O1640" i="19"/>
  <c r="N1640" i="19"/>
  <c r="M1640" i="19"/>
  <c r="L1640" i="19"/>
  <c r="K1640" i="19"/>
  <c r="J1640" i="19"/>
  <c r="I1640" i="19"/>
  <c r="H1640" i="19"/>
  <c r="G1640" i="19"/>
  <c r="F1640" i="19"/>
  <c r="E1640" i="19"/>
  <c r="AB1639" i="19"/>
  <c r="AA1639" i="19"/>
  <c r="Z1639" i="19"/>
  <c r="Y1639" i="19"/>
  <c r="X1639" i="19"/>
  <c r="W1639" i="19"/>
  <c r="V1639" i="19"/>
  <c r="U1639" i="19"/>
  <c r="T1639" i="19"/>
  <c r="S1639" i="19"/>
  <c r="R1639" i="19"/>
  <c r="Q1639" i="19"/>
  <c r="P1639" i="19"/>
  <c r="O1639" i="19"/>
  <c r="N1639" i="19"/>
  <c r="M1639" i="19"/>
  <c r="L1639" i="19"/>
  <c r="K1639" i="19"/>
  <c r="J1639" i="19"/>
  <c r="I1639" i="19"/>
  <c r="H1639" i="19"/>
  <c r="G1639" i="19"/>
  <c r="F1639" i="19"/>
  <c r="E1639" i="19"/>
  <c r="AB1638" i="19"/>
  <c r="AA1638" i="19"/>
  <c r="Z1638" i="19"/>
  <c r="Y1638" i="19"/>
  <c r="X1638" i="19"/>
  <c r="W1638" i="19"/>
  <c r="V1638" i="19"/>
  <c r="U1638" i="19"/>
  <c r="T1638" i="19"/>
  <c r="S1638" i="19"/>
  <c r="R1638" i="19"/>
  <c r="Q1638" i="19"/>
  <c r="P1638" i="19"/>
  <c r="O1638" i="19"/>
  <c r="N1638" i="19"/>
  <c r="M1638" i="19"/>
  <c r="L1638" i="19"/>
  <c r="K1638" i="19"/>
  <c r="J1638" i="19"/>
  <c r="I1638" i="19"/>
  <c r="H1638" i="19"/>
  <c r="G1638" i="19"/>
  <c r="F1638" i="19"/>
  <c r="E1638" i="19"/>
  <c r="AB1637" i="19"/>
  <c r="AA1637" i="19"/>
  <c r="Z1637" i="19"/>
  <c r="Y1637" i="19"/>
  <c r="X1637" i="19"/>
  <c r="W1637" i="19"/>
  <c r="V1637" i="19"/>
  <c r="U1637" i="19"/>
  <c r="T1637" i="19"/>
  <c r="S1637" i="19"/>
  <c r="R1637" i="19"/>
  <c r="Q1637" i="19"/>
  <c r="P1637" i="19"/>
  <c r="O1637" i="19"/>
  <c r="N1637" i="19"/>
  <c r="M1637" i="19"/>
  <c r="L1637" i="19"/>
  <c r="K1637" i="19"/>
  <c r="J1637" i="19"/>
  <c r="I1637" i="19"/>
  <c r="H1637" i="19"/>
  <c r="G1637" i="19"/>
  <c r="F1637" i="19"/>
  <c r="E1637" i="19"/>
  <c r="AB1636" i="19"/>
  <c r="AA1636" i="19"/>
  <c r="Z1636" i="19"/>
  <c r="Y1636" i="19"/>
  <c r="X1636" i="19"/>
  <c r="W1636" i="19"/>
  <c r="V1636" i="19"/>
  <c r="U1636" i="19"/>
  <c r="T1636" i="19"/>
  <c r="S1636" i="19"/>
  <c r="R1636" i="19"/>
  <c r="Q1636" i="19"/>
  <c r="P1636" i="19"/>
  <c r="O1636" i="19"/>
  <c r="N1636" i="19"/>
  <c r="M1636" i="19"/>
  <c r="L1636" i="19"/>
  <c r="K1636" i="19"/>
  <c r="J1636" i="19"/>
  <c r="I1636" i="19"/>
  <c r="H1636" i="19"/>
  <c r="G1636" i="19"/>
  <c r="F1636" i="19"/>
  <c r="E1636" i="19"/>
  <c r="AB1635" i="19"/>
  <c r="AA1635" i="19"/>
  <c r="Z1635" i="19"/>
  <c r="Y1635" i="19"/>
  <c r="X1635" i="19"/>
  <c r="W1635" i="19"/>
  <c r="V1635" i="19"/>
  <c r="U1635" i="19"/>
  <c r="T1635" i="19"/>
  <c r="S1635" i="19"/>
  <c r="R1635" i="19"/>
  <c r="Q1635" i="19"/>
  <c r="P1635" i="19"/>
  <c r="O1635" i="19"/>
  <c r="N1635" i="19"/>
  <c r="M1635" i="19"/>
  <c r="L1635" i="19"/>
  <c r="K1635" i="19"/>
  <c r="J1635" i="19"/>
  <c r="I1635" i="19"/>
  <c r="H1635" i="19"/>
  <c r="G1635" i="19"/>
  <c r="F1635" i="19"/>
  <c r="E1635" i="19"/>
  <c r="AB1634" i="19"/>
  <c r="AA1634" i="19"/>
  <c r="Z1634" i="19"/>
  <c r="Y1634" i="19"/>
  <c r="X1634" i="19"/>
  <c r="W1634" i="19"/>
  <c r="V1634" i="19"/>
  <c r="U1634" i="19"/>
  <c r="T1634" i="19"/>
  <c r="S1634" i="19"/>
  <c r="R1634" i="19"/>
  <c r="Q1634" i="19"/>
  <c r="P1634" i="19"/>
  <c r="O1634" i="19"/>
  <c r="N1634" i="19"/>
  <c r="M1634" i="19"/>
  <c r="L1634" i="19"/>
  <c r="K1634" i="19"/>
  <c r="J1634" i="19"/>
  <c r="I1634" i="19"/>
  <c r="H1634" i="19"/>
  <c r="G1634" i="19"/>
  <c r="F1634" i="19"/>
  <c r="E1634" i="19"/>
  <c r="AB1633" i="19"/>
  <c r="AA1633" i="19"/>
  <c r="Z1633" i="19"/>
  <c r="Y1633" i="19"/>
  <c r="X1633" i="19"/>
  <c r="W1633" i="19"/>
  <c r="V1633" i="19"/>
  <c r="U1633" i="19"/>
  <c r="T1633" i="19"/>
  <c r="S1633" i="19"/>
  <c r="R1633" i="19"/>
  <c r="Q1633" i="19"/>
  <c r="P1633" i="19"/>
  <c r="O1633" i="19"/>
  <c r="N1633" i="19"/>
  <c r="M1633" i="19"/>
  <c r="L1633" i="19"/>
  <c r="K1633" i="19"/>
  <c r="J1633" i="19"/>
  <c r="I1633" i="19"/>
  <c r="H1633" i="19"/>
  <c r="G1633" i="19"/>
  <c r="F1633" i="19"/>
  <c r="E1633" i="19"/>
  <c r="AB1632" i="19"/>
  <c r="AA1632" i="19"/>
  <c r="Z1632" i="19"/>
  <c r="Y1632" i="19"/>
  <c r="X1632" i="19"/>
  <c r="W1632" i="19"/>
  <c r="V1632" i="19"/>
  <c r="U1632" i="19"/>
  <c r="T1632" i="19"/>
  <c r="S1632" i="19"/>
  <c r="R1632" i="19"/>
  <c r="Q1632" i="19"/>
  <c r="P1632" i="19"/>
  <c r="O1632" i="19"/>
  <c r="N1632" i="19"/>
  <c r="M1632" i="19"/>
  <c r="L1632" i="19"/>
  <c r="K1632" i="19"/>
  <c r="J1632" i="19"/>
  <c r="I1632" i="19"/>
  <c r="H1632" i="19"/>
  <c r="G1632" i="19"/>
  <c r="F1632" i="19"/>
  <c r="E1632" i="19"/>
  <c r="AB1631" i="19"/>
  <c r="AA1631" i="19"/>
  <c r="Z1631" i="19"/>
  <c r="Y1631" i="19"/>
  <c r="X1631" i="19"/>
  <c r="W1631" i="19"/>
  <c r="V1631" i="19"/>
  <c r="U1631" i="19"/>
  <c r="T1631" i="19"/>
  <c r="S1631" i="19"/>
  <c r="R1631" i="19"/>
  <c r="Q1631" i="19"/>
  <c r="P1631" i="19"/>
  <c r="O1631" i="19"/>
  <c r="N1631" i="19"/>
  <c r="M1631" i="19"/>
  <c r="L1631" i="19"/>
  <c r="K1631" i="19"/>
  <c r="J1631" i="19"/>
  <c r="I1631" i="19"/>
  <c r="H1631" i="19"/>
  <c r="G1631" i="19"/>
  <c r="F1631" i="19"/>
  <c r="E1631" i="19"/>
  <c r="AB1630" i="19"/>
  <c r="AA1630" i="19"/>
  <c r="Z1630" i="19"/>
  <c r="Y1630" i="19"/>
  <c r="X1630" i="19"/>
  <c r="W1630" i="19"/>
  <c r="V1630" i="19"/>
  <c r="U1630" i="19"/>
  <c r="T1630" i="19"/>
  <c r="S1630" i="19"/>
  <c r="R1630" i="19"/>
  <c r="Q1630" i="19"/>
  <c r="P1630" i="19"/>
  <c r="O1630" i="19"/>
  <c r="N1630" i="19"/>
  <c r="M1630" i="19"/>
  <c r="L1630" i="19"/>
  <c r="K1630" i="19"/>
  <c r="J1630" i="19"/>
  <c r="I1630" i="19"/>
  <c r="H1630" i="19"/>
  <c r="G1630" i="19"/>
  <c r="F1630" i="19"/>
  <c r="E1630" i="19"/>
  <c r="AB1629" i="19"/>
  <c r="AA1629" i="19"/>
  <c r="Z1629" i="19"/>
  <c r="Y1629" i="19"/>
  <c r="X1629" i="19"/>
  <c r="W1629" i="19"/>
  <c r="V1629" i="19"/>
  <c r="U1629" i="19"/>
  <c r="T1629" i="19"/>
  <c r="S1629" i="19"/>
  <c r="R1629" i="19"/>
  <c r="Q1629" i="19"/>
  <c r="P1629" i="19"/>
  <c r="O1629" i="19"/>
  <c r="N1629" i="19"/>
  <c r="M1629" i="19"/>
  <c r="L1629" i="19"/>
  <c r="K1629" i="19"/>
  <c r="J1629" i="19"/>
  <c r="I1629" i="19"/>
  <c r="H1629" i="19"/>
  <c r="G1629" i="19"/>
  <c r="F1629" i="19"/>
  <c r="E1629" i="19"/>
  <c r="AB1628" i="19"/>
  <c r="AA1628" i="19"/>
  <c r="Z1628" i="19"/>
  <c r="Y1628" i="19"/>
  <c r="X1628" i="19"/>
  <c r="W1628" i="19"/>
  <c r="V1628" i="19"/>
  <c r="U1628" i="19"/>
  <c r="T1628" i="19"/>
  <c r="S1628" i="19"/>
  <c r="R1628" i="19"/>
  <c r="Q1628" i="19"/>
  <c r="P1628" i="19"/>
  <c r="O1628" i="19"/>
  <c r="N1628" i="19"/>
  <c r="M1628" i="19"/>
  <c r="L1628" i="19"/>
  <c r="K1628" i="19"/>
  <c r="J1628" i="19"/>
  <c r="I1628" i="19"/>
  <c r="H1628" i="19"/>
  <c r="G1628" i="19"/>
  <c r="F1628" i="19"/>
  <c r="E1628" i="19"/>
  <c r="AB1627" i="19"/>
  <c r="AA1627" i="19"/>
  <c r="Z1627" i="19"/>
  <c r="Y1627" i="19"/>
  <c r="X1627" i="19"/>
  <c r="W1627" i="19"/>
  <c r="V1627" i="19"/>
  <c r="U1627" i="19"/>
  <c r="T1627" i="19"/>
  <c r="S1627" i="19"/>
  <c r="R1627" i="19"/>
  <c r="Q1627" i="19"/>
  <c r="P1627" i="19"/>
  <c r="O1627" i="19"/>
  <c r="N1627" i="19"/>
  <c r="M1627" i="19"/>
  <c r="L1627" i="19"/>
  <c r="K1627" i="19"/>
  <c r="J1627" i="19"/>
  <c r="I1627" i="19"/>
  <c r="H1627" i="19"/>
  <c r="G1627" i="19"/>
  <c r="F1627" i="19"/>
  <c r="E1627" i="19"/>
  <c r="AB1626" i="19"/>
  <c r="AA1626" i="19"/>
  <c r="Z1626" i="19"/>
  <c r="Y1626" i="19"/>
  <c r="X1626" i="19"/>
  <c r="W1626" i="19"/>
  <c r="V1626" i="19"/>
  <c r="U1626" i="19"/>
  <c r="T1626" i="19"/>
  <c r="S1626" i="19"/>
  <c r="R1626" i="19"/>
  <c r="Q1626" i="19"/>
  <c r="P1626" i="19"/>
  <c r="O1626" i="19"/>
  <c r="N1626" i="19"/>
  <c r="M1626" i="19"/>
  <c r="L1626" i="19"/>
  <c r="K1626" i="19"/>
  <c r="J1626" i="19"/>
  <c r="I1626" i="19"/>
  <c r="H1626" i="19"/>
  <c r="G1626" i="19"/>
  <c r="F1626" i="19"/>
  <c r="E1626" i="19"/>
  <c r="AB1625" i="19"/>
  <c r="AA1625" i="19"/>
  <c r="Z1625" i="19"/>
  <c r="Y1625" i="19"/>
  <c r="X1625" i="19"/>
  <c r="W1625" i="19"/>
  <c r="V1625" i="19"/>
  <c r="U1625" i="19"/>
  <c r="T1625" i="19"/>
  <c r="S1625" i="19"/>
  <c r="R1625" i="19"/>
  <c r="Q1625" i="19"/>
  <c r="P1625" i="19"/>
  <c r="O1625" i="19"/>
  <c r="N1625" i="19"/>
  <c r="M1625" i="19"/>
  <c r="L1625" i="19"/>
  <c r="K1625" i="19"/>
  <c r="J1625" i="19"/>
  <c r="I1625" i="19"/>
  <c r="H1625" i="19"/>
  <c r="G1625" i="19"/>
  <c r="F1625" i="19"/>
  <c r="E1625" i="19"/>
  <c r="AB1624" i="19"/>
  <c r="AA1624" i="19"/>
  <c r="Z1624" i="19"/>
  <c r="Y1624" i="19"/>
  <c r="X1624" i="19"/>
  <c r="W1624" i="19"/>
  <c r="V1624" i="19"/>
  <c r="U1624" i="19"/>
  <c r="T1624" i="19"/>
  <c r="S1624" i="19"/>
  <c r="R1624" i="19"/>
  <c r="Q1624" i="19"/>
  <c r="P1624" i="19"/>
  <c r="O1624" i="19"/>
  <c r="N1624" i="19"/>
  <c r="M1624" i="19"/>
  <c r="L1624" i="19"/>
  <c r="K1624" i="19"/>
  <c r="J1624" i="19"/>
  <c r="I1624" i="19"/>
  <c r="H1624" i="19"/>
  <c r="G1624" i="19"/>
  <c r="F1624" i="19"/>
  <c r="E1624" i="19"/>
  <c r="AB1623" i="19"/>
  <c r="AA1623" i="19"/>
  <c r="Z1623" i="19"/>
  <c r="Y1623" i="19"/>
  <c r="X1623" i="19"/>
  <c r="W1623" i="19"/>
  <c r="V1623" i="19"/>
  <c r="U1623" i="19"/>
  <c r="T1623" i="19"/>
  <c r="S1623" i="19"/>
  <c r="R1623" i="19"/>
  <c r="Q1623" i="19"/>
  <c r="P1623" i="19"/>
  <c r="O1623" i="19"/>
  <c r="N1623" i="19"/>
  <c r="M1623" i="19"/>
  <c r="L1623" i="19"/>
  <c r="K1623" i="19"/>
  <c r="J1623" i="19"/>
  <c r="I1623" i="19"/>
  <c r="H1623" i="19"/>
  <c r="G1623" i="19"/>
  <c r="F1623" i="19"/>
  <c r="E1623" i="19"/>
  <c r="AB1622" i="19"/>
  <c r="AA1622" i="19"/>
  <c r="Z1622" i="19"/>
  <c r="Y1622" i="19"/>
  <c r="X1622" i="19"/>
  <c r="W1622" i="19"/>
  <c r="V1622" i="19"/>
  <c r="U1622" i="19"/>
  <c r="T1622" i="19"/>
  <c r="S1622" i="19"/>
  <c r="R1622" i="19"/>
  <c r="Q1622" i="19"/>
  <c r="P1622" i="19"/>
  <c r="O1622" i="19"/>
  <c r="N1622" i="19"/>
  <c r="M1622" i="19"/>
  <c r="L1622" i="19"/>
  <c r="K1622" i="19"/>
  <c r="J1622" i="19"/>
  <c r="I1622" i="19"/>
  <c r="H1622" i="19"/>
  <c r="G1622" i="19"/>
  <c r="F1622" i="19"/>
  <c r="E1622" i="19"/>
  <c r="AB1621" i="19"/>
  <c r="AA1621" i="19"/>
  <c r="Z1621" i="19"/>
  <c r="Y1621" i="19"/>
  <c r="X1621" i="19"/>
  <c r="W1621" i="19"/>
  <c r="V1621" i="19"/>
  <c r="U1621" i="19"/>
  <c r="T1621" i="19"/>
  <c r="S1621" i="19"/>
  <c r="R1621" i="19"/>
  <c r="Q1621" i="19"/>
  <c r="P1621" i="19"/>
  <c r="O1621" i="19"/>
  <c r="N1621" i="19"/>
  <c r="M1621" i="19"/>
  <c r="L1621" i="19"/>
  <c r="K1621" i="19"/>
  <c r="J1621" i="19"/>
  <c r="I1621" i="19"/>
  <c r="H1621" i="19"/>
  <c r="G1621" i="19"/>
  <c r="F1621" i="19"/>
  <c r="E1621" i="19"/>
  <c r="AB1620" i="19"/>
  <c r="AA1620" i="19"/>
  <c r="Z1620" i="19"/>
  <c r="Y1620" i="19"/>
  <c r="X1620" i="19"/>
  <c r="W1620" i="19"/>
  <c r="V1620" i="19"/>
  <c r="U1620" i="19"/>
  <c r="T1620" i="19"/>
  <c r="S1620" i="19"/>
  <c r="R1620" i="19"/>
  <c r="Q1620" i="19"/>
  <c r="P1620" i="19"/>
  <c r="O1620" i="19"/>
  <c r="N1620" i="19"/>
  <c r="M1620" i="19"/>
  <c r="L1620" i="19"/>
  <c r="K1620" i="19"/>
  <c r="J1620" i="19"/>
  <c r="I1620" i="19"/>
  <c r="H1620" i="19"/>
  <c r="G1620" i="19"/>
  <c r="F1620" i="19"/>
  <c r="E1620" i="19"/>
  <c r="AB1619" i="19"/>
  <c r="AA1619" i="19"/>
  <c r="Z1619" i="19"/>
  <c r="Y1619" i="19"/>
  <c r="X1619" i="19"/>
  <c r="W1619" i="19"/>
  <c r="V1619" i="19"/>
  <c r="U1619" i="19"/>
  <c r="T1619" i="19"/>
  <c r="S1619" i="19"/>
  <c r="R1619" i="19"/>
  <c r="Q1619" i="19"/>
  <c r="P1619" i="19"/>
  <c r="O1619" i="19"/>
  <c r="N1619" i="19"/>
  <c r="M1619" i="19"/>
  <c r="L1619" i="19"/>
  <c r="K1619" i="19"/>
  <c r="J1619" i="19"/>
  <c r="I1619" i="19"/>
  <c r="H1619" i="19"/>
  <c r="G1619" i="19"/>
  <c r="F1619" i="19"/>
  <c r="E1619" i="19"/>
  <c r="AB1618" i="19"/>
  <c r="AA1618" i="19"/>
  <c r="Z1618" i="19"/>
  <c r="Y1618" i="19"/>
  <c r="X1618" i="19"/>
  <c r="W1618" i="19"/>
  <c r="V1618" i="19"/>
  <c r="U1618" i="19"/>
  <c r="T1618" i="19"/>
  <c r="S1618" i="19"/>
  <c r="R1618" i="19"/>
  <c r="Q1618" i="19"/>
  <c r="P1618" i="19"/>
  <c r="O1618" i="19"/>
  <c r="N1618" i="19"/>
  <c r="M1618" i="19"/>
  <c r="L1618" i="19"/>
  <c r="K1618" i="19"/>
  <c r="J1618" i="19"/>
  <c r="I1618" i="19"/>
  <c r="H1618" i="19"/>
  <c r="G1618" i="19"/>
  <c r="F1618" i="19"/>
  <c r="E1618" i="19"/>
  <c r="AB1617" i="19"/>
  <c r="AA1617" i="19"/>
  <c r="Z1617" i="19"/>
  <c r="Y1617" i="19"/>
  <c r="X1617" i="19"/>
  <c r="W1617" i="19"/>
  <c r="V1617" i="19"/>
  <c r="U1617" i="19"/>
  <c r="T1617" i="19"/>
  <c r="S1617" i="19"/>
  <c r="R1617" i="19"/>
  <c r="Q1617" i="19"/>
  <c r="P1617" i="19"/>
  <c r="O1617" i="19"/>
  <c r="N1617" i="19"/>
  <c r="M1617" i="19"/>
  <c r="L1617" i="19"/>
  <c r="K1617" i="19"/>
  <c r="J1617" i="19"/>
  <c r="I1617" i="19"/>
  <c r="H1617" i="19"/>
  <c r="G1617" i="19"/>
  <c r="F1617" i="19"/>
  <c r="E1617" i="19"/>
  <c r="AB1616" i="19"/>
  <c r="AA1616" i="19"/>
  <c r="Z1616" i="19"/>
  <c r="Y1616" i="19"/>
  <c r="X1616" i="19"/>
  <c r="W1616" i="19"/>
  <c r="V1616" i="19"/>
  <c r="U1616" i="19"/>
  <c r="T1616" i="19"/>
  <c r="S1616" i="19"/>
  <c r="R1616" i="19"/>
  <c r="Q1616" i="19"/>
  <c r="P1616" i="19"/>
  <c r="O1616" i="19"/>
  <c r="N1616" i="19"/>
  <c r="M1616" i="19"/>
  <c r="L1616" i="19"/>
  <c r="K1616" i="19"/>
  <c r="J1616" i="19"/>
  <c r="I1616" i="19"/>
  <c r="H1616" i="19"/>
  <c r="G1616" i="19"/>
  <c r="F1616" i="19"/>
  <c r="E1616" i="19"/>
  <c r="AB1615" i="19"/>
  <c r="AA1615" i="19"/>
  <c r="Z1615" i="19"/>
  <c r="Y1615" i="19"/>
  <c r="X1615" i="19"/>
  <c r="W1615" i="19"/>
  <c r="V1615" i="19"/>
  <c r="U1615" i="19"/>
  <c r="T1615" i="19"/>
  <c r="S1615" i="19"/>
  <c r="R1615" i="19"/>
  <c r="Q1615" i="19"/>
  <c r="P1615" i="19"/>
  <c r="O1615" i="19"/>
  <c r="N1615" i="19"/>
  <c r="M1615" i="19"/>
  <c r="L1615" i="19"/>
  <c r="K1615" i="19"/>
  <c r="J1615" i="19"/>
  <c r="I1615" i="19"/>
  <c r="H1615" i="19"/>
  <c r="G1615" i="19"/>
  <c r="F1615" i="19"/>
  <c r="E1615" i="19"/>
  <c r="AB1614" i="19"/>
  <c r="AA1614" i="19"/>
  <c r="Z1614" i="19"/>
  <c r="Y1614" i="19"/>
  <c r="X1614" i="19"/>
  <c r="W1614" i="19"/>
  <c r="V1614" i="19"/>
  <c r="U1614" i="19"/>
  <c r="T1614" i="19"/>
  <c r="S1614" i="19"/>
  <c r="R1614" i="19"/>
  <c r="Q1614" i="19"/>
  <c r="P1614" i="19"/>
  <c r="O1614" i="19"/>
  <c r="N1614" i="19"/>
  <c r="M1614" i="19"/>
  <c r="L1614" i="19"/>
  <c r="K1614" i="19"/>
  <c r="J1614" i="19"/>
  <c r="I1614" i="19"/>
  <c r="H1614" i="19"/>
  <c r="G1614" i="19"/>
  <c r="F1614" i="19"/>
  <c r="E1614" i="19"/>
  <c r="AB1613" i="19"/>
  <c r="AA1613" i="19"/>
  <c r="Z1613" i="19"/>
  <c r="Y1613" i="19"/>
  <c r="X1613" i="19"/>
  <c r="W1613" i="19"/>
  <c r="V1613" i="19"/>
  <c r="U1613" i="19"/>
  <c r="T1613" i="19"/>
  <c r="S1613" i="19"/>
  <c r="R1613" i="19"/>
  <c r="Q1613" i="19"/>
  <c r="P1613" i="19"/>
  <c r="O1613" i="19"/>
  <c r="N1613" i="19"/>
  <c r="M1613" i="19"/>
  <c r="L1613" i="19"/>
  <c r="K1613" i="19"/>
  <c r="J1613" i="19"/>
  <c r="I1613" i="19"/>
  <c r="H1613" i="19"/>
  <c r="G1613" i="19"/>
  <c r="F1613" i="19"/>
  <c r="E1613" i="19"/>
  <c r="AB1612" i="19"/>
  <c r="AA1612" i="19"/>
  <c r="Z1612" i="19"/>
  <c r="Y1612" i="19"/>
  <c r="X1612" i="19"/>
  <c r="W1612" i="19"/>
  <c r="V1612" i="19"/>
  <c r="U1612" i="19"/>
  <c r="T1612" i="19"/>
  <c r="S1612" i="19"/>
  <c r="R1612" i="19"/>
  <c r="Q1612" i="19"/>
  <c r="P1612" i="19"/>
  <c r="O1612" i="19"/>
  <c r="N1612" i="19"/>
  <c r="M1612" i="19"/>
  <c r="L1612" i="19"/>
  <c r="K1612" i="19"/>
  <c r="J1612" i="19"/>
  <c r="I1612" i="19"/>
  <c r="H1612" i="19"/>
  <c r="G1612" i="19"/>
  <c r="F1612" i="19"/>
  <c r="E1612" i="19"/>
  <c r="AB1611" i="19"/>
  <c r="AA1611" i="19"/>
  <c r="Z1611" i="19"/>
  <c r="Y1611" i="19"/>
  <c r="X1611" i="19"/>
  <c r="W1611" i="19"/>
  <c r="V1611" i="19"/>
  <c r="U1611" i="19"/>
  <c r="T1611" i="19"/>
  <c r="S1611" i="19"/>
  <c r="R1611" i="19"/>
  <c r="Q1611" i="19"/>
  <c r="P1611" i="19"/>
  <c r="O1611" i="19"/>
  <c r="N1611" i="19"/>
  <c r="M1611" i="19"/>
  <c r="L1611" i="19"/>
  <c r="K1611" i="19"/>
  <c r="J1611" i="19"/>
  <c r="I1611" i="19"/>
  <c r="H1611" i="19"/>
  <c r="G1611" i="19"/>
  <c r="F1611" i="19"/>
  <c r="E1611" i="19"/>
  <c r="AB1610" i="19"/>
  <c r="AA1610" i="19"/>
  <c r="Z1610" i="19"/>
  <c r="Y1610" i="19"/>
  <c r="X1610" i="19"/>
  <c r="W1610" i="19"/>
  <c r="V1610" i="19"/>
  <c r="U1610" i="19"/>
  <c r="T1610" i="19"/>
  <c r="S1610" i="19"/>
  <c r="R1610" i="19"/>
  <c r="Q1610" i="19"/>
  <c r="P1610" i="19"/>
  <c r="O1610" i="19"/>
  <c r="N1610" i="19"/>
  <c r="M1610" i="19"/>
  <c r="L1610" i="19"/>
  <c r="K1610" i="19"/>
  <c r="J1610" i="19"/>
  <c r="I1610" i="19"/>
  <c r="H1610" i="19"/>
  <c r="G1610" i="19"/>
  <c r="F1610" i="19"/>
  <c r="E1610" i="19"/>
  <c r="AB1609" i="19"/>
  <c r="AA1609" i="19"/>
  <c r="Z1609" i="19"/>
  <c r="Y1609" i="19"/>
  <c r="X1609" i="19"/>
  <c r="W1609" i="19"/>
  <c r="V1609" i="19"/>
  <c r="U1609" i="19"/>
  <c r="T1609" i="19"/>
  <c r="S1609" i="19"/>
  <c r="R1609" i="19"/>
  <c r="Q1609" i="19"/>
  <c r="P1609" i="19"/>
  <c r="O1609" i="19"/>
  <c r="N1609" i="19"/>
  <c r="M1609" i="19"/>
  <c r="L1609" i="19"/>
  <c r="K1609" i="19"/>
  <c r="J1609" i="19"/>
  <c r="I1609" i="19"/>
  <c r="H1609" i="19"/>
  <c r="G1609" i="19"/>
  <c r="F1609" i="19"/>
  <c r="E1609" i="19"/>
  <c r="AB1608" i="19"/>
  <c r="AA1608" i="19"/>
  <c r="Z1608" i="19"/>
  <c r="Y1608" i="19"/>
  <c r="X1608" i="19"/>
  <c r="W1608" i="19"/>
  <c r="V1608" i="19"/>
  <c r="U1608" i="19"/>
  <c r="T1608" i="19"/>
  <c r="S1608" i="19"/>
  <c r="R1608" i="19"/>
  <c r="Q1608" i="19"/>
  <c r="P1608" i="19"/>
  <c r="O1608" i="19"/>
  <c r="N1608" i="19"/>
  <c r="M1608" i="19"/>
  <c r="L1608" i="19"/>
  <c r="K1608" i="19"/>
  <c r="J1608" i="19"/>
  <c r="I1608" i="19"/>
  <c r="H1608" i="19"/>
  <c r="G1608" i="19"/>
  <c r="F1608" i="19"/>
  <c r="E1608" i="19"/>
  <c r="AB1607" i="19"/>
  <c r="AA1607" i="19"/>
  <c r="Z1607" i="19"/>
  <c r="Y1607" i="19"/>
  <c r="X1607" i="19"/>
  <c r="W1607" i="19"/>
  <c r="V1607" i="19"/>
  <c r="U1607" i="19"/>
  <c r="T1607" i="19"/>
  <c r="S1607" i="19"/>
  <c r="R1607" i="19"/>
  <c r="Q1607" i="19"/>
  <c r="P1607" i="19"/>
  <c r="O1607" i="19"/>
  <c r="N1607" i="19"/>
  <c r="M1607" i="19"/>
  <c r="L1607" i="19"/>
  <c r="K1607" i="19"/>
  <c r="J1607" i="19"/>
  <c r="I1607" i="19"/>
  <c r="H1607" i="19"/>
  <c r="G1607" i="19"/>
  <c r="F1607" i="19"/>
  <c r="E1607" i="19"/>
  <c r="AA1606" i="19"/>
  <c r="Z1606" i="19"/>
  <c r="AB1606" i="19" s="1"/>
  <c r="Y1606" i="19"/>
  <c r="X1606" i="19"/>
  <c r="W1606" i="19"/>
  <c r="V1606" i="19"/>
  <c r="U1606" i="19"/>
  <c r="T1606" i="19"/>
  <c r="S1606" i="19"/>
  <c r="R1606" i="19"/>
  <c r="Q1606" i="19"/>
  <c r="P1606" i="19"/>
  <c r="O1606" i="19"/>
  <c r="N1606" i="19"/>
  <c r="M1606" i="19"/>
  <c r="L1606" i="19"/>
  <c r="K1606" i="19"/>
  <c r="J1606" i="19"/>
  <c r="I1606" i="19"/>
  <c r="H1606" i="19"/>
  <c r="G1606" i="19"/>
  <c r="F1606" i="19"/>
  <c r="E1606" i="19"/>
  <c r="AB1605" i="19"/>
  <c r="AA1605" i="19"/>
  <c r="Z1605" i="19"/>
  <c r="Y1605" i="19"/>
  <c r="X1605" i="19"/>
  <c r="W1605" i="19"/>
  <c r="V1605" i="19"/>
  <c r="U1605" i="19"/>
  <c r="T1605" i="19"/>
  <c r="S1605" i="19"/>
  <c r="R1605" i="19"/>
  <c r="Q1605" i="19"/>
  <c r="P1605" i="19"/>
  <c r="O1605" i="19"/>
  <c r="N1605" i="19"/>
  <c r="M1605" i="19"/>
  <c r="L1605" i="19"/>
  <c r="K1605" i="19"/>
  <c r="J1605" i="19"/>
  <c r="I1605" i="19"/>
  <c r="H1605" i="19"/>
  <c r="G1605" i="19"/>
  <c r="F1605" i="19"/>
  <c r="E1605" i="19"/>
  <c r="AB1604" i="19"/>
  <c r="AA1604" i="19"/>
  <c r="Z1604" i="19"/>
  <c r="Y1604" i="19"/>
  <c r="X1604" i="19"/>
  <c r="W1604" i="19"/>
  <c r="V1604" i="19"/>
  <c r="U1604" i="19"/>
  <c r="T1604" i="19"/>
  <c r="S1604" i="19"/>
  <c r="R1604" i="19"/>
  <c r="Q1604" i="19"/>
  <c r="P1604" i="19"/>
  <c r="O1604" i="19"/>
  <c r="N1604" i="19"/>
  <c r="M1604" i="19"/>
  <c r="L1604" i="19"/>
  <c r="K1604" i="19"/>
  <c r="J1604" i="19"/>
  <c r="I1604" i="19"/>
  <c r="H1604" i="19"/>
  <c r="G1604" i="19"/>
  <c r="F1604" i="19"/>
  <c r="E1604" i="19"/>
  <c r="AB1603" i="19"/>
  <c r="AA1603" i="19"/>
  <c r="Z1603" i="19"/>
  <c r="Y1603" i="19"/>
  <c r="X1603" i="19"/>
  <c r="W1603" i="19"/>
  <c r="V1603" i="19"/>
  <c r="U1603" i="19"/>
  <c r="T1603" i="19"/>
  <c r="S1603" i="19"/>
  <c r="R1603" i="19"/>
  <c r="Q1603" i="19"/>
  <c r="P1603" i="19"/>
  <c r="O1603" i="19"/>
  <c r="N1603" i="19"/>
  <c r="M1603" i="19"/>
  <c r="L1603" i="19"/>
  <c r="K1603" i="19"/>
  <c r="J1603" i="19"/>
  <c r="I1603" i="19"/>
  <c r="H1603" i="19"/>
  <c r="G1603" i="19"/>
  <c r="F1603" i="19"/>
  <c r="E1603" i="19"/>
  <c r="AB1602" i="19"/>
  <c r="AA1602" i="19"/>
  <c r="Z1602" i="19"/>
  <c r="Y1602" i="19"/>
  <c r="X1602" i="19"/>
  <c r="W1602" i="19"/>
  <c r="V1602" i="19"/>
  <c r="U1602" i="19"/>
  <c r="T1602" i="19"/>
  <c r="S1602" i="19"/>
  <c r="R1602" i="19"/>
  <c r="Q1602" i="19"/>
  <c r="P1602" i="19"/>
  <c r="O1602" i="19"/>
  <c r="N1602" i="19"/>
  <c r="M1602" i="19"/>
  <c r="L1602" i="19"/>
  <c r="K1602" i="19"/>
  <c r="J1602" i="19"/>
  <c r="I1602" i="19"/>
  <c r="H1602" i="19"/>
  <c r="G1602" i="19"/>
  <c r="F1602" i="19"/>
  <c r="E1602" i="19"/>
  <c r="AB1601" i="19"/>
  <c r="AA1601" i="19"/>
  <c r="Z1601" i="19"/>
  <c r="Y1601" i="19"/>
  <c r="X1601" i="19"/>
  <c r="W1601" i="19"/>
  <c r="V1601" i="19"/>
  <c r="U1601" i="19"/>
  <c r="T1601" i="19"/>
  <c r="S1601" i="19"/>
  <c r="R1601" i="19"/>
  <c r="Q1601" i="19"/>
  <c r="P1601" i="19"/>
  <c r="O1601" i="19"/>
  <c r="N1601" i="19"/>
  <c r="M1601" i="19"/>
  <c r="L1601" i="19"/>
  <c r="K1601" i="19"/>
  <c r="J1601" i="19"/>
  <c r="I1601" i="19"/>
  <c r="H1601" i="19"/>
  <c r="G1601" i="19"/>
  <c r="F1601" i="19"/>
  <c r="E1601" i="19"/>
  <c r="AB1600" i="19"/>
  <c r="AA1600" i="19"/>
  <c r="Z1600" i="19"/>
  <c r="Y1600" i="19"/>
  <c r="X1600" i="19"/>
  <c r="W1600" i="19"/>
  <c r="V1600" i="19"/>
  <c r="U1600" i="19"/>
  <c r="T1600" i="19"/>
  <c r="S1600" i="19"/>
  <c r="R1600" i="19"/>
  <c r="Q1600" i="19"/>
  <c r="P1600" i="19"/>
  <c r="O1600" i="19"/>
  <c r="N1600" i="19"/>
  <c r="M1600" i="19"/>
  <c r="L1600" i="19"/>
  <c r="K1600" i="19"/>
  <c r="J1600" i="19"/>
  <c r="I1600" i="19"/>
  <c r="H1600" i="19"/>
  <c r="G1600" i="19"/>
  <c r="F1600" i="19"/>
  <c r="E1600" i="19"/>
  <c r="AB1599" i="19"/>
  <c r="AA1599" i="19"/>
  <c r="Z1599" i="19"/>
  <c r="Y1599" i="19"/>
  <c r="X1599" i="19"/>
  <c r="W1599" i="19"/>
  <c r="V1599" i="19"/>
  <c r="U1599" i="19"/>
  <c r="T1599" i="19"/>
  <c r="S1599" i="19"/>
  <c r="R1599" i="19"/>
  <c r="Q1599" i="19"/>
  <c r="P1599" i="19"/>
  <c r="O1599" i="19"/>
  <c r="N1599" i="19"/>
  <c r="M1599" i="19"/>
  <c r="L1599" i="19"/>
  <c r="K1599" i="19"/>
  <c r="J1599" i="19"/>
  <c r="I1599" i="19"/>
  <c r="H1599" i="19"/>
  <c r="G1599" i="19"/>
  <c r="F1599" i="19"/>
  <c r="E1599" i="19"/>
  <c r="AB1598" i="19"/>
  <c r="AA1598" i="19"/>
  <c r="Z1598" i="19"/>
  <c r="Y1598" i="19"/>
  <c r="X1598" i="19"/>
  <c r="W1598" i="19"/>
  <c r="V1598" i="19"/>
  <c r="U1598" i="19"/>
  <c r="T1598" i="19"/>
  <c r="S1598" i="19"/>
  <c r="R1598" i="19"/>
  <c r="Q1598" i="19"/>
  <c r="P1598" i="19"/>
  <c r="O1598" i="19"/>
  <c r="N1598" i="19"/>
  <c r="M1598" i="19"/>
  <c r="L1598" i="19"/>
  <c r="K1598" i="19"/>
  <c r="J1598" i="19"/>
  <c r="I1598" i="19"/>
  <c r="H1598" i="19"/>
  <c r="G1598" i="19"/>
  <c r="F1598" i="19"/>
  <c r="E1598" i="19"/>
  <c r="AA1597" i="19"/>
  <c r="Z1597" i="19"/>
  <c r="AB1597" i="19" s="1"/>
  <c r="Y1597" i="19"/>
  <c r="X1597" i="19"/>
  <c r="W1597" i="19"/>
  <c r="V1597" i="19"/>
  <c r="U1597" i="19"/>
  <c r="T1597" i="19"/>
  <c r="S1597" i="19"/>
  <c r="R1597" i="19"/>
  <c r="Q1597" i="19"/>
  <c r="P1597" i="19"/>
  <c r="O1597" i="19"/>
  <c r="N1597" i="19"/>
  <c r="M1597" i="19"/>
  <c r="L1597" i="19"/>
  <c r="K1597" i="19"/>
  <c r="J1597" i="19"/>
  <c r="I1597" i="19"/>
  <c r="H1597" i="19"/>
  <c r="G1597" i="19"/>
  <c r="F1597" i="19"/>
  <c r="E1597" i="19"/>
  <c r="AA1596" i="19"/>
  <c r="Z1596" i="19"/>
  <c r="AB1596" i="19" s="1"/>
  <c r="Y1596" i="19"/>
  <c r="X1596" i="19"/>
  <c r="W1596" i="19"/>
  <c r="V1596" i="19"/>
  <c r="U1596" i="19"/>
  <c r="T1596" i="19"/>
  <c r="S1596" i="19"/>
  <c r="R1596" i="19"/>
  <c r="Q1596" i="19"/>
  <c r="P1596" i="19"/>
  <c r="O1596" i="19"/>
  <c r="N1596" i="19"/>
  <c r="M1596" i="19"/>
  <c r="L1596" i="19"/>
  <c r="K1596" i="19"/>
  <c r="J1596" i="19"/>
  <c r="I1596" i="19"/>
  <c r="H1596" i="19"/>
  <c r="G1596" i="19"/>
  <c r="F1596" i="19"/>
  <c r="E1596" i="19"/>
  <c r="AA1595" i="19"/>
  <c r="Z1595" i="19"/>
  <c r="AB1595" i="19" s="1"/>
  <c r="Y1595" i="19"/>
  <c r="X1595" i="19"/>
  <c r="W1595" i="19"/>
  <c r="V1595" i="19"/>
  <c r="U1595" i="19"/>
  <c r="T1595" i="19"/>
  <c r="S1595" i="19"/>
  <c r="R1595" i="19"/>
  <c r="Q1595" i="19"/>
  <c r="P1595" i="19"/>
  <c r="O1595" i="19"/>
  <c r="N1595" i="19"/>
  <c r="M1595" i="19"/>
  <c r="L1595" i="19"/>
  <c r="K1595" i="19"/>
  <c r="J1595" i="19"/>
  <c r="I1595" i="19"/>
  <c r="H1595" i="19"/>
  <c r="G1595" i="19"/>
  <c r="F1595" i="19"/>
  <c r="E1595" i="19"/>
  <c r="AA1594" i="19"/>
  <c r="Z1594" i="19"/>
  <c r="AB1594" i="19" s="1"/>
  <c r="Y1594" i="19"/>
  <c r="X1594" i="19"/>
  <c r="W1594" i="19"/>
  <c r="V1594" i="19"/>
  <c r="U1594" i="19"/>
  <c r="T1594" i="19"/>
  <c r="S1594" i="19"/>
  <c r="R1594" i="19"/>
  <c r="Q1594" i="19"/>
  <c r="P1594" i="19"/>
  <c r="O1594" i="19"/>
  <c r="N1594" i="19"/>
  <c r="M1594" i="19"/>
  <c r="L1594" i="19"/>
  <c r="K1594" i="19"/>
  <c r="J1594" i="19"/>
  <c r="I1594" i="19"/>
  <c r="H1594" i="19"/>
  <c r="G1594" i="19"/>
  <c r="F1594" i="19"/>
  <c r="E1594" i="19"/>
  <c r="AA1593" i="19"/>
  <c r="Z1593" i="19"/>
  <c r="AB1593" i="19" s="1"/>
  <c r="Y1593" i="19"/>
  <c r="X1593" i="19"/>
  <c r="W1593" i="19"/>
  <c r="V1593" i="19"/>
  <c r="U1593" i="19"/>
  <c r="T1593" i="19"/>
  <c r="S1593" i="19"/>
  <c r="R1593" i="19"/>
  <c r="Q1593" i="19"/>
  <c r="P1593" i="19"/>
  <c r="O1593" i="19"/>
  <c r="N1593" i="19"/>
  <c r="M1593" i="19"/>
  <c r="L1593" i="19"/>
  <c r="K1593" i="19"/>
  <c r="J1593" i="19"/>
  <c r="I1593" i="19"/>
  <c r="H1593" i="19"/>
  <c r="G1593" i="19"/>
  <c r="F1593" i="19"/>
  <c r="E1593" i="19"/>
  <c r="AA1592" i="19"/>
  <c r="Z1592" i="19"/>
  <c r="AB1592" i="19" s="1"/>
  <c r="Y1592" i="19"/>
  <c r="X1592" i="19"/>
  <c r="W1592" i="19"/>
  <c r="V1592" i="19"/>
  <c r="U1592" i="19"/>
  <c r="T1592" i="19"/>
  <c r="S1592" i="19"/>
  <c r="R1592" i="19"/>
  <c r="Q1592" i="19"/>
  <c r="P1592" i="19"/>
  <c r="O1592" i="19"/>
  <c r="N1592" i="19"/>
  <c r="M1592" i="19"/>
  <c r="L1592" i="19"/>
  <c r="K1592" i="19"/>
  <c r="J1592" i="19"/>
  <c r="I1592" i="19"/>
  <c r="H1592" i="19"/>
  <c r="G1592" i="19"/>
  <c r="F1592" i="19"/>
  <c r="E1592" i="19"/>
  <c r="AA1591" i="19"/>
  <c r="Z1591" i="19"/>
  <c r="AB1591" i="19" s="1"/>
  <c r="Y1591" i="19"/>
  <c r="X1591" i="19"/>
  <c r="W1591" i="19"/>
  <c r="V1591" i="19"/>
  <c r="U1591" i="19"/>
  <c r="T1591" i="19"/>
  <c r="S1591" i="19"/>
  <c r="R1591" i="19"/>
  <c r="Q1591" i="19"/>
  <c r="P1591" i="19"/>
  <c r="O1591" i="19"/>
  <c r="N1591" i="19"/>
  <c r="M1591" i="19"/>
  <c r="L1591" i="19"/>
  <c r="K1591" i="19"/>
  <c r="J1591" i="19"/>
  <c r="I1591" i="19"/>
  <c r="H1591" i="19"/>
  <c r="G1591" i="19"/>
  <c r="F1591" i="19"/>
  <c r="E1591" i="19"/>
  <c r="AA1590" i="19"/>
  <c r="Z1590" i="19"/>
  <c r="AB1590" i="19" s="1"/>
  <c r="Y1590" i="19"/>
  <c r="X1590" i="19"/>
  <c r="W1590" i="19"/>
  <c r="V1590" i="19"/>
  <c r="U1590" i="19"/>
  <c r="T1590" i="19"/>
  <c r="S1590" i="19"/>
  <c r="R1590" i="19"/>
  <c r="Q1590" i="19"/>
  <c r="P1590" i="19"/>
  <c r="O1590" i="19"/>
  <c r="N1590" i="19"/>
  <c r="M1590" i="19"/>
  <c r="L1590" i="19"/>
  <c r="K1590" i="19"/>
  <c r="J1590" i="19"/>
  <c r="I1590" i="19"/>
  <c r="H1590" i="19"/>
  <c r="G1590" i="19"/>
  <c r="F1590" i="19"/>
  <c r="E1590" i="19"/>
  <c r="AA1589" i="19"/>
  <c r="Z1589" i="19"/>
  <c r="AB1589" i="19" s="1"/>
  <c r="Y1589" i="19"/>
  <c r="X1589" i="19"/>
  <c r="W1589" i="19"/>
  <c r="V1589" i="19"/>
  <c r="U1589" i="19"/>
  <c r="T1589" i="19"/>
  <c r="S1589" i="19"/>
  <c r="R1589" i="19"/>
  <c r="Q1589" i="19"/>
  <c r="P1589" i="19"/>
  <c r="O1589" i="19"/>
  <c r="N1589" i="19"/>
  <c r="M1589" i="19"/>
  <c r="L1589" i="19"/>
  <c r="K1589" i="19"/>
  <c r="J1589" i="19"/>
  <c r="I1589" i="19"/>
  <c r="H1589" i="19"/>
  <c r="G1589" i="19"/>
  <c r="F1589" i="19"/>
  <c r="E1589" i="19"/>
  <c r="AA1588" i="19"/>
  <c r="Z1588" i="19"/>
  <c r="AB1588" i="19" s="1"/>
  <c r="Y1588" i="19"/>
  <c r="X1588" i="19"/>
  <c r="W1588" i="19"/>
  <c r="V1588" i="19"/>
  <c r="U1588" i="19"/>
  <c r="T1588" i="19"/>
  <c r="S1588" i="19"/>
  <c r="R1588" i="19"/>
  <c r="Q1588" i="19"/>
  <c r="P1588" i="19"/>
  <c r="O1588" i="19"/>
  <c r="N1588" i="19"/>
  <c r="M1588" i="19"/>
  <c r="L1588" i="19"/>
  <c r="K1588" i="19"/>
  <c r="J1588" i="19"/>
  <c r="I1588" i="19"/>
  <c r="H1588" i="19"/>
  <c r="G1588" i="19"/>
  <c r="F1588" i="19"/>
  <c r="E1588" i="19"/>
  <c r="AA1587" i="19"/>
  <c r="Z1587" i="19"/>
  <c r="AB1587" i="19" s="1"/>
  <c r="Y1587" i="19"/>
  <c r="X1587" i="19"/>
  <c r="W1587" i="19"/>
  <c r="V1587" i="19"/>
  <c r="U1587" i="19"/>
  <c r="T1587" i="19"/>
  <c r="S1587" i="19"/>
  <c r="R1587" i="19"/>
  <c r="Q1587" i="19"/>
  <c r="P1587" i="19"/>
  <c r="O1587" i="19"/>
  <c r="N1587" i="19"/>
  <c r="M1587" i="19"/>
  <c r="L1587" i="19"/>
  <c r="K1587" i="19"/>
  <c r="J1587" i="19"/>
  <c r="I1587" i="19"/>
  <c r="H1587" i="19"/>
  <c r="G1587" i="19"/>
  <c r="F1587" i="19"/>
  <c r="E1587" i="19"/>
  <c r="AA1586" i="19"/>
  <c r="Z1586" i="19"/>
  <c r="AB1586" i="19" s="1"/>
  <c r="Y1586" i="19"/>
  <c r="X1586" i="19"/>
  <c r="W1586" i="19"/>
  <c r="V1586" i="19"/>
  <c r="U1586" i="19"/>
  <c r="T1586" i="19"/>
  <c r="S1586" i="19"/>
  <c r="R1586" i="19"/>
  <c r="Q1586" i="19"/>
  <c r="P1586" i="19"/>
  <c r="O1586" i="19"/>
  <c r="N1586" i="19"/>
  <c r="M1586" i="19"/>
  <c r="L1586" i="19"/>
  <c r="K1586" i="19"/>
  <c r="J1586" i="19"/>
  <c r="I1586" i="19"/>
  <c r="H1586" i="19"/>
  <c r="G1586" i="19"/>
  <c r="F1586" i="19"/>
  <c r="E1586" i="19"/>
  <c r="AA1585" i="19"/>
  <c r="Z1585" i="19"/>
  <c r="AB1585" i="19" s="1"/>
  <c r="Y1585" i="19"/>
  <c r="X1585" i="19"/>
  <c r="W1585" i="19"/>
  <c r="V1585" i="19"/>
  <c r="U1585" i="19"/>
  <c r="T1585" i="19"/>
  <c r="S1585" i="19"/>
  <c r="R1585" i="19"/>
  <c r="Q1585" i="19"/>
  <c r="P1585" i="19"/>
  <c r="O1585" i="19"/>
  <c r="N1585" i="19"/>
  <c r="M1585" i="19"/>
  <c r="L1585" i="19"/>
  <c r="K1585" i="19"/>
  <c r="J1585" i="19"/>
  <c r="I1585" i="19"/>
  <c r="H1585" i="19"/>
  <c r="G1585" i="19"/>
  <c r="F1585" i="19"/>
  <c r="E1585" i="19"/>
  <c r="AA1584" i="19"/>
  <c r="Z1584" i="19"/>
  <c r="AB1584" i="19" s="1"/>
  <c r="Y1584" i="19"/>
  <c r="X1584" i="19"/>
  <c r="W1584" i="19"/>
  <c r="V1584" i="19"/>
  <c r="U1584" i="19"/>
  <c r="T1584" i="19"/>
  <c r="S1584" i="19"/>
  <c r="R1584" i="19"/>
  <c r="Q1584" i="19"/>
  <c r="P1584" i="19"/>
  <c r="O1584" i="19"/>
  <c r="N1584" i="19"/>
  <c r="M1584" i="19"/>
  <c r="L1584" i="19"/>
  <c r="K1584" i="19"/>
  <c r="J1584" i="19"/>
  <c r="I1584" i="19"/>
  <c r="H1584" i="19"/>
  <c r="G1584" i="19"/>
  <c r="F1584" i="19"/>
  <c r="E1584" i="19"/>
  <c r="AA1583" i="19"/>
  <c r="Z1583" i="19"/>
  <c r="AB1583" i="19" s="1"/>
  <c r="Y1583" i="19"/>
  <c r="X1583" i="19"/>
  <c r="W1583" i="19"/>
  <c r="V1583" i="19"/>
  <c r="U1583" i="19"/>
  <c r="T1583" i="19"/>
  <c r="S1583" i="19"/>
  <c r="R1583" i="19"/>
  <c r="Q1583" i="19"/>
  <c r="P1583" i="19"/>
  <c r="O1583" i="19"/>
  <c r="N1583" i="19"/>
  <c r="M1583" i="19"/>
  <c r="L1583" i="19"/>
  <c r="K1583" i="19"/>
  <c r="J1583" i="19"/>
  <c r="I1583" i="19"/>
  <c r="H1583" i="19"/>
  <c r="G1583" i="19"/>
  <c r="F1583" i="19"/>
  <c r="E1583" i="19"/>
  <c r="AA1582" i="19"/>
  <c r="Z1582" i="19"/>
  <c r="AB1582" i="19" s="1"/>
  <c r="Y1582" i="19"/>
  <c r="X1582" i="19"/>
  <c r="W1582" i="19"/>
  <c r="V1582" i="19"/>
  <c r="U1582" i="19"/>
  <c r="T1582" i="19"/>
  <c r="S1582" i="19"/>
  <c r="R1582" i="19"/>
  <c r="Q1582" i="19"/>
  <c r="P1582" i="19"/>
  <c r="O1582" i="19"/>
  <c r="N1582" i="19"/>
  <c r="M1582" i="19"/>
  <c r="L1582" i="19"/>
  <c r="K1582" i="19"/>
  <c r="J1582" i="19"/>
  <c r="I1582" i="19"/>
  <c r="H1582" i="19"/>
  <c r="G1582" i="19"/>
  <c r="F1582" i="19"/>
  <c r="E1582" i="19"/>
  <c r="AA1581" i="19"/>
  <c r="Z1581" i="19"/>
  <c r="AB1581" i="19" s="1"/>
  <c r="Y1581" i="19"/>
  <c r="X1581" i="19"/>
  <c r="W1581" i="19"/>
  <c r="V1581" i="19"/>
  <c r="U1581" i="19"/>
  <c r="T1581" i="19"/>
  <c r="S1581" i="19"/>
  <c r="R1581" i="19"/>
  <c r="Q1581" i="19"/>
  <c r="P1581" i="19"/>
  <c r="O1581" i="19"/>
  <c r="N1581" i="19"/>
  <c r="M1581" i="19"/>
  <c r="L1581" i="19"/>
  <c r="K1581" i="19"/>
  <c r="J1581" i="19"/>
  <c r="I1581" i="19"/>
  <c r="H1581" i="19"/>
  <c r="G1581" i="19"/>
  <c r="F1581" i="19"/>
  <c r="E1581" i="19"/>
  <c r="AA1580" i="19"/>
  <c r="Z1580" i="19"/>
  <c r="AB1580" i="19" s="1"/>
  <c r="Y1580" i="19"/>
  <c r="X1580" i="19"/>
  <c r="W1580" i="19"/>
  <c r="V1580" i="19"/>
  <c r="U1580" i="19"/>
  <c r="T1580" i="19"/>
  <c r="S1580" i="19"/>
  <c r="R1580" i="19"/>
  <c r="Q1580" i="19"/>
  <c r="P1580" i="19"/>
  <c r="O1580" i="19"/>
  <c r="N1580" i="19"/>
  <c r="M1580" i="19"/>
  <c r="L1580" i="19"/>
  <c r="K1580" i="19"/>
  <c r="J1580" i="19"/>
  <c r="I1580" i="19"/>
  <c r="H1580" i="19"/>
  <c r="G1580" i="19"/>
  <c r="F1580" i="19"/>
  <c r="E1580" i="19"/>
  <c r="AA1579" i="19"/>
  <c r="Z1579" i="19"/>
  <c r="AB1579" i="19" s="1"/>
  <c r="Y1579" i="19"/>
  <c r="X1579" i="19"/>
  <c r="W1579" i="19"/>
  <c r="V1579" i="19"/>
  <c r="U1579" i="19"/>
  <c r="T1579" i="19"/>
  <c r="S1579" i="19"/>
  <c r="R1579" i="19"/>
  <c r="Q1579" i="19"/>
  <c r="P1579" i="19"/>
  <c r="O1579" i="19"/>
  <c r="N1579" i="19"/>
  <c r="M1579" i="19"/>
  <c r="L1579" i="19"/>
  <c r="K1579" i="19"/>
  <c r="J1579" i="19"/>
  <c r="I1579" i="19"/>
  <c r="H1579" i="19"/>
  <c r="G1579" i="19"/>
  <c r="F1579" i="19"/>
  <c r="E1579" i="19"/>
  <c r="AA1578" i="19"/>
  <c r="Z1578" i="19"/>
  <c r="AB1578" i="19" s="1"/>
  <c r="Y1578" i="19"/>
  <c r="X1578" i="19"/>
  <c r="W1578" i="19"/>
  <c r="V1578" i="19"/>
  <c r="U1578" i="19"/>
  <c r="T1578" i="19"/>
  <c r="S1578" i="19"/>
  <c r="R1578" i="19"/>
  <c r="Q1578" i="19"/>
  <c r="P1578" i="19"/>
  <c r="O1578" i="19"/>
  <c r="N1578" i="19"/>
  <c r="M1578" i="19"/>
  <c r="L1578" i="19"/>
  <c r="K1578" i="19"/>
  <c r="J1578" i="19"/>
  <c r="I1578" i="19"/>
  <c r="H1578" i="19"/>
  <c r="G1578" i="19"/>
  <c r="F1578" i="19"/>
  <c r="E1578" i="19"/>
  <c r="AA1577" i="19"/>
  <c r="Z1577" i="19"/>
  <c r="AB1577" i="19" s="1"/>
  <c r="Y1577" i="19"/>
  <c r="X1577" i="19"/>
  <c r="W1577" i="19"/>
  <c r="V1577" i="19"/>
  <c r="U1577" i="19"/>
  <c r="T1577" i="19"/>
  <c r="S1577" i="19"/>
  <c r="R1577" i="19"/>
  <c r="Q1577" i="19"/>
  <c r="P1577" i="19"/>
  <c r="O1577" i="19"/>
  <c r="N1577" i="19"/>
  <c r="M1577" i="19"/>
  <c r="L1577" i="19"/>
  <c r="K1577" i="19"/>
  <c r="J1577" i="19"/>
  <c r="I1577" i="19"/>
  <c r="H1577" i="19"/>
  <c r="G1577" i="19"/>
  <c r="F1577" i="19"/>
  <c r="E1577" i="19"/>
  <c r="AA1576" i="19"/>
  <c r="Z1576" i="19"/>
  <c r="AB1576" i="19" s="1"/>
  <c r="Y1576" i="19"/>
  <c r="X1576" i="19"/>
  <c r="W1576" i="19"/>
  <c r="V1576" i="19"/>
  <c r="U1576" i="19"/>
  <c r="T1576" i="19"/>
  <c r="S1576" i="19"/>
  <c r="R1576" i="19"/>
  <c r="Q1576" i="19"/>
  <c r="P1576" i="19"/>
  <c r="O1576" i="19"/>
  <c r="N1576" i="19"/>
  <c r="M1576" i="19"/>
  <c r="L1576" i="19"/>
  <c r="K1576" i="19"/>
  <c r="J1576" i="19"/>
  <c r="I1576" i="19"/>
  <c r="H1576" i="19"/>
  <c r="G1576" i="19"/>
  <c r="F1576" i="19"/>
  <c r="E1576" i="19"/>
  <c r="AA1575" i="19"/>
  <c r="Z1575" i="19"/>
  <c r="AB1575" i="19" s="1"/>
  <c r="Y1575" i="19"/>
  <c r="X1575" i="19"/>
  <c r="W1575" i="19"/>
  <c r="V1575" i="19"/>
  <c r="U1575" i="19"/>
  <c r="T1575" i="19"/>
  <c r="S1575" i="19"/>
  <c r="R1575" i="19"/>
  <c r="Q1575" i="19"/>
  <c r="P1575" i="19"/>
  <c r="O1575" i="19"/>
  <c r="N1575" i="19"/>
  <c r="M1575" i="19"/>
  <c r="L1575" i="19"/>
  <c r="K1575" i="19"/>
  <c r="J1575" i="19"/>
  <c r="I1575" i="19"/>
  <c r="H1575" i="19"/>
  <c r="G1575" i="19"/>
  <c r="F1575" i="19"/>
  <c r="E1575" i="19"/>
  <c r="AA1574" i="19"/>
  <c r="Z1574" i="19"/>
  <c r="AB1574" i="19" s="1"/>
  <c r="Y1574" i="19"/>
  <c r="X1574" i="19"/>
  <c r="W1574" i="19"/>
  <c r="V1574" i="19"/>
  <c r="U1574" i="19"/>
  <c r="T1574" i="19"/>
  <c r="S1574" i="19"/>
  <c r="R1574" i="19"/>
  <c r="Q1574" i="19"/>
  <c r="P1574" i="19"/>
  <c r="O1574" i="19"/>
  <c r="N1574" i="19"/>
  <c r="M1574" i="19"/>
  <c r="L1574" i="19"/>
  <c r="K1574" i="19"/>
  <c r="J1574" i="19"/>
  <c r="I1574" i="19"/>
  <c r="H1574" i="19"/>
  <c r="G1574" i="19"/>
  <c r="F1574" i="19"/>
  <c r="E1574" i="19"/>
  <c r="AA1573" i="19"/>
  <c r="Z1573" i="19"/>
  <c r="AB1573" i="19" s="1"/>
  <c r="Y1573" i="19"/>
  <c r="X1573" i="19"/>
  <c r="W1573" i="19"/>
  <c r="V1573" i="19"/>
  <c r="U1573" i="19"/>
  <c r="T1573" i="19"/>
  <c r="S1573" i="19"/>
  <c r="R1573" i="19"/>
  <c r="Q1573" i="19"/>
  <c r="P1573" i="19"/>
  <c r="O1573" i="19"/>
  <c r="N1573" i="19"/>
  <c r="M1573" i="19"/>
  <c r="L1573" i="19"/>
  <c r="K1573" i="19"/>
  <c r="J1573" i="19"/>
  <c r="I1573" i="19"/>
  <c r="H1573" i="19"/>
  <c r="G1573" i="19"/>
  <c r="F1573" i="19"/>
  <c r="E1573" i="19"/>
  <c r="AA1572" i="19"/>
  <c r="Z1572" i="19"/>
  <c r="AB1572" i="19" s="1"/>
  <c r="Y1572" i="19"/>
  <c r="X1572" i="19"/>
  <c r="W1572" i="19"/>
  <c r="V1572" i="19"/>
  <c r="U1572" i="19"/>
  <c r="T1572" i="19"/>
  <c r="S1572" i="19"/>
  <c r="R1572" i="19"/>
  <c r="Q1572" i="19"/>
  <c r="P1572" i="19"/>
  <c r="O1572" i="19"/>
  <c r="N1572" i="19"/>
  <c r="M1572" i="19"/>
  <c r="L1572" i="19"/>
  <c r="K1572" i="19"/>
  <c r="J1572" i="19"/>
  <c r="I1572" i="19"/>
  <c r="H1572" i="19"/>
  <c r="G1572" i="19"/>
  <c r="F1572" i="19"/>
  <c r="E1572" i="19"/>
  <c r="AA1571" i="19"/>
  <c r="Z1571" i="19"/>
  <c r="AB1571" i="19" s="1"/>
  <c r="Y1571" i="19"/>
  <c r="X1571" i="19"/>
  <c r="W1571" i="19"/>
  <c r="V1571" i="19"/>
  <c r="U1571" i="19"/>
  <c r="T1571" i="19"/>
  <c r="S1571" i="19"/>
  <c r="R1571" i="19"/>
  <c r="Q1571" i="19"/>
  <c r="P1571" i="19"/>
  <c r="O1571" i="19"/>
  <c r="N1571" i="19"/>
  <c r="M1571" i="19"/>
  <c r="L1571" i="19"/>
  <c r="K1571" i="19"/>
  <c r="J1571" i="19"/>
  <c r="I1571" i="19"/>
  <c r="H1571" i="19"/>
  <c r="G1571" i="19"/>
  <c r="F1571" i="19"/>
  <c r="E1571" i="19"/>
  <c r="AA1570" i="19"/>
  <c r="Z1570" i="19"/>
  <c r="AB1570" i="19" s="1"/>
  <c r="Y1570" i="19"/>
  <c r="X1570" i="19"/>
  <c r="W1570" i="19"/>
  <c r="V1570" i="19"/>
  <c r="U1570" i="19"/>
  <c r="T1570" i="19"/>
  <c r="S1570" i="19"/>
  <c r="R1570" i="19"/>
  <c r="Q1570" i="19"/>
  <c r="P1570" i="19"/>
  <c r="O1570" i="19"/>
  <c r="N1570" i="19"/>
  <c r="M1570" i="19"/>
  <c r="L1570" i="19"/>
  <c r="K1570" i="19"/>
  <c r="J1570" i="19"/>
  <c r="I1570" i="19"/>
  <c r="H1570" i="19"/>
  <c r="G1570" i="19"/>
  <c r="F1570" i="19"/>
  <c r="E1570" i="19"/>
  <c r="AA1569" i="19"/>
  <c r="Z1569" i="19"/>
  <c r="AB1569" i="19" s="1"/>
  <c r="Y1569" i="19"/>
  <c r="X1569" i="19"/>
  <c r="W1569" i="19"/>
  <c r="V1569" i="19"/>
  <c r="U1569" i="19"/>
  <c r="T1569" i="19"/>
  <c r="S1569" i="19"/>
  <c r="R1569" i="19"/>
  <c r="Q1569" i="19"/>
  <c r="P1569" i="19"/>
  <c r="O1569" i="19"/>
  <c r="N1569" i="19"/>
  <c r="M1569" i="19"/>
  <c r="L1569" i="19"/>
  <c r="K1569" i="19"/>
  <c r="J1569" i="19"/>
  <c r="I1569" i="19"/>
  <c r="H1569" i="19"/>
  <c r="G1569" i="19"/>
  <c r="F1569" i="19"/>
  <c r="E1569" i="19"/>
  <c r="AA1568" i="19"/>
  <c r="Z1568" i="19"/>
  <c r="AB1568" i="19" s="1"/>
  <c r="Y1568" i="19"/>
  <c r="X1568" i="19"/>
  <c r="W1568" i="19"/>
  <c r="V1568" i="19"/>
  <c r="U1568" i="19"/>
  <c r="T1568" i="19"/>
  <c r="S1568" i="19"/>
  <c r="R1568" i="19"/>
  <c r="Q1568" i="19"/>
  <c r="P1568" i="19"/>
  <c r="O1568" i="19"/>
  <c r="N1568" i="19"/>
  <c r="M1568" i="19"/>
  <c r="L1568" i="19"/>
  <c r="K1568" i="19"/>
  <c r="J1568" i="19"/>
  <c r="I1568" i="19"/>
  <c r="H1568" i="19"/>
  <c r="G1568" i="19"/>
  <c r="F1568" i="19"/>
  <c r="E1568" i="19"/>
  <c r="AA1567" i="19"/>
  <c r="Z1567" i="19"/>
  <c r="AB1567" i="19" s="1"/>
  <c r="Y1567" i="19"/>
  <c r="X1567" i="19"/>
  <c r="W1567" i="19"/>
  <c r="V1567" i="19"/>
  <c r="U1567" i="19"/>
  <c r="T1567" i="19"/>
  <c r="S1567" i="19"/>
  <c r="R1567" i="19"/>
  <c r="Q1567" i="19"/>
  <c r="P1567" i="19"/>
  <c r="O1567" i="19"/>
  <c r="N1567" i="19"/>
  <c r="M1567" i="19"/>
  <c r="L1567" i="19"/>
  <c r="K1567" i="19"/>
  <c r="J1567" i="19"/>
  <c r="I1567" i="19"/>
  <c r="H1567" i="19"/>
  <c r="G1567" i="19"/>
  <c r="F1567" i="19"/>
  <c r="E1567" i="19"/>
  <c r="AA1566" i="19"/>
  <c r="Z1566" i="19"/>
  <c r="AB1566" i="19" s="1"/>
  <c r="Y1566" i="19"/>
  <c r="X1566" i="19"/>
  <c r="W1566" i="19"/>
  <c r="V1566" i="19"/>
  <c r="U1566" i="19"/>
  <c r="T1566" i="19"/>
  <c r="S1566" i="19"/>
  <c r="R1566" i="19"/>
  <c r="Q1566" i="19"/>
  <c r="P1566" i="19"/>
  <c r="O1566" i="19"/>
  <c r="N1566" i="19"/>
  <c r="M1566" i="19"/>
  <c r="L1566" i="19"/>
  <c r="K1566" i="19"/>
  <c r="J1566" i="19"/>
  <c r="I1566" i="19"/>
  <c r="H1566" i="19"/>
  <c r="G1566" i="19"/>
  <c r="F1566" i="19"/>
  <c r="E1566" i="19"/>
  <c r="AA1565" i="19"/>
  <c r="Z1565" i="19"/>
  <c r="AB1565" i="19" s="1"/>
  <c r="Y1565" i="19"/>
  <c r="X1565" i="19"/>
  <c r="W1565" i="19"/>
  <c r="V1565" i="19"/>
  <c r="U1565" i="19"/>
  <c r="T1565" i="19"/>
  <c r="S1565" i="19"/>
  <c r="R1565" i="19"/>
  <c r="Q1565" i="19"/>
  <c r="P1565" i="19"/>
  <c r="O1565" i="19"/>
  <c r="N1565" i="19"/>
  <c r="M1565" i="19"/>
  <c r="L1565" i="19"/>
  <c r="K1565" i="19"/>
  <c r="J1565" i="19"/>
  <c r="I1565" i="19"/>
  <c r="H1565" i="19"/>
  <c r="G1565" i="19"/>
  <c r="F1565" i="19"/>
  <c r="E1565" i="19"/>
  <c r="AA1564" i="19"/>
  <c r="Z1564" i="19"/>
  <c r="AB1564" i="19" s="1"/>
  <c r="Y1564" i="19"/>
  <c r="X1564" i="19"/>
  <c r="W1564" i="19"/>
  <c r="V1564" i="19"/>
  <c r="U1564" i="19"/>
  <c r="T1564" i="19"/>
  <c r="S1564" i="19"/>
  <c r="R1564" i="19"/>
  <c r="Q1564" i="19"/>
  <c r="P1564" i="19"/>
  <c r="O1564" i="19"/>
  <c r="N1564" i="19"/>
  <c r="M1564" i="19"/>
  <c r="L1564" i="19"/>
  <c r="K1564" i="19"/>
  <c r="J1564" i="19"/>
  <c r="I1564" i="19"/>
  <c r="H1564" i="19"/>
  <c r="G1564" i="19"/>
  <c r="F1564" i="19"/>
  <c r="E1564" i="19"/>
  <c r="AA1563" i="19"/>
  <c r="Z1563" i="19"/>
  <c r="AB1563" i="19" s="1"/>
  <c r="Y1563" i="19"/>
  <c r="X1563" i="19"/>
  <c r="W1563" i="19"/>
  <c r="V1563" i="19"/>
  <c r="U1563" i="19"/>
  <c r="T1563" i="19"/>
  <c r="S1563" i="19"/>
  <c r="R1563" i="19"/>
  <c r="Q1563" i="19"/>
  <c r="P1563" i="19"/>
  <c r="O1563" i="19"/>
  <c r="N1563" i="19"/>
  <c r="M1563" i="19"/>
  <c r="L1563" i="19"/>
  <c r="K1563" i="19"/>
  <c r="J1563" i="19"/>
  <c r="I1563" i="19"/>
  <c r="H1563" i="19"/>
  <c r="G1563" i="19"/>
  <c r="F1563" i="19"/>
  <c r="E1563" i="19"/>
  <c r="AA1562" i="19"/>
  <c r="Z1562" i="19"/>
  <c r="AB1562" i="19" s="1"/>
  <c r="Y1562" i="19"/>
  <c r="X1562" i="19"/>
  <c r="W1562" i="19"/>
  <c r="V1562" i="19"/>
  <c r="U1562" i="19"/>
  <c r="T1562" i="19"/>
  <c r="S1562" i="19"/>
  <c r="R1562" i="19"/>
  <c r="Q1562" i="19"/>
  <c r="P1562" i="19"/>
  <c r="O1562" i="19"/>
  <c r="N1562" i="19"/>
  <c r="M1562" i="19"/>
  <c r="L1562" i="19"/>
  <c r="K1562" i="19"/>
  <c r="J1562" i="19"/>
  <c r="I1562" i="19"/>
  <c r="H1562" i="19"/>
  <c r="G1562" i="19"/>
  <c r="F1562" i="19"/>
  <c r="E1562" i="19"/>
  <c r="AA1561" i="19"/>
  <c r="Z1561" i="19"/>
  <c r="AB1561" i="19" s="1"/>
  <c r="Y1561" i="19"/>
  <c r="X1561" i="19"/>
  <c r="W1561" i="19"/>
  <c r="V1561" i="19"/>
  <c r="U1561" i="19"/>
  <c r="T1561" i="19"/>
  <c r="S1561" i="19"/>
  <c r="R1561" i="19"/>
  <c r="Q1561" i="19"/>
  <c r="P1561" i="19"/>
  <c r="O1561" i="19"/>
  <c r="N1561" i="19"/>
  <c r="M1561" i="19"/>
  <c r="L1561" i="19"/>
  <c r="K1561" i="19"/>
  <c r="J1561" i="19"/>
  <c r="I1561" i="19"/>
  <c r="H1561" i="19"/>
  <c r="G1561" i="19"/>
  <c r="F1561" i="19"/>
  <c r="E1561" i="19"/>
  <c r="AA1560" i="19"/>
  <c r="Z1560" i="19"/>
  <c r="AB1560" i="19" s="1"/>
  <c r="Y1560" i="19"/>
  <c r="X1560" i="19"/>
  <c r="W1560" i="19"/>
  <c r="V1560" i="19"/>
  <c r="U1560" i="19"/>
  <c r="T1560" i="19"/>
  <c r="S1560" i="19"/>
  <c r="R1560" i="19"/>
  <c r="Q1560" i="19"/>
  <c r="P1560" i="19"/>
  <c r="O1560" i="19"/>
  <c r="N1560" i="19"/>
  <c r="M1560" i="19"/>
  <c r="L1560" i="19"/>
  <c r="K1560" i="19"/>
  <c r="J1560" i="19"/>
  <c r="I1560" i="19"/>
  <c r="H1560" i="19"/>
  <c r="G1560" i="19"/>
  <c r="F1560" i="19"/>
  <c r="E1560" i="19"/>
  <c r="AA1559" i="19"/>
  <c r="Z1559" i="19"/>
  <c r="AB1559" i="19" s="1"/>
  <c r="Y1559" i="19"/>
  <c r="X1559" i="19"/>
  <c r="W1559" i="19"/>
  <c r="V1559" i="19"/>
  <c r="U1559" i="19"/>
  <c r="T1559" i="19"/>
  <c r="S1559" i="19"/>
  <c r="R1559" i="19"/>
  <c r="Q1559" i="19"/>
  <c r="P1559" i="19"/>
  <c r="O1559" i="19"/>
  <c r="N1559" i="19"/>
  <c r="M1559" i="19"/>
  <c r="L1559" i="19"/>
  <c r="K1559" i="19"/>
  <c r="J1559" i="19"/>
  <c r="I1559" i="19"/>
  <c r="H1559" i="19"/>
  <c r="G1559" i="19"/>
  <c r="F1559" i="19"/>
  <c r="E1559" i="19"/>
  <c r="AA1558" i="19"/>
  <c r="Z1558" i="19"/>
  <c r="AB1558" i="19" s="1"/>
  <c r="Y1558" i="19"/>
  <c r="X1558" i="19"/>
  <c r="W1558" i="19"/>
  <c r="V1558" i="19"/>
  <c r="U1558" i="19"/>
  <c r="T1558" i="19"/>
  <c r="S1558" i="19"/>
  <c r="R1558" i="19"/>
  <c r="Q1558" i="19"/>
  <c r="P1558" i="19"/>
  <c r="O1558" i="19"/>
  <c r="N1558" i="19"/>
  <c r="M1558" i="19"/>
  <c r="L1558" i="19"/>
  <c r="K1558" i="19"/>
  <c r="J1558" i="19"/>
  <c r="I1558" i="19"/>
  <c r="H1558" i="19"/>
  <c r="G1558" i="19"/>
  <c r="F1558" i="19"/>
  <c r="E1558" i="19"/>
  <c r="AA1557" i="19"/>
  <c r="Z1557" i="19"/>
  <c r="AB1557" i="19" s="1"/>
  <c r="Y1557" i="19"/>
  <c r="X1557" i="19"/>
  <c r="W1557" i="19"/>
  <c r="V1557" i="19"/>
  <c r="U1557" i="19"/>
  <c r="T1557" i="19"/>
  <c r="S1557" i="19"/>
  <c r="R1557" i="19"/>
  <c r="Q1557" i="19"/>
  <c r="P1557" i="19"/>
  <c r="O1557" i="19"/>
  <c r="N1557" i="19"/>
  <c r="M1557" i="19"/>
  <c r="L1557" i="19"/>
  <c r="K1557" i="19"/>
  <c r="J1557" i="19"/>
  <c r="I1557" i="19"/>
  <c r="H1557" i="19"/>
  <c r="G1557" i="19"/>
  <c r="F1557" i="19"/>
  <c r="E1557" i="19"/>
  <c r="AA1556" i="19"/>
  <c r="Z1556" i="19"/>
  <c r="AB1556" i="19" s="1"/>
  <c r="Y1556" i="19"/>
  <c r="X1556" i="19"/>
  <c r="W1556" i="19"/>
  <c r="V1556" i="19"/>
  <c r="U1556" i="19"/>
  <c r="T1556" i="19"/>
  <c r="S1556" i="19"/>
  <c r="R1556" i="19"/>
  <c r="Q1556" i="19"/>
  <c r="P1556" i="19"/>
  <c r="O1556" i="19"/>
  <c r="N1556" i="19"/>
  <c r="M1556" i="19"/>
  <c r="L1556" i="19"/>
  <c r="K1556" i="19"/>
  <c r="J1556" i="19"/>
  <c r="I1556" i="19"/>
  <c r="H1556" i="19"/>
  <c r="G1556" i="19"/>
  <c r="F1556" i="19"/>
  <c r="E1556" i="19"/>
  <c r="AA1555" i="19"/>
  <c r="Z1555" i="19"/>
  <c r="AB1555" i="19" s="1"/>
  <c r="Y1555" i="19"/>
  <c r="X1555" i="19"/>
  <c r="W1555" i="19"/>
  <c r="V1555" i="19"/>
  <c r="U1555" i="19"/>
  <c r="T1555" i="19"/>
  <c r="S1555" i="19"/>
  <c r="R1555" i="19"/>
  <c r="Q1555" i="19"/>
  <c r="P1555" i="19"/>
  <c r="O1555" i="19"/>
  <c r="N1555" i="19"/>
  <c r="M1555" i="19"/>
  <c r="L1555" i="19"/>
  <c r="K1555" i="19"/>
  <c r="J1555" i="19"/>
  <c r="I1555" i="19"/>
  <c r="H1555" i="19"/>
  <c r="G1555" i="19"/>
  <c r="F1555" i="19"/>
  <c r="E1555" i="19"/>
  <c r="AA1554" i="19"/>
  <c r="Z1554" i="19"/>
  <c r="AB1554" i="19" s="1"/>
  <c r="Y1554" i="19"/>
  <c r="X1554" i="19"/>
  <c r="W1554" i="19"/>
  <c r="V1554" i="19"/>
  <c r="U1554" i="19"/>
  <c r="T1554" i="19"/>
  <c r="S1554" i="19"/>
  <c r="R1554" i="19"/>
  <c r="Q1554" i="19"/>
  <c r="P1554" i="19"/>
  <c r="O1554" i="19"/>
  <c r="N1554" i="19"/>
  <c r="M1554" i="19"/>
  <c r="L1554" i="19"/>
  <c r="K1554" i="19"/>
  <c r="J1554" i="19"/>
  <c r="I1554" i="19"/>
  <c r="H1554" i="19"/>
  <c r="G1554" i="19"/>
  <c r="F1554" i="19"/>
  <c r="E1554" i="19"/>
  <c r="AA1553" i="19"/>
  <c r="Z1553" i="19"/>
  <c r="AB1553" i="19" s="1"/>
  <c r="Y1553" i="19"/>
  <c r="X1553" i="19"/>
  <c r="W1553" i="19"/>
  <c r="V1553" i="19"/>
  <c r="U1553" i="19"/>
  <c r="T1553" i="19"/>
  <c r="S1553" i="19"/>
  <c r="R1553" i="19"/>
  <c r="Q1553" i="19"/>
  <c r="P1553" i="19"/>
  <c r="O1553" i="19"/>
  <c r="N1553" i="19"/>
  <c r="M1553" i="19"/>
  <c r="L1553" i="19"/>
  <c r="K1553" i="19"/>
  <c r="J1553" i="19"/>
  <c r="I1553" i="19"/>
  <c r="H1553" i="19"/>
  <c r="G1553" i="19"/>
  <c r="F1553" i="19"/>
  <c r="E1553" i="19"/>
  <c r="AA1552" i="19"/>
  <c r="Z1552" i="19"/>
  <c r="AB1552" i="19" s="1"/>
  <c r="Y1552" i="19"/>
  <c r="X1552" i="19"/>
  <c r="W1552" i="19"/>
  <c r="V1552" i="19"/>
  <c r="U1552" i="19"/>
  <c r="T1552" i="19"/>
  <c r="S1552" i="19"/>
  <c r="R1552" i="19"/>
  <c r="Q1552" i="19"/>
  <c r="P1552" i="19"/>
  <c r="O1552" i="19"/>
  <c r="N1552" i="19"/>
  <c r="M1552" i="19"/>
  <c r="L1552" i="19"/>
  <c r="K1552" i="19"/>
  <c r="J1552" i="19"/>
  <c r="I1552" i="19"/>
  <c r="H1552" i="19"/>
  <c r="G1552" i="19"/>
  <c r="F1552" i="19"/>
  <c r="E1552" i="19"/>
  <c r="AA1551" i="19"/>
  <c r="Z1551" i="19"/>
  <c r="AB1551" i="19" s="1"/>
  <c r="Y1551" i="19"/>
  <c r="X1551" i="19"/>
  <c r="W1551" i="19"/>
  <c r="V1551" i="19"/>
  <c r="U1551" i="19"/>
  <c r="T1551" i="19"/>
  <c r="S1551" i="19"/>
  <c r="R1551" i="19"/>
  <c r="Q1551" i="19"/>
  <c r="P1551" i="19"/>
  <c r="O1551" i="19"/>
  <c r="N1551" i="19"/>
  <c r="M1551" i="19"/>
  <c r="L1551" i="19"/>
  <c r="K1551" i="19"/>
  <c r="J1551" i="19"/>
  <c r="I1551" i="19"/>
  <c r="H1551" i="19"/>
  <c r="G1551" i="19"/>
  <c r="F1551" i="19"/>
  <c r="E1551" i="19"/>
  <c r="AA1550" i="19"/>
  <c r="Z1550" i="19"/>
  <c r="AB1550" i="19" s="1"/>
  <c r="Y1550" i="19"/>
  <c r="X1550" i="19"/>
  <c r="W1550" i="19"/>
  <c r="V1550" i="19"/>
  <c r="U1550" i="19"/>
  <c r="T1550" i="19"/>
  <c r="S1550" i="19"/>
  <c r="R1550" i="19"/>
  <c r="Q1550" i="19"/>
  <c r="P1550" i="19"/>
  <c r="O1550" i="19"/>
  <c r="N1550" i="19"/>
  <c r="M1550" i="19"/>
  <c r="L1550" i="19"/>
  <c r="K1550" i="19"/>
  <c r="J1550" i="19"/>
  <c r="I1550" i="19"/>
  <c r="H1550" i="19"/>
  <c r="G1550" i="19"/>
  <c r="F1550" i="19"/>
  <c r="E1550" i="19"/>
  <c r="AA1549" i="19"/>
  <c r="Z1549" i="19"/>
  <c r="AB1549" i="19" s="1"/>
  <c r="Y1549" i="19"/>
  <c r="X1549" i="19"/>
  <c r="W1549" i="19"/>
  <c r="V1549" i="19"/>
  <c r="U1549" i="19"/>
  <c r="T1549" i="19"/>
  <c r="S1549" i="19"/>
  <c r="R1549" i="19"/>
  <c r="Q1549" i="19"/>
  <c r="P1549" i="19"/>
  <c r="O1549" i="19"/>
  <c r="N1549" i="19"/>
  <c r="M1549" i="19"/>
  <c r="L1549" i="19"/>
  <c r="K1549" i="19"/>
  <c r="J1549" i="19"/>
  <c r="I1549" i="19"/>
  <c r="H1549" i="19"/>
  <c r="G1549" i="19"/>
  <c r="F1549" i="19"/>
  <c r="E1549" i="19"/>
  <c r="AA1548" i="19"/>
  <c r="Z1548" i="19"/>
  <c r="AB1548" i="19" s="1"/>
  <c r="Y1548" i="19"/>
  <c r="X1548" i="19"/>
  <c r="W1548" i="19"/>
  <c r="V1548" i="19"/>
  <c r="U1548" i="19"/>
  <c r="T1548" i="19"/>
  <c r="S1548" i="19"/>
  <c r="R1548" i="19"/>
  <c r="Q1548" i="19"/>
  <c r="P1548" i="19"/>
  <c r="O1548" i="19"/>
  <c r="N1548" i="19"/>
  <c r="M1548" i="19"/>
  <c r="L1548" i="19"/>
  <c r="K1548" i="19"/>
  <c r="J1548" i="19"/>
  <c r="I1548" i="19"/>
  <c r="H1548" i="19"/>
  <c r="G1548" i="19"/>
  <c r="F1548" i="19"/>
  <c r="E1548" i="19"/>
  <c r="AA1547" i="19"/>
  <c r="Z1547" i="19"/>
  <c r="AB1547" i="19" s="1"/>
  <c r="Y1547" i="19"/>
  <c r="X1547" i="19"/>
  <c r="W1547" i="19"/>
  <c r="V1547" i="19"/>
  <c r="U1547" i="19"/>
  <c r="T1547" i="19"/>
  <c r="S1547" i="19"/>
  <c r="R1547" i="19"/>
  <c r="Q1547" i="19"/>
  <c r="P1547" i="19"/>
  <c r="O1547" i="19"/>
  <c r="N1547" i="19"/>
  <c r="M1547" i="19"/>
  <c r="L1547" i="19"/>
  <c r="K1547" i="19"/>
  <c r="J1547" i="19"/>
  <c r="I1547" i="19"/>
  <c r="H1547" i="19"/>
  <c r="G1547" i="19"/>
  <c r="F1547" i="19"/>
  <c r="E1547" i="19"/>
  <c r="AA1546" i="19"/>
  <c r="Z1546" i="19"/>
  <c r="AB1546" i="19" s="1"/>
  <c r="Y1546" i="19"/>
  <c r="X1546" i="19"/>
  <c r="W1546" i="19"/>
  <c r="V1546" i="19"/>
  <c r="U1546" i="19"/>
  <c r="T1546" i="19"/>
  <c r="S1546" i="19"/>
  <c r="R1546" i="19"/>
  <c r="Q1546" i="19"/>
  <c r="P1546" i="19"/>
  <c r="O1546" i="19"/>
  <c r="N1546" i="19"/>
  <c r="M1546" i="19"/>
  <c r="L1546" i="19"/>
  <c r="K1546" i="19"/>
  <c r="J1546" i="19"/>
  <c r="I1546" i="19"/>
  <c r="H1546" i="19"/>
  <c r="G1546" i="19"/>
  <c r="F1546" i="19"/>
  <c r="E1546" i="19"/>
  <c r="AA1545" i="19"/>
  <c r="Z1545" i="19"/>
  <c r="AB1545" i="19" s="1"/>
  <c r="Y1545" i="19"/>
  <c r="X1545" i="19"/>
  <c r="W1545" i="19"/>
  <c r="V1545" i="19"/>
  <c r="U1545" i="19"/>
  <c r="T1545" i="19"/>
  <c r="S1545" i="19"/>
  <c r="R1545" i="19"/>
  <c r="Q1545" i="19"/>
  <c r="P1545" i="19"/>
  <c r="O1545" i="19"/>
  <c r="N1545" i="19"/>
  <c r="M1545" i="19"/>
  <c r="L1545" i="19"/>
  <c r="K1545" i="19"/>
  <c r="J1545" i="19"/>
  <c r="I1545" i="19"/>
  <c r="H1545" i="19"/>
  <c r="G1545" i="19"/>
  <c r="F1545" i="19"/>
  <c r="E1545" i="19"/>
  <c r="AA1544" i="19"/>
  <c r="Z1544" i="19"/>
  <c r="AB1544" i="19" s="1"/>
  <c r="Y1544" i="19"/>
  <c r="X1544" i="19"/>
  <c r="W1544" i="19"/>
  <c r="V1544" i="19"/>
  <c r="U1544" i="19"/>
  <c r="T1544" i="19"/>
  <c r="S1544" i="19"/>
  <c r="R1544" i="19"/>
  <c r="Q1544" i="19"/>
  <c r="P1544" i="19"/>
  <c r="O1544" i="19"/>
  <c r="N1544" i="19"/>
  <c r="M1544" i="19"/>
  <c r="L1544" i="19"/>
  <c r="K1544" i="19"/>
  <c r="J1544" i="19"/>
  <c r="I1544" i="19"/>
  <c r="H1544" i="19"/>
  <c r="G1544" i="19"/>
  <c r="F1544" i="19"/>
  <c r="E1544" i="19"/>
  <c r="AA1543" i="19"/>
  <c r="Z1543" i="19"/>
  <c r="AB1543" i="19" s="1"/>
  <c r="Y1543" i="19"/>
  <c r="X1543" i="19"/>
  <c r="W1543" i="19"/>
  <c r="V1543" i="19"/>
  <c r="U1543" i="19"/>
  <c r="T1543" i="19"/>
  <c r="S1543" i="19"/>
  <c r="R1543" i="19"/>
  <c r="Q1543" i="19"/>
  <c r="P1543" i="19"/>
  <c r="O1543" i="19"/>
  <c r="N1543" i="19"/>
  <c r="M1543" i="19"/>
  <c r="L1543" i="19"/>
  <c r="K1543" i="19"/>
  <c r="J1543" i="19"/>
  <c r="I1543" i="19"/>
  <c r="H1543" i="19"/>
  <c r="G1543" i="19"/>
  <c r="F1543" i="19"/>
  <c r="E1543" i="19"/>
  <c r="AA1542" i="19"/>
  <c r="Z1542" i="19"/>
  <c r="AB1542" i="19" s="1"/>
  <c r="Y1542" i="19"/>
  <c r="X1542" i="19"/>
  <c r="W1542" i="19"/>
  <c r="V1542" i="19"/>
  <c r="U1542" i="19"/>
  <c r="T1542" i="19"/>
  <c r="S1542" i="19"/>
  <c r="R1542" i="19"/>
  <c r="Q1542" i="19"/>
  <c r="P1542" i="19"/>
  <c r="O1542" i="19"/>
  <c r="N1542" i="19"/>
  <c r="M1542" i="19"/>
  <c r="L1542" i="19"/>
  <c r="K1542" i="19"/>
  <c r="J1542" i="19"/>
  <c r="I1542" i="19"/>
  <c r="H1542" i="19"/>
  <c r="G1542" i="19"/>
  <c r="F1542" i="19"/>
  <c r="E1542" i="19"/>
  <c r="AA1541" i="19"/>
  <c r="Z1541" i="19"/>
  <c r="AB1541" i="19" s="1"/>
  <c r="Y1541" i="19"/>
  <c r="X1541" i="19"/>
  <c r="W1541" i="19"/>
  <c r="V1541" i="19"/>
  <c r="U1541" i="19"/>
  <c r="T1541" i="19"/>
  <c r="S1541" i="19"/>
  <c r="R1541" i="19"/>
  <c r="Q1541" i="19"/>
  <c r="P1541" i="19"/>
  <c r="O1541" i="19"/>
  <c r="N1541" i="19"/>
  <c r="M1541" i="19"/>
  <c r="L1541" i="19"/>
  <c r="K1541" i="19"/>
  <c r="J1541" i="19"/>
  <c r="I1541" i="19"/>
  <c r="H1541" i="19"/>
  <c r="G1541" i="19"/>
  <c r="F1541" i="19"/>
  <c r="E1541" i="19"/>
  <c r="AA1540" i="19"/>
  <c r="Z1540" i="19"/>
  <c r="AB1540" i="19" s="1"/>
  <c r="Y1540" i="19"/>
  <c r="X1540" i="19"/>
  <c r="W1540" i="19"/>
  <c r="V1540" i="19"/>
  <c r="U1540" i="19"/>
  <c r="T1540" i="19"/>
  <c r="S1540" i="19"/>
  <c r="R1540" i="19"/>
  <c r="Q1540" i="19"/>
  <c r="P1540" i="19"/>
  <c r="O1540" i="19"/>
  <c r="N1540" i="19"/>
  <c r="M1540" i="19"/>
  <c r="L1540" i="19"/>
  <c r="K1540" i="19"/>
  <c r="J1540" i="19"/>
  <c r="I1540" i="19"/>
  <c r="H1540" i="19"/>
  <c r="G1540" i="19"/>
  <c r="F1540" i="19"/>
  <c r="E1540" i="19"/>
  <c r="AA1539" i="19"/>
  <c r="Z1539" i="19"/>
  <c r="AB1539" i="19" s="1"/>
  <c r="Y1539" i="19"/>
  <c r="X1539" i="19"/>
  <c r="W1539" i="19"/>
  <c r="V1539" i="19"/>
  <c r="U1539" i="19"/>
  <c r="T1539" i="19"/>
  <c r="S1539" i="19"/>
  <c r="R1539" i="19"/>
  <c r="Q1539" i="19"/>
  <c r="P1539" i="19"/>
  <c r="O1539" i="19"/>
  <c r="N1539" i="19"/>
  <c r="M1539" i="19"/>
  <c r="L1539" i="19"/>
  <c r="K1539" i="19"/>
  <c r="J1539" i="19"/>
  <c r="I1539" i="19"/>
  <c r="H1539" i="19"/>
  <c r="G1539" i="19"/>
  <c r="F1539" i="19"/>
  <c r="E1539" i="19"/>
  <c r="AA1538" i="19"/>
  <c r="Z1538" i="19"/>
  <c r="AB1538" i="19" s="1"/>
  <c r="Y1538" i="19"/>
  <c r="X1538" i="19"/>
  <c r="W1538" i="19"/>
  <c r="V1538" i="19"/>
  <c r="U1538" i="19"/>
  <c r="T1538" i="19"/>
  <c r="S1538" i="19"/>
  <c r="R1538" i="19"/>
  <c r="Q1538" i="19"/>
  <c r="P1538" i="19"/>
  <c r="O1538" i="19"/>
  <c r="N1538" i="19"/>
  <c r="M1538" i="19"/>
  <c r="L1538" i="19"/>
  <c r="K1538" i="19"/>
  <c r="J1538" i="19"/>
  <c r="I1538" i="19"/>
  <c r="H1538" i="19"/>
  <c r="G1538" i="19"/>
  <c r="F1538" i="19"/>
  <c r="E1538" i="19"/>
  <c r="AA1537" i="19"/>
  <c r="Z1537" i="19"/>
  <c r="AB1537" i="19" s="1"/>
  <c r="Y1537" i="19"/>
  <c r="X1537" i="19"/>
  <c r="W1537" i="19"/>
  <c r="V1537" i="19"/>
  <c r="U1537" i="19"/>
  <c r="T1537" i="19"/>
  <c r="S1537" i="19"/>
  <c r="R1537" i="19"/>
  <c r="Q1537" i="19"/>
  <c r="P1537" i="19"/>
  <c r="O1537" i="19"/>
  <c r="N1537" i="19"/>
  <c r="M1537" i="19"/>
  <c r="L1537" i="19"/>
  <c r="K1537" i="19"/>
  <c r="J1537" i="19"/>
  <c r="I1537" i="19"/>
  <c r="H1537" i="19"/>
  <c r="G1537" i="19"/>
  <c r="F1537" i="19"/>
  <c r="E1537" i="19"/>
  <c r="AA1536" i="19"/>
  <c r="Z1536" i="19"/>
  <c r="AB1536" i="19" s="1"/>
  <c r="Y1536" i="19"/>
  <c r="X1536" i="19"/>
  <c r="W1536" i="19"/>
  <c r="V1536" i="19"/>
  <c r="U1536" i="19"/>
  <c r="T1536" i="19"/>
  <c r="S1536" i="19"/>
  <c r="R1536" i="19"/>
  <c r="Q1536" i="19"/>
  <c r="P1536" i="19"/>
  <c r="O1536" i="19"/>
  <c r="N1536" i="19"/>
  <c r="M1536" i="19"/>
  <c r="L1536" i="19"/>
  <c r="K1536" i="19"/>
  <c r="J1536" i="19"/>
  <c r="I1536" i="19"/>
  <c r="H1536" i="19"/>
  <c r="G1536" i="19"/>
  <c r="F1536" i="19"/>
  <c r="E1536" i="19"/>
  <c r="AA1535" i="19"/>
  <c r="Z1535" i="19"/>
  <c r="AB1535" i="19" s="1"/>
  <c r="Y1535" i="19"/>
  <c r="X1535" i="19"/>
  <c r="W1535" i="19"/>
  <c r="V1535" i="19"/>
  <c r="U1535" i="19"/>
  <c r="T1535" i="19"/>
  <c r="S1535" i="19"/>
  <c r="R1535" i="19"/>
  <c r="Q1535" i="19"/>
  <c r="P1535" i="19"/>
  <c r="O1535" i="19"/>
  <c r="N1535" i="19"/>
  <c r="M1535" i="19"/>
  <c r="L1535" i="19"/>
  <c r="K1535" i="19"/>
  <c r="J1535" i="19"/>
  <c r="I1535" i="19"/>
  <c r="H1535" i="19"/>
  <c r="G1535" i="19"/>
  <c r="F1535" i="19"/>
  <c r="E1535" i="19"/>
  <c r="AA1534" i="19"/>
  <c r="Z1534" i="19"/>
  <c r="AB1534" i="19" s="1"/>
  <c r="Y1534" i="19"/>
  <c r="X1534" i="19"/>
  <c r="W1534" i="19"/>
  <c r="V1534" i="19"/>
  <c r="U1534" i="19"/>
  <c r="T1534" i="19"/>
  <c r="S1534" i="19"/>
  <c r="R1534" i="19"/>
  <c r="Q1534" i="19"/>
  <c r="P1534" i="19"/>
  <c r="O1534" i="19"/>
  <c r="N1534" i="19"/>
  <c r="M1534" i="19"/>
  <c r="L1534" i="19"/>
  <c r="K1534" i="19"/>
  <c r="J1534" i="19"/>
  <c r="I1534" i="19"/>
  <c r="H1534" i="19"/>
  <c r="G1534" i="19"/>
  <c r="F1534" i="19"/>
  <c r="E1534" i="19"/>
  <c r="AA1533" i="19"/>
  <c r="Z1533" i="19"/>
  <c r="AB1533" i="19" s="1"/>
  <c r="Y1533" i="19"/>
  <c r="X1533" i="19"/>
  <c r="W1533" i="19"/>
  <c r="V1533" i="19"/>
  <c r="U1533" i="19"/>
  <c r="T1533" i="19"/>
  <c r="S1533" i="19"/>
  <c r="R1533" i="19"/>
  <c r="Q1533" i="19"/>
  <c r="P1533" i="19"/>
  <c r="O1533" i="19"/>
  <c r="N1533" i="19"/>
  <c r="M1533" i="19"/>
  <c r="L1533" i="19"/>
  <c r="K1533" i="19"/>
  <c r="J1533" i="19"/>
  <c r="I1533" i="19"/>
  <c r="H1533" i="19"/>
  <c r="G1533" i="19"/>
  <c r="F1533" i="19"/>
  <c r="E1533" i="19"/>
  <c r="AA1532" i="19"/>
  <c r="Z1532" i="19"/>
  <c r="AB1532" i="19" s="1"/>
  <c r="Y1532" i="19"/>
  <c r="X1532" i="19"/>
  <c r="W1532" i="19"/>
  <c r="V1532" i="19"/>
  <c r="U1532" i="19"/>
  <c r="T1532" i="19"/>
  <c r="S1532" i="19"/>
  <c r="R1532" i="19"/>
  <c r="Q1532" i="19"/>
  <c r="P1532" i="19"/>
  <c r="O1532" i="19"/>
  <c r="N1532" i="19"/>
  <c r="M1532" i="19"/>
  <c r="L1532" i="19"/>
  <c r="K1532" i="19"/>
  <c r="J1532" i="19"/>
  <c r="I1532" i="19"/>
  <c r="H1532" i="19"/>
  <c r="G1532" i="19"/>
  <c r="F1532" i="19"/>
  <c r="E1532" i="19"/>
  <c r="AA1531" i="19"/>
  <c r="Z1531" i="19"/>
  <c r="AB1531" i="19" s="1"/>
  <c r="Y1531" i="19"/>
  <c r="X1531" i="19"/>
  <c r="W1531" i="19"/>
  <c r="V1531" i="19"/>
  <c r="U1531" i="19"/>
  <c r="T1531" i="19"/>
  <c r="S1531" i="19"/>
  <c r="R1531" i="19"/>
  <c r="Q1531" i="19"/>
  <c r="P1531" i="19"/>
  <c r="O1531" i="19"/>
  <c r="N1531" i="19"/>
  <c r="M1531" i="19"/>
  <c r="L1531" i="19"/>
  <c r="K1531" i="19"/>
  <c r="J1531" i="19"/>
  <c r="I1531" i="19"/>
  <c r="H1531" i="19"/>
  <c r="G1531" i="19"/>
  <c r="F1531" i="19"/>
  <c r="E1531" i="19"/>
  <c r="AA1530" i="19"/>
  <c r="Z1530" i="19"/>
  <c r="AB1530" i="19" s="1"/>
  <c r="Y1530" i="19"/>
  <c r="X1530" i="19"/>
  <c r="W1530" i="19"/>
  <c r="V1530" i="19"/>
  <c r="U1530" i="19"/>
  <c r="T1530" i="19"/>
  <c r="S1530" i="19"/>
  <c r="R1530" i="19"/>
  <c r="Q1530" i="19"/>
  <c r="P1530" i="19"/>
  <c r="O1530" i="19"/>
  <c r="N1530" i="19"/>
  <c r="M1530" i="19"/>
  <c r="L1530" i="19"/>
  <c r="K1530" i="19"/>
  <c r="J1530" i="19"/>
  <c r="I1530" i="19"/>
  <c r="H1530" i="19"/>
  <c r="G1530" i="19"/>
  <c r="F1530" i="19"/>
  <c r="E1530" i="19"/>
  <c r="AA1529" i="19"/>
  <c r="Z1529" i="19"/>
  <c r="AB1529" i="19" s="1"/>
  <c r="Y1529" i="19"/>
  <c r="X1529" i="19"/>
  <c r="W1529" i="19"/>
  <c r="V1529" i="19"/>
  <c r="U1529" i="19"/>
  <c r="T1529" i="19"/>
  <c r="S1529" i="19"/>
  <c r="R1529" i="19"/>
  <c r="Q1529" i="19"/>
  <c r="P1529" i="19"/>
  <c r="O1529" i="19"/>
  <c r="N1529" i="19"/>
  <c r="M1529" i="19"/>
  <c r="L1529" i="19"/>
  <c r="K1529" i="19"/>
  <c r="J1529" i="19"/>
  <c r="I1529" i="19"/>
  <c r="H1529" i="19"/>
  <c r="G1529" i="19"/>
  <c r="F1529" i="19"/>
  <c r="E1529" i="19"/>
  <c r="AA1528" i="19"/>
  <c r="Z1528" i="19"/>
  <c r="AB1528" i="19" s="1"/>
  <c r="Y1528" i="19"/>
  <c r="X1528" i="19"/>
  <c r="W1528" i="19"/>
  <c r="V1528" i="19"/>
  <c r="U1528" i="19"/>
  <c r="T1528" i="19"/>
  <c r="S1528" i="19"/>
  <c r="R1528" i="19"/>
  <c r="Q1528" i="19"/>
  <c r="P1528" i="19"/>
  <c r="O1528" i="19"/>
  <c r="N1528" i="19"/>
  <c r="M1528" i="19"/>
  <c r="L1528" i="19"/>
  <c r="K1528" i="19"/>
  <c r="J1528" i="19"/>
  <c r="I1528" i="19"/>
  <c r="H1528" i="19"/>
  <c r="G1528" i="19"/>
  <c r="F1528" i="19"/>
  <c r="E1528" i="19"/>
  <c r="AA1527" i="19"/>
  <c r="Z1527" i="19"/>
  <c r="AB1527" i="19" s="1"/>
  <c r="Y1527" i="19"/>
  <c r="X1527" i="19"/>
  <c r="W1527" i="19"/>
  <c r="V1527" i="19"/>
  <c r="U1527" i="19"/>
  <c r="T1527" i="19"/>
  <c r="S1527" i="19"/>
  <c r="R1527" i="19"/>
  <c r="Q1527" i="19"/>
  <c r="P1527" i="19"/>
  <c r="O1527" i="19"/>
  <c r="N1527" i="19"/>
  <c r="M1527" i="19"/>
  <c r="L1527" i="19"/>
  <c r="K1527" i="19"/>
  <c r="J1527" i="19"/>
  <c r="I1527" i="19"/>
  <c r="H1527" i="19"/>
  <c r="G1527" i="19"/>
  <c r="F1527" i="19"/>
  <c r="E1527" i="19"/>
  <c r="AA1526" i="19"/>
  <c r="Z1526" i="19"/>
  <c r="AB1526" i="19" s="1"/>
  <c r="Y1526" i="19"/>
  <c r="X1526" i="19"/>
  <c r="W1526" i="19"/>
  <c r="V1526" i="19"/>
  <c r="U1526" i="19"/>
  <c r="T1526" i="19"/>
  <c r="S1526" i="19"/>
  <c r="R1526" i="19"/>
  <c r="Q1526" i="19"/>
  <c r="P1526" i="19"/>
  <c r="O1526" i="19"/>
  <c r="N1526" i="19"/>
  <c r="M1526" i="19"/>
  <c r="L1526" i="19"/>
  <c r="K1526" i="19"/>
  <c r="J1526" i="19"/>
  <c r="I1526" i="19"/>
  <c r="H1526" i="19"/>
  <c r="G1526" i="19"/>
  <c r="F1526" i="19"/>
  <c r="E1526" i="19"/>
  <c r="AA1525" i="19"/>
  <c r="Z1525" i="19"/>
  <c r="AB1525" i="19" s="1"/>
  <c r="Y1525" i="19"/>
  <c r="X1525" i="19"/>
  <c r="W1525" i="19"/>
  <c r="V1525" i="19"/>
  <c r="U1525" i="19"/>
  <c r="T1525" i="19"/>
  <c r="S1525" i="19"/>
  <c r="R1525" i="19"/>
  <c r="Q1525" i="19"/>
  <c r="P1525" i="19"/>
  <c r="O1525" i="19"/>
  <c r="N1525" i="19"/>
  <c r="M1525" i="19"/>
  <c r="L1525" i="19"/>
  <c r="K1525" i="19"/>
  <c r="J1525" i="19"/>
  <c r="I1525" i="19"/>
  <c r="H1525" i="19"/>
  <c r="G1525" i="19"/>
  <c r="F1525" i="19"/>
  <c r="E1525" i="19"/>
  <c r="AA1524" i="19"/>
  <c r="Z1524" i="19"/>
  <c r="AB1524" i="19" s="1"/>
  <c r="Y1524" i="19"/>
  <c r="X1524" i="19"/>
  <c r="W1524" i="19"/>
  <c r="V1524" i="19"/>
  <c r="U1524" i="19"/>
  <c r="T1524" i="19"/>
  <c r="S1524" i="19"/>
  <c r="R1524" i="19"/>
  <c r="Q1524" i="19"/>
  <c r="P1524" i="19"/>
  <c r="O1524" i="19"/>
  <c r="N1524" i="19"/>
  <c r="M1524" i="19"/>
  <c r="L1524" i="19"/>
  <c r="K1524" i="19"/>
  <c r="J1524" i="19"/>
  <c r="I1524" i="19"/>
  <c r="H1524" i="19"/>
  <c r="G1524" i="19"/>
  <c r="F1524" i="19"/>
  <c r="E1524" i="19"/>
  <c r="AA1523" i="19"/>
  <c r="Z1523" i="19"/>
  <c r="AB1523" i="19" s="1"/>
  <c r="Y1523" i="19"/>
  <c r="X1523" i="19"/>
  <c r="W1523" i="19"/>
  <c r="V1523" i="19"/>
  <c r="U1523" i="19"/>
  <c r="T1523" i="19"/>
  <c r="S1523" i="19"/>
  <c r="R1523" i="19"/>
  <c r="Q1523" i="19"/>
  <c r="P1523" i="19"/>
  <c r="O1523" i="19"/>
  <c r="N1523" i="19"/>
  <c r="M1523" i="19"/>
  <c r="L1523" i="19"/>
  <c r="K1523" i="19"/>
  <c r="J1523" i="19"/>
  <c r="I1523" i="19"/>
  <c r="H1523" i="19"/>
  <c r="G1523" i="19"/>
  <c r="F1523" i="19"/>
  <c r="E1523" i="19"/>
  <c r="AA1522" i="19"/>
  <c r="Z1522" i="19"/>
  <c r="AB1522" i="19" s="1"/>
  <c r="Y1522" i="19"/>
  <c r="X1522" i="19"/>
  <c r="W1522" i="19"/>
  <c r="V1522" i="19"/>
  <c r="U1522" i="19"/>
  <c r="T1522" i="19"/>
  <c r="S1522" i="19"/>
  <c r="R1522" i="19"/>
  <c r="Q1522" i="19"/>
  <c r="P1522" i="19"/>
  <c r="O1522" i="19"/>
  <c r="N1522" i="19"/>
  <c r="M1522" i="19"/>
  <c r="L1522" i="19"/>
  <c r="K1522" i="19"/>
  <c r="J1522" i="19"/>
  <c r="I1522" i="19"/>
  <c r="H1522" i="19"/>
  <c r="G1522" i="19"/>
  <c r="F1522" i="19"/>
  <c r="E1522" i="19"/>
  <c r="AA1521" i="19"/>
  <c r="Z1521" i="19"/>
  <c r="AB1521" i="19" s="1"/>
  <c r="Y1521" i="19"/>
  <c r="X1521" i="19"/>
  <c r="W1521" i="19"/>
  <c r="V1521" i="19"/>
  <c r="U1521" i="19"/>
  <c r="T1521" i="19"/>
  <c r="S1521" i="19"/>
  <c r="R1521" i="19"/>
  <c r="Q1521" i="19"/>
  <c r="P1521" i="19"/>
  <c r="O1521" i="19"/>
  <c r="N1521" i="19"/>
  <c r="M1521" i="19"/>
  <c r="L1521" i="19"/>
  <c r="K1521" i="19"/>
  <c r="J1521" i="19"/>
  <c r="I1521" i="19"/>
  <c r="H1521" i="19"/>
  <c r="G1521" i="19"/>
  <c r="F1521" i="19"/>
  <c r="E1521" i="19"/>
  <c r="AA1520" i="19"/>
  <c r="Z1520" i="19"/>
  <c r="AB1520" i="19" s="1"/>
  <c r="Y1520" i="19"/>
  <c r="X1520" i="19"/>
  <c r="W1520" i="19"/>
  <c r="V1520" i="19"/>
  <c r="U1520" i="19"/>
  <c r="T1520" i="19"/>
  <c r="S1520" i="19"/>
  <c r="R1520" i="19"/>
  <c r="Q1520" i="19"/>
  <c r="P1520" i="19"/>
  <c r="O1520" i="19"/>
  <c r="N1520" i="19"/>
  <c r="M1520" i="19"/>
  <c r="L1520" i="19"/>
  <c r="K1520" i="19"/>
  <c r="J1520" i="19"/>
  <c r="I1520" i="19"/>
  <c r="H1520" i="19"/>
  <c r="G1520" i="19"/>
  <c r="F1520" i="19"/>
  <c r="E1520" i="19"/>
  <c r="AA1519" i="19"/>
  <c r="Z1519" i="19"/>
  <c r="AB1519" i="19" s="1"/>
  <c r="Y1519" i="19"/>
  <c r="X1519" i="19"/>
  <c r="W1519" i="19"/>
  <c r="V1519" i="19"/>
  <c r="U1519" i="19"/>
  <c r="T1519" i="19"/>
  <c r="S1519" i="19"/>
  <c r="R1519" i="19"/>
  <c r="Q1519" i="19"/>
  <c r="P1519" i="19"/>
  <c r="O1519" i="19"/>
  <c r="N1519" i="19"/>
  <c r="M1519" i="19"/>
  <c r="L1519" i="19"/>
  <c r="K1519" i="19"/>
  <c r="J1519" i="19"/>
  <c r="I1519" i="19"/>
  <c r="H1519" i="19"/>
  <c r="G1519" i="19"/>
  <c r="F1519" i="19"/>
  <c r="E1519" i="19"/>
  <c r="AA1518" i="19"/>
  <c r="Z1518" i="19"/>
  <c r="AB1518" i="19" s="1"/>
  <c r="Y1518" i="19"/>
  <c r="X1518" i="19"/>
  <c r="W1518" i="19"/>
  <c r="V1518" i="19"/>
  <c r="U1518" i="19"/>
  <c r="T1518" i="19"/>
  <c r="S1518" i="19"/>
  <c r="R1518" i="19"/>
  <c r="Q1518" i="19"/>
  <c r="P1518" i="19"/>
  <c r="O1518" i="19"/>
  <c r="N1518" i="19"/>
  <c r="M1518" i="19"/>
  <c r="L1518" i="19"/>
  <c r="K1518" i="19"/>
  <c r="J1518" i="19"/>
  <c r="I1518" i="19"/>
  <c r="H1518" i="19"/>
  <c r="G1518" i="19"/>
  <c r="F1518" i="19"/>
  <c r="E1518" i="19"/>
  <c r="AA1517" i="19"/>
  <c r="Z1517" i="19"/>
  <c r="AB1517" i="19" s="1"/>
  <c r="Y1517" i="19"/>
  <c r="X1517" i="19"/>
  <c r="W1517" i="19"/>
  <c r="V1517" i="19"/>
  <c r="U1517" i="19"/>
  <c r="T1517" i="19"/>
  <c r="S1517" i="19"/>
  <c r="R1517" i="19"/>
  <c r="Q1517" i="19"/>
  <c r="P1517" i="19"/>
  <c r="O1517" i="19"/>
  <c r="N1517" i="19"/>
  <c r="M1517" i="19"/>
  <c r="L1517" i="19"/>
  <c r="K1517" i="19"/>
  <c r="J1517" i="19"/>
  <c r="I1517" i="19"/>
  <c r="H1517" i="19"/>
  <c r="G1517" i="19"/>
  <c r="F1517" i="19"/>
  <c r="E1517" i="19"/>
  <c r="AA1516" i="19"/>
  <c r="Z1516" i="19"/>
  <c r="AB1516" i="19" s="1"/>
  <c r="Y1516" i="19"/>
  <c r="X1516" i="19"/>
  <c r="W1516" i="19"/>
  <c r="V1516" i="19"/>
  <c r="U1516" i="19"/>
  <c r="T1516" i="19"/>
  <c r="S1516" i="19"/>
  <c r="R1516" i="19"/>
  <c r="Q1516" i="19"/>
  <c r="P1516" i="19"/>
  <c r="O1516" i="19"/>
  <c r="N1516" i="19"/>
  <c r="M1516" i="19"/>
  <c r="L1516" i="19"/>
  <c r="K1516" i="19"/>
  <c r="J1516" i="19"/>
  <c r="I1516" i="19"/>
  <c r="H1516" i="19"/>
  <c r="G1516" i="19"/>
  <c r="F1516" i="19"/>
  <c r="E1516" i="19"/>
  <c r="AA1515" i="19"/>
  <c r="Z1515" i="19"/>
  <c r="AB1515" i="19" s="1"/>
  <c r="Y1515" i="19"/>
  <c r="X1515" i="19"/>
  <c r="W1515" i="19"/>
  <c r="V1515" i="19"/>
  <c r="U1515" i="19"/>
  <c r="T1515" i="19"/>
  <c r="S1515" i="19"/>
  <c r="R1515" i="19"/>
  <c r="Q1515" i="19"/>
  <c r="P1515" i="19"/>
  <c r="O1515" i="19"/>
  <c r="N1515" i="19"/>
  <c r="M1515" i="19"/>
  <c r="L1515" i="19"/>
  <c r="K1515" i="19"/>
  <c r="J1515" i="19"/>
  <c r="I1515" i="19"/>
  <c r="H1515" i="19"/>
  <c r="G1515" i="19"/>
  <c r="F1515" i="19"/>
  <c r="E1515" i="19"/>
  <c r="AA1514" i="19"/>
  <c r="Z1514" i="19"/>
  <c r="AB1514" i="19" s="1"/>
  <c r="X1514" i="19"/>
  <c r="Y1514" i="19" s="1"/>
  <c r="W1514" i="19"/>
  <c r="V1514" i="19"/>
  <c r="U1514" i="19"/>
  <c r="T1514" i="19"/>
  <c r="S1514" i="19"/>
  <c r="R1514" i="19"/>
  <c r="Q1514" i="19"/>
  <c r="P1514" i="19"/>
  <c r="O1514" i="19"/>
  <c r="N1514" i="19"/>
  <c r="M1514" i="19"/>
  <c r="L1514" i="19"/>
  <c r="K1514" i="19"/>
  <c r="J1514" i="19"/>
  <c r="I1514" i="19"/>
  <c r="H1514" i="19"/>
  <c r="G1514" i="19"/>
  <c r="F1514" i="19"/>
  <c r="E1514" i="19"/>
  <c r="AB1513" i="19"/>
  <c r="AA1513" i="19"/>
  <c r="Z1513" i="19"/>
  <c r="X1513" i="19"/>
  <c r="Y1513" i="19" s="1"/>
  <c r="W1513" i="19"/>
  <c r="V1513" i="19"/>
  <c r="U1513" i="19"/>
  <c r="T1513" i="19"/>
  <c r="S1513" i="19"/>
  <c r="R1513" i="19"/>
  <c r="Q1513" i="19"/>
  <c r="P1513" i="19"/>
  <c r="O1513" i="19"/>
  <c r="N1513" i="19"/>
  <c r="M1513" i="19"/>
  <c r="L1513" i="19"/>
  <c r="K1513" i="19"/>
  <c r="J1513" i="19"/>
  <c r="I1513" i="19"/>
  <c r="H1513" i="19"/>
  <c r="G1513" i="19"/>
  <c r="F1513" i="19"/>
  <c r="E1513" i="19"/>
  <c r="AB1512" i="19"/>
  <c r="AA1512" i="19"/>
  <c r="Z1512" i="19"/>
  <c r="X1512" i="19"/>
  <c r="Y1512" i="19" s="1"/>
  <c r="W1512" i="19"/>
  <c r="V1512" i="19"/>
  <c r="U1512" i="19"/>
  <c r="T1512" i="19"/>
  <c r="S1512" i="19"/>
  <c r="R1512" i="19"/>
  <c r="Q1512" i="19"/>
  <c r="P1512" i="19"/>
  <c r="O1512" i="19"/>
  <c r="N1512" i="19"/>
  <c r="M1512" i="19"/>
  <c r="L1512" i="19"/>
  <c r="K1512" i="19"/>
  <c r="J1512" i="19"/>
  <c r="I1512" i="19"/>
  <c r="H1512" i="19"/>
  <c r="G1512" i="19"/>
  <c r="F1512" i="19"/>
  <c r="E1512" i="19"/>
  <c r="AB1511" i="19"/>
  <c r="AA1511" i="19"/>
  <c r="Z1511" i="19"/>
  <c r="X1511" i="19"/>
  <c r="Y1511" i="19" s="1"/>
  <c r="W1511" i="19"/>
  <c r="V1511" i="19"/>
  <c r="U1511" i="19"/>
  <c r="T1511" i="19"/>
  <c r="S1511" i="19"/>
  <c r="R1511" i="19"/>
  <c r="Q1511" i="19"/>
  <c r="P1511" i="19"/>
  <c r="O1511" i="19"/>
  <c r="N1511" i="19"/>
  <c r="M1511" i="19"/>
  <c r="L1511" i="19"/>
  <c r="K1511" i="19"/>
  <c r="J1511" i="19"/>
  <c r="I1511" i="19"/>
  <c r="H1511" i="19"/>
  <c r="G1511" i="19"/>
  <c r="F1511" i="19"/>
  <c r="E1511" i="19"/>
  <c r="AB1510" i="19"/>
  <c r="AA1510" i="19"/>
  <c r="Z1510" i="19"/>
  <c r="X1510" i="19"/>
  <c r="Y1510" i="19" s="1"/>
  <c r="W1510" i="19"/>
  <c r="V1510" i="19"/>
  <c r="U1510" i="19"/>
  <c r="T1510" i="19"/>
  <c r="S1510" i="19"/>
  <c r="R1510" i="19"/>
  <c r="Q1510" i="19"/>
  <c r="P1510" i="19"/>
  <c r="O1510" i="19"/>
  <c r="N1510" i="19"/>
  <c r="M1510" i="19"/>
  <c r="L1510" i="19"/>
  <c r="K1510" i="19"/>
  <c r="J1510" i="19"/>
  <c r="I1510" i="19"/>
  <c r="H1510" i="19"/>
  <c r="G1510" i="19"/>
  <c r="F1510" i="19"/>
  <c r="E1510" i="19"/>
  <c r="AB1509" i="19"/>
  <c r="AA1509" i="19"/>
  <c r="Z1509" i="19"/>
  <c r="X1509" i="19"/>
  <c r="Y1509" i="19" s="1"/>
  <c r="W1509" i="19"/>
  <c r="V1509" i="19"/>
  <c r="U1509" i="19"/>
  <c r="T1509" i="19"/>
  <c r="S1509" i="19"/>
  <c r="R1509" i="19"/>
  <c r="Q1509" i="19"/>
  <c r="P1509" i="19"/>
  <c r="O1509" i="19"/>
  <c r="N1509" i="19"/>
  <c r="M1509" i="19"/>
  <c r="L1509" i="19"/>
  <c r="K1509" i="19"/>
  <c r="J1509" i="19"/>
  <c r="I1509" i="19"/>
  <c r="H1509" i="19"/>
  <c r="G1509" i="19"/>
  <c r="F1509" i="19"/>
  <c r="E1509" i="19"/>
  <c r="AB1508" i="19"/>
  <c r="AA1508" i="19"/>
  <c r="Z1508" i="19"/>
  <c r="X1508" i="19"/>
  <c r="Y1508" i="19" s="1"/>
  <c r="W1508" i="19"/>
  <c r="V1508" i="19"/>
  <c r="U1508" i="19"/>
  <c r="T1508" i="19"/>
  <c r="S1508" i="19"/>
  <c r="R1508" i="19"/>
  <c r="Q1508" i="19"/>
  <c r="P1508" i="19"/>
  <c r="O1508" i="19"/>
  <c r="N1508" i="19"/>
  <c r="M1508" i="19"/>
  <c r="L1508" i="19"/>
  <c r="K1508" i="19"/>
  <c r="J1508" i="19"/>
  <c r="I1508" i="19"/>
  <c r="H1508" i="19"/>
  <c r="G1508" i="19"/>
  <c r="F1508" i="19"/>
  <c r="E1508" i="19"/>
  <c r="AB1507" i="19"/>
  <c r="AA1507" i="19"/>
  <c r="Z1507" i="19"/>
  <c r="X1507" i="19"/>
  <c r="Y1507" i="19" s="1"/>
  <c r="W1507" i="19"/>
  <c r="V1507" i="19"/>
  <c r="U1507" i="19"/>
  <c r="T1507" i="19"/>
  <c r="S1507" i="19"/>
  <c r="R1507" i="19"/>
  <c r="Q1507" i="19"/>
  <c r="P1507" i="19"/>
  <c r="O1507" i="19"/>
  <c r="N1507" i="19"/>
  <c r="M1507" i="19"/>
  <c r="L1507" i="19"/>
  <c r="K1507" i="19"/>
  <c r="J1507" i="19"/>
  <c r="I1507" i="19"/>
  <c r="H1507" i="19"/>
  <c r="G1507" i="19"/>
  <c r="F1507" i="19"/>
  <c r="E1507" i="19"/>
  <c r="AB1506" i="19"/>
  <c r="AA1506" i="19"/>
  <c r="Z1506" i="19"/>
  <c r="X1506" i="19"/>
  <c r="Y1506" i="19" s="1"/>
  <c r="W1506" i="19"/>
  <c r="V1506" i="19"/>
  <c r="U1506" i="19"/>
  <c r="T1506" i="19"/>
  <c r="S1506" i="19"/>
  <c r="R1506" i="19"/>
  <c r="Q1506" i="19"/>
  <c r="P1506" i="19"/>
  <c r="O1506" i="19"/>
  <c r="N1506" i="19"/>
  <c r="M1506" i="19"/>
  <c r="L1506" i="19"/>
  <c r="K1506" i="19"/>
  <c r="J1506" i="19"/>
  <c r="I1506" i="19"/>
  <c r="H1506" i="19"/>
  <c r="G1506" i="19"/>
  <c r="F1506" i="19"/>
  <c r="E1506" i="19"/>
  <c r="AB1505" i="19"/>
  <c r="AA1505" i="19"/>
  <c r="Z1505" i="19"/>
  <c r="X1505" i="19"/>
  <c r="Y1505" i="19" s="1"/>
  <c r="W1505" i="19"/>
  <c r="V1505" i="19"/>
  <c r="U1505" i="19"/>
  <c r="T1505" i="19"/>
  <c r="S1505" i="19"/>
  <c r="R1505" i="19"/>
  <c r="Q1505" i="19"/>
  <c r="P1505" i="19"/>
  <c r="O1505" i="19"/>
  <c r="N1505" i="19"/>
  <c r="M1505" i="19"/>
  <c r="L1505" i="19"/>
  <c r="K1505" i="19"/>
  <c r="J1505" i="19"/>
  <c r="I1505" i="19"/>
  <c r="H1505" i="19"/>
  <c r="G1505" i="19"/>
  <c r="F1505" i="19"/>
  <c r="E1505" i="19"/>
  <c r="AB1504" i="19"/>
  <c r="AA1504" i="19"/>
  <c r="Z1504" i="19"/>
  <c r="X1504" i="19"/>
  <c r="Y1504" i="19" s="1"/>
  <c r="W1504" i="19"/>
  <c r="V1504" i="19"/>
  <c r="U1504" i="19"/>
  <c r="T1504" i="19"/>
  <c r="S1504" i="19"/>
  <c r="R1504" i="19"/>
  <c r="Q1504" i="19"/>
  <c r="P1504" i="19"/>
  <c r="O1504" i="19"/>
  <c r="N1504" i="19"/>
  <c r="M1504" i="19"/>
  <c r="L1504" i="19"/>
  <c r="K1504" i="19"/>
  <c r="J1504" i="19"/>
  <c r="I1504" i="19"/>
  <c r="H1504" i="19"/>
  <c r="G1504" i="19"/>
  <c r="F1504" i="19"/>
  <c r="E1504" i="19"/>
  <c r="AB1503" i="19"/>
  <c r="AA1503" i="19"/>
  <c r="Z1503" i="19"/>
  <c r="X1503" i="19"/>
  <c r="Y1503" i="19" s="1"/>
  <c r="W1503" i="19"/>
  <c r="V1503" i="19"/>
  <c r="U1503" i="19"/>
  <c r="T1503" i="19"/>
  <c r="S1503" i="19"/>
  <c r="R1503" i="19"/>
  <c r="Q1503" i="19"/>
  <c r="P1503" i="19"/>
  <c r="O1503" i="19"/>
  <c r="N1503" i="19"/>
  <c r="M1503" i="19"/>
  <c r="L1503" i="19"/>
  <c r="K1503" i="19"/>
  <c r="J1503" i="19"/>
  <c r="I1503" i="19"/>
  <c r="H1503" i="19"/>
  <c r="G1503" i="19"/>
  <c r="F1503" i="19"/>
  <c r="E1503" i="19"/>
  <c r="AB1502" i="19"/>
  <c r="AA1502" i="19"/>
  <c r="Z1502" i="19"/>
  <c r="X1502" i="19"/>
  <c r="Y1502" i="19" s="1"/>
  <c r="W1502" i="19"/>
  <c r="V1502" i="19"/>
  <c r="U1502" i="19"/>
  <c r="T1502" i="19"/>
  <c r="S1502" i="19"/>
  <c r="R1502" i="19"/>
  <c r="Q1502" i="19"/>
  <c r="P1502" i="19"/>
  <c r="O1502" i="19"/>
  <c r="N1502" i="19"/>
  <c r="M1502" i="19"/>
  <c r="L1502" i="19"/>
  <c r="K1502" i="19"/>
  <c r="J1502" i="19"/>
  <c r="I1502" i="19"/>
  <c r="H1502" i="19"/>
  <c r="G1502" i="19"/>
  <c r="F1502" i="19"/>
  <c r="E1502" i="19"/>
  <c r="AB1501" i="19"/>
  <c r="AA1501" i="19"/>
  <c r="Z1501" i="19"/>
  <c r="X1501" i="19"/>
  <c r="Y1501" i="19" s="1"/>
  <c r="W1501" i="19"/>
  <c r="V1501" i="19"/>
  <c r="U1501" i="19"/>
  <c r="T1501" i="19"/>
  <c r="S1501" i="19"/>
  <c r="R1501" i="19"/>
  <c r="Q1501" i="19"/>
  <c r="P1501" i="19"/>
  <c r="O1501" i="19"/>
  <c r="N1501" i="19"/>
  <c r="M1501" i="19"/>
  <c r="L1501" i="19"/>
  <c r="K1501" i="19"/>
  <c r="J1501" i="19"/>
  <c r="I1501" i="19"/>
  <c r="H1501" i="19"/>
  <c r="G1501" i="19"/>
  <c r="F1501" i="19"/>
  <c r="E1501" i="19"/>
  <c r="AB1500" i="19"/>
  <c r="AA1500" i="19"/>
  <c r="Z1500" i="19"/>
  <c r="X1500" i="19"/>
  <c r="Y1500" i="19" s="1"/>
  <c r="W1500" i="19"/>
  <c r="V1500" i="19"/>
  <c r="U1500" i="19"/>
  <c r="T1500" i="19"/>
  <c r="S1500" i="19"/>
  <c r="R1500" i="19"/>
  <c r="Q1500" i="19"/>
  <c r="P1500" i="19"/>
  <c r="O1500" i="19"/>
  <c r="N1500" i="19"/>
  <c r="M1500" i="19"/>
  <c r="L1500" i="19"/>
  <c r="K1500" i="19"/>
  <c r="J1500" i="19"/>
  <c r="I1500" i="19"/>
  <c r="H1500" i="19"/>
  <c r="G1500" i="19"/>
  <c r="F1500" i="19"/>
  <c r="E1500" i="19"/>
  <c r="AB1499" i="19"/>
  <c r="AA1499" i="19"/>
  <c r="Z1499" i="19"/>
  <c r="X1499" i="19"/>
  <c r="Y1499" i="19" s="1"/>
  <c r="W1499" i="19"/>
  <c r="V1499" i="19"/>
  <c r="U1499" i="19"/>
  <c r="T1499" i="19"/>
  <c r="S1499" i="19"/>
  <c r="R1499" i="19"/>
  <c r="Q1499" i="19"/>
  <c r="P1499" i="19"/>
  <c r="O1499" i="19"/>
  <c r="N1499" i="19"/>
  <c r="M1499" i="19"/>
  <c r="L1499" i="19"/>
  <c r="K1499" i="19"/>
  <c r="J1499" i="19"/>
  <c r="I1499" i="19"/>
  <c r="H1499" i="19"/>
  <c r="G1499" i="19"/>
  <c r="F1499" i="19"/>
  <c r="E1499" i="19"/>
  <c r="AB1498" i="19"/>
  <c r="AA1498" i="19"/>
  <c r="Z1498" i="19"/>
  <c r="X1498" i="19"/>
  <c r="Y1498" i="19" s="1"/>
  <c r="W1498" i="19"/>
  <c r="V1498" i="19"/>
  <c r="U1498" i="19"/>
  <c r="T1498" i="19"/>
  <c r="S1498" i="19"/>
  <c r="R1498" i="19"/>
  <c r="Q1498" i="19"/>
  <c r="P1498" i="19"/>
  <c r="O1498" i="19"/>
  <c r="N1498" i="19"/>
  <c r="M1498" i="19"/>
  <c r="L1498" i="19"/>
  <c r="K1498" i="19"/>
  <c r="J1498" i="19"/>
  <c r="I1498" i="19"/>
  <c r="H1498" i="19"/>
  <c r="G1498" i="19"/>
  <c r="F1498" i="19"/>
  <c r="E1498" i="19"/>
  <c r="AB1497" i="19"/>
  <c r="AA1497" i="19"/>
  <c r="Z1497" i="19"/>
  <c r="X1497" i="19"/>
  <c r="Y1497" i="19" s="1"/>
  <c r="W1497" i="19"/>
  <c r="V1497" i="19"/>
  <c r="U1497" i="19"/>
  <c r="T1497" i="19"/>
  <c r="S1497" i="19"/>
  <c r="R1497" i="19"/>
  <c r="Q1497" i="19"/>
  <c r="P1497" i="19"/>
  <c r="O1497" i="19"/>
  <c r="N1497" i="19"/>
  <c r="M1497" i="19"/>
  <c r="L1497" i="19"/>
  <c r="K1497" i="19"/>
  <c r="J1497" i="19"/>
  <c r="I1497" i="19"/>
  <c r="H1497" i="19"/>
  <c r="G1497" i="19"/>
  <c r="F1497" i="19"/>
  <c r="E1497" i="19"/>
  <c r="AB1496" i="19"/>
  <c r="AA1496" i="19"/>
  <c r="Z1496" i="19"/>
  <c r="X1496" i="19"/>
  <c r="Y1496" i="19" s="1"/>
  <c r="W1496" i="19"/>
  <c r="V1496" i="19"/>
  <c r="U1496" i="19"/>
  <c r="T1496" i="19"/>
  <c r="S1496" i="19"/>
  <c r="R1496" i="19"/>
  <c r="Q1496" i="19"/>
  <c r="P1496" i="19"/>
  <c r="O1496" i="19"/>
  <c r="N1496" i="19"/>
  <c r="M1496" i="19"/>
  <c r="L1496" i="19"/>
  <c r="K1496" i="19"/>
  <c r="J1496" i="19"/>
  <c r="I1496" i="19"/>
  <c r="H1496" i="19"/>
  <c r="G1496" i="19"/>
  <c r="F1496" i="19"/>
  <c r="E1496" i="19"/>
  <c r="AB1495" i="19"/>
  <c r="AA1495" i="19"/>
  <c r="Z1495" i="19"/>
  <c r="X1495" i="19"/>
  <c r="Y1495" i="19" s="1"/>
  <c r="W1495" i="19"/>
  <c r="V1495" i="19"/>
  <c r="U1495" i="19"/>
  <c r="T1495" i="19"/>
  <c r="S1495" i="19"/>
  <c r="R1495" i="19"/>
  <c r="Q1495" i="19"/>
  <c r="P1495" i="19"/>
  <c r="O1495" i="19"/>
  <c r="N1495" i="19"/>
  <c r="M1495" i="19"/>
  <c r="L1495" i="19"/>
  <c r="K1495" i="19"/>
  <c r="J1495" i="19"/>
  <c r="I1495" i="19"/>
  <c r="H1495" i="19"/>
  <c r="G1495" i="19"/>
  <c r="F1495" i="19"/>
  <c r="E1495" i="19"/>
  <c r="AB1494" i="19"/>
  <c r="AA1494" i="19"/>
  <c r="Z1494" i="19"/>
  <c r="X1494" i="19"/>
  <c r="Y1494" i="19" s="1"/>
  <c r="W1494" i="19"/>
  <c r="V1494" i="19"/>
  <c r="U1494" i="19"/>
  <c r="T1494" i="19"/>
  <c r="S1494" i="19"/>
  <c r="R1494" i="19"/>
  <c r="Q1494" i="19"/>
  <c r="P1494" i="19"/>
  <c r="O1494" i="19"/>
  <c r="N1494" i="19"/>
  <c r="M1494" i="19"/>
  <c r="L1494" i="19"/>
  <c r="K1494" i="19"/>
  <c r="J1494" i="19"/>
  <c r="I1494" i="19"/>
  <c r="H1494" i="19"/>
  <c r="G1494" i="19"/>
  <c r="F1494" i="19"/>
  <c r="E1494" i="19"/>
  <c r="AB1493" i="19"/>
  <c r="AA1493" i="19"/>
  <c r="Z1493" i="19"/>
  <c r="X1493" i="19"/>
  <c r="Y1493" i="19" s="1"/>
  <c r="W1493" i="19"/>
  <c r="V1493" i="19"/>
  <c r="U1493" i="19"/>
  <c r="T1493" i="19"/>
  <c r="S1493" i="19"/>
  <c r="R1493" i="19"/>
  <c r="Q1493" i="19"/>
  <c r="P1493" i="19"/>
  <c r="O1493" i="19"/>
  <c r="N1493" i="19"/>
  <c r="M1493" i="19"/>
  <c r="L1493" i="19"/>
  <c r="K1493" i="19"/>
  <c r="J1493" i="19"/>
  <c r="I1493" i="19"/>
  <c r="H1493" i="19"/>
  <c r="G1493" i="19"/>
  <c r="F1493" i="19"/>
  <c r="E1493" i="19"/>
  <c r="AB1492" i="19"/>
  <c r="AA1492" i="19"/>
  <c r="Z1492" i="19"/>
  <c r="X1492" i="19"/>
  <c r="Y1492" i="19" s="1"/>
  <c r="W1492" i="19"/>
  <c r="V1492" i="19"/>
  <c r="U1492" i="19"/>
  <c r="T1492" i="19"/>
  <c r="S1492" i="19"/>
  <c r="R1492" i="19"/>
  <c r="Q1492" i="19"/>
  <c r="P1492" i="19"/>
  <c r="O1492" i="19"/>
  <c r="N1492" i="19"/>
  <c r="M1492" i="19"/>
  <c r="L1492" i="19"/>
  <c r="K1492" i="19"/>
  <c r="J1492" i="19"/>
  <c r="I1492" i="19"/>
  <c r="H1492" i="19"/>
  <c r="G1492" i="19"/>
  <c r="F1492" i="19"/>
  <c r="E1492" i="19"/>
  <c r="AB1491" i="19"/>
  <c r="AA1491" i="19"/>
  <c r="Z1491" i="19"/>
  <c r="X1491" i="19"/>
  <c r="Y1491" i="19" s="1"/>
  <c r="W1491" i="19"/>
  <c r="V1491" i="19"/>
  <c r="U1491" i="19"/>
  <c r="T1491" i="19"/>
  <c r="S1491" i="19"/>
  <c r="R1491" i="19"/>
  <c r="Q1491" i="19"/>
  <c r="P1491" i="19"/>
  <c r="O1491" i="19"/>
  <c r="N1491" i="19"/>
  <c r="M1491" i="19"/>
  <c r="L1491" i="19"/>
  <c r="K1491" i="19"/>
  <c r="J1491" i="19"/>
  <c r="I1491" i="19"/>
  <c r="H1491" i="19"/>
  <c r="G1491" i="19"/>
  <c r="F1491" i="19"/>
  <c r="E1491" i="19"/>
  <c r="AB1490" i="19"/>
  <c r="AA1490" i="19"/>
  <c r="Z1490" i="19"/>
  <c r="X1490" i="19"/>
  <c r="Y1490" i="19" s="1"/>
  <c r="W1490" i="19"/>
  <c r="V1490" i="19"/>
  <c r="U1490" i="19"/>
  <c r="T1490" i="19"/>
  <c r="S1490" i="19"/>
  <c r="R1490" i="19"/>
  <c r="Q1490" i="19"/>
  <c r="P1490" i="19"/>
  <c r="O1490" i="19"/>
  <c r="N1490" i="19"/>
  <c r="M1490" i="19"/>
  <c r="L1490" i="19"/>
  <c r="K1490" i="19"/>
  <c r="J1490" i="19"/>
  <c r="I1490" i="19"/>
  <c r="H1490" i="19"/>
  <c r="G1490" i="19"/>
  <c r="F1490" i="19"/>
  <c r="E1490" i="19"/>
  <c r="AB1489" i="19"/>
  <c r="AA1489" i="19"/>
  <c r="Z1489" i="19"/>
  <c r="X1489" i="19"/>
  <c r="Y1489" i="19" s="1"/>
  <c r="W1489" i="19"/>
  <c r="V1489" i="19"/>
  <c r="U1489" i="19"/>
  <c r="T1489" i="19"/>
  <c r="S1489" i="19"/>
  <c r="R1489" i="19"/>
  <c r="Q1489" i="19"/>
  <c r="P1489" i="19"/>
  <c r="O1489" i="19"/>
  <c r="N1489" i="19"/>
  <c r="M1489" i="19"/>
  <c r="L1489" i="19"/>
  <c r="K1489" i="19"/>
  <c r="J1489" i="19"/>
  <c r="I1489" i="19"/>
  <c r="H1489" i="19"/>
  <c r="G1489" i="19"/>
  <c r="F1489" i="19"/>
  <c r="E1489" i="19"/>
  <c r="AB1488" i="19"/>
  <c r="AA1488" i="19"/>
  <c r="Z1488" i="19"/>
  <c r="X1488" i="19"/>
  <c r="Y1488" i="19" s="1"/>
  <c r="W1488" i="19"/>
  <c r="V1488" i="19"/>
  <c r="U1488" i="19"/>
  <c r="T1488" i="19"/>
  <c r="S1488" i="19"/>
  <c r="R1488" i="19"/>
  <c r="Q1488" i="19"/>
  <c r="P1488" i="19"/>
  <c r="O1488" i="19"/>
  <c r="N1488" i="19"/>
  <c r="M1488" i="19"/>
  <c r="L1488" i="19"/>
  <c r="K1488" i="19"/>
  <c r="J1488" i="19"/>
  <c r="I1488" i="19"/>
  <c r="H1488" i="19"/>
  <c r="G1488" i="19"/>
  <c r="F1488" i="19"/>
  <c r="E1488" i="19"/>
  <c r="AB1487" i="19"/>
  <c r="AA1487" i="19"/>
  <c r="Z1487" i="19"/>
  <c r="X1487" i="19"/>
  <c r="Y1487" i="19" s="1"/>
  <c r="W1487" i="19"/>
  <c r="V1487" i="19"/>
  <c r="U1487" i="19"/>
  <c r="T1487" i="19"/>
  <c r="S1487" i="19"/>
  <c r="R1487" i="19"/>
  <c r="Q1487" i="19"/>
  <c r="P1487" i="19"/>
  <c r="O1487" i="19"/>
  <c r="N1487" i="19"/>
  <c r="M1487" i="19"/>
  <c r="L1487" i="19"/>
  <c r="K1487" i="19"/>
  <c r="J1487" i="19"/>
  <c r="I1487" i="19"/>
  <c r="H1487" i="19"/>
  <c r="G1487" i="19"/>
  <c r="F1487" i="19"/>
  <c r="E1487" i="19"/>
  <c r="AB1486" i="19"/>
  <c r="AA1486" i="19"/>
  <c r="Z1486" i="19"/>
  <c r="X1486" i="19"/>
  <c r="Y1486" i="19" s="1"/>
  <c r="W1486" i="19"/>
  <c r="V1486" i="19"/>
  <c r="U1486" i="19"/>
  <c r="T1486" i="19"/>
  <c r="S1486" i="19"/>
  <c r="R1486" i="19"/>
  <c r="Q1486" i="19"/>
  <c r="P1486" i="19"/>
  <c r="O1486" i="19"/>
  <c r="N1486" i="19"/>
  <c r="M1486" i="19"/>
  <c r="L1486" i="19"/>
  <c r="K1486" i="19"/>
  <c r="J1486" i="19"/>
  <c r="I1486" i="19"/>
  <c r="H1486" i="19"/>
  <c r="G1486" i="19"/>
  <c r="F1486" i="19"/>
  <c r="E1486" i="19"/>
  <c r="AB1485" i="19"/>
  <c r="AA1485" i="19"/>
  <c r="Z1485" i="19"/>
  <c r="X1485" i="19"/>
  <c r="Y1485" i="19" s="1"/>
  <c r="W1485" i="19"/>
  <c r="V1485" i="19"/>
  <c r="U1485" i="19"/>
  <c r="T1485" i="19"/>
  <c r="S1485" i="19"/>
  <c r="R1485" i="19"/>
  <c r="Q1485" i="19"/>
  <c r="P1485" i="19"/>
  <c r="O1485" i="19"/>
  <c r="N1485" i="19"/>
  <c r="M1485" i="19"/>
  <c r="L1485" i="19"/>
  <c r="K1485" i="19"/>
  <c r="J1485" i="19"/>
  <c r="I1485" i="19"/>
  <c r="H1485" i="19"/>
  <c r="G1485" i="19"/>
  <c r="F1485" i="19"/>
  <c r="E1485" i="19"/>
  <c r="AB1484" i="19"/>
  <c r="AA1484" i="19"/>
  <c r="Z1484" i="19"/>
  <c r="X1484" i="19"/>
  <c r="Y1484" i="19" s="1"/>
  <c r="W1484" i="19"/>
  <c r="V1484" i="19"/>
  <c r="U1484" i="19"/>
  <c r="T1484" i="19"/>
  <c r="S1484" i="19"/>
  <c r="R1484" i="19"/>
  <c r="Q1484" i="19"/>
  <c r="P1484" i="19"/>
  <c r="O1484" i="19"/>
  <c r="N1484" i="19"/>
  <c r="M1484" i="19"/>
  <c r="L1484" i="19"/>
  <c r="K1484" i="19"/>
  <c r="J1484" i="19"/>
  <c r="I1484" i="19"/>
  <c r="H1484" i="19"/>
  <c r="G1484" i="19"/>
  <c r="F1484" i="19"/>
  <c r="E1484" i="19"/>
  <c r="AB1483" i="19"/>
  <c r="AA1483" i="19"/>
  <c r="Z1483" i="19"/>
  <c r="X1483" i="19"/>
  <c r="Y1483" i="19" s="1"/>
  <c r="W1483" i="19"/>
  <c r="V1483" i="19"/>
  <c r="U1483" i="19"/>
  <c r="T1483" i="19"/>
  <c r="S1483" i="19"/>
  <c r="R1483" i="19"/>
  <c r="Q1483" i="19"/>
  <c r="P1483" i="19"/>
  <c r="O1483" i="19"/>
  <c r="N1483" i="19"/>
  <c r="M1483" i="19"/>
  <c r="L1483" i="19"/>
  <c r="K1483" i="19"/>
  <c r="J1483" i="19"/>
  <c r="I1483" i="19"/>
  <c r="H1483" i="19"/>
  <c r="G1483" i="19"/>
  <c r="F1483" i="19"/>
  <c r="E1483" i="19"/>
  <c r="AB1482" i="19"/>
  <c r="AA1482" i="19"/>
  <c r="Z1482" i="19"/>
  <c r="X1482" i="19"/>
  <c r="Y1482" i="19" s="1"/>
  <c r="W1482" i="19"/>
  <c r="V1482" i="19"/>
  <c r="U1482" i="19"/>
  <c r="T1482" i="19"/>
  <c r="S1482" i="19"/>
  <c r="R1482" i="19"/>
  <c r="Q1482" i="19"/>
  <c r="P1482" i="19"/>
  <c r="O1482" i="19"/>
  <c r="N1482" i="19"/>
  <c r="M1482" i="19"/>
  <c r="L1482" i="19"/>
  <c r="K1482" i="19"/>
  <c r="J1482" i="19"/>
  <c r="I1482" i="19"/>
  <c r="H1482" i="19"/>
  <c r="G1482" i="19"/>
  <c r="F1482" i="19"/>
  <c r="E1482" i="19"/>
  <c r="AB1481" i="19"/>
  <c r="AA1481" i="19"/>
  <c r="Z1481" i="19"/>
  <c r="X1481" i="19"/>
  <c r="Y1481" i="19" s="1"/>
  <c r="W1481" i="19"/>
  <c r="V1481" i="19"/>
  <c r="U1481" i="19"/>
  <c r="T1481" i="19"/>
  <c r="S1481" i="19"/>
  <c r="R1481" i="19"/>
  <c r="Q1481" i="19"/>
  <c r="P1481" i="19"/>
  <c r="O1481" i="19"/>
  <c r="N1481" i="19"/>
  <c r="M1481" i="19"/>
  <c r="L1481" i="19"/>
  <c r="K1481" i="19"/>
  <c r="J1481" i="19"/>
  <c r="I1481" i="19"/>
  <c r="H1481" i="19"/>
  <c r="G1481" i="19"/>
  <c r="F1481" i="19"/>
  <c r="E1481" i="19"/>
  <c r="AB1480" i="19"/>
  <c r="AA1480" i="19"/>
  <c r="Z1480" i="19"/>
  <c r="X1480" i="19"/>
  <c r="Y1480" i="19" s="1"/>
  <c r="W1480" i="19"/>
  <c r="V1480" i="19"/>
  <c r="U1480" i="19"/>
  <c r="T1480" i="19"/>
  <c r="S1480" i="19"/>
  <c r="R1480" i="19"/>
  <c r="Q1480" i="19"/>
  <c r="P1480" i="19"/>
  <c r="O1480" i="19"/>
  <c r="N1480" i="19"/>
  <c r="M1480" i="19"/>
  <c r="L1480" i="19"/>
  <c r="K1480" i="19"/>
  <c r="J1480" i="19"/>
  <c r="I1480" i="19"/>
  <c r="H1480" i="19"/>
  <c r="G1480" i="19"/>
  <c r="F1480" i="19"/>
  <c r="E1480" i="19"/>
  <c r="AB1479" i="19"/>
  <c r="AA1479" i="19"/>
  <c r="Z1479" i="19"/>
  <c r="X1479" i="19"/>
  <c r="Y1479" i="19" s="1"/>
  <c r="W1479" i="19"/>
  <c r="V1479" i="19"/>
  <c r="U1479" i="19"/>
  <c r="T1479" i="19"/>
  <c r="S1479" i="19"/>
  <c r="R1479" i="19"/>
  <c r="Q1479" i="19"/>
  <c r="P1479" i="19"/>
  <c r="O1479" i="19"/>
  <c r="N1479" i="19"/>
  <c r="M1479" i="19"/>
  <c r="L1479" i="19"/>
  <c r="K1479" i="19"/>
  <c r="J1479" i="19"/>
  <c r="I1479" i="19"/>
  <c r="H1479" i="19"/>
  <c r="G1479" i="19"/>
  <c r="F1479" i="19"/>
  <c r="E1479" i="19"/>
  <c r="AB1478" i="19"/>
  <c r="AA1478" i="19"/>
  <c r="Z1478" i="19"/>
  <c r="X1478" i="19"/>
  <c r="Y1478" i="19" s="1"/>
  <c r="W1478" i="19"/>
  <c r="V1478" i="19"/>
  <c r="U1478" i="19"/>
  <c r="T1478" i="19"/>
  <c r="S1478" i="19"/>
  <c r="R1478" i="19"/>
  <c r="Q1478" i="19"/>
  <c r="P1478" i="19"/>
  <c r="O1478" i="19"/>
  <c r="N1478" i="19"/>
  <c r="M1478" i="19"/>
  <c r="L1478" i="19"/>
  <c r="K1478" i="19"/>
  <c r="J1478" i="19"/>
  <c r="I1478" i="19"/>
  <c r="H1478" i="19"/>
  <c r="G1478" i="19"/>
  <c r="F1478" i="19"/>
  <c r="E1478" i="19"/>
  <c r="AB1477" i="19"/>
  <c r="AA1477" i="19"/>
  <c r="Z1477" i="19"/>
  <c r="X1477" i="19"/>
  <c r="Y1477" i="19" s="1"/>
  <c r="W1477" i="19"/>
  <c r="V1477" i="19"/>
  <c r="U1477" i="19"/>
  <c r="T1477" i="19"/>
  <c r="S1477" i="19"/>
  <c r="R1477" i="19"/>
  <c r="Q1477" i="19"/>
  <c r="P1477" i="19"/>
  <c r="O1477" i="19"/>
  <c r="N1477" i="19"/>
  <c r="M1477" i="19"/>
  <c r="L1477" i="19"/>
  <c r="K1477" i="19"/>
  <c r="J1477" i="19"/>
  <c r="I1477" i="19"/>
  <c r="H1477" i="19"/>
  <c r="G1477" i="19"/>
  <c r="F1477" i="19"/>
  <c r="E1477" i="19"/>
  <c r="AB1476" i="19"/>
  <c r="AA1476" i="19"/>
  <c r="Z1476" i="19"/>
  <c r="X1476" i="19"/>
  <c r="Y1476" i="19" s="1"/>
  <c r="W1476" i="19"/>
  <c r="V1476" i="19"/>
  <c r="U1476" i="19"/>
  <c r="T1476" i="19"/>
  <c r="S1476" i="19"/>
  <c r="R1476" i="19"/>
  <c r="Q1476" i="19"/>
  <c r="P1476" i="19"/>
  <c r="O1476" i="19"/>
  <c r="N1476" i="19"/>
  <c r="M1476" i="19"/>
  <c r="L1476" i="19"/>
  <c r="K1476" i="19"/>
  <c r="J1476" i="19"/>
  <c r="I1476" i="19"/>
  <c r="H1476" i="19"/>
  <c r="G1476" i="19"/>
  <c r="F1476" i="19"/>
  <c r="E1476" i="19"/>
  <c r="AB1475" i="19"/>
  <c r="AA1475" i="19"/>
  <c r="Z1475" i="19"/>
  <c r="X1475" i="19"/>
  <c r="Y1475" i="19" s="1"/>
  <c r="W1475" i="19"/>
  <c r="V1475" i="19"/>
  <c r="U1475" i="19"/>
  <c r="T1475" i="19"/>
  <c r="S1475" i="19"/>
  <c r="R1475" i="19"/>
  <c r="Q1475" i="19"/>
  <c r="P1475" i="19"/>
  <c r="O1475" i="19"/>
  <c r="N1475" i="19"/>
  <c r="M1475" i="19"/>
  <c r="L1475" i="19"/>
  <c r="K1475" i="19"/>
  <c r="J1475" i="19"/>
  <c r="I1475" i="19"/>
  <c r="H1475" i="19"/>
  <c r="G1475" i="19"/>
  <c r="F1475" i="19"/>
  <c r="E1475" i="19"/>
  <c r="AB1474" i="19"/>
  <c r="AA1474" i="19"/>
  <c r="Z1474" i="19"/>
  <c r="X1474" i="19"/>
  <c r="Y1474" i="19" s="1"/>
  <c r="W1474" i="19"/>
  <c r="V1474" i="19"/>
  <c r="U1474" i="19"/>
  <c r="T1474" i="19"/>
  <c r="S1474" i="19"/>
  <c r="R1474" i="19"/>
  <c r="Q1474" i="19"/>
  <c r="P1474" i="19"/>
  <c r="O1474" i="19"/>
  <c r="N1474" i="19"/>
  <c r="M1474" i="19"/>
  <c r="L1474" i="19"/>
  <c r="K1474" i="19"/>
  <c r="J1474" i="19"/>
  <c r="I1474" i="19"/>
  <c r="H1474" i="19"/>
  <c r="G1474" i="19"/>
  <c r="F1474" i="19"/>
  <c r="E1474" i="19"/>
  <c r="AB1473" i="19"/>
  <c r="AA1473" i="19"/>
  <c r="Z1473" i="19"/>
  <c r="X1473" i="19"/>
  <c r="Y1473" i="19" s="1"/>
  <c r="W1473" i="19"/>
  <c r="V1473" i="19"/>
  <c r="U1473" i="19"/>
  <c r="T1473" i="19"/>
  <c r="S1473" i="19"/>
  <c r="R1473" i="19"/>
  <c r="Q1473" i="19"/>
  <c r="P1473" i="19"/>
  <c r="O1473" i="19"/>
  <c r="N1473" i="19"/>
  <c r="M1473" i="19"/>
  <c r="L1473" i="19"/>
  <c r="K1473" i="19"/>
  <c r="J1473" i="19"/>
  <c r="I1473" i="19"/>
  <c r="H1473" i="19"/>
  <c r="G1473" i="19"/>
  <c r="F1473" i="19"/>
  <c r="E1473" i="19"/>
  <c r="AB1472" i="19"/>
  <c r="AA1472" i="19"/>
  <c r="Z1472" i="19"/>
  <c r="X1472" i="19"/>
  <c r="Y1472" i="19" s="1"/>
  <c r="W1472" i="19"/>
  <c r="V1472" i="19"/>
  <c r="U1472" i="19"/>
  <c r="T1472" i="19"/>
  <c r="S1472" i="19"/>
  <c r="R1472" i="19"/>
  <c r="Q1472" i="19"/>
  <c r="P1472" i="19"/>
  <c r="O1472" i="19"/>
  <c r="N1472" i="19"/>
  <c r="M1472" i="19"/>
  <c r="L1472" i="19"/>
  <c r="K1472" i="19"/>
  <c r="J1472" i="19"/>
  <c r="I1472" i="19"/>
  <c r="H1472" i="19"/>
  <c r="G1472" i="19"/>
  <c r="F1472" i="19"/>
  <c r="E1472" i="19"/>
  <c r="AB1471" i="19"/>
  <c r="AA1471" i="19"/>
  <c r="Z1471" i="19"/>
  <c r="X1471" i="19"/>
  <c r="Y1471" i="19" s="1"/>
  <c r="W1471" i="19"/>
  <c r="V1471" i="19"/>
  <c r="U1471" i="19"/>
  <c r="T1471" i="19"/>
  <c r="S1471" i="19"/>
  <c r="R1471" i="19"/>
  <c r="Q1471" i="19"/>
  <c r="P1471" i="19"/>
  <c r="O1471" i="19"/>
  <c r="N1471" i="19"/>
  <c r="M1471" i="19"/>
  <c r="L1471" i="19"/>
  <c r="K1471" i="19"/>
  <c r="J1471" i="19"/>
  <c r="I1471" i="19"/>
  <c r="H1471" i="19"/>
  <c r="G1471" i="19"/>
  <c r="F1471" i="19"/>
  <c r="E1471" i="19"/>
  <c r="AB1470" i="19"/>
  <c r="AA1470" i="19"/>
  <c r="Z1470" i="19"/>
  <c r="X1470" i="19"/>
  <c r="Y1470" i="19" s="1"/>
  <c r="W1470" i="19"/>
  <c r="V1470" i="19"/>
  <c r="U1470" i="19"/>
  <c r="T1470" i="19"/>
  <c r="S1470" i="19"/>
  <c r="R1470" i="19"/>
  <c r="Q1470" i="19"/>
  <c r="P1470" i="19"/>
  <c r="O1470" i="19"/>
  <c r="N1470" i="19"/>
  <c r="M1470" i="19"/>
  <c r="L1470" i="19"/>
  <c r="K1470" i="19"/>
  <c r="J1470" i="19"/>
  <c r="I1470" i="19"/>
  <c r="H1470" i="19"/>
  <c r="G1470" i="19"/>
  <c r="F1470" i="19"/>
  <c r="E1470" i="19"/>
  <c r="AB1469" i="19"/>
  <c r="AA1469" i="19"/>
  <c r="Z1469" i="19"/>
  <c r="X1469" i="19"/>
  <c r="Y1469" i="19" s="1"/>
  <c r="W1469" i="19"/>
  <c r="V1469" i="19"/>
  <c r="U1469" i="19"/>
  <c r="T1469" i="19"/>
  <c r="S1469" i="19"/>
  <c r="R1469" i="19"/>
  <c r="Q1469" i="19"/>
  <c r="P1469" i="19"/>
  <c r="O1469" i="19"/>
  <c r="N1469" i="19"/>
  <c r="M1469" i="19"/>
  <c r="L1469" i="19"/>
  <c r="K1469" i="19"/>
  <c r="J1469" i="19"/>
  <c r="I1469" i="19"/>
  <c r="H1469" i="19"/>
  <c r="G1469" i="19"/>
  <c r="F1469" i="19"/>
  <c r="E1469" i="19"/>
  <c r="AB1468" i="19"/>
  <c r="AA1468" i="19"/>
  <c r="Z1468" i="19"/>
  <c r="X1468" i="19"/>
  <c r="Y1468" i="19" s="1"/>
  <c r="W1468" i="19"/>
  <c r="V1468" i="19"/>
  <c r="U1468" i="19"/>
  <c r="T1468" i="19"/>
  <c r="S1468" i="19"/>
  <c r="R1468" i="19"/>
  <c r="Q1468" i="19"/>
  <c r="P1468" i="19"/>
  <c r="O1468" i="19"/>
  <c r="N1468" i="19"/>
  <c r="M1468" i="19"/>
  <c r="L1468" i="19"/>
  <c r="K1468" i="19"/>
  <c r="J1468" i="19"/>
  <c r="I1468" i="19"/>
  <c r="H1468" i="19"/>
  <c r="G1468" i="19"/>
  <c r="F1468" i="19"/>
  <c r="E1468" i="19"/>
  <c r="AB1467" i="19"/>
  <c r="AA1467" i="19"/>
  <c r="Z1467" i="19"/>
  <c r="X1467" i="19"/>
  <c r="Y1467" i="19" s="1"/>
  <c r="W1467" i="19"/>
  <c r="V1467" i="19"/>
  <c r="U1467" i="19"/>
  <c r="T1467" i="19"/>
  <c r="S1467" i="19"/>
  <c r="R1467" i="19"/>
  <c r="Q1467" i="19"/>
  <c r="P1467" i="19"/>
  <c r="O1467" i="19"/>
  <c r="N1467" i="19"/>
  <c r="M1467" i="19"/>
  <c r="L1467" i="19"/>
  <c r="K1467" i="19"/>
  <c r="J1467" i="19"/>
  <c r="I1467" i="19"/>
  <c r="H1467" i="19"/>
  <c r="G1467" i="19"/>
  <c r="F1467" i="19"/>
  <c r="E1467" i="19"/>
  <c r="AB1466" i="19"/>
  <c r="AA1466" i="19"/>
  <c r="Z1466" i="19"/>
  <c r="X1466" i="19"/>
  <c r="Y1466" i="19" s="1"/>
  <c r="W1466" i="19"/>
  <c r="V1466" i="19"/>
  <c r="U1466" i="19"/>
  <c r="T1466" i="19"/>
  <c r="S1466" i="19"/>
  <c r="R1466" i="19"/>
  <c r="Q1466" i="19"/>
  <c r="P1466" i="19"/>
  <c r="O1466" i="19"/>
  <c r="N1466" i="19"/>
  <c r="M1466" i="19"/>
  <c r="L1466" i="19"/>
  <c r="K1466" i="19"/>
  <c r="J1466" i="19"/>
  <c r="I1466" i="19"/>
  <c r="H1466" i="19"/>
  <c r="G1466" i="19"/>
  <c r="F1466" i="19"/>
  <c r="E1466" i="19"/>
  <c r="AB1465" i="19"/>
  <c r="AA1465" i="19"/>
  <c r="Z1465" i="19"/>
  <c r="X1465" i="19"/>
  <c r="Y1465" i="19" s="1"/>
  <c r="W1465" i="19"/>
  <c r="V1465" i="19"/>
  <c r="U1465" i="19"/>
  <c r="T1465" i="19"/>
  <c r="S1465" i="19"/>
  <c r="R1465" i="19"/>
  <c r="Q1465" i="19"/>
  <c r="P1465" i="19"/>
  <c r="O1465" i="19"/>
  <c r="N1465" i="19"/>
  <c r="M1465" i="19"/>
  <c r="L1465" i="19"/>
  <c r="K1465" i="19"/>
  <c r="J1465" i="19"/>
  <c r="I1465" i="19"/>
  <c r="H1465" i="19"/>
  <c r="G1465" i="19"/>
  <c r="F1465" i="19"/>
  <c r="E1465" i="19"/>
  <c r="AB1464" i="19"/>
  <c r="AA1464" i="19"/>
  <c r="Z1464" i="19"/>
  <c r="X1464" i="19"/>
  <c r="Y1464" i="19" s="1"/>
  <c r="W1464" i="19"/>
  <c r="V1464" i="19"/>
  <c r="U1464" i="19"/>
  <c r="T1464" i="19"/>
  <c r="S1464" i="19"/>
  <c r="R1464" i="19"/>
  <c r="Q1464" i="19"/>
  <c r="P1464" i="19"/>
  <c r="O1464" i="19"/>
  <c r="N1464" i="19"/>
  <c r="M1464" i="19"/>
  <c r="L1464" i="19"/>
  <c r="K1464" i="19"/>
  <c r="J1464" i="19"/>
  <c r="I1464" i="19"/>
  <c r="H1464" i="19"/>
  <c r="G1464" i="19"/>
  <c r="F1464" i="19"/>
  <c r="E1464" i="19"/>
  <c r="AB1463" i="19"/>
  <c r="AA1463" i="19"/>
  <c r="Z1463" i="19"/>
  <c r="X1463" i="19"/>
  <c r="Y1463" i="19" s="1"/>
  <c r="W1463" i="19"/>
  <c r="V1463" i="19"/>
  <c r="U1463" i="19"/>
  <c r="T1463" i="19"/>
  <c r="S1463" i="19"/>
  <c r="R1463" i="19"/>
  <c r="Q1463" i="19"/>
  <c r="P1463" i="19"/>
  <c r="O1463" i="19"/>
  <c r="N1463" i="19"/>
  <c r="M1463" i="19"/>
  <c r="L1463" i="19"/>
  <c r="K1463" i="19"/>
  <c r="J1463" i="19"/>
  <c r="I1463" i="19"/>
  <c r="H1463" i="19"/>
  <c r="G1463" i="19"/>
  <c r="F1463" i="19"/>
  <c r="E1463" i="19"/>
  <c r="AB1462" i="19"/>
  <c r="AA1462" i="19"/>
  <c r="Z1462" i="19"/>
  <c r="X1462" i="19"/>
  <c r="Y1462" i="19" s="1"/>
  <c r="W1462" i="19"/>
  <c r="V1462" i="19"/>
  <c r="U1462" i="19"/>
  <c r="T1462" i="19"/>
  <c r="S1462" i="19"/>
  <c r="R1462" i="19"/>
  <c r="Q1462" i="19"/>
  <c r="P1462" i="19"/>
  <c r="O1462" i="19"/>
  <c r="N1462" i="19"/>
  <c r="M1462" i="19"/>
  <c r="L1462" i="19"/>
  <c r="K1462" i="19"/>
  <c r="J1462" i="19"/>
  <c r="I1462" i="19"/>
  <c r="H1462" i="19"/>
  <c r="G1462" i="19"/>
  <c r="F1462" i="19"/>
  <c r="E1462" i="19"/>
  <c r="AB1461" i="19"/>
  <c r="AA1461" i="19"/>
  <c r="Z1461" i="19"/>
  <c r="X1461" i="19"/>
  <c r="Y1461" i="19" s="1"/>
  <c r="W1461" i="19"/>
  <c r="V1461" i="19"/>
  <c r="U1461" i="19"/>
  <c r="T1461" i="19"/>
  <c r="S1461" i="19"/>
  <c r="R1461" i="19"/>
  <c r="Q1461" i="19"/>
  <c r="P1461" i="19"/>
  <c r="O1461" i="19"/>
  <c r="N1461" i="19"/>
  <c r="M1461" i="19"/>
  <c r="L1461" i="19"/>
  <c r="K1461" i="19"/>
  <c r="J1461" i="19"/>
  <c r="I1461" i="19"/>
  <c r="H1461" i="19"/>
  <c r="G1461" i="19"/>
  <c r="F1461" i="19"/>
  <c r="E1461" i="19"/>
  <c r="AB1460" i="19"/>
  <c r="AA1460" i="19"/>
  <c r="Z1460" i="19"/>
  <c r="X1460" i="19"/>
  <c r="Y1460" i="19" s="1"/>
  <c r="W1460" i="19"/>
  <c r="V1460" i="19"/>
  <c r="U1460" i="19"/>
  <c r="T1460" i="19"/>
  <c r="S1460" i="19"/>
  <c r="R1460" i="19"/>
  <c r="Q1460" i="19"/>
  <c r="P1460" i="19"/>
  <c r="O1460" i="19"/>
  <c r="N1460" i="19"/>
  <c r="M1460" i="19"/>
  <c r="L1460" i="19"/>
  <c r="K1460" i="19"/>
  <c r="J1460" i="19"/>
  <c r="I1460" i="19"/>
  <c r="H1460" i="19"/>
  <c r="G1460" i="19"/>
  <c r="F1460" i="19"/>
  <c r="E1460" i="19"/>
  <c r="AB1459" i="19"/>
  <c r="AA1459" i="19"/>
  <c r="Z1459" i="19"/>
  <c r="X1459" i="19"/>
  <c r="Y1459" i="19" s="1"/>
  <c r="W1459" i="19"/>
  <c r="V1459" i="19"/>
  <c r="U1459" i="19"/>
  <c r="T1459" i="19"/>
  <c r="S1459" i="19"/>
  <c r="R1459" i="19"/>
  <c r="Q1459" i="19"/>
  <c r="P1459" i="19"/>
  <c r="O1459" i="19"/>
  <c r="N1459" i="19"/>
  <c r="M1459" i="19"/>
  <c r="L1459" i="19"/>
  <c r="K1459" i="19"/>
  <c r="J1459" i="19"/>
  <c r="I1459" i="19"/>
  <c r="H1459" i="19"/>
  <c r="G1459" i="19"/>
  <c r="F1459" i="19"/>
  <c r="E1459" i="19"/>
  <c r="AB1458" i="19"/>
  <c r="AA1458" i="19"/>
  <c r="Z1458" i="19"/>
  <c r="X1458" i="19"/>
  <c r="Y1458" i="19" s="1"/>
  <c r="W1458" i="19"/>
  <c r="V1458" i="19"/>
  <c r="U1458" i="19"/>
  <c r="T1458" i="19"/>
  <c r="S1458" i="19"/>
  <c r="R1458" i="19"/>
  <c r="Q1458" i="19"/>
  <c r="P1458" i="19"/>
  <c r="O1458" i="19"/>
  <c r="N1458" i="19"/>
  <c r="M1458" i="19"/>
  <c r="L1458" i="19"/>
  <c r="K1458" i="19"/>
  <c r="J1458" i="19"/>
  <c r="I1458" i="19"/>
  <c r="H1458" i="19"/>
  <c r="G1458" i="19"/>
  <c r="F1458" i="19"/>
  <c r="E1458" i="19"/>
  <c r="AB1457" i="19"/>
  <c r="AA1457" i="19"/>
  <c r="Z1457" i="19"/>
  <c r="X1457" i="19"/>
  <c r="Y1457" i="19" s="1"/>
  <c r="W1457" i="19"/>
  <c r="V1457" i="19"/>
  <c r="U1457" i="19"/>
  <c r="T1457" i="19"/>
  <c r="S1457" i="19"/>
  <c r="R1457" i="19"/>
  <c r="Q1457" i="19"/>
  <c r="P1457" i="19"/>
  <c r="O1457" i="19"/>
  <c r="N1457" i="19"/>
  <c r="M1457" i="19"/>
  <c r="L1457" i="19"/>
  <c r="K1457" i="19"/>
  <c r="J1457" i="19"/>
  <c r="I1457" i="19"/>
  <c r="H1457" i="19"/>
  <c r="G1457" i="19"/>
  <c r="F1457" i="19"/>
  <c r="E1457" i="19"/>
  <c r="AB1456" i="19"/>
  <c r="AA1456" i="19"/>
  <c r="Z1456" i="19"/>
  <c r="X1456" i="19"/>
  <c r="Y1456" i="19" s="1"/>
  <c r="W1456" i="19"/>
  <c r="V1456" i="19"/>
  <c r="U1456" i="19"/>
  <c r="T1456" i="19"/>
  <c r="S1456" i="19"/>
  <c r="R1456" i="19"/>
  <c r="Q1456" i="19"/>
  <c r="P1456" i="19"/>
  <c r="O1456" i="19"/>
  <c r="N1456" i="19"/>
  <c r="M1456" i="19"/>
  <c r="L1456" i="19"/>
  <c r="K1456" i="19"/>
  <c r="J1456" i="19"/>
  <c r="I1456" i="19"/>
  <c r="H1456" i="19"/>
  <c r="G1456" i="19"/>
  <c r="F1456" i="19"/>
  <c r="E1456" i="19"/>
  <c r="AB1455" i="19"/>
  <c r="AA1455" i="19"/>
  <c r="Z1455" i="19"/>
  <c r="X1455" i="19"/>
  <c r="Y1455" i="19" s="1"/>
  <c r="W1455" i="19"/>
  <c r="V1455" i="19"/>
  <c r="U1455" i="19"/>
  <c r="T1455" i="19"/>
  <c r="S1455" i="19"/>
  <c r="R1455" i="19"/>
  <c r="Q1455" i="19"/>
  <c r="P1455" i="19"/>
  <c r="O1455" i="19"/>
  <c r="N1455" i="19"/>
  <c r="M1455" i="19"/>
  <c r="L1455" i="19"/>
  <c r="K1455" i="19"/>
  <c r="J1455" i="19"/>
  <c r="I1455" i="19"/>
  <c r="H1455" i="19"/>
  <c r="G1455" i="19"/>
  <c r="F1455" i="19"/>
  <c r="E1455" i="19"/>
  <c r="AB1454" i="19"/>
  <c r="AA1454" i="19"/>
  <c r="Z1454" i="19"/>
  <c r="X1454" i="19"/>
  <c r="Y1454" i="19" s="1"/>
  <c r="W1454" i="19"/>
  <c r="V1454" i="19"/>
  <c r="U1454" i="19"/>
  <c r="T1454" i="19"/>
  <c r="S1454" i="19"/>
  <c r="R1454" i="19"/>
  <c r="Q1454" i="19"/>
  <c r="P1454" i="19"/>
  <c r="O1454" i="19"/>
  <c r="N1454" i="19"/>
  <c r="M1454" i="19"/>
  <c r="L1454" i="19"/>
  <c r="K1454" i="19"/>
  <c r="J1454" i="19"/>
  <c r="I1454" i="19"/>
  <c r="H1454" i="19"/>
  <c r="G1454" i="19"/>
  <c r="F1454" i="19"/>
  <c r="E1454" i="19"/>
  <c r="AB1453" i="19"/>
  <c r="AA1453" i="19"/>
  <c r="Z1453" i="19"/>
  <c r="X1453" i="19"/>
  <c r="Y1453" i="19" s="1"/>
  <c r="W1453" i="19"/>
  <c r="V1453" i="19"/>
  <c r="U1453" i="19"/>
  <c r="T1453" i="19"/>
  <c r="S1453" i="19"/>
  <c r="R1453" i="19"/>
  <c r="Q1453" i="19"/>
  <c r="P1453" i="19"/>
  <c r="O1453" i="19"/>
  <c r="N1453" i="19"/>
  <c r="M1453" i="19"/>
  <c r="L1453" i="19"/>
  <c r="K1453" i="19"/>
  <c r="J1453" i="19"/>
  <c r="I1453" i="19"/>
  <c r="H1453" i="19"/>
  <c r="G1453" i="19"/>
  <c r="F1453" i="19"/>
  <c r="E1453" i="19"/>
  <c r="AB1452" i="19"/>
  <c r="AA1452" i="19"/>
  <c r="Z1452" i="19"/>
  <c r="X1452" i="19"/>
  <c r="Y1452" i="19" s="1"/>
  <c r="W1452" i="19"/>
  <c r="V1452" i="19"/>
  <c r="U1452" i="19"/>
  <c r="T1452" i="19"/>
  <c r="S1452" i="19"/>
  <c r="R1452" i="19"/>
  <c r="Q1452" i="19"/>
  <c r="P1452" i="19"/>
  <c r="O1452" i="19"/>
  <c r="N1452" i="19"/>
  <c r="M1452" i="19"/>
  <c r="L1452" i="19"/>
  <c r="K1452" i="19"/>
  <c r="J1452" i="19"/>
  <c r="I1452" i="19"/>
  <c r="H1452" i="19"/>
  <c r="G1452" i="19"/>
  <c r="F1452" i="19"/>
  <c r="E1452" i="19"/>
  <c r="AB1451" i="19"/>
  <c r="AA1451" i="19"/>
  <c r="Z1451" i="19"/>
  <c r="X1451" i="19"/>
  <c r="Y1451" i="19" s="1"/>
  <c r="W1451" i="19"/>
  <c r="V1451" i="19"/>
  <c r="U1451" i="19"/>
  <c r="T1451" i="19"/>
  <c r="S1451" i="19"/>
  <c r="R1451" i="19"/>
  <c r="Q1451" i="19"/>
  <c r="P1451" i="19"/>
  <c r="O1451" i="19"/>
  <c r="N1451" i="19"/>
  <c r="M1451" i="19"/>
  <c r="L1451" i="19"/>
  <c r="K1451" i="19"/>
  <c r="J1451" i="19"/>
  <c r="I1451" i="19"/>
  <c r="H1451" i="19"/>
  <c r="G1451" i="19"/>
  <c r="F1451" i="19"/>
  <c r="E1451" i="19"/>
  <c r="AB1450" i="19"/>
  <c r="AA1450" i="19"/>
  <c r="Z1450" i="19"/>
  <c r="X1450" i="19"/>
  <c r="Y1450" i="19" s="1"/>
  <c r="W1450" i="19"/>
  <c r="V1450" i="19"/>
  <c r="U1450" i="19"/>
  <c r="T1450" i="19"/>
  <c r="S1450" i="19"/>
  <c r="R1450" i="19"/>
  <c r="Q1450" i="19"/>
  <c r="P1450" i="19"/>
  <c r="O1450" i="19"/>
  <c r="N1450" i="19"/>
  <c r="M1450" i="19"/>
  <c r="L1450" i="19"/>
  <c r="K1450" i="19"/>
  <c r="J1450" i="19"/>
  <c r="I1450" i="19"/>
  <c r="H1450" i="19"/>
  <c r="G1450" i="19"/>
  <c r="F1450" i="19"/>
  <c r="E1450" i="19"/>
  <c r="AB1449" i="19"/>
  <c r="AA1449" i="19"/>
  <c r="Z1449" i="19"/>
  <c r="X1449" i="19"/>
  <c r="Y1449" i="19" s="1"/>
  <c r="W1449" i="19"/>
  <c r="V1449" i="19"/>
  <c r="U1449" i="19"/>
  <c r="T1449" i="19"/>
  <c r="S1449" i="19"/>
  <c r="R1449" i="19"/>
  <c r="Q1449" i="19"/>
  <c r="P1449" i="19"/>
  <c r="O1449" i="19"/>
  <c r="N1449" i="19"/>
  <c r="M1449" i="19"/>
  <c r="L1449" i="19"/>
  <c r="K1449" i="19"/>
  <c r="J1449" i="19"/>
  <c r="I1449" i="19"/>
  <c r="H1449" i="19"/>
  <c r="G1449" i="19"/>
  <c r="F1449" i="19"/>
  <c r="E1449" i="19"/>
  <c r="AB1448" i="19"/>
  <c r="AA1448" i="19"/>
  <c r="Z1448" i="19"/>
  <c r="X1448" i="19"/>
  <c r="Y1448" i="19" s="1"/>
  <c r="W1448" i="19"/>
  <c r="V1448" i="19"/>
  <c r="U1448" i="19"/>
  <c r="T1448" i="19"/>
  <c r="S1448" i="19"/>
  <c r="R1448" i="19"/>
  <c r="Q1448" i="19"/>
  <c r="P1448" i="19"/>
  <c r="O1448" i="19"/>
  <c r="N1448" i="19"/>
  <c r="M1448" i="19"/>
  <c r="L1448" i="19"/>
  <c r="K1448" i="19"/>
  <c r="J1448" i="19"/>
  <c r="I1448" i="19"/>
  <c r="H1448" i="19"/>
  <c r="G1448" i="19"/>
  <c r="F1448" i="19"/>
  <c r="E1448" i="19"/>
  <c r="AB1447" i="19"/>
  <c r="AA1447" i="19"/>
  <c r="Z1447" i="19"/>
  <c r="X1447" i="19"/>
  <c r="Y1447" i="19" s="1"/>
  <c r="W1447" i="19"/>
  <c r="V1447" i="19"/>
  <c r="U1447" i="19"/>
  <c r="T1447" i="19"/>
  <c r="S1447" i="19"/>
  <c r="R1447" i="19"/>
  <c r="Q1447" i="19"/>
  <c r="P1447" i="19"/>
  <c r="O1447" i="19"/>
  <c r="N1447" i="19"/>
  <c r="M1447" i="19"/>
  <c r="L1447" i="19"/>
  <c r="K1447" i="19"/>
  <c r="J1447" i="19"/>
  <c r="I1447" i="19"/>
  <c r="H1447" i="19"/>
  <c r="G1447" i="19"/>
  <c r="F1447" i="19"/>
  <c r="E1447" i="19"/>
  <c r="AB1446" i="19"/>
  <c r="AA1446" i="19"/>
  <c r="Z1446" i="19"/>
  <c r="X1446" i="19"/>
  <c r="Y1446" i="19" s="1"/>
  <c r="W1446" i="19"/>
  <c r="V1446" i="19"/>
  <c r="U1446" i="19"/>
  <c r="T1446" i="19"/>
  <c r="S1446" i="19"/>
  <c r="R1446" i="19"/>
  <c r="Q1446" i="19"/>
  <c r="P1446" i="19"/>
  <c r="O1446" i="19"/>
  <c r="N1446" i="19"/>
  <c r="M1446" i="19"/>
  <c r="L1446" i="19"/>
  <c r="K1446" i="19"/>
  <c r="J1446" i="19"/>
  <c r="I1446" i="19"/>
  <c r="H1446" i="19"/>
  <c r="G1446" i="19"/>
  <c r="F1446" i="19"/>
  <c r="E1446" i="19"/>
  <c r="AB1445" i="19"/>
  <c r="AA1445" i="19"/>
  <c r="Z1445" i="19"/>
  <c r="X1445" i="19"/>
  <c r="Y1445" i="19" s="1"/>
  <c r="W1445" i="19"/>
  <c r="V1445" i="19"/>
  <c r="U1445" i="19"/>
  <c r="T1445" i="19"/>
  <c r="S1445" i="19"/>
  <c r="R1445" i="19"/>
  <c r="Q1445" i="19"/>
  <c r="P1445" i="19"/>
  <c r="O1445" i="19"/>
  <c r="N1445" i="19"/>
  <c r="M1445" i="19"/>
  <c r="L1445" i="19"/>
  <c r="K1445" i="19"/>
  <c r="J1445" i="19"/>
  <c r="I1445" i="19"/>
  <c r="H1445" i="19"/>
  <c r="G1445" i="19"/>
  <c r="F1445" i="19"/>
  <c r="E1445" i="19"/>
  <c r="AB1444" i="19"/>
  <c r="AA1444" i="19"/>
  <c r="Z1444" i="19"/>
  <c r="X1444" i="19"/>
  <c r="Y1444" i="19" s="1"/>
  <c r="W1444" i="19"/>
  <c r="V1444" i="19"/>
  <c r="U1444" i="19"/>
  <c r="T1444" i="19"/>
  <c r="S1444" i="19"/>
  <c r="R1444" i="19"/>
  <c r="Q1444" i="19"/>
  <c r="P1444" i="19"/>
  <c r="O1444" i="19"/>
  <c r="N1444" i="19"/>
  <c r="M1444" i="19"/>
  <c r="L1444" i="19"/>
  <c r="K1444" i="19"/>
  <c r="J1444" i="19"/>
  <c r="I1444" i="19"/>
  <c r="H1444" i="19"/>
  <c r="G1444" i="19"/>
  <c r="F1444" i="19"/>
  <c r="E1444" i="19"/>
  <c r="AB1443" i="19"/>
  <c r="AA1443" i="19"/>
  <c r="Z1443" i="19"/>
  <c r="X1443" i="19"/>
  <c r="Y1443" i="19" s="1"/>
  <c r="W1443" i="19"/>
  <c r="V1443" i="19"/>
  <c r="U1443" i="19"/>
  <c r="T1443" i="19"/>
  <c r="S1443" i="19"/>
  <c r="R1443" i="19"/>
  <c r="Q1443" i="19"/>
  <c r="P1443" i="19"/>
  <c r="O1443" i="19"/>
  <c r="N1443" i="19"/>
  <c r="M1443" i="19"/>
  <c r="L1443" i="19"/>
  <c r="K1443" i="19"/>
  <c r="J1443" i="19"/>
  <c r="I1443" i="19"/>
  <c r="H1443" i="19"/>
  <c r="G1443" i="19"/>
  <c r="F1443" i="19"/>
  <c r="E1443" i="19"/>
  <c r="AB1442" i="19"/>
  <c r="AA1442" i="19"/>
  <c r="Z1442" i="19"/>
  <c r="X1442" i="19"/>
  <c r="Y1442" i="19" s="1"/>
  <c r="W1442" i="19"/>
  <c r="V1442" i="19"/>
  <c r="U1442" i="19"/>
  <c r="T1442" i="19"/>
  <c r="S1442" i="19"/>
  <c r="R1442" i="19"/>
  <c r="Q1442" i="19"/>
  <c r="P1442" i="19"/>
  <c r="O1442" i="19"/>
  <c r="N1442" i="19"/>
  <c r="M1442" i="19"/>
  <c r="L1442" i="19"/>
  <c r="K1442" i="19"/>
  <c r="J1442" i="19"/>
  <c r="I1442" i="19"/>
  <c r="H1442" i="19"/>
  <c r="G1442" i="19"/>
  <c r="F1442" i="19"/>
  <c r="E1442" i="19"/>
  <c r="AB1441" i="19"/>
  <c r="AA1441" i="19"/>
  <c r="Z1441" i="19"/>
  <c r="X1441" i="19"/>
  <c r="Y1441" i="19" s="1"/>
  <c r="W1441" i="19"/>
  <c r="V1441" i="19"/>
  <c r="U1441" i="19"/>
  <c r="T1441" i="19"/>
  <c r="S1441" i="19"/>
  <c r="R1441" i="19"/>
  <c r="Q1441" i="19"/>
  <c r="P1441" i="19"/>
  <c r="O1441" i="19"/>
  <c r="N1441" i="19"/>
  <c r="M1441" i="19"/>
  <c r="L1441" i="19"/>
  <c r="K1441" i="19"/>
  <c r="J1441" i="19"/>
  <c r="I1441" i="19"/>
  <c r="H1441" i="19"/>
  <c r="G1441" i="19"/>
  <c r="F1441" i="19"/>
  <c r="E1441" i="19"/>
  <c r="AB1440" i="19"/>
  <c r="AA1440" i="19"/>
  <c r="Z1440" i="19"/>
  <c r="X1440" i="19"/>
  <c r="Y1440" i="19" s="1"/>
  <c r="W1440" i="19"/>
  <c r="V1440" i="19"/>
  <c r="U1440" i="19"/>
  <c r="T1440" i="19"/>
  <c r="S1440" i="19"/>
  <c r="R1440" i="19"/>
  <c r="Q1440" i="19"/>
  <c r="P1440" i="19"/>
  <c r="O1440" i="19"/>
  <c r="N1440" i="19"/>
  <c r="M1440" i="19"/>
  <c r="L1440" i="19"/>
  <c r="K1440" i="19"/>
  <c r="J1440" i="19"/>
  <c r="I1440" i="19"/>
  <c r="H1440" i="19"/>
  <c r="G1440" i="19"/>
  <c r="F1440" i="19"/>
  <c r="E1440" i="19"/>
  <c r="AB1439" i="19"/>
  <c r="AA1439" i="19"/>
  <c r="Z1439" i="19"/>
  <c r="X1439" i="19"/>
  <c r="Y1439" i="19" s="1"/>
  <c r="W1439" i="19"/>
  <c r="V1439" i="19"/>
  <c r="U1439" i="19"/>
  <c r="T1439" i="19"/>
  <c r="S1439" i="19"/>
  <c r="R1439" i="19"/>
  <c r="Q1439" i="19"/>
  <c r="P1439" i="19"/>
  <c r="O1439" i="19"/>
  <c r="N1439" i="19"/>
  <c r="M1439" i="19"/>
  <c r="L1439" i="19"/>
  <c r="K1439" i="19"/>
  <c r="J1439" i="19"/>
  <c r="I1439" i="19"/>
  <c r="H1439" i="19"/>
  <c r="G1439" i="19"/>
  <c r="F1439" i="19"/>
  <c r="E1439" i="19"/>
  <c r="AB1438" i="19"/>
  <c r="AA1438" i="19"/>
  <c r="Z1438" i="19"/>
  <c r="X1438" i="19"/>
  <c r="Y1438" i="19" s="1"/>
  <c r="W1438" i="19"/>
  <c r="V1438" i="19"/>
  <c r="U1438" i="19"/>
  <c r="T1438" i="19"/>
  <c r="S1438" i="19"/>
  <c r="R1438" i="19"/>
  <c r="Q1438" i="19"/>
  <c r="P1438" i="19"/>
  <c r="O1438" i="19"/>
  <c r="N1438" i="19"/>
  <c r="M1438" i="19"/>
  <c r="L1438" i="19"/>
  <c r="K1438" i="19"/>
  <c r="J1438" i="19"/>
  <c r="I1438" i="19"/>
  <c r="H1438" i="19"/>
  <c r="G1438" i="19"/>
  <c r="F1438" i="19"/>
  <c r="E1438" i="19"/>
  <c r="AB1437" i="19"/>
  <c r="AA1437" i="19"/>
  <c r="Z1437" i="19"/>
  <c r="X1437" i="19"/>
  <c r="Y1437" i="19" s="1"/>
  <c r="W1437" i="19"/>
  <c r="V1437" i="19"/>
  <c r="U1437" i="19"/>
  <c r="T1437" i="19"/>
  <c r="S1437" i="19"/>
  <c r="R1437" i="19"/>
  <c r="Q1437" i="19"/>
  <c r="P1437" i="19"/>
  <c r="O1437" i="19"/>
  <c r="N1437" i="19"/>
  <c r="M1437" i="19"/>
  <c r="L1437" i="19"/>
  <c r="K1437" i="19"/>
  <c r="J1437" i="19"/>
  <c r="I1437" i="19"/>
  <c r="H1437" i="19"/>
  <c r="G1437" i="19"/>
  <c r="F1437" i="19"/>
  <c r="E1437" i="19"/>
  <c r="AB1436" i="19"/>
  <c r="AA1436" i="19"/>
  <c r="Z1436" i="19"/>
  <c r="X1436" i="19"/>
  <c r="Y1436" i="19" s="1"/>
  <c r="W1436" i="19"/>
  <c r="V1436" i="19"/>
  <c r="U1436" i="19"/>
  <c r="T1436" i="19"/>
  <c r="S1436" i="19"/>
  <c r="R1436" i="19"/>
  <c r="Q1436" i="19"/>
  <c r="P1436" i="19"/>
  <c r="O1436" i="19"/>
  <c r="N1436" i="19"/>
  <c r="M1436" i="19"/>
  <c r="L1436" i="19"/>
  <c r="K1436" i="19"/>
  <c r="J1436" i="19"/>
  <c r="I1436" i="19"/>
  <c r="H1436" i="19"/>
  <c r="G1436" i="19"/>
  <c r="F1436" i="19"/>
  <c r="E1436" i="19"/>
  <c r="AB1435" i="19"/>
  <c r="AA1435" i="19"/>
  <c r="Z1435" i="19"/>
  <c r="X1435" i="19"/>
  <c r="Y1435" i="19" s="1"/>
  <c r="W1435" i="19"/>
  <c r="V1435" i="19"/>
  <c r="U1435" i="19"/>
  <c r="T1435" i="19"/>
  <c r="S1435" i="19"/>
  <c r="R1435" i="19"/>
  <c r="Q1435" i="19"/>
  <c r="P1435" i="19"/>
  <c r="O1435" i="19"/>
  <c r="N1435" i="19"/>
  <c r="M1435" i="19"/>
  <c r="L1435" i="19"/>
  <c r="K1435" i="19"/>
  <c r="J1435" i="19"/>
  <c r="I1435" i="19"/>
  <c r="H1435" i="19"/>
  <c r="G1435" i="19"/>
  <c r="F1435" i="19"/>
  <c r="E1435" i="19"/>
  <c r="AB1434" i="19"/>
  <c r="AA1434" i="19"/>
  <c r="Z1434" i="19"/>
  <c r="X1434" i="19"/>
  <c r="Y1434" i="19" s="1"/>
  <c r="W1434" i="19"/>
  <c r="V1434" i="19"/>
  <c r="U1434" i="19"/>
  <c r="T1434" i="19"/>
  <c r="S1434" i="19"/>
  <c r="R1434" i="19"/>
  <c r="Q1434" i="19"/>
  <c r="P1434" i="19"/>
  <c r="O1434" i="19"/>
  <c r="N1434" i="19"/>
  <c r="M1434" i="19"/>
  <c r="L1434" i="19"/>
  <c r="K1434" i="19"/>
  <c r="J1434" i="19"/>
  <c r="I1434" i="19"/>
  <c r="H1434" i="19"/>
  <c r="G1434" i="19"/>
  <c r="F1434" i="19"/>
  <c r="E1434" i="19"/>
  <c r="AB1433" i="19"/>
  <c r="AA1433" i="19"/>
  <c r="Z1433" i="19"/>
  <c r="X1433" i="19"/>
  <c r="Y1433" i="19" s="1"/>
  <c r="W1433" i="19"/>
  <c r="V1433" i="19"/>
  <c r="U1433" i="19"/>
  <c r="T1433" i="19"/>
  <c r="S1433" i="19"/>
  <c r="R1433" i="19"/>
  <c r="Q1433" i="19"/>
  <c r="P1433" i="19"/>
  <c r="O1433" i="19"/>
  <c r="N1433" i="19"/>
  <c r="M1433" i="19"/>
  <c r="L1433" i="19"/>
  <c r="K1433" i="19"/>
  <c r="J1433" i="19"/>
  <c r="I1433" i="19"/>
  <c r="H1433" i="19"/>
  <c r="G1433" i="19"/>
  <c r="F1433" i="19"/>
  <c r="E1433" i="19"/>
  <c r="AB1432" i="19"/>
  <c r="AA1432" i="19"/>
  <c r="Z1432" i="19"/>
  <c r="X1432" i="19"/>
  <c r="Y1432" i="19" s="1"/>
  <c r="W1432" i="19"/>
  <c r="V1432" i="19"/>
  <c r="U1432" i="19"/>
  <c r="T1432" i="19"/>
  <c r="S1432" i="19"/>
  <c r="R1432" i="19"/>
  <c r="Q1432" i="19"/>
  <c r="P1432" i="19"/>
  <c r="O1432" i="19"/>
  <c r="N1432" i="19"/>
  <c r="M1432" i="19"/>
  <c r="L1432" i="19"/>
  <c r="K1432" i="19"/>
  <c r="J1432" i="19"/>
  <c r="I1432" i="19"/>
  <c r="H1432" i="19"/>
  <c r="G1432" i="19"/>
  <c r="F1432" i="19"/>
  <c r="E1432" i="19"/>
  <c r="AB1431" i="19"/>
  <c r="AA1431" i="19"/>
  <c r="Z1431" i="19"/>
  <c r="X1431" i="19"/>
  <c r="Y1431" i="19" s="1"/>
  <c r="W1431" i="19"/>
  <c r="V1431" i="19"/>
  <c r="U1431" i="19"/>
  <c r="T1431" i="19"/>
  <c r="S1431" i="19"/>
  <c r="R1431" i="19"/>
  <c r="Q1431" i="19"/>
  <c r="P1431" i="19"/>
  <c r="O1431" i="19"/>
  <c r="N1431" i="19"/>
  <c r="M1431" i="19"/>
  <c r="L1431" i="19"/>
  <c r="K1431" i="19"/>
  <c r="J1431" i="19"/>
  <c r="I1431" i="19"/>
  <c r="H1431" i="19"/>
  <c r="G1431" i="19"/>
  <c r="F1431" i="19"/>
  <c r="E1431" i="19"/>
  <c r="AB1430" i="19"/>
  <c r="AA1430" i="19"/>
  <c r="Z1430" i="19"/>
  <c r="X1430" i="19"/>
  <c r="Y1430" i="19" s="1"/>
  <c r="W1430" i="19"/>
  <c r="V1430" i="19"/>
  <c r="U1430" i="19"/>
  <c r="T1430" i="19"/>
  <c r="S1430" i="19"/>
  <c r="R1430" i="19"/>
  <c r="Q1430" i="19"/>
  <c r="P1430" i="19"/>
  <c r="O1430" i="19"/>
  <c r="N1430" i="19"/>
  <c r="M1430" i="19"/>
  <c r="L1430" i="19"/>
  <c r="K1430" i="19"/>
  <c r="J1430" i="19"/>
  <c r="I1430" i="19"/>
  <c r="H1430" i="19"/>
  <c r="G1430" i="19"/>
  <c r="F1430" i="19"/>
  <c r="E1430" i="19"/>
  <c r="AB1429" i="19"/>
  <c r="AA1429" i="19"/>
  <c r="Z1429" i="19"/>
  <c r="X1429" i="19"/>
  <c r="Y1429" i="19" s="1"/>
  <c r="W1429" i="19"/>
  <c r="V1429" i="19"/>
  <c r="U1429" i="19"/>
  <c r="T1429" i="19"/>
  <c r="S1429" i="19"/>
  <c r="R1429" i="19"/>
  <c r="Q1429" i="19"/>
  <c r="P1429" i="19"/>
  <c r="O1429" i="19"/>
  <c r="N1429" i="19"/>
  <c r="M1429" i="19"/>
  <c r="L1429" i="19"/>
  <c r="K1429" i="19"/>
  <c r="J1429" i="19"/>
  <c r="I1429" i="19"/>
  <c r="H1429" i="19"/>
  <c r="G1429" i="19"/>
  <c r="F1429" i="19"/>
  <c r="E1429" i="19"/>
  <c r="AB1428" i="19"/>
  <c r="AA1428" i="19"/>
  <c r="Z1428" i="19"/>
  <c r="X1428" i="19"/>
  <c r="Y1428" i="19" s="1"/>
  <c r="W1428" i="19"/>
  <c r="V1428" i="19"/>
  <c r="U1428" i="19"/>
  <c r="T1428" i="19"/>
  <c r="S1428" i="19"/>
  <c r="R1428" i="19"/>
  <c r="Q1428" i="19"/>
  <c r="P1428" i="19"/>
  <c r="O1428" i="19"/>
  <c r="N1428" i="19"/>
  <c r="M1428" i="19"/>
  <c r="L1428" i="19"/>
  <c r="K1428" i="19"/>
  <c r="J1428" i="19"/>
  <c r="I1428" i="19"/>
  <c r="H1428" i="19"/>
  <c r="G1428" i="19"/>
  <c r="F1428" i="19"/>
  <c r="E1428" i="19"/>
  <c r="AB1427" i="19"/>
  <c r="AA1427" i="19"/>
  <c r="Z1427" i="19"/>
  <c r="X1427" i="19"/>
  <c r="Y1427" i="19" s="1"/>
  <c r="W1427" i="19"/>
  <c r="V1427" i="19"/>
  <c r="U1427" i="19"/>
  <c r="T1427" i="19"/>
  <c r="S1427" i="19"/>
  <c r="R1427" i="19"/>
  <c r="Q1427" i="19"/>
  <c r="P1427" i="19"/>
  <c r="O1427" i="19"/>
  <c r="N1427" i="19"/>
  <c r="M1427" i="19"/>
  <c r="L1427" i="19"/>
  <c r="K1427" i="19"/>
  <c r="J1427" i="19"/>
  <c r="I1427" i="19"/>
  <c r="H1427" i="19"/>
  <c r="G1427" i="19"/>
  <c r="F1427" i="19"/>
  <c r="E1427" i="19"/>
  <c r="AB1426" i="19"/>
  <c r="AA1426" i="19"/>
  <c r="Z1426" i="19"/>
  <c r="X1426" i="19"/>
  <c r="Y1426" i="19" s="1"/>
  <c r="W1426" i="19"/>
  <c r="V1426" i="19"/>
  <c r="U1426" i="19"/>
  <c r="T1426" i="19"/>
  <c r="S1426" i="19"/>
  <c r="R1426" i="19"/>
  <c r="Q1426" i="19"/>
  <c r="P1426" i="19"/>
  <c r="O1426" i="19"/>
  <c r="N1426" i="19"/>
  <c r="M1426" i="19"/>
  <c r="L1426" i="19"/>
  <c r="K1426" i="19"/>
  <c r="J1426" i="19"/>
  <c r="I1426" i="19"/>
  <c r="H1426" i="19"/>
  <c r="G1426" i="19"/>
  <c r="F1426" i="19"/>
  <c r="E1426" i="19"/>
  <c r="AB1425" i="19"/>
  <c r="AA1425" i="19"/>
  <c r="Z1425" i="19"/>
  <c r="X1425" i="19"/>
  <c r="Y1425" i="19" s="1"/>
  <c r="W1425" i="19"/>
  <c r="V1425" i="19"/>
  <c r="U1425" i="19"/>
  <c r="T1425" i="19"/>
  <c r="S1425" i="19"/>
  <c r="R1425" i="19"/>
  <c r="Q1425" i="19"/>
  <c r="P1425" i="19"/>
  <c r="O1425" i="19"/>
  <c r="N1425" i="19"/>
  <c r="M1425" i="19"/>
  <c r="L1425" i="19"/>
  <c r="K1425" i="19"/>
  <c r="J1425" i="19"/>
  <c r="I1425" i="19"/>
  <c r="H1425" i="19"/>
  <c r="G1425" i="19"/>
  <c r="F1425" i="19"/>
  <c r="E1425" i="19"/>
  <c r="AB1424" i="19"/>
  <c r="AA1424" i="19"/>
  <c r="Z1424" i="19"/>
  <c r="X1424" i="19"/>
  <c r="Y1424" i="19" s="1"/>
  <c r="W1424" i="19"/>
  <c r="V1424" i="19"/>
  <c r="U1424" i="19"/>
  <c r="T1424" i="19"/>
  <c r="S1424" i="19"/>
  <c r="R1424" i="19"/>
  <c r="Q1424" i="19"/>
  <c r="P1424" i="19"/>
  <c r="O1424" i="19"/>
  <c r="N1424" i="19"/>
  <c r="M1424" i="19"/>
  <c r="L1424" i="19"/>
  <c r="K1424" i="19"/>
  <c r="J1424" i="19"/>
  <c r="I1424" i="19"/>
  <c r="H1424" i="19"/>
  <c r="G1424" i="19"/>
  <c r="F1424" i="19"/>
  <c r="E1424" i="19"/>
  <c r="AB1423" i="19"/>
  <c r="AA1423" i="19"/>
  <c r="Z1423" i="19"/>
  <c r="X1423" i="19"/>
  <c r="Y1423" i="19" s="1"/>
  <c r="W1423" i="19"/>
  <c r="V1423" i="19"/>
  <c r="U1423" i="19"/>
  <c r="T1423" i="19"/>
  <c r="S1423" i="19"/>
  <c r="R1423" i="19"/>
  <c r="Q1423" i="19"/>
  <c r="P1423" i="19"/>
  <c r="O1423" i="19"/>
  <c r="N1423" i="19"/>
  <c r="M1423" i="19"/>
  <c r="L1423" i="19"/>
  <c r="K1423" i="19"/>
  <c r="J1423" i="19"/>
  <c r="I1423" i="19"/>
  <c r="H1423" i="19"/>
  <c r="G1423" i="19"/>
  <c r="F1423" i="19"/>
  <c r="E1423" i="19"/>
  <c r="AB1422" i="19"/>
  <c r="AA1422" i="19"/>
  <c r="Z1422" i="19"/>
  <c r="X1422" i="19"/>
  <c r="Y1422" i="19" s="1"/>
  <c r="W1422" i="19"/>
  <c r="V1422" i="19"/>
  <c r="U1422" i="19"/>
  <c r="T1422" i="19"/>
  <c r="S1422" i="19"/>
  <c r="R1422" i="19"/>
  <c r="Q1422" i="19"/>
  <c r="P1422" i="19"/>
  <c r="O1422" i="19"/>
  <c r="N1422" i="19"/>
  <c r="M1422" i="19"/>
  <c r="L1422" i="19"/>
  <c r="K1422" i="19"/>
  <c r="J1422" i="19"/>
  <c r="I1422" i="19"/>
  <c r="H1422" i="19"/>
  <c r="G1422" i="19"/>
  <c r="F1422" i="19"/>
  <c r="E1422" i="19"/>
  <c r="AB1421" i="19"/>
  <c r="AA1421" i="19"/>
  <c r="Z1421" i="19"/>
  <c r="X1421" i="19"/>
  <c r="Y1421" i="19" s="1"/>
  <c r="W1421" i="19"/>
  <c r="V1421" i="19"/>
  <c r="U1421" i="19"/>
  <c r="T1421" i="19"/>
  <c r="S1421" i="19"/>
  <c r="R1421" i="19"/>
  <c r="Q1421" i="19"/>
  <c r="P1421" i="19"/>
  <c r="O1421" i="19"/>
  <c r="N1421" i="19"/>
  <c r="M1421" i="19"/>
  <c r="L1421" i="19"/>
  <c r="K1421" i="19"/>
  <c r="J1421" i="19"/>
  <c r="I1421" i="19"/>
  <c r="H1421" i="19"/>
  <c r="G1421" i="19"/>
  <c r="F1421" i="19"/>
  <c r="E1421" i="19"/>
  <c r="AB1420" i="19"/>
  <c r="AA1420" i="19"/>
  <c r="Z1420" i="19"/>
  <c r="X1420" i="19"/>
  <c r="Y1420" i="19" s="1"/>
  <c r="W1420" i="19"/>
  <c r="V1420" i="19"/>
  <c r="U1420" i="19"/>
  <c r="T1420" i="19"/>
  <c r="S1420" i="19"/>
  <c r="R1420" i="19"/>
  <c r="Q1420" i="19"/>
  <c r="P1420" i="19"/>
  <c r="O1420" i="19"/>
  <c r="N1420" i="19"/>
  <c r="M1420" i="19"/>
  <c r="L1420" i="19"/>
  <c r="K1420" i="19"/>
  <c r="J1420" i="19"/>
  <c r="I1420" i="19"/>
  <c r="H1420" i="19"/>
  <c r="G1420" i="19"/>
  <c r="F1420" i="19"/>
  <c r="E1420" i="19"/>
  <c r="AB1419" i="19"/>
  <c r="AA1419" i="19"/>
  <c r="Z1419" i="19"/>
  <c r="X1419" i="19"/>
  <c r="Y1419" i="19" s="1"/>
  <c r="W1419" i="19"/>
  <c r="V1419" i="19"/>
  <c r="U1419" i="19"/>
  <c r="T1419" i="19"/>
  <c r="S1419" i="19"/>
  <c r="R1419" i="19"/>
  <c r="Q1419" i="19"/>
  <c r="P1419" i="19"/>
  <c r="O1419" i="19"/>
  <c r="N1419" i="19"/>
  <c r="M1419" i="19"/>
  <c r="L1419" i="19"/>
  <c r="K1419" i="19"/>
  <c r="J1419" i="19"/>
  <c r="I1419" i="19"/>
  <c r="H1419" i="19"/>
  <c r="G1419" i="19"/>
  <c r="F1419" i="19"/>
  <c r="E1419" i="19"/>
  <c r="AB1418" i="19"/>
  <c r="AA1418" i="19"/>
  <c r="Z1418" i="19"/>
  <c r="X1418" i="19"/>
  <c r="Y1418" i="19" s="1"/>
  <c r="W1418" i="19"/>
  <c r="V1418" i="19"/>
  <c r="U1418" i="19"/>
  <c r="T1418" i="19"/>
  <c r="S1418" i="19"/>
  <c r="R1418" i="19"/>
  <c r="Q1418" i="19"/>
  <c r="P1418" i="19"/>
  <c r="O1418" i="19"/>
  <c r="N1418" i="19"/>
  <c r="M1418" i="19"/>
  <c r="L1418" i="19"/>
  <c r="K1418" i="19"/>
  <c r="J1418" i="19"/>
  <c r="I1418" i="19"/>
  <c r="H1418" i="19"/>
  <c r="G1418" i="19"/>
  <c r="F1418" i="19"/>
  <c r="E1418" i="19"/>
  <c r="AB1417" i="19"/>
  <c r="AA1417" i="19"/>
  <c r="Z1417" i="19"/>
  <c r="X1417" i="19"/>
  <c r="Y1417" i="19" s="1"/>
  <c r="W1417" i="19"/>
  <c r="V1417" i="19"/>
  <c r="U1417" i="19"/>
  <c r="T1417" i="19"/>
  <c r="S1417" i="19"/>
  <c r="R1417" i="19"/>
  <c r="Q1417" i="19"/>
  <c r="P1417" i="19"/>
  <c r="O1417" i="19"/>
  <c r="N1417" i="19"/>
  <c r="M1417" i="19"/>
  <c r="L1417" i="19"/>
  <c r="K1417" i="19"/>
  <c r="J1417" i="19"/>
  <c r="I1417" i="19"/>
  <c r="H1417" i="19"/>
  <c r="G1417" i="19"/>
  <c r="F1417" i="19"/>
  <c r="E1417" i="19"/>
  <c r="AB1416" i="19"/>
  <c r="AA1416" i="19"/>
  <c r="Z1416" i="19"/>
  <c r="X1416" i="19"/>
  <c r="Y1416" i="19" s="1"/>
  <c r="W1416" i="19"/>
  <c r="V1416" i="19"/>
  <c r="U1416" i="19"/>
  <c r="T1416" i="19"/>
  <c r="S1416" i="19"/>
  <c r="R1416" i="19"/>
  <c r="Q1416" i="19"/>
  <c r="P1416" i="19"/>
  <c r="O1416" i="19"/>
  <c r="N1416" i="19"/>
  <c r="M1416" i="19"/>
  <c r="L1416" i="19"/>
  <c r="K1416" i="19"/>
  <c r="J1416" i="19"/>
  <c r="I1416" i="19"/>
  <c r="H1416" i="19"/>
  <c r="G1416" i="19"/>
  <c r="F1416" i="19"/>
  <c r="E1416" i="19"/>
  <c r="AB1415" i="19"/>
  <c r="AA1415" i="19"/>
  <c r="Z1415" i="19"/>
  <c r="X1415" i="19"/>
  <c r="Y1415" i="19" s="1"/>
  <c r="W1415" i="19"/>
  <c r="V1415" i="19"/>
  <c r="U1415" i="19"/>
  <c r="T1415" i="19"/>
  <c r="S1415" i="19"/>
  <c r="R1415" i="19"/>
  <c r="Q1415" i="19"/>
  <c r="P1415" i="19"/>
  <c r="O1415" i="19"/>
  <c r="N1415" i="19"/>
  <c r="M1415" i="19"/>
  <c r="L1415" i="19"/>
  <c r="K1415" i="19"/>
  <c r="J1415" i="19"/>
  <c r="I1415" i="19"/>
  <c r="H1415" i="19"/>
  <c r="G1415" i="19"/>
  <c r="F1415" i="19"/>
  <c r="E1415" i="19"/>
  <c r="AB1414" i="19"/>
  <c r="AA1414" i="19"/>
  <c r="Z1414" i="19"/>
  <c r="X1414" i="19"/>
  <c r="Y1414" i="19" s="1"/>
  <c r="W1414" i="19"/>
  <c r="V1414" i="19"/>
  <c r="U1414" i="19"/>
  <c r="T1414" i="19"/>
  <c r="S1414" i="19"/>
  <c r="R1414" i="19"/>
  <c r="Q1414" i="19"/>
  <c r="P1414" i="19"/>
  <c r="O1414" i="19"/>
  <c r="N1414" i="19"/>
  <c r="M1414" i="19"/>
  <c r="L1414" i="19"/>
  <c r="K1414" i="19"/>
  <c r="J1414" i="19"/>
  <c r="I1414" i="19"/>
  <c r="H1414" i="19"/>
  <c r="G1414" i="19"/>
  <c r="F1414" i="19"/>
  <c r="E1414" i="19"/>
  <c r="AB1413" i="19"/>
  <c r="AA1413" i="19"/>
  <c r="Z1413" i="19"/>
  <c r="X1413" i="19"/>
  <c r="Y1413" i="19" s="1"/>
  <c r="W1413" i="19"/>
  <c r="V1413" i="19"/>
  <c r="U1413" i="19"/>
  <c r="T1413" i="19"/>
  <c r="S1413" i="19"/>
  <c r="R1413" i="19"/>
  <c r="Q1413" i="19"/>
  <c r="P1413" i="19"/>
  <c r="O1413" i="19"/>
  <c r="N1413" i="19"/>
  <c r="M1413" i="19"/>
  <c r="L1413" i="19"/>
  <c r="K1413" i="19"/>
  <c r="J1413" i="19"/>
  <c r="I1413" i="19"/>
  <c r="H1413" i="19"/>
  <c r="G1413" i="19"/>
  <c r="F1413" i="19"/>
  <c r="E1413" i="19"/>
  <c r="AB1412" i="19"/>
  <c r="AA1412" i="19"/>
  <c r="Z1412" i="19"/>
  <c r="X1412" i="19"/>
  <c r="Y1412" i="19" s="1"/>
  <c r="W1412" i="19"/>
  <c r="V1412" i="19"/>
  <c r="U1412" i="19"/>
  <c r="T1412" i="19"/>
  <c r="S1412" i="19"/>
  <c r="R1412" i="19"/>
  <c r="Q1412" i="19"/>
  <c r="P1412" i="19"/>
  <c r="O1412" i="19"/>
  <c r="N1412" i="19"/>
  <c r="M1412" i="19"/>
  <c r="L1412" i="19"/>
  <c r="K1412" i="19"/>
  <c r="J1412" i="19"/>
  <c r="I1412" i="19"/>
  <c r="H1412" i="19"/>
  <c r="G1412" i="19"/>
  <c r="F1412" i="19"/>
  <c r="E1412" i="19"/>
  <c r="AB1411" i="19"/>
  <c r="AA1411" i="19"/>
  <c r="Z1411" i="19"/>
  <c r="X1411" i="19"/>
  <c r="Y1411" i="19" s="1"/>
  <c r="W1411" i="19"/>
  <c r="V1411" i="19"/>
  <c r="U1411" i="19"/>
  <c r="T1411" i="19"/>
  <c r="S1411" i="19"/>
  <c r="R1411" i="19"/>
  <c r="Q1411" i="19"/>
  <c r="P1411" i="19"/>
  <c r="O1411" i="19"/>
  <c r="N1411" i="19"/>
  <c r="M1411" i="19"/>
  <c r="L1411" i="19"/>
  <c r="K1411" i="19"/>
  <c r="J1411" i="19"/>
  <c r="I1411" i="19"/>
  <c r="H1411" i="19"/>
  <c r="G1411" i="19"/>
  <c r="F1411" i="19"/>
  <c r="E1411" i="19"/>
  <c r="AB1410" i="19"/>
  <c r="AA1410" i="19"/>
  <c r="Z1410" i="19"/>
  <c r="X1410" i="19"/>
  <c r="Y1410" i="19" s="1"/>
  <c r="W1410" i="19"/>
  <c r="V1410" i="19"/>
  <c r="U1410" i="19"/>
  <c r="T1410" i="19"/>
  <c r="S1410" i="19"/>
  <c r="R1410" i="19"/>
  <c r="Q1410" i="19"/>
  <c r="P1410" i="19"/>
  <c r="O1410" i="19"/>
  <c r="N1410" i="19"/>
  <c r="M1410" i="19"/>
  <c r="L1410" i="19"/>
  <c r="K1410" i="19"/>
  <c r="J1410" i="19"/>
  <c r="I1410" i="19"/>
  <c r="H1410" i="19"/>
  <c r="G1410" i="19"/>
  <c r="F1410" i="19"/>
  <c r="E1410" i="19"/>
  <c r="AB1409" i="19"/>
  <c r="AA1409" i="19"/>
  <c r="Z1409" i="19"/>
  <c r="X1409" i="19"/>
  <c r="Y1409" i="19" s="1"/>
  <c r="W1409" i="19"/>
  <c r="V1409" i="19"/>
  <c r="U1409" i="19"/>
  <c r="T1409" i="19"/>
  <c r="S1409" i="19"/>
  <c r="R1409" i="19"/>
  <c r="Q1409" i="19"/>
  <c r="P1409" i="19"/>
  <c r="O1409" i="19"/>
  <c r="N1409" i="19"/>
  <c r="M1409" i="19"/>
  <c r="L1409" i="19"/>
  <c r="K1409" i="19"/>
  <c r="J1409" i="19"/>
  <c r="I1409" i="19"/>
  <c r="H1409" i="19"/>
  <c r="G1409" i="19"/>
  <c r="F1409" i="19"/>
  <c r="E1409" i="19"/>
  <c r="AB1408" i="19"/>
  <c r="AA1408" i="19"/>
  <c r="Z1408" i="19"/>
  <c r="X1408" i="19"/>
  <c r="Y1408" i="19" s="1"/>
  <c r="W1408" i="19"/>
  <c r="V1408" i="19"/>
  <c r="U1408" i="19"/>
  <c r="T1408" i="19"/>
  <c r="S1408" i="19"/>
  <c r="R1408" i="19"/>
  <c r="Q1408" i="19"/>
  <c r="P1408" i="19"/>
  <c r="O1408" i="19"/>
  <c r="N1408" i="19"/>
  <c r="M1408" i="19"/>
  <c r="L1408" i="19"/>
  <c r="K1408" i="19"/>
  <c r="J1408" i="19"/>
  <c r="I1408" i="19"/>
  <c r="H1408" i="19"/>
  <c r="G1408" i="19"/>
  <c r="F1408" i="19"/>
  <c r="E1408" i="19"/>
  <c r="AB1407" i="19"/>
  <c r="AA1407" i="19"/>
  <c r="Z1407" i="19"/>
  <c r="X1407" i="19"/>
  <c r="Y1407" i="19" s="1"/>
  <c r="W1407" i="19"/>
  <c r="V1407" i="19"/>
  <c r="U1407" i="19"/>
  <c r="T1407" i="19"/>
  <c r="S1407" i="19"/>
  <c r="R1407" i="19"/>
  <c r="Q1407" i="19"/>
  <c r="P1407" i="19"/>
  <c r="O1407" i="19"/>
  <c r="N1407" i="19"/>
  <c r="M1407" i="19"/>
  <c r="L1407" i="19"/>
  <c r="K1407" i="19"/>
  <c r="J1407" i="19"/>
  <c r="I1407" i="19"/>
  <c r="H1407" i="19"/>
  <c r="G1407" i="19"/>
  <c r="F1407" i="19"/>
  <c r="E1407" i="19"/>
  <c r="AB1406" i="19"/>
  <c r="AA1406" i="19"/>
  <c r="Z1406" i="19"/>
  <c r="X1406" i="19"/>
  <c r="Y1406" i="19" s="1"/>
  <c r="W1406" i="19"/>
  <c r="V1406" i="19"/>
  <c r="U1406" i="19"/>
  <c r="T1406" i="19"/>
  <c r="S1406" i="19"/>
  <c r="R1406" i="19"/>
  <c r="Q1406" i="19"/>
  <c r="P1406" i="19"/>
  <c r="O1406" i="19"/>
  <c r="N1406" i="19"/>
  <c r="M1406" i="19"/>
  <c r="L1406" i="19"/>
  <c r="K1406" i="19"/>
  <c r="J1406" i="19"/>
  <c r="I1406" i="19"/>
  <c r="H1406" i="19"/>
  <c r="G1406" i="19"/>
  <c r="F1406" i="19"/>
  <c r="E1406" i="19"/>
  <c r="AB1405" i="19"/>
  <c r="AA1405" i="19"/>
  <c r="Z1405" i="19"/>
  <c r="X1405" i="19"/>
  <c r="Y1405" i="19" s="1"/>
  <c r="W1405" i="19"/>
  <c r="V1405" i="19"/>
  <c r="U1405" i="19"/>
  <c r="T1405" i="19"/>
  <c r="S1405" i="19"/>
  <c r="R1405" i="19"/>
  <c r="Q1405" i="19"/>
  <c r="P1405" i="19"/>
  <c r="O1405" i="19"/>
  <c r="N1405" i="19"/>
  <c r="M1405" i="19"/>
  <c r="L1405" i="19"/>
  <c r="K1405" i="19"/>
  <c r="J1405" i="19"/>
  <c r="I1405" i="19"/>
  <c r="H1405" i="19"/>
  <c r="G1405" i="19"/>
  <c r="F1405" i="19"/>
  <c r="E1405" i="19"/>
  <c r="AB1404" i="19"/>
  <c r="AA1404" i="19"/>
  <c r="Z1404" i="19"/>
  <c r="X1404" i="19"/>
  <c r="Y1404" i="19" s="1"/>
  <c r="W1404" i="19"/>
  <c r="V1404" i="19"/>
  <c r="U1404" i="19"/>
  <c r="T1404" i="19"/>
  <c r="S1404" i="19"/>
  <c r="R1404" i="19"/>
  <c r="Q1404" i="19"/>
  <c r="P1404" i="19"/>
  <c r="O1404" i="19"/>
  <c r="N1404" i="19"/>
  <c r="M1404" i="19"/>
  <c r="L1404" i="19"/>
  <c r="K1404" i="19"/>
  <c r="J1404" i="19"/>
  <c r="I1404" i="19"/>
  <c r="H1404" i="19"/>
  <c r="G1404" i="19"/>
  <c r="F1404" i="19"/>
  <c r="E1404" i="19"/>
  <c r="AB1403" i="19"/>
  <c r="AA1403" i="19"/>
  <c r="Z1403" i="19"/>
  <c r="X1403" i="19"/>
  <c r="Y1403" i="19" s="1"/>
  <c r="W1403" i="19"/>
  <c r="V1403" i="19"/>
  <c r="U1403" i="19"/>
  <c r="T1403" i="19"/>
  <c r="S1403" i="19"/>
  <c r="R1403" i="19"/>
  <c r="Q1403" i="19"/>
  <c r="P1403" i="19"/>
  <c r="O1403" i="19"/>
  <c r="N1403" i="19"/>
  <c r="M1403" i="19"/>
  <c r="L1403" i="19"/>
  <c r="K1403" i="19"/>
  <c r="J1403" i="19"/>
  <c r="I1403" i="19"/>
  <c r="H1403" i="19"/>
  <c r="G1403" i="19"/>
  <c r="F1403" i="19"/>
  <c r="E1403" i="19"/>
  <c r="AB1402" i="19"/>
  <c r="AA1402" i="19"/>
  <c r="Z1402" i="19"/>
  <c r="X1402" i="19"/>
  <c r="Y1402" i="19" s="1"/>
  <c r="W1402" i="19"/>
  <c r="V1402" i="19"/>
  <c r="U1402" i="19"/>
  <c r="T1402" i="19"/>
  <c r="S1402" i="19"/>
  <c r="R1402" i="19"/>
  <c r="Q1402" i="19"/>
  <c r="P1402" i="19"/>
  <c r="O1402" i="19"/>
  <c r="N1402" i="19"/>
  <c r="M1402" i="19"/>
  <c r="L1402" i="19"/>
  <c r="K1402" i="19"/>
  <c r="J1402" i="19"/>
  <c r="I1402" i="19"/>
  <c r="H1402" i="19"/>
  <c r="G1402" i="19"/>
  <c r="F1402" i="19"/>
  <c r="E1402" i="19"/>
  <c r="AB1401" i="19"/>
  <c r="AA1401" i="19"/>
  <c r="Z1401" i="19"/>
  <c r="X1401" i="19"/>
  <c r="Y1401" i="19" s="1"/>
  <c r="W1401" i="19"/>
  <c r="V1401" i="19"/>
  <c r="U1401" i="19"/>
  <c r="T1401" i="19"/>
  <c r="S1401" i="19"/>
  <c r="R1401" i="19"/>
  <c r="Q1401" i="19"/>
  <c r="P1401" i="19"/>
  <c r="O1401" i="19"/>
  <c r="N1401" i="19"/>
  <c r="M1401" i="19"/>
  <c r="L1401" i="19"/>
  <c r="K1401" i="19"/>
  <c r="J1401" i="19"/>
  <c r="I1401" i="19"/>
  <c r="H1401" i="19"/>
  <c r="G1401" i="19"/>
  <c r="F1401" i="19"/>
  <c r="E1401" i="19"/>
  <c r="AB1400" i="19"/>
  <c r="AA1400" i="19"/>
  <c r="Z1400" i="19"/>
  <c r="X1400" i="19"/>
  <c r="Y1400" i="19" s="1"/>
  <c r="W1400" i="19"/>
  <c r="V1400" i="19"/>
  <c r="U1400" i="19"/>
  <c r="T1400" i="19"/>
  <c r="S1400" i="19"/>
  <c r="R1400" i="19"/>
  <c r="Q1400" i="19"/>
  <c r="P1400" i="19"/>
  <c r="O1400" i="19"/>
  <c r="N1400" i="19"/>
  <c r="M1400" i="19"/>
  <c r="L1400" i="19"/>
  <c r="K1400" i="19"/>
  <c r="J1400" i="19"/>
  <c r="I1400" i="19"/>
  <c r="H1400" i="19"/>
  <c r="G1400" i="19"/>
  <c r="F1400" i="19"/>
  <c r="E1400" i="19"/>
  <c r="AB1399" i="19"/>
  <c r="AA1399" i="19"/>
  <c r="Z1399" i="19"/>
  <c r="X1399" i="19"/>
  <c r="Y1399" i="19" s="1"/>
  <c r="W1399" i="19"/>
  <c r="V1399" i="19"/>
  <c r="U1399" i="19"/>
  <c r="T1399" i="19"/>
  <c r="S1399" i="19"/>
  <c r="R1399" i="19"/>
  <c r="Q1399" i="19"/>
  <c r="P1399" i="19"/>
  <c r="O1399" i="19"/>
  <c r="N1399" i="19"/>
  <c r="M1399" i="19"/>
  <c r="L1399" i="19"/>
  <c r="K1399" i="19"/>
  <c r="J1399" i="19"/>
  <c r="I1399" i="19"/>
  <c r="H1399" i="19"/>
  <c r="G1399" i="19"/>
  <c r="F1399" i="19"/>
  <c r="E1399" i="19"/>
  <c r="AB1398" i="19"/>
  <c r="AA1398" i="19"/>
  <c r="Z1398" i="19"/>
  <c r="X1398" i="19"/>
  <c r="Y1398" i="19" s="1"/>
  <c r="W1398" i="19"/>
  <c r="V1398" i="19"/>
  <c r="U1398" i="19"/>
  <c r="T1398" i="19"/>
  <c r="S1398" i="19"/>
  <c r="R1398" i="19"/>
  <c r="Q1398" i="19"/>
  <c r="P1398" i="19"/>
  <c r="O1398" i="19"/>
  <c r="N1398" i="19"/>
  <c r="M1398" i="19"/>
  <c r="L1398" i="19"/>
  <c r="K1398" i="19"/>
  <c r="J1398" i="19"/>
  <c r="I1398" i="19"/>
  <c r="H1398" i="19"/>
  <c r="G1398" i="19"/>
  <c r="F1398" i="19"/>
  <c r="E1398" i="19"/>
  <c r="AB1397" i="19"/>
  <c r="AA1397" i="19"/>
  <c r="Z1397" i="19"/>
  <c r="X1397" i="19"/>
  <c r="Y1397" i="19" s="1"/>
  <c r="W1397" i="19"/>
  <c r="V1397" i="19"/>
  <c r="U1397" i="19"/>
  <c r="T1397" i="19"/>
  <c r="S1397" i="19"/>
  <c r="R1397" i="19"/>
  <c r="Q1397" i="19"/>
  <c r="P1397" i="19"/>
  <c r="O1397" i="19"/>
  <c r="N1397" i="19"/>
  <c r="M1397" i="19"/>
  <c r="L1397" i="19"/>
  <c r="K1397" i="19"/>
  <c r="J1397" i="19"/>
  <c r="I1397" i="19"/>
  <c r="H1397" i="19"/>
  <c r="G1397" i="19"/>
  <c r="F1397" i="19"/>
  <c r="E1397" i="19"/>
  <c r="AB1396" i="19"/>
  <c r="AA1396" i="19"/>
  <c r="Z1396" i="19"/>
  <c r="X1396" i="19"/>
  <c r="Y1396" i="19" s="1"/>
  <c r="W1396" i="19"/>
  <c r="V1396" i="19"/>
  <c r="U1396" i="19"/>
  <c r="T1396" i="19"/>
  <c r="S1396" i="19"/>
  <c r="R1396" i="19"/>
  <c r="Q1396" i="19"/>
  <c r="P1396" i="19"/>
  <c r="O1396" i="19"/>
  <c r="N1396" i="19"/>
  <c r="M1396" i="19"/>
  <c r="L1396" i="19"/>
  <c r="K1396" i="19"/>
  <c r="J1396" i="19"/>
  <c r="I1396" i="19"/>
  <c r="H1396" i="19"/>
  <c r="G1396" i="19"/>
  <c r="F1396" i="19"/>
  <c r="E1396" i="19"/>
  <c r="AB1395" i="19"/>
  <c r="AA1395" i="19"/>
  <c r="Z1395" i="19"/>
  <c r="X1395" i="19"/>
  <c r="Y1395" i="19" s="1"/>
  <c r="W1395" i="19"/>
  <c r="V1395" i="19"/>
  <c r="U1395" i="19"/>
  <c r="T1395" i="19"/>
  <c r="S1395" i="19"/>
  <c r="R1395" i="19"/>
  <c r="Q1395" i="19"/>
  <c r="P1395" i="19"/>
  <c r="O1395" i="19"/>
  <c r="N1395" i="19"/>
  <c r="M1395" i="19"/>
  <c r="L1395" i="19"/>
  <c r="K1395" i="19"/>
  <c r="J1395" i="19"/>
  <c r="I1395" i="19"/>
  <c r="H1395" i="19"/>
  <c r="G1395" i="19"/>
  <c r="F1395" i="19"/>
  <c r="E1395" i="19"/>
  <c r="AB1394" i="19"/>
  <c r="AA1394" i="19"/>
  <c r="Z1394" i="19"/>
  <c r="X1394" i="19"/>
  <c r="Y1394" i="19" s="1"/>
  <c r="W1394" i="19"/>
  <c r="V1394" i="19"/>
  <c r="U1394" i="19"/>
  <c r="T1394" i="19"/>
  <c r="S1394" i="19"/>
  <c r="R1394" i="19"/>
  <c r="Q1394" i="19"/>
  <c r="P1394" i="19"/>
  <c r="O1394" i="19"/>
  <c r="N1394" i="19"/>
  <c r="M1394" i="19"/>
  <c r="L1394" i="19"/>
  <c r="K1394" i="19"/>
  <c r="J1394" i="19"/>
  <c r="I1394" i="19"/>
  <c r="H1394" i="19"/>
  <c r="G1394" i="19"/>
  <c r="F1394" i="19"/>
  <c r="E1394" i="19"/>
  <c r="AB1393" i="19"/>
  <c r="AA1393" i="19"/>
  <c r="Z1393" i="19"/>
  <c r="X1393" i="19"/>
  <c r="Y1393" i="19" s="1"/>
  <c r="W1393" i="19"/>
  <c r="V1393" i="19"/>
  <c r="U1393" i="19"/>
  <c r="T1393" i="19"/>
  <c r="S1393" i="19"/>
  <c r="R1393" i="19"/>
  <c r="Q1393" i="19"/>
  <c r="P1393" i="19"/>
  <c r="O1393" i="19"/>
  <c r="N1393" i="19"/>
  <c r="M1393" i="19"/>
  <c r="L1393" i="19"/>
  <c r="K1393" i="19"/>
  <c r="J1393" i="19"/>
  <c r="I1393" i="19"/>
  <c r="H1393" i="19"/>
  <c r="G1393" i="19"/>
  <c r="F1393" i="19"/>
  <c r="E1393" i="19"/>
  <c r="AB1392" i="19"/>
  <c r="AA1392" i="19"/>
  <c r="Z1392" i="19"/>
  <c r="X1392" i="19"/>
  <c r="Y1392" i="19" s="1"/>
  <c r="W1392" i="19"/>
  <c r="V1392" i="19"/>
  <c r="U1392" i="19"/>
  <c r="T1392" i="19"/>
  <c r="S1392" i="19"/>
  <c r="R1392" i="19"/>
  <c r="Q1392" i="19"/>
  <c r="P1392" i="19"/>
  <c r="O1392" i="19"/>
  <c r="N1392" i="19"/>
  <c r="M1392" i="19"/>
  <c r="L1392" i="19"/>
  <c r="K1392" i="19"/>
  <c r="J1392" i="19"/>
  <c r="I1392" i="19"/>
  <c r="H1392" i="19"/>
  <c r="G1392" i="19"/>
  <c r="F1392" i="19"/>
  <c r="E1392" i="19"/>
  <c r="AB1391" i="19"/>
  <c r="AA1391" i="19"/>
  <c r="Z1391" i="19"/>
  <c r="X1391" i="19"/>
  <c r="Y1391" i="19" s="1"/>
  <c r="W1391" i="19"/>
  <c r="V1391" i="19"/>
  <c r="U1391" i="19"/>
  <c r="T1391" i="19"/>
  <c r="S1391" i="19"/>
  <c r="R1391" i="19"/>
  <c r="Q1391" i="19"/>
  <c r="P1391" i="19"/>
  <c r="O1391" i="19"/>
  <c r="N1391" i="19"/>
  <c r="M1391" i="19"/>
  <c r="L1391" i="19"/>
  <c r="K1391" i="19"/>
  <c r="J1391" i="19"/>
  <c r="I1391" i="19"/>
  <c r="H1391" i="19"/>
  <c r="G1391" i="19"/>
  <c r="F1391" i="19"/>
  <c r="E1391" i="19"/>
  <c r="AB1390" i="19"/>
  <c r="AA1390" i="19"/>
  <c r="Z1390" i="19"/>
  <c r="X1390" i="19"/>
  <c r="Y1390" i="19" s="1"/>
  <c r="W1390" i="19"/>
  <c r="V1390" i="19"/>
  <c r="U1390" i="19"/>
  <c r="T1390" i="19"/>
  <c r="S1390" i="19"/>
  <c r="R1390" i="19"/>
  <c r="Q1390" i="19"/>
  <c r="P1390" i="19"/>
  <c r="O1390" i="19"/>
  <c r="N1390" i="19"/>
  <c r="M1390" i="19"/>
  <c r="L1390" i="19"/>
  <c r="K1390" i="19"/>
  <c r="J1390" i="19"/>
  <c r="I1390" i="19"/>
  <c r="H1390" i="19"/>
  <c r="G1390" i="19"/>
  <c r="F1390" i="19"/>
  <c r="E1390" i="19"/>
  <c r="AB1389" i="19"/>
  <c r="AA1389" i="19"/>
  <c r="Z1389" i="19"/>
  <c r="X1389" i="19"/>
  <c r="Y1389" i="19" s="1"/>
  <c r="W1389" i="19"/>
  <c r="V1389" i="19"/>
  <c r="U1389" i="19"/>
  <c r="T1389" i="19"/>
  <c r="S1389" i="19"/>
  <c r="R1389" i="19"/>
  <c r="Q1389" i="19"/>
  <c r="P1389" i="19"/>
  <c r="O1389" i="19"/>
  <c r="N1389" i="19"/>
  <c r="M1389" i="19"/>
  <c r="L1389" i="19"/>
  <c r="K1389" i="19"/>
  <c r="J1389" i="19"/>
  <c r="I1389" i="19"/>
  <c r="H1389" i="19"/>
  <c r="G1389" i="19"/>
  <c r="F1389" i="19"/>
  <c r="E1389" i="19"/>
  <c r="AB1388" i="19"/>
  <c r="AA1388" i="19"/>
  <c r="Z1388" i="19"/>
  <c r="X1388" i="19"/>
  <c r="Y1388" i="19" s="1"/>
  <c r="W1388" i="19"/>
  <c r="V1388" i="19"/>
  <c r="U1388" i="19"/>
  <c r="T1388" i="19"/>
  <c r="S1388" i="19"/>
  <c r="R1388" i="19"/>
  <c r="Q1388" i="19"/>
  <c r="P1388" i="19"/>
  <c r="O1388" i="19"/>
  <c r="N1388" i="19"/>
  <c r="M1388" i="19"/>
  <c r="L1388" i="19"/>
  <c r="K1388" i="19"/>
  <c r="J1388" i="19"/>
  <c r="I1388" i="19"/>
  <c r="H1388" i="19"/>
  <c r="G1388" i="19"/>
  <c r="F1388" i="19"/>
  <c r="E1388" i="19"/>
  <c r="AB1387" i="19"/>
  <c r="AA1387" i="19"/>
  <c r="Z1387" i="19"/>
  <c r="X1387" i="19"/>
  <c r="Y1387" i="19" s="1"/>
  <c r="W1387" i="19"/>
  <c r="V1387" i="19"/>
  <c r="U1387" i="19"/>
  <c r="T1387" i="19"/>
  <c r="S1387" i="19"/>
  <c r="R1387" i="19"/>
  <c r="Q1387" i="19"/>
  <c r="P1387" i="19"/>
  <c r="O1387" i="19"/>
  <c r="N1387" i="19"/>
  <c r="M1387" i="19"/>
  <c r="L1387" i="19"/>
  <c r="K1387" i="19"/>
  <c r="J1387" i="19"/>
  <c r="I1387" i="19"/>
  <c r="H1387" i="19"/>
  <c r="G1387" i="19"/>
  <c r="F1387" i="19"/>
  <c r="E1387" i="19"/>
  <c r="AB1386" i="19"/>
  <c r="AA1386" i="19"/>
  <c r="Z1386" i="19"/>
  <c r="X1386" i="19"/>
  <c r="Y1386" i="19" s="1"/>
  <c r="W1386" i="19"/>
  <c r="V1386" i="19"/>
  <c r="U1386" i="19"/>
  <c r="T1386" i="19"/>
  <c r="S1386" i="19"/>
  <c r="R1386" i="19"/>
  <c r="Q1386" i="19"/>
  <c r="P1386" i="19"/>
  <c r="O1386" i="19"/>
  <c r="N1386" i="19"/>
  <c r="M1386" i="19"/>
  <c r="L1386" i="19"/>
  <c r="K1386" i="19"/>
  <c r="J1386" i="19"/>
  <c r="I1386" i="19"/>
  <c r="H1386" i="19"/>
  <c r="G1386" i="19"/>
  <c r="F1386" i="19"/>
  <c r="E1386" i="19"/>
  <c r="AB1385" i="19"/>
  <c r="AA1385" i="19"/>
  <c r="Z1385" i="19"/>
  <c r="X1385" i="19"/>
  <c r="Y1385" i="19" s="1"/>
  <c r="W1385" i="19"/>
  <c r="V1385" i="19"/>
  <c r="U1385" i="19"/>
  <c r="T1385" i="19"/>
  <c r="S1385" i="19"/>
  <c r="R1385" i="19"/>
  <c r="Q1385" i="19"/>
  <c r="P1385" i="19"/>
  <c r="O1385" i="19"/>
  <c r="N1385" i="19"/>
  <c r="M1385" i="19"/>
  <c r="L1385" i="19"/>
  <c r="K1385" i="19"/>
  <c r="J1385" i="19"/>
  <c r="I1385" i="19"/>
  <c r="H1385" i="19"/>
  <c r="G1385" i="19"/>
  <c r="F1385" i="19"/>
  <c r="E1385" i="19"/>
  <c r="AB1384" i="19"/>
  <c r="AA1384" i="19"/>
  <c r="Z1384" i="19"/>
  <c r="X1384" i="19"/>
  <c r="Y1384" i="19" s="1"/>
  <c r="W1384" i="19"/>
  <c r="V1384" i="19"/>
  <c r="U1384" i="19"/>
  <c r="T1384" i="19"/>
  <c r="S1384" i="19"/>
  <c r="R1384" i="19"/>
  <c r="Q1384" i="19"/>
  <c r="P1384" i="19"/>
  <c r="O1384" i="19"/>
  <c r="N1384" i="19"/>
  <c r="M1384" i="19"/>
  <c r="L1384" i="19"/>
  <c r="K1384" i="19"/>
  <c r="J1384" i="19"/>
  <c r="I1384" i="19"/>
  <c r="H1384" i="19"/>
  <c r="G1384" i="19"/>
  <c r="F1384" i="19"/>
  <c r="E1384" i="19"/>
  <c r="AB1383" i="19"/>
  <c r="AA1383" i="19"/>
  <c r="Z1383" i="19"/>
  <c r="X1383" i="19"/>
  <c r="Y1383" i="19" s="1"/>
  <c r="W1383" i="19"/>
  <c r="V1383" i="19"/>
  <c r="U1383" i="19"/>
  <c r="T1383" i="19"/>
  <c r="S1383" i="19"/>
  <c r="R1383" i="19"/>
  <c r="Q1383" i="19"/>
  <c r="P1383" i="19"/>
  <c r="O1383" i="19"/>
  <c r="N1383" i="19"/>
  <c r="M1383" i="19"/>
  <c r="L1383" i="19"/>
  <c r="K1383" i="19"/>
  <c r="J1383" i="19"/>
  <c r="I1383" i="19"/>
  <c r="H1383" i="19"/>
  <c r="G1383" i="19"/>
  <c r="F1383" i="19"/>
  <c r="E1383" i="19"/>
  <c r="AB1382" i="19"/>
  <c r="AA1382" i="19"/>
  <c r="Z1382" i="19"/>
  <c r="X1382" i="19"/>
  <c r="Y1382" i="19" s="1"/>
  <c r="W1382" i="19"/>
  <c r="V1382" i="19"/>
  <c r="U1382" i="19"/>
  <c r="T1382" i="19"/>
  <c r="S1382" i="19"/>
  <c r="R1382" i="19"/>
  <c r="Q1382" i="19"/>
  <c r="P1382" i="19"/>
  <c r="O1382" i="19"/>
  <c r="N1382" i="19"/>
  <c r="M1382" i="19"/>
  <c r="L1382" i="19"/>
  <c r="K1382" i="19"/>
  <c r="J1382" i="19"/>
  <c r="I1382" i="19"/>
  <c r="H1382" i="19"/>
  <c r="G1382" i="19"/>
  <c r="F1382" i="19"/>
  <c r="E1382" i="19"/>
  <c r="AB1381" i="19"/>
  <c r="AA1381" i="19"/>
  <c r="Z1381" i="19"/>
  <c r="X1381" i="19"/>
  <c r="Y1381" i="19" s="1"/>
  <c r="W1381" i="19"/>
  <c r="V1381" i="19"/>
  <c r="U1381" i="19"/>
  <c r="T1381" i="19"/>
  <c r="S1381" i="19"/>
  <c r="R1381" i="19"/>
  <c r="Q1381" i="19"/>
  <c r="P1381" i="19"/>
  <c r="O1381" i="19"/>
  <c r="N1381" i="19"/>
  <c r="M1381" i="19"/>
  <c r="L1381" i="19"/>
  <c r="K1381" i="19"/>
  <c r="J1381" i="19"/>
  <c r="I1381" i="19"/>
  <c r="H1381" i="19"/>
  <c r="G1381" i="19"/>
  <c r="F1381" i="19"/>
  <c r="E1381" i="19"/>
  <c r="AB1380" i="19"/>
  <c r="AA1380" i="19"/>
  <c r="Z1380" i="19"/>
  <c r="X1380" i="19"/>
  <c r="Y1380" i="19" s="1"/>
  <c r="W1380" i="19"/>
  <c r="V1380" i="19"/>
  <c r="U1380" i="19"/>
  <c r="T1380" i="19"/>
  <c r="S1380" i="19"/>
  <c r="R1380" i="19"/>
  <c r="Q1380" i="19"/>
  <c r="P1380" i="19"/>
  <c r="O1380" i="19"/>
  <c r="N1380" i="19"/>
  <c r="M1380" i="19"/>
  <c r="L1380" i="19"/>
  <c r="K1380" i="19"/>
  <c r="J1380" i="19"/>
  <c r="I1380" i="19"/>
  <c r="H1380" i="19"/>
  <c r="G1380" i="19"/>
  <c r="F1380" i="19"/>
  <c r="E1380" i="19"/>
  <c r="AB1379" i="19"/>
  <c r="AA1379" i="19"/>
  <c r="Z1379" i="19"/>
  <c r="X1379" i="19"/>
  <c r="Y1379" i="19" s="1"/>
  <c r="W1379" i="19"/>
  <c r="V1379" i="19"/>
  <c r="U1379" i="19"/>
  <c r="T1379" i="19"/>
  <c r="S1379" i="19"/>
  <c r="R1379" i="19"/>
  <c r="Q1379" i="19"/>
  <c r="P1379" i="19"/>
  <c r="O1379" i="19"/>
  <c r="N1379" i="19"/>
  <c r="M1379" i="19"/>
  <c r="L1379" i="19"/>
  <c r="K1379" i="19"/>
  <c r="J1379" i="19"/>
  <c r="I1379" i="19"/>
  <c r="H1379" i="19"/>
  <c r="G1379" i="19"/>
  <c r="F1379" i="19"/>
  <c r="E1379" i="19"/>
  <c r="AB1378" i="19"/>
  <c r="AA1378" i="19"/>
  <c r="Z1378" i="19"/>
  <c r="X1378" i="19"/>
  <c r="Y1378" i="19" s="1"/>
  <c r="W1378" i="19"/>
  <c r="V1378" i="19"/>
  <c r="U1378" i="19"/>
  <c r="T1378" i="19"/>
  <c r="S1378" i="19"/>
  <c r="R1378" i="19"/>
  <c r="Q1378" i="19"/>
  <c r="P1378" i="19"/>
  <c r="O1378" i="19"/>
  <c r="N1378" i="19"/>
  <c r="M1378" i="19"/>
  <c r="L1378" i="19"/>
  <c r="K1378" i="19"/>
  <c r="J1378" i="19"/>
  <c r="I1378" i="19"/>
  <c r="H1378" i="19"/>
  <c r="G1378" i="19"/>
  <c r="F1378" i="19"/>
  <c r="E1378" i="19"/>
  <c r="AB1377" i="19"/>
  <c r="AA1377" i="19"/>
  <c r="Z1377" i="19"/>
  <c r="X1377" i="19"/>
  <c r="Y1377" i="19" s="1"/>
  <c r="W1377" i="19"/>
  <c r="V1377" i="19"/>
  <c r="U1377" i="19"/>
  <c r="T1377" i="19"/>
  <c r="S1377" i="19"/>
  <c r="R1377" i="19"/>
  <c r="Q1377" i="19"/>
  <c r="P1377" i="19"/>
  <c r="O1377" i="19"/>
  <c r="N1377" i="19"/>
  <c r="M1377" i="19"/>
  <c r="L1377" i="19"/>
  <c r="K1377" i="19"/>
  <c r="J1377" i="19"/>
  <c r="I1377" i="19"/>
  <c r="H1377" i="19"/>
  <c r="G1377" i="19"/>
  <c r="F1377" i="19"/>
  <c r="E1377" i="19"/>
  <c r="AB1376" i="19"/>
  <c r="AA1376" i="19"/>
  <c r="Z1376" i="19"/>
  <c r="X1376" i="19"/>
  <c r="Y1376" i="19" s="1"/>
  <c r="W1376" i="19"/>
  <c r="V1376" i="19"/>
  <c r="U1376" i="19"/>
  <c r="T1376" i="19"/>
  <c r="S1376" i="19"/>
  <c r="R1376" i="19"/>
  <c r="Q1376" i="19"/>
  <c r="P1376" i="19"/>
  <c r="O1376" i="19"/>
  <c r="N1376" i="19"/>
  <c r="M1376" i="19"/>
  <c r="L1376" i="19"/>
  <c r="K1376" i="19"/>
  <c r="J1376" i="19"/>
  <c r="I1376" i="19"/>
  <c r="H1376" i="19"/>
  <c r="G1376" i="19"/>
  <c r="F1376" i="19"/>
  <c r="E1376" i="19"/>
  <c r="AB1375" i="19"/>
  <c r="AA1375" i="19"/>
  <c r="Z1375" i="19"/>
  <c r="X1375" i="19"/>
  <c r="Y1375" i="19" s="1"/>
  <c r="W1375" i="19"/>
  <c r="V1375" i="19"/>
  <c r="U1375" i="19"/>
  <c r="T1375" i="19"/>
  <c r="S1375" i="19"/>
  <c r="R1375" i="19"/>
  <c r="Q1375" i="19"/>
  <c r="P1375" i="19"/>
  <c r="O1375" i="19"/>
  <c r="N1375" i="19"/>
  <c r="M1375" i="19"/>
  <c r="L1375" i="19"/>
  <c r="K1375" i="19"/>
  <c r="J1375" i="19"/>
  <c r="I1375" i="19"/>
  <c r="H1375" i="19"/>
  <c r="G1375" i="19"/>
  <c r="F1375" i="19"/>
  <c r="E1375" i="19"/>
  <c r="AB1374" i="19"/>
  <c r="AA1374" i="19"/>
  <c r="Z1374" i="19"/>
  <c r="X1374" i="19"/>
  <c r="Y1374" i="19" s="1"/>
  <c r="W1374" i="19"/>
  <c r="V1374" i="19"/>
  <c r="U1374" i="19"/>
  <c r="T1374" i="19"/>
  <c r="S1374" i="19"/>
  <c r="R1374" i="19"/>
  <c r="Q1374" i="19"/>
  <c r="P1374" i="19"/>
  <c r="O1374" i="19"/>
  <c r="N1374" i="19"/>
  <c r="M1374" i="19"/>
  <c r="L1374" i="19"/>
  <c r="K1374" i="19"/>
  <c r="J1374" i="19"/>
  <c r="I1374" i="19"/>
  <c r="H1374" i="19"/>
  <c r="G1374" i="19"/>
  <c r="F1374" i="19"/>
  <c r="E1374" i="19"/>
  <c r="AB1373" i="19"/>
  <c r="AA1373" i="19"/>
  <c r="Z1373" i="19"/>
  <c r="X1373" i="19"/>
  <c r="Y1373" i="19" s="1"/>
  <c r="W1373" i="19"/>
  <c r="V1373" i="19"/>
  <c r="U1373" i="19"/>
  <c r="T1373" i="19"/>
  <c r="S1373" i="19"/>
  <c r="R1373" i="19"/>
  <c r="Q1373" i="19"/>
  <c r="P1373" i="19"/>
  <c r="O1373" i="19"/>
  <c r="N1373" i="19"/>
  <c r="M1373" i="19"/>
  <c r="L1373" i="19"/>
  <c r="K1373" i="19"/>
  <c r="J1373" i="19"/>
  <c r="I1373" i="19"/>
  <c r="H1373" i="19"/>
  <c r="G1373" i="19"/>
  <c r="F1373" i="19"/>
  <c r="E1373" i="19"/>
  <c r="AB1372" i="19"/>
  <c r="AA1372" i="19"/>
  <c r="Z1372" i="19"/>
  <c r="X1372" i="19"/>
  <c r="Y1372" i="19" s="1"/>
  <c r="W1372" i="19"/>
  <c r="V1372" i="19"/>
  <c r="U1372" i="19"/>
  <c r="T1372" i="19"/>
  <c r="S1372" i="19"/>
  <c r="R1372" i="19"/>
  <c r="Q1372" i="19"/>
  <c r="P1372" i="19"/>
  <c r="O1372" i="19"/>
  <c r="N1372" i="19"/>
  <c r="M1372" i="19"/>
  <c r="L1372" i="19"/>
  <c r="K1372" i="19"/>
  <c r="J1372" i="19"/>
  <c r="I1372" i="19"/>
  <c r="H1372" i="19"/>
  <c r="G1372" i="19"/>
  <c r="F1372" i="19"/>
  <c r="E1372" i="19"/>
  <c r="AB1371" i="19"/>
  <c r="AA1371" i="19"/>
  <c r="Z1371" i="19"/>
  <c r="X1371" i="19"/>
  <c r="Y1371" i="19" s="1"/>
  <c r="W1371" i="19"/>
  <c r="V1371" i="19"/>
  <c r="U1371" i="19"/>
  <c r="T1371" i="19"/>
  <c r="S1371" i="19"/>
  <c r="R1371" i="19"/>
  <c r="Q1371" i="19"/>
  <c r="P1371" i="19"/>
  <c r="O1371" i="19"/>
  <c r="N1371" i="19"/>
  <c r="M1371" i="19"/>
  <c r="L1371" i="19"/>
  <c r="K1371" i="19"/>
  <c r="J1371" i="19"/>
  <c r="I1371" i="19"/>
  <c r="H1371" i="19"/>
  <c r="G1371" i="19"/>
  <c r="F1371" i="19"/>
  <c r="E1371" i="19"/>
  <c r="AB1370" i="19"/>
  <c r="AA1370" i="19"/>
  <c r="Z1370" i="19"/>
  <c r="X1370" i="19"/>
  <c r="Y1370" i="19" s="1"/>
  <c r="W1370" i="19"/>
  <c r="V1370" i="19"/>
  <c r="U1370" i="19"/>
  <c r="T1370" i="19"/>
  <c r="S1370" i="19"/>
  <c r="R1370" i="19"/>
  <c r="Q1370" i="19"/>
  <c r="P1370" i="19"/>
  <c r="O1370" i="19"/>
  <c r="N1370" i="19"/>
  <c r="M1370" i="19"/>
  <c r="L1370" i="19"/>
  <c r="K1370" i="19"/>
  <c r="J1370" i="19"/>
  <c r="I1370" i="19"/>
  <c r="H1370" i="19"/>
  <c r="G1370" i="19"/>
  <c r="F1370" i="19"/>
  <c r="E1370" i="19"/>
  <c r="AB1369" i="19"/>
  <c r="AA1369" i="19"/>
  <c r="Z1369" i="19"/>
  <c r="X1369" i="19"/>
  <c r="Y1369" i="19" s="1"/>
  <c r="W1369" i="19"/>
  <c r="V1369" i="19"/>
  <c r="U1369" i="19"/>
  <c r="T1369" i="19"/>
  <c r="S1369" i="19"/>
  <c r="R1369" i="19"/>
  <c r="Q1369" i="19"/>
  <c r="P1369" i="19"/>
  <c r="O1369" i="19"/>
  <c r="N1369" i="19"/>
  <c r="M1369" i="19"/>
  <c r="L1369" i="19"/>
  <c r="K1369" i="19"/>
  <c r="J1369" i="19"/>
  <c r="I1369" i="19"/>
  <c r="H1369" i="19"/>
  <c r="G1369" i="19"/>
  <c r="F1369" i="19"/>
  <c r="E1369" i="19"/>
  <c r="AB1368" i="19"/>
  <c r="AA1368" i="19"/>
  <c r="Z1368" i="19"/>
  <c r="X1368" i="19"/>
  <c r="Y1368" i="19" s="1"/>
  <c r="W1368" i="19"/>
  <c r="V1368" i="19"/>
  <c r="U1368" i="19"/>
  <c r="T1368" i="19"/>
  <c r="S1368" i="19"/>
  <c r="R1368" i="19"/>
  <c r="Q1368" i="19"/>
  <c r="P1368" i="19"/>
  <c r="O1368" i="19"/>
  <c r="N1368" i="19"/>
  <c r="M1368" i="19"/>
  <c r="L1368" i="19"/>
  <c r="K1368" i="19"/>
  <c r="J1368" i="19"/>
  <c r="I1368" i="19"/>
  <c r="H1368" i="19"/>
  <c r="G1368" i="19"/>
  <c r="F1368" i="19"/>
  <c r="E1368" i="19"/>
  <c r="AB1367" i="19"/>
  <c r="AA1367" i="19"/>
  <c r="Z1367" i="19"/>
  <c r="X1367" i="19"/>
  <c r="Y1367" i="19" s="1"/>
  <c r="W1367" i="19"/>
  <c r="V1367" i="19"/>
  <c r="U1367" i="19"/>
  <c r="T1367" i="19"/>
  <c r="S1367" i="19"/>
  <c r="R1367" i="19"/>
  <c r="Q1367" i="19"/>
  <c r="P1367" i="19"/>
  <c r="O1367" i="19"/>
  <c r="N1367" i="19"/>
  <c r="M1367" i="19"/>
  <c r="L1367" i="19"/>
  <c r="K1367" i="19"/>
  <c r="J1367" i="19"/>
  <c r="I1367" i="19"/>
  <c r="H1367" i="19"/>
  <c r="G1367" i="19"/>
  <c r="F1367" i="19"/>
  <c r="E1367" i="19"/>
  <c r="AB1366" i="19"/>
  <c r="AA1366" i="19"/>
  <c r="Z1366" i="19"/>
  <c r="X1366" i="19"/>
  <c r="Y1366" i="19" s="1"/>
  <c r="W1366" i="19"/>
  <c r="V1366" i="19"/>
  <c r="U1366" i="19"/>
  <c r="T1366" i="19"/>
  <c r="S1366" i="19"/>
  <c r="R1366" i="19"/>
  <c r="Q1366" i="19"/>
  <c r="P1366" i="19"/>
  <c r="O1366" i="19"/>
  <c r="N1366" i="19"/>
  <c r="M1366" i="19"/>
  <c r="L1366" i="19"/>
  <c r="K1366" i="19"/>
  <c r="J1366" i="19"/>
  <c r="I1366" i="19"/>
  <c r="H1366" i="19"/>
  <c r="G1366" i="19"/>
  <c r="F1366" i="19"/>
  <c r="E1366" i="19"/>
  <c r="AB1365" i="19"/>
  <c r="AA1365" i="19"/>
  <c r="Z1365" i="19"/>
  <c r="X1365" i="19"/>
  <c r="Y1365" i="19" s="1"/>
  <c r="W1365" i="19"/>
  <c r="V1365" i="19"/>
  <c r="U1365" i="19"/>
  <c r="T1365" i="19"/>
  <c r="S1365" i="19"/>
  <c r="R1365" i="19"/>
  <c r="Q1365" i="19"/>
  <c r="P1365" i="19"/>
  <c r="O1365" i="19"/>
  <c r="N1365" i="19"/>
  <c r="M1365" i="19"/>
  <c r="L1365" i="19"/>
  <c r="K1365" i="19"/>
  <c r="J1365" i="19"/>
  <c r="I1365" i="19"/>
  <c r="H1365" i="19"/>
  <c r="G1365" i="19"/>
  <c r="F1365" i="19"/>
  <c r="E1365" i="19"/>
  <c r="AB1364" i="19"/>
  <c r="AA1364" i="19"/>
  <c r="Z1364" i="19"/>
  <c r="X1364" i="19"/>
  <c r="Y1364" i="19" s="1"/>
  <c r="W1364" i="19"/>
  <c r="V1364" i="19"/>
  <c r="U1364" i="19"/>
  <c r="T1364" i="19"/>
  <c r="S1364" i="19"/>
  <c r="R1364" i="19"/>
  <c r="Q1364" i="19"/>
  <c r="P1364" i="19"/>
  <c r="O1364" i="19"/>
  <c r="N1364" i="19"/>
  <c r="M1364" i="19"/>
  <c r="L1364" i="19"/>
  <c r="K1364" i="19"/>
  <c r="J1364" i="19"/>
  <c r="I1364" i="19"/>
  <c r="H1364" i="19"/>
  <c r="G1364" i="19"/>
  <c r="F1364" i="19"/>
  <c r="E1364" i="19"/>
  <c r="AB1363" i="19"/>
  <c r="AA1363" i="19"/>
  <c r="Z1363" i="19"/>
  <c r="X1363" i="19"/>
  <c r="Y1363" i="19" s="1"/>
  <c r="W1363" i="19"/>
  <c r="V1363" i="19"/>
  <c r="U1363" i="19"/>
  <c r="T1363" i="19"/>
  <c r="S1363" i="19"/>
  <c r="R1363" i="19"/>
  <c r="Q1363" i="19"/>
  <c r="P1363" i="19"/>
  <c r="O1363" i="19"/>
  <c r="N1363" i="19"/>
  <c r="M1363" i="19"/>
  <c r="L1363" i="19"/>
  <c r="K1363" i="19"/>
  <c r="J1363" i="19"/>
  <c r="I1363" i="19"/>
  <c r="H1363" i="19"/>
  <c r="G1363" i="19"/>
  <c r="F1363" i="19"/>
  <c r="E1363" i="19"/>
  <c r="AB1362" i="19"/>
  <c r="AA1362" i="19"/>
  <c r="Z1362" i="19"/>
  <c r="X1362" i="19"/>
  <c r="Y1362" i="19" s="1"/>
  <c r="W1362" i="19"/>
  <c r="V1362" i="19"/>
  <c r="U1362" i="19"/>
  <c r="T1362" i="19"/>
  <c r="S1362" i="19"/>
  <c r="R1362" i="19"/>
  <c r="Q1362" i="19"/>
  <c r="P1362" i="19"/>
  <c r="O1362" i="19"/>
  <c r="N1362" i="19"/>
  <c r="M1362" i="19"/>
  <c r="L1362" i="19"/>
  <c r="K1362" i="19"/>
  <c r="J1362" i="19"/>
  <c r="I1362" i="19"/>
  <c r="H1362" i="19"/>
  <c r="G1362" i="19"/>
  <c r="F1362" i="19"/>
  <c r="E1362" i="19"/>
  <c r="AB1361" i="19"/>
  <c r="AA1361" i="19"/>
  <c r="Z1361" i="19"/>
  <c r="X1361" i="19"/>
  <c r="Y1361" i="19" s="1"/>
  <c r="W1361" i="19"/>
  <c r="V1361" i="19"/>
  <c r="U1361" i="19"/>
  <c r="T1361" i="19"/>
  <c r="S1361" i="19"/>
  <c r="R1361" i="19"/>
  <c r="Q1361" i="19"/>
  <c r="P1361" i="19"/>
  <c r="O1361" i="19"/>
  <c r="N1361" i="19"/>
  <c r="M1361" i="19"/>
  <c r="L1361" i="19"/>
  <c r="K1361" i="19"/>
  <c r="J1361" i="19"/>
  <c r="I1361" i="19"/>
  <c r="H1361" i="19"/>
  <c r="G1361" i="19"/>
  <c r="F1361" i="19"/>
  <c r="E1361" i="19"/>
  <c r="AB1360" i="19"/>
  <c r="AA1360" i="19"/>
  <c r="Z1360" i="19"/>
  <c r="X1360" i="19"/>
  <c r="Y1360" i="19" s="1"/>
  <c r="W1360" i="19"/>
  <c r="V1360" i="19"/>
  <c r="U1360" i="19"/>
  <c r="T1360" i="19"/>
  <c r="S1360" i="19"/>
  <c r="R1360" i="19"/>
  <c r="Q1360" i="19"/>
  <c r="P1360" i="19"/>
  <c r="O1360" i="19"/>
  <c r="N1360" i="19"/>
  <c r="M1360" i="19"/>
  <c r="L1360" i="19"/>
  <c r="K1360" i="19"/>
  <c r="J1360" i="19"/>
  <c r="I1360" i="19"/>
  <c r="H1360" i="19"/>
  <c r="G1360" i="19"/>
  <c r="F1360" i="19"/>
  <c r="E1360" i="19"/>
  <c r="AB1359" i="19"/>
  <c r="AA1359" i="19"/>
  <c r="Z1359" i="19"/>
  <c r="X1359" i="19"/>
  <c r="Y1359" i="19" s="1"/>
  <c r="W1359" i="19"/>
  <c r="V1359" i="19"/>
  <c r="U1359" i="19"/>
  <c r="T1359" i="19"/>
  <c r="S1359" i="19"/>
  <c r="R1359" i="19"/>
  <c r="Q1359" i="19"/>
  <c r="P1359" i="19"/>
  <c r="O1359" i="19"/>
  <c r="N1359" i="19"/>
  <c r="M1359" i="19"/>
  <c r="L1359" i="19"/>
  <c r="K1359" i="19"/>
  <c r="J1359" i="19"/>
  <c r="I1359" i="19"/>
  <c r="H1359" i="19"/>
  <c r="G1359" i="19"/>
  <c r="F1359" i="19"/>
  <c r="E1359" i="19"/>
  <c r="AB1358" i="19"/>
  <c r="AA1358" i="19"/>
  <c r="Z1358" i="19"/>
  <c r="X1358" i="19"/>
  <c r="Y1358" i="19" s="1"/>
  <c r="W1358" i="19"/>
  <c r="V1358" i="19"/>
  <c r="U1358" i="19"/>
  <c r="T1358" i="19"/>
  <c r="S1358" i="19"/>
  <c r="R1358" i="19"/>
  <c r="Q1358" i="19"/>
  <c r="P1358" i="19"/>
  <c r="O1358" i="19"/>
  <c r="N1358" i="19"/>
  <c r="M1358" i="19"/>
  <c r="L1358" i="19"/>
  <c r="K1358" i="19"/>
  <c r="J1358" i="19"/>
  <c r="I1358" i="19"/>
  <c r="H1358" i="19"/>
  <c r="G1358" i="19"/>
  <c r="F1358" i="19"/>
  <c r="E1358" i="19"/>
  <c r="AB1357" i="19"/>
  <c r="AA1357" i="19"/>
  <c r="Z1357" i="19"/>
  <c r="X1357" i="19"/>
  <c r="Y1357" i="19" s="1"/>
  <c r="W1357" i="19"/>
  <c r="V1357" i="19"/>
  <c r="U1357" i="19"/>
  <c r="T1357" i="19"/>
  <c r="S1357" i="19"/>
  <c r="R1357" i="19"/>
  <c r="Q1357" i="19"/>
  <c r="P1357" i="19"/>
  <c r="O1357" i="19"/>
  <c r="N1357" i="19"/>
  <c r="M1357" i="19"/>
  <c r="L1357" i="19"/>
  <c r="K1357" i="19"/>
  <c r="J1357" i="19"/>
  <c r="I1357" i="19"/>
  <c r="H1357" i="19"/>
  <c r="G1357" i="19"/>
  <c r="F1357" i="19"/>
  <c r="E1357" i="19"/>
  <c r="AB1356" i="19"/>
  <c r="AA1356" i="19"/>
  <c r="Z1356" i="19"/>
  <c r="X1356" i="19"/>
  <c r="Y1356" i="19" s="1"/>
  <c r="W1356" i="19"/>
  <c r="V1356" i="19"/>
  <c r="U1356" i="19"/>
  <c r="T1356" i="19"/>
  <c r="S1356" i="19"/>
  <c r="R1356" i="19"/>
  <c r="Q1356" i="19"/>
  <c r="P1356" i="19"/>
  <c r="O1356" i="19"/>
  <c r="N1356" i="19"/>
  <c r="M1356" i="19"/>
  <c r="L1356" i="19"/>
  <c r="K1356" i="19"/>
  <c r="J1356" i="19"/>
  <c r="I1356" i="19"/>
  <c r="H1356" i="19"/>
  <c r="G1356" i="19"/>
  <c r="F1356" i="19"/>
  <c r="E1356" i="19"/>
  <c r="AB1355" i="19"/>
  <c r="AA1355" i="19"/>
  <c r="Z1355" i="19"/>
  <c r="X1355" i="19"/>
  <c r="Y1355" i="19" s="1"/>
  <c r="W1355" i="19"/>
  <c r="V1355" i="19"/>
  <c r="U1355" i="19"/>
  <c r="T1355" i="19"/>
  <c r="S1355" i="19"/>
  <c r="R1355" i="19"/>
  <c r="Q1355" i="19"/>
  <c r="P1355" i="19"/>
  <c r="O1355" i="19"/>
  <c r="N1355" i="19"/>
  <c r="M1355" i="19"/>
  <c r="L1355" i="19"/>
  <c r="K1355" i="19"/>
  <c r="J1355" i="19"/>
  <c r="I1355" i="19"/>
  <c r="H1355" i="19"/>
  <c r="G1355" i="19"/>
  <c r="F1355" i="19"/>
  <c r="E1355" i="19"/>
  <c r="AB1354" i="19"/>
  <c r="AA1354" i="19"/>
  <c r="Z1354" i="19"/>
  <c r="X1354" i="19"/>
  <c r="Y1354" i="19" s="1"/>
  <c r="W1354" i="19"/>
  <c r="V1354" i="19"/>
  <c r="U1354" i="19"/>
  <c r="T1354" i="19"/>
  <c r="S1354" i="19"/>
  <c r="R1354" i="19"/>
  <c r="Q1354" i="19"/>
  <c r="P1354" i="19"/>
  <c r="O1354" i="19"/>
  <c r="N1354" i="19"/>
  <c r="M1354" i="19"/>
  <c r="L1354" i="19"/>
  <c r="K1354" i="19"/>
  <c r="J1354" i="19"/>
  <c r="I1354" i="19"/>
  <c r="H1354" i="19"/>
  <c r="G1354" i="19"/>
  <c r="F1354" i="19"/>
  <c r="E1354" i="19"/>
  <c r="AB1353" i="19"/>
  <c r="AA1353" i="19"/>
  <c r="Z1353" i="19"/>
  <c r="X1353" i="19"/>
  <c r="Y1353" i="19" s="1"/>
  <c r="W1353" i="19"/>
  <c r="V1353" i="19"/>
  <c r="U1353" i="19"/>
  <c r="T1353" i="19"/>
  <c r="S1353" i="19"/>
  <c r="R1353" i="19"/>
  <c r="Q1353" i="19"/>
  <c r="P1353" i="19"/>
  <c r="O1353" i="19"/>
  <c r="N1353" i="19"/>
  <c r="M1353" i="19"/>
  <c r="L1353" i="19"/>
  <c r="K1353" i="19"/>
  <c r="J1353" i="19"/>
  <c r="I1353" i="19"/>
  <c r="H1353" i="19"/>
  <c r="G1353" i="19"/>
  <c r="F1353" i="19"/>
  <c r="E1353" i="19"/>
  <c r="AB1352" i="19"/>
  <c r="AA1352" i="19"/>
  <c r="Z1352" i="19"/>
  <c r="X1352" i="19"/>
  <c r="Y1352" i="19" s="1"/>
  <c r="W1352" i="19"/>
  <c r="V1352" i="19"/>
  <c r="U1352" i="19"/>
  <c r="T1352" i="19"/>
  <c r="S1352" i="19"/>
  <c r="R1352" i="19"/>
  <c r="Q1352" i="19"/>
  <c r="P1352" i="19"/>
  <c r="O1352" i="19"/>
  <c r="N1352" i="19"/>
  <c r="M1352" i="19"/>
  <c r="L1352" i="19"/>
  <c r="K1352" i="19"/>
  <c r="J1352" i="19"/>
  <c r="I1352" i="19"/>
  <c r="H1352" i="19"/>
  <c r="G1352" i="19"/>
  <c r="F1352" i="19"/>
  <c r="E1352" i="19"/>
  <c r="AB1351" i="19"/>
  <c r="AA1351" i="19"/>
  <c r="Z1351" i="19"/>
  <c r="X1351" i="19"/>
  <c r="Y1351" i="19" s="1"/>
  <c r="W1351" i="19"/>
  <c r="V1351" i="19"/>
  <c r="U1351" i="19"/>
  <c r="T1351" i="19"/>
  <c r="S1351" i="19"/>
  <c r="R1351" i="19"/>
  <c r="Q1351" i="19"/>
  <c r="P1351" i="19"/>
  <c r="O1351" i="19"/>
  <c r="N1351" i="19"/>
  <c r="M1351" i="19"/>
  <c r="L1351" i="19"/>
  <c r="K1351" i="19"/>
  <c r="J1351" i="19"/>
  <c r="I1351" i="19"/>
  <c r="H1351" i="19"/>
  <c r="G1351" i="19"/>
  <c r="F1351" i="19"/>
  <c r="E1351" i="19"/>
  <c r="AB1350" i="19"/>
  <c r="AA1350" i="19"/>
  <c r="Z1350" i="19"/>
  <c r="X1350" i="19"/>
  <c r="Y1350" i="19" s="1"/>
  <c r="W1350" i="19"/>
  <c r="V1350" i="19"/>
  <c r="U1350" i="19"/>
  <c r="T1350" i="19"/>
  <c r="S1350" i="19"/>
  <c r="R1350" i="19"/>
  <c r="Q1350" i="19"/>
  <c r="P1350" i="19"/>
  <c r="O1350" i="19"/>
  <c r="N1350" i="19"/>
  <c r="M1350" i="19"/>
  <c r="L1350" i="19"/>
  <c r="K1350" i="19"/>
  <c r="J1350" i="19"/>
  <c r="I1350" i="19"/>
  <c r="H1350" i="19"/>
  <c r="G1350" i="19"/>
  <c r="F1350" i="19"/>
  <c r="E1350" i="19"/>
  <c r="AB1349" i="19"/>
  <c r="AA1349" i="19"/>
  <c r="Z1349" i="19"/>
  <c r="X1349" i="19"/>
  <c r="Y1349" i="19" s="1"/>
  <c r="W1349" i="19"/>
  <c r="V1349" i="19"/>
  <c r="U1349" i="19"/>
  <c r="T1349" i="19"/>
  <c r="S1349" i="19"/>
  <c r="R1349" i="19"/>
  <c r="Q1349" i="19"/>
  <c r="P1349" i="19"/>
  <c r="O1349" i="19"/>
  <c r="N1349" i="19"/>
  <c r="M1349" i="19"/>
  <c r="L1349" i="19"/>
  <c r="K1349" i="19"/>
  <c r="J1349" i="19"/>
  <c r="I1349" i="19"/>
  <c r="H1349" i="19"/>
  <c r="G1349" i="19"/>
  <c r="F1349" i="19"/>
  <c r="E1349" i="19"/>
  <c r="AB1348" i="19"/>
  <c r="AA1348" i="19"/>
  <c r="Z1348" i="19"/>
  <c r="X1348" i="19"/>
  <c r="Y1348" i="19" s="1"/>
  <c r="W1348" i="19"/>
  <c r="V1348" i="19"/>
  <c r="U1348" i="19"/>
  <c r="T1348" i="19"/>
  <c r="S1348" i="19"/>
  <c r="R1348" i="19"/>
  <c r="Q1348" i="19"/>
  <c r="P1348" i="19"/>
  <c r="O1348" i="19"/>
  <c r="N1348" i="19"/>
  <c r="M1348" i="19"/>
  <c r="L1348" i="19"/>
  <c r="K1348" i="19"/>
  <c r="J1348" i="19"/>
  <c r="I1348" i="19"/>
  <c r="H1348" i="19"/>
  <c r="G1348" i="19"/>
  <c r="F1348" i="19"/>
  <c r="E1348" i="19"/>
  <c r="AB1347" i="19"/>
  <c r="AA1347" i="19"/>
  <c r="Z1347" i="19"/>
  <c r="X1347" i="19"/>
  <c r="Y1347" i="19" s="1"/>
  <c r="W1347" i="19"/>
  <c r="V1347" i="19"/>
  <c r="U1347" i="19"/>
  <c r="T1347" i="19"/>
  <c r="S1347" i="19"/>
  <c r="R1347" i="19"/>
  <c r="Q1347" i="19"/>
  <c r="P1347" i="19"/>
  <c r="O1347" i="19"/>
  <c r="N1347" i="19"/>
  <c r="M1347" i="19"/>
  <c r="L1347" i="19"/>
  <c r="K1347" i="19"/>
  <c r="J1347" i="19"/>
  <c r="I1347" i="19"/>
  <c r="H1347" i="19"/>
  <c r="G1347" i="19"/>
  <c r="F1347" i="19"/>
  <c r="E1347" i="19"/>
  <c r="AB1346" i="19"/>
  <c r="AA1346" i="19"/>
  <c r="Z1346" i="19"/>
  <c r="X1346" i="19"/>
  <c r="Y1346" i="19" s="1"/>
  <c r="W1346" i="19"/>
  <c r="V1346" i="19"/>
  <c r="U1346" i="19"/>
  <c r="T1346" i="19"/>
  <c r="S1346" i="19"/>
  <c r="R1346" i="19"/>
  <c r="Q1346" i="19"/>
  <c r="P1346" i="19"/>
  <c r="O1346" i="19"/>
  <c r="N1346" i="19"/>
  <c r="M1346" i="19"/>
  <c r="L1346" i="19"/>
  <c r="K1346" i="19"/>
  <c r="J1346" i="19"/>
  <c r="I1346" i="19"/>
  <c r="H1346" i="19"/>
  <c r="G1346" i="19"/>
  <c r="F1346" i="19"/>
  <c r="E1346" i="19"/>
  <c r="AB1345" i="19"/>
  <c r="AA1345" i="19"/>
  <c r="Z1345" i="19"/>
  <c r="X1345" i="19"/>
  <c r="Y1345" i="19" s="1"/>
  <c r="W1345" i="19"/>
  <c r="V1345" i="19"/>
  <c r="U1345" i="19"/>
  <c r="T1345" i="19"/>
  <c r="S1345" i="19"/>
  <c r="R1345" i="19"/>
  <c r="Q1345" i="19"/>
  <c r="P1345" i="19"/>
  <c r="O1345" i="19"/>
  <c r="N1345" i="19"/>
  <c r="M1345" i="19"/>
  <c r="L1345" i="19"/>
  <c r="K1345" i="19"/>
  <c r="J1345" i="19"/>
  <c r="I1345" i="19"/>
  <c r="H1345" i="19"/>
  <c r="G1345" i="19"/>
  <c r="F1345" i="19"/>
  <c r="E1345" i="19"/>
  <c r="AB1344" i="19"/>
  <c r="AA1344" i="19"/>
  <c r="Z1344" i="19"/>
  <c r="Y1344" i="19"/>
  <c r="X1344" i="19"/>
  <c r="W1344" i="19"/>
  <c r="V1344" i="19"/>
  <c r="U1344" i="19"/>
  <c r="T1344" i="19"/>
  <c r="S1344" i="19"/>
  <c r="R1344" i="19"/>
  <c r="Q1344" i="19"/>
  <c r="P1344" i="19"/>
  <c r="O1344" i="19"/>
  <c r="N1344" i="19"/>
  <c r="M1344" i="19"/>
  <c r="L1344" i="19"/>
  <c r="K1344" i="19"/>
  <c r="J1344" i="19"/>
  <c r="I1344" i="19"/>
  <c r="H1344" i="19"/>
  <c r="G1344" i="19"/>
  <c r="F1344" i="19"/>
  <c r="E1344" i="19"/>
  <c r="AB1343" i="19"/>
  <c r="AA1343" i="19"/>
  <c r="Z1343" i="19"/>
  <c r="Y1343" i="19"/>
  <c r="X1343" i="19"/>
  <c r="W1343" i="19"/>
  <c r="V1343" i="19"/>
  <c r="U1343" i="19"/>
  <c r="T1343" i="19"/>
  <c r="S1343" i="19"/>
  <c r="R1343" i="19"/>
  <c r="Q1343" i="19"/>
  <c r="P1343" i="19"/>
  <c r="O1343" i="19"/>
  <c r="N1343" i="19"/>
  <c r="M1343" i="19"/>
  <c r="L1343" i="19"/>
  <c r="K1343" i="19"/>
  <c r="J1343" i="19"/>
  <c r="I1343" i="19"/>
  <c r="H1343" i="19"/>
  <c r="G1343" i="19"/>
  <c r="F1343" i="19"/>
  <c r="E1343" i="19"/>
  <c r="AB1342" i="19"/>
  <c r="AA1342" i="19"/>
  <c r="Z1342" i="19"/>
  <c r="Y1342" i="19"/>
  <c r="X1342" i="19"/>
  <c r="W1342" i="19"/>
  <c r="V1342" i="19"/>
  <c r="U1342" i="19"/>
  <c r="T1342" i="19"/>
  <c r="S1342" i="19"/>
  <c r="R1342" i="19"/>
  <c r="Q1342" i="19"/>
  <c r="P1342" i="19"/>
  <c r="O1342" i="19"/>
  <c r="N1342" i="19"/>
  <c r="M1342" i="19"/>
  <c r="L1342" i="19"/>
  <c r="K1342" i="19"/>
  <c r="J1342" i="19"/>
  <c r="I1342" i="19"/>
  <c r="H1342" i="19"/>
  <c r="G1342" i="19"/>
  <c r="F1342" i="19"/>
  <c r="E1342" i="19"/>
  <c r="AB1341" i="19"/>
  <c r="AA1341" i="19"/>
  <c r="Z1341" i="19"/>
  <c r="Y1341" i="19"/>
  <c r="X1341" i="19"/>
  <c r="W1341" i="19"/>
  <c r="V1341" i="19"/>
  <c r="U1341" i="19"/>
  <c r="T1341" i="19"/>
  <c r="S1341" i="19"/>
  <c r="R1341" i="19"/>
  <c r="Q1341" i="19"/>
  <c r="P1341" i="19"/>
  <c r="O1341" i="19"/>
  <c r="N1341" i="19"/>
  <c r="M1341" i="19"/>
  <c r="L1341" i="19"/>
  <c r="K1341" i="19"/>
  <c r="J1341" i="19"/>
  <c r="I1341" i="19"/>
  <c r="H1341" i="19"/>
  <c r="G1341" i="19"/>
  <c r="F1341" i="19"/>
  <c r="E1341" i="19"/>
  <c r="AB1340" i="19"/>
  <c r="AA1340" i="19"/>
  <c r="Z1340" i="19"/>
  <c r="Y1340" i="19"/>
  <c r="X1340" i="19"/>
  <c r="W1340" i="19"/>
  <c r="V1340" i="19"/>
  <c r="U1340" i="19"/>
  <c r="T1340" i="19"/>
  <c r="S1340" i="19"/>
  <c r="R1340" i="19"/>
  <c r="Q1340" i="19"/>
  <c r="P1340" i="19"/>
  <c r="O1340" i="19"/>
  <c r="N1340" i="19"/>
  <c r="M1340" i="19"/>
  <c r="L1340" i="19"/>
  <c r="K1340" i="19"/>
  <c r="J1340" i="19"/>
  <c r="I1340" i="19"/>
  <c r="H1340" i="19"/>
  <c r="G1340" i="19"/>
  <c r="F1340" i="19"/>
  <c r="E1340" i="19"/>
  <c r="AB1339" i="19"/>
  <c r="AA1339" i="19"/>
  <c r="Z1339" i="19"/>
  <c r="Y1339" i="19"/>
  <c r="X1339" i="19"/>
  <c r="W1339" i="19"/>
  <c r="V1339" i="19"/>
  <c r="U1339" i="19"/>
  <c r="T1339" i="19"/>
  <c r="S1339" i="19"/>
  <c r="R1339" i="19"/>
  <c r="Q1339" i="19"/>
  <c r="P1339" i="19"/>
  <c r="O1339" i="19"/>
  <c r="N1339" i="19"/>
  <c r="M1339" i="19"/>
  <c r="L1339" i="19"/>
  <c r="K1339" i="19"/>
  <c r="J1339" i="19"/>
  <c r="I1339" i="19"/>
  <c r="H1339" i="19"/>
  <c r="G1339" i="19"/>
  <c r="F1339" i="19"/>
  <c r="E1339" i="19"/>
  <c r="AB1338" i="19"/>
  <c r="AA1338" i="19"/>
  <c r="Z1338" i="19"/>
  <c r="Y1338" i="19"/>
  <c r="X1338" i="19"/>
  <c r="W1338" i="19"/>
  <c r="V1338" i="19"/>
  <c r="U1338" i="19"/>
  <c r="T1338" i="19"/>
  <c r="S1338" i="19"/>
  <c r="R1338" i="19"/>
  <c r="Q1338" i="19"/>
  <c r="P1338" i="19"/>
  <c r="O1338" i="19"/>
  <c r="N1338" i="19"/>
  <c r="M1338" i="19"/>
  <c r="L1338" i="19"/>
  <c r="K1338" i="19"/>
  <c r="J1338" i="19"/>
  <c r="I1338" i="19"/>
  <c r="H1338" i="19"/>
  <c r="G1338" i="19"/>
  <c r="F1338" i="19"/>
  <c r="E1338" i="19"/>
  <c r="AB1337" i="19"/>
  <c r="AA1337" i="19"/>
  <c r="Z1337" i="19"/>
  <c r="Y1337" i="19"/>
  <c r="X1337" i="19"/>
  <c r="W1337" i="19"/>
  <c r="V1337" i="19"/>
  <c r="U1337" i="19"/>
  <c r="T1337" i="19"/>
  <c r="S1337" i="19"/>
  <c r="R1337" i="19"/>
  <c r="Q1337" i="19"/>
  <c r="P1337" i="19"/>
  <c r="O1337" i="19"/>
  <c r="N1337" i="19"/>
  <c r="M1337" i="19"/>
  <c r="L1337" i="19"/>
  <c r="K1337" i="19"/>
  <c r="J1337" i="19"/>
  <c r="I1337" i="19"/>
  <c r="H1337" i="19"/>
  <c r="G1337" i="19"/>
  <c r="F1337" i="19"/>
  <c r="E1337" i="19"/>
  <c r="AB1336" i="19"/>
  <c r="AA1336" i="19"/>
  <c r="Z1336" i="19"/>
  <c r="Y1336" i="19"/>
  <c r="X1336" i="19"/>
  <c r="W1336" i="19"/>
  <c r="V1336" i="19"/>
  <c r="U1336" i="19"/>
  <c r="T1336" i="19"/>
  <c r="S1336" i="19"/>
  <c r="R1336" i="19"/>
  <c r="Q1336" i="19"/>
  <c r="P1336" i="19"/>
  <c r="O1336" i="19"/>
  <c r="N1336" i="19"/>
  <c r="M1336" i="19"/>
  <c r="L1336" i="19"/>
  <c r="K1336" i="19"/>
  <c r="J1336" i="19"/>
  <c r="I1336" i="19"/>
  <c r="H1336" i="19"/>
  <c r="G1336" i="19"/>
  <c r="F1336" i="19"/>
  <c r="E1336" i="19"/>
  <c r="AB1335" i="19"/>
  <c r="AA1335" i="19"/>
  <c r="Z1335" i="19"/>
  <c r="Y1335" i="19"/>
  <c r="X1335" i="19"/>
  <c r="W1335" i="19"/>
  <c r="V1335" i="19"/>
  <c r="U1335" i="19"/>
  <c r="T1335" i="19"/>
  <c r="S1335" i="19"/>
  <c r="R1335" i="19"/>
  <c r="Q1335" i="19"/>
  <c r="P1335" i="19"/>
  <c r="O1335" i="19"/>
  <c r="N1335" i="19"/>
  <c r="M1335" i="19"/>
  <c r="L1335" i="19"/>
  <c r="K1335" i="19"/>
  <c r="J1335" i="19"/>
  <c r="I1335" i="19"/>
  <c r="H1335" i="19"/>
  <c r="G1335" i="19"/>
  <c r="F1335" i="19"/>
  <c r="E1335" i="19"/>
  <c r="AB1334" i="19"/>
  <c r="AA1334" i="19"/>
  <c r="Z1334" i="19"/>
  <c r="Y1334" i="19"/>
  <c r="X1334" i="19"/>
  <c r="W1334" i="19"/>
  <c r="V1334" i="19"/>
  <c r="U1334" i="19"/>
  <c r="T1334" i="19"/>
  <c r="S1334" i="19"/>
  <c r="R1334" i="19"/>
  <c r="Q1334" i="19"/>
  <c r="P1334" i="19"/>
  <c r="O1334" i="19"/>
  <c r="N1334" i="19"/>
  <c r="M1334" i="19"/>
  <c r="L1334" i="19"/>
  <c r="K1334" i="19"/>
  <c r="J1334" i="19"/>
  <c r="I1334" i="19"/>
  <c r="H1334" i="19"/>
  <c r="G1334" i="19"/>
  <c r="F1334" i="19"/>
  <c r="E1334" i="19"/>
  <c r="AB1333" i="19"/>
  <c r="AA1333" i="19"/>
  <c r="Z1333" i="19"/>
  <c r="Y1333" i="19"/>
  <c r="X1333" i="19"/>
  <c r="W1333" i="19"/>
  <c r="V1333" i="19"/>
  <c r="U1333" i="19"/>
  <c r="T1333" i="19"/>
  <c r="S1333" i="19"/>
  <c r="R1333" i="19"/>
  <c r="Q1333" i="19"/>
  <c r="P1333" i="19"/>
  <c r="O1333" i="19"/>
  <c r="N1333" i="19"/>
  <c r="M1333" i="19"/>
  <c r="L1333" i="19"/>
  <c r="K1333" i="19"/>
  <c r="J1333" i="19"/>
  <c r="I1333" i="19"/>
  <c r="H1333" i="19"/>
  <c r="G1333" i="19"/>
  <c r="F1333" i="19"/>
  <c r="E1333" i="19"/>
  <c r="AA1332" i="19"/>
  <c r="Z1332" i="19"/>
  <c r="AB1332" i="19" s="1"/>
  <c r="Y1332" i="19"/>
  <c r="X1332" i="19"/>
  <c r="W1332" i="19"/>
  <c r="V1332" i="19"/>
  <c r="U1332" i="19"/>
  <c r="T1332" i="19"/>
  <c r="S1332" i="19"/>
  <c r="R1332" i="19"/>
  <c r="Q1332" i="19"/>
  <c r="P1332" i="19"/>
  <c r="O1332" i="19"/>
  <c r="N1332" i="19"/>
  <c r="M1332" i="19"/>
  <c r="L1332" i="19"/>
  <c r="K1332" i="19"/>
  <c r="J1332" i="19"/>
  <c r="I1332" i="19"/>
  <c r="H1332" i="19"/>
  <c r="G1332" i="19"/>
  <c r="F1332" i="19"/>
  <c r="E1332" i="19"/>
  <c r="AA1331" i="19"/>
  <c r="Z1331" i="19"/>
  <c r="AB1331" i="19" s="1"/>
  <c r="Y1331" i="19"/>
  <c r="X1331" i="19"/>
  <c r="W1331" i="19"/>
  <c r="V1331" i="19"/>
  <c r="U1331" i="19"/>
  <c r="T1331" i="19"/>
  <c r="S1331" i="19"/>
  <c r="R1331" i="19"/>
  <c r="Q1331" i="19"/>
  <c r="P1331" i="19"/>
  <c r="O1331" i="19"/>
  <c r="N1331" i="19"/>
  <c r="M1331" i="19"/>
  <c r="L1331" i="19"/>
  <c r="K1331" i="19"/>
  <c r="J1331" i="19"/>
  <c r="I1331" i="19"/>
  <c r="H1331" i="19"/>
  <c r="G1331" i="19"/>
  <c r="F1331" i="19"/>
  <c r="E1331" i="19"/>
  <c r="AA1330" i="19"/>
  <c r="Z1330" i="19"/>
  <c r="AB1330" i="19" s="1"/>
  <c r="Y1330" i="19"/>
  <c r="X1330" i="19"/>
  <c r="W1330" i="19"/>
  <c r="V1330" i="19"/>
  <c r="U1330" i="19"/>
  <c r="T1330" i="19"/>
  <c r="S1330" i="19"/>
  <c r="R1330" i="19"/>
  <c r="Q1330" i="19"/>
  <c r="P1330" i="19"/>
  <c r="O1330" i="19"/>
  <c r="N1330" i="19"/>
  <c r="M1330" i="19"/>
  <c r="L1330" i="19"/>
  <c r="K1330" i="19"/>
  <c r="J1330" i="19"/>
  <c r="I1330" i="19"/>
  <c r="H1330" i="19"/>
  <c r="G1330" i="19"/>
  <c r="F1330" i="19"/>
  <c r="E1330" i="19"/>
  <c r="AA1329" i="19"/>
  <c r="Z1329" i="19"/>
  <c r="AB1329" i="19" s="1"/>
  <c r="Y1329" i="19"/>
  <c r="X1329" i="19"/>
  <c r="W1329" i="19"/>
  <c r="V1329" i="19"/>
  <c r="U1329" i="19"/>
  <c r="T1329" i="19"/>
  <c r="S1329" i="19"/>
  <c r="R1329" i="19"/>
  <c r="Q1329" i="19"/>
  <c r="P1329" i="19"/>
  <c r="O1329" i="19"/>
  <c r="N1329" i="19"/>
  <c r="M1329" i="19"/>
  <c r="L1329" i="19"/>
  <c r="K1329" i="19"/>
  <c r="J1329" i="19"/>
  <c r="I1329" i="19"/>
  <c r="H1329" i="19"/>
  <c r="G1329" i="19"/>
  <c r="F1329" i="19"/>
  <c r="E1329" i="19"/>
  <c r="AA1328" i="19"/>
  <c r="Z1328" i="19"/>
  <c r="AB1328" i="19" s="1"/>
  <c r="Y1328" i="19"/>
  <c r="X1328" i="19"/>
  <c r="W1328" i="19"/>
  <c r="V1328" i="19"/>
  <c r="U1328" i="19"/>
  <c r="T1328" i="19"/>
  <c r="S1328" i="19"/>
  <c r="R1328" i="19"/>
  <c r="Q1328" i="19"/>
  <c r="P1328" i="19"/>
  <c r="O1328" i="19"/>
  <c r="N1328" i="19"/>
  <c r="M1328" i="19"/>
  <c r="L1328" i="19"/>
  <c r="K1328" i="19"/>
  <c r="J1328" i="19"/>
  <c r="I1328" i="19"/>
  <c r="H1328" i="19"/>
  <c r="G1328" i="19"/>
  <c r="F1328" i="19"/>
  <c r="E1328" i="19"/>
  <c r="AA1327" i="19"/>
  <c r="Z1327" i="19"/>
  <c r="AB1327" i="19" s="1"/>
  <c r="Y1327" i="19"/>
  <c r="X1327" i="19"/>
  <c r="W1327" i="19"/>
  <c r="V1327" i="19"/>
  <c r="U1327" i="19"/>
  <c r="T1327" i="19"/>
  <c r="S1327" i="19"/>
  <c r="R1327" i="19"/>
  <c r="Q1327" i="19"/>
  <c r="P1327" i="19"/>
  <c r="O1327" i="19"/>
  <c r="N1327" i="19"/>
  <c r="M1327" i="19"/>
  <c r="L1327" i="19"/>
  <c r="K1327" i="19"/>
  <c r="J1327" i="19"/>
  <c r="I1327" i="19"/>
  <c r="H1327" i="19"/>
  <c r="G1327" i="19"/>
  <c r="F1327" i="19"/>
  <c r="E1327" i="19"/>
  <c r="AA1326" i="19"/>
  <c r="Z1326" i="19"/>
  <c r="AB1326" i="19" s="1"/>
  <c r="Y1326" i="19"/>
  <c r="X1326" i="19"/>
  <c r="W1326" i="19"/>
  <c r="V1326" i="19"/>
  <c r="U1326" i="19"/>
  <c r="T1326" i="19"/>
  <c r="S1326" i="19"/>
  <c r="R1326" i="19"/>
  <c r="Q1326" i="19"/>
  <c r="P1326" i="19"/>
  <c r="O1326" i="19"/>
  <c r="N1326" i="19"/>
  <c r="M1326" i="19"/>
  <c r="L1326" i="19"/>
  <c r="K1326" i="19"/>
  <c r="J1326" i="19"/>
  <c r="I1326" i="19"/>
  <c r="H1326" i="19"/>
  <c r="G1326" i="19"/>
  <c r="F1326" i="19"/>
  <c r="E1326" i="19"/>
  <c r="AA1325" i="19"/>
  <c r="Z1325" i="19"/>
  <c r="AB1325" i="19" s="1"/>
  <c r="Y1325" i="19"/>
  <c r="X1325" i="19"/>
  <c r="W1325" i="19"/>
  <c r="V1325" i="19"/>
  <c r="U1325" i="19"/>
  <c r="T1325" i="19"/>
  <c r="S1325" i="19"/>
  <c r="R1325" i="19"/>
  <c r="Q1325" i="19"/>
  <c r="P1325" i="19"/>
  <c r="O1325" i="19"/>
  <c r="N1325" i="19"/>
  <c r="M1325" i="19"/>
  <c r="L1325" i="19"/>
  <c r="K1325" i="19"/>
  <c r="J1325" i="19"/>
  <c r="I1325" i="19"/>
  <c r="H1325" i="19"/>
  <c r="G1325" i="19"/>
  <c r="F1325" i="19"/>
  <c r="E1325" i="19"/>
  <c r="AA1324" i="19"/>
  <c r="Z1324" i="19"/>
  <c r="AB1324" i="19" s="1"/>
  <c r="Y1324" i="19"/>
  <c r="X1324" i="19"/>
  <c r="W1324" i="19"/>
  <c r="V1324" i="19"/>
  <c r="U1324" i="19"/>
  <c r="T1324" i="19"/>
  <c r="S1324" i="19"/>
  <c r="R1324" i="19"/>
  <c r="Q1324" i="19"/>
  <c r="P1324" i="19"/>
  <c r="O1324" i="19"/>
  <c r="N1324" i="19"/>
  <c r="M1324" i="19"/>
  <c r="L1324" i="19"/>
  <c r="K1324" i="19"/>
  <c r="J1324" i="19"/>
  <c r="I1324" i="19"/>
  <c r="H1324" i="19"/>
  <c r="G1324" i="19"/>
  <c r="F1324" i="19"/>
  <c r="E1324" i="19"/>
  <c r="AA1323" i="19"/>
  <c r="Z1323" i="19"/>
  <c r="AB1323" i="19" s="1"/>
  <c r="Y1323" i="19"/>
  <c r="X1323" i="19"/>
  <c r="W1323" i="19"/>
  <c r="V1323" i="19"/>
  <c r="U1323" i="19"/>
  <c r="T1323" i="19"/>
  <c r="S1323" i="19"/>
  <c r="R1323" i="19"/>
  <c r="Q1323" i="19"/>
  <c r="P1323" i="19"/>
  <c r="O1323" i="19"/>
  <c r="N1323" i="19"/>
  <c r="M1323" i="19"/>
  <c r="L1323" i="19"/>
  <c r="K1323" i="19"/>
  <c r="J1323" i="19"/>
  <c r="I1323" i="19"/>
  <c r="H1323" i="19"/>
  <c r="G1323" i="19"/>
  <c r="F1323" i="19"/>
  <c r="E1323" i="19"/>
  <c r="AA1322" i="19"/>
  <c r="Z1322" i="19"/>
  <c r="AB1322" i="19" s="1"/>
  <c r="Y1322" i="19"/>
  <c r="X1322" i="19"/>
  <c r="W1322" i="19"/>
  <c r="V1322" i="19"/>
  <c r="U1322" i="19"/>
  <c r="T1322" i="19"/>
  <c r="S1322" i="19"/>
  <c r="R1322" i="19"/>
  <c r="Q1322" i="19"/>
  <c r="P1322" i="19"/>
  <c r="O1322" i="19"/>
  <c r="N1322" i="19"/>
  <c r="M1322" i="19"/>
  <c r="L1322" i="19"/>
  <c r="K1322" i="19"/>
  <c r="J1322" i="19"/>
  <c r="I1322" i="19"/>
  <c r="H1322" i="19"/>
  <c r="G1322" i="19"/>
  <c r="F1322" i="19"/>
  <c r="E1322" i="19"/>
  <c r="AA1321" i="19"/>
  <c r="Z1321" i="19"/>
  <c r="AB1321" i="19" s="1"/>
  <c r="Y1321" i="19"/>
  <c r="X1321" i="19"/>
  <c r="W1321" i="19"/>
  <c r="V1321" i="19"/>
  <c r="U1321" i="19"/>
  <c r="T1321" i="19"/>
  <c r="S1321" i="19"/>
  <c r="R1321" i="19"/>
  <c r="Q1321" i="19"/>
  <c r="P1321" i="19"/>
  <c r="O1321" i="19"/>
  <c r="N1321" i="19"/>
  <c r="M1321" i="19"/>
  <c r="L1321" i="19"/>
  <c r="K1321" i="19"/>
  <c r="J1321" i="19"/>
  <c r="I1321" i="19"/>
  <c r="H1321" i="19"/>
  <c r="G1321" i="19"/>
  <c r="F1321" i="19"/>
  <c r="E1321" i="19"/>
  <c r="AA1320" i="19"/>
  <c r="Z1320" i="19"/>
  <c r="AB1320" i="19" s="1"/>
  <c r="Y1320" i="19"/>
  <c r="X1320" i="19"/>
  <c r="W1320" i="19"/>
  <c r="V1320" i="19"/>
  <c r="U1320" i="19"/>
  <c r="T1320" i="19"/>
  <c r="S1320" i="19"/>
  <c r="R1320" i="19"/>
  <c r="Q1320" i="19"/>
  <c r="P1320" i="19"/>
  <c r="O1320" i="19"/>
  <c r="N1320" i="19"/>
  <c r="M1320" i="19"/>
  <c r="L1320" i="19"/>
  <c r="K1320" i="19"/>
  <c r="J1320" i="19"/>
  <c r="I1320" i="19"/>
  <c r="H1320" i="19"/>
  <c r="G1320" i="19"/>
  <c r="F1320" i="19"/>
  <c r="E1320" i="19"/>
  <c r="AA1319" i="19"/>
  <c r="Z1319" i="19"/>
  <c r="AB1319" i="19" s="1"/>
  <c r="Y1319" i="19"/>
  <c r="X1319" i="19"/>
  <c r="W1319" i="19"/>
  <c r="V1319" i="19"/>
  <c r="U1319" i="19"/>
  <c r="T1319" i="19"/>
  <c r="S1319" i="19"/>
  <c r="R1319" i="19"/>
  <c r="Q1319" i="19"/>
  <c r="P1319" i="19"/>
  <c r="O1319" i="19"/>
  <c r="N1319" i="19"/>
  <c r="M1319" i="19"/>
  <c r="L1319" i="19"/>
  <c r="K1319" i="19"/>
  <c r="J1319" i="19"/>
  <c r="I1319" i="19"/>
  <c r="H1319" i="19"/>
  <c r="G1319" i="19"/>
  <c r="F1319" i="19"/>
  <c r="E1319" i="19"/>
  <c r="AA1318" i="19"/>
  <c r="Z1318" i="19"/>
  <c r="AB1318" i="19" s="1"/>
  <c r="Y1318" i="19"/>
  <c r="X1318" i="19"/>
  <c r="W1318" i="19"/>
  <c r="V1318" i="19"/>
  <c r="U1318" i="19"/>
  <c r="T1318" i="19"/>
  <c r="S1318" i="19"/>
  <c r="R1318" i="19"/>
  <c r="Q1318" i="19"/>
  <c r="P1318" i="19"/>
  <c r="O1318" i="19"/>
  <c r="N1318" i="19"/>
  <c r="M1318" i="19"/>
  <c r="L1318" i="19"/>
  <c r="K1318" i="19"/>
  <c r="J1318" i="19"/>
  <c r="I1318" i="19"/>
  <c r="H1318" i="19"/>
  <c r="G1318" i="19"/>
  <c r="F1318" i="19"/>
  <c r="E1318" i="19"/>
  <c r="AA1317" i="19"/>
  <c r="Z1317" i="19"/>
  <c r="AB1317" i="19" s="1"/>
  <c r="Y1317" i="19"/>
  <c r="X1317" i="19"/>
  <c r="W1317" i="19"/>
  <c r="V1317" i="19"/>
  <c r="U1317" i="19"/>
  <c r="T1317" i="19"/>
  <c r="S1317" i="19"/>
  <c r="R1317" i="19"/>
  <c r="Q1317" i="19"/>
  <c r="P1317" i="19"/>
  <c r="O1317" i="19"/>
  <c r="N1317" i="19"/>
  <c r="M1317" i="19"/>
  <c r="L1317" i="19"/>
  <c r="K1317" i="19"/>
  <c r="J1317" i="19"/>
  <c r="I1317" i="19"/>
  <c r="H1317" i="19"/>
  <c r="G1317" i="19"/>
  <c r="F1317" i="19"/>
  <c r="E1317" i="19"/>
  <c r="AA1316" i="19"/>
  <c r="Z1316" i="19"/>
  <c r="AB1316" i="19" s="1"/>
  <c r="Y1316" i="19"/>
  <c r="X1316" i="19"/>
  <c r="W1316" i="19"/>
  <c r="V1316" i="19"/>
  <c r="U1316" i="19"/>
  <c r="T1316" i="19"/>
  <c r="S1316" i="19"/>
  <c r="R1316" i="19"/>
  <c r="Q1316" i="19"/>
  <c r="P1316" i="19"/>
  <c r="O1316" i="19"/>
  <c r="N1316" i="19"/>
  <c r="M1316" i="19"/>
  <c r="L1316" i="19"/>
  <c r="K1316" i="19"/>
  <c r="J1316" i="19"/>
  <c r="I1316" i="19"/>
  <c r="H1316" i="19"/>
  <c r="G1316" i="19"/>
  <c r="F1316" i="19"/>
  <c r="E1316" i="19"/>
  <c r="AA1315" i="19"/>
  <c r="Z1315" i="19"/>
  <c r="AB1315" i="19" s="1"/>
  <c r="Y1315" i="19"/>
  <c r="X1315" i="19"/>
  <c r="W1315" i="19"/>
  <c r="V1315" i="19"/>
  <c r="U1315" i="19"/>
  <c r="T1315" i="19"/>
  <c r="S1315" i="19"/>
  <c r="R1315" i="19"/>
  <c r="Q1315" i="19"/>
  <c r="P1315" i="19"/>
  <c r="O1315" i="19"/>
  <c r="N1315" i="19"/>
  <c r="M1315" i="19"/>
  <c r="L1315" i="19"/>
  <c r="K1315" i="19"/>
  <c r="J1315" i="19"/>
  <c r="I1315" i="19"/>
  <c r="H1315" i="19"/>
  <c r="G1315" i="19"/>
  <c r="F1315" i="19"/>
  <c r="E1315" i="19"/>
  <c r="AA1314" i="19"/>
  <c r="Z1314" i="19"/>
  <c r="AB1314" i="19" s="1"/>
  <c r="Y1314" i="19"/>
  <c r="X1314" i="19"/>
  <c r="W1314" i="19"/>
  <c r="V1314" i="19"/>
  <c r="U1314" i="19"/>
  <c r="T1314" i="19"/>
  <c r="S1314" i="19"/>
  <c r="R1314" i="19"/>
  <c r="Q1314" i="19"/>
  <c r="P1314" i="19"/>
  <c r="O1314" i="19"/>
  <c r="N1314" i="19"/>
  <c r="M1314" i="19"/>
  <c r="L1314" i="19"/>
  <c r="K1314" i="19"/>
  <c r="J1314" i="19"/>
  <c r="I1314" i="19"/>
  <c r="H1314" i="19"/>
  <c r="G1314" i="19"/>
  <c r="F1314" i="19"/>
  <c r="E1314" i="19"/>
  <c r="AA1313" i="19"/>
  <c r="Z1313" i="19"/>
  <c r="AB1313" i="19" s="1"/>
  <c r="Y1313" i="19"/>
  <c r="X1313" i="19"/>
  <c r="W1313" i="19"/>
  <c r="V1313" i="19"/>
  <c r="U1313" i="19"/>
  <c r="T1313" i="19"/>
  <c r="S1313" i="19"/>
  <c r="R1313" i="19"/>
  <c r="Q1313" i="19"/>
  <c r="P1313" i="19"/>
  <c r="O1313" i="19"/>
  <c r="N1313" i="19"/>
  <c r="M1313" i="19"/>
  <c r="L1313" i="19"/>
  <c r="K1313" i="19"/>
  <c r="J1313" i="19"/>
  <c r="I1313" i="19"/>
  <c r="H1313" i="19"/>
  <c r="G1313" i="19"/>
  <c r="F1313" i="19"/>
  <c r="E1313" i="19"/>
  <c r="AA1312" i="19"/>
  <c r="Z1312" i="19"/>
  <c r="AB1312" i="19" s="1"/>
  <c r="Y1312" i="19"/>
  <c r="X1312" i="19"/>
  <c r="W1312" i="19"/>
  <c r="V1312" i="19"/>
  <c r="U1312" i="19"/>
  <c r="T1312" i="19"/>
  <c r="S1312" i="19"/>
  <c r="R1312" i="19"/>
  <c r="Q1312" i="19"/>
  <c r="P1312" i="19"/>
  <c r="O1312" i="19"/>
  <c r="N1312" i="19"/>
  <c r="M1312" i="19"/>
  <c r="L1312" i="19"/>
  <c r="K1312" i="19"/>
  <c r="J1312" i="19"/>
  <c r="I1312" i="19"/>
  <c r="H1312" i="19"/>
  <c r="G1312" i="19"/>
  <c r="F1312" i="19"/>
  <c r="E1312" i="19"/>
  <c r="AA1311" i="19"/>
  <c r="Z1311" i="19"/>
  <c r="AB1311" i="19" s="1"/>
  <c r="Y1311" i="19"/>
  <c r="X1311" i="19"/>
  <c r="W1311" i="19"/>
  <c r="V1311" i="19"/>
  <c r="U1311" i="19"/>
  <c r="T1311" i="19"/>
  <c r="S1311" i="19"/>
  <c r="R1311" i="19"/>
  <c r="Q1311" i="19"/>
  <c r="P1311" i="19"/>
  <c r="O1311" i="19"/>
  <c r="N1311" i="19"/>
  <c r="M1311" i="19"/>
  <c r="L1311" i="19"/>
  <c r="K1311" i="19"/>
  <c r="J1311" i="19"/>
  <c r="I1311" i="19"/>
  <c r="H1311" i="19"/>
  <c r="G1311" i="19"/>
  <c r="F1311" i="19"/>
  <c r="E1311" i="19"/>
  <c r="AA1310" i="19"/>
  <c r="Z1310" i="19"/>
  <c r="AB1310" i="19" s="1"/>
  <c r="Y1310" i="19"/>
  <c r="X1310" i="19"/>
  <c r="W1310" i="19"/>
  <c r="V1310" i="19"/>
  <c r="U1310" i="19"/>
  <c r="T1310" i="19"/>
  <c r="S1310" i="19"/>
  <c r="R1310" i="19"/>
  <c r="Q1310" i="19"/>
  <c r="P1310" i="19"/>
  <c r="O1310" i="19"/>
  <c r="N1310" i="19"/>
  <c r="M1310" i="19"/>
  <c r="L1310" i="19"/>
  <c r="K1310" i="19"/>
  <c r="J1310" i="19"/>
  <c r="I1310" i="19"/>
  <c r="H1310" i="19"/>
  <c r="G1310" i="19"/>
  <c r="F1310" i="19"/>
  <c r="E1310" i="19"/>
  <c r="AA1309" i="19"/>
  <c r="Z1309" i="19"/>
  <c r="AB1309" i="19" s="1"/>
  <c r="Y1309" i="19"/>
  <c r="X1309" i="19"/>
  <c r="W1309" i="19"/>
  <c r="V1309" i="19"/>
  <c r="U1309" i="19"/>
  <c r="T1309" i="19"/>
  <c r="S1309" i="19"/>
  <c r="R1309" i="19"/>
  <c r="Q1309" i="19"/>
  <c r="P1309" i="19"/>
  <c r="O1309" i="19"/>
  <c r="N1309" i="19"/>
  <c r="M1309" i="19"/>
  <c r="L1309" i="19"/>
  <c r="K1309" i="19"/>
  <c r="J1309" i="19"/>
  <c r="I1309" i="19"/>
  <c r="H1309" i="19"/>
  <c r="G1309" i="19"/>
  <c r="F1309" i="19"/>
  <c r="E1309" i="19"/>
  <c r="AA1308" i="19"/>
  <c r="Z1308" i="19"/>
  <c r="AB1308" i="19" s="1"/>
  <c r="Y1308" i="19"/>
  <c r="X1308" i="19"/>
  <c r="W1308" i="19"/>
  <c r="V1308" i="19"/>
  <c r="U1308" i="19"/>
  <c r="T1308" i="19"/>
  <c r="S1308" i="19"/>
  <c r="R1308" i="19"/>
  <c r="Q1308" i="19"/>
  <c r="P1308" i="19"/>
  <c r="O1308" i="19"/>
  <c r="N1308" i="19"/>
  <c r="M1308" i="19"/>
  <c r="L1308" i="19"/>
  <c r="K1308" i="19"/>
  <c r="J1308" i="19"/>
  <c r="I1308" i="19"/>
  <c r="H1308" i="19"/>
  <c r="G1308" i="19"/>
  <c r="F1308" i="19"/>
  <c r="E1308" i="19"/>
  <c r="AA1307" i="19"/>
  <c r="Z1307" i="19"/>
  <c r="AB1307" i="19" s="1"/>
  <c r="Y1307" i="19"/>
  <c r="X1307" i="19"/>
  <c r="W1307" i="19"/>
  <c r="V1307" i="19"/>
  <c r="U1307" i="19"/>
  <c r="T1307" i="19"/>
  <c r="S1307" i="19"/>
  <c r="R1307" i="19"/>
  <c r="Q1307" i="19"/>
  <c r="P1307" i="19"/>
  <c r="O1307" i="19"/>
  <c r="N1307" i="19"/>
  <c r="M1307" i="19"/>
  <c r="L1307" i="19"/>
  <c r="K1307" i="19"/>
  <c r="J1307" i="19"/>
  <c r="I1307" i="19"/>
  <c r="H1307" i="19"/>
  <c r="G1307" i="19"/>
  <c r="F1307" i="19"/>
  <c r="E1307" i="19"/>
  <c r="AA1306" i="19"/>
  <c r="Z1306" i="19"/>
  <c r="AB1306" i="19" s="1"/>
  <c r="Y1306" i="19"/>
  <c r="X1306" i="19"/>
  <c r="W1306" i="19"/>
  <c r="V1306" i="19"/>
  <c r="U1306" i="19"/>
  <c r="T1306" i="19"/>
  <c r="S1306" i="19"/>
  <c r="R1306" i="19"/>
  <c r="Q1306" i="19"/>
  <c r="P1306" i="19"/>
  <c r="O1306" i="19"/>
  <c r="N1306" i="19"/>
  <c r="M1306" i="19"/>
  <c r="L1306" i="19"/>
  <c r="K1306" i="19"/>
  <c r="J1306" i="19"/>
  <c r="I1306" i="19"/>
  <c r="H1306" i="19"/>
  <c r="G1306" i="19"/>
  <c r="F1306" i="19"/>
  <c r="E1306" i="19"/>
  <c r="AA1305" i="19"/>
  <c r="Z1305" i="19"/>
  <c r="AB1305" i="19" s="1"/>
  <c r="Y1305" i="19"/>
  <c r="X1305" i="19"/>
  <c r="W1305" i="19"/>
  <c r="V1305" i="19"/>
  <c r="U1305" i="19"/>
  <c r="T1305" i="19"/>
  <c r="S1305" i="19"/>
  <c r="R1305" i="19"/>
  <c r="Q1305" i="19"/>
  <c r="P1305" i="19"/>
  <c r="O1305" i="19"/>
  <c r="N1305" i="19"/>
  <c r="M1305" i="19"/>
  <c r="L1305" i="19"/>
  <c r="K1305" i="19"/>
  <c r="J1305" i="19"/>
  <c r="I1305" i="19"/>
  <c r="H1305" i="19"/>
  <c r="G1305" i="19"/>
  <c r="F1305" i="19"/>
  <c r="E1305" i="19"/>
  <c r="AA1304" i="19"/>
  <c r="Z1304" i="19"/>
  <c r="AB1304" i="19" s="1"/>
  <c r="Y1304" i="19"/>
  <c r="X1304" i="19"/>
  <c r="W1304" i="19"/>
  <c r="V1304" i="19"/>
  <c r="U1304" i="19"/>
  <c r="T1304" i="19"/>
  <c r="S1304" i="19"/>
  <c r="R1304" i="19"/>
  <c r="Q1304" i="19"/>
  <c r="P1304" i="19"/>
  <c r="O1304" i="19"/>
  <c r="N1304" i="19"/>
  <c r="M1304" i="19"/>
  <c r="L1304" i="19"/>
  <c r="K1304" i="19"/>
  <c r="J1304" i="19"/>
  <c r="I1304" i="19"/>
  <c r="H1304" i="19"/>
  <c r="G1304" i="19"/>
  <c r="F1304" i="19"/>
  <c r="E1304" i="19"/>
  <c r="AA1303" i="19"/>
  <c r="Z1303" i="19"/>
  <c r="AB1303" i="19" s="1"/>
  <c r="Y1303" i="19"/>
  <c r="X1303" i="19"/>
  <c r="W1303" i="19"/>
  <c r="V1303" i="19"/>
  <c r="U1303" i="19"/>
  <c r="T1303" i="19"/>
  <c r="S1303" i="19"/>
  <c r="R1303" i="19"/>
  <c r="Q1303" i="19"/>
  <c r="P1303" i="19"/>
  <c r="O1303" i="19"/>
  <c r="N1303" i="19"/>
  <c r="M1303" i="19"/>
  <c r="L1303" i="19"/>
  <c r="K1303" i="19"/>
  <c r="J1303" i="19"/>
  <c r="I1303" i="19"/>
  <c r="H1303" i="19"/>
  <c r="G1303" i="19"/>
  <c r="F1303" i="19"/>
  <c r="E1303" i="19"/>
  <c r="AA1302" i="19"/>
  <c r="Z1302" i="19"/>
  <c r="AB1302" i="19" s="1"/>
  <c r="Y1302" i="19"/>
  <c r="X1302" i="19"/>
  <c r="W1302" i="19"/>
  <c r="V1302" i="19"/>
  <c r="U1302" i="19"/>
  <c r="T1302" i="19"/>
  <c r="S1302" i="19"/>
  <c r="R1302" i="19"/>
  <c r="Q1302" i="19"/>
  <c r="P1302" i="19"/>
  <c r="O1302" i="19"/>
  <c r="N1302" i="19"/>
  <c r="M1302" i="19"/>
  <c r="L1302" i="19"/>
  <c r="K1302" i="19"/>
  <c r="J1302" i="19"/>
  <c r="I1302" i="19"/>
  <c r="H1302" i="19"/>
  <c r="G1302" i="19"/>
  <c r="F1302" i="19"/>
  <c r="E1302" i="19"/>
  <c r="AA1301" i="19"/>
  <c r="Z1301" i="19"/>
  <c r="AB1301" i="19" s="1"/>
  <c r="Y1301" i="19"/>
  <c r="X1301" i="19"/>
  <c r="W1301" i="19"/>
  <c r="V1301" i="19"/>
  <c r="U1301" i="19"/>
  <c r="T1301" i="19"/>
  <c r="S1301" i="19"/>
  <c r="R1301" i="19"/>
  <c r="Q1301" i="19"/>
  <c r="P1301" i="19"/>
  <c r="O1301" i="19"/>
  <c r="N1301" i="19"/>
  <c r="M1301" i="19"/>
  <c r="L1301" i="19"/>
  <c r="K1301" i="19"/>
  <c r="J1301" i="19"/>
  <c r="I1301" i="19"/>
  <c r="H1301" i="19"/>
  <c r="G1301" i="19"/>
  <c r="F1301" i="19"/>
  <c r="E1301" i="19"/>
  <c r="AA1300" i="19"/>
  <c r="Z1300" i="19"/>
  <c r="AB1300" i="19" s="1"/>
  <c r="Y1300" i="19"/>
  <c r="X1300" i="19"/>
  <c r="W1300" i="19"/>
  <c r="V1300" i="19"/>
  <c r="U1300" i="19"/>
  <c r="T1300" i="19"/>
  <c r="S1300" i="19"/>
  <c r="R1300" i="19"/>
  <c r="Q1300" i="19"/>
  <c r="P1300" i="19"/>
  <c r="O1300" i="19"/>
  <c r="N1300" i="19"/>
  <c r="M1300" i="19"/>
  <c r="L1300" i="19"/>
  <c r="K1300" i="19"/>
  <c r="J1300" i="19"/>
  <c r="I1300" i="19"/>
  <c r="H1300" i="19"/>
  <c r="G1300" i="19"/>
  <c r="F1300" i="19"/>
  <c r="E1300" i="19"/>
  <c r="AA1299" i="19"/>
  <c r="Z1299" i="19"/>
  <c r="AB1299" i="19" s="1"/>
  <c r="Y1299" i="19"/>
  <c r="X1299" i="19"/>
  <c r="W1299" i="19"/>
  <c r="V1299" i="19"/>
  <c r="U1299" i="19"/>
  <c r="T1299" i="19"/>
  <c r="S1299" i="19"/>
  <c r="R1299" i="19"/>
  <c r="Q1299" i="19"/>
  <c r="P1299" i="19"/>
  <c r="O1299" i="19"/>
  <c r="N1299" i="19"/>
  <c r="M1299" i="19"/>
  <c r="L1299" i="19"/>
  <c r="K1299" i="19"/>
  <c r="J1299" i="19"/>
  <c r="I1299" i="19"/>
  <c r="H1299" i="19"/>
  <c r="G1299" i="19"/>
  <c r="F1299" i="19"/>
  <c r="E1299" i="19"/>
  <c r="AA1298" i="19"/>
  <c r="Z1298" i="19"/>
  <c r="AB1298" i="19" s="1"/>
  <c r="Y1298" i="19"/>
  <c r="X1298" i="19"/>
  <c r="W1298" i="19"/>
  <c r="V1298" i="19"/>
  <c r="U1298" i="19"/>
  <c r="T1298" i="19"/>
  <c r="S1298" i="19"/>
  <c r="R1298" i="19"/>
  <c r="Q1298" i="19"/>
  <c r="P1298" i="19"/>
  <c r="O1298" i="19"/>
  <c r="N1298" i="19"/>
  <c r="M1298" i="19"/>
  <c r="L1298" i="19"/>
  <c r="K1298" i="19"/>
  <c r="J1298" i="19"/>
  <c r="I1298" i="19"/>
  <c r="H1298" i="19"/>
  <c r="G1298" i="19"/>
  <c r="F1298" i="19"/>
  <c r="E1298" i="19"/>
  <c r="AA1297" i="19"/>
  <c r="Z1297" i="19"/>
  <c r="AB1297" i="19" s="1"/>
  <c r="Y1297" i="19"/>
  <c r="X1297" i="19"/>
  <c r="W1297" i="19"/>
  <c r="V1297" i="19"/>
  <c r="U1297" i="19"/>
  <c r="T1297" i="19"/>
  <c r="S1297" i="19"/>
  <c r="R1297" i="19"/>
  <c r="Q1297" i="19"/>
  <c r="P1297" i="19"/>
  <c r="O1297" i="19"/>
  <c r="N1297" i="19"/>
  <c r="M1297" i="19"/>
  <c r="L1297" i="19"/>
  <c r="K1297" i="19"/>
  <c r="J1297" i="19"/>
  <c r="I1297" i="19"/>
  <c r="H1297" i="19"/>
  <c r="G1297" i="19"/>
  <c r="F1297" i="19"/>
  <c r="E1297" i="19"/>
  <c r="AA1296" i="19"/>
  <c r="Z1296" i="19"/>
  <c r="AB1296" i="19" s="1"/>
  <c r="Y1296" i="19"/>
  <c r="X1296" i="19"/>
  <c r="W1296" i="19"/>
  <c r="V1296" i="19"/>
  <c r="U1296" i="19"/>
  <c r="T1296" i="19"/>
  <c r="S1296" i="19"/>
  <c r="R1296" i="19"/>
  <c r="Q1296" i="19"/>
  <c r="P1296" i="19"/>
  <c r="O1296" i="19"/>
  <c r="N1296" i="19"/>
  <c r="M1296" i="19"/>
  <c r="L1296" i="19"/>
  <c r="K1296" i="19"/>
  <c r="J1296" i="19"/>
  <c r="I1296" i="19"/>
  <c r="H1296" i="19"/>
  <c r="G1296" i="19"/>
  <c r="F1296" i="19"/>
  <c r="E1296" i="19"/>
  <c r="AA1295" i="19"/>
  <c r="Z1295" i="19"/>
  <c r="AB1295" i="19" s="1"/>
  <c r="Y1295" i="19"/>
  <c r="X1295" i="19"/>
  <c r="W1295" i="19"/>
  <c r="V1295" i="19"/>
  <c r="U1295" i="19"/>
  <c r="T1295" i="19"/>
  <c r="S1295" i="19"/>
  <c r="R1295" i="19"/>
  <c r="Q1295" i="19"/>
  <c r="P1295" i="19"/>
  <c r="O1295" i="19"/>
  <c r="N1295" i="19"/>
  <c r="M1295" i="19"/>
  <c r="L1295" i="19"/>
  <c r="K1295" i="19"/>
  <c r="J1295" i="19"/>
  <c r="I1295" i="19"/>
  <c r="H1295" i="19"/>
  <c r="G1295" i="19"/>
  <c r="F1295" i="19"/>
  <c r="E1295" i="19"/>
  <c r="AA1294" i="19"/>
  <c r="Z1294" i="19"/>
  <c r="AB1294" i="19" s="1"/>
  <c r="Y1294" i="19"/>
  <c r="X1294" i="19"/>
  <c r="W1294" i="19"/>
  <c r="V1294" i="19"/>
  <c r="U1294" i="19"/>
  <c r="T1294" i="19"/>
  <c r="S1294" i="19"/>
  <c r="R1294" i="19"/>
  <c r="Q1294" i="19"/>
  <c r="P1294" i="19"/>
  <c r="O1294" i="19"/>
  <c r="N1294" i="19"/>
  <c r="M1294" i="19"/>
  <c r="L1294" i="19"/>
  <c r="K1294" i="19"/>
  <c r="J1294" i="19"/>
  <c r="I1294" i="19"/>
  <c r="H1294" i="19"/>
  <c r="G1294" i="19"/>
  <c r="F1294" i="19"/>
  <c r="E1294" i="19"/>
  <c r="AA1293" i="19"/>
  <c r="Z1293" i="19"/>
  <c r="AB1293" i="19" s="1"/>
  <c r="Y1293" i="19"/>
  <c r="X1293" i="19"/>
  <c r="W1293" i="19"/>
  <c r="V1293" i="19"/>
  <c r="U1293" i="19"/>
  <c r="T1293" i="19"/>
  <c r="S1293" i="19"/>
  <c r="R1293" i="19"/>
  <c r="Q1293" i="19"/>
  <c r="P1293" i="19"/>
  <c r="O1293" i="19"/>
  <c r="N1293" i="19"/>
  <c r="M1293" i="19"/>
  <c r="L1293" i="19"/>
  <c r="K1293" i="19"/>
  <c r="J1293" i="19"/>
  <c r="I1293" i="19"/>
  <c r="H1293" i="19"/>
  <c r="G1293" i="19"/>
  <c r="F1293" i="19"/>
  <c r="E1293" i="19"/>
  <c r="AA1292" i="19"/>
  <c r="Z1292" i="19"/>
  <c r="AB1292" i="19" s="1"/>
  <c r="Y1292" i="19"/>
  <c r="X1292" i="19"/>
  <c r="W1292" i="19"/>
  <c r="V1292" i="19"/>
  <c r="U1292" i="19"/>
  <c r="T1292" i="19"/>
  <c r="S1292" i="19"/>
  <c r="R1292" i="19"/>
  <c r="Q1292" i="19"/>
  <c r="P1292" i="19"/>
  <c r="O1292" i="19"/>
  <c r="N1292" i="19"/>
  <c r="M1292" i="19"/>
  <c r="L1292" i="19"/>
  <c r="K1292" i="19"/>
  <c r="J1292" i="19"/>
  <c r="I1292" i="19"/>
  <c r="H1292" i="19"/>
  <c r="G1292" i="19"/>
  <c r="F1292" i="19"/>
  <c r="E1292" i="19"/>
  <c r="AA1291" i="19"/>
  <c r="Z1291" i="19"/>
  <c r="AB1291" i="19" s="1"/>
  <c r="Y1291" i="19"/>
  <c r="X1291" i="19"/>
  <c r="W1291" i="19"/>
  <c r="V1291" i="19"/>
  <c r="U1291" i="19"/>
  <c r="T1291" i="19"/>
  <c r="S1291" i="19"/>
  <c r="R1291" i="19"/>
  <c r="Q1291" i="19"/>
  <c r="P1291" i="19"/>
  <c r="O1291" i="19"/>
  <c r="N1291" i="19"/>
  <c r="M1291" i="19"/>
  <c r="L1291" i="19"/>
  <c r="K1291" i="19"/>
  <c r="J1291" i="19"/>
  <c r="I1291" i="19"/>
  <c r="H1291" i="19"/>
  <c r="G1291" i="19"/>
  <c r="F1291" i="19"/>
  <c r="E1291" i="19"/>
  <c r="AA1290" i="19"/>
  <c r="Z1290" i="19"/>
  <c r="AB1290" i="19" s="1"/>
  <c r="Y1290" i="19"/>
  <c r="X1290" i="19"/>
  <c r="W1290" i="19"/>
  <c r="V1290" i="19"/>
  <c r="U1290" i="19"/>
  <c r="T1290" i="19"/>
  <c r="S1290" i="19"/>
  <c r="R1290" i="19"/>
  <c r="Q1290" i="19"/>
  <c r="P1290" i="19"/>
  <c r="O1290" i="19"/>
  <c r="N1290" i="19"/>
  <c r="M1290" i="19"/>
  <c r="L1290" i="19"/>
  <c r="K1290" i="19"/>
  <c r="J1290" i="19"/>
  <c r="I1290" i="19"/>
  <c r="H1290" i="19"/>
  <c r="G1290" i="19"/>
  <c r="F1290" i="19"/>
  <c r="E1290" i="19"/>
  <c r="AA1289" i="19"/>
  <c r="Z1289" i="19"/>
  <c r="AB1289" i="19" s="1"/>
  <c r="Y1289" i="19"/>
  <c r="X1289" i="19"/>
  <c r="W1289" i="19"/>
  <c r="V1289" i="19"/>
  <c r="U1289" i="19"/>
  <c r="T1289" i="19"/>
  <c r="S1289" i="19"/>
  <c r="R1289" i="19"/>
  <c r="Q1289" i="19"/>
  <c r="P1289" i="19"/>
  <c r="O1289" i="19"/>
  <c r="N1289" i="19"/>
  <c r="M1289" i="19"/>
  <c r="L1289" i="19"/>
  <c r="K1289" i="19"/>
  <c r="J1289" i="19"/>
  <c r="I1289" i="19"/>
  <c r="H1289" i="19"/>
  <c r="G1289" i="19"/>
  <c r="F1289" i="19"/>
  <c r="E1289" i="19"/>
  <c r="AA1288" i="19"/>
  <c r="Z1288" i="19"/>
  <c r="AB1288" i="19" s="1"/>
  <c r="Y1288" i="19"/>
  <c r="X1288" i="19"/>
  <c r="W1288" i="19"/>
  <c r="V1288" i="19"/>
  <c r="U1288" i="19"/>
  <c r="T1288" i="19"/>
  <c r="S1288" i="19"/>
  <c r="R1288" i="19"/>
  <c r="Q1288" i="19"/>
  <c r="P1288" i="19"/>
  <c r="O1288" i="19"/>
  <c r="N1288" i="19"/>
  <c r="M1288" i="19"/>
  <c r="L1288" i="19"/>
  <c r="K1288" i="19"/>
  <c r="J1288" i="19"/>
  <c r="I1288" i="19"/>
  <c r="H1288" i="19"/>
  <c r="G1288" i="19"/>
  <c r="F1288" i="19"/>
  <c r="E1288" i="19"/>
  <c r="AA1287" i="19"/>
  <c r="Z1287" i="19"/>
  <c r="AB1287" i="19" s="1"/>
  <c r="Y1287" i="19"/>
  <c r="X1287" i="19"/>
  <c r="W1287" i="19"/>
  <c r="V1287" i="19"/>
  <c r="U1287" i="19"/>
  <c r="T1287" i="19"/>
  <c r="S1287" i="19"/>
  <c r="R1287" i="19"/>
  <c r="Q1287" i="19"/>
  <c r="P1287" i="19"/>
  <c r="O1287" i="19"/>
  <c r="N1287" i="19"/>
  <c r="M1287" i="19"/>
  <c r="L1287" i="19"/>
  <c r="K1287" i="19"/>
  <c r="J1287" i="19"/>
  <c r="I1287" i="19"/>
  <c r="H1287" i="19"/>
  <c r="G1287" i="19"/>
  <c r="F1287" i="19"/>
  <c r="E1287" i="19"/>
  <c r="AA1286" i="19"/>
  <c r="Z1286" i="19"/>
  <c r="AB1286" i="19" s="1"/>
  <c r="Y1286" i="19"/>
  <c r="X1286" i="19"/>
  <c r="W1286" i="19"/>
  <c r="V1286" i="19"/>
  <c r="U1286" i="19"/>
  <c r="T1286" i="19"/>
  <c r="S1286" i="19"/>
  <c r="R1286" i="19"/>
  <c r="Q1286" i="19"/>
  <c r="P1286" i="19"/>
  <c r="O1286" i="19"/>
  <c r="N1286" i="19"/>
  <c r="M1286" i="19"/>
  <c r="L1286" i="19"/>
  <c r="K1286" i="19"/>
  <c r="J1286" i="19"/>
  <c r="I1286" i="19"/>
  <c r="H1286" i="19"/>
  <c r="G1286" i="19"/>
  <c r="F1286" i="19"/>
  <c r="E1286" i="19"/>
  <c r="AA1285" i="19"/>
  <c r="Z1285" i="19"/>
  <c r="AB1285" i="19" s="1"/>
  <c r="Y1285" i="19"/>
  <c r="X1285" i="19"/>
  <c r="W1285" i="19"/>
  <c r="V1285" i="19"/>
  <c r="U1285" i="19"/>
  <c r="T1285" i="19"/>
  <c r="S1285" i="19"/>
  <c r="R1285" i="19"/>
  <c r="Q1285" i="19"/>
  <c r="P1285" i="19"/>
  <c r="O1285" i="19"/>
  <c r="N1285" i="19"/>
  <c r="M1285" i="19"/>
  <c r="L1285" i="19"/>
  <c r="K1285" i="19"/>
  <c r="J1285" i="19"/>
  <c r="I1285" i="19"/>
  <c r="H1285" i="19"/>
  <c r="G1285" i="19"/>
  <c r="F1285" i="19"/>
  <c r="E1285" i="19"/>
  <c r="AA1284" i="19"/>
  <c r="Z1284" i="19"/>
  <c r="AB1284" i="19" s="1"/>
  <c r="Y1284" i="19"/>
  <c r="X1284" i="19"/>
  <c r="W1284" i="19"/>
  <c r="V1284" i="19"/>
  <c r="U1284" i="19"/>
  <c r="T1284" i="19"/>
  <c r="S1284" i="19"/>
  <c r="R1284" i="19"/>
  <c r="Q1284" i="19"/>
  <c r="P1284" i="19"/>
  <c r="O1284" i="19"/>
  <c r="N1284" i="19"/>
  <c r="M1284" i="19"/>
  <c r="L1284" i="19"/>
  <c r="K1284" i="19"/>
  <c r="J1284" i="19"/>
  <c r="I1284" i="19"/>
  <c r="H1284" i="19"/>
  <c r="G1284" i="19"/>
  <c r="F1284" i="19"/>
  <c r="E1284" i="19"/>
  <c r="AA1283" i="19"/>
  <c r="Z1283" i="19"/>
  <c r="AB1283" i="19" s="1"/>
  <c r="Y1283" i="19"/>
  <c r="X1283" i="19"/>
  <c r="W1283" i="19"/>
  <c r="V1283" i="19"/>
  <c r="U1283" i="19"/>
  <c r="T1283" i="19"/>
  <c r="S1283" i="19"/>
  <c r="R1283" i="19"/>
  <c r="Q1283" i="19"/>
  <c r="P1283" i="19"/>
  <c r="O1283" i="19"/>
  <c r="N1283" i="19"/>
  <c r="M1283" i="19"/>
  <c r="L1283" i="19"/>
  <c r="K1283" i="19"/>
  <c r="J1283" i="19"/>
  <c r="I1283" i="19"/>
  <c r="H1283" i="19"/>
  <c r="G1283" i="19"/>
  <c r="F1283" i="19"/>
  <c r="E1283" i="19"/>
  <c r="AA1282" i="19"/>
  <c r="Z1282" i="19"/>
  <c r="AB1282" i="19" s="1"/>
  <c r="Y1282" i="19"/>
  <c r="X1282" i="19"/>
  <c r="W1282" i="19"/>
  <c r="V1282" i="19"/>
  <c r="U1282" i="19"/>
  <c r="T1282" i="19"/>
  <c r="S1282" i="19"/>
  <c r="R1282" i="19"/>
  <c r="Q1282" i="19"/>
  <c r="P1282" i="19"/>
  <c r="O1282" i="19"/>
  <c r="N1282" i="19"/>
  <c r="M1282" i="19"/>
  <c r="L1282" i="19"/>
  <c r="K1282" i="19"/>
  <c r="J1282" i="19"/>
  <c r="I1282" i="19"/>
  <c r="H1282" i="19"/>
  <c r="G1282" i="19"/>
  <c r="F1282" i="19"/>
  <c r="E1282" i="19"/>
  <c r="AA1281" i="19"/>
  <c r="Z1281" i="19"/>
  <c r="AB1281" i="19" s="1"/>
  <c r="Y1281" i="19"/>
  <c r="X1281" i="19"/>
  <c r="W1281" i="19"/>
  <c r="V1281" i="19"/>
  <c r="U1281" i="19"/>
  <c r="T1281" i="19"/>
  <c r="S1281" i="19"/>
  <c r="R1281" i="19"/>
  <c r="Q1281" i="19"/>
  <c r="P1281" i="19"/>
  <c r="O1281" i="19"/>
  <c r="N1281" i="19"/>
  <c r="M1281" i="19"/>
  <c r="L1281" i="19"/>
  <c r="K1281" i="19"/>
  <c r="J1281" i="19"/>
  <c r="I1281" i="19"/>
  <c r="H1281" i="19"/>
  <c r="G1281" i="19"/>
  <c r="F1281" i="19"/>
  <c r="E1281" i="19"/>
  <c r="AA1280" i="19"/>
  <c r="Z1280" i="19"/>
  <c r="AB1280" i="19" s="1"/>
  <c r="Y1280" i="19"/>
  <c r="X1280" i="19"/>
  <c r="W1280" i="19"/>
  <c r="V1280" i="19"/>
  <c r="U1280" i="19"/>
  <c r="T1280" i="19"/>
  <c r="S1280" i="19"/>
  <c r="R1280" i="19"/>
  <c r="Q1280" i="19"/>
  <c r="P1280" i="19"/>
  <c r="O1280" i="19"/>
  <c r="N1280" i="19"/>
  <c r="M1280" i="19"/>
  <c r="L1280" i="19"/>
  <c r="K1280" i="19"/>
  <c r="J1280" i="19"/>
  <c r="I1280" i="19"/>
  <c r="H1280" i="19"/>
  <c r="G1280" i="19"/>
  <c r="F1280" i="19"/>
  <c r="E1280" i="19"/>
  <c r="AA1279" i="19"/>
  <c r="Z1279" i="19"/>
  <c r="AB1279" i="19" s="1"/>
  <c r="Y1279" i="19"/>
  <c r="X1279" i="19"/>
  <c r="W1279" i="19"/>
  <c r="V1279" i="19"/>
  <c r="U1279" i="19"/>
  <c r="T1279" i="19"/>
  <c r="S1279" i="19"/>
  <c r="R1279" i="19"/>
  <c r="Q1279" i="19"/>
  <c r="P1279" i="19"/>
  <c r="O1279" i="19"/>
  <c r="N1279" i="19"/>
  <c r="M1279" i="19"/>
  <c r="L1279" i="19"/>
  <c r="K1279" i="19"/>
  <c r="J1279" i="19"/>
  <c r="I1279" i="19"/>
  <c r="H1279" i="19"/>
  <c r="G1279" i="19"/>
  <c r="F1279" i="19"/>
  <c r="E1279" i="19"/>
  <c r="AA1278" i="19"/>
  <c r="Z1278" i="19"/>
  <c r="AB1278" i="19" s="1"/>
  <c r="Y1278" i="19"/>
  <c r="X1278" i="19"/>
  <c r="W1278" i="19"/>
  <c r="V1278" i="19"/>
  <c r="U1278" i="19"/>
  <c r="T1278" i="19"/>
  <c r="S1278" i="19"/>
  <c r="R1278" i="19"/>
  <c r="Q1278" i="19"/>
  <c r="P1278" i="19"/>
  <c r="O1278" i="19"/>
  <c r="N1278" i="19"/>
  <c r="M1278" i="19"/>
  <c r="L1278" i="19"/>
  <c r="K1278" i="19"/>
  <c r="J1278" i="19"/>
  <c r="I1278" i="19"/>
  <c r="H1278" i="19"/>
  <c r="G1278" i="19"/>
  <c r="F1278" i="19"/>
  <c r="E1278" i="19"/>
  <c r="AA1277" i="19"/>
  <c r="Z1277" i="19"/>
  <c r="AB1277" i="19" s="1"/>
  <c r="Y1277" i="19"/>
  <c r="X1277" i="19"/>
  <c r="W1277" i="19"/>
  <c r="V1277" i="19"/>
  <c r="U1277" i="19"/>
  <c r="T1277" i="19"/>
  <c r="S1277" i="19"/>
  <c r="R1277" i="19"/>
  <c r="Q1277" i="19"/>
  <c r="P1277" i="19"/>
  <c r="O1277" i="19"/>
  <c r="N1277" i="19"/>
  <c r="M1277" i="19"/>
  <c r="L1277" i="19"/>
  <c r="K1277" i="19"/>
  <c r="J1277" i="19"/>
  <c r="I1277" i="19"/>
  <c r="H1277" i="19"/>
  <c r="G1277" i="19"/>
  <c r="F1277" i="19"/>
  <c r="E1277" i="19"/>
  <c r="AA1276" i="19"/>
  <c r="Z1276" i="19"/>
  <c r="AB1276" i="19" s="1"/>
  <c r="Y1276" i="19"/>
  <c r="X1276" i="19"/>
  <c r="W1276" i="19"/>
  <c r="V1276" i="19"/>
  <c r="U1276" i="19"/>
  <c r="T1276" i="19"/>
  <c r="S1276" i="19"/>
  <c r="R1276" i="19"/>
  <c r="Q1276" i="19"/>
  <c r="P1276" i="19"/>
  <c r="O1276" i="19"/>
  <c r="N1276" i="19"/>
  <c r="M1276" i="19"/>
  <c r="L1276" i="19"/>
  <c r="K1276" i="19"/>
  <c r="J1276" i="19"/>
  <c r="I1276" i="19"/>
  <c r="H1276" i="19"/>
  <c r="G1276" i="19"/>
  <c r="F1276" i="19"/>
  <c r="E1276" i="19"/>
  <c r="AA1275" i="19"/>
  <c r="Z1275" i="19"/>
  <c r="AB1275" i="19" s="1"/>
  <c r="Y1275" i="19"/>
  <c r="X1275" i="19"/>
  <c r="W1275" i="19"/>
  <c r="V1275" i="19"/>
  <c r="U1275" i="19"/>
  <c r="T1275" i="19"/>
  <c r="S1275" i="19"/>
  <c r="R1275" i="19"/>
  <c r="Q1275" i="19"/>
  <c r="P1275" i="19"/>
  <c r="O1275" i="19"/>
  <c r="N1275" i="19"/>
  <c r="M1275" i="19"/>
  <c r="L1275" i="19"/>
  <c r="K1275" i="19"/>
  <c r="J1275" i="19"/>
  <c r="I1275" i="19"/>
  <c r="H1275" i="19"/>
  <c r="G1275" i="19"/>
  <c r="F1275" i="19"/>
  <c r="E1275" i="19"/>
  <c r="AA1274" i="19"/>
  <c r="Z1274" i="19"/>
  <c r="AB1274" i="19" s="1"/>
  <c r="Y1274" i="19"/>
  <c r="X1274" i="19"/>
  <c r="W1274" i="19"/>
  <c r="V1274" i="19"/>
  <c r="U1274" i="19"/>
  <c r="T1274" i="19"/>
  <c r="S1274" i="19"/>
  <c r="R1274" i="19"/>
  <c r="Q1274" i="19"/>
  <c r="P1274" i="19"/>
  <c r="O1274" i="19"/>
  <c r="N1274" i="19"/>
  <c r="M1274" i="19"/>
  <c r="L1274" i="19"/>
  <c r="K1274" i="19"/>
  <c r="J1274" i="19"/>
  <c r="I1274" i="19"/>
  <c r="H1274" i="19"/>
  <c r="G1274" i="19"/>
  <c r="F1274" i="19"/>
  <c r="E1274" i="19"/>
  <c r="AA1273" i="19"/>
  <c r="Z1273" i="19"/>
  <c r="AB1273" i="19" s="1"/>
  <c r="Y1273" i="19"/>
  <c r="X1273" i="19"/>
  <c r="W1273" i="19"/>
  <c r="V1273" i="19"/>
  <c r="U1273" i="19"/>
  <c r="T1273" i="19"/>
  <c r="S1273" i="19"/>
  <c r="R1273" i="19"/>
  <c r="Q1273" i="19"/>
  <c r="P1273" i="19"/>
  <c r="O1273" i="19"/>
  <c r="N1273" i="19"/>
  <c r="M1273" i="19"/>
  <c r="L1273" i="19"/>
  <c r="K1273" i="19"/>
  <c r="J1273" i="19"/>
  <c r="I1273" i="19"/>
  <c r="H1273" i="19"/>
  <c r="G1273" i="19"/>
  <c r="F1273" i="19"/>
  <c r="E1273" i="19"/>
  <c r="AA1272" i="19"/>
  <c r="Z1272" i="19"/>
  <c r="AB1272" i="19" s="1"/>
  <c r="Y1272" i="19"/>
  <c r="X1272" i="19"/>
  <c r="W1272" i="19"/>
  <c r="V1272" i="19"/>
  <c r="U1272" i="19"/>
  <c r="T1272" i="19"/>
  <c r="S1272" i="19"/>
  <c r="R1272" i="19"/>
  <c r="Q1272" i="19"/>
  <c r="P1272" i="19"/>
  <c r="O1272" i="19"/>
  <c r="N1272" i="19"/>
  <c r="M1272" i="19"/>
  <c r="L1272" i="19"/>
  <c r="K1272" i="19"/>
  <c r="J1272" i="19"/>
  <c r="I1272" i="19"/>
  <c r="H1272" i="19"/>
  <c r="G1272" i="19"/>
  <c r="F1272" i="19"/>
  <c r="E1272" i="19"/>
  <c r="AA1271" i="19"/>
  <c r="Z1271" i="19"/>
  <c r="AB1271" i="19" s="1"/>
  <c r="Y1271" i="19"/>
  <c r="X1271" i="19"/>
  <c r="W1271" i="19"/>
  <c r="V1271" i="19"/>
  <c r="U1271" i="19"/>
  <c r="T1271" i="19"/>
  <c r="S1271" i="19"/>
  <c r="R1271" i="19"/>
  <c r="Q1271" i="19"/>
  <c r="P1271" i="19"/>
  <c r="O1271" i="19"/>
  <c r="N1271" i="19"/>
  <c r="M1271" i="19"/>
  <c r="L1271" i="19"/>
  <c r="K1271" i="19"/>
  <c r="J1271" i="19"/>
  <c r="I1271" i="19"/>
  <c r="H1271" i="19"/>
  <c r="G1271" i="19"/>
  <c r="F1271" i="19"/>
  <c r="E1271" i="19"/>
  <c r="AA1270" i="19"/>
  <c r="Z1270" i="19"/>
  <c r="AB1270" i="19" s="1"/>
  <c r="Y1270" i="19"/>
  <c r="X1270" i="19"/>
  <c r="W1270" i="19"/>
  <c r="V1270" i="19"/>
  <c r="U1270" i="19"/>
  <c r="T1270" i="19"/>
  <c r="S1270" i="19"/>
  <c r="R1270" i="19"/>
  <c r="Q1270" i="19"/>
  <c r="P1270" i="19"/>
  <c r="O1270" i="19"/>
  <c r="N1270" i="19"/>
  <c r="M1270" i="19"/>
  <c r="L1270" i="19"/>
  <c r="K1270" i="19"/>
  <c r="J1270" i="19"/>
  <c r="I1270" i="19"/>
  <c r="H1270" i="19"/>
  <c r="G1270" i="19"/>
  <c r="F1270" i="19"/>
  <c r="E1270" i="19"/>
  <c r="AA1269" i="19"/>
  <c r="Z1269" i="19"/>
  <c r="AB1269" i="19" s="1"/>
  <c r="Y1269" i="19"/>
  <c r="X1269" i="19"/>
  <c r="W1269" i="19"/>
  <c r="V1269" i="19"/>
  <c r="U1269" i="19"/>
  <c r="T1269" i="19"/>
  <c r="S1269" i="19"/>
  <c r="R1269" i="19"/>
  <c r="Q1269" i="19"/>
  <c r="P1269" i="19"/>
  <c r="O1269" i="19"/>
  <c r="N1269" i="19"/>
  <c r="M1269" i="19"/>
  <c r="L1269" i="19"/>
  <c r="K1269" i="19"/>
  <c r="J1269" i="19"/>
  <c r="I1269" i="19"/>
  <c r="H1269" i="19"/>
  <c r="G1269" i="19"/>
  <c r="F1269" i="19"/>
  <c r="E1269" i="19"/>
  <c r="AA1268" i="19"/>
  <c r="Z1268" i="19"/>
  <c r="AB1268" i="19" s="1"/>
  <c r="X1268" i="19"/>
  <c r="W1268" i="19"/>
  <c r="Y1268" i="19" s="1"/>
  <c r="V1268" i="19"/>
  <c r="U1268" i="19"/>
  <c r="T1268" i="19"/>
  <c r="S1268" i="19"/>
  <c r="R1268" i="19"/>
  <c r="Q1268" i="19"/>
  <c r="P1268" i="19"/>
  <c r="O1268" i="19"/>
  <c r="N1268" i="19"/>
  <c r="M1268" i="19"/>
  <c r="L1268" i="19"/>
  <c r="K1268" i="19"/>
  <c r="J1268" i="19"/>
  <c r="I1268" i="19"/>
  <c r="H1268" i="19"/>
  <c r="G1268" i="19"/>
  <c r="F1268" i="19"/>
  <c r="E1268" i="19"/>
  <c r="AA1267" i="19"/>
  <c r="Z1267" i="19"/>
  <c r="AB1267" i="19" s="1"/>
  <c r="Y1267" i="19"/>
  <c r="X1267" i="19"/>
  <c r="W1267" i="19"/>
  <c r="V1267" i="19"/>
  <c r="U1267" i="19"/>
  <c r="T1267" i="19"/>
  <c r="S1267" i="19"/>
  <c r="R1267" i="19"/>
  <c r="Q1267" i="19"/>
  <c r="P1267" i="19"/>
  <c r="O1267" i="19"/>
  <c r="N1267" i="19"/>
  <c r="M1267" i="19"/>
  <c r="L1267" i="19"/>
  <c r="K1267" i="19"/>
  <c r="J1267" i="19"/>
  <c r="I1267" i="19"/>
  <c r="H1267" i="19"/>
  <c r="G1267" i="19"/>
  <c r="F1267" i="19"/>
  <c r="E1267" i="19"/>
  <c r="AA1266" i="19"/>
  <c r="Z1266" i="19"/>
  <c r="AB1266" i="19" s="1"/>
  <c r="Y1266" i="19"/>
  <c r="X1266" i="19"/>
  <c r="W1266" i="19"/>
  <c r="V1266" i="19"/>
  <c r="U1266" i="19"/>
  <c r="T1266" i="19"/>
  <c r="S1266" i="19"/>
  <c r="R1266" i="19"/>
  <c r="Q1266" i="19"/>
  <c r="P1266" i="19"/>
  <c r="O1266" i="19"/>
  <c r="N1266" i="19"/>
  <c r="M1266" i="19"/>
  <c r="L1266" i="19"/>
  <c r="K1266" i="19"/>
  <c r="J1266" i="19"/>
  <c r="I1266" i="19"/>
  <c r="H1266" i="19"/>
  <c r="G1266" i="19"/>
  <c r="F1266" i="19"/>
  <c r="E1266" i="19"/>
  <c r="AA1265" i="19"/>
  <c r="Z1265" i="19"/>
  <c r="AB1265" i="19" s="1"/>
  <c r="X1265" i="19"/>
  <c r="W1265" i="19"/>
  <c r="Y1265" i="19" s="1"/>
  <c r="V1265" i="19"/>
  <c r="U1265" i="19"/>
  <c r="T1265" i="19"/>
  <c r="S1265" i="19"/>
  <c r="R1265" i="19"/>
  <c r="Q1265" i="19"/>
  <c r="P1265" i="19"/>
  <c r="O1265" i="19"/>
  <c r="N1265" i="19"/>
  <c r="M1265" i="19"/>
  <c r="L1265" i="19"/>
  <c r="K1265" i="19"/>
  <c r="J1265" i="19"/>
  <c r="I1265" i="19"/>
  <c r="H1265" i="19"/>
  <c r="G1265" i="19"/>
  <c r="F1265" i="19"/>
  <c r="E1265" i="19"/>
  <c r="AA1264" i="19"/>
  <c r="Z1264" i="19"/>
  <c r="AB1264" i="19" s="1"/>
  <c r="X1264" i="19"/>
  <c r="W1264" i="19"/>
  <c r="Y1264" i="19" s="1"/>
  <c r="V1264" i="19"/>
  <c r="U1264" i="19"/>
  <c r="T1264" i="19"/>
  <c r="S1264" i="19"/>
  <c r="R1264" i="19"/>
  <c r="Q1264" i="19"/>
  <c r="P1264" i="19"/>
  <c r="O1264" i="19"/>
  <c r="N1264" i="19"/>
  <c r="M1264" i="19"/>
  <c r="L1264" i="19"/>
  <c r="K1264" i="19"/>
  <c r="J1264" i="19"/>
  <c r="I1264" i="19"/>
  <c r="H1264" i="19"/>
  <c r="G1264" i="19"/>
  <c r="F1264" i="19"/>
  <c r="E1264" i="19"/>
  <c r="AA1263" i="19"/>
  <c r="Z1263" i="19"/>
  <c r="AB1263" i="19" s="1"/>
  <c r="X1263" i="19"/>
  <c r="W1263" i="19"/>
  <c r="Y1263" i="19" s="1"/>
  <c r="V1263" i="19"/>
  <c r="U1263" i="19"/>
  <c r="T1263" i="19"/>
  <c r="S1263" i="19"/>
  <c r="R1263" i="19"/>
  <c r="Q1263" i="19"/>
  <c r="P1263" i="19"/>
  <c r="O1263" i="19"/>
  <c r="N1263" i="19"/>
  <c r="M1263" i="19"/>
  <c r="L1263" i="19"/>
  <c r="K1263" i="19"/>
  <c r="J1263" i="19"/>
  <c r="I1263" i="19"/>
  <c r="H1263" i="19"/>
  <c r="G1263" i="19"/>
  <c r="F1263" i="19"/>
  <c r="E1263" i="19"/>
  <c r="AA1262" i="19"/>
  <c r="Z1262" i="19"/>
  <c r="AB1262" i="19" s="1"/>
  <c r="X1262" i="19"/>
  <c r="W1262" i="19"/>
  <c r="Y1262" i="19" s="1"/>
  <c r="V1262" i="19"/>
  <c r="U1262" i="19"/>
  <c r="T1262" i="19"/>
  <c r="S1262" i="19"/>
  <c r="R1262" i="19"/>
  <c r="Q1262" i="19"/>
  <c r="P1262" i="19"/>
  <c r="O1262" i="19"/>
  <c r="N1262" i="19"/>
  <c r="M1262" i="19"/>
  <c r="L1262" i="19"/>
  <c r="K1262" i="19"/>
  <c r="J1262" i="19"/>
  <c r="I1262" i="19"/>
  <c r="H1262" i="19"/>
  <c r="G1262" i="19"/>
  <c r="F1262" i="19"/>
  <c r="E1262" i="19"/>
  <c r="AA1261" i="19"/>
  <c r="Z1261" i="19"/>
  <c r="AB1261" i="19" s="1"/>
  <c r="X1261" i="19"/>
  <c r="W1261" i="19"/>
  <c r="Y1261" i="19" s="1"/>
  <c r="V1261" i="19"/>
  <c r="U1261" i="19"/>
  <c r="T1261" i="19"/>
  <c r="S1261" i="19"/>
  <c r="R1261" i="19"/>
  <c r="Q1261" i="19"/>
  <c r="P1261" i="19"/>
  <c r="O1261" i="19"/>
  <c r="N1261" i="19"/>
  <c r="M1261" i="19"/>
  <c r="L1261" i="19"/>
  <c r="K1261" i="19"/>
  <c r="J1261" i="19"/>
  <c r="I1261" i="19"/>
  <c r="H1261" i="19"/>
  <c r="G1261" i="19"/>
  <c r="F1261" i="19"/>
  <c r="E1261" i="19"/>
  <c r="AA1260" i="19"/>
  <c r="Z1260" i="19"/>
  <c r="AB1260" i="19" s="1"/>
  <c r="X1260" i="19"/>
  <c r="W1260" i="19"/>
  <c r="Y1260" i="19" s="1"/>
  <c r="V1260" i="19"/>
  <c r="U1260" i="19"/>
  <c r="T1260" i="19"/>
  <c r="S1260" i="19"/>
  <c r="R1260" i="19"/>
  <c r="Q1260" i="19"/>
  <c r="P1260" i="19"/>
  <c r="O1260" i="19"/>
  <c r="N1260" i="19"/>
  <c r="M1260" i="19"/>
  <c r="L1260" i="19"/>
  <c r="K1260" i="19"/>
  <c r="J1260" i="19"/>
  <c r="I1260" i="19"/>
  <c r="H1260" i="19"/>
  <c r="G1260" i="19"/>
  <c r="F1260" i="19"/>
  <c r="E1260" i="19"/>
  <c r="AA1259" i="19"/>
  <c r="Z1259" i="19"/>
  <c r="AB1259" i="19" s="1"/>
  <c r="X1259" i="19"/>
  <c r="W1259" i="19"/>
  <c r="Y1259" i="19" s="1"/>
  <c r="V1259" i="19"/>
  <c r="U1259" i="19"/>
  <c r="T1259" i="19"/>
  <c r="S1259" i="19"/>
  <c r="R1259" i="19"/>
  <c r="Q1259" i="19"/>
  <c r="P1259" i="19"/>
  <c r="O1259" i="19"/>
  <c r="N1259" i="19"/>
  <c r="M1259" i="19"/>
  <c r="L1259" i="19"/>
  <c r="K1259" i="19"/>
  <c r="J1259" i="19"/>
  <c r="I1259" i="19"/>
  <c r="H1259" i="19"/>
  <c r="G1259" i="19"/>
  <c r="F1259" i="19"/>
  <c r="E1259" i="19"/>
  <c r="AA1258" i="19"/>
  <c r="Z1258" i="19"/>
  <c r="AB1258" i="19" s="1"/>
  <c r="X1258" i="19"/>
  <c r="W1258" i="19"/>
  <c r="Y1258" i="19" s="1"/>
  <c r="V1258" i="19"/>
  <c r="U1258" i="19"/>
  <c r="T1258" i="19"/>
  <c r="S1258" i="19"/>
  <c r="R1258" i="19"/>
  <c r="Q1258" i="19"/>
  <c r="P1258" i="19"/>
  <c r="O1258" i="19"/>
  <c r="N1258" i="19"/>
  <c r="M1258" i="19"/>
  <c r="L1258" i="19"/>
  <c r="K1258" i="19"/>
  <c r="J1258" i="19"/>
  <c r="I1258" i="19"/>
  <c r="H1258" i="19"/>
  <c r="G1258" i="19"/>
  <c r="F1258" i="19"/>
  <c r="E1258" i="19"/>
  <c r="AA1257" i="19"/>
  <c r="Z1257" i="19"/>
  <c r="AB1257" i="19" s="1"/>
  <c r="X1257" i="19"/>
  <c r="W1257" i="19"/>
  <c r="Y1257" i="19" s="1"/>
  <c r="V1257" i="19"/>
  <c r="U1257" i="19"/>
  <c r="T1257" i="19"/>
  <c r="S1257" i="19"/>
  <c r="R1257" i="19"/>
  <c r="Q1257" i="19"/>
  <c r="P1257" i="19"/>
  <c r="O1257" i="19"/>
  <c r="N1257" i="19"/>
  <c r="M1257" i="19"/>
  <c r="L1257" i="19"/>
  <c r="K1257" i="19"/>
  <c r="J1257" i="19"/>
  <c r="I1257" i="19"/>
  <c r="H1257" i="19"/>
  <c r="G1257" i="19"/>
  <c r="F1257" i="19"/>
  <c r="E1257" i="19"/>
  <c r="AA1256" i="19"/>
  <c r="Z1256" i="19"/>
  <c r="AB1256" i="19" s="1"/>
  <c r="X1256" i="19"/>
  <c r="W1256" i="19"/>
  <c r="Y1256" i="19" s="1"/>
  <c r="V1256" i="19"/>
  <c r="U1256" i="19"/>
  <c r="T1256" i="19"/>
  <c r="S1256" i="19"/>
  <c r="R1256" i="19"/>
  <c r="Q1256" i="19"/>
  <c r="P1256" i="19"/>
  <c r="O1256" i="19"/>
  <c r="N1256" i="19"/>
  <c r="M1256" i="19"/>
  <c r="L1256" i="19"/>
  <c r="K1256" i="19"/>
  <c r="J1256" i="19"/>
  <c r="I1256" i="19"/>
  <c r="H1256" i="19"/>
  <c r="G1256" i="19"/>
  <c r="F1256" i="19"/>
  <c r="E1256" i="19"/>
  <c r="AA1255" i="19"/>
  <c r="Z1255" i="19"/>
  <c r="AB1255" i="19" s="1"/>
  <c r="X1255" i="19"/>
  <c r="W1255" i="19"/>
  <c r="Y1255" i="19" s="1"/>
  <c r="V1255" i="19"/>
  <c r="U1255" i="19"/>
  <c r="T1255" i="19"/>
  <c r="S1255" i="19"/>
  <c r="R1255" i="19"/>
  <c r="Q1255" i="19"/>
  <c r="P1255" i="19"/>
  <c r="O1255" i="19"/>
  <c r="N1255" i="19"/>
  <c r="M1255" i="19"/>
  <c r="L1255" i="19"/>
  <c r="K1255" i="19"/>
  <c r="J1255" i="19"/>
  <c r="I1255" i="19"/>
  <c r="H1255" i="19"/>
  <c r="G1255" i="19"/>
  <c r="F1255" i="19"/>
  <c r="E1255" i="19"/>
  <c r="AA1254" i="19"/>
  <c r="Z1254" i="19"/>
  <c r="AB1254" i="19" s="1"/>
  <c r="X1254" i="19"/>
  <c r="W1254" i="19"/>
  <c r="Y1254" i="19" s="1"/>
  <c r="V1254" i="19"/>
  <c r="U1254" i="19"/>
  <c r="T1254" i="19"/>
  <c r="S1254" i="19"/>
  <c r="R1254" i="19"/>
  <c r="Q1254" i="19"/>
  <c r="P1254" i="19"/>
  <c r="O1254" i="19"/>
  <c r="N1254" i="19"/>
  <c r="M1254" i="19"/>
  <c r="L1254" i="19"/>
  <c r="K1254" i="19"/>
  <c r="J1254" i="19"/>
  <c r="I1254" i="19"/>
  <c r="H1254" i="19"/>
  <c r="G1254" i="19"/>
  <c r="F1254" i="19"/>
  <c r="E1254" i="19"/>
  <c r="AA1253" i="19"/>
  <c r="Z1253" i="19"/>
  <c r="AB1253" i="19" s="1"/>
  <c r="X1253" i="19"/>
  <c r="W1253" i="19"/>
  <c r="Y1253" i="19" s="1"/>
  <c r="V1253" i="19"/>
  <c r="U1253" i="19"/>
  <c r="T1253" i="19"/>
  <c r="S1253" i="19"/>
  <c r="R1253" i="19"/>
  <c r="Q1253" i="19"/>
  <c r="P1253" i="19"/>
  <c r="O1253" i="19"/>
  <c r="N1253" i="19"/>
  <c r="M1253" i="19"/>
  <c r="L1253" i="19"/>
  <c r="K1253" i="19"/>
  <c r="J1253" i="19"/>
  <c r="I1253" i="19"/>
  <c r="H1253" i="19"/>
  <c r="G1253" i="19"/>
  <c r="F1253" i="19"/>
  <c r="E1253" i="19"/>
  <c r="AA1252" i="19"/>
  <c r="Z1252" i="19"/>
  <c r="AB1252" i="19" s="1"/>
  <c r="X1252" i="19"/>
  <c r="W1252" i="19"/>
  <c r="Y1252" i="19" s="1"/>
  <c r="V1252" i="19"/>
  <c r="U1252" i="19"/>
  <c r="T1252" i="19"/>
  <c r="S1252" i="19"/>
  <c r="R1252" i="19"/>
  <c r="Q1252" i="19"/>
  <c r="P1252" i="19"/>
  <c r="O1252" i="19"/>
  <c r="N1252" i="19"/>
  <c r="M1252" i="19"/>
  <c r="L1252" i="19"/>
  <c r="K1252" i="19"/>
  <c r="J1252" i="19"/>
  <c r="I1252" i="19"/>
  <c r="H1252" i="19"/>
  <c r="G1252" i="19"/>
  <c r="F1252" i="19"/>
  <c r="E1252" i="19"/>
  <c r="AA1251" i="19"/>
  <c r="Z1251" i="19"/>
  <c r="AB1251" i="19" s="1"/>
  <c r="X1251" i="19"/>
  <c r="W1251" i="19"/>
  <c r="Y1251" i="19" s="1"/>
  <c r="V1251" i="19"/>
  <c r="U1251" i="19"/>
  <c r="T1251" i="19"/>
  <c r="S1251" i="19"/>
  <c r="R1251" i="19"/>
  <c r="Q1251" i="19"/>
  <c r="P1251" i="19"/>
  <c r="O1251" i="19"/>
  <c r="N1251" i="19"/>
  <c r="M1251" i="19"/>
  <c r="L1251" i="19"/>
  <c r="K1251" i="19"/>
  <c r="J1251" i="19"/>
  <c r="I1251" i="19"/>
  <c r="H1251" i="19"/>
  <c r="G1251" i="19"/>
  <c r="F1251" i="19"/>
  <c r="E1251" i="19"/>
  <c r="AA1250" i="19"/>
  <c r="Z1250" i="19"/>
  <c r="AB1250" i="19" s="1"/>
  <c r="X1250" i="19"/>
  <c r="W1250" i="19"/>
  <c r="Y1250" i="19" s="1"/>
  <c r="V1250" i="19"/>
  <c r="U1250" i="19"/>
  <c r="T1250" i="19"/>
  <c r="S1250" i="19"/>
  <c r="R1250" i="19"/>
  <c r="Q1250" i="19"/>
  <c r="P1250" i="19"/>
  <c r="O1250" i="19"/>
  <c r="N1250" i="19"/>
  <c r="M1250" i="19"/>
  <c r="L1250" i="19"/>
  <c r="K1250" i="19"/>
  <c r="J1250" i="19"/>
  <c r="I1250" i="19"/>
  <c r="H1250" i="19"/>
  <c r="G1250" i="19"/>
  <c r="F1250" i="19"/>
  <c r="E1250" i="19"/>
  <c r="AA1249" i="19"/>
  <c r="Z1249" i="19"/>
  <c r="AB1249" i="19" s="1"/>
  <c r="X1249" i="19"/>
  <c r="W1249" i="19"/>
  <c r="Y1249" i="19" s="1"/>
  <c r="V1249" i="19"/>
  <c r="U1249" i="19"/>
  <c r="T1249" i="19"/>
  <c r="S1249" i="19"/>
  <c r="R1249" i="19"/>
  <c r="Q1249" i="19"/>
  <c r="P1249" i="19"/>
  <c r="O1249" i="19"/>
  <c r="N1249" i="19"/>
  <c r="M1249" i="19"/>
  <c r="L1249" i="19"/>
  <c r="K1249" i="19"/>
  <c r="J1249" i="19"/>
  <c r="I1249" i="19"/>
  <c r="H1249" i="19"/>
  <c r="G1249" i="19"/>
  <c r="F1249" i="19"/>
  <c r="E1249" i="19"/>
  <c r="AA1248" i="19"/>
  <c r="Z1248" i="19"/>
  <c r="AB1248" i="19" s="1"/>
  <c r="X1248" i="19"/>
  <c r="W1248" i="19"/>
  <c r="Y1248" i="19" s="1"/>
  <c r="V1248" i="19"/>
  <c r="U1248" i="19"/>
  <c r="T1248" i="19"/>
  <c r="S1248" i="19"/>
  <c r="R1248" i="19"/>
  <c r="Q1248" i="19"/>
  <c r="P1248" i="19"/>
  <c r="O1248" i="19"/>
  <c r="N1248" i="19"/>
  <c r="M1248" i="19"/>
  <c r="L1248" i="19"/>
  <c r="K1248" i="19"/>
  <c r="J1248" i="19"/>
  <c r="I1248" i="19"/>
  <c r="H1248" i="19"/>
  <c r="G1248" i="19"/>
  <c r="F1248" i="19"/>
  <c r="E1248" i="19"/>
  <c r="AA1247" i="19"/>
  <c r="Z1247" i="19"/>
  <c r="AB1247" i="19" s="1"/>
  <c r="X1247" i="19"/>
  <c r="W1247" i="19"/>
  <c r="Y1247" i="19" s="1"/>
  <c r="V1247" i="19"/>
  <c r="U1247" i="19"/>
  <c r="T1247" i="19"/>
  <c r="S1247" i="19"/>
  <c r="R1247" i="19"/>
  <c r="Q1247" i="19"/>
  <c r="P1247" i="19"/>
  <c r="O1247" i="19"/>
  <c r="N1247" i="19"/>
  <c r="M1247" i="19"/>
  <c r="L1247" i="19"/>
  <c r="K1247" i="19"/>
  <c r="J1247" i="19"/>
  <c r="I1247" i="19"/>
  <c r="H1247" i="19"/>
  <c r="G1247" i="19"/>
  <c r="F1247" i="19"/>
  <c r="E1247" i="19"/>
  <c r="AA1246" i="19"/>
  <c r="Z1246" i="19"/>
  <c r="AB1246" i="19" s="1"/>
  <c r="X1246" i="19"/>
  <c r="W1246" i="19"/>
  <c r="Y1246" i="19" s="1"/>
  <c r="V1246" i="19"/>
  <c r="U1246" i="19"/>
  <c r="T1246" i="19"/>
  <c r="S1246" i="19"/>
  <c r="R1246" i="19"/>
  <c r="Q1246" i="19"/>
  <c r="P1246" i="19"/>
  <c r="O1246" i="19"/>
  <c r="N1246" i="19"/>
  <c r="M1246" i="19"/>
  <c r="L1246" i="19"/>
  <c r="K1246" i="19"/>
  <c r="J1246" i="19"/>
  <c r="I1246" i="19"/>
  <c r="H1246" i="19"/>
  <c r="G1246" i="19"/>
  <c r="F1246" i="19"/>
  <c r="E1246" i="19"/>
  <c r="AA1245" i="19"/>
  <c r="Z1245" i="19"/>
  <c r="AB1245" i="19" s="1"/>
  <c r="X1245" i="19"/>
  <c r="W1245" i="19"/>
  <c r="Y1245" i="19" s="1"/>
  <c r="V1245" i="19"/>
  <c r="U1245" i="19"/>
  <c r="T1245" i="19"/>
  <c r="S1245" i="19"/>
  <c r="R1245" i="19"/>
  <c r="Q1245" i="19"/>
  <c r="P1245" i="19"/>
  <c r="O1245" i="19"/>
  <c r="N1245" i="19"/>
  <c r="M1245" i="19"/>
  <c r="L1245" i="19"/>
  <c r="K1245" i="19"/>
  <c r="J1245" i="19"/>
  <c r="I1245" i="19"/>
  <c r="H1245" i="19"/>
  <c r="G1245" i="19"/>
  <c r="F1245" i="19"/>
  <c r="E1245" i="19"/>
  <c r="AA1244" i="19"/>
  <c r="Z1244" i="19"/>
  <c r="AB1244" i="19" s="1"/>
  <c r="X1244" i="19"/>
  <c r="W1244" i="19"/>
  <c r="Y1244" i="19" s="1"/>
  <c r="V1244" i="19"/>
  <c r="U1244" i="19"/>
  <c r="T1244" i="19"/>
  <c r="S1244" i="19"/>
  <c r="R1244" i="19"/>
  <c r="Q1244" i="19"/>
  <c r="P1244" i="19"/>
  <c r="O1244" i="19"/>
  <c r="N1244" i="19"/>
  <c r="M1244" i="19"/>
  <c r="L1244" i="19"/>
  <c r="K1244" i="19"/>
  <c r="J1244" i="19"/>
  <c r="I1244" i="19"/>
  <c r="H1244" i="19"/>
  <c r="G1244" i="19"/>
  <c r="F1244" i="19"/>
  <c r="E1244" i="19"/>
  <c r="AA1243" i="19"/>
  <c r="Z1243" i="19"/>
  <c r="AB1243" i="19" s="1"/>
  <c r="X1243" i="19"/>
  <c r="W1243" i="19"/>
  <c r="Y1243" i="19" s="1"/>
  <c r="V1243" i="19"/>
  <c r="U1243" i="19"/>
  <c r="T1243" i="19"/>
  <c r="S1243" i="19"/>
  <c r="R1243" i="19"/>
  <c r="Q1243" i="19"/>
  <c r="P1243" i="19"/>
  <c r="O1243" i="19"/>
  <c r="N1243" i="19"/>
  <c r="M1243" i="19"/>
  <c r="L1243" i="19"/>
  <c r="K1243" i="19"/>
  <c r="J1243" i="19"/>
  <c r="I1243" i="19"/>
  <c r="H1243" i="19"/>
  <c r="G1243" i="19"/>
  <c r="F1243" i="19"/>
  <c r="E1243" i="19"/>
  <c r="AA1242" i="19"/>
  <c r="Z1242" i="19"/>
  <c r="AB1242" i="19" s="1"/>
  <c r="X1242" i="19"/>
  <c r="W1242" i="19"/>
  <c r="Y1242" i="19" s="1"/>
  <c r="V1242" i="19"/>
  <c r="U1242" i="19"/>
  <c r="T1242" i="19"/>
  <c r="S1242" i="19"/>
  <c r="R1242" i="19"/>
  <c r="Q1242" i="19"/>
  <c r="P1242" i="19"/>
  <c r="O1242" i="19"/>
  <c r="N1242" i="19"/>
  <c r="M1242" i="19"/>
  <c r="L1242" i="19"/>
  <c r="K1242" i="19"/>
  <c r="J1242" i="19"/>
  <c r="I1242" i="19"/>
  <c r="H1242" i="19"/>
  <c r="G1242" i="19"/>
  <c r="F1242" i="19"/>
  <c r="E1242" i="19"/>
  <c r="AA1241" i="19"/>
  <c r="Z1241" i="19"/>
  <c r="AB1241" i="19" s="1"/>
  <c r="X1241" i="19"/>
  <c r="W1241" i="19"/>
  <c r="Y1241" i="19" s="1"/>
  <c r="V1241" i="19"/>
  <c r="U1241" i="19"/>
  <c r="T1241" i="19"/>
  <c r="S1241" i="19"/>
  <c r="R1241" i="19"/>
  <c r="Q1241" i="19"/>
  <c r="P1241" i="19"/>
  <c r="O1241" i="19"/>
  <c r="N1241" i="19"/>
  <c r="M1241" i="19"/>
  <c r="L1241" i="19"/>
  <c r="K1241" i="19"/>
  <c r="J1241" i="19"/>
  <c r="I1241" i="19"/>
  <c r="H1241" i="19"/>
  <c r="G1241" i="19"/>
  <c r="F1241" i="19"/>
  <c r="E1241" i="19"/>
  <c r="AA1240" i="19"/>
  <c r="Z1240" i="19"/>
  <c r="AB1240" i="19" s="1"/>
  <c r="X1240" i="19"/>
  <c r="W1240" i="19"/>
  <c r="Y1240" i="19" s="1"/>
  <c r="V1240" i="19"/>
  <c r="U1240" i="19"/>
  <c r="T1240" i="19"/>
  <c r="S1240" i="19"/>
  <c r="R1240" i="19"/>
  <c r="Q1240" i="19"/>
  <c r="P1240" i="19"/>
  <c r="O1240" i="19"/>
  <c r="N1240" i="19"/>
  <c r="M1240" i="19"/>
  <c r="L1240" i="19"/>
  <c r="K1240" i="19"/>
  <c r="J1240" i="19"/>
  <c r="I1240" i="19"/>
  <c r="H1240" i="19"/>
  <c r="G1240" i="19"/>
  <c r="F1240" i="19"/>
  <c r="E1240" i="19"/>
  <c r="AA1239" i="19"/>
  <c r="Z1239" i="19"/>
  <c r="AB1239" i="19" s="1"/>
  <c r="X1239" i="19"/>
  <c r="W1239" i="19"/>
  <c r="Y1239" i="19" s="1"/>
  <c r="V1239" i="19"/>
  <c r="U1239" i="19"/>
  <c r="T1239" i="19"/>
  <c r="S1239" i="19"/>
  <c r="R1239" i="19"/>
  <c r="Q1239" i="19"/>
  <c r="P1239" i="19"/>
  <c r="O1239" i="19"/>
  <c r="N1239" i="19"/>
  <c r="M1239" i="19"/>
  <c r="L1239" i="19"/>
  <c r="K1239" i="19"/>
  <c r="J1239" i="19"/>
  <c r="I1239" i="19"/>
  <c r="H1239" i="19"/>
  <c r="G1239" i="19"/>
  <c r="F1239" i="19"/>
  <c r="E1239" i="19"/>
  <c r="AA1238" i="19"/>
  <c r="Z1238" i="19"/>
  <c r="AB1238" i="19" s="1"/>
  <c r="X1238" i="19"/>
  <c r="W1238" i="19"/>
  <c r="Y1238" i="19" s="1"/>
  <c r="V1238" i="19"/>
  <c r="U1238" i="19"/>
  <c r="T1238" i="19"/>
  <c r="S1238" i="19"/>
  <c r="R1238" i="19"/>
  <c r="Q1238" i="19"/>
  <c r="P1238" i="19"/>
  <c r="O1238" i="19"/>
  <c r="N1238" i="19"/>
  <c r="M1238" i="19"/>
  <c r="L1238" i="19"/>
  <c r="K1238" i="19"/>
  <c r="J1238" i="19"/>
  <c r="I1238" i="19"/>
  <c r="H1238" i="19"/>
  <c r="G1238" i="19"/>
  <c r="F1238" i="19"/>
  <c r="E1238" i="19"/>
  <c r="AA1237" i="19"/>
  <c r="Z1237" i="19"/>
  <c r="AB1237" i="19" s="1"/>
  <c r="X1237" i="19"/>
  <c r="W1237" i="19"/>
  <c r="Y1237" i="19" s="1"/>
  <c r="V1237" i="19"/>
  <c r="U1237" i="19"/>
  <c r="T1237" i="19"/>
  <c r="S1237" i="19"/>
  <c r="R1237" i="19"/>
  <c r="Q1237" i="19"/>
  <c r="P1237" i="19"/>
  <c r="O1237" i="19"/>
  <c r="N1237" i="19"/>
  <c r="M1237" i="19"/>
  <c r="L1237" i="19"/>
  <c r="K1237" i="19"/>
  <c r="J1237" i="19"/>
  <c r="I1237" i="19"/>
  <c r="H1237" i="19"/>
  <c r="G1237" i="19"/>
  <c r="F1237" i="19"/>
  <c r="E1237" i="19"/>
  <c r="AA1236" i="19"/>
  <c r="Z1236" i="19"/>
  <c r="AB1236" i="19" s="1"/>
  <c r="X1236" i="19"/>
  <c r="W1236" i="19"/>
  <c r="Y1236" i="19" s="1"/>
  <c r="V1236" i="19"/>
  <c r="U1236" i="19"/>
  <c r="T1236" i="19"/>
  <c r="S1236" i="19"/>
  <c r="R1236" i="19"/>
  <c r="Q1236" i="19"/>
  <c r="P1236" i="19"/>
  <c r="O1236" i="19"/>
  <c r="N1236" i="19"/>
  <c r="M1236" i="19"/>
  <c r="L1236" i="19"/>
  <c r="K1236" i="19"/>
  <c r="J1236" i="19"/>
  <c r="I1236" i="19"/>
  <c r="H1236" i="19"/>
  <c r="G1236" i="19"/>
  <c r="F1236" i="19"/>
  <c r="E1236" i="19"/>
  <c r="AA1235" i="19"/>
  <c r="Z1235" i="19"/>
  <c r="AB1235" i="19" s="1"/>
  <c r="X1235" i="19"/>
  <c r="W1235" i="19"/>
  <c r="Y1235" i="19" s="1"/>
  <c r="V1235" i="19"/>
  <c r="U1235" i="19"/>
  <c r="T1235" i="19"/>
  <c r="S1235" i="19"/>
  <c r="R1235" i="19"/>
  <c r="Q1235" i="19"/>
  <c r="P1235" i="19"/>
  <c r="O1235" i="19"/>
  <c r="N1235" i="19"/>
  <c r="M1235" i="19"/>
  <c r="L1235" i="19"/>
  <c r="K1235" i="19"/>
  <c r="J1235" i="19"/>
  <c r="I1235" i="19"/>
  <c r="H1235" i="19"/>
  <c r="G1235" i="19"/>
  <c r="F1235" i="19"/>
  <c r="E1235" i="19"/>
  <c r="AA1234" i="19"/>
  <c r="Z1234" i="19"/>
  <c r="AB1234" i="19" s="1"/>
  <c r="X1234" i="19"/>
  <c r="W1234" i="19"/>
  <c r="Y1234" i="19" s="1"/>
  <c r="V1234" i="19"/>
  <c r="U1234" i="19"/>
  <c r="T1234" i="19"/>
  <c r="S1234" i="19"/>
  <c r="R1234" i="19"/>
  <c r="Q1234" i="19"/>
  <c r="P1234" i="19"/>
  <c r="O1234" i="19"/>
  <c r="N1234" i="19"/>
  <c r="M1234" i="19"/>
  <c r="L1234" i="19"/>
  <c r="K1234" i="19"/>
  <c r="J1234" i="19"/>
  <c r="I1234" i="19"/>
  <c r="H1234" i="19"/>
  <c r="G1234" i="19"/>
  <c r="F1234" i="19"/>
  <c r="E1234" i="19"/>
  <c r="AA1233" i="19"/>
  <c r="Z1233" i="19"/>
  <c r="AB1233" i="19" s="1"/>
  <c r="X1233" i="19"/>
  <c r="W1233" i="19"/>
  <c r="Y1233" i="19" s="1"/>
  <c r="V1233" i="19"/>
  <c r="U1233" i="19"/>
  <c r="T1233" i="19"/>
  <c r="S1233" i="19"/>
  <c r="R1233" i="19"/>
  <c r="Q1233" i="19"/>
  <c r="P1233" i="19"/>
  <c r="O1233" i="19"/>
  <c r="N1233" i="19"/>
  <c r="M1233" i="19"/>
  <c r="L1233" i="19"/>
  <c r="K1233" i="19"/>
  <c r="J1233" i="19"/>
  <c r="I1233" i="19"/>
  <c r="H1233" i="19"/>
  <c r="G1233" i="19"/>
  <c r="F1233" i="19"/>
  <c r="E1233" i="19"/>
  <c r="AA1232" i="19"/>
  <c r="Z1232" i="19"/>
  <c r="AB1232" i="19" s="1"/>
  <c r="X1232" i="19"/>
  <c r="W1232" i="19"/>
  <c r="Y1232" i="19" s="1"/>
  <c r="V1232" i="19"/>
  <c r="U1232" i="19"/>
  <c r="T1232" i="19"/>
  <c r="S1232" i="19"/>
  <c r="R1232" i="19"/>
  <c r="Q1232" i="19"/>
  <c r="P1232" i="19"/>
  <c r="O1232" i="19"/>
  <c r="N1232" i="19"/>
  <c r="M1232" i="19"/>
  <c r="L1232" i="19"/>
  <c r="K1232" i="19"/>
  <c r="J1232" i="19"/>
  <c r="I1232" i="19"/>
  <c r="H1232" i="19"/>
  <c r="G1232" i="19"/>
  <c r="F1232" i="19"/>
  <c r="E1232" i="19"/>
  <c r="AA1231" i="19"/>
  <c r="Z1231" i="19"/>
  <c r="AB1231" i="19" s="1"/>
  <c r="X1231" i="19"/>
  <c r="W1231" i="19"/>
  <c r="Y1231" i="19" s="1"/>
  <c r="V1231" i="19"/>
  <c r="U1231" i="19"/>
  <c r="T1231" i="19"/>
  <c r="S1231" i="19"/>
  <c r="R1231" i="19"/>
  <c r="Q1231" i="19"/>
  <c r="P1231" i="19"/>
  <c r="O1231" i="19"/>
  <c r="N1231" i="19"/>
  <c r="M1231" i="19"/>
  <c r="L1231" i="19"/>
  <c r="K1231" i="19"/>
  <c r="J1231" i="19"/>
  <c r="I1231" i="19"/>
  <c r="H1231" i="19"/>
  <c r="G1231" i="19"/>
  <c r="F1231" i="19"/>
  <c r="E1231" i="19"/>
  <c r="AA1230" i="19"/>
  <c r="Z1230" i="19"/>
  <c r="AB1230" i="19" s="1"/>
  <c r="X1230" i="19"/>
  <c r="W1230" i="19"/>
  <c r="Y1230" i="19" s="1"/>
  <c r="V1230" i="19"/>
  <c r="U1230" i="19"/>
  <c r="T1230" i="19"/>
  <c r="S1230" i="19"/>
  <c r="R1230" i="19"/>
  <c r="Q1230" i="19"/>
  <c r="P1230" i="19"/>
  <c r="O1230" i="19"/>
  <c r="N1230" i="19"/>
  <c r="M1230" i="19"/>
  <c r="L1230" i="19"/>
  <c r="K1230" i="19"/>
  <c r="J1230" i="19"/>
  <c r="I1230" i="19"/>
  <c r="H1230" i="19"/>
  <c r="G1230" i="19"/>
  <c r="F1230" i="19"/>
  <c r="E1230" i="19"/>
  <c r="AA1229" i="19"/>
  <c r="Z1229" i="19"/>
  <c r="AB1229" i="19" s="1"/>
  <c r="X1229" i="19"/>
  <c r="W1229" i="19"/>
  <c r="Y1229" i="19" s="1"/>
  <c r="V1229" i="19"/>
  <c r="U1229" i="19"/>
  <c r="T1229" i="19"/>
  <c r="S1229" i="19"/>
  <c r="R1229" i="19"/>
  <c r="Q1229" i="19"/>
  <c r="P1229" i="19"/>
  <c r="O1229" i="19"/>
  <c r="N1229" i="19"/>
  <c r="M1229" i="19"/>
  <c r="L1229" i="19"/>
  <c r="K1229" i="19"/>
  <c r="J1229" i="19"/>
  <c r="I1229" i="19"/>
  <c r="H1229" i="19"/>
  <c r="G1229" i="19"/>
  <c r="F1229" i="19"/>
  <c r="E1229" i="19"/>
  <c r="AA1228" i="19"/>
  <c r="Z1228" i="19"/>
  <c r="AB1228" i="19" s="1"/>
  <c r="X1228" i="19"/>
  <c r="W1228" i="19"/>
  <c r="Y1228" i="19" s="1"/>
  <c r="V1228" i="19"/>
  <c r="U1228" i="19"/>
  <c r="T1228" i="19"/>
  <c r="S1228" i="19"/>
  <c r="R1228" i="19"/>
  <c r="Q1228" i="19"/>
  <c r="P1228" i="19"/>
  <c r="O1228" i="19"/>
  <c r="N1228" i="19"/>
  <c r="M1228" i="19"/>
  <c r="L1228" i="19"/>
  <c r="K1228" i="19"/>
  <c r="J1228" i="19"/>
  <c r="I1228" i="19"/>
  <c r="H1228" i="19"/>
  <c r="G1228" i="19"/>
  <c r="F1228" i="19"/>
  <c r="E1228" i="19"/>
  <c r="AA1227" i="19"/>
  <c r="Z1227" i="19"/>
  <c r="AB1227" i="19" s="1"/>
  <c r="X1227" i="19"/>
  <c r="W1227" i="19"/>
  <c r="Y1227" i="19" s="1"/>
  <c r="V1227" i="19"/>
  <c r="U1227" i="19"/>
  <c r="T1227" i="19"/>
  <c r="S1227" i="19"/>
  <c r="R1227" i="19"/>
  <c r="Q1227" i="19"/>
  <c r="P1227" i="19"/>
  <c r="O1227" i="19"/>
  <c r="N1227" i="19"/>
  <c r="M1227" i="19"/>
  <c r="L1227" i="19"/>
  <c r="K1227" i="19"/>
  <c r="J1227" i="19"/>
  <c r="I1227" i="19"/>
  <c r="H1227" i="19"/>
  <c r="G1227" i="19"/>
  <c r="F1227" i="19"/>
  <c r="E1227" i="19"/>
  <c r="AA1226" i="19"/>
  <c r="Z1226" i="19"/>
  <c r="AB1226" i="19" s="1"/>
  <c r="X1226" i="19"/>
  <c r="W1226" i="19"/>
  <c r="Y1226" i="19" s="1"/>
  <c r="V1226" i="19"/>
  <c r="U1226" i="19"/>
  <c r="T1226" i="19"/>
  <c r="S1226" i="19"/>
  <c r="R1226" i="19"/>
  <c r="Q1226" i="19"/>
  <c r="P1226" i="19"/>
  <c r="O1226" i="19"/>
  <c r="N1226" i="19"/>
  <c r="M1226" i="19"/>
  <c r="L1226" i="19"/>
  <c r="K1226" i="19"/>
  <c r="J1226" i="19"/>
  <c r="I1226" i="19"/>
  <c r="H1226" i="19"/>
  <c r="G1226" i="19"/>
  <c r="F1226" i="19"/>
  <c r="E1226" i="19"/>
  <c r="AA1225" i="19"/>
  <c r="Z1225" i="19"/>
  <c r="AB1225" i="19" s="1"/>
  <c r="X1225" i="19"/>
  <c r="W1225" i="19"/>
  <c r="Y1225" i="19" s="1"/>
  <c r="V1225" i="19"/>
  <c r="U1225" i="19"/>
  <c r="T1225" i="19"/>
  <c r="S1225" i="19"/>
  <c r="R1225" i="19"/>
  <c r="Q1225" i="19"/>
  <c r="P1225" i="19"/>
  <c r="O1225" i="19"/>
  <c r="N1225" i="19"/>
  <c r="M1225" i="19"/>
  <c r="L1225" i="19"/>
  <c r="K1225" i="19"/>
  <c r="J1225" i="19"/>
  <c r="I1225" i="19"/>
  <c r="H1225" i="19"/>
  <c r="G1225" i="19"/>
  <c r="F1225" i="19"/>
  <c r="E1225" i="19"/>
  <c r="AA1224" i="19"/>
  <c r="Z1224" i="19"/>
  <c r="AB1224" i="19" s="1"/>
  <c r="X1224" i="19"/>
  <c r="W1224" i="19"/>
  <c r="Y1224" i="19" s="1"/>
  <c r="V1224" i="19"/>
  <c r="U1224" i="19"/>
  <c r="T1224" i="19"/>
  <c r="S1224" i="19"/>
  <c r="R1224" i="19"/>
  <c r="Q1224" i="19"/>
  <c r="P1224" i="19"/>
  <c r="O1224" i="19"/>
  <c r="N1224" i="19"/>
  <c r="M1224" i="19"/>
  <c r="L1224" i="19"/>
  <c r="K1224" i="19"/>
  <c r="J1224" i="19"/>
  <c r="I1224" i="19"/>
  <c r="H1224" i="19"/>
  <c r="G1224" i="19"/>
  <c r="F1224" i="19"/>
  <c r="E1224" i="19"/>
  <c r="AA1223" i="19"/>
  <c r="Z1223" i="19"/>
  <c r="AB1223" i="19" s="1"/>
  <c r="X1223" i="19"/>
  <c r="W1223" i="19"/>
  <c r="Y1223" i="19" s="1"/>
  <c r="V1223" i="19"/>
  <c r="U1223" i="19"/>
  <c r="T1223" i="19"/>
  <c r="S1223" i="19"/>
  <c r="R1223" i="19"/>
  <c r="Q1223" i="19"/>
  <c r="P1223" i="19"/>
  <c r="O1223" i="19"/>
  <c r="N1223" i="19"/>
  <c r="M1223" i="19"/>
  <c r="L1223" i="19"/>
  <c r="K1223" i="19"/>
  <c r="J1223" i="19"/>
  <c r="I1223" i="19"/>
  <c r="H1223" i="19"/>
  <c r="G1223" i="19"/>
  <c r="F1223" i="19"/>
  <c r="E1223" i="19"/>
  <c r="AA1222" i="19"/>
  <c r="Z1222" i="19"/>
  <c r="AB1222" i="19" s="1"/>
  <c r="X1222" i="19"/>
  <c r="W1222" i="19"/>
  <c r="Y1222" i="19" s="1"/>
  <c r="V1222" i="19"/>
  <c r="U1222" i="19"/>
  <c r="T1222" i="19"/>
  <c r="S1222" i="19"/>
  <c r="R1222" i="19"/>
  <c r="Q1222" i="19"/>
  <c r="P1222" i="19"/>
  <c r="O1222" i="19"/>
  <c r="N1222" i="19"/>
  <c r="M1222" i="19"/>
  <c r="L1222" i="19"/>
  <c r="K1222" i="19"/>
  <c r="J1222" i="19"/>
  <c r="I1222" i="19"/>
  <c r="H1222" i="19"/>
  <c r="G1222" i="19"/>
  <c r="F1222" i="19"/>
  <c r="E1222" i="19"/>
  <c r="AA1221" i="19"/>
  <c r="Z1221" i="19"/>
  <c r="AB1221" i="19" s="1"/>
  <c r="X1221" i="19"/>
  <c r="W1221" i="19"/>
  <c r="Y1221" i="19" s="1"/>
  <c r="V1221" i="19"/>
  <c r="U1221" i="19"/>
  <c r="T1221" i="19"/>
  <c r="S1221" i="19"/>
  <c r="R1221" i="19"/>
  <c r="Q1221" i="19"/>
  <c r="P1221" i="19"/>
  <c r="O1221" i="19"/>
  <c r="N1221" i="19"/>
  <c r="M1221" i="19"/>
  <c r="L1221" i="19"/>
  <c r="K1221" i="19"/>
  <c r="J1221" i="19"/>
  <c r="I1221" i="19"/>
  <c r="H1221" i="19"/>
  <c r="G1221" i="19"/>
  <c r="F1221" i="19"/>
  <c r="E1221" i="19"/>
  <c r="AA1220" i="19"/>
  <c r="Z1220" i="19"/>
  <c r="AB1220" i="19" s="1"/>
  <c r="X1220" i="19"/>
  <c r="W1220" i="19"/>
  <c r="Y1220" i="19" s="1"/>
  <c r="V1220" i="19"/>
  <c r="U1220" i="19"/>
  <c r="T1220" i="19"/>
  <c r="S1220" i="19"/>
  <c r="R1220" i="19"/>
  <c r="Q1220" i="19"/>
  <c r="P1220" i="19"/>
  <c r="O1220" i="19"/>
  <c r="N1220" i="19"/>
  <c r="M1220" i="19"/>
  <c r="L1220" i="19"/>
  <c r="K1220" i="19"/>
  <c r="J1220" i="19"/>
  <c r="I1220" i="19"/>
  <c r="H1220" i="19"/>
  <c r="G1220" i="19"/>
  <c r="F1220" i="19"/>
  <c r="E1220" i="19"/>
  <c r="AA1219" i="19"/>
  <c r="Z1219" i="19"/>
  <c r="AB1219" i="19" s="1"/>
  <c r="X1219" i="19"/>
  <c r="W1219" i="19"/>
  <c r="Y1219" i="19" s="1"/>
  <c r="V1219" i="19"/>
  <c r="U1219" i="19"/>
  <c r="T1219" i="19"/>
  <c r="S1219" i="19"/>
  <c r="R1219" i="19"/>
  <c r="Q1219" i="19"/>
  <c r="P1219" i="19"/>
  <c r="O1219" i="19"/>
  <c r="N1219" i="19"/>
  <c r="M1219" i="19"/>
  <c r="L1219" i="19"/>
  <c r="K1219" i="19"/>
  <c r="J1219" i="19"/>
  <c r="I1219" i="19"/>
  <c r="H1219" i="19"/>
  <c r="G1219" i="19"/>
  <c r="F1219" i="19"/>
  <c r="E1219" i="19"/>
  <c r="AA1218" i="19"/>
  <c r="Z1218" i="19"/>
  <c r="AB1218" i="19" s="1"/>
  <c r="X1218" i="19"/>
  <c r="W1218" i="19"/>
  <c r="Y1218" i="19" s="1"/>
  <c r="V1218" i="19"/>
  <c r="U1218" i="19"/>
  <c r="T1218" i="19"/>
  <c r="S1218" i="19"/>
  <c r="R1218" i="19"/>
  <c r="Q1218" i="19"/>
  <c r="P1218" i="19"/>
  <c r="O1218" i="19"/>
  <c r="N1218" i="19"/>
  <c r="M1218" i="19"/>
  <c r="L1218" i="19"/>
  <c r="K1218" i="19"/>
  <c r="J1218" i="19"/>
  <c r="I1218" i="19"/>
  <c r="H1218" i="19"/>
  <c r="G1218" i="19"/>
  <c r="F1218" i="19"/>
  <c r="E1218" i="19"/>
  <c r="AA1217" i="19"/>
  <c r="Z1217" i="19"/>
  <c r="AB1217" i="19" s="1"/>
  <c r="X1217" i="19"/>
  <c r="W1217" i="19"/>
  <c r="Y1217" i="19" s="1"/>
  <c r="V1217" i="19"/>
  <c r="U1217" i="19"/>
  <c r="T1217" i="19"/>
  <c r="S1217" i="19"/>
  <c r="R1217" i="19"/>
  <c r="Q1217" i="19"/>
  <c r="P1217" i="19"/>
  <c r="O1217" i="19"/>
  <c r="N1217" i="19"/>
  <c r="M1217" i="19"/>
  <c r="L1217" i="19"/>
  <c r="K1217" i="19"/>
  <c r="J1217" i="19"/>
  <c r="I1217" i="19"/>
  <c r="H1217" i="19"/>
  <c r="G1217" i="19"/>
  <c r="F1217" i="19"/>
  <c r="E1217" i="19"/>
  <c r="AA1216" i="19"/>
  <c r="Z1216" i="19"/>
  <c r="AB1216" i="19" s="1"/>
  <c r="X1216" i="19"/>
  <c r="W1216" i="19"/>
  <c r="Y1216" i="19" s="1"/>
  <c r="V1216" i="19"/>
  <c r="U1216" i="19"/>
  <c r="T1216" i="19"/>
  <c r="S1216" i="19"/>
  <c r="R1216" i="19"/>
  <c r="Q1216" i="19"/>
  <c r="P1216" i="19"/>
  <c r="O1216" i="19"/>
  <c r="N1216" i="19"/>
  <c r="M1216" i="19"/>
  <c r="L1216" i="19"/>
  <c r="K1216" i="19"/>
  <c r="J1216" i="19"/>
  <c r="I1216" i="19"/>
  <c r="H1216" i="19"/>
  <c r="G1216" i="19"/>
  <c r="F1216" i="19"/>
  <c r="E1216" i="19"/>
  <c r="AA1215" i="19"/>
  <c r="Z1215" i="19"/>
  <c r="AB1215" i="19" s="1"/>
  <c r="X1215" i="19"/>
  <c r="W1215" i="19"/>
  <c r="Y1215" i="19" s="1"/>
  <c r="V1215" i="19"/>
  <c r="U1215" i="19"/>
  <c r="T1215" i="19"/>
  <c r="S1215" i="19"/>
  <c r="R1215" i="19"/>
  <c r="Q1215" i="19"/>
  <c r="P1215" i="19"/>
  <c r="O1215" i="19"/>
  <c r="N1215" i="19"/>
  <c r="M1215" i="19"/>
  <c r="L1215" i="19"/>
  <c r="K1215" i="19"/>
  <c r="J1215" i="19"/>
  <c r="I1215" i="19"/>
  <c r="H1215" i="19"/>
  <c r="G1215" i="19"/>
  <c r="F1215" i="19"/>
  <c r="E1215" i="19"/>
  <c r="AA1214" i="19"/>
  <c r="Z1214" i="19"/>
  <c r="AB1214" i="19" s="1"/>
  <c r="X1214" i="19"/>
  <c r="W1214" i="19"/>
  <c r="Y1214" i="19" s="1"/>
  <c r="V1214" i="19"/>
  <c r="U1214" i="19"/>
  <c r="T1214" i="19"/>
  <c r="S1214" i="19"/>
  <c r="R1214" i="19"/>
  <c r="Q1214" i="19"/>
  <c r="P1214" i="19"/>
  <c r="O1214" i="19"/>
  <c r="N1214" i="19"/>
  <c r="M1214" i="19"/>
  <c r="L1214" i="19"/>
  <c r="K1214" i="19"/>
  <c r="J1214" i="19"/>
  <c r="I1214" i="19"/>
  <c r="H1214" i="19"/>
  <c r="G1214" i="19"/>
  <c r="F1214" i="19"/>
  <c r="E1214" i="19"/>
  <c r="AA1213" i="19"/>
  <c r="Z1213" i="19"/>
  <c r="AB1213" i="19" s="1"/>
  <c r="X1213" i="19"/>
  <c r="W1213" i="19"/>
  <c r="Y1213" i="19" s="1"/>
  <c r="V1213" i="19"/>
  <c r="U1213" i="19"/>
  <c r="T1213" i="19"/>
  <c r="S1213" i="19"/>
  <c r="R1213" i="19"/>
  <c r="Q1213" i="19"/>
  <c r="P1213" i="19"/>
  <c r="O1213" i="19"/>
  <c r="N1213" i="19"/>
  <c r="M1213" i="19"/>
  <c r="L1213" i="19"/>
  <c r="K1213" i="19"/>
  <c r="J1213" i="19"/>
  <c r="I1213" i="19"/>
  <c r="H1213" i="19"/>
  <c r="G1213" i="19"/>
  <c r="F1213" i="19"/>
  <c r="E1213" i="19"/>
  <c r="AA1212" i="19"/>
  <c r="Z1212" i="19"/>
  <c r="AB1212" i="19" s="1"/>
  <c r="X1212" i="19"/>
  <c r="W1212" i="19"/>
  <c r="Y1212" i="19" s="1"/>
  <c r="V1212" i="19"/>
  <c r="U1212" i="19"/>
  <c r="T1212" i="19"/>
  <c r="S1212" i="19"/>
  <c r="R1212" i="19"/>
  <c r="Q1212" i="19"/>
  <c r="P1212" i="19"/>
  <c r="O1212" i="19"/>
  <c r="N1212" i="19"/>
  <c r="M1212" i="19"/>
  <c r="L1212" i="19"/>
  <c r="K1212" i="19"/>
  <c r="J1212" i="19"/>
  <c r="I1212" i="19"/>
  <c r="H1212" i="19"/>
  <c r="G1212" i="19"/>
  <c r="F1212" i="19"/>
  <c r="E1212" i="19"/>
  <c r="AA1211" i="19"/>
  <c r="Z1211" i="19"/>
  <c r="AB1211" i="19" s="1"/>
  <c r="X1211" i="19"/>
  <c r="W1211" i="19"/>
  <c r="Y1211" i="19" s="1"/>
  <c r="V1211" i="19"/>
  <c r="U1211" i="19"/>
  <c r="T1211" i="19"/>
  <c r="S1211" i="19"/>
  <c r="R1211" i="19"/>
  <c r="Q1211" i="19"/>
  <c r="P1211" i="19"/>
  <c r="O1211" i="19"/>
  <c r="N1211" i="19"/>
  <c r="M1211" i="19"/>
  <c r="L1211" i="19"/>
  <c r="K1211" i="19"/>
  <c r="J1211" i="19"/>
  <c r="I1211" i="19"/>
  <c r="H1211" i="19"/>
  <c r="G1211" i="19"/>
  <c r="F1211" i="19"/>
  <c r="E1211" i="19"/>
  <c r="AA1210" i="19"/>
  <c r="Z1210" i="19"/>
  <c r="AB1210" i="19" s="1"/>
  <c r="X1210" i="19"/>
  <c r="W1210" i="19"/>
  <c r="Y1210" i="19" s="1"/>
  <c r="V1210" i="19"/>
  <c r="U1210" i="19"/>
  <c r="T1210" i="19"/>
  <c r="S1210" i="19"/>
  <c r="R1210" i="19"/>
  <c r="Q1210" i="19"/>
  <c r="P1210" i="19"/>
  <c r="O1210" i="19"/>
  <c r="N1210" i="19"/>
  <c r="M1210" i="19"/>
  <c r="L1210" i="19"/>
  <c r="K1210" i="19"/>
  <c r="J1210" i="19"/>
  <c r="I1210" i="19"/>
  <c r="H1210" i="19"/>
  <c r="G1210" i="19"/>
  <c r="F1210" i="19"/>
  <c r="E1210" i="19"/>
  <c r="AA1209" i="19"/>
  <c r="Z1209" i="19"/>
  <c r="AB1209" i="19" s="1"/>
  <c r="X1209" i="19"/>
  <c r="W1209" i="19"/>
  <c r="Y1209" i="19" s="1"/>
  <c r="V1209" i="19"/>
  <c r="U1209" i="19"/>
  <c r="T1209" i="19"/>
  <c r="S1209" i="19"/>
  <c r="R1209" i="19"/>
  <c r="Q1209" i="19"/>
  <c r="P1209" i="19"/>
  <c r="O1209" i="19"/>
  <c r="N1209" i="19"/>
  <c r="M1209" i="19"/>
  <c r="L1209" i="19"/>
  <c r="K1209" i="19"/>
  <c r="J1209" i="19"/>
  <c r="I1209" i="19"/>
  <c r="H1209" i="19"/>
  <c r="G1209" i="19"/>
  <c r="F1209" i="19"/>
  <c r="E1209" i="19"/>
  <c r="AA1208" i="19"/>
  <c r="Z1208" i="19"/>
  <c r="AB1208" i="19" s="1"/>
  <c r="X1208" i="19"/>
  <c r="W1208" i="19"/>
  <c r="Y1208" i="19" s="1"/>
  <c r="V1208" i="19"/>
  <c r="U1208" i="19"/>
  <c r="T1208" i="19"/>
  <c r="S1208" i="19"/>
  <c r="R1208" i="19"/>
  <c r="Q1208" i="19"/>
  <c r="P1208" i="19"/>
  <c r="O1208" i="19"/>
  <c r="N1208" i="19"/>
  <c r="M1208" i="19"/>
  <c r="L1208" i="19"/>
  <c r="K1208" i="19"/>
  <c r="J1208" i="19"/>
  <c r="I1208" i="19"/>
  <c r="H1208" i="19"/>
  <c r="G1208" i="19"/>
  <c r="F1208" i="19"/>
  <c r="E1208" i="19"/>
  <c r="AA1207" i="19"/>
  <c r="Z1207" i="19"/>
  <c r="AB1207" i="19" s="1"/>
  <c r="X1207" i="19"/>
  <c r="W1207" i="19"/>
  <c r="Y1207" i="19" s="1"/>
  <c r="V1207" i="19"/>
  <c r="U1207" i="19"/>
  <c r="T1207" i="19"/>
  <c r="S1207" i="19"/>
  <c r="R1207" i="19"/>
  <c r="Q1207" i="19"/>
  <c r="P1207" i="19"/>
  <c r="O1207" i="19"/>
  <c r="N1207" i="19"/>
  <c r="M1207" i="19"/>
  <c r="L1207" i="19"/>
  <c r="K1207" i="19"/>
  <c r="J1207" i="19"/>
  <c r="I1207" i="19"/>
  <c r="H1207" i="19"/>
  <c r="G1207" i="19"/>
  <c r="F1207" i="19"/>
  <c r="E1207" i="19"/>
  <c r="AA1206" i="19"/>
  <c r="Z1206" i="19"/>
  <c r="AB1206" i="19" s="1"/>
  <c r="X1206" i="19"/>
  <c r="W1206" i="19"/>
  <c r="Y1206" i="19" s="1"/>
  <c r="V1206" i="19"/>
  <c r="U1206" i="19"/>
  <c r="T1206" i="19"/>
  <c r="S1206" i="19"/>
  <c r="R1206" i="19"/>
  <c r="Q1206" i="19"/>
  <c r="P1206" i="19"/>
  <c r="O1206" i="19"/>
  <c r="N1206" i="19"/>
  <c r="M1206" i="19"/>
  <c r="L1206" i="19"/>
  <c r="K1206" i="19"/>
  <c r="J1206" i="19"/>
  <c r="I1206" i="19"/>
  <c r="H1206" i="19"/>
  <c r="G1206" i="19"/>
  <c r="F1206" i="19"/>
  <c r="E1206" i="19"/>
  <c r="AA1205" i="19"/>
  <c r="Z1205" i="19"/>
  <c r="AB1205" i="19" s="1"/>
  <c r="X1205" i="19"/>
  <c r="W1205" i="19"/>
  <c r="Y1205" i="19" s="1"/>
  <c r="V1205" i="19"/>
  <c r="U1205" i="19"/>
  <c r="T1205" i="19"/>
  <c r="S1205" i="19"/>
  <c r="R1205" i="19"/>
  <c r="Q1205" i="19"/>
  <c r="P1205" i="19"/>
  <c r="O1205" i="19"/>
  <c r="N1205" i="19"/>
  <c r="M1205" i="19"/>
  <c r="L1205" i="19"/>
  <c r="K1205" i="19"/>
  <c r="J1205" i="19"/>
  <c r="I1205" i="19"/>
  <c r="H1205" i="19"/>
  <c r="G1205" i="19"/>
  <c r="F1205" i="19"/>
  <c r="E1205" i="19"/>
  <c r="AA1204" i="19"/>
  <c r="Z1204" i="19"/>
  <c r="AB1204" i="19" s="1"/>
  <c r="X1204" i="19"/>
  <c r="W1204" i="19"/>
  <c r="Y1204" i="19" s="1"/>
  <c r="V1204" i="19"/>
  <c r="U1204" i="19"/>
  <c r="T1204" i="19"/>
  <c r="S1204" i="19"/>
  <c r="R1204" i="19"/>
  <c r="Q1204" i="19"/>
  <c r="P1204" i="19"/>
  <c r="O1204" i="19"/>
  <c r="N1204" i="19"/>
  <c r="M1204" i="19"/>
  <c r="L1204" i="19"/>
  <c r="K1204" i="19"/>
  <c r="J1204" i="19"/>
  <c r="I1204" i="19"/>
  <c r="H1204" i="19"/>
  <c r="G1204" i="19"/>
  <c r="F1204" i="19"/>
  <c r="E1204" i="19"/>
  <c r="AA1203" i="19"/>
  <c r="Z1203" i="19"/>
  <c r="AB1203" i="19" s="1"/>
  <c r="X1203" i="19"/>
  <c r="W1203" i="19"/>
  <c r="Y1203" i="19" s="1"/>
  <c r="V1203" i="19"/>
  <c r="U1203" i="19"/>
  <c r="T1203" i="19"/>
  <c r="S1203" i="19"/>
  <c r="R1203" i="19"/>
  <c r="Q1203" i="19"/>
  <c r="P1203" i="19"/>
  <c r="O1203" i="19"/>
  <c r="N1203" i="19"/>
  <c r="M1203" i="19"/>
  <c r="L1203" i="19"/>
  <c r="K1203" i="19"/>
  <c r="J1203" i="19"/>
  <c r="I1203" i="19"/>
  <c r="H1203" i="19"/>
  <c r="G1203" i="19"/>
  <c r="F1203" i="19"/>
  <c r="E1203" i="19"/>
  <c r="AA1202" i="19"/>
  <c r="Z1202" i="19"/>
  <c r="AB1202" i="19" s="1"/>
  <c r="X1202" i="19"/>
  <c r="W1202" i="19"/>
  <c r="Y1202" i="19" s="1"/>
  <c r="V1202" i="19"/>
  <c r="U1202" i="19"/>
  <c r="T1202" i="19"/>
  <c r="S1202" i="19"/>
  <c r="R1202" i="19"/>
  <c r="Q1202" i="19"/>
  <c r="P1202" i="19"/>
  <c r="O1202" i="19"/>
  <c r="N1202" i="19"/>
  <c r="M1202" i="19"/>
  <c r="L1202" i="19"/>
  <c r="K1202" i="19"/>
  <c r="J1202" i="19"/>
  <c r="I1202" i="19"/>
  <c r="H1202" i="19"/>
  <c r="G1202" i="19"/>
  <c r="F1202" i="19"/>
  <c r="E1202" i="19"/>
  <c r="AA1201" i="19"/>
  <c r="Z1201" i="19"/>
  <c r="AB1201" i="19" s="1"/>
  <c r="X1201" i="19"/>
  <c r="W1201" i="19"/>
  <c r="Y1201" i="19" s="1"/>
  <c r="V1201" i="19"/>
  <c r="U1201" i="19"/>
  <c r="T1201" i="19"/>
  <c r="S1201" i="19"/>
  <c r="R1201" i="19"/>
  <c r="Q1201" i="19"/>
  <c r="P1201" i="19"/>
  <c r="O1201" i="19"/>
  <c r="N1201" i="19"/>
  <c r="M1201" i="19"/>
  <c r="L1201" i="19"/>
  <c r="K1201" i="19"/>
  <c r="J1201" i="19"/>
  <c r="I1201" i="19"/>
  <c r="H1201" i="19"/>
  <c r="G1201" i="19"/>
  <c r="F1201" i="19"/>
  <c r="E1201" i="19"/>
  <c r="AA1200" i="19"/>
  <c r="Z1200" i="19"/>
  <c r="AB1200" i="19" s="1"/>
  <c r="X1200" i="19"/>
  <c r="W1200" i="19"/>
  <c r="Y1200" i="19" s="1"/>
  <c r="V1200" i="19"/>
  <c r="U1200" i="19"/>
  <c r="T1200" i="19"/>
  <c r="S1200" i="19"/>
  <c r="R1200" i="19"/>
  <c r="Q1200" i="19"/>
  <c r="P1200" i="19"/>
  <c r="O1200" i="19"/>
  <c r="N1200" i="19"/>
  <c r="M1200" i="19"/>
  <c r="L1200" i="19"/>
  <c r="K1200" i="19"/>
  <c r="J1200" i="19"/>
  <c r="I1200" i="19"/>
  <c r="H1200" i="19"/>
  <c r="G1200" i="19"/>
  <c r="F1200" i="19"/>
  <c r="E1200" i="19"/>
  <c r="AA1199" i="19"/>
  <c r="Z1199" i="19"/>
  <c r="AB1199" i="19" s="1"/>
  <c r="X1199" i="19"/>
  <c r="W1199" i="19"/>
  <c r="Y1199" i="19" s="1"/>
  <c r="V1199" i="19"/>
  <c r="U1199" i="19"/>
  <c r="T1199" i="19"/>
  <c r="S1199" i="19"/>
  <c r="R1199" i="19"/>
  <c r="Q1199" i="19"/>
  <c r="P1199" i="19"/>
  <c r="O1199" i="19"/>
  <c r="N1199" i="19"/>
  <c r="M1199" i="19"/>
  <c r="L1199" i="19"/>
  <c r="K1199" i="19"/>
  <c r="J1199" i="19"/>
  <c r="I1199" i="19"/>
  <c r="H1199" i="19"/>
  <c r="G1199" i="19"/>
  <c r="F1199" i="19"/>
  <c r="E1199" i="19"/>
  <c r="AA1198" i="19"/>
  <c r="Z1198" i="19"/>
  <c r="AB1198" i="19" s="1"/>
  <c r="X1198" i="19"/>
  <c r="W1198" i="19"/>
  <c r="Y1198" i="19" s="1"/>
  <c r="V1198" i="19"/>
  <c r="U1198" i="19"/>
  <c r="T1198" i="19"/>
  <c r="S1198" i="19"/>
  <c r="R1198" i="19"/>
  <c r="Q1198" i="19"/>
  <c r="P1198" i="19"/>
  <c r="O1198" i="19"/>
  <c r="N1198" i="19"/>
  <c r="M1198" i="19"/>
  <c r="L1198" i="19"/>
  <c r="K1198" i="19"/>
  <c r="J1198" i="19"/>
  <c r="I1198" i="19"/>
  <c r="H1198" i="19"/>
  <c r="G1198" i="19"/>
  <c r="F1198" i="19"/>
  <c r="E1198" i="19"/>
  <c r="AA1197" i="19"/>
  <c r="Z1197" i="19"/>
  <c r="AB1197" i="19" s="1"/>
  <c r="X1197" i="19"/>
  <c r="W1197" i="19"/>
  <c r="Y1197" i="19" s="1"/>
  <c r="V1197" i="19"/>
  <c r="U1197" i="19"/>
  <c r="T1197" i="19"/>
  <c r="S1197" i="19"/>
  <c r="R1197" i="19"/>
  <c r="Q1197" i="19"/>
  <c r="P1197" i="19"/>
  <c r="O1197" i="19"/>
  <c r="N1197" i="19"/>
  <c r="M1197" i="19"/>
  <c r="L1197" i="19"/>
  <c r="K1197" i="19"/>
  <c r="J1197" i="19"/>
  <c r="I1197" i="19"/>
  <c r="H1197" i="19"/>
  <c r="G1197" i="19"/>
  <c r="F1197" i="19"/>
  <c r="E1197" i="19"/>
  <c r="AA1196" i="19"/>
  <c r="Z1196" i="19"/>
  <c r="X1196" i="19"/>
  <c r="W1196" i="19"/>
  <c r="Y1196" i="19" s="1"/>
  <c r="V1196" i="19"/>
  <c r="U1196" i="19"/>
  <c r="T1196" i="19"/>
  <c r="S1196" i="19"/>
  <c r="R1196" i="19"/>
  <c r="Q1196" i="19"/>
  <c r="P1196" i="19"/>
  <c r="O1196" i="19"/>
  <c r="N1196" i="19"/>
  <c r="M1196" i="19"/>
  <c r="L1196" i="19"/>
  <c r="K1196" i="19"/>
  <c r="J1196" i="19"/>
  <c r="I1196" i="19"/>
  <c r="H1196" i="19"/>
  <c r="G1196" i="19"/>
  <c r="F1196" i="19"/>
  <c r="E1196" i="19"/>
  <c r="AA1195" i="19"/>
  <c r="Z1195" i="19"/>
  <c r="AB1195" i="19" s="1"/>
  <c r="X1195" i="19"/>
  <c r="W1195" i="19"/>
  <c r="Y1195" i="19" s="1"/>
  <c r="V1195" i="19"/>
  <c r="U1195" i="19"/>
  <c r="T1195" i="19"/>
  <c r="S1195" i="19"/>
  <c r="R1195" i="19"/>
  <c r="Q1195" i="19"/>
  <c r="P1195" i="19"/>
  <c r="O1195" i="19"/>
  <c r="N1195" i="19"/>
  <c r="M1195" i="19"/>
  <c r="L1195" i="19"/>
  <c r="K1195" i="19"/>
  <c r="J1195" i="19"/>
  <c r="I1195" i="19"/>
  <c r="H1195" i="19"/>
  <c r="G1195" i="19"/>
  <c r="F1195" i="19"/>
  <c r="E1195" i="19"/>
  <c r="AA1194" i="19"/>
  <c r="Z1194" i="19"/>
  <c r="X1194" i="19"/>
  <c r="W1194" i="19"/>
  <c r="Y1194" i="19" s="1"/>
  <c r="V1194" i="19"/>
  <c r="U1194" i="19"/>
  <c r="T1194" i="19"/>
  <c r="S1194" i="19"/>
  <c r="R1194" i="19"/>
  <c r="Q1194" i="19"/>
  <c r="P1194" i="19"/>
  <c r="O1194" i="19"/>
  <c r="N1194" i="19"/>
  <c r="M1194" i="19"/>
  <c r="L1194" i="19"/>
  <c r="K1194" i="19"/>
  <c r="J1194" i="19"/>
  <c r="I1194" i="19"/>
  <c r="H1194" i="19"/>
  <c r="G1194" i="19"/>
  <c r="F1194" i="19"/>
  <c r="E1194" i="19"/>
  <c r="AA1193" i="19"/>
  <c r="Z1193" i="19"/>
  <c r="AB1193" i="19" s="1"/>
  <c r="X1193" i="19"/>
  <c r="W1193" i="19"/>
  <c r="Y1193" i="19" s="1"/>
  <c r="V1193" i="19"/>
  <c r="U1193" i="19"/>
  <c r="T1193" i="19"/>
  <c r="S1193" i="19"/>
  <c r="R1193" i="19"/>
  <c r="Q1193" i="19"/>
  <c r="P1193" i="19"/>
  <c r="O1193" i="19"/>
  <c r="N1193" i="19"/>
  <c r="M1193" i="19"/>
  <c r="L1193" i="19"/>
  <c r="K1193" i="19"/>
  <c r="J1193" i="19"/>
  <c r="I1193" i="19"/>
  <c r="H1193" i="19"/>
  <c r="G1193" i="19"/>
  <c r="F1193" i="19"/>
  <c r="E1193" i="19"/>
  <c r="AA1192" i="19"/>
  <c r="Z1192" i="19"/>
  <c r="X1192" i="19"/>
  <c r="W1192" i="19"/>
  <c r="Y1192" i="19" s="1"/>
  <c r="V1192" i="19"/>
  <c r="U1192" i="19"/>
  <c r="T1192" i="19"/>
  <c r="S1192" i="19"/>
  <c r="R1192" i="19"/>
  <c r="Q1192" i="19"/>
  <c r="P1192" i="19"/>
  <c r="O1192" i="19"/>
  <c r="N1192" i="19"/>
  <c r="M1192" i="19"/>
  <c r="L1192" i="19"/>
  <c r="K1192" i="19"/>
  <c r="J1192" i="19"/>
  <c r="I1192" i="19"/>
  <c r="H1192" i="19"/>
  <c r="G1192" i="19"/>
  <c r="F1192" i="19"/>
  <c r="E1192" i="19"/>
  <c r="AA1191" i="19"/>
  <c r="Z1191" i="19"/>
  <c r="AB1191" i="19" s="1"/>
  <c r="Y1191" i="19"/>
  <c r="X1191" i="19"/>
  <c r="W1191" i="19"/>
  <c r="V1191" i="19"/>
  <c r="U1191" i="19"/>
  <c r="T1191" i="19"/>
  <c r="S1191" i="19"/>
  <c r="R1191" i="19"/>
  <c r="Q1191" i="19"/>
  <c r="P1191" i="19"/>
  <c r="O1191" i="19"/>
  <c r="N1191" i="19"/>
  <c r="M1191" i="19"/>
  <c r="L1191" i="19"/>
  <c r="K1191" i="19"/>
  <c r="J1191" i="19"/>
  <c r="I1191" i="19"/>
  <c r="H1191" i="19"/>
  <c r="G1191" i="19"/>
  <c r="F1191" i="19"/>
  <c r="E1191" i="19"/>
  <c r="AA1190" i="19"/>
  <c r="Z1190" i="19"/>
  <c r="AB1190" i="19" s="1"/>
  <c r="Y1190" i="19"/>
  <c r="X1190" i="19"/>
  <c r="W1190" i="19"/>
  <c r="V1190" i="19"/>
  <c r="U1190" i="19"/>
  <c r="T1190" i="19"/>
  <c r="S1190" i="19"/>
  <c r="R1190" i="19"/>
  <c r="Q1190" i="19"/>
  <c r="P1190" i="19"/>
  <c r="O1190" i="19"/>
  <c r="N1190" i="19"/>
  <c r="M1190" i="19"/>
  <c r="L1190" i="19"/>
  <c r="K1190" i="19"/>
  <c r="J1190" i="19"/>
  <c r="I1190" i="19"/>
  <c r="H1190" i="19"/>
  <c r="G1190" i="19"/>
  <c r="F1190" i="19"/>
  <c r="E1190" i="19"/>
  <c r="AA1189" i="19"/>
  <c r="Z1189" i="19"/>
  <c r="X1189" i="19"/>
  <c r="W1189" i="19"/>
  <c r="Y1189" i="19" s="1"/>
  <c r="V1189" i="19"/>
  <c r="U1189" i="19"/>
  <c r="T1189" i="19"/>
  <c r="S1189" i="19"/>
  <c r="R1189" i="19"/>
  <c r="Q1189" i="19"/>
  <c r="P1189" i="19"/>
  <c r="O1189" i="19"/>
  <c r="N1189" i="19"/>
  <c r="M1189" i="19"/>
  <c r="L1189" i="19"/>
  <c r="K1189" i="19"/>
  <c r="J1189" i="19"/>
  <c r="I1189" i="19"/>
  <c r="H1189" i="19"/>
  <c r="G1189" i="19"/>
  <c r="F1189" i="19"/>
  <c r="E1189" i="19"/>
  <c r="AA1188" i="19"/>
  <c r="Z1188" i="19"/>
  <c r="X1188" i="19"/>
  <c r="W1188" i="19"/>
  <c r="Y1188" i="19" s="1"/>
  <c r="V1188" i="19"/>
  <c r="U1188" i="19"/>
  <c r="T1188" i="19"/>
  <c r="S1188" i="19"/>
  <c r="R1188" i="19"/>
  <c r="Q1188" i="19"/>
  <c r="P1188" i="19"/>
  <c r="O1188" i="19"/>
  <c r="N1188" i="19"/>
  <c r="M1188" i="19"/>
  <c r="L1188" i="19"/>
  <c r="K1188" i="19"/>
  <c r="J1188" i="19"/>
  <c r="I1188" i="19"/>
  <c r="H1188" i="19"/>
  <c r="G1188" i="19"/>
  <c r="F1188" i="19"/>
  <c r="E1188" i="19"/>
  <c r="AA1187" i="19"/>
  <c r="Z1187" i="19"/>
  <c r="AB1187" i="19" s="1"/>
  <c r="Y1187" i="19"/>
  <c r="X1187" i="19"/>
  <c r="W1187" i="19"/>
  <c r="V1187" i="19"/>
  <c r="U1187" i="19"/>
  <c r="T1187" i="19"/>
  <c r="S1187" i="19"/>
  <c r="R1187" i="19"/>
  <c r="Q1187" i="19"/>
  <c r="P1187" i="19"/>
  <c r="O1187" i="19"/>
  <c r="N1187" i="19"/>
  <c r="M1187" i="19"/>
  <c r="L1187" i="19"/>
  <c r="K1187" i="19"/>
  <c r="J1187" i="19"/>
  <c r="I1187" i="19"/>
  <c r="H1187" i="19"/>
  <c r="G1187" i="19"/>
  <c r="F1187" i="19"/>
  <c r="E1187" i="19"/>
  <c r="AA1186" i="19"/>
  <c r="Z1186" i="19"/>
  <c r="AB1186" i="19" s="1"/>
  <c r="Y1186" i="19"/>
  <c r="X1186" i="19"/>
  <c r="W1186" i="19"/>
  <c r="V1186" i="19"/>
  <c r="U1186" i="19"/>
  <c r="T1186" i="19"/>
  <c r="S1186" i="19"/>
  <c r="R1186" i="19"/>
  <c r="Q1186" i="19"/>
  <c r="P1186" i="19"/>
  <c r="O1186" i="19"/>
  <c r="N1186" i="19"/>
  <c r="M1186" i="19"/>
  <c r="L1186" i="19"/>
  <c r="K1186" i="19"/>
  <c r="J1186" i="19"/>
  <c r="I1186" i="19"/>
  <c r="H1186" i="19"/>
  <c r="G1186" i="19"/>
  <c r="F1186" i="19"/>
  <c r="E1186" i="19"/>
  <c r="AA1185" i="19"/>
  <c r="Z1185" i="19"/>
  <c r="X1185" i="19"/>
  <c r="W1185" i="19"/>
  <c r="Y1185" i="19" s="1"/>
  <c r="V1185" i="19"/>
  <c r="U1185" i="19"/>
  <c r="T1185" i="19"/>
  <c r="S1185" i="19"/>
  <c r="R1185" i="19"/>
  <c r="Q1185" i="19"/>
  <c r="P1185" i="19"/>
  <c r="O1185" i="19"/>
  <c r="N1185" i="19"/>
  <c r="M1185" i="19"/>
  <c r="L1185" i="19"/>
  <c r="K1185" i="19"/>
  <c r="J1185" i="19"/>
  <c r="I1185" i="19"/>
  <c r="H1185" i="19"/>
  <c r="G1185" i="19"/>
  <c r="F1185" i="19"/>
  <c r="E1185" i="19"/>
  <c r="AA1184" i="19"/>
  <c r="Z1184" i="19"/>
  <c r="X1184" i="19"/>
  <c r="W1184" i="19"/>
  <c r="Y1184" i="19" s="1"/>
  <c r="V1184" i="19"/>
  <c r="U1184" i="19"/>
  <c r="T1184" i="19"/>
  <c r="S1184" i="19"/>
  <c r="R1184" i="19"/>
  <c r="Q1184" i="19"/>
  <c r="P1184" i="19"/>
  <c r="O1184" i="19"/>
  <c r="N1184" i="19"/>
  <c r="M1184" i="19"/>
  <c r="L1184" i="19"/>
  <c r="K1184" i="19"/>
  <c r="J1184" i="19"/>
  <c r="I1184" i="19"/>
  <c r="H1184" i="19"/>
  <c r="G1184" i="19"/>
  <c r="F1184" i="19"/>
  <c r="E1184" i="19"/>
  <c r="AA1183" i="19"/>
  <c r="Z1183" i="19"/>
  <c r="AB1183" i="19" s="1"/>
  <c r="Y1183" i="19"/>
  <c r="X1183" i="19"/>
  <c r="W1183" i="19"/>
  <c r="V1183" i="19"/>
  <c r="U1183" i="19"/>
  <c r="T1183" i="19"/>
  <c r="S1183" i="19"/>
  <c r="R1183" i="19"/>
  <c r="Q1183" i="19"/>
  <c r="P1183" i="19"/>
  <c r="O1183" i="19"/>
  <c r="N1183" i="19"/>
  <c r="M1183" i="19"/>
  <c r="L1183" i="19"/>
  <c r="K1183" i="19"/>
  <c r="J1183" i="19"/>
  <c r="I1183" i="19"/>
  <c r="H1183" i="19"/>
  <c r="G1183" i="19"/>
  <c r="F1183" i="19"/>
  <c r="E1183" i="19"/>
  <c r="AA1182" i="19"/>
  <c r="Z1182" i="19"/>
  <c r="AB1182" i="19" s="1"/>
  <c r="Y1182" i="19"/>
  <c r="X1182" i="19"/>
  <c r="W1182" i="19"/>
  <c r="V1182" i="19"/>
  <c r="U1182" i="19"/>
  <c r="T1182" i="19"/>
  <c r="S1182" i="19"/>
  <c r="R1182" i="19"/>
  <c r="Q1182" i="19"/>
  <c r="P1182" i="19"/>
  <c r="O1182" i="19"/>
  <c r="N1182" i="19"/>
  <c r="M1182" i="19"/>
  <c r="L1182" i="19"/>
  <c r="K1182" i="19"/>
  <c r="J1182" i="19"/>
  <c r="I1182" i="19"/>
  <c r="H1182" i="19"/>
  <c r="G1182" i="19"/>
  <c r="F1182" i="19"/>
  <c r="E1182" i="19"/>
  <c r="AA1181" i="19"/>
  <c r="Z1181" i="19"/>
  <c r="X1181" i="19"/>
  <c r="W1181" i="19"/>
  <c r="Y1181" i="19" s="1"/>
  <c r="V1181" i="19"/>
  <c r="U1181" i="19"/>
  <c r="T1181" i="19"/>
  <c r="S1181" i="19"/>
  <c r="R1181" i="19"/>
  <c r="Q1181" i="19"/>
  <c r="P1181" i="19"/>
  <c r="O1181" i="19"/>
  <c r="N1181" i="19"/>
  <c r="M1181" i="19"/>
  <c r="L1181" i="19"/>
  <c r="K1181" i="19"/>
  <c r="J1181" i="19"/>
  <c r="I1181" i="19"/>
  <c r="H1181" i="19"/>
  <c r="G1181" i="19"/>
  <c r="F1181" i="19"/>
  <c r="E1181" i="19"/>
  <c r="AA1180" i="19"/>
  <c r="Z1180" i="19"/>
  <c r="X1180" i="19"/>
  <c r="W1180" i="19"/>
  <c r="Y1180" i="19" s="1"/>
  <c r="V1180" i="19"/>
  <c r="U1180" i="19"/>
  <c r="T1180" i="19"/>
  <c r="S1180" i="19"/>
  <c r="R1180" i="19"/>
  <c r="Q1180" i="19"/>
  <c r="P1180" i="19"/>
  <c r="O1180" i="19"/>
  <c r="N1180" i="19"/>
  <c r="M1180" i="19"/>
  <c r="L1180" i="19"/>
  <c r="K1180" i="19"/>
  <c r="J1180" i="19"/>
  <c r="I1180" i="19"/>
  <c r="H1180" i="19"/>
  <c r="G1180" i="19"/>
  <c r="F1180" i="19"/>
  <c r="E1180" i="19"/>
  <c r="AA1179" i="19"/>
  <c r="Z1179" i="19"/>
  <c r="AB1179" i="19" s="1"/>
  <c r="Y1179" i="19"/>
  <c r="X1179" i="19"/>
  <c r="W1179" i="19"/>
  <c r="V1179" i="19"/>
  <c r="U1179" i="19"/>
  <c r="T1179" i="19"/>
  <c r="S1179" i="19"/>
  <c r="R1179" i="19"/>
  <c r="Q1179" i="19"/>
  <c r="P1179" i="19"/>
  <c r="O1179" i="19"/>
  <c r="N1179" i="19"/>
  <c r="M1179" i="19"/>
  <c r="L1179" i="19"/>
  <c r="K1179" i="19"/>
  <c r="J1179" i="19"/>
  <c r="I1179" i="19"/>
  <c r="H1179" i="19"/>
  <c r="G1179" i="19"/>
  <c r="F1179" i="19"/>
  <c r="E1179" i="19"/>
  <c r="AA1178" i="19"/>
  <c r="Z1178" i="19"/>
  <c r="AB1178" i="19" s="1"/>
  <c r="Y1178" i="19"/>
  <c r="X1178" i="19"/>
  <c r="W1178" i="19"/>
  <c r="V1178" i="19"/>
  <c r="U1178" i="19"/>
  <c r="T1178" i="19"/>
  <c r="S1178" i="19"/>
  <c r="R1178" i="19"/>
  <c r="Q1178" i="19"/>
  <c r="P1178" i="19"/>
  <c r="O1178" i="19"/>
  <c r="N1178" i="19"/>
  <c r="M1178" i="19"/>
  <c r="L1178" i="19"/>
  <c r="K1178" i="19"/>
  <c r="J1178" i="19"/>
  <c r="I1178" i="19"/>
  <c r="H1178" i="19"/>
  <c r="G1178" i="19"/>
  <c r="F1178" i="19"/>
  <c r="E1178" i="19"/>
  <c r="AA1177" i="19"/>
  <c r="Z1177" i="19"/>
  <c r="X1177" i="19"/>
  <c r="W1177" i="19"/>
  <c r="Y1177" i="19" s="1"/>
  <c r="V1177" i="19"/>
  <c r="U1177" i="19"/>
  <c r="T1177" i="19"/>
  <c r="S1177" i="19"/>
  <c r="R1177" i="19"/>
  <c r="Q1177" i="19"/>
  <c r="P1177" i="19"/>
  <c r="O1177" i="19"/>
  <c r="N1177" i="19"/>
  <c r="M1177" i="19"/>
  <c r="L1177" i="19"/>
  <c r="K1177" i="19"/>
  <c r="J1177" i="19"/>
  <c r="I1177" i="19"/>
  <c r="H1177" i="19"/>
  <c r="G1177" i="19"/>
  <c r="F1177" i="19"/>
  <c r="E1177" i="19"/>
  <c r="AA1176" i="19"/>
  <c r="Z1176" i="19"/>
  <c r="X1176" i="19"/>
  <c r="W1176" i="19"/>
  <c r="Y1176" i="19" s="1"/>
  <c r="V1176" i="19"/>
  <c r="U1176" i="19"/>
  <c r="T1176" i="19"/>
  <c r="S1176" i="19"/>
  <c r="R1176" i="19"/>
  <c r="Q1176" i="19"/>
  <c r="P1176" i="19"/>
  <c r="O1176" i="19"/>
  <c r="N1176" i="19"/>
  <c r="M1176" i="19"/>
  <c r="L1176" i="19"/>
  <c r="K1176" i="19"/>
  <c r="J1176" i="19"/>
  <c r="I1176" i="19"/>
  <c r="H1176" i="19"/>
  <c r="G1176" i="19"/>
  <c r="F1176" i="19"/>
  <c r="E1176" i="19"/>
  <c r="AA1175" i="19"/>
  <c r="Z1175" i="19"/>
  <c r="AB1175" i="19" s="1"/>
  <c r="Y1175" i="19"/>
  <c r="X1175" i="19"/>
  <c r="W1175" i="19"/>
  <c r="V1175" i="19"/>
  <c r="U1175" i="19"/>
  <c r="T1175" i="19"/>
  <c r="S1175" i="19"/>
  <c r="R1175" i="19"/>
  <c r="Q1175" i="19"/>
  <c r="P1175" i="19"/>
  <c r="O1175" i="19"/>
  <c r="N1175" i="19"/>
  <c r="M1175" i="19"/>
  <c r="L1175" i="19"/>
  <c r="K1175" i="19"/>
  <c r="J1175" i="19"/>
  <c r="I1175" i="19"/>
  <c r="H1175" i="19"/>
  <c r="G1175" i="19"/>
  <c r="F1175" i="19"/>
  <c r="E1175" i="19"/>
  <c r="AA1174" i="19"/>
  <c r="Z1174" i="19"/>
  <c r="AB1174" i="19" s="1"/>
  <c r="Y1174" i="19"/>
  <c r="X1174" i="19"/>
  <c r="W1174" i="19"/>
  <c r="V1174" i="19"/>
  <c r="U1174" i="19"/>
  <c r="T1174" i="19"/>
  <c r="S1174" i="19"/>
  <c r="R1174" i="19"/>
  <c r="Q1174" i="19"/>
  <c r="P1174" i="19"/>
  <c r="O1174" i="19"/>
  <c r="N1174" i="19"/>
  <c r="M1174" i="19"/>
  <c r="L1174" i="19"/>
  <c r="K1174" i="19"/>
  <c r="J1174" i="19"/>
  <c r="I1174" i="19"/>
  <c r="H1174" i="19"/>
  <c r="G1174" i="19"/>
  <c r="F1174" i="19"/>
  <c r="E1174" i="19"/>
  <c r="AA1173" i="19"/>
  <c r="Z1173" i="19"/>
  <c r="X1173" i="19"/>
  <c r="W1173" i="19"/>
  <c r="Y1173" i="19" s="1"/>
  <c r="V1173" i="19"/>
  <c r="U1173" i="19"/>
  <c r="T1173" i="19"/>
  <c r="S1173" i="19"/>
  <c r="R1173" i="19"/>
  <c r="Q1173" i="19"/>
  <c r="P1173" i="19"/>
  <c r="O1173" i="19"/>
  <c r="N1173" i="19"/>
  <c r="M1173" i="19"/>
  <c r="L1173" i="19"/>
  <c r="K1173" i="19"/>
  <c r="J1173" i="19"/>
  <c r="I1173" i="19"/>
  <c r="H1173" i="19"/>
  <c r="G1173" i="19"/>
  <c r="F1173" i="19"/>
  <c r="E1173" i="19"/>
  <c r="AA1172" i="19"/>
  <c r="Z1172" i="19"/>
  <c r="X1172" i="19"/>
  <c r="W1172" i="19"/>
  <c r="Y1172" i="19" s="1"/>
  <c r="V1172" i="19"/>
  <c r="U1172" i="19"/>
  <c r="T1172" i="19"/>
  <c r="S1172" i="19"/>
  <c r="R1172" i="19"/>
  <c r="Q1172" i="19"/>
  <c r="P1172" i="19"/>
  <c r="O1172" i="19"/>
  <c r="N1172" i="19"/>
  <c r="M1172" i="19"/>
  <c r="L1172" i="19"/>
  <c r="K1172" i="19"/>
  <c r="J1172" i="19"/>
  <c r="I1172" i="19"/>
  <c r="H1172" i="19"/>
  <c r="G1172" i="19"/>
  <c r="F1172" i="19"/>
  <c r="E1172" i="19"/>
  <c r="AA1171" i="19"/>
  <c r="Z1171" i="19"/>
  <c r="AB1171" i="19" s="1"/>
  <c r="Y1171" i="19"/>
  <c r="X1171" i="19"/>
  <c r="W1171" i="19"/>
  <c r="V1171" i="19"/>
  <c r="U1171" i="19"/>
  <c r="T1171" i="19"/>
  <c r="S1171" i="19"/>
  <c r="R1171" i="19"/>
  <c r="Q1171" i="19"/>
  <c r="P1171" i="19"/>
  <c r="O1171" i="19"/>
  <c r="N1171" i="19"/>
  <c r="M1171" i="19"/>
  <c r="L1171" i="19"/>
  <c r="K1171" i="19"/>
  <c r="J1171" i="19"/>
  <c r="I1171" i="19"/>
  <c r="H1171" i="19"/>
  <c r="G1171" i="19"/>
  <c r="F1171" i="19"/>
  <c r="E1171" i="19"/>
  <c r="AA1170" i="19"/>
  <c r="Z1170" i="19"/>
  <c r="AB1170" i="19" s="1"/>
  <c r="Y1170" i="19"/>
  <c r="X1170" i="19"/>
  <c r="W1170" i="19"/>
  <c r="V1170" i="19"/>
  <c r="U1170" i="19"/>
  <c r="T1170" i="19"/>
  <c r="S1170" i="19"/>
  <c r="R1170" i="19"/>
  <c r="Q1170" i="19"/>
  <c r="P1170" i="19"/>
  <c r="O1170" i="19"/>
  <c r="N1170" i="19"/>
  <c r="M1170" i="19"/>
  <c r="L1170" i="19"/>
  <c r="K1170" i="19"/>
  <c r="J1170" i="19"/>
  <c r="I1170" i="19"/>
  <c r="H1170" i="19"/>
  <c r="G1170" i="19"/>
  <c r="F1170" i="19"/>
  <c r="E1170" i="19"/>
  <c r="AA1169" i="19"/>
  <c r="Z1169" i="19"/>
  <c r="X1169" i="19"/>
  <c r="W1169" i="19"/>
  <c r="Y1169" i="19" s="1"/>
  <c r="V1169" i="19"/>
  <c r="U1169" i="19"/>
  <c r="T1169" i="19"/>
  <c r="S1169" i="19"/>
  <c r="R1169" i="19"/>
  <c r="Q1169" i="19"/>
  <c r="P1169" i="19"/>
  <c r="O1169" i="19"/>
  <c r="N1169" i="19"/>
  <c r="M1169" i="19"/>
  <c r="L1169" i="19"/>
  <c r="K1169" i="19"/>
  <c r="J1169" i="19"/>
  <c r="I1169" i="19"/>
  <c r="H1169" i="19"/>
  <c r="G1169" i="19"/>
  <c r="F1169" i="19"/>
  <c r="E1169" i="19"/>
  <c r="AA1168" i="19"/>
  <c r="Z1168" i="19"/>
  <c r="X1168" i="19"/>
  <c r="W1168" i="19"/>
  <c r="Y1168" i="19" s="1"/>
  <c r="V1168" i="19"/>
  <c r="U1168" i="19"/>
  <c r="T1168" i="19"/>
  <c r="S1168" i="19"/>
  <c r="R1168" i="19"/>
  <c r="Q1168" i="19"/>
  <c r="P1168" i="19"/>
  <c r="O1168" i="19"/>
  <c r="N1168" i="19"/>
  <c r="M1168" i="19"/>
  <c r="L1168" i="19"/>
  <c r="K1168" i="19"/>
  <c r="J1168" i="19"/>
  <c r="I1168" i="19"/>
  <c r="H1168" i="19"/>
  <c r="G1168" i="19"/>
  <c r="F1168" i="19"/>
  <c r="E1168" i="19"/>
  <c r="AA1167" i="19"/>
  <c r="Z1167" i="19"/>
  <c r="AB1167" i="19" s="1"/>
  <c r="Y1167" i="19"/>
  <c r="X1167" i="19"/>
  <c r="W1167" i="19"/>
  <c r="V1167" i="19"/>
  <c r="U1167" i="19"/>
  <c r="T1167" i="19"/>
  <c r="S1167" i="19"/>
  <c r="R1167" i="19"/>
  <c r="Q1167" i="19"/>
  <c r="P1167" i="19"/>
  <c r="O1167" i="19"/>
  <c r="N1167" i="19"/>
  <c r="M1167" i="19"/>
  <c r="L1167" i="19"/>
  <c r="K1167" i="19"/>
  <c r="J1167" i="19"/>
  <c r="I1167" i="19"/>
  <c r="H1167" i="19"/>
  <c r="G1167" i="19"/>
  <c r="F1167" i="19"/>
  <c r="E1167" i="19"/>
  <c r="AA1166" i="19"/>
  <c r="Z1166" i="19"/>
  <c r="AB1166" i="19" s="1"/>
  <c r="Y1166" i="19"/>
  <c r="X1166" i="19"/>
  <c r="W1166" i="19"/>
  <c r="V1166" i="19"/>
  <c r="U1166" i="19"/>
  <c r="T1166" i="19"/>
  <c r="S1166" i="19"/>
  <c r="R1166" i="19"/>
  <c r="Q1166" i="19"/>
  <c r="P1166" i="19"/>
  <c r="O1166" i="19"/>
  <c r="N1166" i="19"/>
  <c r="M1166" i="19"/>
  <c r="L1166" i="19"/>
  <c r="K1166" i="19"/>
  <c r="J1166" i="19"/>
  <c r="I1166" i="19"/>
  <c r="H1166" i="19"/>
  <c r="G1166" i="19"/>
  <c r="F1166" i="19"/>
  <c r="E1166" i="19"/>
  <c r="AA1165" i="19"/>
  <c r="Z1165" i="19"/>
  <c r="X1165" i="19"/>
  <c r="W1165" i="19"/>
  <c r="Y1165" i="19" s="1"/>
  <c r="V1165" i="19"/>
  <c r="U1165" i="19"/>
  <c r="T1165" i="19"/>
  <c r="S1165" i="19"/>
  <c r="R1165" i="19"/>
  <c r="Q1165" i="19"/>
  <c r="P1165" i="19"/>
  <c r="O1165" i="19"/>
  <c r="N1165" i="19"/>
  <c r="M1165" i="19"/>
  <c r="L1165" i="19"/>
  <c r="K1165" i="19"/>
  <c r="J1165" i="19"/>
  <c r="I1165" i="19"/>
  <c r="H1165" i="19"/>
  <c r="G1165" i="19"/>
  <c r="F1165" i="19"/>
  <c r="E1165" i="19"/>
  <c r="AA1164" i="19"/>
  <c r="Z1164" i="19"/>
  <c r="X1164" i="19"/>
  <c r="W1164" i="19"/>
  <c r="Y1164" i="19" s="1"/>
  <c r="V1164" i="19"/>
  <c r="U1164" i="19"/>
  <c r="T1164" i="19"/>
  <c r="S1164" i="19"/>
  <c r="R1164" i="19"/>
  <c r="Q1164" i="19"/>
  <c r="P1164" i="19"/>
  <c r="O1164" i="19"/>
  <c r="N1164" i="19"/>
  <c r="M1164" i="19"/>
  <c r="L1164" i="19"/>
  <c r="K1164" i="19"/>
  <c r="J1164" i="19"/>
  <c r="I1164" i="19"/>
  <c r="H1164" i="19"/>
  <c r="G1164" i="19"/>
  <c r="F1164" i="19"/>
  <c r="E1164" i="19"/>
  <c r="AA1163" i="19"/>
  <c r="Z1163" i="19"/>
  <c r="AB1163" i="19" s="1"/>
  <c r="Y1163" i="19"/>
  <c r="X1163" i="19"/>
  <c r="W1163" i="19"/>
  <c r="V1163" i="19"/>
  <c r="U1163" i="19"/>
  <c r="T1163" i="19"/>
  <c r="S1163" i="19"/>
  <c r="R1163" i="19"/>
  <c r="Q1163" i="19"/>
  <c r="P1163" i="19"/>
  <c r="O1163" i="19"/>
  <c r="N1163" i="19"/>
  <c r="M1163" i="19"/>
  <c r="L1163" i="19"/>
  <c r="K1163" i="19"/>
  <c r="J1163" i="19"/>
  <c r="I1163" i="19"/>
  <c r="H1163" i="19"/>
  <c r="G1163" i="19"/>
  <c r="F1163" i="19"/>
  <c r="E1163" i="19"/>
  <c r="AA1162" i="19"/>
  <c r="Z1162" i="19"/>
  <c r="AB1162" i="19" s="1"/>
  <c r="Y1162" i="19"/>
  <c r="X1162" i="19"/>
  <c r="W1162" i="19"/>
  <c r="V1162" i="19"/>
  <c r="U1162" i="19"/>
  <c r="T1162" i="19"/>
  <c r="S1162" i="19"/>
  <c r="R1162" i="19"/>
  <c r="Q1162" i="19"/>
  <c r="P1162" i="19"/>
  <c r="O1162" i="19"/>
  <c r="N1162" i="19"/>
  <c r="M1162" i="19"/>
  <c r="L1162" i="19"/>
  <c r="K1162" i="19"/>
  <c r="J1162" i="19"/>
  <c r="I1162" i="19"/>
  <c r="H1162" i="19"/>
  <c r="G1162" i="19"/>
  <c r="F1162" i="19"/>
  <c r="E1162" i="19"/>
  <c r="AA1161" i="19"/>
  <c r="Z1161" i="19"/>
  <c r="AB1161" i="19" s="1"/>
  <c r="Y1161" i="19"/>
  <c r="X1161" i="19"/>
  <c r="W1161" i="19"/>
  <c r="V1161" i="19"/>
  <c r="U1161" i="19"/>
  <c r="T1161" i="19"/>
  <c r="S1161" i="19"/>
  <c r="R1161" i="19"/>
  <c r="Q1161" i="19"/>
  <c r="P1161" i="19"/>
  <c r="O1161" i="19"/>
  <c r="N1161" i="19"/>
  <c r="M1161" i="19"/>
  <c r="L1161" i="19"/>
  <c r="K1161" i="19"/>
  <c r="J1161" i="19"/>
  <c r="I1161" i="19"/>
  <c r="H1161" i="19"/>
  <c r="G1161" i="19"/>
  <c r="F1161" i="19"/>
  <c r="E1161" i="19"/>
  <c r="AA1160" i="19"/>
  <c r="Z1160" i="19"/>
  <c r="AB1160" i="19" s="1"/>
  <c r="Y1160" i="19"/>
  <c r="X1160" i="19"/>
  <c r="W1160" i="19"/>
  <c r="V1160" i="19"/>
  <c r="U1160" i="19"/>
  <c r="T1160" i="19"/>
  <c r="S1160" i="19"/>
  <c r="R1160" i="19"/>
  <c r="Q1160" i="19"/>
  <c r="P1160" i="19"/>
  <c r="O1160" i="19"/>
  <c r="N1160" i="19"/>
  <c r="M1160" i="19"/>
  <c r="L1160" i="19"/>
  <c r="K1160" i="19"/>
  <c r="J1160" i="19"/>
  <c r="I1160" i="19"/>
  <c r="H1160" i="19"/>
  <c r="G1160" i="19"/>
  <c r="F1160" i="19"/>
  <c r="E1160" i="19"/>
  <c r="AA1159" i="19"/>
  <c r="Z1159" i="19"/>
  <c r="AB1159" i="19" s="1"/>
  <c r="Y1159" i="19"/>
  <c r="X1159" i="19"/>
  <c r="W1159" i="19"/>
  <c r="V1159" i="19"/>
  <c r="U1159" i="19"/>
  <c r="T1159" i="19"/>
  <c r="S1159" i="19"/>
  <c r="R1159" i="19"/>
  <c r="Q1159" i="19"/>
  <c r="P1159" i="19"/>
  <c r="O1159" i="19"/>
  <c r="N1159" i="19"/>
  <c r="M1159" i="19"/>
  <c r="L1159" i="19"/>
  <c r="K1159" i="19"/>
  <c r="J1159" i="19"/>
  <c r="I1159" i="19"/>
  <c r="H1159" i="19"/>
  <c r="G1159" i="19"/>
  <c r="F1159" i="19"/>
  <c r="E1159" i="19"/>
  <c r="AA1158" i="19"/>
  <c r="Z1158" i="19"/>
  <c r="AB1158" i="19" s="1"/>
  <c r="Y1158" i="19"/>
  <c r="X1158" i="19"/>
  <c r="W1158" i="19"/>
  <c r="V1158" i="19"/>
  <c r="U1158" i="19"/>
  <c r="T1158" i="19"/>
  <c r="S1158" i="19"/>
  <c r="R1158" i="19"/>
  <c r="Q1158" i="19"/>
  <c r="P1158" i="19"/>
  <c r="O1158" i="19"/>
  <c r="N1158" i="19"/>
  <c r="M1158" i="19"/>
  <c r="L1158" i="19"/>
  <c r="K1158" i="19"/>
  <c r="J1158" i="19"/>
  <c r="I1158" i="19"/>
  <c r="H1158" i="19"/>
  <c r="G1158" i="19"/>
  <c r="F1158" i="19"/>
  <c r="E1158" i="19"/>
  <c r="AA1157" i="19"/>
  <c r="Z1157" i="19"/>
  <c r="AB1157" i="19" s="1"/>
  <c r="Y1157" i="19"/>
  <c r="X1157" i="19"/>
  <c r="W1157" i="19"/>
  <c r="V1157" i="19"/>
  <c r="U1157" i="19"/>
  <c r="T1157" i="19"/>
  <c r="S1157" i="19"/>
  <c r="R1157" i="19"/>
  <c r="Q1157" i="19"/>
  <c r="P1157" i="19"/>
  <c r="O1157" i="19"/>
  <c r="N1157" i="19"/>
  <c r="M1157" i="19"/>
  <c r="L1157" i="19"/>
  <c r="K1157" i="19"/>
  <c r="J1157" i="19"/>
  <c r="I1157" i="19"/>
  <c r="H1157" i="19"/>
  <c r="G1157" i="19"/>
  <c r="F1157" i="19"/>
  <c r="E1157" i="19"/>
  <c r="AA1156" i="19"/>
  <c r="Z1156" i="19"/>
  <c r="AB1156" i="19" s="1"/>
  <c r="Y1156" i="19"/>
  <c r="X1156" i="19"/>
  <c r="W1156" i="19"/>
  <c r="V1156" i="19"/>
  <c r="U1156" i="19"/>
  <c r="T1156" i="19"/>
  <c r="S1156" i="19"/>
  <c r="R1156" i="19"/>
  <c r="Q1156" i="19"/>
  <c r="P1156" i="19"/>
  <c r="O1156" i="19"/>
  <c r="N1156" i="19"/>
  <c r="M1156" i="19"/>
  <c r="L1156" i="19"/>
  <c r="K1156" i="19"/>
  <c r="J1156" i="19"/>
  <c r="I1156" i="19"/>
  <c r="H1156" i="19"/>
  <c r="G1156" i="19"/>
  <c r="F1156" i="19"/>
  <c r="E1156" i="19"/>
  <c r="AA1155" i="19"/>
  <c r="Z1155" i="19"/>
  <c r="AB1155" i="19" s="1"/>
  <c r="Y1155" i="19"/>
  <c r="X1155" i="19"/>
  <c r="W1155" i="19"/>
  <c r="V1155" i="19"/>
  <c r="U1155" i="19"/>
  <c r="T1155" i="19"/>
  <c r="S1155" i="19"/>
  <c r="R1155" i="19"/>
  <c r="Q1155" i="19"/>
  <c r="P1155" i="19"/>
  <c r="O1155" i="19"/>
  <c r="N1155" i="19"/>
  <c r="M1155" i="19"/>
  <c r="L1155" i="19"/>
  <c r="K1155" i="19"/>
  <c r="J1155" i="19"/>
  <c r="I1155" i="19"/>
  <c r="H1155" i="19"/>
  <c r="G1155" i="19"/>
  <c r="F1155" i="19"/>
  <c r="E1155" i="19"/>
  <c r="AA1154" i="19"/>
  <c r="Z1154" i="19"/>
  <c r="AB1154" i="19" s="1"/>
  <c r="Y1154" i="19"/>
  <c r="X1154" i="19"/>
  <c r="W1154" i="19"/>
  <c r="V1154" i="19"/>
  <c r="U1154" i="19"/>
  <c r="T1154" i="19"/>
  <c r="S1154" i="19"/>
  <c r="R1154" i="19"/>
  <c r="Q1154" i="19"/>
  <c r="P1154" i="19"/>
  <c r="O1154" i="19"/>
  <c r="N1154" i="19"/>
  <c r="M1154" i="19"/>
  <c r="L1154" i="19"/>
  <c r="K1154" i="19"/>
  <c r="J1154" i="19"/>
  <c r="I1154" i="19"/>
  <c r="H1154" i="19"/>
  <c r="G1154" i="19"/>
  <c r="F1154" i="19"/>
  <c r="E1154" i="19"/>
  <c r="AA1153" i="19"/>
  <c r="Z1153" i="19"/>
  <c r="AB1153" i="19" s="1"/>
  <c r="Y1153" i="19"/>
  <c r="X1153" i="19"/>
  <c r="W1153" i="19"/>
  <c r="V1153" i="19"/>
  <c r="U1153" i="19"/>
  <c r="T1153" i="19"/>
  <c r="S1153" i="19"/>
  <c r="R1153" i="19"/>
  <c r="Q1153" i="19"/>
  <c r="P1153" i="19"/>
  <c r="O1153" i="19"/>
  <c r="N1153" i="19"/>
  <c r="M1153" i="19"/>
  <c r="L1153" i="19"/>
  <c r="K1153" i="19"/>
  <c r="J1153" i="19"/>
  <c r="I1153" i="19"/>
  <c r="H1153" i="19"/>
  <c r="G1153" i="19"/>
  <c r="F1153" i="19"/>
  <c r="E1153" i="19"/>
  <c r="AA1152" i="19"/>
  <c r="Z1152" i="19"/>
  <c r="AB1152" i="19" s="1"/>
  <c r="X1152" i="19"/>
  <c r="W1152" i="19"/>
  <c r="Y1152" i="19" s="1"/>
  <c r="V1152" i="19"/>
  <c r="U1152" i="19"/>
  <c r="T1152" i="19"/>
  <c r="S1152" i="19"/>
  <c r="R1152" i="19"/>
  <c r="Q1152" i="19"/>
  <c r="P1152" i="19"/>
  <c r="O1152" i="19"/>
  <c r="N1152" i="19"/>
  <c r="M1152" i="19"/>
  <c r="L1152" i="19"/>
  <c r="K1152" i="19"/>
  <c r="J1152" i="19"/>
  <c r="I1152" i="19"/>
  <c r="H1152" i="19"/>
  <c r="G1152" i="19"/>
  <c r="F1152" i="19"/>
  <c r="E1152" i="19"/>
  <c r="AA1151" i="19"/>
  <c r="Z1151" i="19"/>
  <c r="AB1151" i="19" s="1"/>
  <c r="X1151" i="19"/>
  <c r="W1151" i="19"/>
  <c r="Y1151" i="19" s="1"/>
  <c r="V1151" i="19"/>
  <c r="U1151" i="19"/>
  <c r="T1151" i="19"/>
  <c r="S1151" i="19"/>
  <c r="R1151" i="19"/>
  <c r="Q1151" i="19"/>
  <c r="P1151" i="19"/>
  <c r="O1151" i="19"/>
  <c r="N1151" i="19"/>
  <c r="M1151" i="19"/>
  <c r="L1151" i="19"/>
  <c r="K1151" i="19"/>
  <c r="J1151" i="19"/>
  <c r="I1151" i="19"/>
  <c r="H1151" i="19"/>
  <c r="G1151" i="19"/>
  <c r="F1151" i="19"/>
  <c r="E1151" i="19"/>
  <c r="AA1150" i="19"/>
  <c r="Z1150" i="19"/>
  <c r="AB1150" i="19" s="1"/>
  <c r="X1150" i="19"/>
  <c r="W1150" i="19"/>
  <c r="Y1150" i="19" s="1"/>
  <c r="V1150" i="19"/>
  <c r="U1150" i="19"/>
  <c r="T1150" i="19"/>
  <c r="S1150" i="19"/>
  <c r="R1150" i="19"/>
  <c r="Q1150" i="19"/>
  <c r="P1150" i="19"/>
  <c r="O1150" i="19"/>
  <c r="N1150" i="19"/>
  <c r="M1150" i="19"/>
  <c r="L1150" i="19"/>
  <c r="K1150" i="19"/>
  <c r="J1150" i="19"/>
  <c r="I1150" i="19"/>
  <c r="H1150" i="19"/>
  <c r="G1150" i="19"/>
  <c r="F1150" i="19"/>
  <c r="E1150" i="19"/>
  <c r="AA1149" i="19"/>
  <c r="Z1149" i="19"/>
  <c r="AB1149" i="19" s="1"/>
  <c r="X1149" i="19"/>
  <c r="W1149" i="19"/>
  <c r="Y1149" i="19" s="1"/>
  <c r="V1149" i="19"/>
  <c r="U1149" i="19"/>
  <c r="T1149" i="19"/>
  <c r="S1149" i="19"/>
  <c r="R1149" i="19"/>
  <c r="Q1149" i="19"/>
  <c r="P1149" i="19"/>
  <c r="O1149" i="19"/>
  <c r="N1149" i="19"/>
  <c r="M1149" i="19"/>
  <c r="L1149" i="19"/>
  <c r="K1149" i="19"/>
  <c r="J1149" i="19"/>
  <c r="I1149" i="19"/>
  <c r="H1149" i="19"/>
  <c r="G1149" i="19"/>
  <c r="F1149" i="19"/>
  <c r="E1149" i="19"/>
  <c r="AA1148" i="19"/>
  <c r="Z1148" i="19"/>
  <c r="AB1148" i="19" s="1"/>
  <c r="X1148" i="19"/>
  <c r="W1148" i="19"/>
  <c r="Y1148" i="19" s="1"/>
  <c r="V1148" i="19"/>
  <c r="U1148" i="19"/>
  <c r="T1148" i="19"/>
  <c r="S1148" i="19"/>
  <c r="R1148" i="19"/>
  <c r="Q1148" i="19"/>
  <c r="P1148" i="19"/>
  <c r="O1148" i="19"/>
  <c r="N1148" i="19"/>
  <c r="M1148" i="19"/>
  <c r="L1148" i="19"/>
  <c r="K1148" i="19"/>
  <c r="J1148" i="19"/>
  <c r="I1148" i="19"/>
  <c r="H1148" i="19"/>
  <c r="G1148" i="19"/>
  <c r="F1148" i="19"/>
  <c r="E1148" i="19"/>
  <c r="AA1147" i="19"/>
  <c r="Z1147" i="19"/>
  <c r="AB1147" i="19" s="1"/>
  <c r="X1147" i="19"/>
  <c r="W1147" i="19"/>
  <c r="Y1147" i="19" s="1"/>
  <c r="V1147" i="19"/>
  <c r="U1147" i="19"/>
  <c r="T1147" i="19"/>
  <c r="S1147" i="19"/>
  <c r="R1147" i="19"/>
  <c r="Q1147" i="19"/>
  <c r="P1147" i="19"/>
  <c r="O1147" i="19"/>
  <c r="N1147" i="19"/>
  <c r="M1147" i="19"/>
  <c r="L1147" i="19"/>
  <c r="K1147" i="19"/>
  <c r="J1147" i="19"/>
  <c r="I1147" i="19"/>
  <c r="H1147" i="19"/>
  <c r="G1147" i="19"/>
  <c r="F1147" i="19"/>
  <c r="E1147" i="19"/>
  <c r="AA1146" i="19"/>
  <c r="Z1146" i="19"/>
  <c r="AB1146" i="19" s="1"/>
  <c r="X1146" i="19"/>
  <c r="W1146" i="19"/>
  <c r="Y1146" i="19" s="1"/>
  <c r="V1146" i="19"/>
  <c r="U1146" i="19"/>
  <c r="T1146" i="19"/>
  <c r="S1146" i="19"/>
  <c r="R1146" i="19"/>
  <c r="Q1146" i="19"/>
  <c r="P1146" i="19"/>
  <c r="O1146" i="19"/>
  <c r="N1146" i="19"/>
  <c r="M1146" i="19"/>
  <c r="L1146" i="19"/>
  <c r="K1146" i="19"/>
  <c r="J1146" i="19"/>
  <c r="I1146" i="19"/>
  <c r="H1146" i="19"/>
  <c r="G1146" i="19"/>
  <c r="F1146" i="19"/>
  <c r="E1146" i="19"/>
  <c r="AA1145" i="19"/>
  <c r="Z1145" i="19"/>
  <c r="AB1145" i="19" s="1"/>
  <c r="X1145" i="19"/>
  <c r="W1145" i="19"/>
  <c r="Y1145" i="19" s="1"/>
  <c r="V1145" i="19"/>
  <c r="U1145" i="19"/>
  <c r="T1145" i="19"/>
  <c r="S1145" i="19"/>
  <c r="R1145" i="19"/>
  <c r="Q1145" i="19"/>
  <c r="P1145" i="19"/>
  <c r="O1145" i="19"/>
  <c r="N1145" i="19"/>
  <c r="M1145" i="19"/>
  <c r="L1145" i="19"/>
  <c r="K1145" i="19"/>
  <c r="J1145" i="19"/>
  <c r="I1145" i="19"/>
  <c r="H1145" i="19"/>
  <c r="G1145" i="19"/>
  <c r="F1145" i="19"/>
  <c r="E1145" i="19"/>
  <c r="AA1144" i="19"/>
  <c r="Z1144" i="19"/>
  <c r="AB1144" i="19" s="1"/>
  <c r="X1144" i="19"/>
  <c r="W1144" i="19"/>
  <c r="Y1144" i="19" s="1"/>
  <c r="V1144" i="19"/>
  <c r="U1144" i="19"/>
  <c r="T1144" i="19"/>
  <c r="S1144" i="19"/>
  <c r="R1144" i="19"/>
  <c r="Q1144" i="19"/>
  <c r="P1144" i="19"/>
  <c r="O1144" i="19"/>
  <c r="N1144" i="19"/>
  <c r="M1144" i="19"/>
  <c r="L1144" i="19"/>
  <c r="K1144" i="19"/>
  <c r="J1144" i="19"/>
  <c r="I1144" i="19"/>
  <c r="H1144" i="19"/>
  <c r="G1144" i="19"/>
  <c r="F1144" i="19"/>
  <c r="E1144" i="19"/>
  <c r="AA1143" i="19"/>
  <c r="Z1143" i="19"/>
  <c r="AB1143" i="19" s="1"/>
  <c r="X1143" i="19"/>
  <c r="W1143" i="19"/>
  <c r="Y1143" i="19" s="1"/>
  <c r="V1143" i="19"/>
  <c r="U1143" i="19"/>
  <c r="T1143" i="19"/>
  <c r="S1143" i="19"/>
  <c r="R1143" i="19"/>
  <c r="Q1143" i="19"/>
  <c r="P1143" i="19"/>
  <c r="O1143" i="19"/>
  <c r="N1143" i="19"/>
  <c r="M1143" i="19"/>
  <c r="L1143" i="19"/>
  <c r="K1143" i="19"/>
  <c r="J1143" i="19"/>
  <c r="I1143" i="19"/>
  <c r="H1143" i="19"/>
  <c r="G1143" i="19"/>
  <c r="F1143" i="19"/>
  <c r="E1143" i="19"/>
  <c r="AA1142" i="19"/>
  <c r="Z1142" i="19"/>
  <c r="AB1142" i="19" s="1"/>
  <c r="X1142" i="19"/>
  <c r="W1142" i="19"/>
  <c r="Y1142" i="19" s="1"/>
  <c r="V1142" i="19"/>
  <c r="U1142" i="19"/>
  <c r="T1142" i="19"/>
  <c r="S1142" i="19"/>
  <c r="R1142" i="19"/>
  <c r="Q1142" i="19"/>
  <c r="P1142" i="19"/>
  <c r="O1142" i="19"/>
  <c r="N1142" i="19"/>
  <c r="M1142" i="19"/>
  <c r="L1142" i="19"/>
  <c r="K1142" i="19"/>
  <c r="J1142" i="19"/>
  <c r="I1142" i="19"/>
  <c r="H1142" i="19"/>
  <c r="G1142" i="19"/>
  <c r="F1142" i="19"/>
  <c r="E1142" i="19"/>
  <c r="AA1141" i="19"/>
  <c r="Z1141" i="19"/>
  <c r="AB1141" i="19" s="1"/>
  <c r="X1141" i="19"/>
  <c r="W1141" i="19"/>
  <c r="Y1141" i="19" s="1"/>
  <c r="V1141" i="19"/>
  <c r="U1141" i="19"/>
  <c r="T1141" i="19"/>
  <c r="S1141" i="19"/>
  <c r="R1141" i="19"/>
  <c r="Q1141" i="19"/>
  <c r="P1141" i="19"/>
  <c r="O1141" i="19"/>
  <c r="N1141" i="19"/>
  <c r="M1141" i="19"/>
  <c r="L1141" i="19"/>
  <c r="K1141" i="19"/>
  <c r="J1141" i="19"/>
  <c r="I1141" i="19"/>
  <c r="H1141" i="19"/>
  <c r="G1141" i="19"/>
  <c r="F1141" i="19"/>
  <c r="E1141" i="19"/>
  <c r="AA1140" i="19"/>
  <c r="Z1140" i="19"/>
  <c r="AB1140" i="19" s="1"/>
  <c r="X1140" i="19"/>
  <c r="W1140" i="19"/>
  <c r="Y1140" i="19" s="1"/>
  <c r="V1140" i="19"/>
  <c r="U1140" i="19"/>
  <c r="T1140" i="19"/>
  <c r="S1140" i="19"/>
  <c r="R1140" i="19"/>
  <c r="Q1140" i="19"/>
  <c r="P1140" i="19"/>
  <c r="O1140" i="19"/>
  <c r="N1140" i="19"/>
  <c r="M1140" i="19"/>
  <c r="L1140" i="19"/>
  <c r="K1140" i="19"/>
  <c r="J1140" i="19"/>
  <c r="I1140" i="19"/>
  <c r="H1140" i="19"/>
  <c r="G1140" i="19"/>
  <c r="F1140" i="19"/>
  <c r="E1140" i="19"/>
  <c r="AA1139" i="19"/>
  <c r="Z1139" i="19"/>
  <c r="AB1139" i="19" s="1"/>
  <c r="X1139" i="19"/>
  <c r="W1139" i="19"/>
  <c r="Y1139" i="19" s="1"/>
  <c r="V1139" i="19"/>
  <c r="U1139" i="19"/>
  <c r="T1139" i="19"/>
  <c r="S1139" i="19"/>
  <c r="R1139" i="19"/>
  <c r="Q1139" i="19"/>
  <c r="P1139" i="19"/>
  <c r="O1139" i="19"/>
  <c r="N1139" i="19"/>
  <c r="M1139" i="19"/>
  <c r="L1139" i="19"/>
  <c r="K1139" i="19"/>
  <c r="J1139" i="19"/>
  <c r="I1139" i="19"/>
  <c r="H1139" i="19"/>
  <c r="G1139" i="19"/>
  <c r="F1139" i="19"/>
  <c r="E1139" i="19"/>
  <c r="AA1138" i="19"/>
  <c r="Z1138" i="19"/>
  <c r="AB1138" i="19" s="1"/>
  <c r="X1138" i="19"/>
  <c r="W1138" i="19"/>
  <c r="Y1138" i="19" s="1"/>
  <c r="V1138" i="19"/>
  <c r="U1138" i="19"/>
  <c r="T1138" i="19"/>
  <c r="S1138" i="19"/>
  <c r="R1138" i="19"/>
  <c r="Q1138" i="19"/>
  <c r="P1138" i="19"/>
  <c r="O1138" i="19"/>
  <c r="N1138" i="19"/>
  <c r="M1138" i="19"/>
  <c r="L1138" i="19"/>
  <c r="K1138" i="19"/>
  <c r="J1138" i="19"/>
  <c r="I1138" i="19"/>
  <c r="H1138" i="19"/>
  <c r="G1138" i="19"/>
  <c r="F1138" i="19"/>
  <c r="E1138" i="19"/>
  <c r="AA1137" i="19"/>
  <c r="Z1137" i="19"/>
  <c r="AB1137" i="19" s="1"/>
  <c r="X1137" i="19"/>
  <c r="W1137" i="19"/>
  <c r="Y1137" i="19" s="1"/>
  <c r="V1137" i="19"/>
  <c r="U1137" i="19"/>
  <c r="T1137" i="19"/>
  <c r="S1137" i="19"/>
  <c r="R1137" i="19"/>
  <c r="Q1137" i="19"/>
  <c r="P1137" i="19"/>
  <c r="O1137" i="19"/>
  <c r="N1137" i="19"/>
  <c r="M1137" i="19"/>
  <c r="L1137" i="19"/>
  <c r="K1137" i="19"/>
  <c r="J1137" i="19"/>
  <c r="I1137" i="19"/>
  <c r="H1137" i="19"/>
  <c r="G1137" i="19"/>
  <c r="F1137" i="19"/>
  <c r="E1137" i="19"/>
  <c r="AA1136" i="19"/>
  <c r="Z1136" i="19"/>
  <c r="AB1136" i="19" s="1"/>
  <c r="X1136" i="19"/>
  <c r="W1136" i="19"/>
  <c r="Y1136" i="19" s="1"/>
  <c r="V1136" i="19"/>
  <c r="U1136" i="19"/>
  <c r="T1136" i="19"/>
  <c r="S1136" i="19"/>
  <c r="R1136" i="19"/>
  <c r="Q1136" i="19"/>
  <c r="P1136" i="19"/>
  <c r="O1136" i="19"/>
  <c r="N1136" i="19"/>
  <c r="M1136" i="19"/>
  <c r="L1136" i="19"/>
  <c r="K1136" i="19"/>
  <c r="J1136" i="19"/>
  <c r="I1136" i="19"/>
  <c r="H1136" i="19"/>
  <c r="G1136" i="19"/>
  <c r="F1136" i="19"/>
  <c r="E1136" i="19"/>
  <c r="AA1135" i="19"/>
  <c r="Z1135" i="19"/>
  <c r="AB1135" i="19" s="1"/>
  <c r="X1135" i="19"/>
  <c r="W1135" i="19"/>
  <c r="Y1135" i="19" s="1"/>
  <c r="V1135" i="19"/>
  <c r="U1135" i="19"/>
  <c r="T1135" i="19"/>
  <c r="S1135" i="19"/>
  <c r="R1135" i="19"/>
  <c r="Q1135" i="19"/>
  <c r="P1135" i="19"/>
  <c r="O1135" i="19"/>
  <c r="N1135" i="19"/>
  <c r="M1135" i="19"/>
  <c r="L1135" i="19"/>
  <c r="K1135" i="19"/>
  <c r="J1135" i="19"/>
  <c r="I1135" i="19"/>
  <c r="H1135" i="19"/>
  <c r="G1135" i="19"/>
  <c r="F1135" i="19"/>
  <c r="E1135" i="19"/>
  <c r="AA1134" i="19"/>
  <c r="Z1134" i="19"/>
  <c r="X1134" i="19"/>
  <c r="W1134" i="19"/>
  <c r="Y1134" i="19" s="1"/>
  <c r="V1134" i="19"/>
  <c r="U1134" i="19"/>
  <c r="T1134" i="19"/>
  <c r="S1134" i="19"/>
  <c r="R1134" i="19"/>
  <c r="Q1134" i="19"/>
  <c r="P1134" i="19"/>
  <c r="O1134" i="19"/>
  <c r="N1134" i="19"/>
  <c r="M1134" i="19"/>
  <c r="L1134" i="19"/>
  <c r="K1134" i="19"/>
  <c r="J1134" i="19"/>
  <c r="I1134" i="19"/>
  <c r="H1134" i="19"/>
  <c r="G1134" i="19"/>
  <c r="F1134" i="19"/>
  <c r="E1134" i="19"/>
  <c r="AA1133" i="19"/>
  <c r="Z1133" i="19"/>
  <c r="X1133" i="19"/>
  <c r="W1133" i="19"/>
  <c r="Y1133" i="19" s="1"/>
  <c r="V1133" i="19"/>
  <c r="U1133" i="19"/>
  <c r="T1133" i="19"/>
  <c r="S1133" i="19"/>
  <c r="R1133" i="19"/>
  <c r="Q1133" i="19"/>
  <c r="P1133" i="19"/>
  <c r="O1133" i="19"/>
  <c r="N1133" i="19"/>
  <c r="M1133" i="19"/>
  <c r="L1133" i="19"/>
  <c r="K1133" i="19"/>
  <c r="J1133" i="19"/>
  <c r="I1133" i="19"/>
  <c r="H1133" i="19"/>
  <c r="G1133" i="19"/>
  <c r="F1133" i="19"/>
  <c r="E1133" i="19"/>
  <c r="AA1132" i="19"/>
  <c r="Z1132" i="19"/>
  <c r="X1132" i="19"/>
  <c r="W1132" i="19"/>
  <c r="Y1132" i="19" s="1"/>
  <c r="V1132" i="19"/>
  <c r="U1132" i="19"/>
  <c r="T1132" i="19"/>
  <c r="S1132" i="19"/>
  <c r="R1132" i="19"/>
  <c r="Q1132" i="19"/>
  <c r="P1132" i="19"/>
  <c r="O1132" i="19"/>
  <c r="N1132" i="19"/>
  <c r="M1132" i="19"/>
  <c r="L1132" i="19"/>
  <c r="K1132" i="19"/>
  <c r="J1132" i="19"/>
  <c r="I1132" i="19"/>
  <c r="H1132" i="19"/>
  <c r="G1132" i="19"/>
  <c r="F1132" i="19"/>
  <c r="E1132" i="19"/>
  <c r="AA1131" i="19"/>
  <c r="Z1131" i="19"/>
  <c r="AB1131" i="19" s="1"/>
  <c r="X1131" i="19"/>
  <c r="W1131" i="19"/>
  <c r="Y1131" i="19" s="1"/>
  <c r="V1131" i="19"/>
  <c r="U1131" i="19"/>
  <c r="T1131" i="19"/>
  <c r="S1131" i="19"/>
  <c r="R1131" i="19"/>
  <c r="Q1131" i="19"/>
  <c r="P1131" i="19"/>
  <c r="O1131" i="19"/>
  <c r="N1131" i="19"/>
  <c r="M1131" i="19"/>
  <c r="L1131" i="19"/>
  <c r="K1131" i="19"/>
  <c r="J1131" i="19"/>
  <c r="I1131" i="19"/>
  <c r="H1131" i="19"/>
  <c r="G1131" i="19"/>
  <c r="F1131" i="19"/>
  <c r="E1131" i="19"/>
  <c r="AA1130" i="19"/>
  <c r="Z1130" i="19"/>
  <c r="AB1130" i="19" s="1"/>
  <c r="Y1130" i="19"/>
  <c r="X1130" i="19"/>
  <c r="W1130" i="19"/>
  <c r="V1130" i="19"/>
  <c r="U1130" i="19"/>
  <c r="T1130" i="19"/>
  <c r="S1130" i="19"/>
  <c r="R1130" i="19"/>
  <c r="Q1130" i="19"/>
  <c r="P1130" i="19"/>
  <c r="O1130" i="19"/>
  <c r="N1130" i="19"/>
  <c r="M1130" i="19"/>
  <c r="L1130" i="19"/>
  <c r="K1130" i="19"/>
  <c r="J1130" i="19"/>
  <c r="I1130" i="19"/>
  <c r="H1130" i="19"/>
  <c r="G1130" i="19"/>
  <c r="F1130" i="19"/>
  <c r="E1130" i="19"/>
  <c r="AA1129" i="19"/>
  <c r="Z1129" i="19"/>
  <c r="Y1129" i="19"/>
  <c r="X1129" i="19"/>
  <c r="W1129" i="19"/>
  <c r="V1129" i="19"/>
  <c r="U1129" i="19"/>
  <c r="T1129" i="19"/>
  <c r="S1129" i="19"/>
  <c r="R1129" i="19"/>
  <c r="Q1129" i="19"/>
  <c r="P1129" i="19"/>
  <c r="O1129" i="19"/>
  <c r="N1129" i="19"/>
  <c r="M1129" i="19"/>
  <c r="L1129" i="19"/>
  <c r="K1129" i="19"/>
  <c r="J1129" i="19"/>
  <c r="I1129" i="19"/>
  <c r="H1129" i="19"/>
  <c r="G1129" i="19"/>
  <c r="F1129" i="19"/>
  <c r="E1129" i="19"/>
  <c r="AA1128" i="19"/>
  <c r="Z1128" i="19"/>
  <c r="X1128" i="19"/>
  <c r="W1128" i="19"/>
  <c r="Y1128" i="19" s="1"/>
  <c r="V1128" i="19"/>
  <c r="U1128" i="19"/>
  <c r="T1128" i="19"/>
  <c r="S1128" i="19"/>
  <c r="R1128" i="19"/>
  <c r="Q1128" i="19"/>
  <c r="P1128" i="19"/>
  <c r="O1128" i="19"/>
  <c r="N1128" i="19"/>
  <c r="M1128" i="19"/>
  <c r="L1128" i="19"/>
  <c r="K1128" i="19"/>
  <c r="J1128" i="19"/>
  <c r="I1128" i="19"/>
  <c r="H1128" i="19"/>
  <c r="G1128" i="19"/>
  <c r="F1128" i="19"/>
  <c r="E1128" i="19"/>
  <c r="AA1127" i="19"/>
  <c r="Z1127" i="19"/>
  <c r="AB1127" i="19" s="1"/>
  <c r="Y1127" i="19"/>
  <c r="X1127" i="19"/>
  <c r="W1127" i="19"/>
  <c r="V1127" i="19"/>
  <c r="U1127" i="19"/>
  <c r="T1127" i="19"/>
  <c r="S1127" i="19"/>
  <c r="R1127" i="19"/>
  <c r="Q1127" i="19"/>
  <c r="P1127" i="19"/>
  <c r="O1127" i="19"/>
  <c r="N1127" i="19"/>
  <c r="M1127" i="19"/>
  <c r="L1127" i="19"/>
  <c r="K1127" i="19"/>
  <c r="J1127" i="19"/>
  <c r="I1127" i="19"/>
  <c r="H1127" i="19"/>
  <c r="G1127" i="19"/>
  <c r="F1127" i="19"/>
  <c r="E1127" i="19"/>
  <c r="AA1126" i="19"/>
  <c r="Z1126" i="19"/>
  <c r="AB1126" i="19" s="1"/>
  <c r="Y1126" i="19"/>
  <c r="X1126" i="19"/>
  <c r="W1126" i="19"/>
  <c r="V1126" i="19"/>
  <c r="U1126" i="19"/>
  <c r="T1126" i="19"/>
  <c r="S1126" i="19"/>
  <c r="R1126" i="19"/>
  <c r="Q1126" i="19"/>
  <c r="P1126" i="19"/>
  <c r="O1126" i="19"/>
  <c r="N1126" i="19"/>
  <c r="M1126" i="19"/>
  <c r="L1126" i="19"/>
  <c r="K1126" i="19"/>
  <c r="J1126" i="19"/>
  <c r="I1126" i="19"/>
  <c r="H1126" i="19"/>
  <c r="G1126" i="19"/>
  <c r="F1126" i="19"/>
  <c r="E1126" i="19"/>
  <c r="AA1125" i="19"/>
  <c r="Z1125" i="19"/>
  <c r="Y1125" i="19"/>
  <c r="X1125" i="19"/>
  <c r="W1125" i="19"/>
  <c r="V1125" i="19"/>
  <c r="U1125" i="19"/>
  <c r="T1125" i="19"/>
  <c r="S1125" i="19"/>
  <c r="R1125" i="19"/>
  <c r="Q1125" i="19"/>
  <c r="P1125" i="19"/>
  <c r="O1125" i="19"/>
  <c r="N1125" i="19"/>
  <c r="M1125" i="19"/>
  <c r="L1125" i="19"/>
  <c r="K1125" i="19"/>
  <c r="J1125" i="19"/>
  <c r="I1125" i="19"/>
  <c r="H1125" i="19"/>
  <c r="G1125" i="19"/>
  <c r="F1125" i="19"/>
  <c r="E1125" i="19"/>
  <c r="AA1124" i="19"/>
  <c r="Z1124" i="19"/>
  <c r="X1124" i="19"/>
  <c r="W1124" i="19"/>
  <c r="Y1124" i="19" s="1"/>
  <c r="V1124" i="19"/>
  <c r="U1124" i="19"/>
  <c r="T1124" i="19"/>
  <c r="S1124" i="19"/>
  <c r="R1124" i="19"/>
  <c r="Q1124" i="19"/>
  <c r="P1124" i="19"/>
  <c r="O1124" i="19"/>
  <c r="N1124" i="19"/>
  <c r="M1124" i="19"/>
  <c r="L1124" i="19"/>
  <c r="K1124" i="19"/>
  <c r="J1124" i="19"/>
  <c r="I1124" i="19"/>
  <c r="H1124" i="19"/>
  <c r="G1124" i="19"/>
  <c r="F1124" i="19"/>
  <c r="E1124" i="19"/>
  <c r="AA1123" i="19"/>
  <c r="Z1123" i="19"/>
  <c r="AB1123" i="19" s="1"/>
  <c r="Y1123" i="19"/>
  <c r="X1123" i="19"/>
  <c r="W1123" i="19"/>
  <c r="V1123" i="19"/>
  <c r="U1123" i="19"/>
  <c r="T1123" i="19"/>
  <c r="S1123" i="19"/>
  <c r="R1123" i="19"/>
  <c r="Q1123" i="19"/>
  <c r="P1123" i="19"/>
  <c r="O1123" i="19"/>
  <c r="N1123" i="19"/>
  <c r="M1123" i="19"/>
  <c r="L1123" i="19"/>
  <c r="K1123" i="19"/>
  <c r="J1123" i="19"/>
  <c r="I1123" i="19"/>
  <c r="H1123" i="19"/>
  <c r="G1123" i="19"/>
  <c r="F1123" i="19"/>
  <c r="E1123" i="19"/>
  <c r="AA1122" i="19"/>
  <c r="Z1122" i="19"/>
  <c r="AB1122" i="19" s="1"/>
  <c r="Y1122" i="19"/>
  <c r="X1122" i="19"/>
  <c r="W1122" i="19"/>
  <c r="V1122" i="19"/>
  <c r="U1122" i="19"/>
  <c r="T1122" i="19"/>
  <c r="S1122" i="19"/>
  <c r="R1122" i="19"/>
  <c r="Q1122" i="19"/>
  <c r="P1122" i="19"/>
  <c r="O1122" i="19"/>
  <c r="N1122" i="19"/>
  <c r="M1122" i="19"/>
  <c r="L1122" i="19"/>
  <c r="K1122" i="19"/>
  <c r="J1122" i="19"/>
  <c r="I1122" i="19"/>
  <c r="H1122" i="19"/>
  <c r="G1122" i="19"/>
  <c r="F1122" i="19"/>
  <c r="E1122" i="19"/>
  <c r="AA1121" i="19"/>
  <c r="Z1121" i="19"/>
  <c r="Y1121" i="19"/>
  <c r="X1121" i="19"/>
  <c r="W1121" i="19"/>
  <c r="V1121" i="19"/>
  <c r="U1121" i="19"/>
  <c r="T1121" i="19"/>
  <c r="S1121" i="19"/>
  <c r="R1121" i="19"/>
  <c r="Q1121" i="19"/>
  <c r="P1121" i="19"/>
  <c r="O1121" i="19"/>
  <c r="N1121" i="19"/>
  <c r="M1121" i="19"/>
  <c r="L1121" i="19"/>
  <c r="K1121" i="19"/>
  <c r="J1121" i="19"/>
  <c r="I1121" i="19"/>
  <c r="H1121" i="19"/>
  <c r="G1121" i="19"/>
  <c r="F1121" i="19"/>
  <c r="E1121" i="19"/>
  <c r="AA1120" i="19"/>
  <c r="Z1120" i="19"/>
  <c r="X1120" i="19"/>
  <c r="W1120" i="19"/>
  <c r="Y1120" i="19" s="1"/>
  <c r="V1120" i="19"/>
  <c r="U1120" i="19"/>
  <c r="T1120" i="19"/>
  <c r="S1120" i="19"/>
  <c r="R1120" i="19"/>
  <c r="Q1120" i="19"/>
  <c r="P1120" i="19"/>
  <c r="O1120" i="19"/>
  <c r="N1120" i="19"/>
  <c r="M1120" i="19"/>
  <c r="L1120" i="19"/>
  <c r="K1120" i="19"/>
  <c r="J1120" i="19"/>
  <c r="I1120" i="19"/>
  <c r="H1120" i="19"/>
  <c r="G1120" i="19"/>
  <c r="F1120" i="19"/>
  <c r="E1120" i="19"/>
  <c r="AA1119" i="19"/>
  <c r="Z1119" i="19"/>
  <c r="AB1119" i="19" s="1"/>
  <c r="Y1119" i="19"/>
  <c r="X1119" i="19"/>
  <c r="W1119" i="19"/>
  <c r="V1119" i="19"/>
  <c r="U1119" i="19"/>
  <c r="T1119" i="19"/>
  <c r="S1119" i="19"/>
  <c r="R1119" i="19"/>
  <c r="Q1119" i="19"/>
  <c r="P1119" i="19"/>
  <c r="O1119" i="19"/>
  <c r="N1119" i="19"/>
  <c r="M1119" i="19"/>
  <c r="L1119" i="19"/>
  <c r="K1119" i="19"/>
  <c r="J1119" i="19"/>
  <c r="I1119" i="19"/>
  <c r="H1119" i="19"/>
  <c r="G1119" i="19"/>
  <c r="F1119" i="19"/>
  <c r="E1119" i="19"/>
  <c r="AA1118" i="19"/>
  <c r="Z1118" i="19"/>
  <c r="AB1118" i="19" s="1"/>
  <c r="Y1118" i="19"/>
  <c r="X1118" i="19"/>
  <c r="W1118" i="19"/>
  <c r="V1118" i="19"/>
  <c r="U1118" i="19"/>
  <c r="T1118" i="19"/>
  <c r="S1118" i="19"/>
  <c r="R1118" i="19"/>
  <c r="Q1118" i="19"/>
  <c r="P1118" i="19"/>
  <c r="O1118" i="19"/>
  <c r="N1118" i="19"/>
  <c r="M1118" i="19"/>
  <c r="L1118" i="19"/>
  <c r="K1118" i="19"/>
  <c r="J1118" i="19"/>
  <c r="I1118" i="19"/>
  <c r="H1118" i="19"/>
  <c r="G1118" i="19"/>
  <c r="F1118" i="19"/>
  <c r="E1118" i="19"/>
  <c r="AA1117" i="19"/>
  <c r="Z1117" i="19"/>
  <c r="Y1117" i="19"/>
  <c r="X1117" i="19"/>
  <c r="W1117" i="19"/>
  <c r="V1117" i="19"/>
  <c r="U1117" i="19"/>
  <c r="T1117" i="19"/>
  <c r="S1117" i="19"/>
  <c r="R1117" i="19"/>
  <c r="Q1117" i="19"/>
  <c r="P1117" i="19"/>
  <c r="O1117" i="19"/>
  <c r="N1117" i="19"/>
  <c r="M1117" i="19"/>
  <c r="L1117" i="19"/>
  <c r="K1117" i="19"/>
  <c r="J1117" i="19"/>
  <c r="I1117" i="19"/>
  <c r="H1117" i="19"/>
  <c r="G1117" i="19"/>
  <c r="F1117" i="19"/>
  <c r="E1117" i="19"/>
  <c r="AA1116" i="19"/>
  <c r="Z1116" i="19"/>
  <c r="X1116" i="19"/>
  <c r="W1116" i="19"/>
  <c r="Y1116" i="19" s="1"/>
  <c r="V1116" i="19"/>
  <c r="U1116" i="19"/>
  <c r="T1116" i="19"/>
  <c r="S1116" i="19"/>
  <c r="R1116" i="19"/>
  <c r="Q1116" i="19"/>
  <c r="P1116" i="19"/>
  <c r="O1116" i="19"/>
  <c r="N1116" i="19"/>
  <c r="M1116" i="19"/>
  <c r="L1116" i="19"/>
  <c r="K1116" i="19"/>
  <c r="J1116" i="19"/>
  <c r="I1116" i="19"/>
  <c r="H1116" i="19"/>
  <c r="G1116" i="19"/>
  <c r="F1116" i="19"/>
  <c r="E1116" i="19"/>
  <c r="AA1115" i="19"/>
  <c r="Z1115" i="19"/>
  <c r="AB1115" i="19" s="1"/>
  <c r="Y1115" i="19"/>
  <c r="X1115" i="19"/>
  <c r="W1115" i="19"/>
  <c r="V1115" i="19"/>
  <c r="U1115" i="19"/>
  <c r="T1115" i="19"/>
  <c r="S1115" i="19"/>
  <c r="R1115" i="19"/>
  <c r="Q1115" i="19"/>
  <c r="P1115" i="19"/>
  <c r="O1115" i="19"/>
  <c r="N1115" i="19"/>
  <c r="M1115" i="19"/>
  <c r="L1115" i="19"/>
  <c r="K1115" i="19"/>
  <c r="J1115" i="19"/>
  <c r="I1115" i="19"/>
  <c r="H1115" i="19"/>
  <c r="G1115" i="19"/>
  <c r="F1115" i="19"/>
  <c r="E1115" i="19"/>
  <c r="AA1114" i="19"/>
  <c r="Z1114" i="19"/>
  <c r="AB1114" i="19" s="1"/>
  <c r="Y1114" i="19"/>
  <c r="X1114" i="19"/>
  <c r="W1114" i="19"/>
  <c r="V1114" i="19"/>
  <c r="U1114" i="19"/>
  <c r="T1114" i="19"/>
  <c r="S1114" i="19"/>
  <c r="R1114" i="19"/>
  <c r="Q1114" i="19"/>
  <c r="P1114" i="19"/>
  <c r="O1114" i="19"/>
  <c r="N1114" i="19"/>
  <c r="M1114" i="19"/>
  <c r="L1114" i="19"/>
  <c r="K1114" i="19"/>
  <c r="J1114" i="19"/>
  <c r="I1114" i="19"/>
  <c r="H1114" i="19"/>
  <c r="G1114" i="19"/>
  <c r="F1114" i="19"/>
  <c r="E1114" i="19"/>
  <c r="AA1113" i="19"/>
  <c r="Z1113" i="19"/>
  <c r="Y1113" i="19"/>
  <c r="X1113" i="19"/>
  <c r="W1113" i="19"/>
  <c r="V1113" i="19"/>
  <c r="U1113" i="19"/>
  <c r="T1113" i="19"/>
  <c r="S1113" i="19"/>
  <c r="R1113" i="19"/>
  <c r="Q1113" i="19"/>
  <c r="P1113" i="19"/>
  <c r="O1113" i="19"/>
  <c r="N1113" i="19"/>
  <c r="M1113" i="19"/>
  <c r="L1113" i="19"/>
  <c r="K1113" i="19"/>
  <c r="J1113" i="19"/>
  <c r="I1113" i="19"/>
  <c r="H1113" i="19"/>
  <c r="G1113" i="19"/>
  <c r="F1113" i="19"/>
  <c r="E1113" i="19"/>
  <c r="AA1112" i="19"/>
  <c r="Z1112" i="19"/>
  <c r="X1112" i="19"/>
  <c r="W1112" i="19"/>
  <c r="Y1112" i="19" s="1"/>
  <c r="V1112" i="19"/>
  <c r="U1112" i="19"/>
  <c r="T1112" i="19"/>
  <c r="S1112" i="19"/>
  <c r="R1112" i="19"/>
  <c r="Q1112" i="19"/>
  <c r="P1112" i="19"/>
  <c r="O1112" i="19"/>
  <c r="N1112" i="19"/>
  <c r="M1112" i="19"/>
  <c r="L1112" i="19"/>
  <c r="K1112" i="19"/>
  <c r="J1112" i="19"/>
  <c r="I1112" i="19"/>
  <c r="H1112" i="19"/>
  <c r="G1112" i="19"/>
  <c r="F1112" i="19"/>
  <c r="E1112" i="19"/>
  <c r="AA1111" i="19"/>
  <c r="Z1111" i="19"/>
  <c r="AB1111" i="19" s="1"/>
  <c r="Y1111" i="19"/>
  <c r="X1111" i="19"/>
  <c r="W1111" i="19"/>
  <c r="V1111" i="19"/>
  <c r="U1111" i="19"/>
  <c r="T1111" i="19"/>
  <c r="S1111" i="19"/>
  <c r="R1111" i="19"/>
  <c r="Q1111" i="19"/>
  <c r="P1111" i="19"/>
  <c r="O1111" i="19"/>
  <c r="N1111" i="19"/>
  <c r="M1111" i="19"/>
  <c r="L1111" i="19"/>
  <c r="K1111" i="19"/>
  <c r="J1111" i="19"/>
  <c r="I1111" i="19"/>
  <c r="H1111" i="19"/>
  <c r="G1111" i="19"/>
  <c r="F1111" i="19"/>
  <c r="E1111" i="19"/>
  <c r="AA1110" i="19"/>
  <c r="Z1110" i="19"/>
  <c r="AB1110" i="19" s="1"/>
  <c r="Y1110" i="19"/>
  <c r="X1110" i="19"/>
  <c r="W1110" i="19"/>
  <c r="V1110" i="19"/>
  <c r="U1110" i="19"/>
  <c r="T1110" i="19"/>
  <c r="S1110" i="19"/>
  <c r="R1110" i="19"/>
  <c r="Q1110" i="19"/>
  <c r="P1110" i="19"/>
  <c r="O1110" i="19"/>
  <c r="N1110" i="19"/>
  <c r="M1110" i="19"/>
  <c r="L1110" i="19"/>
  <c r="K1110" i="19"/>
  <c r="J1110" i="19"/>
  <c r="I1110" i="19"/>
  <c r="H1110" i="19"/>
  <c r="G1110" i="19"/>
  <c r="F1110" i="19"/>
  <c r="E1110" i="19"/>
  <c r="AA1109" i="19"/>
  <c r="Z1109" i="19"/>
  <c r="Y1109" i="19"/>
  <c r="X1109" i="19"/>
  <c r="W1109" i="19"/>
  <c r="V1109" i="19"/>
  <c r="U1109" i="19"/>
  <c r="T1109" i="19"/>
  <c r="S1109" i="19"/>
  <c r="R1109" i="19"/>
  <c r="Q1109" i="19"/>
  <c r="P1109" i="19"/>
  <c r="O1109" i="19"/>
  <c r="N1109" i="19"/>
  <c r="M1109" i="19"/>
  <c r="L1109" i="19"/>
  <c r="K1109" i="19"/>
  <c r="J1109" i="19"/>
  <c r="I1109" i="19"/>
  <c r="H1109" i="19"/>
  <c r="G1109" i="19"/>
  <c r="F1109" i="19"/>
  <c r="E1109" i="19"/>
  <c r="AA1108" i="19"/>
  <c r="Z1108" i="19"/>
  <c r="X1108" i="19"/>
  <c r="W1108" i="19"/>
  <c r="Y1108" i="19" s="1"/>
  <c r="V1108" i="19"/>
  <c r="U1108" i="19"/>
  <c r="T1108" i="19"/>
  <c r="S1108" i="19"/>
  <c r="R1108" i="19"/>
  <c r="Q1108" i="19"/>
  <c r="P1108" i="19"/>
  <c r="O1108" i="19"/>
  <c r="N1108" i="19"/>
  <c r="M1108" i="19"/>
  <c r="L1108" i="19"/>
  <c r="K1108" i="19"/>
  <c r="J1108" i="19"/>
  <c r="I1108" i="19"/>
  <c r="H1108" i="19"/>
  <c r="G1108" i="19"/>
  <c r="F1108" i="19"/>
  <c r="E1108" i="19"/>
  <c r="AA1107" i="19"/>
  <c r="Z1107" i="19"/>
  <c r="AB1107" i="19" s="1"/>
  <c r="Y1107" i="19"/>
  <c r="X1107" i="19"/>
  <c r="W1107" i="19"/>
  <c r="V1107" i="19"/>
  <c r="U1107" i="19"/>
  <c r="T1107" i="19"/>
  <c r="S1107" i="19"/>
  <c r="R1107" i="19"/>
  <c r="Q1107" i="19"/>
  <c r="P1107" i="19"/>
  <c r="O1107" i="19"/>
  <c r="N1107" i="19"/>
  <c r="M1107" i="19"/>
  <c r="L1107" i="19"/>
  <c r="K1107" i="19"/>
  <c r="J1107" i="19"/>
  <c r="I1107" i="19"/>
  <c r="H1107" i="19"/>
  <c r="G1107" i="19"/>
  <c r="F1107" i="19"/>
  <c r="E1107" i="19"/>
  <c r="AA1106" i="19"/>
  <c r="Z1106" i="19"/>
  <c r="AB1106" i="19" s="1"/>
  <c r="Y1106" i="19"/>
  <c r="X1106" i="19"/>
  <c r="W1106" i="19"/>
  <c r="V1106" i="19"/>
  <c r="U1106" i="19"/>
  <c r="T1106" i="19"/>
  <c r="S1106" i="19"/>
  <c r="R1106" i="19"/>
  <c r="Q1106" i="19"/>
  <c r="P1106" i="19"/>
  <c r="O1106" i="19"/>
  <c r="N1106" i="19"/>
  <c r="M1106" i="19"/>
  <c r="L1106" i="19"/>
  <c r="K1106" i="19"/>
  <c r="J1106" i="19"/>
  <c r="I1106" i="19"/>
  <c r="H1106" i="19"/>
  <c r="G1106" i="19"/>
  <c r="F1106" i="19"/>
  <c r="E1106" i="19"/>
  <c r="AA1105" i="19"/>
  <c r="Z1105" i="19"/>
  <c r="Y1105" i="19"/>
  <c r="X1105" i="19"/>
  <c r="W1105" i="19"/>
  <c r="V1105" i="19"/>
  <c r="U1105" i="19"/>
  <c r="T1105" i="19"/>
  <c r="S1105" i="19"/>
  <c r="R1105" i="19"/>
  <c r="Q1105" i="19"/>
  <c r="P1105" i="19"/>
  <c r="O1105" i="19"/>
  <c r="N1105" i="19"/>
  <c r="M1105" i="19"/>
  <c r="L1105" i="19"/>
  <c r="K1105" i="19"/>
  <c r="J1105" i="19"/>
  <c r="I1105" i="19"/>
  <c r="H1105" i="19"/>
  <c r="G1105" i="19"/>
  <c r="F1105" i="19"/>
  <c r="E1105" i="19"/>
  <c r="AA1104" i="19"/>
  <c r="Z1104" i="19"/>
  <c r="X1104" i="19"/>
  <c r="W1104" i="19"/>
  <c r="Y1104" i="19" s="1"/>
  <c r="V1104" i="19"/>
  <c r="U1104" i="19"/>
  <c r="T1104" i="19"/>
  <c r="S1104" i="19"/>
  <c r="R1104" i="19"/>
  <c r="Q1104" i="19"/>
  <c r="P1104" i="19"/>
  <c r="O1104" i="19"/>
  <c r="N1104" i="19"/>
  <c r="M1104" i="19"/>
  <c r="L1104" i="19"/>
  <c r="K1104" i="19"/>
  <c r="J1104" i="19"/>
  <c r="I1104" i="19"/>
  <c r="H1104" i="19"/>
  <c r="G1104" i="19"/>
  <c r="F1104" i="19"/>
  <c r="E1104" i="19"/>
  <c r="AA1103" i="19"/>
  <c r="Z1103" i="19"/>
  <c r="AB1103" i="19" s="1"/>
  <c r="Y1103" i="19"/>
  <c r="X1103" i="19"/>
  <c r="W1103" i="19"/>
  <c r="V1103" i="19"/>
  <c r="U1103" i="19"/>
  <c r="T1103" i="19"/>
  <c r="S1103" i="19"/>
  <c r="R1103" i="19"/>
  <c r="Q1103" i="19"/>
  <c r="P1103" i="19"/>
  <c r="O1103" i="19"/>
  <c r="N1103" i="19"/>
  <c r="M1103" i="19"/>
  <c r="L1103" i="19"/>
  <c r="K1103" i="19"/>
  <c r="J1103" i="19"/>
  <c r="I1103" i="19"/>
  <c r="H1103" i="19"/>
  <c r="G1103" i="19"/>
  <c r="F1103" i="19"/>
  <c r="E1103" i="19"/>
  <c r="AA1102" i="19"/>
  <c r="Z1102" i="19"/>
  <c r="AB1102" i="19" s="1"/>
  <c r="Y1102" i="19"/>
  <c r="X1102" i="19"/>
  <c r="W1102" i="19"/>
  <c r="V1102" i="19"/>
  <c r="U1102" i="19"/>
  <c r="T1102" i="19"/>
  <c r="S1102" i="19"/>
  <c r="R1102" i="19"/>
  <c r="Q1102" i="19"/>
  <c r="P1102" i="19"/>
  <c r="O1102" i="19"/>
  <c r="N1102" i="19"/>
  <c r="M1102" i="19"/>
  <c r="L1102" i="19"/>
  <c r="K1102" i="19"/>
  <c r="J1102" i="19"/>
  <c r="I1102" i="19"/>
  <c r="H1102" i="19"/>
  <c r="G1102" i="19"/>
  <c r="F1102" i="19"/>
  <c r="E1102" i="19"/>
  <c r="AA1101" i="19"/>
  <c r="Z1101" i="19"/>
  <c r="Y1101" i="19"/>
  <c r="X1101" i="19"/>
  <c r="W1101" i="19"/>
  <c r="V1101" i="19"/>
  <c r="U1101" i="19"/>
  <c r="T1101" i="19"/>
  <c r="S1101" i="19"/>
  <c r="R1101" i="19"/>
  <c r="Q1101" i="19"/>
  <c r="P1101" i="19"/>
  <c r="O1101" i="19"/>
  <c r="N1101" i="19"/>
  <c r="M1101" i="19"/>
  <c r="L1101" i="19"/>
  <c r="K1101" i="19"/>
  <c r="J1101" i="19"/>
  <c r="I1101" i="19"/>
  <c r="H1101" i="19"/>
  <c r="G1101" i="19"/>
  <c r="F1101" i="19"/>
  <c r="E1101" i="19"/>
  <c r="AA1100" i="19"/>
  <c r="Z1100" i="19"/>
  <c r="X1100" i="19"/>
  <c r="W1100" i="19"/>
  <c r="Y1100" i="19" s="1"/>
  <c r="V1100" i="19"/>
  <c r="U1100" i="19"/>
  <c r="T1100" i="19"/>
  <c r="S1100" i="19"/>
  <c r="R1100" i="19"/>
  <c r="Q1100" i="19"/>
  <c r="P1100" i="19"/>
  <c r="O1100" i="19"/>
  <c r="N1100" i="19"/>
  <c r="M1100" i="19"/>
  <c r="L1100" i="19"/>
  <c r="K1100" i="19"/>
  <c r="J1100" i="19"/>
  <c r="I1100" i="19"/>
  <c r="H1100" i="19"/>
  <c r="G1100" i="19"/>
  <c r="F1100" i="19"/>
  <c r="E1100" i="19"/>
  <c r="AA1099" i="19"/>
  <c r="Z1099" i="19"/>
  <c r="AB1099" i="19" s="1"/>
  <c r="X1099" i="19"/>
  <c r="W1099" i="19"/>
  <c r="Y1099" i="19" s="1"/>
  <c r="V1099" i="19"/>
  <c r="U1099" i="19"/>
  <c r="T1099" i="19"/>
  <c r="S1099" i="19"/>
  <c r="R1099" i="19"/>
  <c r="Q1099" i="19"/>
  <c r="P1099" i="19"/>
  <c r="O1099" i="19"/>
  <c r="N1099" i="19"/>
  <c r="M1099" i="19"/>
  <c r="L1099" i="19"/>
  <c r="K1099" i="19"/>
  <c r="J1099" i="19"/>
  <c r="I1099" i="19"/>
  <c r="H1099" i="19"/>
  <c r="G1099" i="19"/>
  <c r="F1099" i="19"/>
  <c r="E1099" i="19"/>
  <c r="AA1098" i="19"/>
  <c r="Z1098" i="19"/>
  <c r="AB1098" i="19" s="1"/>
  <c r="Y1098" i="19"/>
  <c r="X1098" i="19"/>
  <c r="W1098" i="19"/>
  <c r="V1098" i="19"/>
  <c r="U1098" i="19"/>
  <c r="T1098" i="19"/>
  <c r="S1098" i="19"/>
  <c r="R1098" i="19"/>
  <c r="Q1098" i="19"/>
  <c r="P1098" i="19"/>
  <c r="O1098" i="19"/>
  <c r="N1098" i="19"/>
  <c r="M1098" i="19"/>
  <c r="L1098" i="19"/>
  <c r="K1098" i="19"/>
  <c r="J1098" i="19"/>
  <c r="I1098" i="19"/>
  <c r="H1098" i="19"/>
  <c r="G1098" i="19"/>
  <c r="F1098" i="19"/>
  <c r="E1098" i="19"/>
  <c r="AA1097" i="19"/>
  <c r="Z1097" i="19"/>
  <c r="Y1097" i="19"/>
  <c r="X1097" i="19"/>
  <c r="W1097" i="19"/>
  <c r="V1097" i="19"/>
  <c r="U1097" i="19"/>
  <c r="T1097" i="19"/>
  <c r="S1097" i="19"/>
  <c r="R1097" i="19"/>
  <c r="Q1097" i="19"/>
  <c r="P1097" i="19"/>
  <c r="O1097" i="19"/>
  <c r="N1097" i="19"/>
  <c r="M1097" i="19"/>
  <c r="L1097" i="19"/>
  <c r="K1097" i="19"/>
  <c r="J1097" i="19"/>
  <c r="I1097" i="19"/>
  <c r="H1097" i="19"/>
  <c r="G1097" i="19"/>
  <c r="F1097" i="19"/>
  <c r="E1097" i="19"/>
  <c r="AA1096" i="19"/>
  <c r="Z1096" i="19"/>
  <c r="X1096" i="19"/>
  <c r="W1096" i="19"/>
  <c r="Y1096" i="19" s="1"/>
  <c r="V1096" i="19"/>
  <c r="U1096" i="19"/>
  <c r="T1096" i="19"/>
  <c r="S1096" i="19"/>
  <c r="R1096" i="19"/>
  <c r="Q1096" i="19"/>
  <c r="P1096" i="19"/>
  <c r="O1096" i="19"/>
  <c r="N1096" i="19"/>
  <c r="M1096" i="19"/>
  <c r="L1096" i="19"/>
  <c r="K1096" i="19"/>
  <c r="J1096" i="19"/>
  <c r="I1096" i="19"/>
  <c r="H1096" i="19"/>
  <c r="G1096" i="19"/>
  <c r="F1096" i="19"/>
  <c r="E1096" i="19"/>
  <c r="AA1095" i="19"/>
  <c r="Z1095" i="19"/>
  <c r="AB1095" i="19" s="1"/>
  <c r="X1095" i="19"/>
  <c r="W1095" i="19"/>
  <c r="Y1095" i="19" s="1"/>
  <c r="V1095" i="19"/>
  <c r="U1095" i="19"/>
  <c r="T1095" i="19"/>
  <c r="S1095" i="19"/>
  <c r="R1095" i="19"/>
  <c r="Q1095" i="19"/>
  <c r="P1095" i="19"/>
  <c r="O1095" i="19"/>
  <c r="N1095" i="19"/>
  <c r="M1095" i="19"/>
  <c r="L1095" i="19"/>
  <c r="K1095" i="19"/>
  <c r="J1095" i="19"/>
  <c r="I1095" i="19"/>
  <c r="H1095" i="19"/>
  <c r="G1095" i="19"/>
  <c r="F1095" i="19"/>
  <c r="E1095" i="19"/>
  <c r="AA1094" i="19"/>
  <c r="Z1094" i="19"/>
  <c r="AB1094" i="19" s="1"/>
  <c r="Y1094" i="19"/>
  <c r="X1094" i="19"/>
  <c r="W1094" i="19"/>
  <c r="V1094" i="19"/>
  <c r="U1094" i="19"/>
  <c r="T1094" i="19"/>
  <c r="S1094" i="19"/>
  <c r="R1094" i="19"/>
  <c r="Q1094" i="19"/>
  <c r="P1094" i="19"/>
  <c r="O1094" i="19"/>
  <c r="N1094" i="19"/>
  <c r="M1094" i="19"/>
  <c r="L1094" i="19"/>
  <c r="K1094" i="19"/>
  <c r="J1094" i="19"/>
  <c r="I1094" i="19"/>
  <c r="H1094" i="19"/>
  <c r="G1094" i="19"/>
  <c r="F1094" i="19"/>
  <c r="E1094" i="19"/>
  <c r="AA1093" i="19"/>
  <c r="Z1093" i="19"/>
  <c r="Y1093" i="19"/>
  <c r="X1093" i="19"/>
  <c r="W1093" i="19"/>
  <c r="V1093" i="19"/>
  <c r="U1093" i="19"/>
  <c r="T1093" i="19"/>
  <c r="S1093" i="19"/>
  <c r="R1093" i="19"/>
  <c r="Q1093" i="19"/>
  <c r="P1093" i="19"/>
  <c r="O1093" i="19"/>
  <c r="N1093" i="19"/>
  <c r="M1093" i="19"/>
  <c r="L1093" i="19"/>
  <c r="K1093" i="19"/>
  <c r="J1093" i="19"/>
  <c r="I1093" i="19"/>
  <c r="H1093" i="19"/>
  <c r="G1093" i="19"/>
  <c r="F1093" i="19"/>
  <c r="E1093" i="19"/>
  <c r="AA1092" i="19"/>
  <c r="Z1092" i="19"/>
  <c r="X1092" i="19"/>
  <c r="W1092" i="19"/>
  <c r="Y1092" i="19" s="1"/>
  <c r="V1092" i="19"/>
  <c r="U1092" i="19"/>
  <c r="T1092" i="19"/>
  <c r="S1092" i="19"/>
  <c r="R1092" i="19"/>
  <c r="Q1092" i="19"/>
  <c r="P1092" i="19"/>
  <c r="O1092" i="19"/>
  <c r="N1092" i="19"/>
  <c r="M1092" i="19"/>
  <c r="L1092" i="19"/>
  <c r="K1092" i="19"/>
  <c r="J1092" i="19"/>
  <c r="I1092" i="19"/>
  <c r="H1092" i="19"/>
  <c r="G1092" i="19"/>
  <c r="F1092" i="19"/>
  <c r="E1092" i="19"/>
  <c r="AA1091" i="19"/>
  <c r="Z1091" i="19"/>
  <c r="AB1091" i="19" s="1"/>
  <c r="X1091" i="19"/>
  <c r="W1091" i="19"/>
  <c r="Y1091" i="19" s="1"/>
  <c r="V1091" i="19"/>
  <c r="U1091" i="19"/>
  <c r="T1091" i="19"/>
  <c r="S1091" i="19"/>
  <c r="R1091" i="19"/>
  <c r="Q1091" i="19"/>
  <c r="P1091" i="19"/>
  <c r="O1091" i="19"/>
  <c r="N1091" i="19"/>
  <c r="M1091" i="19"/>
  <c r="L1091" i="19"/>
  <c r="K1091" i="19"/>
  <c r="J1091" i="19"/>
  <c r="I1091" i="19"/>
  <c r="H1091" i="19"/>
  <c r="G1091" i="19"/>
  <c r="F1091" i="19"/>
  <c r="E1091" i="19"/>
  <c r="AA1090" i="19"/>
  <c r="Z1090" i="19"/>
  <c r="AB1090" i="19" s="1"/>
  <c r="Y1090" i="19"/>
  <c r="X1090" i="19"/>
  <c r="W1090" i="19"/>
  <c r="V1090" i="19"/>
  <c r="U1090" i="19"/>
  <c r="T1090" i="19"/>
  <c r="S1090" i="19"/>
  <c r="R1090" i="19"/>
  <c r="Q1090" i="19"/>
  <c r="P1090" i="19"/>
  <c r="O1090" i="19"/>
  <c r="N1090" i="19"/>
  <c r="M1090" i="19"/>
  <c r="L1090" i="19"/>
  <c r="K1090" i="19"/>
  <c r="J1090" i="19"/>
  <c r="I1090" i="19"/>
  <c r="H1090" i="19"/>
  <c r="G1090" i="19"/>
  <c r="F1090" i="19"/>
  <c r="E1090" i="19"/>
  <c r="AA1089" i="19"/>
  <c r="Z1089" i="19"/>
  <c r="Y1089" i="19"/>
  <c r="X1089" i="19"/>
  <c r="W1089" i="19"/>
  <c r="V1089" i="19"/>
  <c r="U1089" i="19"/>
  <c r="T1089" i="19"/>
  <c r="S1089" i="19"/>
  <c r="R1089" i="19"/>
  <c r="Q1089" i="19"/>
  <c r="P1089" i="19"/>
  <c r="O1089" i="19"/>
  <c r="N1089" i="19"/>
  <c r="M1089" i="19"/>
  <c r="L1089" i="19"/>
  <c r="K1089" i="19"/>
  <c r="J1089" i="19"/>
  <c r="I1089" i="19"/>
  <c r="H1089" i="19"/>
  <c r="G1089" i="19"/>
  <c r="F1089" i="19"/>
  <c r="E1089" i="19"/>
  <c r="AA1088" i="19"/>
  <c r="Z1088" i="19"/>
  <c r="X1088" i="19"/>
  <c r="W1088" i="19"/>
  <c r="Y1088" i="19" s="1"/>
  <c r="V1088" i="19"/>
  <c r="U1088" i="19"/>
  <c r="T1088" i="19"/>
  <c r="S1088" i="19"/>
  <c r="R1088" i="19"/>
  <c r="Q1088" i="19"/>
  <c r="P1088" i="19"/>
  <c r="O1088" i="19"/>
  <c r="N1088" i="19"/>
  <c r="M1088" i="19"/>
  <c r="L1088" i="19"/>
  <c r="K1088" i="19"/>
  <c r="J1088" i="19"/>
  <c r="I1088" i="19"/>
  <c r="H1088" i="19"/>
  <c r="G1088" i="19"/>
  <c r="F1088" i="19"/>
  <c r="E1088" i="19"/>
  <c r="AA1087" i="19"/>
  <c r="Z1087" i="19"/>
  <c r="AB1087" i="19" s="1"/>
  <c r="X1087" i="19"/>
  <c r="W1087" i="19"/>
  <c r="Y1087" i="19" s="1"/>
  <c r="V1087" i="19"/>
  <c r="U1087" i="19"/>
  <c r="T1087" i="19"/>
  <c r="S1087" i="19"/>
  <c r="R1087" i="19"/>
  <c r="Q1087" i="19"/>
  <c r="P1087" i="19"/>
  <c r="O1087" i="19"/>
  <c r="N1087" i="19"/>
  <c r="M1087" i="19"/>
  <c r="L1087" i="19"/>
  <c r="K1087" i="19"/>
  <c r="J1087" i="19"/>
  <c r="I1087" i="19"/>
  <c r="H1087" i="19"/>
  <c r="G1087" i="19"/>
  <c r="F1087" i="19"/>
  <c r="E1087" i="19"/>
  <c r="AA1086" i="19"/>
  <c r="Z1086" i="19"/>
  <c r="AB1086" i="19" s="1"/>
  <c r="Y1086" i="19"/>
  <c r="X1086" i="19"/>
  <c r="W1086" i="19"/>
  <c r="V1086" i="19"/>
  <c r="U1086" i="19"/>
  <c r="T1086" i="19"/>
  <c r="S1086" i="19"/>
  <c r="R1086" i="19"/>
  <c r="Q1086" i="19"/>
  <c r="P1086" i="19"/>
  <c r="O1086" i="19"/>
  <c r="N1086" i="19"/>
  <c r="M1086" i="19"/>
  <c r="L1086" i="19"/>
  <c r="K1086" i="19"/>
  <c r="J1086" i="19"/>
  <c r="I1086" i="19"/>
  <c r="H1086" i="19"/>
  <c r="G1086" i="19"/>
  <c r="F1086" i="19"/>
  <c r="E1086" i="19"/>
  <c r="AA1085" i="19"/>
  <c r="Z1085" i="19"/>
  <c r="X1085" i="19"/>
  <c r="Y1085" i="19" s="1"/>
  <c r="W1085" i="19"/>
  <c r="V1085" i="19"/>
  <c r="U1085" i="19"/>
  <c r="T1085" i="19"/>
  <c r="S1085" i="19"/>
  <c r="R1085" i="19"/>
  <c r="Q1085" i="19"/>
  <c r="P1085" i="19"/>
  <c r="O1085" i="19"/>
  <c r="N1085" i="19"/>
  <c r="M1085" i="19"/>
  <c r="L1085" i="19"/>
  <c r="K1085" i="19"/>
  <c r="J1085" i="19"/>
  <c r="I1085" i="19"/>
  <c r="H1085" i="19"/>
  <c r="G1085" i="19"/>
  <c r="F1085" i="19"/>
  <c r="E1085" i="19"/>
  <c r="AB1084" i="19"/>
  <c r="AA1084" i="19"/>
  <c r="Z1084" i="19"/>
  <c r="X1084" i="19"/>
  <c r="Y1084" i="19" s="1"/>
  <c r="W1084" i="19"/>
  <c r="V1084" i="19"/>
  <c r="U1084" i="19"/>
  <c r="T1084" i="19"/>
  <c r="S1084" i="19"/>
  <c r="R1084" i="19"/>
  <c r="Q1084" i="19"/>
  <c r="P1084" i="19"/>
  <c r="O1084" i="19"/>
  <c r="N1084" i="19"/>
  <c r="M1084" i="19"/>
  <c r="L1084" i="19"/>
  <c r="K1084" i="19"/>
  <c r="J1084" i="19"/>
  <c r="I1084" i="19"/>
  <c r="H1084" i="19"/>
  <c r="G1084" i="19"/>
  <c r="F1084" i="19"/>
  <c r="E1084" i="19"/>
  <c r="AB1083" i="19"/>
  <c r="AA1083" i="19"/>
  <c r="Z1083" i="19"/>
  <c r="X1083" i="19"/>
  <c r="Y1083" i="19" s="1"/>
  <c r="W1083" i="19"/>
  <c r="V1083" i="19"/>
  <c r="U1083" i="19"/>
  <c r="T1083" i="19"/>
  <c r="S1083" i="19"/>
  <c r="R1083" i="19"/>
  <c r="Q1083" i="19"/>
  <c r="P1083" i="19"/>
  <c r="O1083" i="19"/>
  <c r="N1083" i="19"/>
  <c r="M1083" i="19"/>
  <c r="L1083" i="19"/>
  <c r="K1083" i="19"/>
  <c r="J1083" i="19"/>
  <c r="I1083" i="19"/>
  <c r="H1083" i="19"/>
  <c r="G1083" i="19"/>
  <c r="F1083" i="19"/>
  <c r="E1083" i="19"/>
  <c r="AB1082" i="19"/>
  <c r="AA1082" i="19"/>
  <c r="Z1082" i="19"/>
  <c r="X1082" i="19"/>
  <c r="Y1082" i="19" s="1"/>
  <c r="W1082" i="19"/>
  <c r="V1082" i="19"/>
  <c r="U1082" i="19"/>
  <c r="T1082" i="19"/>
  <c r="S1082" i="19"/>
  <c r="R1082" i="19"/>
  <c r="Q1082" i="19"/>
  <c r="P1082" i="19"/>
  <c r="O1082" i="19"/>
  <c r="N1082" i="19"/>
  <c r="M1082" i="19"/>
  <c r="L1082" i="19"/>
  <c r="K1082" i="19"/>
  <c r="J1082" i="19"/>
  <c r="I1082" i="19"/>
  <c r="H1082" i="19"/>
  <c r="G1082" i="19"/>
  <c r="F1082" i="19"/>
  <c r="E1082" i="19"/>
  <c r="AB1081" i="19"/>
  <c r="AA1081" i="19"/>
  <c r="Z1081" i="19"/>
  <c r="X1081" i="19"/>
  <c r="Y1081" i="19" s="1"/>
  <c r="W1081" i="19"/>
  <c r="V1081" i="19"/>
  <c r="U1081" i="19"/>
  <c r="T1081" i="19"/>
  <c r="S1081" i="19"/>
  <c r="R1081" i="19"/>
  <c r="Q1081" i="19"/>
  <c r="P1081" i="19"/>
  <c r="O1081" i="19"/>
  <c r="N1081" i="19"/>
  <c r="M1081" i="19"/>
  <c r="L1081" i="19"/>
  <c r="K1081" i="19"/>
  <c r="J1081" i="19"/>
  <c r="I1081" i="19"/>
  <c r="H1081" i="19"/>
  <c r="G1081" i="19"/>
  <c r="F1081" i="19"/>
  <c r="E1081" i="19"/>
  <c r="AB1080" i="19"/>
  <c r="AA1080" i="19"/>
  <c r="Z1080" i="19"/>
  <c r="X1080" i="19"/>
  <c r="Y1080" i="19" s="1"/>
  <c r="W1080" i="19"/>
  <c r="V1080" i="19"/>
  <c r="U1080" i="19"/>
  <c r="T1080" i="19"/>
  <c r="S1080" i="19"/>
  <c r="R1080" i="19"/>
  <c r="Q1080" i="19"/>
  <c r="P1080" i="19"/>
  <c r="O1080" i="19"/>
  <c r="N1080" i="19"/>
  <c r="M1080" i="19"/>
  <c r="L1080" i="19"/>
  <c r="K1080" i="19"/>
  <c r="J1080" i="19"/>
  <c r="I1080" i="19"/>
  <c r="H1080" i="19"/>
  <c r="G1080" i="19"/>
  <c r="F1080" i="19"/>
  <c r="E1080" i="19"/>
  <c r="AB1079" i="19"/>
  <c r="AA1079" i="19"/>
  <c r="Z1079" i="19"/>
  <c r="X1079" i="19"/>
  <c r="Y1079" i="19" s="1"/>
  <c r="W1079" i="19"/>
  <c r="V1079" i="19"/>
  <c r="U1079" i="19"/>
  <c r="T1079" i="19"/>
  <c r="S1079" i="19"/>
  <c r="R1079" i="19"/>
  <c r="Q1079" i="19"/>
  <c r="P1079" i="19"/>
  <c r="O1079" i="19"/>
  <c r="N1079" i="19"/>
  <c r="M1079" i="19"/>
  <c r="L1079" i="19"/>
  <c r="K1079" i="19"/>
  <c r="J1079" i="19"/>
  <c r="I1079" i="19"/>
  <c r="H1079" i="19"/>
  <c r="G1079" i="19"/>
  <c r="F1079" i="19"/>
  <c r="E1079" i="19"/>
  <c r="AB1078" i="19"/>
  <c r="AA1078" i="19"/>
  <c r="Z1078" i="19"/>
  <c r="X1078" i="19"/>
  <c r="Y1078" i="19" s="1"/>
  <c r="W1078" i="19"/>
  <c r="V1078" i="19"/>
  <c r="U1078" i="19"/>
  <c r="T1078" i="19"/>
  <c r="S1078" i="19"/>
  <c r="R1078" i="19"/>
  <c r="Q1078" i="19"/>
  <c r="P1078" i="19"/>
  <c r="O1078" i="19"/>
  <c r="N1078" i="19"/>
  <c r="M1078" i="19"/>
  <c r="L1078" i="19"/>
  <c r="K1078" i="19"/>
  <c r="J1078" i="19"/>
  <c r="I1078" i="19"/>
  <c r="H1078" i="19"/>
  <c r="G1078" i="19"/>
  <c r="F1078" i="19"/>
  <c r="E1078" i="19"/>
  <c r="AB1077" i="19"/>
  <c r="AA1077" i="19"/>
  <c r="Z1077" i="19"/>
  <c r="X1077" i="19"/>
  <c r="Y1077" i="19" s="1"/>
  <c r="W1077" i="19"/>
  <c r="V1077" i="19"/>
  <c r="U1077" i="19"/>
  <c r="T1077" i="19"/>
  <c r="S1077" i="19"/>
  <c r="R1077" i="19"/>
  <c r="Q1077" i="19"/>
  <c r="P1077" i="19"/>
  <c r="O1077" i="19"/>
  <c r="N1077" i="19"/>
  <c r="M1077" i="19"/>
  <c r="L1077" i="19"/>
  <c r="K1077" i="19"/>
  <c r="J1077" i="19"/>
  <c r="I1077" i="19"/>
  <c r="H1077" i="19"/>
  <c r="G1077" i="19"/>
  <c r="F1077" i="19"/>
  <c r="E1077" i="19"/>
  <c r="AB1076" i="19"/>
  <c r="AA1076" i="19"/>
  <c r="Z1076" i="19"/>
  <c r="X1076" i="19"/>
  <c r="Y1076" i="19" s="1"/>
  <c r="W1076" i="19"/>
  <c r="V1076" i="19"/>
  <c r="U1076" i="19"/>
  <c r="T1076" i="19"/>
  <c r="S1076" i="19"/>
  <c r="R1076" i="19"/>
  <c r="Q1076" i="19"/>
  <c r="P1076" i="19"/>
  <c r="O1076" i="19"/>
  <c r="N1076" i="19"/>
  <c r="M1076" i="19"/>
  <c r="L1076" i="19"/>
  <c r="K1076" i="19"/>
  <c r="J1076" i="19"/>
  <c r="I1076" i="19"/>
  <c r="H1076" i="19"/>
  <c r="G1076" i="19"/>
  <c r="F1076" i="19"/>
  <c r="E1076" i="19"/>
  <c r="AB1075" i="19"/>
  <c r="AA1075" i="19"/>
  <c r="Z1075" i="19"/>
  <c r="X1075" i="19"/>
  <c r="Y1075" i="19" s="1"/>
  <c r="W1075" i="19"/>
  <c r="V1075" i="19"/>
  <c r="U1075" i="19"/>
  <c r="T1075" i="19"/>
  <c r="S1075" i="19"/>
  <c r="R1075" i="19"/>
  <c r="Q1075" i="19"/>
  <c r="P1075" i="19"/>
  <c r="O1075" i="19"/>
  <c r="N1075" i="19"/>
  <c r="M1075" i="19"/>
  <c r="L1075" i="19"/>
  <c r="K1075" i="19"/>
  <c r="J1075" i="19"/>
  <c r="I1075" i="19"/>
  <c r="H1075" i="19"/>
  <c r="G1075" i="19"/>
  <c r="F1075" i="19"/>
  <c r="E1075" i="19"/>
  <c r="AB1074" i="19"/>
  <c r="AA1074" i="19"/>
  <c r="Z1074" i="19"/>
  <c r="X1074" i="19"/>
  <c r="Y1074" i="19" s="1"/>
  <c r="W1074" i="19"/>
  <c r="V1074" i="19"/>
  <c r="U1074" i="19"/>
  <c r="T1074" i="19"/>
  <c r="S1074" i="19"/>
  <c r="R1074" i="19"/>
  <c r="Q1074" i="19"/>
  <c r="P1074" i="19"/>
  <c r="O1074" i="19"/>
  <c r="N1074" i="19"/>
  <c r="M1074" i="19"/>
  <c r="L1074" i="19"/>
  <c r="K1074" i="19"/>
  <c r="J1074" i="19"/>
  <c r="I1074" i="19"/>
  <c r="H1074" i="19"/>
  <c r="G1074" i="19"/>
  <c r="F1074" i="19"/>
  <c r="E1074" i="19"/>
  <c r="AB1073" i="19"/>
  <c r="AA1073" i="19"/>
  <c r="Z1073" i="19"/>
  <c r="X1073" i="19"/>
  <c r="Y1073" i="19" s="1"/>
  <c r="W1073" i="19"/>
  <c r="V1073" i="19"/>
  <c r="U1073" i="19"/>
  <c r="T1073" i="19"/>
  <c r="S1073" i="19"/>
  <c r="R1073" i="19"/>
  <c r="Q1073" i="19"/>
  <c r="P1073" i="19"/>
  <c r="O1073" i="19"/>
  <c r="N1073" i="19"/>
  <c r="M1073" i="19"/>
  <c r="L1073" i="19"/>
  <c r="K1073" i="19"/>
  <c r="J1073" i="19"/>
  <c r="I1073" i="19"/>
  <c r="H1073" i="19"/>
  <c r="G1073" i="19"/>
  <c r="F1073" i="19"/>
  <c r="E1073" i="19"/>
  <c r="AB1072" i="19"/>
  <c r="AA1072" i="19"/>
  <c r="Z1072" i="19"/>
  <c r="X1072" i="19"/>
  <c r="Y1072" i="19" s="1"/>
  <c r="W1072" i="19"/>
  <c r="V1072" i="19"/>
  <c r="U1072" i="19"/>
  <c r="T1072" i="19"/>
  <c r="S1072" i="19"/>
  <c r="R1072" i="19"/>
  <c r="Q1072" i="19"/>
  <c r="P1072" i="19"/>
  <c r="O1072" i="19"/>
  <c r="N1072" i="19"/>
  <c r="M1072" i="19"/>
  <c r="L1072" i="19"/>
  <c r="K1072" i="19"/>
  <c r="J1072" i="19"/>
  <c r="I1072" i="19"/>
  <c r="H1072" i="19"/>
  <c r="G1072" i="19"/>
  <c r="F1072" i="19"/>
  <c r="E1072" i="19"/>
  <c r="AB1071" i="19"/>
  <c r="AA1071" i="19"/>
  <c r="Z1071" i="19"/>
  <c r="X1071" i="19"/>
  <c r="Y1071" i="19" s="1"/>
  <c r="W1071" i="19"/>
  <c r="V1071" i="19"/>
  <c r="U1071" i="19"/>
  <c r="T1071" i="19"/>
  <c r="S1071" i="19"/>
  <c r="R1071" i="19"/>
  <c r="Q1071" i="19"/>
  <c r="P1071" i="19"/>
  <c r="O1071" i="19"/>
  <c r="N1071" i="19"/>
  <c r="M1071" i="19"/>
  <c r="L1071" i="19"/>
  <c r="K1071" i="19"/>
  <c r="J1071" i="19"/>
  <c r="I1071" i="19"/>
  <c r="H1071" i="19"/>
  <c r="G1071" i="19"/>
  <c r="F1071" i="19"/>
  <c r="E1071" i="19"/>
  <c r="AB1070" i="19"/>
  <c r="AA1070" i="19"/>
  <c r="Z1070" i="19"/>
  <c r="X1070" i="19"/>
  <c r="Y1070" i="19" s="1"/>
  <c r="W1070" i="19"/>
  <c r="V1070" i="19"/>
  <c r="U1070" i="19"/>
  <c r="T1070" i="19"/>
  <c r="S1070" i="19"/>
  <c r="R1070" i="19"/>
  <c r="Q1070" i="19"/>
  <c r="P1070" i="19"/>
  <c r="O1070" i="19"/>
  <c r="N1070" i="19"/>
  <c r="M1070" i="19"/>
  <c r="L1070" i="19"/>
  <c r="K1070" i="19"/>
  <c r="J1070" i="19"/>
  <c r="I1070" i="19"/>
  <c r="H1070" i="19"/>
  <c r="G1070" i="19"/>
  <c r="F1070" i="19"/>
  <c r="E1070" i="19"/>
  <c r="AB1069" i="19"/>
  <c r="AA1069" i="19"/>
  <c r="Z1069" i="19"/>
  <c r="X1069" i="19"/>
  <c r="Y1069" i="19" s="1"/>
  <c r="W1069" i="19"/>
  <c r="V1069" i="19"/>
  <c r="U1069" i="19"/>
  <c r="T1069" i="19"/>
  <c r="S1069" i="19"/>
  <c r="R1069" i="19"/>
  <c r="Q1069" i="19"/>
  <c r="P1069" i="19"/>
  <c r="O1069" i="19"/>
  <c r="N1069" i="19"/>
  <c r="M1069" i="19"/>
  <c r="L1069" i="19"/>
  <c r="K1069" i="19"/>
  <c r="J1069" i="19"/>
  <c r="I1069" i="19"/>
  <c r="H1069" i="19"/>
  <c r="G1069" i="19"/>
  <c r="F1069" i="19"/>
  <c r="E1069" i="19"/>
  <c r="AB1068" i="19"/>
  <c r="AA1068" i="19"/>
  <c r="Z1068" i="19"/>
  <c r="X1068" i="19"/>
  <c r="Y1068" i="19" s="1"/>
  <c r="W1068" i="19"/>
  <c r="V1068" i="19"/>
  <c r="U1068" i="19"/>
  <c r="T1068" i="19"/>
  <c r="S1068" i="19"/>
  <c r="R1068" i="19"/>
  <c r="Q1068" i="19"/>
  <c r="P1068" i="19"/>
  <c r="O1068" i="19"/>
  <c r="N1068" i="19"/>
  <c r="M1068" i="19"/>
  <c r="L1068" i="19"/>
  <c r="K1068" i="19"/>
  <c r="J1068" i="19"/>
  <c r="I1068" i="19"/>
  <c r="H1068" i="19"/>
  <c r="G1068" i="19"/>
  <c r="F1068" i="19"/>
  <c r="E1068" i="19"/>
  <c r="AB1067" i="19"/>
  <c r="AA1067" i="19"/>
  <c r="Z1067" i="19"/>
  <c r="X1067" i="19"/>
  <c r="Y1067" i="19" s="1"/>
  <c r="W1067" i="19"/>
  <c r="V1067" i="19"/>
  <c r="U1067" i="19"/>
  <c r="T1067" i="19"/>
  <c r="S1067" i="19"/>
  <c r="R1067" i="19"/>
  <c r="Q1067" i="19"/>
  <c r="P1067" i="19"/>
  <c r="O1067" i="19"/>
  <c r="N1067" i="19"/>
  <c r="M1067" i="19"/>
  <c r="L1067" i="19"/>
  <c r="K1067" i="19"/>
  <c r="J1067" i="19"/>
  <c r="I1067" i="19"/>
  <c r="H1067" i="19"/>
  <c r="G1067" i="19"/>
  <c r="F1067" i="19"/>
  <c r="E1067" i="19"/>
  <c r="AB1066" i="19"/>
  <c r="AA1066" i="19"/>
  <c r="Z1066" i="19"/>
  <c r="X1066" i="19"/>
  <c r="Y1066" i="19" s="1"/>
  <c r="W1066" i="19"/>
  <c r="V1066" i="19"/>
  <c r="U1066" i="19"/>
  <c r="T1066" i="19"/>
  <c r="S1066" i="19"/>
  <c r="R1066" i="19"/>
  <c r="Q1066" i="19"/>
  <c r="P1066" i="19"/>
  <c r="O1066" i="19"/>
  <c r="N1066" i="19"/>
  <c r="M1066" i="19"/>
  <c r="L1066" i="19"/>
  <c r="K1066" i="19"/>
  <c r="J1066" i="19"/>
  <c r="I1066" i="19"/>
  <c r="H1066" i="19"/>
  <c r="G1066" i="19"/>
  <c r="F1066" i="19"/>
  <c r="E1066" i="19"/>
  <c r="AB1065" i="19"/>
  <c r="AA1065" i="19"/>
  <c r="Z1065" i="19"/>
  <c r="X1065" i="19"/>
  <c r="Y1065" i="19" s="1"/>
  <c r="W1065" i="19"/>
  <c r="V1065" i="19"/>
  <c r="U1065" i="19"/>
  <c r="T1065" i="19"/>
  <c r="S1065" i="19"/>
  <c r="R1065" i="19"/>
  <c r="Q1065" i="19"/>
  <c r="P1065" i="19"/>
  <c r="O1065" i="19"/>
  <c r="N1065" i="19"/>
  <c r="M1065" i="19"/>
  <c r="L1065" i="19"/>
  <c r="K1065" i="19"/>
  <c r="J1065" i="19"/>
  <c r="I1065" i="19"/>
  <c r="H1065" i="19"/>
  <c r="G1065" i="19"/>
  <c r="F1065" i="19"/>
  <c r="E1065" i="19"/>
  <c r="AB1064" i="19"/>
  <c r="AA1064" i="19"/>
  <c r="Z1064" i="19"/>
  <c r="X1064" i="19"/>
  <c r="Y1064" i="19" s="1"/>
  <c r="W1064" i="19"/>
  <c r="V1064" i="19"/>
  <c r="U1064" i="19"/>
  <c r="T1064" i="19"/>
  <c r="S1064" i="19"/>
  <c r="R1064" i="19"/>
  <c r="Q1064" i="19"/>
  <c r="P1064" i="19"/>
  <c r="O1064" i="19"/>
  <c r="N1064" i="19"/>
  <c r="M1064" i="19"/>
  <c r="L1064" i="19"/>
  <c r="K1064" i="19"/>
  <c r="J1064" i="19"/>
  <c r="I1064" i="19"/>
  <c r="H1064" i="19"/>
  <c r="G1064" i="19"/>
  <c r="F1064" i="19"/>
  <c r="E1064" i="19"/>
  <c r="AB1063" i="19"/>
  <c r="AA1063" i="19"/>
  <c r="Z1063" i="19"/>
  <c r="X1063" i="19"/>
  <c r="Y1063" i="19" s="1"/>
  <c r="W1063" i="19"/>
  <c r="V1063" i="19"/>
  <c r="U1063" i="19"/>
  <c r="T1063" i="19"/>
  <c r="S1063" i="19"/>
  <c r="R1063" i="19"/>
  <c r="Q1063" i="19"/>
  <c r="P1063" i="19"/>
  <c r="O1063" i="19"/>
  <c r="N1063" i="19"/>
  <c r="M1063" i="19"/>
  <c r="L1063" i="19"/>
  <c r="K1063" i="19"/>
  <c r="J1063" i="19"/>
  <c r="I1063" i="19"/>
  <c r="H1063" i="19"/>
  <c r="G1063" i="19"/>
  <c r="F1063" i="19"/>
  <c r="E1063" i="19"/>
  <c r="AB1062" i="19"/>
  <c r="AA1062" i="19"/>
  <c r="Z1062" i="19"/>
  <c r="X1062" i="19"/>
  <c r="Y1062" i="19" s="1"/>
  <c r="W1062" i="19"/>
  <c r="V1062" i="19"/>
  <c r="U1062" i="19"/>
  <c r="T1062" i="19"/>
  <c r="S1062" i="19"/>
  <c r="R1062" i="19"/>
  <c r="Q1062" i="19"/>
  <c r="P1062" i="19"/>
  <c r="O1062" i="19"/>
  <c r="N1062" i="19"/>
  <c r="M1062" i="19"/>
  <c r="L1062" i="19"/>
  <c r="K1062" i="19"/>
  <c r="J1062" i="19"/>
  <c r="I1062" i="19"/>
  <c r="H1062" i="19"/>
  <c r="G1062" i="19"/>
  <c r="F1062" i="19"/>
  <c r="E1062" i="19"/>
  <c r="AB1061" i="19"/>
  <c r="AA1061" i="19"/>
  <c r="Z1061" i="19"/>
  <c r="X1061" i="19"/>
  <c r="Y1061" i="19" s="1"/>
  <c r="W1061" i="19"/>
  <c r="V1061" i="19"/>
  <c r="U1061" i="19"/>
  <c r="T1061" i="19"/>
  <c r="S1061" i="19"/>
  <c r="R1061" i="19"/>
  <c r="Q1061" i="19"/>
  <c r="P1061" i="19"/>
  <c r="O1061" i="19"/>
  <c r="N1061" i="19"/>
  <c r="M1061" i="19"/>
  <c r="L1061" i="19"/>
  <c r="K1061" i="19"/>
  <c r="J1061" i="19"/>
  <c r="I1061" i="19"/>
  <c r="H1061" i="19"/>
  <c r="G1061" i="19"/>
  <c r="F1061" i="19"/>
  <c r="E1061" i="19"/>
  <c r="AB1060" i="19"/>
  <c r="AA1060" i="19"/>
  <c r="Z1060" i="19"/>
  <c r="X1060" i="19"/>
  <c r="Y1060" i="19" s="1"/>
  <c r="W1060" i="19"/>
  <c r="V1060" i="19"/>
  <c r="U1060" i="19"/>
  <c r="T1060" i="19"/>
  <c r="S1060" i="19"/>
  <c r="R1060" i="19"/>
  <c r="Q1060" i="19"/>
  <c r="P1060" i="19"/>
  <c r="O1060" i="19"/>
  <c r="N1060" i="19"/>
  <c r="M1060" i="19"/>
  <c r="L1060" i="19"/>
  <c r="K1060" i="19"/>
  <c r="J1060" i="19"/>
  <c r="I1060" i="19"/>
  <c r="H1060" i="19"/>
  <c r="G1060" i="19"/>
  <c r="F1060" i="19"/>
  <c r="E1060" i="19"/>
  <c r="AB1059" i="19"/>
  <c r="AA1059" i="19"/>
  <c r="Z1059" i="19"/>
  <c r="X1059" i="19"/>
  <c r="Y1059" i="19" s="1"/>
  <c r="W1059" i="19"/>
  <c r="V1059" i="19"/>
  <c r="U1059" i="19"/>
  <c r="T1059" i="19"/>
  <c r="S1059" i="19"/>
  <c r="R1059" i="19"/>
  <c r="Q1059" i="19"/>
  <c r="P1059" i="19"/>
  <c r="O1059" i="19"/>
  <c r="N1059" i="19"/>
  <c r="M1059" i="19"/>
  <c r="L1059" i="19"/>
  <c r="K1059" i="19"/>
  <c r="J1059" i="19"/>
  <c r="I1059" i="19"/>
  <c r="H1059" i="19"/>
  <c r="G1059" i="19"/>
  <c r="F1059" i="19"/>
  <c r="E1059" i="19"/>
  <c r="AB1058" i="19"/>
  <c r="AA1058" i="19"/>
  <c r="Z1058" i="19"/>
  <c r="X1058" i="19"/>
  <c r="Y1058" i="19" s="1"/>
  <c r="W1058" i="19"/>
  <c r="V1058" i="19"/>
  <c r="U1058" i="19"/>
  <c r="T1058" i="19"/>
  <c r="S1058" i="19"/>
  <c r="R1058" i="19"/>
  <c r="Q1058" i="19"/>
  <c r="P1058" i="19"/>
  <c r="O1058" i="19"/>
  <c r="N1058" i="19"/>
  <c r="M1058" i="19"/>
  <c r="L1058" i="19"/>
  <c r="K1058" i="19"/>
  <c r="J1058" i="19"/>
  <c r="I1058" i="19"/>
  <c r="H1058" i="19"/>
  <c r="G1058" i="19"/>
  <c r="F1058" i="19"/>
  <c r="E1058" i="19"/>
  <c r="AB1057" i="19"/>
  <c r="AA1057" i="19"/>
  <c r="Z1057" i="19"/>
  <c r="X1057" i="19"/>
  <c r="Y1057" i="19" s="1"/>
  <c r="W1057" i="19"/>
  <c r="V1057" i="19"/>
  <c r="U1057" i="19"/>
  <c r="T1057" i="19"/>
  <c r="S1057" i="19"/>
  <c r="R1057" i="19"/>
  <c r="Q1057" i="19"/>
  <c r="P1057" i="19"/>
  <c r="O1057" i="19"/>
  <c r="N1057" i="19"/>
  <c r="M1057" i="19"/>
  <c r="L1057" i="19"/>
  <c r="K1057" i="19"/>
  <c r="J1057" i="19"/>
  <c r="I1057" i="19"/>
  <c r="H1057" i="19"/>
  <c r="G1057" i="19"/>
  <c r="F1057" i="19"/>
  <c r="E1057" i="19"/>
  <c r="AB1056" i="19"/>
  <c r="AA1056" i="19"/>
  <c r="Z1056" i="19"/>
  <c r="X1056" i="19"/>
  <c r="Y1056" i="19" s="1"/>
  <c r="W1056" i="19"/>
  <c r="V1056" i="19"/>
  <c r="U1056" i="19"/>
  <c r="T1056" i="19"/>
  <c r="S1056" i="19"/>
  <c r="R1056" i="19"/>
  <c r="Q1056" i="19"/>
  <c r="P1056" i="19"/>
  <c r="O1056" i="19"/>
  <c r="N1056" i="19"/>
  <c r="M1056" i="19"/>
  <c r="L1056" i="19"/>
  <c r="K1056" i="19"/>
  <c r="J1056" i="19"/>
  <c r="I1056" i="19"/>
  <c r="H1056" i="19"/>
  <c r="G1056" i="19"/>
  <c r="F1056" i="19"/>
  <c r="E1056" i="19"/>
  <c r="AB1055" i="19"/>
  <c r="AA1055" i="19"/>
  <c r="Z1055" i="19"/>
  <c r="X1055" i="19"/>
  <c r="Y1055" i="19" s="1"/>
  <c r="W1055" i="19"/>
  <c r="V1055" i="19"/>
  <c r="U1055" i="19"/>
  <c r="T1055" i="19"/>
  <c r="S1055" i="19"/>
  <c r="R1055" i="19"/>
  <c r="Q1055" i="19"/>
  <c r="P1055" i="19"/>
  <c r="O1055" i="19"/>
  <c r="N1055" i="19"/>
  <c r="M1055" i="19"/>
  <c r="L1055" i="19"/>
  <c r="K1055" i="19"/>
  <c r="J1055" i="19"/>
  <c r="I1055" i="19"/>
  <c r="H1055" i="19"/>
  <c r="G1055" i="19"/>
  <c r="F1055" i="19"/>
  <c r="E1055" i="19"/>
  <c r="AB1054" i="19"/>
  <c r="AA1054" i="19"/>
  <c r="Z1054" i="19"/>
  <c r="X1054" i="19"/>
  <c r="Y1054" i="19" s="1"/>
  <c r="W1054" i="19"/>
  <c r="V1054" i="19"/>
  <c r="U1054" i="19"/>
  <c r="T1054" i="19"/>
  <c r="S1054" i="19"/>
  <c r="R1054" i="19"/>
  <c r="Q1054" i="19"/>
  <c r="P1054" i="19"/>
  <c r="O1054" i="19"/>
  <c r="N1054" i="19"/>
  <c r="M1054" i="19"/>
  <c r="L1054" i="19"/>
  <c r="K1054" i="19"/>
  <c r="J1054" i="19"/>
  <c r="I1054" i="19"/>
  <c r="H1054" i="19"/>
  <c r="G1054" i="19"/>
  <c r="F1054" i="19"/>
  <c r="E1054" i="19"/>
  <c r="AB1053" i="19"/>
  <c r="AA1053" i="19"/>
  <c r="Z1053" i="19"/>
  <c r="X1053" i="19"/>
  <c r="Y1053" i="19" s="1"/>
  <c r="W1053" i="19"/>
  <c r="V1053" i="19"/>
  <c r="U1053" i="19"/>
  <c r="T1053" i="19"/>
  <c r="S1053" i="19"/>
  <c r="R1053" i="19"/>
  <c r="Q1053" i="19"/>
  <c r="P1053" i="19"/>
  <c r="O1053" i="19"/>
  <c r="N1053" i="19"/>
  <c r="M1053" i="19"/>
  <c r="L1053" i="19"/>
  <c r="K1053" i="19"/>
  <c r="J1053" i="19"/>
  <c r="I1053" i="19"/>
  <c r="H1053" i="19"/>
  <c r="G1053" i="19"/>
  <c r="F1053" i="19"/>
  <c r="E1053" i="19"/>
  <c r="AB1052" i="19"/>
  <c r="AA1052" i="19"/>
  <c r="Z1052" i="19"/>
  <c r="X1052" i="19"/>
  <c r="W1052" i="19"/>
  <c r="Y1052" i="19" s="1"/>
  <c r="V1052" i="19"/>
  <c r="U1052" i="19"/>
  <c r="T1052" i="19"/>
  <c r="S1052" i="19"/>
  <c r="R1052" i="19"/>
  <c r="Q1052" i="19"/>
  <c r="P1052" i="19"/>
  <c r="O1052" i="19"/>
  <c r="N1052" i="19"/>
  <c r="M1052" i="19"/>
  <c r="L1052" i="19"/>
  <c r="K1052" i="19"/>
  <c r="J1052" i="19"/>
  <c r="I1052" i="19"/>
  <c r="H1052" i="19"/>
  <c r="G1052" i="19"/>
  <c r="F1052" i="19"/>
  <c r="E1052" i="19"/>
  <c r="AB1051" i="19"/>
  <c r="AA1051" i="19"/>
  <c r="Z1051" i="19"/>
  <c r="X1051" i="19"/>
  <c r="W1051" i="19"/>
  <c r="Y1051" i="19" s="1"/>
  <c r="V1051" i="19"/>
  <c r="U1051" i="19"/>
  <c r="T1051" i="19"/>
  <c r="S1051" i="19"/>
  <c r="R1051" i="19"/>
  <c r="Q1051" i="19"/>
  <c r="P1051" i="19"/>
  <c r="O1051" i="19"/>
  <c r="N1051" i="19"/>
  <c r="M1051" i="19"/>
  <c r="L1051" i="19"/>
  <c r="K1051" i="19"/>
  <c r="J1051" i="19"/>
  <c r="I1051" i="19"/>
  <c r="H1051" i="19"/>
  <c r="G1051" i="19"/>
  <c r="F1051" i="19"/>
  <c r="E1051" i="19"/>
  <c r="AB1050" i="19"/>
  <c r="AA1050" i="19"/>
  <c r="Z1050" i="19"/>
  <c r="X1050" i="19"/>
  <c r="W1050" i="19"/>
  <c r="Y1050" i="19" s="1"/>
  <c r="V1050" i="19"/>
  <c r="U1050" i="19"/>
  <c r="T1050" i="19"/>
  <c r="S1050" i="19"/>
  <c r="R1050" i="19"/>
  <c r="Q1050" i="19"/>
  <c r="P1050" i="19"/>
  <c r="O1050" i="19"/>
  <c r="N1050" i="19"/>
  <c r="M1050" i="19"/>
  <c r="L1050" i="19"/>
  <c r="K1050" i="19"/>
  <c r="J1050" i="19"/>
  <c r="I1050" i="19"/>
  <c r="H1050" i="19"/>
  <c r="G1050" i="19"/>
  <c r="F1050" i="19"/>
  <c r="E1050" i="19"/>
  <c r="AB1049" i="19"/>
  <c r="AA1049" i="19"/>
  <c r="Z1049" i="19"/>
  <c r="X1049" i="19"/>
  <c r="W1049" i="19"/>
  <c r="Y1049" i="19" s="1"/>
  <c r="V1049" i="19"/>
  <c r="U1049" i="19"/>
  <c r="T1049" i="19"/>
  <c r="S1049" i="19"/>
  <c r="R1049" i="19"/>
  <c r="Q1049" i="19"/>
  <c r="P1049" i="19"/>
  <c r="O1049" i="19"/>
  <c r="N1049" i="19"/>
  <c r="M1049" i="19"/>
  <c r="L1049" i="19"/>
  <c r="K1049" i="19"/>
  <c r="J1049" i="19"/>
  <c r="I1049" i="19"/>
  <c r="H1049" i="19"/>
  <c r="G1049" i="19"/>
  <c r="F1049" i="19"/>
  <c r="E1049" i="19"/>
  <c r="AB1048" i="19"/>
  <c r="AA1048" i="19"/>
  <c r="Z1048" i="19"/>
  <c r="X1048" i="19"/>
  <c r="W1048" i="19"/>
  <c r="Y1048" i="19" s="1"/>
  <c r="V1048" i="19"/>
  <c r="U1048" i="19"/>
  <c r="T1048" i="19"/>
  <c r="S1048" i="19"/>
  <c r="R1048" i="19"/>
  <c r="Q1048" i="19"/>
  <c r="P1048" i="19"/>
  <c r="O1048" i="19"/>
  <c r="N1048" i="19"/>
  <c r="M1048" i="19"/>
  <c r="L1048" i="19"/>
  <c r="K1048" i="19"/>
  <c r="J1048" i="19"/>
  <c r="I1048" i="19"/>
  <c r="H1048" i="19"/>
  <c r="G1048" i="19"/>
  <c r="F1048" i="19"/>
  <c r="E1048" i="19"/>
  <c r="AB1047" i="19"/>
  <c r="AA1047" i="19"/>
  <c r="Z1047" i="19"/>
  <c r="X1047" i="19"/>
  <c r="W1047" i="19"/>
  <c r="Y1047" i="19" s="1"/>
  <c r="V1047" i="19"/>
  <c r="U1047" i="19"/>
  <c r="T1047" i="19"/>
  <c r="S1047" i="19"/>
  <c r="R1047" i="19"/>
  <c r="Q1047" i="19"/>
  <c r="P1047" i="19"/>
  <c r="O1047" i="19"/>
  <c r="N1047" i="19"/>
  <c r="M1047" i="19"/>
  <c r="L1047" i="19"/>
  <c r="K1047" i="19"/>
  <c r="J1047" i="19"/>
  <c r="I1047" i="19"/>
  <c r="H1047" i="19"/>
  <c r="G1047" i="19"/>
  <c r="F1047" i="19"/>
  <c r="E1047" i="19"/>
  <c r="AB1046" i="19"/>
  <c r="AA1046" i="19"/>
  <c r="Z1046" i="19"/>
  <c r="X1046" i="19"/>
  <c r="W1046" i="19"/>
  <c r="Y1046" i="19" s="1"/>
  <c r="V1046" i="19"/>
  <c r="U1046" i="19"/>
  <c r="T1046" i="19"/>
  <c r="S1046" i="19"/>
  <c r="R1046" i="19"/>
  <c r="Q1046" i="19"/>
  <c r="P1046" i="19"/>
  <c r="O1046" i="19"/>
  <c r="N1046" i="19"/>
  <c r="M1046" i="19"/>
  <c r="L1046" i="19"/>
  <c r="K1046" i="19"/>
  <c r="J1046" i="19"/>
  <c r="I1046" i="19"/>
  <c r="H1046" i="19"/>
  <c r="G1046" i="19"/>
  <c r="F1046" i="19"/>
  <c r="E1046" i="19"/>
  <c r="AB1045" i="19"/>
  <c r="AA1045" i="19"/>
  <c r="Z1045" i="19"/>
  <c r="X1045" i="19"/>
  <c r="W1045" i="19"/>
  <c r="Y1045" i="19" s="1"/>
  <c r="V1045" i="19"/>
  <c r="U1045" i="19"/>
  <c r="T1045" i="19"/>
  <c r="S1045" i="19"/>
  <c r="R1045" i="19"/>
  <c r="Q1045" i="19"/>
  <c r="P1045" i="19"/>
  <c r="O1045" i="19"/>
  <c r="N1045" i="19"/>
  <c r="M1045" i="19"/>
  <c r="L1045" i="19"/>
  <c r="K1045" i="19"/>
  <c r="J1045" i="19"/>
  <c r="I1045" i="19"/>
  <c r="H1045" i="19"/>
  <c r="G1045" i="19"/>
  <c r="F1045" i="19"/>
  <c r="E1045" i="19"/>
  <c r="AB1044" i="19"/>
  <c r="AA1044" i="19"/>
  <c r="Z1044" i="19"/>
  <c r="X1044" i="19"/>
  <c r="W1044" i="19"/>
  <c r="Y1044" i="19" s="1"/>
  <c r="V1044" i="19"/>
  <c r="U1044" i="19"/>
  <c r="T1044" i="19"/>
  <c r="S1044" i="19"/>
  <c r="R1044" i="19"/>
  <c r="Q1044" i="19"/>
  <c r="P1044" i="19"/>
  <c r="O1044" i="19"/>
  <c r="N1044" i="19"/>
  <c r="M1044" i="19"/>
  <c r="L1044" i="19"/>
  <c r="K1044" i="19"/>
  <c r="J1044" i="19"/>
  <c r="I1044" i="19"/>
  <c r="H1044" i="19"/>
  <c r="G1044" i="19"/>
  <c r="F1044" i="19"/>
  <c r="E1044" i="19"/>
  <c r="AB1043" i="19"/>
  <c r="AA1043" i="19"/>
  <c r="Z1043" i="19"/>
  <c r="X1043" i="19"/>
  <c r="W1043" i="19"/>
  <c r="Y1043" i="19" s="1"/>
  <c r="V1043" i="19"/>
  <c r="U1043" i="19"/>
  <c r="T1043" i="19"/>
  <c r="S1043" i="19"/>
  <c r="R1043" i="19"/>
  <c r="Q1043" i="19"/>
  <c r="P1043" i="19"/>
  <c r="O1043" i="19"/>
  <c r="N1043" i="19"/>
  <c r="M1043" i="19"/>
  <c r="L1043" i="19"/>
  <c r="K1043" i="19"/>
  <c r="J1043" i="19"/>
  <c r="I1043" i="19"/>
  <c r="H1043" i="19"/>
  <c r="G1043" i="19"/>
  <c r="F1043" i="19"/>
  <c r="E1043" i="19"/>
  <c r="AB1042" i="19"/>
  <c r="AA1042" i="19"/>
  <c r="Z1042" i="19"/>
  <c r="X1042" i="19"/>
  <c r="W1042" i="19"/>
  <c r="Y1042" i="19" s="1"/>
  <c r="V1042" i="19"/>
  <c r="U1042" i="19"/>
  <c r="T1042" i="19"/>
  <c r="S1042" i="19"/>
  <c r="R1042" i="19"/>
  <c r="Q1042" i="19"/>
  <c r="P1042" i="19"/>
  <c r="O1042" i="19"/>
  <c r="N1042" i="19"/>
  <c r="M1042" i="19"/>
  <c r="L1042" i="19"/>
  <c r="K1042" i="19"/>
  <c r="J1042" i="19"/>
  <c r="I1042" i="19"/>
  <c r="H1042" i="19"/>
  <c r="G1042" i="19"/>
  <c r="F1042" i="19"/>
  <c r="E1042" i="19"/>
  <c r="AB1041" i="19"/>
  <c r="AA1041" i="19"/>
  <c r="Z1041" i="19"/>
  <c r="X1041" i="19"/>
  <c r="W1041" i="19"/>
  <c r="Y1041" i="19" s="1"/>
  <c r="V1041" i="19"/>
  <c r="U1041" i="19"/>
  <c r="T1041" i="19"/>
  <c r="S1041" i="19"/>
  <c r="R1041" i="19"/>
  <c r="Q1041" i="19"/>
  <c r="P1041" i="19"/>
  <c r="O1041" i="19"/>
  <c r="N1041" i="19"/>
  <c r="M1041" i="19"/>
  <c r="L1041" i="19"/>
  <c r="K1041" i="19"/>
  <c r="J1041" i="19"/>
  <c r="I1041" i="19"/>
  <c r="H1041" i="19"/>
  <c r="G1041" i="19"/>
  <c r="F1041" i="19"/>
  <c r="E1041" i="19"/>
  <c r="AB1040" i="19"/>
  <c r="AA1040" i="19"/>
  <c r="Z1040" i="19"/>
  <c r="X1040" i="19"/>
  <c r="W1040" i="19"/>
  <c r="Y1040" i="19" s="1"/>
  <c r="V1040" i="19"/>
  <c r="U1040" i="19"/>
  <c r="T1040" i="19"/>
  <c r="S1040" i="19"/>
  <c r="R1040" i="19"/>
  <c r="Q1040" i="19"/>
  <c r="P1040" i="19"/>
  <c r="O1040" i="19"/>
  <c r="N1040" i="19"/>
  <c r="M1040" i="19"/>
  <c r="L1040" i="19"/>
  <c r="K1040" i="19"/>
  <c r="J1040" i="19"/>
  <c r="I1040" i="19"/>
  <c r="H1040" i="19"/>
  <c r="G1040" i="19"/>
  <c r="F1040" i="19"/>
  <c r="E1040" i="19"/>
  <c r="AB1039" i="19"/>
  <c r="AA1039" i="19"/>
  <c r="Z1039" i="19"/>
  <c r="X1039" i="19"/>
  <c r="W1039" i="19"/>
  <c r="Y1039" i="19" s="1"/>
  <c r="V1039" i="19"/>
  <c r="U1039" i="19"/>
  <c r="T1039" i="19"/>
  <c r="S1039" i="19"/>
  <c r="R1039" i="19"/>
  <c r="Q1039" i="19"/>
  <c r="P1039" i="19"/>
  <c r="O1039" i="19"/>
  <c r="N1039" i="19"/>
  <c r="M1039" i="19"/>
  <c r="L1039" i="19"/>
  <c r="K1039" i="19"/>
  <c r="J1039" i="19"/>
  <c r="I1039" i="19"/>
  <c r="H1039" i="19"/>
  <c r="G1039" i="19"/>
  <c r="F1039" i="19"/>
  <c r="E1039" i="19"/>
  <c r="AB1038" i="19"/>
  <c r="AA1038" i="19"/>
  <c r="Z1038" i="19"/>
  <c r="X1038" i="19"/>
  <c r="W1038" i="19"/>
  <c r="Y1038" i="19" s="1"/>
  <c r="V1038" i="19"/>
  <c r="U1038" i="19"/>
  <c r="T1038" i="19"/>
  <c r="S1038" i="19"/>
  <c r="R1038" i="19"/>
  <c r="Q1038" i="19"/>
  <c r="P1038" i="19"/>
  <c r="O1038" i="19"/>
  <c r="N1038" i="19"/>
  <c r="M1038" i="19"/>
  <c r="L1038" i="19"/>
  <c r="K1038" i="19"/>
  <c r="J1038" i="19"/>
  <c r="I1038" i="19"/>
  <c r="H1038" i="19"/>
  <c r="G1038" i="19"/>
  <c r="F1038" i="19"/>
  <c r="E1038" i="19"/>
  <c r="AB1037" i="19"/>
  <c r="AA1037" i="19"/>
  <c r="Z1037" i="19"/>
  <c r="X1037" i="19"/>
  <c r="W1037" i="19"/>
  <c r="Y1037" i="19" s="1"/>
  <c r="V1037" i="19"/>
  <c r="U1037" i="19"/>
  <c r="T1037" i="19"/>
  <c r="S1037" i="19"/>
  <c r="R1037" i="19"/>
  <c r="Q1037" i="19"/>
  <c r="P1037" i="19"/>
  <c r="O1037" i="19"/>
  <c r="N1037" i="19"/>
  <c r="M1037" i="19"/>
  <c r="L1037" i="19"/>
  <c r="K1037" i="19"/>
  <c r="J1037" i="19"/>
  <c r="I1037" i="19"/>
  <c r="H1037" i="19"/>
  <c r="G1037" i="19"/>
  <c r="F1037" i="19"/>
  <c r="E1037" i="19"/>
  <c r="AB1036" i="19"/>
  <c r="AA1036" i="19"/>
  <c r="Z1036" i="19"/>
  <c r="X1036" i="19"/>
  <c r="W1036" i="19"/>
  <c r="Y1036" i="19" s="1"/>
  <c r="V1036" i="19"/>
  <c r="U1036" i="19"/>
  <c r="T1036" i="19"/>
  <c r="S1036" i="19"/>
  <c r="R1036" i="19"/>
  <c r="Q1036" i="19"/>
  <c r="P1036" i="19"/>
  <c r="O1036" i="19"/>
  <c r="N1036" i="19"/>
  <c r="M1036" i="19"/>
  <c r="L1036" i="19"/>
  <c r="K1036" i="19"/>
  <c r="J1036" i="19"/>
  <c r="I1036" i="19"/>
  <c r="H1036" i="19"/>
  <c r="G1036" i="19"/>
  <c r="F1036" i="19"/>
  <c r="E1036" i="19"/>
  <c r="AB1035" i="19"/>
  <c r="AA1035" i="19"/>
  <c r="Z1035" i="19"/>
  <c r="X1035" i="19"/>
  <c r="W1035" i="19"/>
  <c r="Y1035" i="19" s="1"/>
  <c r="V1035" i="19"/>
  <c r="U1035" i="19"/>
  <c r="T1035" i="19"/>
  <c r="S1035" i="19"/>
  <c r="R1035" i="19"/>
  <c r="Q1035" i="19"/>
  <c r="P1035" i="19"/>
  <c r="O1035" i="19"/>
  <c r="N1035" i="19"/>
  <c r="M1035" i="19"/>
  <c r="L1035" i="19"/>
  <c r="K1035" i="19"/>
  <c r="J1035" i="19"/>
  <c r="I1035" i="19"/>
  <c r="H1035" i="19"/>
  <c r="G1035" i="19"/>
  <c r="F1035" i="19"/>
  <c r="E1035" i="19"/>
  <c r="AB1034" i="19"/>
  <c r="AA1034" i="19"/>
  <c r="Z1034" i="19"/>
  <c r="X1034" i="19"/>
  <c r="W1034" i="19"/>
  <c r="Y1034" i="19" s="1"/>
  <c r="V1034" i="19"/>
  <c r="U1034" i="19"/>
  <c r="T1034" i="19"/>
  <c r="S1034" i="19"/>
  <c r="R1034" i="19"/>
  <c r="Q1034" i="19"/>
  <c r="P1034" i="19"/>
  <c r="O1034" i="19"/>
  <c r="N1034" i="19"/>
  <c r="M1034" i="19"/>
  <c r="L1034" i="19"/>
  <c r="K1034" i="19"/>
  <c r="J1034" i="19"/>
  <c r="I1034" i="19"/>
  <c r="H1034" i="19"/>
  <c r="G1034" i="19"/>
  <c r="F1034" i="19"/>
  <c r="E1034" i="19"/>
  <c r="AB1033" i="19"/>
  <c r="AA1033" i="19"/>
  <c r="Z1033" i="19"/>
  <c r="X1033" i="19"/>
  <c r="W1033" i="19"/>
  <c r="Y1033" i="19" s="1"/>
  <c r="V1033" i="19"/>
  <c r="U1033" i="19"/>
  <c r="T1033" i="19"/>
  <c r="S1033" i="19"/>
  <c r="R1033" i="19"/>
  <c r="Q1033" i="19"/>
  <c r="P1033" i="19"/>
  <c r="O1033" i="19"/>
  <c r="N1033" i="19"/>
  <c r="M1033" i="19"/>
  <c r="L1033" i="19"/>
  <c r="K1033" i="19"/>
  <c r="J1033" i="19"/>
  <c r="I1033" i="19"/>
  <c r="H1033" i="19"/>
  <c r="G1033" i="19"/>
  <c r="F1033" i="19"/>
  <c r="E1033" i="19"/>
  <c r="AB1032" i="19"/>
  <c r="AA1032" i="19"/>
  <c r="Z1032" i="19"/>
  <c r="X1032" i="19"/>
  <c r="W1032" i="19"/>
  <c r="Y1032" i="19" s="1"/>
  <c r="V1032" i="19"/>
  <c r="U1032" i="19"/>
  <c r="T1032" i="19"/>
  <c r="S1032" i="19"/>
  <c r="R1032" i="19"/>
  <c r="Q1032" i="19"/>
  <c r="P1032" i="19"/>
  <c r="O1032" i="19"/>
  <c r="N1032" i="19"/>
  <c r="M1032" i="19"/>
  <c r="L1032" i="19"/>
  <c r="K1032" i="19"/>
  <c r="J1032" i="19"/>
  <c r="I1032" i="19"/>
  <c r="H1032" i="19"/>
  <c r="G1032" i="19"/>
  <c r="F1032" i="19"/>
  <c r="E1032" i="19"/>
  <c r="AB1031" i="19"/>
  <c r="AA1031" i="19"/>
  <c r="Z1031" i="19"/>
  <c r="X1031" i="19"/>
  <c r="W1031" i="19"/>
  <c r="Y1031" i="19" s="1"/>
  <c r="V1031" i="19"/>
  <c r="U1031" i="19"/>
  <c r="T1031" i="19"/>
  <c r="S1031" i="19"/>
  <c r="R1031" i="19"/>
  <c r="Q1031" i="19"/>
  <c r="P1031" i="19"/>
  <c r="O1031" i="19"/>
  <c r="N1031" i="19"/>
  <c r="M1031" i="19"/>
  <c r="L1031" i="19"/>
  <c r="K1031" i="19"/>
  <c r="J1031" i="19"/>
  <c r="I1031" i="19"/>
  <c r="H1031" i="19"/>
  <c r="G1031" i="19"/>
  <c r="F1031" i="19"/>
  <c r="E1031" i="19"/>
  <c r="AB1030" i="19"/>
  <c r="AA1030" i="19"/>
  <c r="Z1030" i="19"/>
  <c r="X1030" i="19"/>
  <c r="W1030" i="19"/>
  <c r="Y1030" i="19" s="1"/>
  <c r="V1030" i="19"/>
  <c r="U1030" i="19"/>
  <c r="T1030" i="19"/>
  <c r="S1030" i="19"/>
  <c r="R1030" i="19"/>
  <c r="Q1030" i="19"/>
  <c r="P1030" i="19"/>
  <c r="O1030" i="19"/>
  <c r="N1030" i="19"/>
  <c r="M1030" i="19"/>
  <c r="L1030" i="19"/>
  <c r="K1030" i="19"/>
  <c r="J1030" i="19"/>
  <c r="I1030" i="19"/>
  <c r="H1030" i="19"/>
  <c r="G1030" i="19"/>
  <c r="F1030" i="19"/>
  <c r="E1030" i="19"/>
  <c r="AB1029" i="19"/>
  <c r="AA1029" i="19"/>
  <c r="Z1029" i="19"/>
  <c r="X1029" i="19"/>
  <c r="W1029" i="19"/>
  <c r="Y1029" i="19" s="1"/>
  <c r="V1029" i="19"/>
  <c r="U1029" i="19"/>
  <c r="T1029" i="19"/>
  <c r="S1029" i="19"/>
  <c r="R1029" i="19"/>
  <c r="Q1029" i="19"/>
  <c r="P1029" i="19"/>
  <c r="O1029" i="19"/>
  <c r="N1029" i="19"/>
  <c r="M1029" i="19"/>
  <c r="L1029" i="19"/>
  <c r="K1029" i="19"/>
  <c r="J1029" i="19"/>
  <c r="I1029" i="19"/>
  <c r="H1029" i="19"/>
  <c r="G1029" i="19"/>
  <c r="F1029" i="19"/>
  <c r="E1029" i="19"/>
  <c r="AB1028" i="19"/>
  <c r="AA1028" i="19"/>
  <c r="Z1028" i="19"/>
  <c r="X1028" i="19"/>
  <c r="W1028" i="19"/>
  <c r="Y1028" i="19" s="1"/>
  <c r="V1028" i="19"/>
  <c r="U1028" i="19"/>
  <c r="T1028" i="19"/>
  <c r="S1028" i="19"/>
  <c r="R1028" i="19"/>
  <c r="Q1028" i="19"/>
  <c r="P1028" i="19"/>
  <c r="O1028" i="19"/>
  <c r="N1028" i="19"/>
  <c r="M1028" i="19"/>
  <c r="L1028" i="19"/>
  <c r="K1028" i="19"/>
  <c r="J1028" i="19"/>
  <c r="I1028" i="19"/>
  <c r="H1028" i="19"/>
  <c r="G1028" i="19"/>
  <c r="F1028" i="19"/>
  <c r="E1028" i="19"/>
  <c r="AB1027" i="19"/>
  <c r="AA1027" i="19"/>
  <c r="Z1027" i="19"/>
  <c r="X1027" i="19"/>
  <c r="W1027" i="19"/>
  <c r="Y1027" i="19" s="1"/>
  <c r="V1027" i="19"/>
  <c r="U1027" i="19"/>
  <c r="T1027" i="19"/>
  <c r="S1027" i="19"/>
  <c r="R1027" i="19"/>
  <c r="Q1027" i="19"/>
  <c r="P1027" i="19"/>
  <c r="O1027" i="19"/>
  <c r="N1027" i="19"/>
  <c r="M1027" i="19"/>
  <c r="L1027" i="19"/>
  <c r="K1027" i="19"/>
  <c r="J1027" i="19"/>
  <c r="I1027" i="19"/>
  <c r="H1027" i="19"/>
  <c r="G1027" i="19"/>
  <c r="F1027" i="19"/>
  <c r="E1027" i="19"/>
  <c r="AB1026" i="19"/>
  <c r="AA1026" i="19"/>
  <c r="Z1026" i="19"/>
  <c r="X1026" i="19"/>
  <c r="W1026" i="19"/>
  <c r="Y1026" i="19" s="1"/>
  <c r="V1026" i="19"/>
  <c r="U1026" i="19"/>
  <c r="T1026" i="19"/>
  <c r="S1026" i="19"/>
  <c r="R1026" i="19"/>
  <c r="Q1026" i="19"/>
  <c r="P1026" i="19"/>
  <c r="O1026" i="19"/>
  <c r="N1026" i="19"/>
  <c r="M1026" i="19"/>
  <c r="L1026" i="19"/>
  <c r="K1026" i="19"/>
  <c r="J1026" i="19"/>
  <c r="I1026" i="19"/>
  <c r="H1026" i="19"/>
  <c r="G1026" i="19"/>
  <c r="F1026" i="19"/>
  <c r="E1026" i="19"/>
  <c r="AB1025" i="19"/>
  <c r="AA1025" i="19"/>
  <c r="Z1025" i="19"/>
  <c r="X1025" i="19"/>
  <c r="W1025" i="19"/>
  <c r="Y1025" i="19" s="1"/>
  <c r="V1025" i="19"/>
  <c r="U1025" i="19"/>
  <c r="T1025" i="19"/>
  <c r="S1025" i="19"/>
  <c r="R1025" i="19"/>
  <c r="Q1025" i="19"/>
  <c r="P1025" i="19"/>
  <c r="O1025" i="19"/>
  <c r="N1025" i="19"/>
  <c r="M1025" i="19"/>
  <c r="L1025" i="19"/>
  <c r="K1025" i="19"/>
  <c r="J1025" i="19"/>
  <c r="I1025" i="19"/>
  <c r="H1025" i="19"/>
  <c r="G1025" i="19"/>
  <c r="F1025" i="19"/>
  <c r="E1025" i="19"/>
  <c r="AB1024" i="19"/>
  <c r="AA1024" i="19"/>
  <c r="Z1024" i="19"/>
  <c r="X1024" i="19"/>
  <c r="W1024" i="19"/>
  <c r="Y1024" i="19" s="1"/>
  <c r="V1024" i="19"/>
  <c r="U1024" i="19"/>
  <c r="T1024" i="19"/>
  <c r="S1024" i="19"/>
  <c r="R1024" i="19"/>
  <c r="Q1024" i="19"/>
  <c r="P1024" i="19"/>
  <c r="O1024" i="19"/>
  <c r="N1024" i="19"/>
  <c r="M1024" i="19"/>
  <c r="L1024" i="19"/>
  <c r="K1024" i="19"/>
  <c r="J1024" i="19"/>
  <c r="I1024" i="19"/>
  <c r="H1024" i="19"/>
  <c r="G1024" i="19"/>
  <c r="F1024" i="19"/>
  <c r="E1024" i="19"/>
  <c r="AB1023" i="19"/>
  <c r="AA1023" i="19"/>
  <c r="Z1023" i="19"/>
  <c r="X1023" i="19"/>
  <c r="W1023" i="19"/>
  <c r="Y1023" i="19" s="1"/>
  <c r="V1023" i="19"/>
  <c r="U1023" i="19"/>
  <c r="T1023" i="19"/>
  <c r="S1023" i="19"/>
  <c r="R1023" i="19"/>
  <c r="Q1023" i="19"/>
  <c r="P1023" i="19"/>
  <c r="O1023" i="19"/>
  <c r="N1023" i="19"/>
  <c r="M1023" i="19"/>
  <c r="L1023" i="19"/>
  <c r="K1023" i="19"/>
  <c r="J1023" i="19"/>
  <c r="I1023" i="19"/>
  <c r="H1023" i="19"/>
  <c r="G1023" i="19"/>
  <c r="F1023" i="19"/>
  <c r="E1023" i="19"/>
  <c r="AB1022" i="19"/>
  <c r="AA1022" i="19"/>
  <c r="Z1022" i="19"/>
  <c r="X1022" i="19"/>
  <c r="W1022" i="19"/>
  <c r="Y1022" i="19" s="1"/>
  <c r="V1022" i="19"/>
  <c r="U1022" i="19"/>
  <c r="T1022" i="19"/>
  <c r="S1022" i="19"/>
  <c r="R1022" i="19"/>
  <c r="Q1022" i="19"/>
  <c r="P1022" i="19"/>
  <c r="O1022" i="19"/>
  <c r="N1022" i="19"/>
  <c r="M1022" i="19"/>
  <c r="L1022" i="19"/>
  <c r="K1022" i="19"/>
  <c r="J1022" i="19"/>
  <c r="I1022" i="19"/>
  <c r="H1022" i="19"/>
  <c r="G1022" i="19"/>
  <c r="F1022" i="19"/>
  <c r="E1022" i="19"/>
  <c r="AB1021" i="19"/>
  <c r="AA1021" i="19"/>
  <c r="Z1021" i="19"/>
  <c r="X1021" i="19"/>
  <c r="W1021" i="19"/>
  <c r="Y1021" i="19" s="1"/>
  <c r="V1021" i="19"/>
  <c r="U1021" i="19"/>
  <c r="T1021" i="19"/>
  <c r="S1021" i="19"/>
  <c r="R1021" i="19"/>
  <c r="Q1021" i="19"/>
  <c r="P1021" i="19"/>
  <c r="O1021" i="19"/>
  <c r="N1021" i="19"/>
  <c r="M1021" i="19"/>
  <c r="L1021" i="19"/>
  <c r="K1021" i="19"/>
  <c r="J1021" i="19"/>
  <c r="I1021" i="19"/>
  <c r="H1021" i="19"/>
  <c r="G1021" i="19"/>
  <c r="F1021" i="19"/>
  <c r="E1021" i="19"/>
  <c r="AB1020" i="19"/>
  <c r="AA1020" i="19"/>
  <c r="Z1020" i="19"/>
  <c r="X1020" i="19"/>
  <c r="W1020" i="19"/>
  <c r="Y1020" i="19" s="1"/>
  <c r="V1020" i="19"/>
  <c r="U1020" i="19"/>
  <c r="T1020" i="19"/>
  <c r="S1020" i="19"/>
  <c r="R1020" i="19"/>
  <c r="Q1020" i="19"/>
  <c r="P1020" i="19"/>
  <c r="O1020" i="19"/>
  <c r="N1020" i="19"/>
  <c r="M1020" i="19"/>
  <c r="L1020" i="19"/>
  <c r="K1020" i="19"/>
  <c r="J1020" i="19"/>
  <c r="I1020" i="19"/>
  <c r="H1020" i="19"/>
  <c r="G1020" i="19"/>
  <c r="F1020" i="19"/>
  <c r="E1020" i="19"/>
  <c r="AB1019" i="19"/>
  <c r="AA1019" i="19"/>
  <c r="Z1019" i="19"/>
  <c r="X1019" i="19"/>
  <c r="W1019" i="19"/>
  <c r="Y1019" i="19" s="1"/>
  <c r="V1019" i="19"/>
  <c r="U1019" i="19"/>
  <c r="T1019" i="19"/>
  <c r="S1019" i="19"/>
  <c r="R1019" i="19"/>
  <c r="Q1019" i="19"/>
  <c r="P1019" i="19"/>
  <c r="O1019" i="19"/>
  <c r="N1019" i="19"/>
  <c r="M1019" i="19"/>
  <c r="L1019" i="19"/>
  <c r="K1019" i="19"/>
  <c r="J1019" i="19"/>
  <c r="I1019" i="19"/>
  <c r="H1019" i="19"/>
  <c r="G1019" i="19"/>
  <c r="F1019" i="19"/>
  <c r="E1019" i="19"/>
  <c r="AB1018" i="19"/>
  <c r="AA1018" i="19"/>
  <c r="Z1018" i="19"/>
  <c r="X1018" i="19"/>
  <c r="W1018" i="19"/>
  <c r="Y1018" i="19" s="1"/>
  <c r="V1018" i="19"/>
  <c r="U1018" i="19"/>
  <c r="T1018" i="19"/>
  <c r="S1018" i="19"/>
  <c r="R1018" i="19"/>
  <c r="Q1018" i="19"/>
  <c r="P1018" i="19"/>
  <c r="O1018" i="19"/>
  <c r="N1018" i="19"/>
  <c r="M1018" i="19"/>
  <c r="L1018" i="19"/>
  <c r="K1018" i="19"/>
  <c r="J1018" i="19"/>
  <c r="I1018" i="19"/>
  <c r="H1018" i="19"/>
  <c r="G1018" i="19"/>
  <c r="F1018" i="19"/>
  <c r="E1018" i="19"/>
  <c r="AB1017" i="19"/>
  <c r="AA1017" i="19"/>
  <c r="Z1017" i="19"/>
  <c r="X1017" i="19"/>
  <c r="W1017" i="19"/>
  <c r="Y1017" i="19" s="1"/>
  <c r="V1017" i="19"/>
  <c r="U1017" i="19"/>
  <c r="T1017" i="19"/>
  <c r="S1017" i="19"/>
  <c r="R1017" i="19"/>
  <c r="Q1017" i="19"/>
  <c r="P1017" i="19"/>
  <c r="O1017" i="19"/>
  <c r="N1017" i="19"/>
  <c r="M1017" i="19"/>
  <c r="L1017" i="19"/>
  <c r="K1017" i="19"/>
  <c r="J1017" i="19"/>
  <c r="I1017" i="19"/>
  <c r="H1017" i="19"/>
  <c r="G1017" i="19"/>
  <c r="F1017" i="19"/>
  <c r="E1017" i="19"/>
  <c r="AB1016" i="19"/>
  <c r="AA1016" i="19"/>
  <c r="Z1016" i="19"/>
  <c r="X1016" i="19"/>
  <c r="W1016" i="19"/>
  <c r="Y1016" i="19" s="1"/>
  <c r="V1016" i="19"/>
  <c r="U1016" i="19"/>
  <c r="T1016" i="19"/>
  <c r="S1016" i="19"/>
  <c r="R1016" i="19"/>
  <c r="Q1016" i="19"/>
  <c r="P1016" i="19"/>
  <c r="O1016" i="19"/>
  <c r="N1016" i="19"/>
  <c r="M1016" i="19"/>
  <c r="L1016" i="19"/>
  <c r="K1016" i="19"/>
  <c r="J1016" i="19"/>
  <c r="I1016" i="19"/>
  <c r="H1016" i="19"/>
  <c r="G1016" i="19"/>
  <c r="F1016" i="19"/>
  <c r="E1016" i="19"/>
  <c r="AB1015" i="19"/>
  <c r="AA1015" i="19"/>
  <c r="Z1015" i="19"/>
  <c r="X1015" i="19"/>
  <c r="W1015" i="19"/>
  <c r="Y1015" i="19" s="1"/>
  <c r="V1015" i="19"/>
  <c r="U1015" i="19"/>
  <c r="T1015" i="19"/>
  <c r="S1015" i="19"/>
  <c r="R1015" i="19"/>
  <c r="Q1015" i="19"/>
  <c r="P1015" i="19"/>
  <c r="O1015" i="19"/>
  <c r="N1015" i="19"/>
  <c r="M1015" i="19"/>
  <c r="L1015" i="19"/>
  <c r="K1015" i="19"/>
  <c r="J1015" i="19"/>
  <c r="I1015" i="19"/>
  <c r="H1015" i="19"/>
  <c r="G1015" i="19"/>
  <c r="F1015" i="19"/>
  <c r="E1015" i="19"/>
  <c r="AB1014" i="19"/>
  <c r="AA1014" i="19"/>
  <c r="Z1014" i="19"/>
  <c r="X1014" i="19"/>
  <c r="W1014" i="19"/>
  <c r="Y1014" i="19" s="1"/>
  <c r="V1014" i="19"/>
  <c r="U1014" i="19"/>
  <c r="T1014" i="19"/>
  <c r="S1014" i="19"/>
  <c r="R1014" i="19"/>
  <c r="Q1014" i="19"/>
  <c r="P1014" i="19"/>
  <c r="O1014" i="19"/>
  <c r="N1014" i="19"/>
  <c r="M1014" i="19"/>
  <c r="L1014" i="19"/>
  <c r="K1014" i="19"/>
  <c r="J1014" i="19"/>
  <c r="I1014" i="19"/>
  <c r="H1014" i="19"/>
  <c r="G1014" i="19"/>
  <c r="F1014" i="19"/>
  <c r="E1014" i="19"/>
  <c r="AB1013" i="19"/>
  <c r="AA1013" i="19"/>
  <c r="Z1013" i="19"/>
  <c r="X1013" i="19"/>
  <c r="W1013" i="19"/>
  <c r="Y1013" i="19" s="1"/>
  <c r="V1013" i="19"/>
  <c r="U1013" i="19"/>
  <c r="T1013" i="19"/>
  <c r="S1013" i="19"/>
  <c r="R1013" i="19"/>
  <c r="Q1013" i="19"/>
  <c r="P1013" i="19"/>
  <c r="O1013" i="19"/>
  <c r="N1013" i="19"/>
  <c r="M1013" i="19"/>
  <c r="L1013" i="19"/>
  <c r="K1013" i="19"/>
  <c r="J1013" i="19"/>
  <c r="I1013" i="19"/>
  <c r="H1013" i="19"/>
  <c r="G1013" i="19"/>
  <c r="F1013" i="19"/>
  <c r="E1013" i="19"/>
  <c r="AB1012" i="19"/>
  <c r="AA1012" i="19"/>
  <c r="Z1012" i="19"/>
  <c r="X1012" i="19"/>
  <c r="W1012" i="19"/>
  <c r="Y1012" i="19" s="1"/>
  <c r="V1012" i="19"/>
  <c r="U1012" i="19"/>
  <c r="T1012" i="19"/>
  <c r="S1012" i="19"/>
  <c r="R1012" i="19"/>
  <c r="Q1012" i="19"/>
  <c r="P1012" i="19"/>
  <c r="O1012" i="19"/>
  <c r="N1012" i="19"/>
  <c r="M1012" i="19"/>
  <c r="L1012" i="19"/>
  <c r="K1012" i="19"/>
  <c r="J1012" i="19"/>
  <c r="I1012" i="19"/>
  <c r="H1012" i="19"/>
  <c r="G1012" i="19"/>
  <c r="F1012" i="19"/>
  <c r="E1012" i="19"/>
  <c r="AA1011" i="19"/>
  <c r="AB1011" i="19" s="1"/>
  <c r="Z1011" i="19"/>
  <c r="X1011" i="19"/>
  <c r="W1011" i="19"/>
  <c r="Y1011" i="19" s="1"/>
  <c r="V1011" i="19"/>
  <c r="U1011" i="19"/>
  <c r="T1011" i="19"/>
  <c r="S1011" i="19"/>
  <c r="R1011" i="19"/>
  <c r="Q1011" i="19"/>
  <c r="P1011" i="19"/>
  <c r="O1011" i="19"/>
  <c r="N1011" i="19"/>
  <c r="M1011" i="19"/>
  <c r="L1011" i="19"/>
  <c r="K1011" i="19"/>
  <c r="J1011" i="19"/>
  <c r="I1011" i="19"/>
  <c r="H1011" i="19"/>
  <c r="G1011" i="19"/>
  <c r="F1011" i="19"/>
  <c r="E1011" i="19"/>
  <c r="AB1010" i="19"/>
  <c r="AA1010" i="19"/>
  <c r="Z1010" i="19"/>
  <c r="X1010" i="19"/>
  <c r="W1010" i="19"/>
  <c r="Y1010" i="19" s="1"/>
  <c r="V1010" i="19"/>
  <c r="U1010" i="19"/>
  <c r="T1010" i="19"/>
  <c r="S1010" i="19"/>
  <c r="R1010" i="19"/>
  <c r="Q1010" i="19"/>
  <c r="P1010" i="19"/>
  <c r="O1010" i="19"/>
  <c r="N1010" i="19"/>
  <c r="M1010" i="19"/>
  <c r="L1010" i="19"/>
  <c r="K1010" i="19"/>
  <c r="J1010" i="19"/>
  <c r="I1010" i="19"/>
  <c r="H1010" i="19"/>
  <c r="G1010" i="19"/>
  <c r="F1010" i="19"/>
  <c r="E1010" i="19"/>
  <c r="AB1009" i="19"/>
  <c r="AA1009" i="19"/>
  <c r="Z1009" i="19"/>
  <c r="X1009" i="19"/>
  <c r="W1009" i="19"/>
  <c r="Y1009" i="19" s="1"/>
  <c r="V1009" i="19"/>
  <c r="U1009" i="19"/>
  <c r="T1009" i="19"/>
  <c r="S1009" i="19"/>
  <c r="R1009" i="19"/>
  <c r="Q1009" i="19"/>
  <c r="P1009" i="19"/>
  <c r="O1009" i="19"/>
  <c r="N1009" i="19"/>
  <c r="M1009" i="19"/>
  <c r="L1009" i="19"/>
  <c r="K1009" i="19"/>
  <c r="J1009" i="19"/>
  <c r="I1009" i="19"/>
  <c r="H1009" i="19"/>
  <c r="G1009" i="19"/>
  <c r="F1009" i="19"/>
  <c r="E1009" i="19"/>
  <c r="AA1008" i="19"/>
  <c r="AB1008" i="19" s="1"/>
  <c r="Z1008" i="19"/>
  <c r="X1008" i="19"/>
  <c r="W1008" i="19"/>
  <c r="Y1008" i="19" s="1"/>
  <c r="V1008" i="19"/>
  <c r="U1008" i="19"/>
  <c r="T1008" i="19"/>
  <c r="S1008" i="19"/>
  <c r="R1008" i="19"/>
  <c r="Q1008" i="19"/>
  <c r="P1008" i="19"/>
  <c r="O1008" i="19"/>
  <c r="N1008" i="19"/>
  <c r="M1008" i="19"/>
  <c r="L1008" i="19"/>
  <c r="K1008" i="19"/>
  <c r="J1008" i="19"/>
  <c r="I1008" i="19"/>
  <c r="H1008" i="19"/>
  <c r="G1008" i="19"/>
  <c r="F1008" i="19"/>
  <c r="E1008" i="19"/>
  <c r="AA1007" i="19"/>
  <c r="AB1007" i="19" s="1"/>
  <c r="Z1007" i="19"/>
  <c r="X1007" i="19"/>
  <c r="W1007" i="19"/>
  <c r="Y1007" i="19" s="1"/>
  <c r="V1007" i="19"/>
  <c r="U1007" i="19"/>
  <c r="T1007" i="19"/>
  <c r="S1007" i="19"/>
  <c r="R1007" i="19"/>
  <c r="Q1007" i="19"/>
  <c r="P1007" i="19"/>
  <c r="O1007" i="19"/>
  <c r="N1007" i="19"/>
  <c r="M1007" i="19"/>
  <c r="L1007" i="19"/>
  <c r="K1007" i="19"/>
  <c r="J1007" i="19"/>
  <c r="I1007" i="19"/>
  <c r="H1007" i="19"/>
  <c r="G1007" i="19"/>
  <c r="F1007" i="19"/>
  <c r="E1007" i="19"/>
  <c r="AA1006" i="19"/>
  <c r="AB1006" i="19" s="1"/>
  <c r="Z1006" i="19"/>
  <c r="X1006" i="19"/>
  <c r="W1006" i="19"/>
  <c r="Y1006" i="19" s="1"/>
  <c r="V1006" i="19"/>
  <c r="U1006" i="19"/>
  <c r="T1006" i="19"/>
  <c r="S1006" i="19"/>
  <c r="R1006" i="19"/>
  <c r="Q1006" i="19"/>
  <c r="P1006" i="19"/>
  <c r="O1006" i="19"/>
  <c r="N1006" i="19"/>
  <c r="M1006" i="19"/>
  <c r="L1006" i="19"/>
  <c r="K1006" i="19"/>
  <c r="J1006" i="19"/>
  <c r="I1006" i="19"/>
  <c r="H1006" i="19"/>
  <c r="G1006" i="19"/>
  <c r="F1006" i="19"/>
  <c r="E1006" i="19"/>
  <c r="AA1005" i="19"/>
  <c r="AB1005" i="19" s="1"/>
  <c r="Z1005" i="19"/>
  <c r="X1005" i="19"/>
  <c r="W1005" i="19"/>
  <c r="Y1005" i="19" s="1"/>
  <c r="V1005" i="19"/>
  <c r="U1005" i="19"/>
  <c r="T1005" i="19"/>
  <c r="S1005" i="19"/>
  <c r="R1005" i="19"/>
  <c r="Q1005" i="19"/>
  <c r="P1005" i="19"/>
  <c r="O1005" i="19"/>
  <c r="N1005" i="19"/>
  <c r="M1005" i="19"/>
  <c r="L1005" i="19"/>
  <c r="K1005" i="19"/>
  <c r="J1005" i="19"/>
  <c r="I1005" i="19"/>
  <c r="H1005" i="19"/>
  <c r="G1005" i="19"/>
  <c r="F1005" i="19"/>
  <c r="E1005" i="19"/>
  <c r="AA1004" i="19"/>
  <c r="AB1004" i="19" s="1"/>
  <c r="Z1004" i="19"/>
  <c r="X1004" i="19"/>
  <c r="W1004" i="19"/>
  <c r="Y1004" i="19" s="1"/>
  <c r="V1004" i="19"/>
  <c r="U1004" i="19"/>
  <c r="T1004" i="19"/>
  <c r="S1004" i="19"/>
  <c r="R1004" i="19"/>
  <c r="Q1004" i="19"/>
  <c r="P1004" i="19"/>
  <c r="O1004" i="19"/>
  <c r="N1004" i="19"/>
  <c r="M1004" i="19"/>
  <c r="L1004" i="19"/>
  <c r="K1004" i="19"/>
  <c r="J1004" i="19"/>
  <c r="I1004" i="19"/>
  <c r="H1004" i="19"/>
  <c r="G1004" i="19"/>
  <c r="F1004" i="19"/>
  <c r="E1004" i="19"/>
  <c r="AA1003" i="19"/>
  <c r="AB1003" i="19" s="1"/>
  <c r="Z1003" i="19"/>
  <c r="X1003" i="19"/>
  <c r="W1003" i="19"/>
  <c r="Y1003" i="19" s="1"/>
  <c r="V1003" i="19"/>
  <c r="U1003" i="19"/>
  <c r="T1003" i="19"/>
  <c r="S1003" i="19"/>
  <c r="R1003" i="19"/>
  <c r="Q1003" i="19"/>
  <c r="P1003" i="19"/>
  <c r="O1003" i="19"/>
  <c r="N1003" i="19"/>
  <c r="M1003" i="19"/>
  <c r="L1003" i="19"/>
  <c r="K1003" i="19"/>
  <c r="J1003" i="19"/>
  <c r="I1003" i="19"/>
  <c r="H1003" i="19"/>
  <c r="G1003" i="19"/>
  <c r="F1003" i="19"/>
  <c r="E1003" i="19"/>
  <c r="AA1002" i="19"/>
  <c r="AB1002" i="19" s="1"/>
  <c r="Z1002" i="19"/>
  <c r="X1002" i="19"/>
  <c r="W1002" i="19"/>
  <c r="Y1002" i="19" s="1"/>
  <c r="V1002" i="19"/>
  <c r="U1002" i="19"/>
  <c r="T1002" i="19"/>
  <c r="S1002" i="19"/>
  <c r="R1002" i="19"/>
  <c r="Q1002" i="19"/>
  <c r="P1002" i="19"/>
  <c r="O1002" i="19"/>
  <c r="N1002" i="19"/>
  <c r="M1002" i="19"/>
  <c r="L1002" i="19"/>
  <c r="K1002" i="19"/>
  <c r="J1002" i="19"/>
  <c r="I1002" i="19"/>
  <c r="H1002" i="19"/>
  <c r="G1002" i="19"/>
  <c r="F1002" i="19"/>
  <c r="E1002" i="19"/>
  <c r="AA1001" i="19"/>
  <c r="AB1001" i="19" s="1"/>
  <c r="Z1001" i="19"/>
  <c r="X1001" i="19"/>
  <c r="W1001" i="19"/>
  <c r="Y1001" i="19" s="1"/>
  <c r="V1001" i="19"/>
  <c r="U1001" i="19"/>
  <c r="T1001" i="19"/>
  <c r="S1001" i="19"/>
  <c r="R1001" i="19"/>
  <c r="Q1001" i="19"/>
  <c r="P1001" i="19"/>
  <c r="O1001" i="19"/>
  <c r="N1001" i="19"/>
  <c r="M1001" i="19"/>
  <c r="L1001" i="19"/>
  <c r="K1001" i="19"/>
  <c r="J1001" i="19"/>
  <c r="I1001" i="19"/>
  <c r="H1001" i="19"/>
  <c r="G1001" i="19"/>
  <c r="F1001" i="19"/>
  <c r="E1001" i="19"/>
  <c r="AA1000" i="19"/>
  <c r="AB1000" i="19" s="1"/>
  <c r="Z1000" i="19"/>
  <c r="X1000" i="19"/>
  <c r="W1000" i="19"/>
  <c r="Y1000" i="19" s="1"/>
  <c r="V1000" i="19"/>
  <c r="U1000" i="19"/>
  <c r="T1000" i="19"/>
  <c r="S1000" i="19"/>
  <c r="R1000" i="19"/>
  <c r="Q1000" i="19"/>
  <c r="P1000" i="19"/>
  <c r="O1000" i="19"/>
  <c r="N1000" i="19"/>
  <c r="M1000" i="19"/>
  <c r="L1000" i="19"/>
  <c r="K1000" i="19"/>
  <c r="J1000" i="19"/>
  <c r="I1000" i="19"/>
  <c r="H1000" i="19"/>
  <c r="G1000" i="19"/>
  <c r="F1000" i="19"/>
  <c r="E1000" i="19"/>
  <c r="AA999" i="19"/>
  <c r="AB999" i="19" s="1"/>
  <c r="Z999" i="19"/>
  <c r="X999" i="19"/>
  <c r="W999" i="19"/>
  <c r="Y999" i="19" s="1"/>
  <c r="V999" i="19"/>
  <c r="U999" i="19"/>
  <c r="T999" i="19"/>
  <c r="S999" i="19"/>
  <c r="R999" i="19"/>
  <c r="Q999" i="19"/>
  <c r="P999" i="19"/>
  <c r="O999" i="19"/>
  <c r="N999" i="19"/>
  <c r="M999" i="19"/>
  <c r="L999" i="19"/>
  <c r="K999" i="19"/>
  <c r="J999" i="19"/>
  <c r="I999" i="19"/>
  <c r="H999" i="19"/>
  <c r="G999" i="19"/>
  <c r="F999" i="19"/>
  <c r="E999" i="19"/>
  <c r="AA998" i="19"/>
  <c r="AB998" i="19" s="1"/>
  <c r="Z998" i="19"/>
  <c r="X998" i="19"/>
  <c r="W998" i="19"/>
  <c r="Y998" i="19" s="1"/>
  <c r="V998" i="19"/>
  <c r="U998" i="19"/>
  <c r="T998" i="19"/>
  <c r="S998" i="19"/>
  <c r="R998" i="19"/>
  <c r="Q998" i="19"/>
  <c r="P998" i="19"/>
  <c r="O998" i="19"/>
  <c r="N998" i="19"/>
  <c r="M998" i="19"/>
  <c r="L998" i="19"/>
  <c r="K998" i="19"/>
  <c r="J998" i="19"/>
  <c r="I998" i="19"/>
  <c r="H998" i="19"/>
  <c r="G998" i="19"/>
  <c r="F998" i="19"/>
  <c r="E998" i="19"/>
  <c r="AA997" i="19"/>
  <c r="AB997" i="19" s="1"/>
  <c r="Z997" i="19"/>
  <c r="X997" i="19"/>
  <c r="W997" i="19"/>
  <c r="Y997" i="19" s="1"/>
  <c r="V997" i="19"/>
  <c r="U997" i="19"/>
  <c r="T997" i="19"/>
  <c r="S997" i="19"/>
  <c r="R997" i="19"/>
  <c r="Q997" i="19"/>
  <c r="P997" i="19"/>
  <c r="O997" i="19"/>
  <c r="N997" i="19"/>
  <c r="M997" i="19"/>
  <c r="L997" i="19"/>
  <c r="K997" i="19"/>
  <c r="J997" i="19"/>
  <c r="I997" i="19"/>
  <c r="H997" i="19"/>
  <c r="G997" i="19"/>
  <c r="F997" i="19"/>
  <c r="E997" i="19"/>
  <c r="AB996" i="19"/>
  <c r="AA996" i="19"/>
  <c r="Z996" i="19"/>
  <c r="X996" i="19"/>
  <c r="W996" i="19"/>
  <c r="Y996" i="19" s="1"/>
  <c r="V996" i="19"/>
  <c r="U996" i="19"/>
  <c r="T996" i="19"/>
  <c r="S996" i="19"/>
  <c r="R996" i="19"/>
  <c r="Q996" i="19"/>
  <c r="P996" i="19"/>
  <c r="O996" i="19"/>
  <c r="N996" i="19"/>
  <c r="M996" i="19"/>
  <c r="L996" i="19"/>
  <c r="K996" i="19"/>
  <c r="J996" i="19"/>
  <c r="I996" i="19"/>
  <c r="H996" i="19"/>
  <c r="G996" i="19"/>
  <c r="F996" i="19"/>
  <c r="E996" i="19"/>
  <c r="AA995" i="19"/>
  <c r="AB995" i="19" s="1"/>
  <c r="Z995" i="19"/>
  <c r="X995" i="19"/>
  <c r="W995" i="19"/>
  <c r="Y995" i="19" s="1"/>
  <c r="V995" i="19"/>
  <c r="U995" i="19"/>
  <c r="T995" i="19"/>
  <c r="S995" i="19"/>
  <c r="R995" i="19"/>
  <c r="Q995" i="19"/>
  <c r="P995" i="19"/>
  <c r="O995" i="19"/>
  <c r="N995" i="19"/>
  <c r="M995" i="19"/>
  <c r="L995" i="19"/>
  <c r="K995" i="19"/>
  <c r="J995" i="19"/>
  <c r="I995" i="19"/>
  <c r="H995" i="19"/>
  <c r="G995" i="19"/>
  <c r="F995" i="19"/>
  <c r="E995" i="19"/>
  <c r="AB994" i="19"/>
  <c r="AA994" i="19"/>
  <c r="Z994" i="19"/>
  <c r="X994" i="19"/>
  <c r="W994" i="19"/>
  <c r="Y994" i="19" s="1"/>
  <c r="V994" i="19"/>
  <c r="U994" i="19"/>
  <c r="T994" i="19"/>
  <c r="S994" i="19"/>
  <c r="R994" i="19"/>
  <c r="Q994" i="19"/>
  <c r="P994" i="19"/>
  <c r="O994" i="19"/>
  <c r="N994" i="19"/>
  <c r="M994" i="19"/>
  <c r="L994" i="19"/>
  <c r="K994" i="19"/>
  <c r="J994" i="19"/>
  <c r="I994" i="19"/>
  <c r="H994" i="19"/>
  <c r="G994" i="19"/>
  <c r="F994" i="19"/>
  <c r="E994" i="19"/>
  <c r="AB993" i="19"/>
  <c r="AA993" i="19"/>
  <c r="Z993" i="19"/>
  <c r="X993" i="19"/>
  <c r="W993" i="19"/>
  <c r="Y993" i="19" s="1"/>
  <c r="V993" i="19"/>
  <c r="U993" i="19"/>
  <c r="T993" i="19"/>
  <c r="S993" i="19"/>
  <c r="R993" i="19"/>
  <c r="Q993" i="19"/>
  <c r="P993" i="19"/>
  <c r="O993" i="19"/>
  <c r="N993" i="19"/>
  <c r="M993" i="19"/>
  <c r="L993" i="19"/>
  <c r="K993" i="19"/>
  <c r="J993" i="19"/>
  <c r="I993" i="19"/>
  <c r="H993" i="19"/>
  <c r="G993" i="19"/>
  <c r="F993" i="19"/>
  <c r="E993" i="19"/>
  <c r="AB992" i="19"/>
  <c r="AA992" i="19"/>
  <c r="Z992" i="19"/>
  <c r="X992" i="19"/>
  <c r="W992" i="19"/>
  <c r="Y992" i="19" s="1"/>
  <c r="V992" i="19"/>
  <c r="U992" i="19"/>
  <c r="T992" i="19"/>
  <c r="S992" i="19"/>
  <c r="R992" i="19"/>
  <c r="Q992" i="19"/>
  <c r="P992" i="19"/>
  <c r="O992" i="19"/>
  <c r="N992" i="19"/>
  <c r="M992" i="19"/>
  <c r="L992" i="19"/>
  <c r="K992" i="19"/>
  <c r="J992" i="19"/>
  <c r="I992" i="19"/>
  <c r="H992" i="19"/>
  <c r="G992" i="19"/>
  <c r="F992" i="19"/>
  <c r="E992" i="19"/>
  <c r="AB991" i="19"/>
  <c r="AA991" i="19"/>
  <c r="Z991" i="19"/>
  <c r="X991" i="19"/>
  <c r="W991" i="19"/>
  <c r="Y991" i="19" s="1"/>
  <c r="V991" i="19"/>
  <c r="U991" i="19"/>
  <c r="T991" i="19"/>
  <c r="S991" i="19"/>
  <c r="R991" i="19"/>
  <c r="Q991" i="19"/>
  <c r="P991" i="19"/>
  <c r="O991" i="19"/>
  <c r="N991" i="19"/>
  <c r="M991" i="19"/>
  <c r="L991" i="19"/>
  <c r="K991" i="19"/>
  <c r="J991" i="19"/>
  <c r="I991" i="19"/>
  <c r="H991" i="19"/>
  <c r="G991" i="19"/>
  <c r="F991" i="19"/>
  <c r="E991" i="19"/>
  <c r="AA990" i="19"/>
  <c r="AB990" i="19" s="1"/>
  <c r="Z990" i="19"/>
  <c r="X990" i="19"/>
  <c r="W990" i="19"/>
  <c r="Y990" i="19" s="1"/>
  <c r="V990" i="19"/>
  <c r="U990" i="19"/>
  <c r="T990" i="19"/>
  <c r="S990" i="19"/>
  <c r="R990" i="19"/>
  <c r="Q990" i="19"/>
  <c r="P990" i="19"/>
  <c r="O990" i="19"/>
  <c r="N990" i="19"/>
  <c r="M990" i="19"/>
  <c r="L990" i="19"/>
  <c r="K990" i="19"/>
  <c r="J990" i="19"/>
  <c r="I990" i="19"/>
  <c r="H990" i="19"/>
  <c r="G990" i="19"/>
  <c r="F990" i="19"/>
  <c r="E990" i="19"/>
  <c r="AA989" i="19"/>
  <c r="AB989" i="19" s="1"/>
  <c r="Z989" i="19"/>
  <c r="X989" i="19"/>
  <c r="W989" i="19"/>
  <c r="Y989" i="19" s="1"/>
  <c r="V989" i="19"/>
  <c r="U989" i="19"/>
  <c r="T989" i="19"/>
  <c r="S989" i="19"/>
  <c r="R989" i="19"/>
  <c r="Q989" i="19"/>
  <c r="P989" i="19"/>
  <c r="O989" i="19"/>
  <c r="N989" i="19"/>
  <c r="M989" i="19"/>
  <c r="L989" i="19"/>
  <c r="K989" i="19"/>
  <c r="J989" i="19"/>
  <c r="I989" i="19"/>
  <c r="H989" i="19"/>
  <c r="G989" i="19"/>
  <c r="F989" i="19"/>
  <c r="E989" i="19"/>
  <c r="AA988" i="19"/>
  <c r="AB988" i="19" s="1"/>
  <c r="Z988" i="19"/>
  <c r="X988" i="19"/>
  <c r="W988" i="19"/>
  <c r="Y988" i="19" s="1"/>
  <c r="V988" i="19"/>
  <c r="U988" i="19"/>
  <c r="T988" i="19"/>
  <c r="S988" i="19"/>
  <c r="R988" i="19"/>
  <c r="Q988" i="19"/>
  <c r="P988" i="19"/>
  <c r="O988" i="19"/>
  <c r="N988" i="19"/>
  <c r="M988" i="19"/>
  <c r="L988" i="19"/>
  <c r="K988" i="19"/>
  <c r="J988" i="19"/>
  <c r="I988" i="19"/>
  <c r="H988" i="19"/>
  <c r="G988" i="19"/>
  <c r="F988" i="19"/>
  <c r="E988" i="19"/>
  <c r="AA987" i="19"/>
  <c r="AB987" i="19" s="1"/>
  <c r="Z987" i="19"/>
  <c r="X987" i="19"/>
  <c r="W987" i="19"/>
  <c r="Y987" i="19" s="1"/>
  <c r="V987" i="19"/>
  <c r="U987" i="19"/>
  <c r="T987" i="19"/>
  <c r="S987" i="19"/>
  <c r="R987" i="19"/>
  <c r="Q987" i="19"/>
  <c r="P987" i="19"/>
  <c r="O987" i="19"/>
  <c r="N987" i="19"/>
  <c r="M987" i="19"/>
  <c r="L987" i="19"/>
  <c r="K987" i="19"/>
  <c r="J987" i="19"/>
  <c r="I987" i="19"/>
  <c r="H987" i="19"/>
  <c r="G987" i="19"/>
  <c r="F987" i="19"/>
  <c r="E987" i="19"/>
  <c r="AA986" i="19"/>
  <c r="AB986" i="19" s="1"/>
  <c r="Z986" i="19"/>
  <c r="X986" i="19"/>
  <c r="W986" i="19"/>
  <c r="Y986" i="19" s="1"/>
  <c r="V986" i="19"/>
  <c r="U986" i="19"/>
  <c r="T986" i="19"/>
  <c r="S986" i="19"/>
  <c r="R986" i="19"/>
  <c r="Q986" i="19"/>
  <c r="P986" i="19"/>
  <c r="O986" i="19"/>
  <c r="N986" i="19"/>
  <c r="M986" i="19"/>
  <c r="L986" i="19"/>
  <c r="K986" i="19"/>
  <c r="J986" i="19"/>
  <c r="I986" i="19"/>
  <c r="H986" i="19"/>
  <c r="G986" i="19"/>
  <c r="F986" i="19"/>
  <c r="E986" i="19"/>
  <c r="AA985" i="19"/>
  <c r="AB985" i="19" s="1"/>
  <c r="Z985" i="19"/>
  <c r="X985" i="19"/>
  <c r="W985" i="19"/>
  <c r="Y985" i="19" s="1"/>
  <c r="V985" i="19"/>
  <c r="U985" i="19"/>
  <c r="T985" i="19"/>
  <c r="S985" i="19"/>
  <c r="R985" i="19"/>
  <c r="Q985" i="19"/>
  <c r="P985" i="19"/>
  <c r="O985" i="19"/>
  <c r="N985" i="19"/>
  <c r="M985" i="19"/>
  <c r="L985" i="19"/>
  <c r="K985" i="19"/>
  <c r="J985" i="19"/>
  <c r="I985" i="19"/>
  <c r="H985" i="19"/>
  <c r="G985" i="19"/>
  <c r="F985" i="19"/>
  <c r="E985" i="19"/>
  <c r="AA984" i="19"/>
  <c r="AB984" i="19" s="1"/>
  <c r="Z984" i="19"/>
  <c r="X984" i="19"/>
  <c r="W984" i="19"/>
  <c r="Y984" i="19" s="1"/>
  <c r="V984" i="19"/>
  <c r="U984" i="19"/>
  <c r="T984" i="19"/>
  <c r="S984" i="19"/>
  <c r="R984" i="19"/>
  <c r="Q984" i="19"/>
  <c r="P984" i="19"/>
  <c r="O984" i="19"/>
  <c r="N984" i="19"/>
  <c r="M984" i="19"/>
  <c r="L984" i="19"/>
  <c r="K984" i="19"/>
  <c r="J984" i="19"/>
  <c r="I984" i="19"/>
  <c r="H984" i="19"/>
  <c r="G984" i="19"/>
  <c r="F984" i="19"/>
  <c r="E984" i="19"/>
  <c r="AA983" i="19"/>
  <c r="AB983" i="19" s="1"/>
  <c r="Z983" i="19"/>
  <c r="X983" i="19"/>
  <c r="W983" i="19"/>
  <c r="Y983" i="19" s="1"/>
  <c r="V983" i="19"/>
  <c r="U983" i="19"/>
  <c r="T983" i="19"/>
  <c r="S983" i="19"/>
  <c r="R983" i="19"/>
  <c r="Q983" i="19"/>
  <c r="P983" i="19"/>
  <c r="O983" i="19"/>
  <c r="N983" i="19"/>
  <c r="M983" i="19"/>
  <c r="L983" i="19"/>
  <c r="K983" i="19"/>
  <c r="J983" i="19"/>
  <c r="I983" i="19"/>
  <c r="H983" i="19"/>
  <c r="G983" i="19"/>
  <c r="F983" i="19"/>
  <c r="E983" i="19"/>
  <c r="AA982" i="19"/>
  <c r="AB982" i="19" s="1"/>
  <c r="Z982" i="19"/>
  <c r="X982" i="19"/>
  <c r="W982" i="19"/>
  <c r="Y982" i="19" s="1"/>
  <c r="V982" i="19"/>
  <c r="U982" i="19"/>
  <c r="T982" i="19"/>
  <c r="S982" i="19"/>
  <c r="R982" i="19"/>
  <c r="Q982" i="19"/>
  <c r="P982" i="19"/>
  <c r="O982" i="19"/>
  <c r="N982" i="19"/>
  <c r="M982" i="19"/>
  <c r="L982" i="19"/>
  <c r="K982" i="19"/>
  <c r="J982" i="19"/>
  <c r="I982" i="19"/>
  <c r="H982" i="19"/>
  <c r="G982" i="19"/>
  <c r="F982" i="19"/>
  <c r="E982" i="19"/>
  <c r="AA981" i="19"/>
  <c r="AB981" i="19" s="1"/>
  <c r="Z981" i="19"/>
  <c r="X981" i="19"/>
  <c r="W981" i="19"/>
  <c r="Y981" i="19" s="1"/>
  <c r="V981" i="19"/>
  <c r="U981" i="19"/>
  <c r="T981" i="19"/>
  <c r="S981" i="19"/>
  <c r="R981" i="19"/>
  <c r="Q981" i="19"/>
  <c r="P981" i="19"/>
  <c r="O981" i="19"/>
  <c r="N981" i="19"/>
  <c r="M981" i="19"/>
  <c r="L981" i="19"/>
  <c r="K981" i="19"/>
  <c r="J981" i="19"/>
  <c r="I981" i="19"/>
  <c r="H981" i="19"/>
  <c r="G981" i="19"/>
  <c r="F981" i="19"/>
  <c r="E981" i="19"/>
  <c r="AA980" i="19"/>
  <c r="AB980" i="19" s="1"/>
  <c r="Z980" i="19"/>
  <c r="X980" i="19"/>
  <c r="W980" i="19"/>
  <c r="Y980" i="19" s="1"/>
  <c r="V980" i="19"/>
  <c r="U980" i="19"/>
  <c r="T980" i="19"/>
  <c r="S980" i="19"/>
  <c r="R980" i="19"/>
  <c r="Q980" i="19"/>
  <c r="P980" i="19"/>
  <c r="O980" i="19"/>
  <c r="N980" i="19"/>
  <c r="M980" i="19"/>
  <c r="L980" i="19"/>
  <c r="K980" i="19"/>
  <c r="J980" i="19"/>
  <c r="I980" i="19"/>
  <c r="H980" i="19"/>
  <c r="G980" i="19"/>
  <c r="F980" i="19"/>
  <c r="E980" i="19"/>
  <c r="AA979" i="19"/>
  <c r="AB979" i="19" s="1"/>
  <c r="Z979" i="19"/>
  <c r="X979" i="19"/>
  <c r="W979" i="19"/>
  <c r="Y979" i="19" s="1"/>
  <c r="V979" i="19"/>
  <c r="U979" i="19"/>
  <c r="T979" i="19"/>
  <c r="S979" i="19"/>
  <c r="R979" i="19"/>
  <c r="Q979" i="19"/>
  <c r="P979" i="19"/>
  <c r="O979" i="19"/>
  <c r="N979" i="19"/>
  <c r="M979" i="19"/>
  <c r="L979" i="19"/>
  <c r="K979" i="19"/>
  <c r="J979" i="19"/>
  <c r="I979" i="19"/>
  <c r="H979" i="19"/>
  <c r="G979" i="19"/>
  <c r="F979" i="19"/>
  <c r="E979" i="19"/>
  <c r="AA978" i="19"/>
  <c r="AB978" i="19" s="1"/>
  <c r="Z978" i="19"/>
  <c r="X978" i="19"/>
  <c r="W978" i="19"/>
  <c r="Y978" i="19" s="1"/>
  <c r="V978" i="19"/>
  <c r="U978" i="19"/>
  <c r="T978" i="19"/>
  <c r="S978" i="19"/>
  <c r="R978" i="19"/>
  <c r="Q978" i="19"/>
  <c r="P978" i="19"/>
  <c r="O978" i="19"/>
  <c r="N978" i="19"/>
  <c r="M978" i="19"/>
  <c r="L978" i="19"/>
  <c r="K978" i="19"/>
  <c r="J978" i="19"/>
  <c r="I978" i="19"/>
  <c r="H978" i="19"/>
  <c r="G978" i="19"/>
  <c r="F978" i="19"/>
  <c r="E978" i="19"/>
  <c r="AA977" i="19"/>
  <c r="AB977" i="19" s="1"/>
  <c r="Z977" i="19"/>
  <c r="X977" i="19"/>
  <c r="W977" i="19"/>
  <c r="Y977" i="19" s="1"/>
  <c r="V977" i="19"/>
  <c r="U977" i="19"/>
  <c r="T977" i="19"/>
  <c r="S977" i="19"/>
  <c r="R977" i="19"/>
  <c r="Q977" i="19"/>
  <c r="P977" i="19"/>
  <c r="O977" i="19"/>
  <c r="N977" i="19"/>
  <c r="M977" i="19"/>
  <c r="L977" i="19"/>
  <c r="K977" i="19"/>
  <c r="J977" i="19"/>
  <c r="I977" i="19"/>
  <c r="H977" i="19"/>
  <c r="G977" i="19"/>
  <c r="F977" i="19"/>
  <c r="E977" i="19"/>
  <c r="AA976" i="19"/>
  <c r="AB976" i="19" s="1"/>
  <c r="Z976" i="19"/>
  <c r="X976" i="19"/>
  <c r="W976" i="19"/>
  <c r="Y976" i="19" s="1"/>
  <c r="V976" i="19"/>
  <c r="U976" i="19"/>
  <c r="T976" i="19"/>
  <c r="S976" i="19"/>
  <c r="R976" i="19"/>
  <c r="Q976" i="19"/>
  <c r="P976" i="19"/>
  <c r="O976" i="19"/>
  <c r="N976" i="19"/>
  <c r="M976" i="19"/>
  <c r="L976" i="19"/>
  <c r="K976" i="19"/>
  <c r="J976" i="19"/>
  <c r="I976" i="19"/>
  <c r="H976" i="19"/>
  <c r="G976" i="19"/>
  <c r="F976" i="19"/>
  <c r="E976" i="19"/>
  <c r="AA975" i="19"/>
  <c r="AB975" i="19" s="1"/>
  <c r="Z975" i="19"/>
  <c r="X975" i="19"/>
  <c r="W975" i="19"/>
  <c r="Y975" i="19" s="1"/>
  <c r="V975" i="19"/>
  <c r="U975" i="19"/>
  <c r="T975" i="19"/>
  <c r="S975" i="19"/>
  <c r="R975" i="19"/>
  <c r="Q975" i="19"/>
  <c r="P975" i="19"/>
  <c r="O975" i="19"/>
  <c r="N975" i="19"/>
  <c r="M975" i="19"/>
  <c r="L975" i="19"/>
  <c r="K975" i="19"/>
  <c r="J975" i="19"/>
  <c r="I975" i="19"/>
  <c r="H975" i="19"/>
  <c r="G975" i="19"/>
  <c r="F975" i="19"/>
  <c r="E975" i="19"/>
  <c r="AA974" i="19"/>
  <c r="AB974" i="19" s="1"/>
  <c r="Z974" i="19"/>
  <c r="X974" i="19"/>
  <c r="W974" i="19"/>
  <c r="Y974" i="19" s="1"/>
  <c r="V974" i="19"/>
  <c r="U974" i="19"/>
  <c r="T974" i="19"/>
  <c r="S974" i="19"/>
  <c r="R974" i="19"/>
  <c r="Q974" i="19"/>
  <c r="P974" i="19"/>
  <c r="O974" i="19"/>
  <c r="N974" i="19"/>
  <c r="M974" i="19"/>
  <c r="L974" i="19"/>
  <c r="K974" i="19"/>
  <c r="J974" i="19"/>
  <c r="I974" i="19"/>
  <c r="H974" i="19"/>
  <c r="G974" i="19"/>
  <c r="F974" i="19"/>
  <c r="E974" i="19"/>
  <c r="AA973" i="19"/>
  <c r="AB973" i="19" s="1"/>
  <c r="Z973" i="19"/>
  <c r="X973" i="19"/>
  <c r="W973" i="19"/>
  <c r="Y973" i="19" s="1"/>
  <c r="V973" i="19"/>
  <c r="U973" i="19"/>
  <c r="T973" i="19"/>
  <c r="S973" i="19"/>
  <c r="R973" i="19"/>
  <c r="Q973" i="19"/>
  <c r="P973" i="19"/>
  <c r="O973" i="19"/>
  <c r="N973" i="19"/>
  <c r="M973" i="19"/>
  <c r="L973" i="19"/>
  <c r="K973" i="19"/>
  <c r="J973" i="19"/>
  <c r="I973" i="19"/>
  <c r="H973" i="19"/>
  <c r="G973" i="19"/>
  <c r="F973" i="19"/>
  <c r="E973" i="19"/>
  <c r="AA972" i="19"/>
  <c r="AB972" i="19" s="1"/>
  <c r="Z972" i="19"/>
  <c r="X972" i="19"/>
  <c r="W972" i="19"/>
  <c r="Y972" i="19" s="1"/>
  <c r="V972" i="19"/>
  <c r="U972" i="19"/>
  <c r="T972" i="19"/>
  <c r="S972" i="19"/>
  <c r="R972" i="19"/>
  <c r="Q972" i="19"/>
  <c r="P972" i="19"/>
  <c r="O972" i="19"/>
  <c r="N972" i="19"/>
  <c r="M972" i="19"/>
  <c r="L972" i="19"/>
  <c r="K972" i="19"/>
  <c r="J972" i="19"/>
  <c r="I972" i="19"/>
  <c r="H972" i="19"/>
  <c r="G972" i="19"/>
  <c r="F972" i="19"/>
  <c r="E972" i="19"/>
  <c r="AA971" i="19"/>
  <c r="AB971" i="19" s="1"/>
  <c r="Z971" i="19"/>
  <c r="X971" i="19"/>
  <c r="W971" i="19"/>
  <c r="Y971" i="19" s="1"/>
  <c r="V971" i="19"/>
  <c r="U971" i="19"/>
  <c r="T971" i="19"/>
  <c r="S971" i="19"/>
  <c r="R971" i="19"/>
  <c r="Q971" i="19"/>
  <c r="P971" i="19"/>
  <c r="O971" i="19"/>
  <c r="N971" i="19"/>
  <c r="M971" i="19"/>
  <c r="L971" i="19"/>
  <c r="K971" i="19"/>
  <c r="J971" i="19"/>
  <c r="I971" i="19"/>
  <c r="H971" i="19"/>
  <c r="G971" i="19"/>
  <c r="F971" i="19"/>
  <c r="E971" i="19"/>
  <c r="AA970" i="19"/>
  <c r="AB970" i="19" s="1"/>
  <c r="Z970" i="19"/>
  <c r="X970" i="19"/>
  <c r="W970" i="19"/>
  <c r="Y970" i="19" s="1"/>
  <c r="V970" i="19"/>
  <c r="U970" i="19"/>
  <c r="T970" i="19"/>
  <c r="S970" i="19"/>
  <c r="R970" i="19"/>
  <c r="Q970" i="19"/>
  <c r="P970" i="19"/>
  <c r="O970" i="19"/>
  <c r="N970" i="19"/>
  <c r="M970" i="19"/>
  <c r="L970" i="19"/>
  <c r="K970" i="19"/>
  <c r="J970" i="19"/>
  <c r="I970" i="19"/>
  <c r="H970" i="19"/>
  <c r="G970" i="19"/>
  <c r="F970" i="19"/>
  <c r="E970" i="19"/>
  <c r="AA969" i="19"/>
  <c r="AB969" i="19" s="1"/>
  <c r="Z969" i="19"/>
  <c r="X969" i="19"/>
  <c r="W969" i="19"/>
  <c r="Y969" i="19" s="1"/>
  <c r="V969" i="19"/>
  <c r="U969" i="19"/>
  <c r="T969" i="19"/>
  <c r="S969" i="19"/>
  <c r="R969" i="19"/>
  <c r="Q969" i="19"/>
  <c r="P969" i="19"/>
  <c r="O969" i="19"/>
  <c r="N969" i="19"/>
  <c r="M969" i="19"/>
  <c r="L969" i="19"/>
  <c r="K969" i="19"/>
  <c r="J969" i="19"/>
  <c r="I969" i="19"/>
  <c r="H969" i="19"/>
  <c r="G969" i="19"/>
  <c r="F969" i="19"/>
  <c r="E969" i="19"/>
  <c r="AA968" i="19"/>
  <c r="AB968" i="19" s="1"/>
  <c r="Z968" i="19"/>
  <c r="X968" i="19"/>
  <c r="W968" i="19"/>
  <c r="Y968" i="19" s="1"/>
  <c r="V968" i="19"/>
  <c r="U968" i="19"/>
  <c r="T968" i="19"/>
  <c r="S968" i="19"/>
  <c r="R968" i="19"/>
  <c r="Q968" i="19"/>
  <c r="P968" i="19"/>
  <c r="O968" i="19"/>
  <c r="N968" i="19"/>
  <c r="M968" i="19"/>
  <c r="L968" i="19"/>
  <c r="K968" i="19"/>
  <c r="J968" i="19"/>
  <c r="I968" i="19"/>
  <c r="H968" i="19"/>
  <c r="G968" i="19"/>
  <c r="F968" i="19"/>
  <c r="E968" i="19"/>
  <c r="AA967" i="19"/>
  <c r="AB967" i="19" s="1"/>
  <c r="Z967" i="19"/>
  <c r="X967" i="19"/>
  <c r="W967" i="19"/>
  <c r="Y967" i="19" s="1"/>
  <c r="V967" i="19"/>
  <c r="U967" i="19"/>
  <c r="T967" i="19"/>
  <c r="S967" i="19"/>
  <c r="R967" i="19"/>
  <c r="Q967" i="19"/>
  <c r="P967" i="19"/>
  <c r="O967" i="19"/>
  <c r="N967" i="19"/>
  <c r="M967" i="19"/>
  <c r="L967" i="19"/>
  <c r="K967" i="19"/>
  <c r="J967" i="19"/>
  <c r="I967" i="19"/>
  <c r="H967" i="19"/>
  <c r="G967" i="19"/>
  <c r="F967" i="19"/>
  <c r="E967" i="19"/>
  <c r="AA966" i="19"/>
  <c r="AB966" i="19" s="1"/>
  <c r="Z966" i="19"/>
  <c r="X966" i="19"/>
  <c r="W966" i="19"/>
  <c r="Y966" i="19" s="1"/>
  <c r="V966" i="19"/>
  <c r="U966" i="19"/>
  <c r="T966" i="19"/>
  <c r="S966" i="19"/>
  <c r="R966" i="19"/>
  <c r="Q966" i="19"/>
  <c r="P966" i="19"/>
  <c r="O966" i="19"/>
  <c r="N966" i="19"/>
  <c r="M966" i="19"/>
  <c r="L966" i="19"/>
  <c r="K966" i="19"/>
  <c r="J966" i="19"/>
  <c r="I966" i="19"/>
  <c r="H966" i="19"/>
  <c r="G966" i="19"/>
  <c r="F966" i="19"/>
  <c r="E966" i="19"/>
  <c r="AA965" i="19"/>
  <c r="AB965" i="19" s="1"/>
  <c r="Z965" i="19"/>
  <c r="X965" i="19"/>
  <c r="W965" i="19"/>
  <c r="Y965" i="19" s="1"/>
  <c r="V965" i="19"/>
  <c r="U965" i="19"/>
  <c r="T965" i="19"/>
  <c r="S965" i="19"/>
  <c r="R965" i="19"/>
  <c r="Q965" i="19"/>
  <c r="P965" i="19"/>
  <c r="O965" i="19"/>
  <c r="N965" i="19"/>
  <c r="M965" i="19"/>
  <c r="L965" i="19"/>
  <c r="K965" i="19"/>
  <c r="J965" i="19"/>
  <c r="I965" i="19"/>
  <c r="H965" i="19"/>
  <c r="G965" i="19"/>
  <c r="F965" i="19"/>
  <c r="E965" i="19"/>
  <c r="AA964" i="19"/>
  <c r="AB964" i="19" s="1"/>
  <c r="Z964" i="19"/>
  <c r="X964" i="19"/>
  <c r="W964" i="19"/>
  <c r="Y964" i="19" s="1"/>
  <c r="V964" i="19"/>
  <c r="U964" i="19"/>
  <c r="T964" i="19"/>
  <c r="S964" i="19"/>
  <c r="R964" i="19"/>
  <c r="Q964" i="19"/>
  <c r="P964" i="19"/>
  <c r="O964" i="19"/>
  <c r="N964" i="19"/>
  <c r="M964" i="19"/>
  <c r="L964" i="19"/>
  <c r="K964" i="19"/>
  <c r="J964" i="19"/>
  <c r="I964" i="19"/>
  <c r="H964" i="19"/>
  <c r="G964" i="19"/>
  <c r="F964" i="19"/>
  <c r="E964" i="19"/>
  <c r="AA963" i="19"/>
  <c r="AB963" i="19" s="1"/>
  <c r="Z963" i="19"/>
  <c r="X963" i="19"/>
  <c r="W963" i="19"/>
  <c r="Y963" i="19" s="1"/>
  <c r="V963" i="19"/>
  <c r="U963" i="19"/>
  <c r="T963" i="19"/>
  <c r="S963" i="19"/>
  <c r="R963" i="19"/>
  <c r="Q963" i="19"/>
  <c r="P963" i="19"/>
  <c r="O963" i="19"/>
  <c r="N963" i="19"/>
  <c r="M963" i="19"/>
  <c r="L963" i="19"/>
  <c r="K963" i="19"/>
  <c r="J963" i="19"/>
  <c r="I963" i="19"/>
  <c r="H963" i="19"/>
  <c r="G963" i="19"/>
  <c r="F963" i="19"/>
  <c r="E963" i="19"/>
  <c r="AA962" i="19"/>
  <c r="AB962" i="19" s="1"/>
  <c r="Z962" i="19"/>
  <c r="X962" i="19"/>
  <c r="W962" i="19"/>
  <c r="Y962" i="19" s="1"/>
  <c r="V962" i="19"/>
  <c r="U962" i="19"/>
  <c r="T962" i="19"/>
  <c r="S962" i="19"/>
  <c r="R962" i="19"/>
  <c r="Q962" i="19"/>
  <c r="P962" i="19"/>
  <c r="O962" i="19"/>
  <c r="N962" i="19"/>
  <c r="M962" i="19"/>
  <c r="L962" i="19"/>
  <c r="K962" i="19"/>
  <c r="J962" i="19"/>
  <c r="I962" i="19"/>
  <c r="H962" i="19"/>
  <c r="G962" i="19"/>
  <c r="F962" i="19"/>
  <c r="E962" i="19"/>
  <c r="AA961" i="19"/>
  <c r="AB961" i="19" s="1"/>
  <c r="Z961" i="19"/>
  <c r="X961" i="19"/>
  <c r="W961" i="19"/>
  <c r="Y961" i="19" s="1"/>
  <c r="V961" i="19"/>
  <c r="U961" i="19"/>
  <c r="T961" i="19"/>
  <c r="S961" i="19"/>
  <c r="R961" i="19"/>
  <c r="Q961" i="19"/>
  <c r="P961" i="19"/>
  <c r="O961" i="19"/>
  <c r="N961" i="19"/>
  <c r="M961" i="19"/>
  <c r="L961" i="19"/>
  <c r="K961" i="19"/>
  <c r="J961" i="19"/>
  <c r="I961" i="19"/>
  <c r="H961" i="19"/>
  <c r="G961" i="19"/>
  <c r="F961" i="19"/>
  <c r="E961" i="19"/>
  <c r="AA960" i="19"/>
  <c r="AB960" i="19" s="1"/>
  <c r="Z960" i="19"/>
  <c r="X960" i="19"/>
  <c r="W960" i="19"/>
  <c r="Y960" i="19" s="1"/>
  <c r="V960" i="19"/>
  <c r="U960" i="19"/>
  <c r="T960" i="19"/>
  <c r="S960" i="19"/>
  <c r="R960" i="19"/>
  <c r="Q960" i="19"/>
  <c r="P960" i="19"/>
  <c r="O960" i="19"/>
  <c r="N960" i="19"/>
  <c r="M960" i="19"/>
  <c r="L960" i="19"/>
  <c r="K960" i="19"/>
  <c r="J960" i="19"/>
  <c r="I960" i="19"/>
  <c r="H960" i="19"/>
  <c r="G960" i="19"/>
  <c r="F960" i="19"/>
  <c r="E960" i="19"/>
  <c r="AA959" i="19"/>
  <c r="AB959" i="19" s="1"/>
  <c r="Z959" i="19"/>
  <c r="X959" i="19"/>
  <c r="W959" i="19"/>
  <c r="Y959" i="19" s="1"/>
  <c r="V959" i="19"/>
  <c r="U959" i="19"/>
  <c r="T959" i="19"/>
  <c r="S959" i="19"/>
  <c r="R959" i="19"/>
  <c r="Q959" i="19"/>
  <c r="P959" i="19"/>
  <c r="O959" i="19"/>
  <c r="N959" i="19"/>
  <c r="M959" i="19"/>
  <c r="L959" i="19"/>
  <c r="K959" i="19"/>
  <c r="J959" i="19"/>
  <c r="I959" i="19"/>
  <c r="H959" i="19"/>
  <c r="G959" i="19"/>
  <c r="F959" i="19"/>
  <c r="E959" i="19"/>
  <c r="AA958" i="19"/>
  <c r="AB958" i="19" s="1"/>
  <c r="Z958" i="19"/>
  <c r="X958" i="19"/>
  <c r="W958" i="19"/>
  <c r="Y958" i="19" s="1"/>
  <c r="V958" i="19"/>
  <c r="U958" i="19"/>
  <c r="T958" i="19"/>
  <c r="S958" i="19"/>
  <c r="R958" i="19"/>
  <c r="Q958" i="19"/>
  <c r="P958" i="19"/>
  <c r="O958" i="19"/>
  <c r="N958" i="19"/>
  <c r="M958" i="19"/>
  <c r="L958" i="19"/>
  <c r="K958" i="19"/>
  <c r="J958" i="19"/>
  <c r="I958" i="19"/>
  <c r="H958" i="19"/>
  <c r="G958" i="19"/>
  <c r="F958" i="19"/>
  <c r="E958" i="19"/>
  <c r="AA957" i="19"/>
  <c r="AB957" i="19" s="1"/>
  <c r="Z957" i="19"/>
  <c r="X957" i="19"/>
  <c r="W957" i="19"/>
  <c r="Y957" i="19" s="1"/>
  <c r="V957" i="19"/>
  <c r="U957" i="19"/>
  <c r="T957" i="19"/>
  <c r="S957" i="19"/>
  <c r="R957" i="19"/>
  <c r="Q957" i="19"/>
  <c r="P957" i="19"/>
  <c r="O957" i="19"/>
  <c r="N957" i="19"/>
  <c r="M957" i="19"/>
  <c r="L957" i="19"/>
  <c r="K957" i="19"/>
  <c r="J957" i="19"/>
  <c r="I957" i="19"/>
  <c r="H957" i="19"/>
  <c r="G957" i="19"/>
  <c r="F957" i="19"/>
  <c r="E957" i="19"/>
  <c r="AA956" i="19"/>
  <c r="AB956" i="19" s="1"/>
  <c r="Z956" i="19"/>
  <c r="X956" i="19"/>
  <c r="W956" i="19"/>
  <c r="Y956" i="19" s="1"/>
  <c r="V956" i="19"/>
  <c r="U956" i="19"/>
  <c r="T956" i="19"/>
  <c r="S956" i="19"/>
  <c r="R956" i="19"/>
  <c r="Q956" i="19"/>
  <c r="P956" i="19"/>
  <c r="O956" i="19"/>
  <c r="N956" i="19"/>
  <c r="M956" i="19"/>
  <c r="L956" i="19"/>
  <c r="K956" i="19"/>
  <c r="J956" i="19"/>
  <c r="I956" i="19"/>
  <c r="H956" i="19"/>
  <c r="G956" i="19"/>
  <c r="F956" i="19"/>
  <c r="E956" i="19"/>
  <c r="AA955" i="19"/>
  <c r="AB955" i="19" s="1"/>
  <c r="Z955" i="19"/>
  <c r="X955" i="19"/>
  <c r="W955" i="19"/>
  <c r="Y955" i="19" s="1"/>
  <c r="V955" i="19"/>
  <c r="U955" i="19"/>
  <c r="T955" i="19"/>
  <c r="S955" i="19"/>
  <c r="R955" i="19"/>
  <c r="Q955" i="19"/>
  <c r="P955" i="19"/>
  <c r="O955" i="19"/>
  <c r="N955" i="19"/>
  <c r="M955" i="19"/>
  <c r="L955" i="19"/>
  <c r="K955" i="19"/>
  <c r="J955" i="19"/>
  <c r="I955" i="19"/>
  <c r="H955" i="19"/>
  <c r="G955" i="19"/>
  <c r="F955" i="19"/>
  <c r="E955" i="19"/>
  <c r="AA954" i="19"/>
  <c r="AB954" i="19" s="1"/>
  <c r="Z954" i="19"/>
  <c r="X954" i="19"/>
  <c r="W954" i="19"/>
  <c r="Y954" i="19" s="1"/>
  <c r="V954" i="19"/>
  <c r="U954" i="19"/>
  <c r="T954" i="19"/>
  <c r="S954" i="19"/>
  <c r="R954" i="19"/>
  <c r="Q954" i="19"/>
  <c r="P954" i="19"/>
  <c r="O954" i="19"/>
  <c r="N954" i="19"/>
  <c r="M954" i="19"/>
  <c r="L954" i="19"/>
  <c r="K954" i="19"/>
  <c r="J954" i="19"/>
  <c r="I954" i="19"/>
  <c r="H954" i="19"/>
  <c r="G954" i="19"/>
  <c r="F954" i="19"/>
  <c r="E954" i="19"/>
  <c r="AA953" i="19"/>
  <c r="AB953" i="19" s="1"/>
  <c r="Z953" i="19"/>
  <c r="X953" i="19"/>
  <c r="W953" i="19"/>
  <c r="Y953" i="19" s="1"/>
  <c r="V953" i="19"/>
  <c r="U953" i="19"/>
  <c r="T953" i="19"/>
  <c r="S953" i="19"/>
  <c r="R953" i="19"/>
  <c r="Q953" i="19"/>
  <c r="P953" i="19"/>
  <c r="O953" i="19"/>
  <c r="N953" i="19"/>
  <c r="M953" i="19"/>
  <c r="L953" i="19"/>
  <c r="K953" i="19"/>
  <c r="J953" i="19"/>
  <c r="I953" i="19"/>
  <c r="H953" i="19"/>
  <c r="G953" i="19"/>
  <c r="F953" i="19"/>
  <c r="E953" i="19"/>
  <c r="AA952" i="19"/>
  <c r="AB952" i="19" s="1"/>
  <c r="Z952" i="19"/>
  <c r="X952" i="19"/>
  <c r="W952" i="19"/>
  <c r="Y952" i="19" s="1"/>
  <c r="V952" i="19"/>
  <c r="U952" i="19"/>
  <c r="T952" i="19"/>
  <c r="S952" i="19"/>
  <c r="R952" i="19"/>
  <c r="Q952" i="19"/>
  <c r="P952" i="19"/>
  <c r="O952" i="19"/>
  <c r="N952" i="19"/>
  <c r="M952" i="19"/>
  <c r="L952" i="19"/>
  <c r="K952" i="19"/>
  <c r="J952" i="19"/>
  <c r="I952" i="19"/>
  <c r="H952" i="19"/>
  <c r="G952" i="19"/>
  <c r="F952" i="19"/>
  <c r="E952" i="19"/>
  <c r="AA951" i="19"/>
  <c r="AB951" i="19" s="1"/>
  <c r="Z951" i="19"/>
  <c r="X951" i="19"/>
  <c r="W951" i="19"/>
  <c r="Y951" i="19" s="1"/>
  <c r="V951" i="19"/>
  <c r="U951" i="19"/>
  <c r="T951" i="19"/>
  <c r="S951" i="19"/>
  <c r="R951" i="19"/>
  <c r="Q951" i="19"/>
  <c r="P951" i="19"/>
  <c r="O951" i="19"/>
  <c r="N951" i="19"/>
  <c r="M951" i="19"/>
  <c r="L951" i="19"/>
  <c r="K951" i="19"/>
  <c r="J951" i="19"/>
  <c r="I951" i="19"/>
  <c r="H951" i="19"/>
  <c r="G951" i="19"/>
  <c r="F951" i="19"/>
  <c r="E951" i="19"/>
  <c r="AA950" i="19"/>
  <c r="AB950" i="19" s="1"/>
  <c r="Z950" i="19"/>
  <c r="X950" i="19"/>
  <c r="W950" i="19"/>
  <c r="Y950" i="19" s="1"/>
  <c r="V950" i="19"/>
  <c r="U950" i="19"/>
  <c r="T950" i="19"/>
  <c r="S950" i="19"/>
  <c r="R950" i="19"/>
  <c r="Q950" i="19"/>
  <c r="P950" i="19"/>
  <c r="O950" i="19"/>
  <c r="N950" i="19"/>
  <c r="M950" i="19"/>
  <c r="L950" i="19"/>
  <c r="K950" i="19"/>
  <c r="J950" i="19"/>
  <c r="I950" i="19"/>
  <c r="H950" i="19"/>
  <c r="G950" i="19"/>
  <c r="F950" i="19"/>
  <c r="E950" i="19"/>
  <c r="AA949" i="19"/>
  <c r="AB949" i="19" s="1"/>
  <c r="Z949" i="19"/>
  <c r="X949" i="19"/>
  <c r="W949" i="19"/>
  <c r="Y949" i="19" s="1"/>
  <c r="V949" i="19"/>
  <c r="U949" i="19"/>
  <c r="T949" i="19"/>
  <c r="S949" i="19"/>
  <c r="R949" i="19"/>
  <c r="Q949" i="19"/>
  <c r="P949" i="19"/>
  <c r="O949" i="19"/>
  <c r="N949" i="19"/>
  <c r="M949" i="19"/>
  <c r="L949" i="19"/>
  <c r="K949" i="19"/>
  <c r="J949" i="19"/>
  <c r="I949" i="19"/>
  <c r="H949" i="19"/>
  <c r="G949" i="19"/>
  <c r="F949" i="19"/>
  <c r="E949" i="19"/>
  <c r="AA948" i="19"/>
  <c r="AB948" i="19" s="1"/>
  <c r="Z948" i="19"/>
  <c r="X948" i="19"/>
  <c r="W948" i="19"/>
  <c r="Y948" i="19" s="1"/>
  <c r="V948" i="19"/>
  <c r="U948" i="19"/>
  <c r="T948" i="19"/>
  <c r="S948" i="19"/>
  <c r="R948" i="19"/>
  <c r="Q948" i="19"/>
  <c r="P948" i="19"/>
  <c r="O948" i="19"/>
  <c r="N948" i="19"/>
  <c r="M948" i="19"/>
  <c r="L948" i="19"/>
  <c r="K948" i="19"/>
  <c r="J948" i="19"/>
  <c r="I948" i="19"/>
  <c r="H948" i="19"/>
  <c r="G948" i="19"/>
  <c r="F948" i="19"/>
  <c r="E948" i="19"/>
  <c r="AA947" i="19"/>
  <c r="AB947" i="19" s="1"/>
  <c r="Z947" i="19"/>
  <c r="X947" i="19"/>
  <c r="W947" i="19"/>
  <c r="Y947" i="19" s="1"/>
  <c r="V947" i="19"/>
  <c r="U947" i="19"/>
  <c r="T947" i="19"/>
  <c r="S947" i="19"/>
  <c r="R947" i="19"/>
  <c r="Q947" i="19"/>
  <c r="P947" i="19"/>
  <c r="O947" i="19"/>
  <c r="N947" i="19"/>
  <c r="M947" i="19"/>
  <c r="L947" i="19"/>
  <c r="K947" i="19"/>
  <c r="J947" i="19"/>
  <c r="I947" i="19"/>
  <c r="H947" i="19"/>
  <c r="G947" i="19"/>
  <c r="F947" i="19"/>
  <c r="E947" i="19"/>
  <c r="AA946" i="19"/>
  <c r="AB946" i="19" s="1"/>
  <c r="Z946" i="19"/>
  <c r="X946" i="19"/>
  <c r="W946" i="19"/>
  <c r="Y946" i="19" s="1"/>
  <c r="V946" i="19"/>
  <c r="U946" i="19"/>
  <c r="T946" i="19"/>
  <c r="S946" i="19"/>
  <c r="R946" i="19"/>
  <c r="Q946" i="19"/>
  <c r="P946" i="19"/>
  <c r="O946" i="19"/>
  <c r="N946" i="19"/>
  <c r="M946" i="19"/>
  <c r="L946" i="19"/>
  <c r="K946" i="19"/>
  <c r="J946" i="19"/>
  <c r="I946" i="19"/>
  <c r="H946" i="19"/>
  <c r="G946" i="19"/>
  <c r="F946" i="19"/>
  <c r="E946" i="19"/>
  <c r="AA945" i="19"/>
  <c r="AB945" i="19" s="1"/>
  <c r="Z945" i="19"/>
  <c r="X945" i="19"/>
  <c r="W945" i="19"/>
  <c r="Y945" i="19" s="1"/>
  <c r="V945" i="19"/>
  <c r="U945" i="19"/>
  <c r="T945" i="19"/>
  <c r="S945" i="19"/>
  <c r="R945" i="19"/>
  <c r="Q945" i="19"/>
  <c r="P945" i="19"/>
  <c r="O945" i="19"/>
  <c r="N945" i="19"/>
  <c r="M945" i="19"/>
  <c r="L945" i="19"/>
  <c r="K945" i="19"/>
  <c r="J945" i="19"/>
  <c r="I945" i="19"/>
  <c r="H945" i="19"/>
  <c r="G945" i="19"/>
  <c r="F945" i="19"/>
  <c r="E945" i="19"/>
  <c r="AA944" i="19"/>
  <c r="AB944" i="19" s="1"/>
  <c r="Z944" i="19"/>
  <c r="X944" i="19"/>
  <c r="W944" i="19"/>
  <c r="Y944" i="19" s="1"/>
  <c r="V944" i="19"/>
  <c r="U944" i="19"/>
  <c r="T944" i="19"/>
  <c r="S944" i="19"/>
  <c r="R944" i="19"/>
  <c r="Q944" i="19"/>
  <c r="P944" i="19"/>
  <c r="O944" i="19"/>
  <c r="N944" i="19"/>
  <c r="M944" i="19"/>
  <c r="L944" i="19"/>
  <c r="K944" i="19"/>
  <c r="J944" i="19"/>
  <c r="I944" i="19"/>
  <c r="H944" i="19"/>
  <c r="G944" i="19"/>
  <c r="F944" i="19"/>
  <c r="E944" i="19"/>
  <c r="AA943" i="19"/>
  <c r="AB943" i="19" s="1"/>
  <c r="Z943" i="19"/>
  <c r="X943" i="19"/>
  <c r="W943" i="19"/>
  <c r="Y943" i="19" s="1"/>
  <c r="V943" i="19"/>
  <c r="U943" i="19"/>
  <c r="T943" i="19"/>
  <c r="S943" i="19"/>
  <c r="R943" i="19"/>
  <c r="Q943" i="19"/>
  <c r="P943" i="19"/>
  <c r="O943" i="19"/>
  <c r="N943" i="19"/>
  <c r="M943" i="19"/>
  <c r="L943" i="19"/>
  <c r="K943" i="19"/>
  <c r="J943" i="19"/>
  <c r="I943" i="19"/>
  <c r="H943" i="19"/>
  <c r="G943" i="19"/>
  <c r="F943" i="19"/>
  <c r="E943" i="19"/>
  <c r="AA942" i="19"/>
  <c r="AB942" i="19" s="1"/>
  <c r="Z942" i="19"/>
  <c r="X942" i="19"/>
  <c r="W942" i="19"/>
  <c r="Y942" i="19" s="1"/>
  <c r="V942" i="19"/>
  <c r="U942" i="19"/>
  <c r="T942" i="19"/>
  <c r="S942" i="19"/>
  <c r="R942" i="19"/>
  <c r="Q942" i="19"/>
  <c r="P942" i="19"/>
  <c r="O942" i="19"/>
  <c r="N942" i="19"/>
  <c r="M942" i="19"/>
  <c r="L942" i="19"/>
  <c r="K942" i="19"/>
  <c r="J942" i="19"/>
  <c r="I942" i="19"/>
  <c r="H942" i="19"/>
  <c r="G942" i="19"/>
  <c r="F942" i="19"/>
  <c r="E942" i="19"/>
  <c r="AA941" i="19"/>
  <c r="AB941" i="19" s="1"/>
  <c r="Z941" i="19"/>
  <c r="X941" i="19"/>
  <c r="W941" i="19"/>
  <c r="Y941" i="19" s="1"/>
  <c r="V941" i="19"/>
  <c r="U941" i="19"/>
  <c r="T941" i="19"/>
  <c r="S941" i="19"/>
  <c r="R941" i="19"/>
  <c r="Q941" i="19"/>
  <c r="P941" i="19"/>
  <c r="O941" i="19"/>
  <c r="N941" i="19"/>
  <c r="M941" i="19"/>
  <c r="L941" i="19"/>
  <c r="K941" i="19"/>
  <c r="J941" i="19"/>
  <c r="I941" i="19"/>
  <c r="H941" i="19"/>
  <c r="G941" i="19"/>
  <c r="F941" i="19"/>
  <c r="E941" i="19"/>
  <c r="AA940" i="19"/>
  <c r="AB940" i="19" s="1"/>
  <c r="Z940" i="19"/>
  <c r="X940" i="19"/>
  <c r="W940" i="19"/>
  <c r="Y940" i="19" s="1"/>
  <c r="V940" i="19"/>
  <c r="U940" i="19"/>
  <c r="T940" i="19"/>
  <c r="S940" i="19"/>
  <c r="R940" i="19"/>
  <c r="Q940" i="19"/>
  <c r="P940" i="19"/>
  <c r="O940" i="19"/>
  <c r="N940" i="19"/>
  <c r="M940" i="19"/>
  <c r="L940" i="19"/>
  <c r="K940" i="19"/>
  <c r="J940" i="19"/>
  <c r="I940" i="19"/>
  <c r="H940" i="19"/>
  <c r="G940" i="19"/>
  <c r="F940" i="19"/>
  <c r="E940" i="19"/>
  <c r="AA939" i="19"/>
  <c r="AB939" i="19" s="1"/>
  <c r="Z939" i="19"/>
  <c r="X939" i="19"/>
  <c r="W939" i="19"/>
  <c r="Y939" i="19" s="1"/>
  <c r="V939" i="19"/>
  <c r="U939" i="19"/>
  <c r="T939" i="19"/>
  <c r="S939" i="19"/>
  <c r="R939" i="19"/>
  <c r="Q939" i="19"/>
  <c r="P939" i="19"/>
  <c r="O939" i="19"/>
  <c r="N939" i="19"/>
  <c r="M939" i="19"/>
  <c r="L939" i="19"/>
  <c r="K939" i="19"/>
  <c r="J939" i="19"/>
  <c r="I939" i="19"/>
  <c r="H939" i="19"/>
  <c r="G939" i="19"/>
  <c r="F939" i="19"/>
  <c r="E939" i="19"/>
  <c r="AA938" i="19"/>
  <c r="AB938" i="19" s="1"/>
  <c r="Z938" i="19"/>
  <c r="X938" i="19"/>
  <c r="W938" i="19"/>
  <c r="Y938" i="19" s="1"/>
  <c r="V938" i="19"/>
  <c r="U938" i="19"/>
  <c r="T938" i="19"/>
  <c r="S938" i="19"/>
  <c r="R938" i="19"/>
  <c r="Q938" i="19"/>
  <c r="P938" i="19"/>
  <c r="O938" i="19"/>
  <c r="N938" i="19"/>
  <c r="M938" i="19"/>
  <c r="L938" i="19"/>
  <c r="K938" i="19"/>
  <c r="J938" i="19"/>
  <c r="I938" i="19"/>
  <c r="H938" i="19"/>
  <c r="G938" i="19"/>
  <c r="F938" i="19"/>
  <c r="E938" i="19"/>
  <c r="AA937" i="19"/>
  <c r="AB937" i="19" s="1"/>
  <c r="Z937" i="19"/>
  <c r="X937" i="19"/>
  <c r="W937" i="19"/>
  <c r="Y937" i="19" s="1"/>
  <c r="V937" i="19"/>
  <c r="U937" i="19"/>
  <c r="T937" i="19"/>
  <c r="S937" i="19"/>
  <c r="R937" i="19"/>
  <c r="Q937" i="19"/>
  <c r="P937" i="19"/>
  <c r="O937" i="19"/>
  <c r="N937" i="19"/>
  <c r="M937" i="19"/>
  <c r="L937" i="19"/>
  <c r="K937" i="19"/>
  <c r="J937" i="19"/>
  <c r="I937" i="19"/>
  <c r="H937" i="19"/>
  <c r="G937" i="19"/>
  <c r="F937" i="19"/>
  <c r="E937" i="19"/>
  <c r="AA936" i="19"/>
  <c r="AB936" i="19" s="1"/>
  <c r="Z936" i="19"/>
  <c r="X936" i="19"/>
  <c r="W936" i="19"/>
  <c r="Y936" i="19" s="1"/>
  <c r="V936" i="19"/>
  <c r="U936" i="19"/>
  <c r="T936" i="19"/>
  <c r="S936" i="19"/>
  <c r="R936" i="19"/>
  <c r="Q936" i="19"/>
  <c r="P936" i="19"/>
  <c r="O936" i="19"/>
  <c r="N936" i="19"/>
  <c r="M936" i="19"/>
  <c r="L936" i="19"/>
  <c r="K936" i="19"/>
  <c r="J936" i="19"/>
  <c r="I936" i="19"/>
  <c r="H936" i="19"/>
  <c r="G936" i="19"/>
  <c r="F936" i="19"/>
  <c r="E936" i="19"/>
  <c r="AA935" i="19"/>
  <c r="AB935" i="19" s="1"/>
  <c r="Z935" i="19"/>
  <c r="X935" i="19"/>
  <c r="W935" i="19"/>
  <c r="Y935" i="19" s="1"/>
  <c r="V935" i="19"/>
  <c r="U935" i="19"/>
  <c r="T935" i="19"/>
  <c r="S935" i="19"/>
  <c r="R935" i="19"/>
  <c r="Q935" i="19"/>
  <c r="P935" i="19"/>
  <c r="O935" i="19"/>
  <c r="N935" i="19"/>
  <c r="M935" i="19"/>
  <c r="L935" i="19"/>
  <c r="K935" i="19"/>
  <c r="J935" i="19"/>
  <c r="I935" i="19"/>
  <c r="H935" i="19"/>
  <c r="G935" i="19"/>
  <c r="F935" i="19"/>
  <c r="E935" i="19"/>
  <c r="AA934" i="19"/>
  <c r="AB934" i="19" s="1"/>
  <c r="Z934" i="19"/>
  <c r="X934" i="19"/>
  <c r="W934" i="19"/>
  <c r="Y934" i="19" s="1"/>
  <c r="V934" i="19"/>
  <c r="U934" i="19"/>
  <c r="T934" i="19"/>
  <c r="S934" i="19"/>
  <c r="R934" i="19"/>
  <c r="Q934" i="19"/>
  <c r="P934" i="19"/>
  <c r="O934" i="19"/>
  <c r="N934" i="19"/>
  <c r="M934" i="19"/>
  <c r="L934" i="19"/>
  <c r="K934" i="19"/>
  <c r="J934" i="19"/>
  <c r="I934" i="19"/>
  <c r="H934" i="19"/>
  <c r="G934" i="19"/>
  <c r="F934" i="19"/>
  <c r="E934" i="19"/>
  <c r="AA933" i="19"/>
  <c r="AB933" i="19" s="1"/>
  <c r="Z933" i="19"/>
  <c r="X933" i="19"/>
  <c r="W933" i="19"/>
  <c r="Y933" i="19" s="1"/>
  <c r="V933" i="19"/>
  <c r="U933" i="19"/>
  <c r="T933" i="19"/>
  <c r="S933" i="19"/>
  <c r="R933" i="19"/>
  <c r="Q933" i="19"/>
  <c r="P933" i="19"/>
  <c r="O933" i="19"/>
  <c r="N933" i="19"/>
  <c r="M933" i="19"/>
  <c r="L933" i="19"/>
  <c r="K933" i="19"/>
  <c r="J933" i="19"/>
  <c r="I933" i="19"/>
  <c r="H933" i="19"/>
  <c r="G933" i="19"/>
  <c r="F933" i="19"/>
  <c r="E933" i="19"/>
  <c r="AA932" i="19"/>
  <c r="AB932" i="19" s="1"/>
  <c r="Z932" i="19"/>
  <c r="X932" i="19"/>
  <c r="W932" i="19"/>
  <c r="Y932" i="19" s="1"/>
  <c r="V932" i="19"/>
  <c r="U932" i="19"/>
  <c r="T932" i="19"/>
  <c r="S932" i="19"/>
  <c r="R932" i="19"/>
  <c r="Q932" i="19"/>
  <c r="P932" i="19"/>
  <c r="O932" i="19"/>
  <c r="N932" i="19"/>
  <c r="M932" i="19"/>
  <c r="L932" i="19"/>
  <c r="K932" i="19"/>
  <c r="J932" i="19"/>
  <c r="I932" i="19"/>
  <c r="H932" i="19"/>
  <c r="G932" i="19"/>
  <c r="F932" i="19"/>
  <c r="E932" i="19"/>
  <c r="AA931" i="19"/>
  <c r="AB931" i="19" s="1"/>
  <c r="Z931" i="19"/>
  <c r="X931" i="19"/>
  <c r="W931" i="19"/>
  <c r="Y931" i="19" s="1"/>
  <c r="V931" i="19"/>
  <c r="U931" i="19"/>
  <c r="T931" i="19"/>
  <c r="S931" i="19"/>
  <c r="R931" i="19"/>
  <c r="Q931" i="19"/>
  <c r="P931" i="19"/>
  <c r="O931" i="19"/>
  <c r="N931" i="19"/>
  <c r="M931" i="19"/>
  <c r="L931" i="19"/>
  <c r="K931" i="19"/>
  <c r="J931" i="19"/>
  <c r="I931" i="19"/>
  <c r="H931" i="19"/>
  <c r="G931" i="19"/>
  <c r="F931" i="19"/>
  <c r="E931" i="19"/>
  <c r="AA930" i="19"/>
  <c r="AB930" i="19" s="1"/>
  <c r="Z930" i="19"/>
  <c r="X930" i="19"/>
  <c r="W930" i="19"/>
  <c r="Y930" i="19" s="1"/>
  <c r="V930" i="19"/>
  <c r="U930" i="19"/>
  <c r="T930" i="19"/>
  <c r="S930" i="19"/>
  <c r="R930" i="19"/>
  <c r="Q930" i="19"/>
  <c r="P930" i="19"/>
  <c r="O930" i="19"/>
  <c r="N930" i="19"/>
  <c r="M930" i="19"/>
  <c r="L930" i="19"/>
  <c r="K930" i="19"/>
  <c r="J930" i="19"/>
  <c r="I930" i="19"/>
  <c r="H930" i="19"/>
  <c r="G930" i="19"/>
  <c r="F930" i="19"/>
  <c r="E930" i="19"/>
  <c r="AA929" i="19"/>
  <c r="AB929" i="19" s="1"/>
  <c r="Z929" i="19"/>
  <c r="X929" i="19"/>
  <c r="W929" i="19"/>
  <c r="Y929" i="19" s="1"/>
  <c r="V929" i="19"/>
  <c r="U929" i="19"/>
  <c r="T929" i="19"/>
  <c r="S929" i="19"/>
  <c r="R929" i="19"/>
  <c r="Q929" i="19"/>
  <c r="P929" i="19"/>
  <c r="O929" i="19"/>
  <c r="N929" i="19"/>
  <c r="M929" i="19"/>
  <c r="L929" i="19"/>
  <c r="K929" i="19"/>
  <c r="J929" i="19"/>
  <c r="I929" i="19"/>
  <c r="H929" i="19"/>
  <c r="G929" i="19"/>
  <c r="F929" i="19"/>
  <c r="E929" i="19"/>
  <c r="AA928" i="19"/>
  <c r="AB928" i="19" s="1"/>
  <c r="Z928" i="19"/>
  <c r="X928" i="19"/>
  <c r="W928" i="19"/>
  <c r="V928" i="19"/>
  <c r="U928" i="19"/>
  <c r="T928" i="19"/>
  <c r="S928" i="19"/>
  <c r="R928" i="19"/>
  <c r="Q928" i="19"/>
  <c r="P928" i="19"/>
  <c r="O928" i="19"/>
  <c r="N928" i="19"/>
  <c r="M928" i="19"/>
  <c r="L928" i="19"/>
  <c r="K928" i="19"/>
  <c r="J928" i="19"/>
  <c r="I928" i="19"/>
  <c r="H928" i="19"/>
  <c r="G928" i="19"/>
  <c r="F928" i="19"/>
  <c r="E928" i="19"/>
  <c r="AA927" i="19"/>
  <c r="AB927" i="19" s="1"/>
  <c r="Z927" i="19"/>
  <c r="X927" i="19"/>
  <c r="W927" i="19"/>
  <c r="V927" i="19"/>
  <c r="U927" i="19"/>
  <c r="T927" i="19"/>
  <c r="S927" i="19"/>
  <c r="R927" i="19"/>
  <c r="Q927" i="19"/>
  <c r="P927" i="19"/>
  <c r="O927" i="19"/>
  <c r="N927" i="19"/>
  <c r="M927" i="19"/>
  <c r="L927" i="19"/>
  <c r="K927" i="19"/>
  <c r="J927" i="19"/>
  <c r="I927" i="19"/>
  <c r="H927" i="19"/>
  <c r="G927" i="19"/>
  <c r="F927" i="19"/>
  <c r="E927" i="19"/>
  <c r="AA926" i="19"/>
  <c r="AB926" i="19" s="1"/>
  <c r="Z926" i="19"/>
  <c r="X926" i="19"/>
  <c r="W926" i="19"/>
  <c r="V926" i="19"/>
  <c r="U926" i="19"/>
  <c r="T926" i="19"/>
  <c r="S926" i="19"/>
  <c r="R926" i="19"/>
  <c r="Q926" i="19"/>
  <c r="P926" i="19"/>
  <c r="O926" i="19"/>
  <c r="N926" i="19"/>
  <c r="M926" i="19"/>
  <c r="L926" i="19"/>
  <c r="K926" i="19"/>
  <c r="J926" i="19"/>
  <c r="I926" i="19"/>
  <c r="H926" i="19"/>
  <c r="G926" i="19"/>
  <c r="F926" i="19"/>
  <c r="E926" i="19"/>
  <c r="AA925" i="19"/>
  <c r="AB925" i="19" s="1"/>
  <c r="Z925" i="19"/>
  <c r="X925" i="19"/>
  <c r="W925" i="19"/>
  <c r="V925" i="19"/>
  <c r="U925" i="19"/>
  <c r="T925" i="19"/>
  <c r="S925" i="19"/>
  <c r="R925" i="19"/>
  <c r="Q925" i="19"/>
  <c r="P925" i="19"/>
  <c r="O925" i="19"/>
  <c r="N925" i="19"/>
  <c r="M925" i="19"/>
  <c r="L925" i="19"/>
  <c r="K925" i="19"/>
  <c r="J925" i="19"/>
  <c r="I925" i="19"/>
  <c r="H925" i="19"/>
  <c r="G925" i="19"/>
  <c r="F925" i="19"/>
  <c r="E925" i="19"/>
  <c r="AA924" i="19"/>
  <c r="AB924" i="19" s="1"/>
  <c r="Z924" i="19"/>
  <c r="X924" i="19"/>
  <c r="W924" i="19"/>
  <c r="V924" i="19"/>
  <c r="U924" i="19"/>
  <c r="T924" i="19"/>
  <c r="S924" i="19"/>
  <c r="R924" i="19"/>
  <c r="Q924" i="19"/>
  <c r="P924" i="19"/>
  <c r="O924" i="19"/>
  <c r="N924" i="19"/>
  <c r="M924" i="19"/>
  <c r="L924" i="19"/>
  <c r="K924" i="19"/>
  <c r="J924" i="19"/>
  <c r="I924" i="19"/>
  <c r="H924" i="19"/>
  <c r="G924" i="19"/>
  <c r="F924" i="19"/>
  <c r="E924" i="19"/>
  <c r="AA923" i="19"/>
  <c r="AB923" i="19" s="1"/>
  <c r="Z923" i="19"/>
  <c r="X923" i="19"/>
  <c r="W923" i="19"/>
  <c r="Y923" i="19" s="1"/>
  <c r="V923" i="19"/>
  <c r="U923" i="19"/>
  <c r="T923" i="19"/>
  <c r="S923" i="19"/>
  <c r="R923" i="19"/>
  <c r="Q923" i="19"/>
  <c r="P923" i="19"/>
  <c r="O923" i="19"/>
  <c r="N923" i="19"/>
  <c r="M923" i="19"/>
  <c r="L923" i="19"/>
  <c r="K923" i="19"/>
  <c r="J923" i="19"/>
  <c r="I923" i="19"/>
  <c r="H923" i="19"/>
  <c r="G923" i="19"/>
  <c r="F923" i="19"/>
  <c r="E923" i="19"/>
  <c r="AA922" i="19"/>
  <c r="AB922" i="19" s="1"/>
  <c r="Z922" i="19"/>
  <c r="X922" i="19"/>
  <c r="W922" i="19"/>
  <c r="V922" i="19"/>
  <c r="U922" i="19"/>
  <c r="T922" i="19"/>
  <c r="S922" i="19"/>
  <c r="R922" i="19"/>
  <c r="Q922" i="19"/>
  <c r="P922" i="19"/>
  <c r="O922" i="19"/>
  <c r="N922" i="19"/>
  <c r="M922" i="19"/>
  <c r="L922" i="19"/>
  <c r="K922" i="19"/>
  <c r="J922" i="19"/>
  <c r="I922" i="19"/>
  <c r="H922" i="19"/>
  <c r="G922" i="19"/>
  <c r="F922" i="19"/>
  <c r="E922" i="19"/>
  <c r="AA921" i="19"/>
  <c r="AB921" i="19" s="1"/>
  <c r="Z921" i="19"/>
  <c r="X921" i="19"/>
  <c r="W921" i="19"/>
  <c r="Y921" i="19" s="1"/>
  <c r="V921" i="19"/>
  <c r="U921" i="19"/>
  <c r="T921" i="19"/>
  <c r="S921" i="19"/>
  <c r="R921" i="19"/>
  <c r="Q921" i="19"/>
  <c r="P921" i="19"/>
  <c r="O921" i="19"/>
  <c r="N921" i="19"/>
  <c r="M921" i="19"/>
  <c r="L921" i="19"/>
  <c r="K921" i="19"/>
  <c r="J921" i="19"/>
  <c r="I921" i="19"/>
  <c r="H921" i="19"/>
  <c r="G921" i="19"/>
  <c r="F921" i="19"/>
  <c r="E921" i="19"/>
  <c r="AA920" i="19"/>
  <c r="AB920" i="19" s="1"/>
  <c r="Z920" i="19"/>
  <c r="X920" i="19"/>
  <c r="W920" i="19"/>
  <c r="V920" i="19"/>
  <c r="U920" i="19"/>
  <c r="T920" i="19"/>
  <c r="S920" i="19"/>
  <c r="R920" i="19"/>
  <c r="Q920" i="19"/>
  <c r="P920" i="19"/>
  <c r="O920" i="19"/>
  <c r="N920" i="19"/>
  <c r="M920" i="19"/>
  <c r="L920" i="19"/>
  <c r="K920" i="19"/>
  <c r="J920" i="19"/>
  <c r="I920" i="19"/>
  <c r="H920" i="19"/>
  <c r="G920" i="19"/>
  <c r="F920" i="19"/>
  <c r="E920" i="19"/>
  <c r="AB919" i="19"/>
  <c r="AA919" i="19"/>
  <c r="Z919" i="19"/>
  <c r="X919" i="19"/>
  <c r="W919" i="19"/>
  <c r="Y919" i="19" s="1"/>
  <c r="V919" i="19"/>
  <c r="U919" i="19"/>
  <c r="T919" i="19"/>
  <c r="S919" i="19"/>
  <c r="R919" i="19"/>
  <c r="Q919" i="19"/>
  <c r="P919" i="19"/>
  <c r="O919" i="19"/>
  <c r="N919" i="19"/>
  <c r="M919" i="19"/>
  <c r="L919" i="19"/>
  <c r="K919" i="19"/>
  <c r="J919" i="19"/>
  <c r="I919" i="19"/>
  <c r="H919" i="19"/>
  <c r="G919" i="19"/>
  <c r="F919" i="19"/>
  <c r="E919" i="19"/>
  <c r="AA918" i="19"/>
  <c r="AB918" i="19" s="1"/>
  <c r="Z918" i="19"/>
  <c r="X918" i="19"/>
  <c r="W918" i="19"/>
  <c r="Y918" i="19" s="1"/>
  <c r="V918" i="19"/>
  <c r="U918" i="19"/>
  <c r="T918" i="19"/>
  <c r="S918" i="19"/>
  <c r="R918" i="19"/>
  <c r="Q918" i="19"/>
  <c r="P918" i="19"/>
  <c r="O918" i="19"/>
  <c r="N918" i="19"/>
  <c r="M918" i="19"/>
  <c r="L918" i="19"/>
  <c r="K918" i="19"/>
  <c r="J918" i="19"/>
  <c r="I918" i="19"/>
  <c r="H918" i="19"/>
  <c r="G918" i="19"/>
  <c r="F918" i="19"/>
  <c r="E918" i="19"/>
  <c r="AA917" i="19"/>
  <c r="AB917" i="19" s="1"/>
  <c r="Z917" i="19"/>
  <c r="X917" i="19"/>
  <c r="W917" i="19"/>
  <c r="Y917" i="19" s="1"/>
  <c r="V917" i="19"/>
  <c r="U917" i="19"/>
  <c r="T917" i="19"/>
  <c r="S917" i="19"/>
  <c r="R917" i="19"/>
  <c r="Q917" i="19"/>
  <c r="P917" i="19"/>
  <c r="O917" i="19"/>
  <c r="N917" i="19"/>
  <c r="M917" i="19"/>
  <c r="L917" i="19"/>
  <c r="K917" i="19"/>
  <c r="J917" i="19"/>
  <c r="I917" i="19"/>
  <c r="H917" i="19"/>
  <c r="G917" i="19"/>
  <c r="F917" i="19"/>
  <c r="E917" i="19"/>
  <c r="AA916" i="19"/>
  <c r="AB916" i="19" s="1"/>
  <c r="Z916" i="19"/>
  <c r="X916" i="19"/>
  <c r="W916" i="19"/>
  <c r="V916" i="19"/>
  <c r="U916" i="19"/>
  <c r="T916" i="19"/>
  <c r="S916" i="19"/>
  <c r="R916" i="19"/>
  <c r="Q916" i="19"/>
  <c r="P916" i="19"/>
  <c r="O916" i="19"/>
  <c r="N916" i="19"/>
  <c r="M916" i="19"/>
  <c r="L916" i="19"/>
  <c r="K916" i="19"/>
  <c r="J916" i="19"/>
  <c r="I916" i="19"/>
  <c r="H916" i="19"/>
  <c r="G916" i="19"/>
  <c r="F916" i="19"/>
  <c r="E916" i="19"/>
  <c r="AB915" i="19"/>
  <c r="AA915" i="19"/>
  <c r="Z915" i="19"/>
  <c r="X915" i="19"/>
  <c r="W915" i="19"/>
  <c r="Y915" i="19" s="1"/>
  <c r="V915" i="19"/>
  <c r="U915" i="19"/>
  <c r="T915" i="19"/>
  <c r="S915" i="19"/>
  <c r="R915" i="19"/>
  <c r="Q915" i="19"/>
  <c r="P915" i="19"/>
  <c r="O915" i="19"/>
  <c r="N915" i="19"/>
  <c r="M915" i="19"/>
  <c r="L915" i="19"/>
  <c r="K915" i="19"/>
  <c r="J915" i="19"/>
  <c r="I915" i="19"/>
  <c r="H915" i="19"/>
  <c r="G915" i="19"/>
  <c r="F915" i="19"/>
  <c r="E915" i="19"/>
  <c r="AA914" i="19"/>
  <c r="AB914" i="19" s="1"/>
  <c r="Z914" i="19"/>
  <c r="X914" i="19"/>
  <c r="W914" i="19"/>
  <c r="Y914" i="19" s="1"/>
  <c r="V914" i="19"/>
  <c r="U914" i="19"/>
  <c r="T914" i="19"/>
  <c r="S914" i="19"/>
  <c r="R914" i="19"/>
  <c r="Q914" i="19"/>
  <c r="P914" i="19"/>
  <c r="O914" i="19"/>
  <c r="N914" i="19"/>
  <c r="M914" i="19"/>
  <c r="L914" i="19"/>
  <c r="K914" i="19"/>
  <c r="J914" i="19"/>
  <c r="I914" i="19"/>
  <c r="H914" i="19"/>
  <c r="G914" i="19"/>
  <c r="F914" i="19"/>
  <c r="E914" i="19"/>
  <c r="AA913" i="19"/>
  <c r="AB913" i="19" s="1"/>
  <c r="Z913" i="19"/>
  <c r="X913" i="19"/>
  <c r="W913" i="19"/>
  <c r="Y913" i="19" s="1"/>
  <c r="V913" i="19"/>
  <c r="U913" i="19"/>
  <c r="T913" i="19"/>
  <c r="S913" i="19"/>
  <c r="R913" i="19"/>
  <c r="Q913" i="19"/>
  <c r="P913" i="19"/>
  <c r="O913" i="19"/>
  <c r="N913" i="19"/>
  <c r="M913" i="19"/>
  <c r="L913" i="19"/>
  <c r="K913" i="19"/>
  <c r="J913" i="19"/>
  <c r="I913" i="19"/>
  <c r="H913" i="19"/>
  <c r="G913" i="19"/>
  <c r="F913" i="19"/>
  <c r="E913" i="19"/>
  <c r="AA912" i="19"/>
  <c r="AB912" i="19" s="1"/>
  <c r="Z912" i="19"/>
  <c r="X912" i="19"/>
  <c r="W912" i="19"/>
  <c r="V912" i="19"/>
  <c r="U912" i="19"/>
  <c r="T912" i="19"/>
  <c r="S912" i="19"/>
  <c r="R912" i="19"/>
  <c r="Q912" i="19"/>
  <c r="P912" i="19"/>
  <c r="O912" i="19"/>
  <c r="N912" i="19"/>
  <c r="M912" i="19"/>
  <c r="L912" i="19"/>
  <c r="K912" i="19"/>
  <c r="J912" i="19"/>
  <c r="I912" i="19"/>
  <c r="H912" i="19"/>
  <c r="G912" i="19"/>
  <c r="F912" i="19"/>
  <c r="E912" i="19"/>
  <c r="AB911" i="19"/>
  <c r="AA911" i="19"/>
  <c r="Z911" i="19"/>
  <c r="X911" i="19"/>
  <c r="W911" i="19"/>
  <c r="Y911" i="19" s="1"/>
  <c r="V911" i="19"/>
  <c r="U911" i="19"/>
  <c r="T911" i="19"/>
  <c r="S911" i="19"/>
  <c r="R911" i="19"/>
  <c r="Q911" i="19"/>
  <c r="P911" i="19"/>
  <c r="O911" i="19"/>
  <c r="N911" i="19"/>
  <c r="M911" i="19"/>
  <c r="L911" i="19"/>
  <c r="K911" i="19"/>
  <c r="J911" i="19"/>
  <c r="I911" i="19"/>
  <c r="H911" i="19"/>
  <c r="G911" i="19"/>
  <c r="F911" i="19"/>
  <c r="E911" i="19"/>
  <c r="AA910" i="19"/>
  <c r="AB910" i="19" s="1"/>
  <c r="Z910" i="19"/>
  <c r="X910" i="19"/>
  <c r="W910" i="19"/>
  <c r="Y910" i="19" s="1"/>
  <c r="V910" i="19"/>
  <c r="U910" i="19"/>
  <c r="T910" i="19"/>
  <c r="S910" i="19"/>
  <c r="R910" i="19"/>
  <c r="Q910" i="19"/>
  <c r="P910" i="19"/>
  <c r="O910" i="19"/>
  <c r="N910" i="19"/>
  <c r="M910" i="19"/>
  <c r="L910" i="19"/>
  <c r="K910" i="19"/>
  <c r="J910" i="19"/>
  <c r="I910" i="19"/>
  <c r="H910" i="19"/>
  <c r="G910" i="19"/>
  <c r="F910" i="19"/>
  <c r="E910" i="19"/>
  <c r="AA909" i="19"/>
  <c r="AB909" i="19" s="1"/>
  <c r="Z909" i="19"/>
  <c r="X909" i="19"/>
  <c r="W909" i="19"/>
  <c r="Y909" i="19" s="1"/>
  <c r="V909" i="19"/>
  <c r="U909" i="19"/>
  <c r="T909" i="19"/>
  <c r="S909" i="19"/>
  <c r="R909" i="19"/>
  <c r="Q909" i="19"/>
  <c r="P909" i="19"/>
  <c r="O909" i="19"/>
  <c r="N909" i="19"/>
  <c r="M909" i="19"/>
  <c r="L909" i="19"/>
  <c r="K909" i="19"/>
  <c r="J909" i="19"/>
  <c r="I909" i="19"/>
  <c r="H909" i="19"/>
  <c r="G909" i="19"/>
  <c r="F909" i="19"/>
  <c r="E909" i="19"/>
  <c r="AA908" i="19"/>
  <c r="AB908" i="19" s="1"/>
  <c r="Z908" i="19"/>
  <c r="X908" i="19"/>
  <c r="W908" i="19"/>
  <c r="V908" i="19"/>
  <c r="U908" i="19"/>
  <c r="T908" i="19"/>
  <c r="S908" i="19"/>
  <c r="R908" i="19"/>
  <c r="Q908" i="19"/>
  <c r="P908" i="19"/>
  <c r="O908" i="19"/>
  <c r="N908" i="19"/>
  <c r="M908" i="19"/>
  <c r="L908" i="19"/>
  <c r="K908" i="19"/>
  <c r="J908" i="19"/>
  <c r="I908" i="19"/>
  <c r="H908" i="19"/>
  <c r="G908" i="19"/>
  <c r="F908" i="19"/>
  <c r="E908" i="19"/>
  <c r="AB907" i="19"/>
  <c r="AA907" i="19"/>
  <c r="Z907" i="19"/>
  <c r="X907" i="19"/>
  <c r="W907" i="19"/>
  <c r="V907" i="19"/>
  <c r="U907" i="19"/>
  <c r="T907" i="19"/>
  <c r="S907" i="19"/>
  <c r="R907" i="19"/>
  <c r="Q907" i="19"/>
  <c r="P907" i="19"/>
  <c r="O907" i="19"/>
  <c r="N907" i="19"/>
  <c r="M907" i="19"/>
  <c r="L907" i="19"/>
  <c r="K907" i="19"/>
  <c r="J907" i="19"/>
  <c r="I907" i="19"/>
  <c r="H907" i="19"/>
  <c r="G907" i="19"/>
  <c r="F907" i="19"/>
  <c r="E907" i="19"/>
  <c r="AB906" i="19"/>
  <c r="AA906" i="19"/>
  <c r="Z906" i="19"/>
  <c r="X906" i="19"/>
  <c r="W906" i="19"/>
  <c r="Y906" i="19" s="1"/>
  <c r="V906" i="19"/>
  <c r="U906" i="19"/>
  <c r="T906" i="19"/>
  <c r="S906" i="19"/>
  <c r="R906" i="19"/>
  <c r="Q906" i="19"/>
  <c r="P906" i="19"/>
  <c r="O906" i="19"/>
  <c r="N906" i="19"/>
  <c r="M906" i="19"/>
  <c r="L906" i="19"/>
  <c r="K906" i="19"/>
  <c r="J906" i="19"/>
  <c r="I906" i="19"/>
  <c r="H906" i="19"/>
  <c r="G906" i="19"/>
  <c r="F906" i="19"/>
  <c r="E906" i="19"/>
  <c r="AA905" i="19"/>
  <c r="AB905" i="19" s="1"/>
  <c r="Z905" i="19"/>
  <c r="X905" i="19"/>
  <c r="W905" i="19"/>
  <c r="Y905" i="19" s="1"/>
  <c r="V905" i="19"/>
  <c r="U905" i="19"/>
  <c r="T905" i="19"/>
  <c r="S905" i="19"/>
  <c r="R905" i="19"/>
  <c r="Q905" i="19"/>
  <c r="P905" i="19"/>
  <c r="O905" i="19"/>
  <c r="N905" i="19"/>
  <c r="M905" i="19"/>
  <c r="L905" i="19"/>
  <c r="K905" i="19"/>
  <c r="J905" i="19"/>
  <c r="I905" i="19"/>
  <c r="H905" i="19"/>
  <c r="G905" i="19"/>
  <c r="F905" i="19"/>
  <c r="E905" i="19"/>
  <c r="AA904" i="19"/>
  <c r="AB904" i="19" s="1"/>
  <c r="Z904" i="19"/>
  <c r="X904" i="19"/>
  <c r="W904" i="19"/>
  <c r="Y904" i="19" s="1"/>
  <c r="V904" i="19"/>
  <c r="U904" i="19"/>
  <c r="T904" i="19"/>
  <c r="S904" i="19"/>
  <c r="R904" i="19"/>
  <c r="Q904" i="19"/>
  <c r="P904" i="19"/>
  <c r="O904" i="19"/>
  <c r="N904" i="19"/>
  <c r="M904" i="19"/>
  <c r="L904" i="19"/>
  <c r="K904" i="19"/>
  <c r="J904" i="19"/>
  <c r="I904" i="19"/>
  <c r="H904" i="19"/>
  <c r="G904" i="19"/>
  <c r="F904" i="19"/>
  <c r="E904" i="19"/>
  <c r="AA903" i="19"/>
  <c r="AB903" i="19" s="1"/>
  <c r="Z903" i="19"/>
  <c r="X903" i="19"/>
  <c r="W903" i="19"/>
  <c r="Y903" i="19" s="1"/>
  <c r="V903" i="19"/>
  <c r="U903" i="19"/>
  <c r="T903" i="19"/>
  <c r="S903" i="19"/>
  <c r="R903" i="19"/>
  <c r="Q903" i="19"/>
  <c r="P903" i="19"/>
  <c r="O903" i="19"/>
  <c r="N903" i="19"/>
  <c r="M903" i="19"/>
  <c r="L903" i="19"/>
  <c r="K903" i="19"/>
  <c r="J903" i="19"/>
  <c r="I903" i="19"/>
  <c r="H903" i="19"/>
  <c r="G903" i="19"/>
  <c r="F903" i="19"/>
  <c r="E903" i="19"/>
  <c r="AA902" i="19"/>
  <c r="AB902" i="19" s="1"/>
  <c r="Z902" i="19"/>
  <c r="X902" i="19"/>
  <c r="W902" i="19"/>
  <c r="Y902" i="19" s="1"/>
  <c r="V902" i="19"/>
  <c r="U902" i="19"/>
  <c r="T902" i="19"/>
  <c r="S902" i="19"/>
  <c r="R902" i="19"/>
  <c r="Q902" i="19"/>
  <c r="P902" i="19"/>
  <c r="O902" i="19"/>
  <c r="N902" i="19"/>
  <c r="M902" i="19"/>
  <c r="L902" i="19"/>
  <c r="K902" i="19"/>
  <c r="J902" i="19"/>
  <c r="I902" i="19"/>
  <c r="H902" i="19"/>
  <c r="G902" i="19"/>
  <c r="F902" i="19"/>
  <c r="E902" i="19"/>
  <c r="AA901" i="19"/>
  <c r="AB901" i="19" s="1"/>
  <c r="Z901" i="19"/>
  <c r="X901" i="19"/>
  <c r="W901" i="19"/>
  <c r="Y901" i="19" s="1"/>
  <c r="V901" i="19"/>
  <c r="U901" i="19"/>
  <c r="T901" i="19"/>
  <c r="S901" i="19"/>
  <c r="R901" i="19"/>
  <c r="Q901" i="19"/>
  <c r="P901" i="19"/>
  <c r="O901" i="19"/>
  <c r="N901" i="19"/>
  <c r="M901" i="19"/>
  <c r="L901" i="19"/>
  <c r="K901" i="19"/>
  <c r="J901" i="19"/>
  <c r="I901" i="19"/>
  <c r="H901" i="19"/>
  <c r="G901" i="19"/>
  <c r="F901" i="19"/>
  <c r="E901" i="19"/>
  <c r="AA900" i="19"/>
  <c r="AB900" i="19" s="1"/>
  <c r="Z900" i="19"/>
  <c r="X900" i="19"/>
  <c r="W900" i="19"/>
  <c r="Y900" i="19" s="1"/>
  <c r="V900" i="19"/>
  <c r="U900" i="19"/>
  <c r="T900" i="19"/>
  <c r="S900" i="19"/>
  <c r="R900" i="19"/>
  <c r="Q900" i="19"/>
  <c r="P900" i="19"/>
  <c r="O900" i="19"/>
  <c r="N900" i="19"/>
  <c r="M900" i="19"/>
  <c r="L900" i="19"/>
  <c r="K900" i="19"/>
  <c r="J900" i="19"/>
  <c r="I900" i="19"/>
  <c r="H900" i="19"/>
  <c r="G900" i="19"/>
  <c r="F900" i="19"/>
  <c r="E900" i="19"/>
  <c r="AA899" i="19"/>
  <c r="AB899" i="19" s="1"/>
  <c r="Z899" i="19"/>
  <c r="X899" i="19"/>
  <c r="W899" i="19"/>
  <c r="Y899" i="19" s="1"/>
  <c r="V899" i="19"/>
  <c r="U899" i="19"/>
  <c r="T899" i="19"/>
  <c r="S899" i="19"/>
  <c r="R899" i="19"/>
  <c r="Q899" i="19"/>
  <c r="P899" i="19"/>
  <c r="O899" i="19"/>
  <c r="N899" i="19"/>
  <c r="M899" i="19"/>
  <c r="L899" i="19"/>
  <c r="K899" i="19"/>
  <c r="J899" i="19"/>
  <c r="I899" i="19"/>
  <c r="H899" i="19"/>
  <c r="G899" i="19"/>
  <c r="F899" i="19"/>
  <c r="E899" i="19"/>
  <c r="AA898" i="19"/>
  <c r="AB898" i="19" s="1"/>
  <c r="Z898" i="19"/>
  <c r="X898" i="19"/>
  <c r="W898" i="19"/>
  <c r="Y898" i="19" s="1"/>
  <c r="V898" i="19"/>
  <c r="U898" i="19"/>
  <c r="T898" i="19"/>
  <c r="S898" i="19"/>
  <c r="R898" i="19"/>
  <c r="Q898" i="19"/>
  <c r="P898" i="19"/>
  <c r="O898" i="19"/>
  <c r="N898" i="19"/>
  <c r="M898" i="19"/>
  <c r="L898" i="19"/>
  <c r="K898" i="19"/>
  <c r="J898" i="19"/>
  <c r="I898" i="19"/>
  <c r="H898" i="19"/>
  <c r="G898" i="19"/>
  <c r="F898" i="19"/>
  <c r="E898" i="19"/>
  <c r="AA897" i="19"/>
  <c r="AB897" i="19" s="1"/>
  <c r="Z897" i="19"/>
  <c r="X897" i="19"/>
  <c r="W897" i="19"/>
  <c r="Y897" i="19" s="1"/>
  <c r="V897" i="19"/>
  <c r="U897" i="19"/>
  <c r="T897" i="19"/>
  <c r="S897" i="19"/>
  <c r="R897" i="19"/>
  <c r="Q897" i="19"/>
  <c r="P897" i="19"/>
  <c r="O897" i="19"/>
  <c r="N897" i="19"/>
  <c r="M897" i="19"/>
  <c r="L897" i="19"/>
  <c r="K897" i="19"/>
  <c r="J897" i="19"/>
  <c r="I897" i="19"/>
  <c r="H897" i="19"/>
  <c r="G897" i="19"/>
  <c r="F897" i="19"/>
  <c r="E897" i="19"/>
  <c r="AA896" i="19"/>
  <c r="AB896" i="19" s="1"/>
  <c r="Z896" i="19"/>
  <c r="X896" i="19"/>
  <c r="W896" i="19"/>
  <c r="Y896" i="19" s="1"/>
  <c r="V896" i="19"/>
  <c r="U896" i="19"/>
  <c r="T896" i="19"/>
  <c r="S896" i="19"/>
  <c r="R896" i="19"/>
  <c r="Q896" i="19"/>
  <c r="P896" i="19"/>
  <c r="O896" i="19"/>
  <c r="N896" i="19"/>
  <c r="M896" i="19"/>
  <c r="L896" i="19"/>
  <c r="K896" i="19"/>
  <c r="J896" i="19"/>
  <c r="I896" i="19"/>
  <c r="H896" i="19"/>
  <c r="G896" i="19"/>
  <c r="F896" i="19"/>
  <c r="E896" i="19"/>
  <c r="AA895" i="19"/>
  <c r="AB895" i="19" s="1"/>
  <c r="Z895" i="19"/>
  <c r="X895" i="19"/>
  <c r="W895" i="19"/>
  <c r="Y895" i="19" s="1"/>
  <c r="V895" i="19"/>
  <c r="U895" i="19"/>
  <c r="T895" i="19"/>
  <c r="S895" i="19"/>
  <c r="R895" i="19"/>
  <c r="Q895" i="19"/>
  <c r="P895" i="19"/>
  <c r="O895" i="19"/>
  <c r="N895" i="19"/>
  <c r="M895" i="19"/>
  <c r="L895" i="19"/>
  <c r="K895" i="19"/>
  <c r="J895" i="19"/>
  <c r="I895" i="19"/>
  <c r="H895" i="19"/>
  <c r="G895" i="19"/>
  <c r="F895" i="19"/>
  <c r="E895" i="19"/>
  <c r="AA894" i="19"/>
  <c r="AB894" i="19" s="1"/>
  <c r="Z894" i="19"/>
  <c r="X894" i="19"/>
  <c r="W894" i="19"/>
  <c r="Y894" i="19" s="1"/>
  <c r="V894" i="19"/>
  <c r="U894" i="19"/>
  <c r="T894" i="19"/>
  <c r="S894" i="19"/>
  <c r="R894" i="19"/>
  <c r="Q894" i="19"/>
  <c r="P894" i="19"/>
  <c r="O894" i="19"/>
  <c r="N894" i="19"/>
  <c r="M894" i="19"/>
  <c r="L894" i="19"/>
  <c r="K894" i="19"/>
  <c r="J894" i="19"/>
  <c r="I894" i="19"/>
  <c r="H894" i="19"/>
  <c r="G894" i="19"/>
  <c r="F894" i="19"/>
  <c r="E894" i="19"/>
  <c r="AA893" i="19"/>
  <c r="AB893" i="19" s="1"/>
  <c r="Z893" i="19"/>
  <c r="X893" i="19"/>
  <c r="W893" i="19"/>
  <c r="Y893" i="19" s="1"/>
  <c r="V893" i="19"/>
  <c r="U893" i="19"/>
  <c r="T893" i="19"/>
  <c r="S893" i="19"/>
  <c r="R893" i="19"/>
  <c r="Q893" i="19"/>
  <c r="P893" i="19"/>
  <c r="O893" i="19"/>
  <c r="N893" i="19"/>
  <c r="M893" i="19"/>
  <c r="L893" i="19"/>
  <c r="K893" i="19"/>
  <c r="J893" i="19"/>
  <c r="I893" i="19"/>
  <c r="H893" i="19"/>
  <c r="G893" i="19"/>
  <c r="F893" i="19"/>
  <c r="E893" i="19"/>
  <c r="AA892" i="19"/>
  <c r="AB892" i="19" s="1"/>
  <c r="Z892" i="19"/>
  <c r="X892" i="19"/>
  <c r="W892" i="19"/>
  <c r="Y892" i="19" s="1"/>
  <c r="V892" i="19"/>
  <c r="U892" i="19"/>
  <c r="T892" i="19"/>
  <c r="S892" i="19"/>
  <c r="R892" i="19"/>
  <c r="Q892" i="19"/>
  <c r="P892" i="19"/>
  <c r="O892" i="19"/>
  <c r="N892" i="19"/>
  <c r="M892" i="19"/>
  <c r="L892" i="19"/>
  <c r="K892" i="19"/>
  <c r="J892" i="19"/>
  <c r="I892" i="19"/>
  <c r="H892" i="19"/>
  <c r="G892" i="19"/>
  <c r="F892" i="19"/>
  <c r="E892" i="19"/>
  <c r="AA891" i="19"/>
  <c r="AB891" i="19" s="1"/>
  <c r="Z891" i="19"/>
  <c r="X891" i="19"/>
  <c r="W891" i="19"/>
  <c r="Y891" i="19" s="1"/>
  <c r="V891" i="19"/>
  <c r="U891" i="19"/>
  <c r="T891" i="19"/>
  <c r="S891" i="19"/>
  <c r="R891" i="19"/>
  <c r="Q891" i="19"/>
  <c r="P891" i="19"/>
  <c r="O891" i="19"/>
  <c r="N891" i="19"/>
  <c r="M891" i="19"/>
  <c r="L891" i="19"/>
  <c r="K891" i="19"/>
  <c r="J891" i="19"/>
  <c r="I891" i="19"/>
  <c r="H891" i="19"/>
  <c r="G891" i="19"/>
  <c r="F891" i="19"/>
  <c r="E891" i="19"/>
  <c r="AA890" i="19"/>
  <c r="AB890" i="19" s="1"/>
  <c r="Z890" i="19"/>
  <c r="X890" i="19"/>
  <c r="W890" i="19"/>
  <c r="Y890" i="19" s="1"/>
  <c r="V890" i="19"/>
  <c r="U890" i="19"/>
  <c r="T890" i="19"/>
  <c r="S890" i="19"/>
  <c r="R890" i="19"/>
  <c r="Q890" i="19"/>
  <c r="P890" i="19"/>
  <c r="O890" i="19"/>
  <c r="N890" i="19"/>
  <c r="M890" i="19"/>
  <c r="L890" i="19"/>
  <c r="K890" i="19"/>
  <c r="J890" i="19"/>
  <c r="I890" i="19"/>
  <c r="H890" i="19"/>
  <c r="G890" i="19"/>
  <c r="F890" i="19"/>
  <c r="E890" i="19"/>
  <c r="AA889" i="19"/>
  <c r="AB889" i="19" s="1"/>
  <c r="Z889" i="19"/>
  <c r="X889" i="19"/>
  <c r="W889" i="19"/>
  <c r="Y889" i="19" s="1"/>
  <c r="V889" i="19"/>
  <c r="U889" i="19"/>
  <c r="T889" i="19"/>
  <c r="S889" i="19"/>
  <c r="R889" i="19"/>
  <c r="Q889" i="19"/>
  <c r="P889" i="19"/>
  <c r="O889" i="19"/>
  <c r="N889" i="19"/>
  <c r="M889" i="19"/>
  <c r="L889" i="19"/>
  <c r="K889" i="19"/>
  <c r="J889" i="19"/>
  <c r="I889" i="19"/>
  <c r="H889" i="19"/>
  <c r="G889" i="19"/>
  <c r="F889" i="19"/>
  <c r="E889" i="19"/>
  <c r="AA888" i="19"/>
  <c r="AB888" i="19" s="1"/>
  <c r="Z888" i="19"/>
  <c r="X888" i="19"/>
  <c r="W888" i="19"/>
  <c r="Y888" i="19" s="1"/>
  <c r="V888" i="19"/>
  <c r="U888" i="19"/>
  <c r="T888" i="19"/>
  <c r="S888" i="19"/>
  <c r="R888" i="19"/>
  <c r="Q888" i="19"/>
  <c r="P888" i="19"/>
  <c r="O888" i="19"/>
  <c r="N888" i="19"/>
  <c r="M888" i="19"/>
  <c r="L888" i="19"/>
  <c r="K888" i="19"/>
  <c r="J888" i="19"/>
  <c r="I888" i="19"/>
  <c r="H888" i="19"/>
  <c r="G888" i="19"/>
  <c r="F888" i="19"/>
  <c r="E888" i="19"/>
  <c r="AA887" i="19"/>
  <c r="AB887" i="19" s="1"/>
  <c r="Z887" i="19"/>
  <c r="X887" i="19"/>
  <c r="W887" i="19"/>
  <c r="Y887" i="19" s="1"/>
  <c r="V887" i="19"/>
  <c r="U887" i="19"/>
  <c r="T887" i="19"/>
  <c r="S887" i="19"/>
  <c r="R887" i="19"/>
  <c r="Q887" i="19"/>
  <c r="P887" i="19"/>
  <c r="O887" i="19"/>
  <c r="N887" i="19"/>
  <c r="M887" i="19"/>
  <c r="L887" i="19"/>
  <c r="K887" i="19"/>
  <c r="J887" i="19"/>
  <c r="I887" i="19"/>
  <c r="H887" i="19"/>
  <c r="G887" i="19"/>
  <c r="F887" i="19"/>
  <c r="E887" i="19"/>
  <c r="AA886" i="19"/>
  <c r="AB886" i="19" s="1"/>
  <c r="Z886" i="19"/>
  <c r="X886" i="19"/>
  <c r="W886" i="19"/>
  <c r="Y886" i="19" s="1"/>
  <c r="V886" i="19"/>
  <c r="U886" i="19"/>
  <c r="T886" i="19"/>
  <c r="S886" i="19"/>
  <c r="R886" i="19"/>
  <c r="Q886" i="19"/>
  <c r="P886" i="19"/>
  <c r="O886" i="19"/>
  <c r="N886" i="19"/>
  <c r="M886" i="19"/>
  <c r="L886" i="19"/>
  <c r="K886" i="19"/>
  <c r="J886" i="19"/>
  <c r="I886" i="19"/>
  <c r="H886" i="19"/>
  <c r="G886" i="19"/>
  <c r="F886" i="19"/>
  <c r="E886" i="19"/>
  <c r="AA885" i="19"/>
  <c r="AB885" i="19" s="1"/>
  <c r="Z885" i="19"/>
  <c r="X885" i="19"/>
  <c r="W885" i="19"/>
  <c r="Y885" i="19" s="1"/>
  <c r="V885" i="19"/>
  <c r="U885" i="19"/>
  <c r="T885" i="19"/>
  <c r="S885" i="19"/>
  <c r="R885" i="19"/>
  <c r="Q885" i="19"/>
  <c r="P885" i="19"/>
  <c r="O885" i="19"/>
  <c r="N885" i="19"/>
  <c r="M885" i="19"/>
  <c r="L885" i="19"/>
  <c r="K885" i="19"/>
  <c r="J885" i="19"/>
  <c r="I885" i="19"/>
  <c r="H885" i="19"/>
  <c r="G885" i="19"/>
  <c r="F885" i="19"/>
  <c r="E885" i="19"/>
  <c r="AA884" i="19"/>
  <c r="AB884" i="19" s="1"/>
  <c r="Z884" i="19"/>
  <c r="X884" i="19"/>
  <c r="W884" i="19"/>
  <c r="Y884" i="19" s="1"/>
  <c r="V884" i="19"/>
  <c r="U884" i="19"/>
  <c r="T884" i="19"/>
  <c r="S884" i="19"/>
  <c r="R884" i="19"/>
  <c r="Q884" i="19"/>
  <c r="P884" i="19"/>
  <c r="O884" i="19"/>
  <c r="N884" i="19"/>
  <c r="M884" i="19"/>
  <c r="L884" i="19"/>
  <c r="K884" i="19"/>
  <c r="J884" i="19"/>
  <c r="I884" i="19"/>
  <c r="H884" i="19"/>
  <c r="G884" i="19"/>
  <c r="F884" i="19"/>
  <c r="E884" i="19"/>
  <c r="AA883" i="19"/>
  <c r="AB883" i="19" s="1"/>
  <c r="Z883" i="19"/>
  <c r="X883" i="19"/>
  <c r="W883" i="19"/>
  <c r="Y883" i="19" s="1"/>
  <c r="V883" i="19"/>
  <c r="U883" i="19"/>
  <c r="T883" i="19"/>
  <c r="S883" i="19"/>
  <c r="R883" i="19"/>
  <c r="Q883" i="19"/>
  <c r="P883" i="19"/>
  <c r="O883" i="19"/>
  <c r="N883" i="19"/>
  <c r="M883" i="19"/>
  <c r="L883" i="19"/>
  <c r="K883" i="19"/>
  <c r="J883" i="19"/>
  <c r="I883" i="19"/>
  <c r="H883" i="19"/>
  <c r="G883" i="19"/>
  <c r="F883" i="19"/>
  <c r="E883" i="19"/>
  <c r="AA882" i="19"/>
  <c r="AB882" i="19" s="1"/>
  <c r="Z882" i="19"/>
  <c r="X882" i="19"/>
  <c r="W882" i="19"/>
  <c r="Y882" i="19" s="1"/>
  <c r="V882" i="19"/>
  <c r="U882" i="19"/>
  <c r="T882" i="19"/>
  <c r="S882" i="19"/>
  <c r="R882" i="19"/>
  <c r="Q882" i="19"/>
  <c r="P882" i="19"/>
  <c r="O882" i="19"/>
  <c r="N882" i="19"/>
  <c r="M882" i="19"/>
  <c r="L882" i="19"/>
  <c r="K882" i="19"/>
  <c r="J882" i="19"/>
  <c r="I882" i="19"/>
  <c r="H882" i="19"/>
  <c r="G882" i="19"/>
  <c r="F882" i="19"/>
  <c r="E882" i="19"/>
  <c r="AA881" i="19"/>
  <c r="AB881" i="19" s="1"/>
  <c r="Z881" i="19"/>
  <c r="X881" i="19"/>
  <c r="W881" i="19"/>
  <c r="Y881" i="19" s="1"/>
  <c r="V881" i="19"/>
  <c r="U881" i="19"/>
  <c r="T881" i="19"/>
  <c r="S881" i="19"/>
  <c r="R881" i="19"/>
  <c r="Q881" i="19"/>
  <c r="P881" i="19"/>
  <c r="O881" i="19"/>
  <c r="N881" i="19"/>
  <c r="M881" i="19"/>
  <c r="L881" i="19"/>
  <c r="K881" i="19"/>
  <c r="J881" i="19"/>
  <c r="I881" i="19"/>
  <c r="H881" i="19"/>
  <c r="G881" i="19"/>
  <c r="F881" i="19"/>
  <c r="E881" i="19"/>
  <c r="AA880" i="19"/>
  <c r="AB880" i="19" s="1"/>
  <c r="Z880" i="19"/>
  <c r="X880" i="19"/>
  <c r="W880" i="19"/>
  <c r="Y880" i="19" s="1"/>
  <c r="V880" i="19"/>
  <c r="U880" i="19"/>
  <c r="T880" i="19"/>
  <c r="S880" i="19"/>
  <c r="R880" i="19"/>
  <c r="Q880" i="19"/>
  <c r="P880" i="19"/>
  <c r="O880" i="19"/>
  <c r="N880" i="19"/>
  <c r="M880" i="19"/>
  <c r="L880" i="19"/>
  <c r="K880" i="19"/>
  <c r="J880" i="19"/>
  <c r="I880" i="19"/>
  <c r="H880" i="19"/>
  <c r="G880" i="19"/>
  <c r="F880" i="19"/>
  <c r="E880" i="19"/>
  <c r="AA879" i="19"/>
  <c r="AB879" i="19" s="1"/>
  <c r="Z879" i="19"/>
  <c r="X879" i="19"/>
  <c r="W879" i="19"/>
  <c r="Y879" i="19" s="1"/>
  <c r="V879" i="19"/>
  <c r="U879" i="19"/>
  <c r="T879" i="19"/>
  <c r="S879" i="19"/>
  <c r="R879" i="19"/>
  <c r="Q879" i="19"/>
  <c r="P879" i="19"/>
  <c r="O879" i="19"/>
  <c r="N879" i="19"/>
  <c r="M879" i="19"/>
  <c r="L879" i="19"/>
  <c r="K879" i="19"/>
  <c r="J879" i="19"/>
  <c r="I879" i="19"/>
  <c r="H879" i="19"/>
  <c r="G879" i="19"/>
  <c r="F879" i="19"/>
  <c r="E879" i="19"/>
  <c r="AA878" i="19"/>
  <c r="AB878" i="19" s="1"/>
  <c r="Z878" i="19"/>
  <c r="X878" i="19"/>
  <c r="W878" i="19"/>
  <c r="Y878" i="19" s="1"/>
  <c r="V878" i="19"/>
  <c r="U878" i="19"/>
  <c r="T878" i="19"/>
  <c r="S878" i="19"/>
  <c r="R878" i="19"/>
  <c r="Q878" i="19"/>
  <c r="P878" i="19"/>
  <c r="O878" i="19"/>
  <c r="N878" i="19"/>
  <c r="M878" i="19"/>
  <c r="L878" i="19"/>
  <c r="K878" i="19"/>
  <c r="J878" i="19"/>
  <c r="I878" i="19"/>
  <c r="H878" i="19"/>
  <c r="G878" i="19"/>
  <c r="F878" i="19"/>
  <c r="E878" i="19"/>
  <c r="AA877" i="19"/>
  <c r="AB877" i="19" s="1"/>
  <c r="Z877" i="19"/>
  <c r="X877" i="19"/>
  <c r="W877" i="19"/>
  <c r="Y877" i="19" s="1"/>
  <c r="V877" i="19"/>
  <c r="U877" i="19"/>
  <c r="T877" i="19"/>
  <c r="S877" i="19"/>
  <c r="R877" i="19"/>
  <c r="Q877" i="19"/>
  <c r="P877" i="19"/>
  <c r="O877" i="19"/>
  <c r="N877" i="19"/>
  <c r="M877" i="19"/>
  <c r="L877" i="19"/>
  <c r="K877" i="19"/>
  <c r="J877" i="19"/>
  <c r="I877" i="19"/>
  <c r="H877" i="19"/>
  <c r="G877" i="19"/>
  <c r="F877" i="19"/>
  <c r="E877" i="19"/>
  <c r="AA876" i="19"/>
  <c r="AB876" i="19" s="1"/>
  <c r="Z876" i="19"/>
  <c r="X876" i="19"/>
  <c r="W876" i="19"/>
  <c r="Y876" i="19" s="1"/>
  <c r="V876" i="19"/>
  <c r="U876" i="19"/>
  <c r="T876" i="19"/>
  <c r="S876" i="19"/>
  <c r="R876" i="19"/>
  <c r="Q876" i="19"/>
  <c r="P876" i="19"/>
  <c r="O876" i="19"/>
  <c r="N876" i="19"/>
  <c r="M876" i="19"/>
  <c r="L876" i="19"/>
  <c r="K876" i="19"/>
  <c r="J876" i="19"/>
  <c r="I876" i="19"/>
  <c r="H876" i="19"/>
  <c r="G876" i="19"/>
  <c r="F876" i="19"/>
  <c r="E876" i="19"/>
  <c r="AA875" i="19"/>
  <c r="AB875" i="19" s="1"/>
  <c r="Z875" i="19"/>
  <c r="X875" i="19"/>
  <c r="W875" i="19"/>
  <c r="Y875" i="19" s="1"/>
  <c r="V875" i="19"/>
  <c r="U875" i="19"/>
  <c r="T875" i="19"/>
  <c r="S875" i="19"/>
  <c r="R875" i="19"/>
  <c r="Q875" i="19"/>
  <c r="P875" i="19"/>
  <c r="O875" i="19"/>
  <c r="N875" i="19"/>
  <c r="M875" i="19"/>
  <c r="L875" i="19"/>
  <c r="K875" i="19"/>
  <c r="J875" i="19"/>
  <c r="I875" i="19"/>
  <c r="H875" i="19"/>
  <c r="G875" i="19"/>
  <c r="F875" i="19"/>
  <c r="E875" i="19"/>
  <c r="AA874" i="19"/>
  <c r="AB874" i="19" s="1"/>
  <c r="Z874" i="19"/>
  <c r="X874" i="19"/>
  <c r="W874" i="19"/>
  <c r="Y874" i="19" s="1"/>
  <c r="V874" i="19"/>
  <c r="U874" i="19"/>
  <c r="T874" i="19"/>
  <c r="S874" i="19"/>
  <c r="R874" i="19"/>
  <c r="Q874" i="19"/>
  <c r="P874" i="19"/>
  <c r="O874" i="19"/>
  <c r="N874" i="19"/>
  <c r="M874" i="19"/>
  <c r="L874" i="19"/>
  <c r="K874" i="19"/>
  <c r="J874" i="19"/>
  <c r="I874" i="19"/>
  <c r="H874" i="19"/>
  <c r="G874" i="19"/>
  <c r="F874" i="19"/>
  <c r="E874" i="19"/>
  <c r="AA873" i="19"/>
  <c r="AB873" i="19" s="1"/>
  <c r="Z873" i="19"/>
  <c r="X873" i="19"/>
  <c r="W873" i="19"/>
  <c r="Y873" i="19" s="1"/>
  <c r="V873" i="19"/>
  <c r="U873" i="19"/>
  <c r="T873" i="19"/>
  <c r="S873" i="19"/>
  <c r="R873" i="19"/>
  <c r="Q873" i="19"/>
  <c r="P873" i="19"/>
  <c r="O873" i="19"/>
  <c r="N873" i="19"/>
  <c r="M873" i="19"/>
  <c r="L873" i="19"/>
  <c r="K873" i="19"/>
  <c r="J873" i="19"/>
  <c r="I873" i="19"/>
  <c r="H873" i="19"/>
  <c r="G873" i="19"/>
  <c r="F873" i="19"/>
  <c r="E873" i="19"/>
  <c r="AA872" i="19"/>
  <c r="AB872" i="19" s="1"/>
  <c r="Z872" i="19"/>
  <c r="X872" i="19"/>
  <c r="W872" i="19"/>
  <c r="Y872" i="19" s="1"/>
  <c r="V872" i="19"/>
  <c r="U872" i="19"/>
  <c r="T872" i="19"/>
  <c r="S872" i="19"/>
  <c r="R872" i="19"/>
  <c r="Q872" i="19"/>
  <c r="P872" i="19"/>
  <c r="O872" i="19"/>
  <c r="N872" i="19"/>
  <c r="M872" i="19"/>
  <c r="L872" i="19"/>
  <c r="K872" i="19"/>
  <c r="J872" i="19"/>
  <c r="I872" i="19"/>
  <c r="H872" i="19"/>
  <c r="G872" i="19"/>
  <c r="F872" i="19"/>
  <c r="E872" i="19"/>
  <c r="AA871" i="19"/>
  <c r="AB871" i="19" s="1"/>
  <c r="Z871" i="19"/>
  <c r="X871" i="19"/>
  <c r="W871" i="19"/>
  <c r="Y871" i="19" s="1"/>
  <c r="V871" i="19"/>
  <c r="U871" i="19"/>
  <c r="T871" i="19"/>
  <c r="S871" i="19"/>
  <c r="R871" i="19"/>
  <c r="Q871" i="19"/>
  <c r="P871" i="19"/>
  <c r="O871" i="19"/>
  <c r="N871" i="19"/>
  <c r="M871" i="19"/>
  <c r="L871" i="19"/>
  <c r="K871" i="19"/>
  <c r="J871" i="19"/>
  <c r="I871" i="19"/>
  <c r="H871" i="19"/>
  <c r="G871" i="19"/>
  <c r="F871" i="19"/>
  <c r="E871" i="19"/>
  <c r="AA870" i="19"/>
  <c r="AB870" i="19" s="1"/>
  <c r="Z870" i="19"/>
  <c r="X870" i="19"/>
  <c r="W870" i="19"/>
  <c r="Y870" i="19" s="1"/>
  <c r="V870" i="19"/>
  <c r="U870" i="19"/>
  <c r="T870" i="19"/>
  <c r="S870" i="19"/>
  <c r="R870" i="19"/>
  <c r="Q870" i="19"/>
  <c r="P870" i="19"/>
  <c r="O870" i="19"/>
  <c r="N870" i="19"/>
  <c r="M870" i="19"/>
  <c r="L870" i="19"/>
  <c r="K870" i="19"/>
  <c r="J870" i="19"/>
  <c r="I870" i="19"/>
  <c r="H870" i="19"/>
  <c r="G870" i="19"/>
  <c r="F870" i="19"/>
  <c r="E870" i="19"/>
  <c r="AA869" i="19"/>
  <c r="AB869" i="19" s="1"/>
  <c r="Z869" i="19"/>
  <c r="X869" i="19"/>
  <c r="W869" i="19"/>
  <c r="Y869" i="19" s="1"/>
  <c r="V869" i="19"/>
  <c r="U869" i="19"/>
  <c r="T869" i="19"/>
  <c r="S869" i="19"/>
  <c r="R869" i="19"/>
  <c r="Q869" i="19"/>
  <c r="P869" i="19"/>
  <c r="O869" i="19"/>
  <c r="N869" i="19"/>
  <c r="M869" i="19"/>
  <c r="L869" i="19"/>
  <c r="K869" i="19"/>
  <c r="J869" i="19"/>
  <c r="I869" i="19"/>
  <c r="H869" i="19"/>
  <c r="G869" i="19"/>
  <c r="F869" i="19"/>
  <c r="E869" i="19"/>
  <c r="AA868" i="19"/>
  <c r="AB868" i="19" s="1"/>
  <c r="Z868" i="19"/>
  <c r="X868" i="19"/>
  <c r="W868" i="19"/>
  <c r="Y868" i="19" s="1"/>
  <c r="V868" i="19"/>
  <c r="U868" i="19"/>
  <c r="T868" i="19"/>
  <c r="S868" i="19"/>
  <c r="R868" i="19"/>
  <c r="Q868" i="19"/>
  <c r="P868" i="19"/>
  <c r="O868" i="19"/>
  <c r="N868" i="19"/>
  <c r="M868" i="19"/>
  <c r="L868" i="19"/>
  <c r="K868" i="19"/>
  <c r="J868" i="19"/>
  <c r="I868" i="19"/>
  <c r="H868" i="19"/>
  <c r="G868" i="19"/>
  <c r="F868" i="19"/>
  <c r="E868" i="19"/>
  <c r="AA867" i="19"/>
  <c r="AB867" i="19" s="1"/>
  <c r="Z867" i="19"/>
  <c r="X867" i="19"/>
  <c r="W867" i="19"/>
  <c r="Y867" i="19" s="1"/>
  <c r="V867" i="19"/>
  <c r="U867" i="19"/>
  <c r="T867" i="19"/>
  <c r="S867" i="19"/>
  <c r="R867" i="19"/>
  <c r="Q867" i="19"/>
  <c r="P867" i="19"/>
  <c r="O867" i="19"/>
  <c r="N867" i="19"/>
  <c r="M867" i="19"/>
  <c r="L867" i="19"/>
  <c r="K867" i="19"/>
  <c r="J867" i="19"/>
  <c r="I867" i="19"/>
  <c r="H867" i="19"/>
  <c r="G867" i="19"/>
  <c r="F867" i="19"/>
  <c r="E867" i="19"/>
  <c r="AA866" i="19"/>
  <c r="AB866" i="19" s="1"/>
  <c r="Z866" i="19"/>
  <c r="X866" i="19"/>
  <c r="W866" i="19"/>
  <c r="Y866" i="19" s="1"/>
  <c r="V866" i="19"/>
  <c r="U866" i="19"/>
  <c r="T866" i="19"/>
  <c r="S866" i="19"/>
  <c r="R866" i="19"/>
  <c r="Q866" i="19"/>
  <c r="P866" i="19"/>
  <c r="O866" i="19"/>
  <c r="N866" i="19"/>
  <c r="M866" i="19"/>
  <c r="L866" i="19"/>
  <c r="K866" i="19"/>
  <c r="J866" i="19"/>
  <c r="I866" i="19"/>
  <c r="H866" i="19"/>
  <c r="G866" i="19"/>
  <c r="F866" i="19"/>
  <c r="E866" i="19"/>
  <c r="AA865" i="19"/>
  <c r="AB865" i="19" s="1"/>
  <c r="Z865" i="19"/>
  <c r="X865" i="19"/>
  <c r="W865" i="19"/>
  <c r="Y865" i="19" s="1"/>
  <c r="V865" i="19"/>
  <c r="U865" i="19"/>
  <c r="T865" i="19"/>
  <c r="S865" i="19"/>
  <c r="R865" i="19"/>
  <c r="Q865" i="19"/>
  <c r="P865" i="19"/>
  <c r="O865" i="19"/>
  <c r="N865" i="19"/>
  <c r="M865" i="19"/>
  <c r="L865" i="19"/>
  <c r="K865" i="19"/>
  <c r="J865" i="19"/>
  <c r="I865" i="19"/>
  <c r="H865" i="19"/>
  <c r="G865" i="19"/>
  <c r="F865" i="19"/>
  <c r="E865" i="19"/>
  <c r="AA864" i="19"/>
  <c r="AB864" i="19" s="1"/>
  <c r="Z864" i="19"/>
  <c r="X864" i="19"/>
  <c r="W864" i="19"/>
  <c r="Y864" i="19" s="1"/>
  <c r="V864" i="19"/>
  <c r="U864" i="19"/>
  <c r="T864" i="19"/>
  <c r="S864" i="19"/>
  <c r="R864" i="19"/>
  <c r="Q864" i="19"/>
  <c r="P864" i="19"/>
  <c r="O864" i="19"/>
  <c r="N864" i="19"/>
  <c r="M864" i="19"/>
  <c r="L864" i="19"/>
  <c r="K864" i="19"/>
  <c r="J864" i="19"/>
  <c r="I864" i="19"/>
  <c r="H864" i="19"/>
  <c r="G864" i="19"/>
  <c r="F864" i="19"/>
  <c r="E864" i="19"/>
  <c r="AA863" i="19"/>
  <c r="AB863" i="19" s="1"/>
  <c r="Z863" i="19"/>
  <c r="X863" i="19"/>
  <c r="W863" i="19"/>
  <c r="Y863" i="19" s="1"/>
  <c r="V863" i="19"/>
  <c r="U863" i="19"/>
  <c r="T863" i="19"/>
  <c r="S863" i="19"/>
  <c r="R863" i="19"/>
  <c r="Q863" i="19"/>
  <c r="P863" i="19"/>
  <c r="O863" i="19"/>
  <c r="N863" i="19"/>
  <c r="M863" i="19"/>
  <c r="L863" i="19"/>
  <c r="K863" i="19"/>
  <c r="J863" i="19"/>
  <c r="I863" i="19"/>
  <c r="H863" i="19"/>
  <c r="G863" i="19"/>
  <c r="F863" i="19"/>
  <c r="E863" i="19"/>
  <c r="AA862" i="19"/>
  <c r="AB862" i="19" s="1"/>
  <c r="Z862" i="19"/>
  <c r="X862" i="19"/>
  <c r="W862" i="19"/>
  <c r="Y862" i="19" s="1"/>
  <c r="V862" i="19"/>
  <c r="U862" i="19"/>
  <c r="T862" i="19"/>
  <c r="S862" i="19"/>
  <c r="R862" i="19"/>
  <c r="Q862" i="19"/>
  <c r="P862" i="19"/>
  <c r="O862" i="19"/>
  <c r="N862" i="19"/>
  <c r="M862" i="19"/>
  <c r="L862" i="19"/>
  <c r="K862" i="19"/>
  <c r="J862" i="19"/>
  <c r="I862" i="19"/>
  <c r="H862" i="19"/>
  <c r="G862" i="19"/>
  <c r="F862" i="19"/>
  <c r="E862" i="19"/>
  <c r="AA861" i="19"/>
  <c r="AB861" i="19" s="1"/>
  <c r="Z861" i="19"/>
  <c r="X861" i="19"/>
  <c r="W861" i="19"/>
  <c r="Y861" i="19" s="1"/>
  <c r="V861" i="19"/>
  <c r="U861" i="19"/>
  <c r="T861" i="19"/>
  <c r="S861" i="19"/>
  <c r="R861" i="19"/>
  <c r="Q861" i="19"/>
  <c r="P861" i="19"/>
  <c r="O861" i="19"/>
  <c r="N861" i="19"/>
  <c r="M861" i="19"/>
  <c r="L861" i="19"/>
  <c r="K861" i="19"/>
  <c r="J861" i="19"/>
  <c r="I861" i="19"/>
  <c r="H861" i="19"/>
  <c r="G861" i="19"/>
  <c r="F861" i="19"/>
  <c r="E861" i="19"/>
  <c r="AA860" i="19"/>
  <c r="AB860" i="19" s="1"/>
  <c r="Z860" i="19"/>
  <c r="X860" i="19"/>
  <c r="W860" i="19"/>
  <c r="Y860" i="19" s="1"/>
  <c r="V860" i="19"/>
  <c r="U860" i="19"/>
  <c r="T860" i="19"/>
  <c r="S860" i="19"/>
  <c r="R860" i="19"/>
  <c r="Q860" i="19"/>
  <c r="P860" i="19"/>
  <c r="O860" i="19"/>
  <c r="N860" i="19"/>
  <c r="M860" i="19"/>
  <c r="L860" i="19"/>
  <c r="K860" i="19"/>
  <c r="J860" i="19"/>
  <c r="I860" i="19"/>
  <c r="H860" i="19"/>
  <c r="G860" i="19"/>
  <c r="F860" i="19"/>
  <c r="E860" i="19"/>
  <c r="AA859" i="19"/>
  <c r="AB859" i="19" s="1"/>
  <c r="Z859" i="19"/>
  <c r="X859" i="19"/>
  <c r="W859" i="19"/>
  <c r="Y859" i="19" s="1"/>
  <c r="V859" i="19"/>
  <c r="U859" i="19"/>
  <c r="T859" i="19"/>
  <c r="S859" i="19"/>
  <c r="R859" i="19"/>
  <c r="Q859" i="19"/>
  <c r="P859" i="19"/>
  <c r="O859" i="19"/>
  <c r="N859" i="19"/>
  <c r="M859" i="19"/>
  <c r="L859" i="19"/>
  <c r="K859" i="19"/>
  <c r="J859" i="19"/>
  <c r="I859" i="19"/>
  <c r="H859" i="19"/>
  <c r="G859" i="19"/>
  <c r="F859" i="19"/>
  <c r="E859" i="19"/>
  <c r="AA858" i="19"/>
  <c r="AB858" i="19" s="1"/>
  <c r="Z858" i="19"/>
  <c r="X858" i="19"/>
  <c r="W858" i="19"/>
  <c r="Y858" i="19" s="1"/>
  <c r="V858" i="19"/>
  <c r="U858" i="19"/>
  <c r="T858" i="19"/>
  <c r="S858" i="19"/>
  <c r="R858" i="19"/>
  <c r="Q858" i="19"/>
  <c r="P858" i="19"/>
  <c r="O858" i="19"/>
  <c r="N858" i="19"/>
  <c r="M858" i="19"/>
  <c r="L858" i="19"/>
  <c r="K858" i="19"/>
  <c r="J858" i="19"/>
  <c r="I858" i="19"/>
  <c r="H858" i="19"/>
  <c r="G858" i="19"/>
  <c r="F858" i="19"/>
  <c r="E858" i="19"/>
  <c r="AA857" i="19"/>
  <c r="AB857" i="19" s="1"/>
  <c r="Z857" i="19"/>
  <c r="X857" i="19"/>
  <c r="W857" i="19"/>
  <c r="Y857" i="19" s="1"/>
  <c r="V857" i="19"/>
  <c r="U857" i="19"/>
  <c r="T857" i="19"/>
  <c r="S857" i="19"/>
  <c r="R857" i="19"/>
  <c r="Q857" i="19"/>
  <c r="P857" i="19"/>
  <c r="O857" i="19"/>
  <c r="N857" i="19"/>
  <c r="M857" i="19"/>
  <c r="L857" i="19"/>
  <c r="K857" i="19"/>
  <c r="J857" i="19"/>
  <c r="I857" i="19"/>
  <c r="H857" i="19"/>
  <c r="G857" i="19"/>
  <c r="F857" i="19"/>
  <c r="E857" i="19"/>
  <c r="AA856" i="19"/>
  <c r="AB856" i="19" s="1"/>
  <c r="Z856" i="19"/>
  <c r="X856" i="19"/>
  <c r="W856" i="19"/>
  <c r="Y856" i="19" s="1"/>
  <c r="V856" i="19"/>
  <c r="U856" i="19"/>
  <c r="T856" i="19"/>
  <c r="S856" i="19"/>
  <c r="R856" i="19"/>
  <c r="Q856" i="19"/>
  <c r="P856" i="19"/>
  <c r="O856" i="19"/>
  <c r="N856" i="19"/>
  <c r="M856" i="19"/>
  <c r="L856" i="19"/>
  <c r="K856" i="19"/>
  <c r="J856" i="19"/>
  <c r="I856" i="19"/>
  <c r="H856" i="19"/>
  <c r="G856" i="19"/>
  <c r="F856" i="19"/>
  <c r="E856" i="19"/>
  <c r="AA855" i="19"/>
  <c r="AB855" i="19" s="1"/>
  <c r="Z855" i="19"/>
  <c r="X855" i="19"/>
  <c r="W855" i="19"/>
  <c r="Y855" i="19" s="1"/>
  <c r="V855" i="19"/>
  <c r="U855" i="19"/>
  <c r="T855" i="19"/>
  <c r="S855" i="19"/>
  <c r="R855" i="19"/>
  <c r="Q855" i="19"/>
  <c r="P855" i="19"/>
  <c r="O855" i="19"/>
  <c r="N855" i="19"/>
  <c r="M855" i="19"/>
  <c r="L855" i="19"/>
  <c r="K855" i="19"/>
  <c r="J855" i="19"/>
  <c r="I855" i="19"/>
  <c r="H855" i="19"/>
  <c r="G855" i="19"/>
  <c r="F855" i="19"/>
  <c r="E855" i="19"/>
  <c r="AA854" i="19"/>
  <c r="AB854" i="19" s="1"/>
  <c r="Z854" i="19"/>
  <c r="X854" i="19"/>
  <c r="W854" i="19"/>
  <c r="Y854" i="19" s="1"/>
  <c r="V854" i="19"/>
  <c r="U854" i="19"/>
  <c r="T854" i="19"/>
  <c r="S854" i="19"/>
  <c r="R854" i="19"/>
  <c r="Q854" i="19"/>
  <c r="P854" i="19"/>
  <c r="O854" i="19"/>
  <c r="N854" i="19"/>
  <c r="M854" i="19"/>
  <c r="L854" i="19"/>
  <c r="K854" i="19"/>
  <c r="J854" i="19"/>
  <c r="I854" i="19"/>
  <c r="H854" i="19"/>
  <c r="G854" i="19"/>
  <c r="F854" i="19"/>
  <c r="E854" i="19"/>
  <c r="AA853" i="19"/>
  <c r="AB853" i="19" s="1"/>
  <c r="Z853" i="19"/>
  <c r="X853" i="19"/>
  <c r="W853" i="19"/>
  <c r="Y853" i="19" s="1"/>
  <c r="V853" i="19"/>
  <c r="U853" i="19"/>
  <c r="T853" i="19"/>
  <c r="S853" i="19"/>
  <c r="R853" i="19"/>
  <c r="Q853" i="19"/>
  <c r="P853" i="19"/>
  <c r="O853" i="19"/>
  <c r="N853" i="19"/>
  <c r="M853" i="19"/>
  <c r="L853" i="19"/>
  <c r="K853" i="19"/>
  <c r="J853" i="19"/>
  <c r="I853" i="19"/>
  <c r="H853" i="19"/>
  <c r="G853" i="19"/>
  <c r="F853" i="19"/>
  <c r="E853" i="19"/>
  <c r="AA852" i="19"/>
  <c r="AB852" i="19" s="1"/>
  <c r="Z852" i="19"/>
  <c r="X852" i="19"/>
  <c r="W852" i="19"/>
  <c r="Y852" i="19" s="1"/>
  <c r="V852" i="19"/>
  <c r="U852" i="19"/>
  <c r="T852" i="19"/>
  <c r="S852" i="19"/>
  <c r="R852" i="19"/>
  <c r="Q852" i="19"/>
  <c r="P852" i="19"/>
  <c r="O852" i="19"/>
  <c r="N852" i="19"/>
  <c r="M852" i="19"/>
  <c r="L852" i="19"/>
  <c r="K852" i="19"/>
  <c r="J852" i="19"/>
  <c r="I852" i="19"/>
  <c r="H852" i="19"/>
  <c r="G852" i="19"/>
  <c r="F852" i="19"/>
  <c r="E852" i="19"/>
  <c r="AA851" i="19"/>
  <c r="AB851" i="19" s="1"/>
  <c r="Z851" i="19"/>
  <c r="X851" i="19"/>
  <c r="W851" i="19"/>
  <c r="Y851" i="19" s="1"/>
  <c r="V851" i="19"/>
  <c r="U851" i="19"/>
  <c r="T851" i="19"/>
  <c r="S851" i="19"/>
  <c r="R851" i="19"/>
  <c r="Q851" i="19"/>
  <c r="P851" i="19"/>
  <c r="O851" i="19"/>
  <c r="N851" i="19"/>
  <c r="M851" i="19"/>
  <c r="L851" i="19"/>
  <c r="K851" i="19"/>
  <c r="J851" i="19"/>
  <c r="I851" i="19"/>
  <c r="H851" i="19"/>
  <c r="G851" i="19"/>
  <c r="F851" i="19"/>
  <c r="E851" i="19"/>
  <c r="AA850" i="19"/>
  <c r="AB850" i="19" s="1"/>
  <c r="Z850" i="19"/>
  <c r="X850" i="19"/>
  <c r="W850" i="19"/>
  <c r="Y850" i="19" s="1"/>
  <c r="V850" i="19"/>
  <c r="U850" i="19"/>
  <c r="T850" i="19"/>
  <c r="S850" i="19"/>
  <c r="R850" i="19"/>
  <c r="Q850" i="19"/>
  <c r="P850" i="19"/>
  <c r="O850" i="19"/>
  <c r="N850" i="19"/>
  <c r="M850" i="19"/>
  <c r="L850" i="19"/>
  <c r="K850" i="19"/>
  <c r="J850" i="19"/>
  <c r="I850" i="19"/>
  <c r="H850" i="19"/>
  <c r="G850" i="19"/>
  <c r="F850" i="19"/>
  <c r="E850" i="19"/>
  <c r="AA849" i="19"/>
  <c r="AB849" i="19" s="1"/>
  <c r="Z849" i="19"/>
  <c r="X849" i="19"/>
  <c r="W849" i="19"/>
  <c r="Y849" i="19" s="1"/>
  <c r="V849" i="19"/>
  <c r="U849" i="19"/>
  <c r="T849" i="19"/>
  <c r="S849" i="19"/>
  <c r="R849" i="19"/>
  <c r="Q849" i="19"/>
  <c r="P849" i="19"/>
  <c r="O849" i="19"/>
  <c r="N849" i="19"/>
  <c r="M849" i="19"/>
  <c r="L849" i="19"/>
  <c r="K849" i="19"/>
  <c r="J849" i="19"/>
  <c r="I849" i="19"/>
  <c r="H849" i="19"/>
  <c r="G849" i="19"/>
  <c r="F849" i="19"/>
  <c r="E849" i="19"/>
  <c r="AA848" i="19"/>
  <c r="AB848" i="19" s="1"/>
  <c r="Z848" i="19"/>
  <c r="X848" i="19"/>
  <c r="W848" i="19"/>
  <c r="Y848" i="19" s="1"/>
  <c r="V848" i="19"/>
  <c r="U848" i="19"/>
  <c r="T848" i="19"/>
  <c r="S848" i="19"/>
  <c r="R848" i="19"/>
  <c r="Q848" i="19"/>
  <c r="P848" i="19"/>
  <c r="O848" i="19"/>
  <c r="N848" i="19"/>
  <c r="M848" i="19"/>
  <c r="L848" i="19"/>
  <c r="K848" i="19"/>
  <c r="J848" i="19"/>
  <c r="I848" i="19"/>
  <c r="H848" i="19"/>
  <c r="G848" i="19"/>
  <c r="F848" i="19"/>
  <c r="E848" i="19"/>
  <c r="AA847" i="19"/>
  <c r="AB847" i="19" s="1"/>
  <c r="Z847" i="19"/>
  <c r="X847" i="19"/>
  <c r="W847" i="19"/>
  <c r="Y847" i="19" s="1"/>
  <c r="V847" i="19"/>
  <c r="U847" i="19"/>
  <c r="T847" i="19"/>
  <c r="S847" i="19"/>
  <c r="R847" i="19"/>
  <c r="Q847" i="19"/>
  <c r="P847" i="19"/>
  <c r="O847" i="19"/>
  <c r="N847" i="19"/>
  <c r="M847" i="19"/>
  <c r="L847" i="19"/>
  <c r="K847" i="19"/>
  <c r="J847" i="19"/>
  <c r="I847" i="19"/>
  <c r="H847" i="19"/>
  <c r="G847" i="19"/>
  <c r="F847" i="19"/>
  <c r="E847" i="19"/>
  <c r="AA846" i="19"/>
  <c r="AB846" i="19" s="1"/>
  <c r="Z846" i="19"/>
  <c r="X846" i="19"/>
  <c r="W846" i="19"/>
  <c r="Y846" i="19" s="1"/>
  <c r="V846" i="19"/>
  <c r="U846" i="19"/>
  <c r="T846" i="19"/>
  <c r="S846" i="19"/>
  <c r="R846" i="19"/>
  <c r="Q846" i="19"/>
  <c r="P846" i="19"/>
  <c r="O846" i="19"/>
  <c r="N846" i="19"/>
  <c r="M846" i="19"/>
  <c r="L846" i="19"/>
  <c r="K846" i="19"/>
  <c r="J846" i="19"/>
  <c r="I846" i="19"/>
  <c r="H846" i="19"/>
  <c r="G846" i="19"/>
  <c r="F846" i="19"/>
  <c r="E846" i="19"/>
  <c r="AA845" i="19"/>
  <c r="AB845" i="19" s="1"/>
  <c r="Z845" i="19"/>
  <c r="X845" i="19"/>
  <c r="W845" i="19"/>
  <c r="Y845" i="19" s="1"/>
  <c r="V845" i="19"/>
  <c r="U845" i="19"/>
  <c r="T845" i="19"/>
  <c r="S845" i="19"/>
  <c r="R845" i="19"/>
  <c r="Q845" i="19"/>
  <c r="P845" i="19"/>
  <c r="O845" i="19"/>
  <c r="N845" i="19"/>
  <c r="M845" i="19"/>
  <c r="L845" i="19"/>
  <c r="K845" i="19"/>
  <c r="J845" i="19"/>
  <c r="I845" i="19"/>
  <c r="H845" i="19"/>
  <c r="G845" i="19"/>
  <c r="F845" i="19"/>
  <c r="E845" i="19"/>
  <c r="AA844" i="19"/>
  <c r="AB844" i="19" s="1"/>
  <c r="Z844" i="19"/>
  <c r="X844" i="19"/>
  <c r="W844" i="19"/>
  <c r="Y844" i="19" s="1"/>
  <c r="V844" i="19"/>
  <c r="U844" i="19"/>
  <c r="T844" i="19"/>
  <c r="S844" i="19"/>
  <c r="R844" i="19"/>
  <c r="Q844" i="19"/>
  <c r="P844" i="19"/>
  <c r="O844" i="19"/>
  <c r="N844" i="19"/>
  <c r="M844" i="19"/>
  <c r="L844" i="19"/>
  <c r="K844" i="19"/>
  <c r="J844" i="19"/>
  <c r="I844" i="19"/>
  <c r="H844" i="19"/>
  <c r="G844" i="19"/>
  <c r="F844" i="19"/>
  <c r="E844" i="19"/>
  <c r="AA843" i="19"/>
  <c r="AB843" i="19" s="1"/>
  <c r="Z843" i="19"/>
  <c r="X843" i="19"/>
  <c r="W843" i="19"/>
  <c r="Y843" i="19" s="1"/>
  <c r="V843" i="19"/>
  <c r="U843" i="19"/>
  <c r="T843" i="19"/>
  <c r="S843" i="19"/>
  <c r="R843" i="19"/>
  <c r="Q843" i="19"/>
  <c r="P843" i="19"/>
  <c r="O843" i="19"/>
  <c r="N843" i="19"/>
  <c r="M843" i="19"/>
  <c r="L843" i="19"/>
  <c r="K843" i="19"/>
  <c r="J843" i="19"/>
  <c r="I843" i="19"/>
  <c r="H843" i="19"/>
  <c r="G843" i="19"/>
  <c r="F843" i="19"/>
  <c r="E843" i="19"/>
  <c r="AA842" i="19"/>
  <c r="AB842" i="19" s="1"/>
  <c r="Z842" i="19"/>
  <c r="X842" i="19"/>
  <c r="W842" i="19"/>
  <c r="Y842" i="19" s="1"/>
  <c r="V842" i="19"/>
  <c r="U842" i="19"/>
  <c r="T842" i="19"/>
  <c r="S842" i="19"/>
  <c r="R842" i="19"/>
  <c r="Q842" i="19"/>
  <c r="P842" i="19"/>
  <c r="O842" i="19"/>
  <c r="N842" i="19"/>
  <c r="M842" i="19"/>
  <c r="L842" i="19"/>
  <c r="K842" i="19"/>
  <c r="J842" i="19"/>
  <c r="I842" i="19"/>
  <c r="H842" i="19"/>
  <c r="G842" i="19"/>
  <c r="F842" i="19"/>
  <c r="E842" i="19"/>
  <c r="AA841" i="19"/>
  <c r="AB841" i="19" s="1"/>
  <c r="Z841" i="19"/>
  <c r="X841" i="19"/>
  <c r="W841" i="19"/>
  <c r="Y841" i="19" s="1"/>
  <c r="V841" i="19"/>
  <c r="U841" i="19"/>
  <c r="T841" i="19"/>
  <c r="S841" i="19"/>
  <c r="R841" i="19"/>
  <c r="Q841" i="19"/>
  <c r="P841" i="19"/>
  <c r="O841" i="19"/>
  <c r="N841" i="19"/>
  <c r="M841" i="19"/>
  <c r="L841" i="19"/>
  <c r="K841" i="19"/>
  <c r="J841" i="19"/>
  <c r="I841" i="19"/>
  <c r="H841" i="19"/>
  <c r="G841" i="19"/>
  <c r="F841" i="19"/>
  <c r="E841" i="19"/>
  <c r="AA840" i="19"/>
  <c r="AB840" i="19" s="1"/>
  <c r="Z840" i="19"/>
  <c r="X840" i="19"/>
  <c r="W840" i="19"/>
  <c r="Y840" i="19" s="1"/>
  <c r="V840" i="19"/>
  <c r="U840" i="19"/>
  <c r="T840" i="19"/>
  <c r="S840" i="19"/>
  <c r="R840" i="19"/>
  <c r="Q840" i="19"/>
  <c r="P840" i="19"/>
  <c r="O840" i="19"/>
  <c r="N840" i="19"/>
  <c r="M840" i="19"/>
  <c r="L840" i="19"/>
  <c r="K840" i="19"/>
  <c r="J840" i="19"/>
  <c r="I840" i="19"/>
  <c r="H840" i="19"/>
  <c r="G840" i="19"/>
  <c r="F840" i="19"/>
  <c r="E840" i="19"/>
  <c r="AA839" i="19"/>
  <c r="AB839" i="19" s="1"/>
  <c r="Z839" i="19"/>
  <c r="X839" i="19"/>
  <c r="W839" i="19"/>
  <c r="Y839" i="19" s="1"/>
  <c r="V839" i="19"/>
  <c r="U839" i="19"/>
  <c r="T839" i="19"/>
  <c r="S839" i="19"/>
  <c r="R839" i="19"/>
  <c r="Q839" i="19"/>
  <c r="P839" i="19"/>
  <c r="O839" i="19"/>
  <c r="N839" i="19"/>
  <c r="M839" i="19"/>
  <c r="L839" i="19"/>
  <c r="K839" i="19"/>
  <c r="J839" i="19"/>
  <c r="I839" i="19"/>
  <c r="H839" i="19"/>
  <c r="G839" i="19"/>
  <c r="F839" i="19"/>
  <c r="E839" i="19"/>
  <c r="AA838" i="19"/>
  <c r="AB838" i="19" s="1"/>
  <c r="Z838" i="19"/>
  <c r="X838" i="19"/>
  <c r="W838" i="19"/>
  <c r="Y838" i="19" s="1"/>
  <c r="V838" i="19"/>
  <c r="U838" i="19"/>
  <c r="T838" i="19"/>
  <c r="S838" i="19"/>
  <c r="R838" i="19"/>
  <c r="Q838" i="19"/>
  <c r="P838" i="19"/>
  <c r="O838" i="19"/>
  <c r="N838" i="19"/>
  <c r="M838" i="19"/>
  <c r="L838" i="19"/>
  <c r="K838" i="19"/>
  <c r="J838" i="19"/>
  <c r="I838" i="19"/>
  <c r="H838" i="19"/>
  <c r="G838" i="19"/>
  <c r="F838" i="19"/>
  <c r="E838" i="19"/>
  <c r="AA837" i="19"/>
  <c r="AB837" i="19" s="1"/>
  <c r="Z837" i="19"/>
  <c r="X837" i="19"/>
  <c r="W837" i="19"/>
  <c r="Y837" i="19" s="1"/>
  <c r="V837" i="19"/>
  <c r="U837" i="19"/>
  <c r="T837" i="19"/>
  <c r="S837" i="19"/>
  <c r="R837" i="19"/>
  <c r="Q837" i="19"/>
  <c r="P837" i="19"/>
  <c r="O837" i="19"/>
  <c r="N837" i="19"/>
  <c r="M837" i="19"/>
  <c r="L837" i="19"/>
  <c r="K837" i="19"/>
  <c r="J837" i="19"/>
  <c r="I837" i="19"/>
  <c r="H837" i="19"/>
  <c r="G837" i="19"/>
  <c r="F837" i="19"/>
  <c r="E837" i="19"/>
  <c r="AA836" i="19"/>
  <c r="AB836" i="19" s="1"/>
  <c r="Z836" i="19"/>
  <c r="X836" i="19"/>
  <c r="W836" i="19"/>
  <c r="Y836" i="19" s="1"/>
  <c r="V836" i="19"/>
  <c r="U836" i="19"/>
  <c r="T836" i="19"/>
  <c r="S836" i="19"/>
  <c r="R836" i="19"/>
  <c r="Q836" i="19"/>
  <c r="P836" i="19"/>
  <c r="O836" i="19"/>
  <c r="N836" i="19"/>
  <c r="M836" i="19"/>
  <c r="L836" i="19"/>
  <c r="K836" i="19"/>
  <c r="J836" i="19"/>
  <c r="I836" i="19"/>
  <c r="H836" i="19"/>
  <c r="G836" i="19"/>
  <c r="F836" i="19"/>
  <c r="E836" i="19"/>
  <c r="AA835" i="19"/>
  <c r="AB835" i="19" s="1"/>
  <c r="Z835" i="19"/>
  <c r="X835" i="19"/>
  <c r="W835" i="19"/>
  <c r="Y835" i="19" s="1"/>
  <c r="V835" i="19"/>
  <c r="U835" i="19"/>
  <c r="T835" i="19"/>
  <c r="S835" i="19"/>
  <c r="R835" i="19"/>
  <c r="Q835" i="19"/>
  <c r="P835" i="19"/>
  <c r="O835" i="19"/>
  <c r="N835" i="19"/>
  <c r="M835" i="19"/>
  <c r="L835" i="19"/>
  <c r="K835" i="19"/>
  <c r="J835" i="19"/>
  <c r="I835" i="19"/>
  <c r="H835" i="19"/>
  <c r="G835" i="19"/>
  <c r="F835" i="19"/>
  <c r="E835" i="19"/>
  <c r="AA834" i="19"/>
  <c r="AB834" i="19" s="1"/>
  <c r="Z834" i="19"/>
  <c r="X834" i="19"/>
  <c r="W834" i="19"/>
  <c r="Y834" i="19" s="1"/>
  <c r="V834" i="19"/>
  <c r="U834" i="19"/>
  <c r="T834" i="19"/>
  <c r="S834" i="19"/>
  <c r="R834" i="19"/>
  <c r="Q834" i="19"/>
  <c r="P834" i="19"/>
  <c r="O834" i="19"/>
  <c r="N834" i="19"/>
  <c r="M834" i="19"/>
  <c r="L834" i="19"/>
  <c r="K834" i="19"/>
  <c r="J834" i="19"/>
  <c r="I834" i="19"/>
  <c r="H834" i="19"/>
  <c r="G834" i="19"/>
  <c r="F834" i="19"/>
  <c r="E834" i="19"/>
  <c r="AA833" i="19"/>
  <c r="AB833" i="19" s="1"/>
  <c r="Z833" i="19"/>
  <c r="X833" i="19"/>
  <c r="W833" i="19"/>
  <c r="Y833" i="19" s="1"/>
  <c r="V833" i="19"/>
  <c r="U833" i="19"/>
  <c r="T833" i="19"/>
  <c r="S833" i="19"/>
  <c r="R833" i="19"/>
  <c r="Q833" i="19"/>
  <c r="P833" i="19"/>
  <c r="O833" i="19"/>
  <c r="N833" i="19"/>
  <c r="M833" i="19"/>
  <c r="L833" i="19"/>
  <c r="K833" i="19"/>
  <c r="J833" i="19"/>
  <c r="I833" i="19"/>
  <c r="H833" i="19"/>
  <c r="G833" i="19"/>
  <c r="F833" i="19"/>
  <c r="E833" i="19"/>
  <c r="AA832" i="19"/>
  <c r="AB832" i="19" s="1"/>
  <c r="Z832" i="19"/>
  <c r="X832" i="19"/>
  <c r="W832" i="19"/>
  <c r="Y832" i="19" s="1"/>
  <c r="V832" i="19"/>
  <c r="U832" i="19"/>
  <c r="T832" i="19"/>
  <c r="S832" i="19"/>
  <c r="R832" i="19"/>
  <c r="Q832" i="19"/>
  <c r="P832" i="19"/>
  <c r="O832" i="19"/>
  <c r="N832" i="19"/>
  <c r="M832" i="19"/>
  <c r="L832" i="19"/>
  <c r="K832" i="19"/>
  <c r="J832" i="19"/>
  <c r="I832" i="19"/>
  <c r="H832" i="19"/>
  <c r="G832" i="19"/>
  <c r="F832" i="19"/>
  <c r="E832" i="19"/>
  <c r="AA831" i="19"/>
  <c r="AB831" i="19" s="1"/>
  <c r="Z831" i="19"/>
  <c r="X831" i="19"/>
  <c r="W831" i="19"/>
  <c r="Y831" i="19" s="1"/>
  <c r="V831" i="19"/>
  <c r="U831" i="19"/>
  <c r="T831" i="19"/>
  <c r="S831" i="19"/>
  <c r="R831" i="19"/>
  <c r="Q831" i="19"/>
  <c r="P831" i="19"/>
  <c r="O831" i="19"/>
  <c r="N831" i="19"/>
  <c r="M831" i="19"/>
  <c r="L831" i="19"/>
  <c r="K831" i="19"/>
  <c r="J831" i="19"/>
  <c r="I831" i="19"/>
  <c r="H831" i="19"/>
  <c r="G831" i="19"/>
  <c r="F831" i="19"/>
  <c r="E831" i="19"/>
  <c r="AA830" i="19"/>
  <c r="AB830" i="19" s="1"/>
  <c r="Z830" i="19"/>
  <c r="X830" i="19"/>
  <c r="W830" i="19"/>
  <c r="Y830" i="19" s="1"/>
  <c r="V830" i="19"/>
  <c r="U830" i="19"/>
  <c r="T830" i="19"/>
  <c r="S830" i="19"/>
  <c r="R830" i="19"/>
  <c r="Q830" i="19"/>
  <c r="P830" i="19"/>
  <c r="O830" i="19"/>
  <c r="N830" i="19"/>
  <c r="M830" i="19"/>
  <c r="L830" i="19"/>
  <c r="K830" i="19"/>
  <c r="J830" i="19"/>
  <c r="I830" i="19"/>
  <c r="H830" i="19"/>
  <c r="G830" i="19"/>
  <c r="F830" i="19"/>
  <c r="E830" i="19"/>
  <c r="AA829" i="19"/>
  <c r="AB829" i="19" s="1"/>
  <c r="Z829" i="19"/>
  <c r="X829" i="19"/>
  <c r="W829" i="19"/>
  <c r="Y829" i="19" s="1"/>
  <c r="V829" i="19"/>
  <c r="U829" i="19"/>
  <c r="T829" i="19"/>
  <c r="S829" i="19"/>
  <c r="R829" i="19"/>
  <c r="Q829" i="19"/>
  <c r="P829" i="19"/>
  <c r="O829" i="19"/>
  <c r="N829" i="19"/>
  <c r="M829" i="19"/>
  <c r="L829" i="19"/>
  <c r="K829" i="19"/>
  <c r="J829" i="19"/>
  <c r="I829" i="19"/>
  <c r="H829" i="19"/>
  <c r="G829" i="19"/>
  <c r="F829" i="19"/>
  <c r="E829" i="19"/>
  <c r="AA828" i="19"/>
  <c r="AB828" i="19" s="1"/>
  <c r="Z828" i="19"/>
  <c r="X828" i="19"/>
  <c r="W828" i="19"/>
  <c r="Y828" i="19" s="1"/>
  <c r="V828" i="19"/>
  <c r="U828" i="19"/>
  <c r="T828" i="19"/>
  <c r="S828" i="19"/>
  <c r="R828" i="19"/>
  <c r="Q828" i="19"/>
  <c r="P828" i="19"/>
  <c r="O828" i="19"/>
  <c r="N828" i="19"/>
  <c r="M828" i="19"/>
  <c r="L828" i="19"/>
  <c r="K828" i="19"/>
  <c r="J828" i="19"/>
  <c r="I828" i="19"/>
  <c r="H828" i="19"/>
  <c r="G828" i="19"/>
  <c r="F828" i="19"/>
  <c r="E828" i="19"/>
  <c r="AA827" i="19"/>
  <c r="AB827" i="19" s="1"/>
  <c r="Z827" i="19"/>
  <c r="X827" i="19"/>
  <c r="W827" i="19"/>
  <c r="Y827" i="19" s="1"/>
  <c r="V827" i="19"/>
  <c r="U827" i="19"/>
  <c r="T827" i="19"/>
  <c r="S827" i="19"/>
  <c r="R827" i="19"/>
  <c r="Q827" i="19"/>
  <c r="P827" i="19"/>
  <c r="O827" i="19"/>
  <c r="N827" i="19"/>
  <c r="M827" i="19"/>
  <c r="L827" i="19"/>
  <c r="K827" i="19"/>
  <c r="J827" i="19"/>
  <c r="I827" i="19"/>
  <c r="H827" i="19"/>
  <c r="G827" i="19"/>
  <c r="F827" i="19"/>
  <c r="E827" i="19"/>
  <c r="AA826" i="19"/>
  <c r="AB826" i="19" s="1"/>
  <c r="Z826" i="19"/>
  <c r="X826" i="19"/>
  <c r="W826" i="19"/>
  <c r="Y826" i="19" s="1"/>
  <c r="V826" i="19"/>
  <c r="U826" i="19"/>
  <c r="T826" i="19"/>
  <c r="S826" i="19"/>
  <c r="R826" i="19"/>
  <c r="Q826" i="19"/>
  <c r="P826" i="19"/>
  <c r="O826" i="19"/>
  <c r="N826" i="19"/>
  <c r="M826" i="19"/>
  <c r="L826" i="19"/>
  <c r="K826" i="19"/>
  <c r="J826" i="19"/>
  <c r="I826" i="19"/>
  <c r="H826" i="19"/>
  <c r="G826" i="19"/>
  <c r="F826" i="19"/>
  <c r="E826" i="19"/>
  <c r="AA825" i="19"/>
  <c r="AB825" i="19" s="1"/>
  <c r="Z825" i="19"/>
  <c r="X825" i="19"/>
  <c r="W825" i="19"/>
  <c r="Y825" i="19" s="1"/>
  <c r="V825" i="19"/>
  <c r="U825" i="19"/>
  <c r="T825" i="19"/>
  <c r="S825" i="19"/>
  <c r="R825" i="19"/>
  <c r="Q825" i="19"/>
  <c r="P825" i="19"/>
  <c r="O825" i="19"/>
  <c r="N825" i="19"/>
  <c r="M825" i="19"/>
  <c r="L825" i="19"/>
  <c r="K825" i="19"/>
  <c r="J825" i="19"/>
  <c r="I825" i="19"/>
  <c r="H825" i="19"/>
  <c r="G825" i="19"/>
  <c r="F825" i="19"/>
  <c r="E825" i="19"/>
  <c r="AA824" i="19"/>
  <c r="AB824" i="19" s="1"/>
  <c r="Z824" i="19"/>
  <c r="X824" i="19"/>
  <c r="W824" i="19"/>
  <c r="Y824" i="19" s="1"/>
  <c r="V824" i="19"/>
  <c r="U824" i="19"/>
  <c r="T824" i="19"/>
  <c r="S824" i="19"/>
  <c r="R824" i="19"/>
  <c r="Q824" i="19"/>
  <c r="P824" i="19"/>
  <c r="O824" i="19"/>
  <c r="N824" i="19"/>
  <c r="M824" i="19"/>
  <c r="L824" i="19"/>
  <c r="K824" i="19"/>
  <c r="J824" i="19"/>
  <c r="I824" i="19"/>
  <c r="H824" i="19"/>
  <c r="G824" i="19"/>
  <c r="F824" i="19"/>
  <c r="E824" i="19"/>
  <c r="AA823" i="19"/>
  <c r="AB823" i="19" s="1"/>
  <c r="Z823" i="19"/>
  <c r="X823" i="19"/>
  <c r="W823" i="19"/>
  <c r="Y823" i="19" s="1"/>
  <c r="V823" i="19"/>
  <c r="U823" i="19"/>
  <c r="T823" i="19"/>
  <c r="S823" i="19"/>
  <c r="R823" i="19"/>
  <c r="Q823" i="19"/>
  <c r="P823" i="19"/>
  <c r="O823" i="19"/>
  <c r="N823" i="19"/>
  <c r="M823" i="19"/>
  <c r="L823" i="19"/>
  <c r="K823" i="19"/>
  <c r="J823" i="19"/>
  <c r="I823" i="19"/>
  <c r="H823" i="19"/>
  <c r="G823" i="19"/>
  <c r="F823" i="19"/>
  <c r="E823" i="19"/>
  <c r="AA822" i="19"/>
  <c r="AB822" i="19" s="1"/>
  <c r="Z822" i="19"/>
  <c r="X822" i="19"/>
  <c r="W822" i="19"/>
  <c r="Y822" i="19" s="1"/>
  <c r="V822" i="19"/>
  <c r="U822" i="19"/>
  <c r="T822" i="19"/>
  <c r="S822" i="19"/>
  <c r="R822" i="19"/>
  <c r="Q822" i="19"/>
  <c r="P822" i="19"/>
  <c r="O822" i="19"/>
  <c r="N822" i="19"/>
  <c r="M822" i="19"/>
  <c r="L822" i="19"/>
  <c r="K822" i="19"/>
  <c r="J822" i="19"/>
  <c r="I822" i="19"/>
  <c r="H822" i="19"/>
  <c r="G822" i="19"/>
  <c r="F822" i="19"/>
  <c r="E822" i="19"/>
  <c r="AA821" i="19"/>
  <c r="AB821" i="19" s="1"/>
  <c r="Z821" i="19"/>
  <c r="X821" i="19"/>
  <c r="W821" i="19"/>
  <c r="V821" i="19"/>
  <c r="U821" i="19"/>
  <c r="T821" i="19"/>
  <c r="S821" i="19"/>
  <c r="R821" i="19"/>
  <c r="Q821" i="19"/>
  <c r="P821" i="19"/>
  <c r="O821" i="19"/>
  <c r="N821" i="19"/>
  <c r="M821" i="19"/>
  <c r="L821" i="19"/>
  <c r="K821" i="19"/>
  <c r="J821" i="19"/>
  <c r="I821" i="19"/>
  <c r="H821" i="19"/>
  <c r="G821" i="19"/>
  <c r="F821" i="19"/>
  <c r="E821" i="19"/>
  <c r="AB820" i="19"/>
  <c r="AA820" i="19"/>
  <c r="Z820" i="19"/>
  <c r="X820" i="19"/>
  <c r="W820" i="19"/>
  <c r="Y820" i="19" s="1"/>
  <c r="V820" i="19"/>
  <c r="U820" i="19"/>
  <c r="T820" i="19"/>
  <c r="S820" i="19"/>
  <c r="R820" i="19"/>
  <c r="Q820" i="19"/>
  <c r="P820" i="19"/>
  <c r="O820" i="19"/>
  <c r="N820" i="19"/>
  <c r="M820" i="19"/>
  <c r="L820" i="19"/>
  <c r="K820" i="19"/>
  <c r="J820" i="19"/>
  <c r="I820" i="19"/>
  <c r="H820" i="19"/>
  <c r="G820" i="19"/>
  <c r="F820" i="19"/>
  <c r="E820" i="19"/>
  <c r="AA819" i="19"/>
  <c r="AB819" i="19" s="1"/>
  <c r="Z819" i="19"/>
  <c r="X819" i="19"/>
  <c r="W819" i="19"/>
  <c r="V819" i="19"/>
  <c r="U819" i="19"/>
  <c r="T819" i="19"/>
  <c r="S819" i="19"/>
  <c r="R819" i="19"/>
  <c r="Q819" i="19"/>
  <c r="P819" i="19"/>
  <c r="O819" i="19"/>
  <c r="N819" i="19"/>
  <c r="M819" i="19"/>
  <c r="L819" i="19"/>
  <c r="K819" i="19"/>
  <c r="J819" i="19"/>
  <c r="I819" i="19"/>
  <c r="H819" i="19"/>
  <c r="G819" i="19"/>
  <c r="F819" i="19"/>
  <c r="E819" i="19"/>
  <c r="AB818" i="19"/>
  <c r="AA818" i="19"/>
  <c r="Z818" i="19"/>
  <c r="X818" i="19"/>
  <c r="W818" i="19"/>
  <c r="Y818" i="19" s="1"/>
  <c r="V818" i="19"/>
  <c r="U818" i="19"/>
  <c r="T818" i="19"/>
  <c r="S818" i="19"/>
  <c r="R818" i="19"/>
  <c r="Q818" i="19"/>
  <c r="P818" i="19"/>
  <c r="O818" i="19"/>
  <c r="N818" i="19"/>
  <c r="M818" i="19"/>
  <c r="L818" i="19"/>
  <c r="K818" i="19"/>
  <c r="J818" i="19"/>
  <c r="I818" i="19"/>
  <c r="H818" i="19"/>
  <c r="G818" i="19"/>
  <c r="F818" i="19"/>
  <c r="E818" i="19"/>
  <c r="AA817" i="19"/>
  <c r="AB817" i="19" s="1"/>
  <c r="Z817" i="19"/>
  <c r="X817" i="19"/>
  <c r="W817" i="19"/>
  <c r="V817" i="19"/>
  <c r="U817" i="19"/>
  <c r="T817" i="19"/>
  <c r="S817" i="19"/>
  <c r="R817" i="19"/>
  <c r="Q817" i="19"/>
  <c r="P817" i="19"/>
  <c r="O817" i="19"/>
  <c r="N817" i="19"/>
  <c r="M817" i="19"/>
  <c r="L817" i="19"/>
  <c r="K817" i="19"/>
  <c r="J817" i="19"/>
  <c r="I817" i="19"/>
  <c r="H817" i="19"/>
  <c r="G817" i="19"/>
  <c r="F817" i="19"/>
  <c r="E817" i="19"/>
  <c r="AB816" i="19"/>
  <c r="AA816" i="19"/>
  <c r="Z816" i="19"/>
  <c r="X816" i="19"/>
  <c r="W816" i="19"/>
  <c r="Y816" i="19" s="1"/>
  <c r="V816" i="19"/>
  <c r="U816" i="19"/>
  <c r="T816" i="19"/>
  <c r="S816" i="19"/>
  <c r="R816" i="19"/>
  <c r="Q816" i="19"/>
  <c r="P816" i="19"/>
  <c r="O816" i="19"/>
  <c r="N816" i="19"/>
  <c r="M816" i="19"/>
  <c r="L816" i="19"/>
  <c r="K816" i="19"/>
  <c r="J816" i="19"/>
  <c r="I816" i="19"/>
  <c r="H816" i="19"/>
  <c r="G816" i="19"/>
  <c r="F816" i="19"/>
  <c r="E816" i="19"/>
  <c r="AA815" i="19"/>
  <c r="AB815" i="19" s="1"/>
  <c r="Z815" i="19"/>
  <c r="X815" i="19"/>
  <c r="W815" i="19"/>
  <c r="V815" i="19"/>
  <c r="U815" i="19"/>
  <c r="T815" i="19"/>
  <c r="S815" i="19"/>
  <c r="R815" i="19"/>
  <c r="Q815" i="19"/>
  <c r="P815" i="19"/>
  <c r="O815" i="19"/>
  <c r="N815" i="19"/>
  <c r="M815" i="19"/>
  <c r="L815" i="19"/>
  <c r="K815" i="19"/>
  <c r="J815" i="19"/>
  <c r="I815" i="19"/>
  <c r="H815" i="19"/>
  <c r="G815" i="19"/>
  <c r="F815" i="19"/>
  <c r="E815" i="19"/>
  <c r="AB814" i="19"/>
  <c r="AA814" i="19"/>
  <c r="Z814" i="19"/>
  <c r="X814" i="19"/>
  <c r="W814" i="19"/>
  <c r="Y814" i="19" s="1"/>
  <c r="V814" i="19"/>
  <c r="U814" i="19"/>
  <c r="T814" i="19"/>
  <c r="S814" i="19"/>
  <c r="R814" i="19"/>
  <c r="Q814" i="19"/>
  <c r="P814" i="19"/>
  <c r="O814" i="19"/>
  <c r="N814" i="19"/>
  <c r="M814" i="19"/>
  <c r="L814" i="19"/>
  <c r="K814" i="19"/>
  <c r="J814" i="19"/>
  <c r="I814" i="19"/>
  <c r="H814" i="19"/>
  <c r="G814" i="19"/>
  <c r="F814" i="19"/>
  <c r="E814" i="19"/>
  <c r="AA813" i="19"/>
  <c r="AB813" i="19" s="1"/>
  <c r="Z813" i="19"/>
  <c r="X813" i="19"/>
  <c r="W813" i="19"/>
  <c r="V813" i="19"/>
  <c r="U813" i="19"/>
  <c r="T813" i="19"/>
  <c r="S813" i="19"/>
  <c r="R813" i="19"/>
  <c r="Q813" i="19"/>
  <c r="P813" i="19"/>
  <c r="O813" i="19"/>
  <c r="N813" i="19"/>
  <c r="M813" i="19"/>
  <c r="L813" i="19"/>
  <c r="K813" i="19"/>
  <c r="J813" i="19"/>
  <c r="I813" i="19"/>
  <c r="H813" i="19"/>
  <c r="G813" i="19"/>
  <c r="F813" i="19"/>
  <c r="E813" i="19"/>
  <c r="AB812" i="19"/>
  <c r="AA812" i="19"/>
  <c r="Z812" i="19"/>
  <c r="X812" i="19"/>
  <c r="W812" i="19"/>
  <c r="Y812" i="19" s="1"/>
  <c r="V812" i="19"/>
  <c r="U812" i="19"/>
  <c r="T812" i="19"/>
  <c r="S812" i="19"/>
  <c r="R812" i="19"/>
  <c r="Q812" i="19"/>
  <c r="P812" i="19"/>
  <c r="O812" i="19"/>
  <c r="N812" i="19"/>
  <c r="M812" i="19"/>
  <c r="L812" i="19"/>
  <c r="K812" i="19"/>
  <c r="J812" i="19"/>
  <c r="I812" i="19"/>
  <c r="H812" i="19"/>
  <c r="G812" i="19"/>
  <c r="F812" i="19"/>
  <c r="E812" i="19"/>
  <c r="AA811" i="19"/>
  <c r="AB811" i="19" s="1"/>
  <c r="Z811" i="19"/>
  <c r="X811" i="19"/>
  <c r="W811" i="19"/>
  <c r="V811" i="19"/>
  <c r="U811" i="19"/>
  <c r="T811" i="19"/>
  <c r="S811" i="19"/>
  <c r="R811" i="19"/>
  <c r="Q811" i="19"/>
  <c r="P811" i="19"/>
  <c r="O811" i="19"/>
  <c r="N811" i="19"/>
  <c r="M811" i="19"/>
  <c r="L811" i="19"/>
  <c r="K811" i="19"/>
  <c r="J811" i="19"/>
  <c r="I811" i="19"/>
  <c r="H811" i="19"/>
  <c r="G811" i="19"/>
  <c r="F811" i="19"/>
  <c r="E811" i="19"/>
  <c r="AB810" i="19"/>
  <c r="AA810" i="19"/>
  <c r="Z810" i="19"/>
  <c r="X810" i="19"/>
  <c r="W810" i="19"/>
  <c r="Y810" i="19" s="1"/>
  <c r="V810" i="19"/>
  <c r="U810" i="19"/>
  <c r="T810" i="19"/>
  <c r="S810" i="19"/>
  <c r="R810" i="19"/>
  <c r="Q810" i="19"/>
  <c r="P810" i="19"/>
  <c r="O810" i="19"/>
  <c r="N810" i="19"/>
  <c r="M810" i="19"/>
  <c r="L810" i="19"/>
  <c r="K810" i="19"/>
  <c r="J810" i="19"/>
  <c r="I810" i="19"/>
  <c r="H810" i="19"/>
  <c r="G810" i="19"/>
  <c r="F810" i="19"/>
  <c r="E810" i="19"/>
  <c r="AA809" i="19"/>
  <c r="AB809" i="19" s="1"/>
  <c r="Z809" i="19"/>
  <c r="X809" i="19"/>
  <c r="W809" i="19"/>
  <c r="V809" i="19"/>
  <c r="U809" i="19"/>
  <c r="T809" i="19"/>
  <c r="S809" i="19"/>
  <c r="R809" i="19"/>
  <c r="Q809" i="19"/>
  <c r="P809" i="19"/>
  <c r="O809" i="19"/>
  <c r="N809" i="19"/>
  <c r="M809" i="19"/>
  <c r="L809" i="19"/>
  <c r="K809" i="19"/>
  <c r="J809" i="19"/>
  <c r="I809" i="19"/>
  <c r="H809" i="19"/>
  <c r="G809" i="19"/>
  <c r="F809" i="19"/>
  <c r="E809" i="19"/>
  <c r="AB808" i="19"/>
  <c r="AA808" i="19"/>
  <c r="Z808" i="19"/>
  <c r="X808" i="19"/>
  <c r="W808" i="19"/>
  <c r="Y808" i="19" s="1"/>
  <c r="V808" i="19"/>
  <c r="U808" i="19"/>
  <c r="T808" i="19"/>
  <c r="S808" i="19"/>
  <c r="R808" i="19"/>
  <c r="Q808" i="19"/>
  <c r="P808" i="19"/>
  <c r="O808" i="19"/>
  <c r="N808" i="19"/>
  <c r="M808" i="19"/>
  <c r="L808" i="19"/>
  <c r="K808" i="19"/>
  <c r="J808" i="19"/>
  <c r="I808" i="19"/>
  <c r="H808" i="19"/>
  <c r="G808" i="19"/>
  <c r="F808" i="19"/>
  <c r="E808" i="19"/>
  <c r="AA807" i="19"/>
  <c r="AB807" i="19" s="1"/>
  <c r="Z807" i="19"/>
  <c r="X807" i="19"/>
  <c r="W807" i="19"/>
  <c r="V807" i="19"/>
  <c r="U807" i="19"/>
  <c r="T807" i="19"/>
  <c r="S807" i="19"/>
  <c r="R807" i="19"/>
  <c r="Q807" i="19"/>
  <c r="P807" i="19"/>
  <c r="O807" i="19"/>
  <c r="N807" i="19"/>
  <c r="M807" i="19"/>
  <c r="L807" i="19"/>
  <c r="K807" i="19"/>
  <c r="J807" i="19"/>
  <c r="I807" i="19"/>
  <c r="H807" i="19"/>
  <c r="G807" i="19"/>
  <c r="F807" i="19"/>
  <c r="E807" i="19"/>
  <c r="AB806" i="19"/>
  <c r="AA806" i="19"/>
  <c r="Z806" i="19"/>
  <c r="X806" i="19"/>
  <c r="W806" i="19"/>
  <c r="Y806" i="19" s="1"/>
  <c r="V806" i="19"/>
  <c r="U806" i="19"/>
  <c r="T806" i="19"/>
  <c r="S806" i="19"/>
  <c r="R806" i="19"/>
  <c r="Q806" i="19"/>
  <c r="P806" i="19"/>
  <c r="O806" i="19"/>
  <c r="N806" i="19"/>
  <c r="M806" i="19"/>
  <c r="L806" i="19"/>
  <c r="K806" i="19"/>
  <c r="J806" i="19"/>
  <c r="I806" i="19"/>
  <c r="H806" i="19"/>
  <c r="G806" i="19"/>
  <c r="F806" i="19"/>
  <c r="E806" i="19"/>
  <c r="AA805" i="19"/>
  <c r="AB805" i="19" s="1"/>
  <c r="Z805" i="19"/>
  <c r="X805" i="19"/>
  <c r="W805" i="19"/>
  <c r="V805" i="19"/>
  <c r="U805" i="19"/>
  <c r="T805" i="19"/>
  <c r="S805" i="19"/>
  <c r="R805" i="19"/>
  <c r="Q805" i="19"/>
  <c r="P805" i="19"/>
  <c r="O805" i="19"/>
  <c r="N805" i="19"/>
  <c r="M805" i="19"/>
  <c r="L805" i="19"/>
  <c r="K805" i="19"/>
  <c r="J805" i="19"/>
  <c r="I805" i="19"/>
  <c r="H805" i="19"/>
  <c r="G805" i="19"/>
  <c r="F805" i="19"/>
  <c r="E805" i="19"/>
  <c r="AB804" i="19"/>
  <c r="AA804" i="19"/>
  <c r="Z804" i="19"/>
  <c r="X804" i="19"/>
  <c r="W804" i="19"/>
  <c r="Y804" i="19" s="1"/>
  <c r="V804" i="19"/>
  <c r="U804" i="19"/>
  <c r="T804" i="19"/>
  <c r="S804" i="19"/>
  <c r="R804" i="19"/>
  <c r="Q804" i="19"/>
  <c r="P804" i="19"/>
  <c r="O804" i="19"/>
  <c r="N804" i="19"/>
  <c r="M804" i="19"/>
  <c r="L804" i="19"/>
  <c r="K804" i="19"/>
  <c r="J804" i="19"/>
  <c r="I804" i="19"/>
  <c r="H804" i="19"/>
  <c r="G804" i="19"/>
  <c r="F804" i="19"/>
  <c r="E804" i="19"/>
  <c r="AA803" i="19"/>
  <c r="AB803" i="19" s="1"/>
  <c r="Z803" i="19"/>
  <c r="X803" i="19"/>
  <c r="W803" i="19"/>
  <c r="V803" i="19"/>
  <c r="U803" i="19"/>
  <c r="T803" i="19"/>
  <c r="S803" i="19"/>
  <c r="R803" i="19"/>
  <c r="Q803" i="19"/>
  <c r="P803" i="19"/>
  <c r="O803" i="19"/>
  <c r="N803" i="19"/>
  <c r="M803" i="19"/>
  <c r="L803" i="19"/>
  <c r="K803" i="19"/>
  <c r="J803" i="19"/>
  <c r="I803" i="19"/>
  <c r="H803" i="19"/>
  <c r="G803" i="19"/>
  <c r="F803" i="19"/>
  <c r="E803" i="19"/>
  <c r="AB802" i="19"/>
  <c r="AA802" i="19"/>
  <c r="Z802" i="19"/>
  <c r="X802" i="19"/>
  <c r="W802" i="19"/>
  <c r="Y802" i="19" s="1"/>
  <c r="V802" i="19"/>
  <c r="U802" i="19"/>
  <c r="T802" i="19"/>
  <c r="S802" i="19"/>
  <c r="R802" i="19"/>
  <c r="Q802" i="19"/>
  <c r="P802" i="19"/>
  <c r="O802" i="19"/>
  <c r="N802" i="19"/>
  <c r="M802" i="19"/>
  <c r="L802" i="19"/>
  <c r="K802" i="19"/>
  <c r="J802" i="19"/>
  <c r="I802" i="19"/>
  <c r="H802" i="19"/>
  <c r="G802" i="19"/>
  <c r="F802" i="19"/>
  <c r="E802" i="19"/>
  <c r="AA801" i="19"/>
  <c r="AB801" i="19" s="1"/>
  <c r="Z801" i="19"/>
  <c r="X801" i="19"/>
  <c r="W801" i="19"/>
  <c r="V801" i="19"/>
  <c r="U801" i="19"/>
  <c r="T801" i="19"/>
  <c r="S801" i="19"/>
  <c r="R801" i="19"/>
  <c r="Q801" i="19"/>
  <c r="P801" i="19"/>
  <c r="O801" i="19"/>
  <c r="N801" i="19"/>
  <c r="M801" i="19"/>
  <c r="L801" i="19"/>
  <c r="K801" i="19"/>
  <c r="J801" i="19"/>
  <c r="I801" i="19"/>
  <c r="H801" i="19"/>
  <c r="G801" i="19"/>
  <c r="F801" i="19"/>
  <c r="E801" i="19"/>
  <c r="AB800" i="19"/>
  <c r="AA800" i="19"/>
  <c r="Z800" i="19"/>
  <c r="X800" i="19"/>
  <c r="W800" i="19"/>
  <c r="Y800" i="19" s="1"/>
  <c r="V800" i="19"/>
  <c r="U800" i="19"/>
  <c r="T800" i="19"/>
  <c r="S800" i="19"/>
  <c r="R800" i="19"/>
  <c r="Q800" i="19"/>
  <c r="P800" i="19"/>
  <c r="O800" i="19"/>
  <c r="N800" i="19"/>
  <c r="M800" i="19"/>
  <c r="L800" i="19"/>
  <c r="K800" i="19"/>
  <c r="J800" i="19"/>
  <c r="I800" i="19"/>
  <c r="H800" i="19"/>
  <c r="G800" i="19"/>
  <c r="F800" i="19"/>
  <c r="E800" i="19"/>
  <c r="AA799" i="19"/>
  <c r="AB799" i="19" s="1"/>
  <c r="Z799" i="19"/>
  <c r="X799" i="19"/>
  <c r="W799" i="19"/>
  <c r="V799" i="19"/>
  <c r="U799" i="19"/>
  <c r="T799" i="19"/>
  <c r="S799" i="19"/>
  <c r="R799" i="19"/>
  <c r="Q799" i="19"/>
  <c r="P799" i="19"/>
  <c r="O799" i="19"/>
  <c r="N799" i="19"/>
  <c r="M799" i="19"/>
  <c r="L799" i="19"/>
  <c r="K799" i="19"/>
  <c r="J799" i="19"/>
  <c r="I799" i="19"/>
  <c r="H799" i="19"/>
  <c r="G799" i="19"/>
  <c r="F799" i="19"/>
  <c r="E799" i="19"/>
  <c r="AB798" i="19"/>
  <c r="AA798" i="19"/>
  <c r="Z798" i="19"/>
  <c r="X798" i="19"/>
  <c r="W798" i="19"/>
  <c r="Y798" i="19" s="1"/>
  <c r="V798" i="19"/>
  <c r="U798" i="19"/>
  <c r="T798" i="19"/>
  <c r="S798" i="19"/>
  <c r="R798" i="19"/>
  <c r="Q798" i="19"/>
  <c r="P798" i="19"/>
  <c r="O798" i="19"/>
  <c r="N798" i="19"/>
  <c r="M798" i="19"/>
  <c r="L798" i="19"/>
  <c r="K798" i="19"/>
  <c r="J798" i="19"/>
  <c r="I798" i="19"/>
  <c r="H798" i="19"/>
  <c r="G798" i="19"/>
  <c r="F798" i="19"/>
  <c r="E798" i="19"/>
  <c r="AA797" i="19"/>
  <c r="AB797" i="19" s="1"/>
  <c r="Z797" i="19"/>
  <c r="X797" i="19"/>
  <c r="W797" i="19"/>
  <c r="V797" i="19"/>
  <c r="U797" i="19"/>
  <c r="T797" i="19"/>
  <c r="S797" i="19"/>
  <c r="R797" i="19"/>
  <c r="Q797" i="19"/>
  <c r="P797" i="19"/>
  <c r="O797" i="19"/>
  <c r="N797" i="19"/>
  <c r="M797" i="19"/>
  <c r="L797" i="19"/>
  <c r="K797" i="19"/>
  <c r="J797" i="19"/>
  <c r="I797" i="19"/>
  <c r="H797" i="19"/>
  <c r="G797" i="19"/>
  <c r="F797" i="19"/>
  <c r="E797" i="19"/>
  <c r="AB796" i="19"/>
  <c r="AA796" i="19"/>
  <c r="Z796" i="19"/>
  <c r="X796" i="19"/>
  <c r="W796" i="19"/>
  <c r="Y796" i="19" s="1"/>
  <c r="V796" i="19"/>
  <c r="U796" i="19"/>
  <c r="T796" i="19"/>
  <c r="S796" i="19"/>
  <c r="R796" i="19"/>
  <c r="Q796" i="19"/>
  <c r="P796" i="19"/>
  <c r="O796" i="19"/>
  <c r="N796" i="19"/>
  <c r="M796" i="19"/>
  <c r="L796" i="19"/>
  <c r="K796" i="19"/>
  <c r="J796" i="19"/>
  <c r="I796" i="19"/>
  <c r="H796" i="19"/>
  <c r="G796" i="19"/>
  <c r="F796" i="19"/>
  <c r="E796" i="19"/>
  <c r="AA795" i="19"/>
  <c r="AB795" i="19" s="1"/>
  <c r="Z795" i="19"/>
  <c r="X795" i="19"/>
  <c r="W795" i="19"/>
  <c r="V795" i="19"/>
  <c r="U795" i="19"/>
  <c r="T795" i="19"/>
  <c r="S795" i="19"/>
  <c r="R795" i="19"/>
  <c r="Q795" i="19"/>
  <c r="P795" i="19"/>
  <c r="O795" i="19"/>
  <c r="N795" i="19"/>
  <c r="M795" i="19"/>
  <c r="L795" i="19"/>
  <c r="K795" i="19"/>
  <c r="J795" i="19"/>
  <c r="I795" i="19"/>
  <c r="H795" i="19"/>
  <c r="G795" i="19"/>
  <c r="F795" i="19"/>
  <c r="E795" i="19"/>
  <c r="AB794" i="19"/>
  <c r="AA794" i="19"/>
  <c r="Z794" i="19"/>
  <c r="X794" i="19"/>
  <c r="W794" i="19"/>
  <c r="Y794" i="19" s="1"/>
  <c r="V794" i="19"/>
  <c r="U794" i="19"/>
  <c r="T794" i="19"/>
  <c r="S794" i="19"/>
  <c r="R794" i="19"/>
  <c r="Q794" i="19"/>
  <c r="P794" i="19"/>
  <c r="O794" i="19"/>
  <c r="N794" i="19"/>
  <c r="M794" i="19"/>
  <c r="L794" i="19"/>
  <c r="K794" i="19"/>
  <c r="J794" i="19"/>
  <c r="I794" i="19"/>
  <c r="H794" i="19"/>
  <c r="G794" i="19"/>
  <c r="F794" i="19"/>
  <c r="E794" i="19"/>
  <c r="AA793" i="19"/>
  <c r="AB793" i="19" s="1"/>
  <c r="Z793" i="19"/>
  <c r="X793" i="19"/>
  <c r="W793" i="19"/>
  <c r="V793" i="19"/>
  <c r="U793" i="19"/>
  <c r="T793" i="19"/>
  <c r="S793" i="19"/>
  <c r="R793" i="19"/>
  <c r="Q793" i="19"/>
  <c r="P793" i="19"/>
  <c r="O793" i="19"/>
  <c r="N793" i="19"/>
  <c r="M793" i="19"/>
  <c r="L793" i="19"/>
  <c r="K793" i="19"/>
  <c r="J793" i="19"/>
  <c r="I793" i="19"/>
  <c r="H793" i="19"/>
  <c r="G793" i="19"/>
  <c r="F793" i="19"/>
  <c r="E793" i="19"/>
  <c r="AB792" i="19"/>
  <c r="AA792" i="19"/>
  <c r="Z792" i="19"/>
  <c r="X792" i="19"/>
  <c r="W792" i="19"/>
  <c r="Y792" i="19" s="1"/>
  <c r="V792" i="19"/>
  <c r="U792" i="19"/>
  <c r="T792" i="19"/>
  <c r="S792" i="19"/>
  <c r="R792" i="19"/>
  <c r="Q792" i="19"/>
  <c r="P792" i="19"/>
  <c r="O792" i="19"/>
  <c r="N792" i="19"/>
  <c r="M792" i="19"/>
  <c r="L792" i="19"/>
  <c r="K792" i="19"/>
  <c r="J792" i="19"/>
  <c r="I792" i="19"/>
  <c r="H792" i="19"/>
  <c r="G792" i="19"/>
  <c r="F792" i="19"/>
  <c r="E792" i="19"/>
  <c r="AA791" i="19"/>
  <c r="AB791" i="19" s="1"/>
  <c r="Z791" i="19"/>
  <c r="X791" i="19"/>
  <c r="W791" i="19"/>
  <c r="V791" i="19"/>
  <c r="U791" i="19"/>
  <c r="T791" i="19"/>
  <c r="S791" i="19"/>
  <c r="R791" i="19"/>
  <c r="Q791" i="19"/>
  <c r="P791" i="19"/>
  <c r="O791" i="19"/>
  <c r="N791" i="19"/>
  <c r="M791" i="19"/>
  <c r="L791" i="19"/>
  <c r="K791" i="19"/>
  <c r="J791" i="19"/>
  <c r="I791" i="19"/>
  <c r="H791" i="19"/>
  <c r="G791" i="19"/>
  <c r="F791" i="19"/>
  <c r="E791" i="19"/>
  <c r="AB790" i="19"/>
  <c r="AA790" i="19"/>
  <c r="Z790" i="19"/>
  <c r="X790" i="19"/>
  <c r="W790" i="19"/>
  <c r="Y790" i="19" s="1"/>
  <c r="V790" i="19"/>
  <c r="U790" i="19"/>
  <c r="T790" i="19"/>
  <c r="S790" i="19"/>
  <c r="R790" i="19"/>
  <c r="Q790" i="19"/>
  <c r="P790" i="19"/>
  <c r="O790" i="19"/>
  <c r="N790" i="19"/>
  <c r="M790" i="19"/>
  <c r="L790" i="19"/>
  <c r="K790" i="19"/>
  <c r="J790" i="19"/>
  <c r="I790" i="19"/>
  <c r="H790" i="19"/>
  <c r="G790" i="19"/>
  <c r="F790" i="19"/>
  <c r="E790" i="19"/>
  <c r="AA789" i="19"/>
  <c r="AB789" i="19" s="1"/>
  <c r="Z789" i="19"/>
  <c r="X789" i="19"/>
  <c r="W789" i="19"/>
  <c r="V789" i="19"/>
  <c r="U789" i="19"/>
  <c r="T789" i="19"/>
  <c r="S789" i="19"/>
  <c r="R789" i="19"/>
  <c r="Q789" i="19"/>
  <c r="P789" i="19"/>
  <c r="O789" i="19"/>
  <c r="N789" i="19"/>
  <c r="M789" i="19"/>
  <c r="L789" i="19"/>
  <c r="K789" i="19"/>
  <c r="J789" i="19"/>
  <c r="I789" i="19"/>
  <c r="H789" i="19"/>
  <c r="G789" i="19"/>
  <c r="F789" i="19"/>
  <c r="E789" i="19"/>
  <c r="AB788" i="19"/>
  <c r="AA788" i="19"/>
  <c r="Z788" i="19"/>
  <c r="X788" i="19"/>
  <c r="W788" i="19"/>
  <c r="Y788" i="19" s="1"/>
  <c r="V788" i="19"/>
  <c r="U788" i="19"/>
  <c r="T788" i="19"/>
  <c r="S788" i="19"/>
  <c r="R788" i="19"/>
  <c r="Q788" i="19"/>
  <c r="P788" i="19"/>
  <c r="O788" i="19"/>
  <c r="N788" i="19"/>
  <c r="M788" i="19"/>
  <c r="L788" i="19"/>
  <c r="K788" i="19"/>
  <c r="J788" i="19"/>
  <c r="I788" i="19"/>
  <c r="H788" i="19"/>
  <c r="G788" i="19"/>
  <c r="F788" i="19"/>
  <c r="E788" i="19"/>
  <c r="AA787" i="19"/>
  <c r="AB787" i="19" s="1"/>
  <c r="Z787" i="19"/>
  <c r="X787" i="19"/>
  <c r="W787" i="19"/>
  <c r="V787" i="19"/>
  <c r="U787" i="19"/>
  <c r="T787" i="19"/>
  <c r="S787" i="19"/>
  <c r="R787" i="19"/>
  <c r="Q787" i="19"/>
  <c r="P787" i="19"/>
  <c r="O787" i="19"/>
  <c r="N787" i="19"/>
  <c r="M787" i="19"/>
  <c r="L787" i="19"/>
  <c r="K787" i="19"/>
  <c r="J787" i="19"/>
  <c r="I787" i="19"/>
  <c r="H787" i="19"/>
  <c r="G787" i="19"/>
  <c r="F787" i="19"/>
  <c r="E787" i="19"/>
  <c r="AB786" i="19"/>
  <c r="AA786" i="19"/>
  <c r="Z786" i="19"/>
  <c r="X786" i="19"/>
  <c r="W786" i="19"/>
  <c r="Y786" i="19" s="1"/>
  <c r="V786" i="19"/>
  <c r="U786" i="19"/>
  <c r="T786" i="19"/>
  <c r="S786" i="19"/>
  <c r="R786" i="19"/>
  <c r="Q786" i="19"/>
  <c r="P786" i="19"/>
  <c r="O786" i="19"/>
  <c r="N786" i="19"/>
  <c r="M786" i="19"/>
  <c r="L786" i="19"/>
  <c r="K786" i="19"/>
  <c r="J786" i="19"/>
  <c r="I786" i="19"/>
  <c r="H786" i="19"/>
  <c r="G786" i="19"/>
  <c r="F786" i="19"/>
  <c r="E786" i="19"/>
  <c r="AA785" i="19"/>
  <c r="AB785" i="19" s="1"/>
  <c r="Z785" i="19"/>
  <c r="X785" i="19"/>
  <c r="W785" i="19"/>
  <c r="V785" i="19"/>
  <c r="U785" i="19"/>
  <c r="T785" i="19"/>
  <c r="S785" i="19"/>
  <c r="R785" i="19"/>
  <c r="Q785" i="19"/>
  <c r="P785" i="19"/>
  <c r="O785" i="19"/>
  <c r="N785" i="19"/>
  <c r="M785" i="19"/>
  <c r="L785" i="19"/>
  <c r="K785" i="19"/>
  <c r="J785" i="19"/>
  <c r="I785" i="19"/>
  <c r="H785" i="19"/>
  <c r="G785" i="19"/>
  <c r="F785" i="19"/>
  <c r="E785" i="19"/>
  <c r="AB784" i="19"/>
  <c r="AA784" i="19"/>
  <c r="Z784" i="19"/>
  <c r="X784" i="19"/>
  <c r="W784" i="19"/>
  <c r="Y784" i="19" s="1"/>
  <c r="V784" i="19"/>
  <c r="U784" i="19"/>
  <c r="T784" i="19"/>
  <c r="S784" i="19"/>
  <c r="R784" i="19"/>
  <c r="Q784" i="19"/>
  <c r="P784" i="19"/>
  <c r="O784" i="19"/>
  <c r="N784" i="19"/>
  <c r="M784" i="19"/>
  <c r="L784" i="19"/>
  <c r="K784" i="19"/>
  <c r="J784" i="19"/>
  <c r="I784" i="19"/>
  <c r="H784" i="19"/>
  <c r="G784" i="19"/>
  <c r="F784" i="19"/>
  <c r="E784" i="19"/>
  <c r="AA783" i="19"/>
  <c r="AB783" i="19" s="1"/>
  <c r="Z783" i="19"/>
  <c r="X783" i="19"/>
  <c r="W783" i="19"/>
  <c r="V783" i="19"/>
  <c r="U783" i="19"/>
  <c r="T783" i="19"/>
  <c r="S783" i="19"/>
  <c r="R783" i="19"/>
  <c r="Q783" i="19"/>
  <c r="P783" i="19"/>
  <c r="O783" i="19"/>
  <c r="N783" i="19"/>
  <c r="M783" i="19"/>
  <c r="L783" i="19"/>
  <c r="K783" i="19"/>
  <c r="J783" i="19"/>
  <c r="I783" i="19"/>
  <c r="H783" i="19"/>
  <c r="G783" i="19"/>
  <c r="F783" i="19"/>
  <c r="E783" i="19"/>
  <c r="AB782" i="19"/>
  <c r="AA782" i="19"/>
  <c r="Z782" i="19"/>
  <c r="X782" i="19"/>
  <c r="W782" i="19"/>
  <c r="Y782" i="19" s="1"/>
  <c r="V782" i="19"/>
  <c r="U782" i="19"/>
  <c r="T782" i="19"/>
  <c r="S782" i="19"/>
  <c r="R782" i="19"/>
  <c r="Q782" i="19"/>
  <c r="P782" i="19"/>
  <c r="O782" i="19"/>
  <c r="N782" i="19"/>
  <c r="M782" i="19"/>
  <c r="L782" i="19"/>
  <c r="K782" i="19"/>
  <c r="J782" i="19"/>
  <c r="I782" i="19"/>
  <c r="H782" i="19"/>
  <c r="G782" i="19"/>
  <c r="F782" i="19"/>
  <c r="E782" i="19"/>
  <c r="AA781" i="19"/>
  <c r="AB781" i="19" s="1"/>
  <c r="Z781" i="19"/>
  <c r="X781" i="19"/>
  <c r="W781" i="19"/>
  <c r="V781" i="19"/>
  <c r="U781" i="19"/>
  <c r="T781" i="19"/>
  <c r="S781" i="19"/>
  <c r="R781" i="19"/>
  <c r="Q781" i="19"/>
  <c r="P781" i="19"/>
  <c r="O781" i="19"/>
  <c r="N781" i="19"/>
  <c r="M781" i="19"/>
  <c r="L781" i="19"/>
  <c r="K781" i="19"/>
  <c r="J781" i="19"/>
  <c r="I781" i="19"/>
  <c r="H781" i="19"/>
  <c r="G781" i="19"/>
  <c r="F781" i="19"/>
  <c r="E781" i="19"/>
  <c r="AB780" i="19"/>
  <c r="AA780" i="19"/>
  <c r="Z780" i="19"/>
  <c r="X780" i="19"/>
  <c r="W780" i="19"/>
  <c r="Y780" i="19" s="1"/>
  <c r="V780" i="19"/>
  <c r="U780" i="19"/>
  <c r="T780" i="19"/>
  <c r="S780" i="19"/>
  <c r="R780" i="19"/>
  <c r="Q780" i="19"/>
  <c r="P780" i="19"/>
  <c r="O780" i="19"/>
  <c r="N780" i="19"/>
  <c r="M780" i="19"/>
  <c r="L780" i="19"/>
  <c r="K780" i="19"/>
  <c r="J780" i="19"/>
  <c r="I780" i="19"/>
  <c r="H780" i="19"/>
  <c r="G780" i="19"/>
  <c r="F780" i="19"/>
  <c r="E780" i="19"/>
  <c r="AA779" i="19"/>
  <c r="AB779" i="19" s="1"/>
  <c r="Z779" i="19"/>
  <c r="X779" i="19"/>
  <c r="W779" i="19"/>
  <c r="V779" i="19"/>
  <c r="U779" i="19"/>
  <c r="T779" i="19"/>
  <c r="S779" i="19"/>
  <c r="R779" i="19"/>
  <c r="Q779" i="19"/>
  <c r="P779" i="19"/>
  <c r="O779" i="19"/>
  <c r="N779" i="19"/>
  <c r="M779" i="19"/>
  <c r="L779" i="19"/>
  <c r="K779" i="19"/>
  <c r="J779" i="19"/>
  <c r="I779" i="19"/>
  <c r="H779" i="19"/>
  <c r="G779" i="19"/>
  <c r="F779" i="19"/>
  <c r="E779" i="19"/>
  <c r="AA778" i="19"/>
  <c r="Z778" i="19"/>
  <c r="AB778" i="19" s="1"/>
  <c r="X778" i="19"/>
  <c r="W778" i="19"/>
  <c r="Y778" i="19" s="1"/>
  <c r="V778" i="19"/>
  <c r="U778" i="19"/>
  <c r="T778" i="19"/>
  <c r="S778" i="19"/>
  <c r="R778" i="19"/>
  <c r="Q778" i="19"/>
  <c r="P778" i="19"/>
  <c r="O778" i="19"/>
  <c r="N778" i="19"/>
  <c r="M778" i="19"/>
  <c r="L778" i="19"/>
  <c r="K778" i="19"/>
  <c r="J778" i="19"/>
  <c r="I778" i="19"/>
  <c r="H778" i="19"/>
  <c r="G778" i="19"/>
  <c r="F778" i="19"/>
  <c r="E778" i="19"/>
  <c r="AA777" i="19"/>
  <c r="Z777" i="19"/>
  <c r="AB777" i="19" s="1"/>
  <c r="X777" i="19"/>
  <c r="W777" i="19"/>
  <c r="V777" i="19"/>
  <c r="U777" i="19"/>
  <c r="T777" i="19"/>
  <c r="S777" i="19"/>
  <c r="R777" i="19"/>
  <c r="Q777" i="19"/>
  <c r="P777" i="19"/>
  <c r="O777" i="19"/>
  <c r="N777" i="19"/>
  <c r="M777" i="19"/>
  <c r="L777" i="19"/>
  <c r="K777" i="19"/>
  <c r="J777" i="19"/>
  <c r="I777" i="19"/>
  <c r="H777" i="19"/>
  <c r="G777" i="19"/>
  <c r="F777" i="19"/>
  <c r="E777" i="19"/>
  <c r="AA776" i="19"/>
  <c r="Z776" i="19"/>
  <c r="AB776" i="19" s="1"/>
  <c r="X776" i="19"/>
  <c r="W776" i="19"/>
  <c r="Y776" i="19" s="1"/>
  <c r="V776" i="19"/>
  <c r="U776" i="19"/>
  <c r="T776" i="19"/>
  <c r="S776" i="19"/>
  <c r="R776" i="19"/>
  <c r="Q776" i="19"/>
  <c r="P776" i="19"/>
  <c r="O776" i="19"/>
  <c r="N776" i="19"/>
  <c r="M776" i="19"/>
  <c r="L776" i="19"/>
  <c r="K776" i="19"/>
  <c r="J776" i="19"/>
  <c r="I776" i="19"/>
  <c r="H776" i="19"/>
  <c r="G776" i="19"/>
  <c r="F776" i="19"/>
  <c r="E776" i="19"/>
  <c r="AA775" i="19"/>
  <c r="AB775" i="19" s="1"/>
  <c r="Z775" i="19"/>
  <c r="X775" i="19"/>
  <c r="W775" i="19"/>
  <c r="V775" i="19"/>
  <c r="U775" i="19"/>
  <c r="T775" i="19"/>
  <c r="S775" i="19"/>
  <c r="R775" i="19"/>
  <c r="Q775" i="19"/>
  <c r="P775" i="19"/>
  <c r="O775" i="19"/>
  <c r="N775" i="19"/>
  <c r="M775" i="19"/>
  <c r="L775" i="19"/>
  <c r="K775" i="19"/>
  <c r="J775" i="19"/>
  <c r="I775" i="19"/>
  <c r="H775" i="19"/>
  <c r="G775" i="19"/>
  <c r="F775" i="19"/>
  <c r="E775" i="19"/>
  <c r="AA774" i="19"/>
  <c r="Z774" i="19"/>
  <c r="AB774" i="19" s="1"/>
  <c r="X774" i="19"/>
  <c r="W774" i="19"/>
  <c r="Y774" i="19" s="1"/>
  <c r="V774" i="19"/>
  <c r="U774" i="19"/>
  <c r="T774" i="19"/>
  <c r="S774" i="19"/>
  <c r="R774" i="19"/>
  <c r="Q774" i="19"/>
  <c r="P774" i="19"/>
  <c r="O774" i="19"/>
  <c r="N774" i="19"/>
  <c r="M774" i="19"/>
  <c r="L774" i="19"/>
  <c r="K774" i="19"/>
  <c r="J774" i="19"/>
  <c r="I774" i="19"/>
  <c r="H774" i="19"/>
  <c r="G774" i="19"/>
  <c r="F774" i="19"/>
  <c r="E774" i="19"/>
  <c r="AA773" i="19"/>
  <c r="Z773" i="19"/>
  <c r="AB773" i="19" s="1"/>
  <c r="X773" i="19"/>
  <c r="W773" i="19"/>
  <c r="Y773" i="19" s="1"/>
  <c r="V773" i="19"/>
  <c r="U773" i="19"/>
  <c r="T773" i="19"/>
  <c r="S773" i="19"/>
  <c r="R773" i="19"/>
  <c r="Q773" i="19"/>
  <c r="P773" i="19"/>
  <c r="O773" i="19"/>
  <c r="N773" i="19"/>
  <c r="M773" i="19"/>
  <c r="L773" i="19"/>
  <c r="K773" i="19"/>
  <c r="J773" i="19"/>
  <c r="I773" i="19"/>
  <c r="H773" i="19"/>
  <c r="G773" i="19"/>
  <c r="F773" i="19"/>
  <c r="E773" i="19"/>
  <c r="AA772" i="19"/>
  <c r="Z772" i="19"/>
  <c r="AB772" i="19" s="1"/>
  <c r="X772" i="19"/>
  <c r="W772" i="19"/>
  <c r="Y772" i="19" s="1"/>
  <c r="V772" i="19"/>
  <c r="U772" i="19"/>
  <c r="T772" i="19"/>
  <c r="S772" i="19"/>
  <c r="R772" i="19"/>
  <c r="Q772" i="19"/>
  <c r="P772" i="19"/>
  <c r="O772" i="19"/>
  <c r="N772" i="19"/>
  <c r="M772" i="19"/>
  <c r="L772" i="19"/>
  <c r="K772" i="19"/>
  <c r="J772" i="19"/>
  <c r="I772" i="19"/>
  <c r="H772" i="19"/>
  <c r="G772" i="19"/>
  <c r="F772" i="19"/>
  <c r="E772" i="19"/>
  <c r="AA771" i="19"/>
  <c r="Z771" i="19"/>
  <c r="AB771" i="19" s="1"/>
  <c r="X771" i="19"/>
  <c r="W771" i="19"/>
  <c r="Y771" i="19" s="1"/>
  <c r="V771" i="19"/>
  <c r="U771" i="19"/>
  <c r="T771" i="19"/>
  <c r="S771" i="19"/>
  <c r="R771" i="19"/>
  <c r="Q771" i="19"/>
  <c r="P771" i="19"/>
  <c r="O771" i="19"/>
  <c r="N771" i="19"/>
  <c r="M771" i="19"/>
  <c r="L771" i="19"/>
  <c r="K771" i="19"/>
  <c r="J771" i="19"/>
  <c r="I771" i="19"/>
  <c r="H771" i="19"/>
  <c r="G771" i="19"/>
  <c r="F771" i="19"/>
  <c r="E771" i="19"/>
  <c r="AA770" i="19"/>
  <c r="Z770" i="19"/>
  <c r="AB770" i="19" s="1"/>
  <c r="X770" i="19"/>
  <c r="W770" i="19"/>
  <c r="Y770" i="19" s="1"/>
  <c r="V770" i="19"/>
  <c r="U770" i="19"/>
  <c r="T770" i="19"/>
  <c r="S770" i="19"/>
  <c r="R770" i="19"/>
  <c r="Q770" i="19"/>
  <c r="P770" i="19"/>
  <c r="O770" i="19"/>
  <c r="N770" i="19"/>
  <c r="M770" i="19"/>
  <c r="L770" i="19"/>
  <c r="K770" i="19"/>
  <c r="J770" i="19"/>
  <c r="I770" i="19"/>
  <c r="H770" i="19"/>
  <c r="G770" i="19"/>
  <c r="F770" i="19"/>
  <c r="E770" i="19"/>
  <c r="AA769" i="19"/>
  <c r="Z769" i="19"/>
  <c r="AB769" i="19" s="1"/>
  <c r="X769" i="19"/>
  <c r="W769" i="19"/>
  <c r="Y769" i="19" s="1"/>
  <c r="V769" i="19"/>
  <c r="U769" i="19"/>
  <c r="T769" i="19"/>
  <c r="S769" i="19"/>
  <c r="R769" i="19"/>
  <c r="Q769" i="19"/>
  <c r="P769" i="19"/>
  <c r="O769" i="19"/>
  <c r="N769" i="19"/>
  <c r="M769" i="19"/>
  <c r="L769" i="19"/>
  <c r="K769" i="19"/>
  <c r="J769" i="19"/>
  <c r="I769" i="19"/>
  <c r="H769" i="19"/>
  <c r="G769" i="19"/>
  <c r="F769" i="19"/>
  <c r="E769" i="19"/>
  <c r="AA768" i="19"/>
  <c r="Z768" i="19"/>
  <c r="AB768" i="19" s="1"/>
  <c r="X768" i="19"/>
  <c r="W768" i="19"/>
  <c r="Y768" i="19" s="1"/>
  <c r="V768" i="19"/>
  <c r="U768" i="19"/>
  <c r="T768" i="19"/>
  <c r="S768" i="19"/>
  <c r="R768" i="19"/>
  <c r="Q768" i="19"/>
  <c r="P768" i="19"/>
  <c r="O768" i="19"/>
  <c r="N768" i="19"/>
  <c r="M768" i="19"/>
  <c r="L768" i="19"/>
  <c r="K768" i="19"/>
  <c r="J768" i="19"/>
  <c r="I768" i="19"/>
  <c r="H768" i="19"/>
  <c r="G768" i="19"/>
  <c r="F768" i="19"/>
  <c r="E768" i="19"/>
  <c r="AA767" i="19"/>
  <c r="Z767" i="19"/>
  <c r="AB767" i="19" s="1"/>
  <c r="X767" i="19"/>
  <c r="W767" i="19"/>
  <c r="Y767" i="19" s="1"/>
  <c r="V767" i="19"/>
  <c r="U767" i="19"/>
  <c r="T767" i="19"/>
  <c r="S767" i="19"/>
  <c r="R767" i="19"/>
  <c r="Q767" i="19"/>
  <c r="P767" i="19"/>
  <c r="O767" i="19"/>
  <c r="N767" i="19"/>
  <c r="M767" i="19"/>
  <c r="L767" i="19"/>
  <c r="K767" i="19"/>
  <c r="J767" i="19"/>
  <c r="I767" i="19"/>
  <c r="H767" i="19"/>
  <c r="G767" i="19"/>
  <c r="F767" i="19"/>
  <c r="E767" i="19"/>
  <c r="AA766" i="19"/>
  <c r="Z766" i="19"/>
  <c r="AB766" i="19" s="1"/>
  <c r="X766" i="19"/>
  <c r="W766" i="19"/>
  <c r="Y766" i="19" s="1"/>
  <c r="V766" i="19"/>
  <c r="U766" i="19"/>
  <c r="T766" i="19"/>
  <c r="S766" i="19"/>
  <c r="R766" i="19"/>
  <c r="Q766" i="19"/>
  <c r="P766" i="19"/>
  <c r="O766" i="19"/>
  <c r="N766" i="19"/>
  <c r="M766" i="19"/>
  <c r="L766" i="19"/>
  <c r="K766" i="19"/>
  <c r="J766" i="19"/>
  <c r="I766" i="19"/>
  <c r="H766" i="19"/>
  <c r="G766" i="19"/>
  <c r="F766" i="19"/>
  <c r="E766" i="19"/>
  <c r="AA765" i="19"/>
  <c r="Z765" i="19"/>
  <c r="AB765" i="19" s="1"/>
  <c r="X765" i="19"/>
  <c r="W765" i="19"/>
  <c r="Y765" i="19" s="1"/>
  <c r="V765" i="19"/>
  <c r="U765" i="19"/>
  <c r="T765" i="19"/>
  <c r="S765" i="19"/>
  <c r="R765" i="19"/>
  <c r="Q765" i="19"/>
  <c r="P765" i="19"/>
  <c r="O765" i="19"/>
  <c r="N765" i="19"/>
  <c r="M765" i="19"/>
  <c r="L765" i="19"/>
  <c r="K765" i="19"/>
  <c r="J765" i="19"/>
  <c r="I765" i="19"/>
  <c r="H765" i="19"/>
  <c r="G765" i="19"/>
  <c r="F765" i="19"/>
  <c r="E765" i="19"/>
  <c r="AA764" i="19"/>
  <c r="Z764" i="19"/>
  <c r="AB764" i="19" s="1"/>
  <c r="X764" i="19"/>
  <c r="W764" i="19"/>
  <c r="Y764" i="19" s="1"/>
  <c r="V764" i="19"/>
  <c r="U764" i="19"/>
  <c r="T764" i="19"/>
  <c r="S764" i="19"/>
  <c r="R764" i="19"/>
  <c r="Q764" i="19"/>
  <c r="P764" i="19"/>
  <c r="O764" i="19"/>
  <c r="N764" i="19"/>
  <c r="M764" i="19"/>
  <c r="L764" i="19"/>
  <c r="K764" i="19"/>
  <c r="J764" i="19"/>
  <c r="I764" i="19"/>
  <c r="H764" i="19"/>
  <c r="G764" i="19"/>
  <c r="F764" i="19"/>
  <c r="E764" i="19"/>
  <c r="AA763" i="19"/>
  <c r="Z763" i="19"/>
  <c r="AB763" i="19" s="1"/>
  <c r="X763" i="19"/>
  <c r="W763" i="19"/>
  <c r="Y763" i="19" s="1"/>
  <c r="V763" i="19"/>
  <c r="U763" i="19"/>
  <c r="T763" i="19"/>
  <c r="S763" i="19"/>
  <c r="R763" i="19"/>
  <c r="Q763" i="19"/>
  <c r="P763" i="19"/>
  <c r="O763" i="19"/>
  <c r="N763" i="19"/>
  <c r="M763" i="19"/>
  <c r="L763" i="19"/>
  <c r="K763" i="19"/>
  <c r="J763" i="19"/>
  <c r="I763" i="19"/>
  <c r="H763" i="19"/>
  <c r="G763" i="19"/>
  <c r="F763" i="19"/>
  <c r="E763" i="19"/>
  <c r="AA762" i="19"/>
  <c r="Z762" i="19"/>
  <c r="AB762" i="19" s="1"/>
  <c r="X762" i="19"/>
  <c r="W762" i="19"/>
  <c r="Y762" i="19" s="1"/>
  <c r="V762" i="19"/>
  <c r="U762" i="19"/>
  <c r="T762" i="19"/>
  <c r="S762" i="19"/>
  <c r="R762" i="19"/>
  <c r="Q762" i="19"/>
  <c r="P762" i="19"/>
  <c r="O762" i="19"/>
  <c r="N762" i="19"/>
  <c r="M762" i="19"/>
  <c r="L762" i="19"/>
  <c r="K762" i="19"/>
  <c r="J762" i="19"/>
  <c r="I762" i="19"/>
  <c r="H762" i="19"/>
  <c r="G762" i="19"/>
  <c r="F762" i="19"/>
  <c r="E762" i="19"/>
  <c r="AA761" i="19"/>
  <c r="Z761" i="19"/>
  <c r="AB761" i="19" s="1"/>
  <c r="X761" i="19"/>
  <c r="W761" i="19"/>
  <c r="Y761" i="19" s="1"/>
  <c r="V761" i="19"/>
  <c r="U761" i="19"/>
  <c r="T761" i="19"/>
  <c r="S761" i="19"/>
  <c r="R761" i="19"/>
  <c r="Q761" i="19"/>
  <c r="P761" i="19"/>
  <c r="O761" i="19"/>
  <c r="N761" i="19"/>
  <c r="M761" i="19"/>
  <c r="L761" i="19"/>
  <c r="K761" i="19"/>
  <c r="J761" i="19"/>
  <c r="I761" i="19"/>
  <c r="H761" i="19"/>
  <c r="G761" i="19"/>
  <c r="F761" i="19"/>
  <c r="E761" i="19"/>
  <c r="AA760" i="19"/>
  <c r="Z760" i="19"/>
  <c r="AB760" i="19" s="1"/>
  <c r="X760" i="19"/>
  <c r="W760" i="19"/>
  <c r="Y760" i="19" s="1"/>
  <c r="V760" i="19"/>
  <c r="U760" i="19"/>
  <c r="T760" i="19"/>
  <c r="S760" i="19"/>
  <c r="R760" i="19"/>
  <c r="Q760" i="19"/>
  <c r="P760" i="19"/>
  <c r="O760" i="19"/>
  <c r="N760" i="19"/>
  <c r="M760" i="19"/>
  <c r="L760" i="19"/>
  <c r="K760" i="19"/>
  <c r="J760" i="19"/>
  <c r="I760" i="19"/>
  <c r="H760" i="19"/>
  <c r="G760" i="19"/>
  <c r="F760" i="19"/>
  <c r="E760" i="19"/>
  <c r="AA759" i="19"/>
  <c r="Z759" i="19"/>
  <c r="AB759" i="19" s="1"/>
  <c r="X759" i="19"/>
  <c r="W759" i="19"/>
  <c r="Y759" i="19" s="1"/>
  <c r="V759" i="19"/>
  <c r="U759" i="19"/>
  <c r="T759" i="19"/>
  <c r="S759" i="19"/>
  <c r="R759" i="19"/>
  <c r="Q759" i="19"/>
  <c r="P759" i="19"/>
  <c r="O759" i="19"/>
  <c r="N759" i="19"/>
  <c r="M759" i="19"/>
  <c r="L759" i="19"/>
  <c r="K759" i="19"/>
  <c r="J759" i="19"/>
  <c r="I759" i="19"/>
  <c r="H759" i="19"/>
  <c r="G759" i="19"/>
  <c r="F759" i="19"/>
  <c r="E759" i="19"/>
  <c r="AA758" i="19"/>
  <c r="Z758" i="19"/>
  <c r="AB758" i="19" s="1"/>
  <c r="X758" i="19"/>
  <c r="W758" i="19"/>
  <c r="Y758" i="19" s="1"/>
  <c r="V758" i="19"/>
  <c r="U758" i="19"/>
  <c r="T758" i="19"/>
  <c r="S758" i="19"/>
  <c r="R758" i="19"/>
  <c r="Q758" i="19"/>
  <c r="P758" i="19"/>
  <c r="O758" i="19"/>
  <c r="N758" i="19"/>
  <c r="M758" i="19"/>
  <c r="L758" i="19"/>
  <c r="K758" i="19"/>
  <c r="J758" i="19"/>
  <c r="I758" i="19"/>
  <c r="H758" i="19"/>
  <c r="G758" i="19"/>
  <c r="F758" i="19"/>
  <c r="E758" i="19"/>
  <c r="AA757" i="19"/>
  <c r="Z757" i="19"/>
  <c r="AB757" i="19" s="1"/>
  <c r="X757" i="19"/>
  <c r="W757" i="19"/>
  <c r="Y757" i="19" s="1"/>
  <c r="V757" i="19"/>
  <c r="U757" i="19"/>
  <c r="T757" i="19"/>
  <c r="S757" i="19"/>
  <c r="R757" i="19"/>
  <c r="Q757" i="19"/>
  <c r="P757" i="19"/>
  <c r="O757" i="19"/>
  <c r="N757" i="19"/>
  <c r="M757" i="19"/>
  <c r="L757" i="19"/>
  <c r="K757" i="19"/>
  <c r="J757" i="19"/>
  <c r="I757" i="19"/>
  <c r="H757" i="19"/>
  <c r="G757" i="19"/>
  <c r="F757" i="19"/>
  <c r="E757" i="19"/>
  <c r="AA756" i="19"/>
  <c r="Z756" i="19"/>
  <c r="AB756" i="19" s="1"/>
  <c r="X756" i="19"/>
  <c r="W756" i="19"/>
  <c r="Y756" i="19" s="1"/>
  <c r="V756" i="19"/>
  <c r="U756" i="19"/>
  <c r="T756" i="19"/>
  <c r="S756" i="19"/>
  <c r="R756" i="19"/>
  <c r="Q756" i="19"/>
  <c r="P756" i="19"/>
  <c r="O756" i="19"/>
  <c r="N756" i="19"/>
  <c r="M756" i="19"/>
  <c r="L756" i="19"/>
  <c r="K756" i="19"/>
  <c r="J756" i="19"/>
  <c r="I756" i="19"/>
  <c r="H756" i="19"/>
  <c r="G756" i="19"/>
  <c r="F756" i="19"/>
  <c r="E756" i="19"/>
  <c r="AA755" i="19"/>
  <c r="Z755" i="19"/>
  <c r="AB755" i="19" s="1"/>
  <c r="X755" i="19"/>
  <c r="W755" i="19"/>
  <c r="Y755" i="19" s="1"/>
  <c r="V755" i="19"/>
  <c r="U755" i="19"/>
  <c r="T755" i="19"/>
  <c r="S755" i="19"/>
  <c r="R755" i="19"/>
  <c r="Q755" i="19"/>
  <c r="P755" i="19"/>
  <c r="O755" i="19"/>
  <c r="N755" i="19"/>
  <c r="M755" i="19"/>
  <c r="L755" i="19"/>
  <c r="K755" i="19"/>
  <c r="J755" i="19"/>
  <c r="I755" i="19"/>
  <c r="H755" i="19"/>
  <c r="G755" i="19"/>
  <c r="F755" i="19"/>
  <c r="E755" i="19"/>
  <c r="AA754" i="19"/>
  <c r="Z754" i="19"/>
  <c r="AB754" i="19" s="1"/>
  <c r="X754" i="19"/>
  <c r="W754" i="19"/>
  <c r="Y754" i="19" s="1"/>
  <c r="V754" i="19"/>
  <c r="U754" i="19"/>
  <c r="T754" i="19"/>
  <c r="S754" i="19"/>
  <c r="R754" i="19"/>
  <c r="Q754" i="19"/>
  <c r="P754" i="19"/>
  <c r="O754" i="19"/>
  <c r="N754" i="19"/>
  <c r="M754" i="19"/>
  <c r="L754" i="19"/>
  <c r="K754" i="19"/>
  <c r="J754" i="19"/>
  <c r="I754" i="19"/>
  <c r="H754" i="19"/>
  <c r="G754" i="19"/>
  <c r="F754" i="19"/>
  <c r="E754" i="19"/>
  <c r="AA753" i="19"/>
  <c r="Z753" i="19"/>
  <c r="AB753" i="19" s="1"/>
  <c r="X753" i="19"/>
  <c r="W753" i="19"/>
  <c r="Y753" i="19" s="1"/>
  <c r="V753" i="19"/>
  <c r="U753" i="19"/>
  <c r="T753" i="19"/>
  <c r="S753" i="19"/>
  <c r="R753" i="19"/>
  <c r="Q753" i="19"/>
  <c r="P753" i="19"/>
  <c r="O753" i="19"/>
  <c r="N753" i="19"/>
  <c r="M753" i="19"/>
  <c r="L753" i="19"/>
  <c r="K753" i="19"/>
  <c r="J753" i="19"/>
  <c r="I753" i="19"/>
  <c r="H753" i="19"/>
  <c r="G753" i="19"/>
  <c r="F753" i="19"/>
  <c r="E753" i="19"/>
  <c r="AA752" i="19"/>
  <c r="Z752" i="19"/>
  <c r="AB752" i="19" s="1"/>
  <c r="X752" i="19"/>
  <c r="W752" i="19"/>
  <c r="Y752" i="19" s="1"/>
  <c r="V752" i="19"/>
  <c r="U752" i="19"/>
  <c r="T752" i="19"/>
  <c r="S752" i="19"/>
  <c r="R752" i="19"/>
  <c r="Q752" i="19"/>
  <c r="P752" i="19"/>
  <c r="O752" i="19"/>
  <c r="N752" i="19"/>
  <c r="M752" i="19"/>
  <c r="L752" i="19"/>
  <c r="K752" i="19"/>
  <c r="J752" i="19"/>
  <c r="I752" i="19"/>
  <c r="H752" i="19"/>
  <c r="G752" i="19"/>
  <c r="F752" i="19"/>
  <c r="E752" i="19"/>
  <c r="AA751" i="19"/>
  <c r="Z751" i="19"/>
  <c r="AB751" i="19" s="1"/>
  <c r="X751" i="19"/>
  <c r="W751" i="19"/>
  <c r="Y751" i="19" s="1"/>
  <c r="V751" i="19"/>
  <c r="U751" i="19"/>
  <c r="T751" i="19"/>
  <c r="S751" i="19"/>
  <c r="R751" i="19"/>
  <c r="Q751" i="19"/>
  <c r="P751" i="19"/>
  <c r="O751" i="19"/>
  <c r="N751" i="19"/>
  <c r="M751" i="19"/>
  <c r="L751" i="19"/>
  <c r="K751" i="19"/>
  <c r="J751" i="19"/>
  <c r="I751" i="19"/>
  <c r="H751" i="19"/>
  <c r="G751" i="19"/>
  <c r="F751" i="19"/>
  <c r="E751" i="19"/>
  <c r="AA750" i="19"/>
  <c r="Z750" i="19"/>
  <c r="AB750" i="19" s="1"/>
  <c r="X750" i="19"/>
  <c r="W750" i="19"/>
  <c r="Y750" i="19" s="1"/>
  <c r="V750" i="19"/>
  <c r="U750" i="19"/>
  <c r="T750" i="19"/>
  <c r="S750" i="19"/>
  <c r="R750" i="19"/>
  <c r="Q750" i="19"/>
  <c r="P750" i="19"/>
  <c r="O750" i="19"/>
  <c r="N750" i="19"/>
  <c r="M750" i="19"/>
  <c r="L750" i="19"/>
  <c r="K750" i="19"/>
  <c r="J750" i="19"/>
  <c r="I750" i="19"/>
  <c r="H750" i="19"/>
  <c r="G750" i="19"/>
  <c r="F750" i="19"/>
  <c r="E750" i="19"/>
  <c r="AA749" i="19"/>
  <c r="Z749" i="19"/>
  <c r="AB749" i="19" s="1"/>
  <c r="X749" i="19"/>
  <c r="W749" i="19"/>
  <c r="Y749" i="19" s="1"/>
  <c r="V749" i="19"/>
  <c r="U749" i="19"/>
  <c r="T749" i="19"/>
  <c r="S749" i="19"/>
  <c r="R749" i="19"/>
  <c r="Q749" i="19"/>
  <c r="P749" i="19"/>
  <c r="O749" i="19"/>
  <c r="N749" i="19"/>
  <c r="M749" i="19"/>
  <c r="L749" i="19"/>
  <c r="K749" i="19"/>
  <c r="J749" i="19"/>
  <c r="I749" i="19"/>
  <c r="H749" i="19"/>
  <c r="G749" i="19"/>
  <c r="F749" i="19"/>
  <c r="E749" i="19"/>
  <c r="AA748" i="19"/>
  <c r="Z748" i="19"/>
  <c r="AB748" i="19" s="1"/>
  <c r="X748" i="19"/>
  <c r="W748" i="19"/>
  <c r="Y748" i="19" s="1"/>
  <c r="V748" i="19"/>
  <c r="U748" i="19"/>
  <c r="T748" i="19"/>
  <c r="S748" i="19"/>
  <c r="R748" i="19"/>
  <c r="Q748" i="19"/>
  <c r="P748" i="19"/>
  <c r="O748" i="19"/>
  <c r="N748" i="19"/>
  <c r="M748" i="19"/>
  <c r="L748" i="19"/>
  <c r="K748" i="19"/>
  <c r="J748" i="19"/>
  <c r="I748" i="19"/>
  <c r="H748" i="19"/>
  <c r="G748" i="19"/>
  <c r="F748" i="19"/>
  <c r="E748" i="19"/>
  <c r="AA747" i="19"/>
  <c r="Z747" i="19"/>
  <c r="AB747" i="19" s="1"/>
  <c r="X747" i="19"/>
  <c r="W747" i="19"/>
  <c r="Y747" i="19" s="1"/>
  <c r="V747" i="19"/>
  <c r="U747" i="19"/>
  <c r="T747" i="19"/>
  <c r="S747" i="19"/>
  <c r="R747" i="19"/>
  <c r="Q747" i="19"/>
  <c r="P747" i="19"/>
  <c r="O747" i="19"/>
  <c r="N747" i="19"/>
  <c r="M747" i="19"/>
  <c r="L747" i="19"/>
  <c r="K747" i="19"/>
  <c r="J747" i="19"/>
  <c r="I747" i="19"/>
  <c r="H747" i="19"/>
  <c r="G747" i="19"/>
  <c r="F747" i="19"/>
  <c r="E747" i="19"/>
  <c r="AA746" i="19"/>
  <c r="Z746" i="19"/>
  <c r="AB746" i="19" s="1"/>
  <c r="X746" i="19"/>
  <c r="W746" i="19"/>
  <c r="Y746" i="19" s="1"/>
  <c r="V746" i="19"/>
  <c r="U746" i="19"/>
  <c r="T746" i="19"/>
  <c r="S746" i="19"/>
  <c r="R746" i="19"/>
  <c r="Q746" i="19"/>
  <c r="P746" i="19"/>
  <c r="O746" i="19"/>
  <c r="N746" i="19"/>
  <c r="M746" i="19"/>
  <c r="L746" i="19"/>
  <c r="K746" i="19"/>
  <c r="J746" i="19"/>
  <c r="I746" i="19"/>
  <c r="H746" i="19"/>
  <c r="G746" i="19"/>
  <c r="F746" i="19"/>
  <c r="E746" i="19"/>
  <c r="AA745" i="19"/>
  <c r="Z745" i="19"/>
  <c r="AB745" i="19" s="1"/>
  <c r="X745" i="19"/>
  <c r="W745" i="19"/>
  <c r="Y745" i="19" s="1"/>
  <c r="V745" i="19"/>
  <c r="U745" i="19"/>
  <c r="T745" i="19"/>
  <c r="S745" i="19"/>
  <c r="R745" i="19"/>
  <c r="Q745" i="19"/>
  <c r="P745" i="19"/>
  <c r="O745" i="19"/>
  <c r="N745" i="19"/>
  <c r="M745" i="19"/>
  <c r="L745" i="19"/>
  <c r="K745" i="19"/>
  <c r="J745" i="19"/>
  <c r="I745" i="19"/>
  <c r="H745" i="19"/>
  <c r="G745" i="19"/>
  <c r="F745" i="19"/>
  <c r="E745" i="19"/>
  <c r="AA744" i="19"/>
  <c r="Z744" i="19"/>
  <c r="AB744" i="19" s="1"/>
  <c r="X744" i="19"/>
  <c r="W744" i="19"/>
  <c r="Y744" i="19" s="1"/>
  <c r="V744" i="19"/>
  <c r="U744" i="19"/>
  <c r="T744" i="19"/>
  <c r="S744" i="19"/>
  <c r="R744" i="19"/>
  <c r="Q744" i="19"/>
  <c r="P744" i="19"/>
  <c r="O744" i="19"/>
  <c r="N744" i="19"/>
  <c r="M744" i="19"/>
  <c r="L744" i="19"/>
  <c r="K744" i="19"/>
  <c r="J744" i="19"/>
  <c r="I744" i="19"/>
  <c r="H744" i="19"/>
  <c r="G744" i="19"/>
  <c r="F744" i="19"/>
  <c r="E744" i="19"/>
  <c r="AA743" i="19"/>
  <c r="Z743" i="19"/>
  <c r="AB743" i="19" s="1"/>
  <c r="X743" i="19"/>
  <c r="W743" i="19"/>
  <c r="Y743" i="19" s="1"/>
  <c r="V743" i="19"/>
  <c r="U743" i="19"/>
  <c r="T743" i="19"/>
  <c r="S743" i="19"/>
  <c r="R743" i="19"/>
  <c r="Q743" i="19"/>
  <c r="P743" i="19"/>
  <c r="O743" i="19"/>
  <c r="N743" i="19"/>
  <c r="M743" i="19"/>
  <c r="L743" i="19"/>
  <c r="K743" i="19"/>
  <c r="J743" i="19"/>
  <c r="I743" i="19"/>
  <c r="H743" i="19"/>
  <c r="G743" i="19"/>
  <c r="F743" i="19"/>
  <c r="E743" i="19"/>
  <c r="AA742" i="19"/>
  <c r="Z742" i="19"/>
  <c r="AB742" i="19" s="1"/>
  <c r="X742" i="19"/>
  <c r="W742" i="19"/>
  <c r="Y742" i="19" s="1"/>
  <c r="V742" i="19"/>
  <c r="U742" i="19"/>
  <c r="T742" i="19"/>
  <c r="S742" i="19"/>
  <c r="R742" i="19"/>
  <c r="Q742" i="19"/>
  <c r="P742" i="19"/>
  <c r="O742" i="19"/>
  <c r="N742" i="19"/>
  <c r="M742" i="19"/>
  <c r="L742" i="19"/>
  <c r="K742" i="19"/>
  <c r="J742" i="19"/>
  <c r="I742" i="19"/>
  <c r="H742" i="19"/>
  <c r="G742" i="19"/>
  <c r="F742" i="19"/>
  <c r="E742" i="19"/>
  <c r="AA741" i="19"/>
  <c r="Z741" i="19"/>
  <c r="AB741" i="19" s="1"/>
  <c r="X741" i="19"/>
  <c r="W741" i="19"/>
  <c r="Y741" i="19" s="1"/>
  <c r="V741" i="19"/>
  <c r="U741" i="19"/>
  <c r="T741" i="19"/>
  <c r="S741" i="19"/>
  <c r="R741" i="19"/>
  <c r="Q741" i="19"/>
  <c r="P741" i="19"/>
  <c r="O741" i="19"/>
  <c r="N741" i="19"/>
  <c r="M741" i="19"/>
  <c r="L741" i="19"/>
  <c r="K741" i="19"/>
  <c r="J741" i="19"/>
  <c r="I741" i="19"/>
  <c r="H741" i="19"/>
  <c r="G741" i="19"/>
  <c r="F741" i="19"/>
  <c r="E741" i="19"/>
  <c r="AA740" i="19"/>
  <c r="Z740" i="19"/>
  <c r="AB740" i="19" s="1"/>
  <c r="X740" i="19"/>
  <c r="W740" i="19"/>
  <c r="Y740" i="19" s="1"/>
  <c r="V740" i="19"/>
  <c r="U740" i="19"/>
  <c r="T740" i="19"/>
  <c r="S740" i="19"/>
  <c r="R740" i="19"/>
  <c r="Q740" i="19"/>
  <c r="P740" i="19"/>
  <c r="O740" i="19"/>
  <c r="N740" i="19"/>
  <c r="M740" i="19"/>
  <c r="L740" i="19"/>
  <c r="K740" i="19"/>
  <c r="J740" i="19"/>
  <c r="I740" i="19"/>
  <c r="H740" i="19"/>
  <c r="G740" i="19"/>
  <c r="F740" i="19"/>
  <c r="E740" i="19"/>
  <c r="AA739" i="19"/>
  <c r="Z739" i="19"/>
  <c r="AB739" i="19" s="1"/>
  <c r="X739" i="19"/>
  <c r="W739" i="19"/>
  <c r="Y739" i="19" s="1"/>
  <c r="V739" i="19"/>
  <c r="U739" i="19"/>
  <c r="T739" i="19"/>
  <c r="S739" i="19"/>
  <c r="R739" i="19"/>
  <c r="Q739" i="19"/>
  <c r="P739" i="19"/>
  <c r="O739" i="19"/>
  <c r="N739" i="19"/>
  <c r="M739" i="19"/>
  <c r="L739" i="19"/>
  <c r="K739" i="19"/>
  <c r="J739" i="19"/>
  <c r="I739" i="19"/>
  <c r="H739" i="19"/>
  <c r="G739" i="19"/>
  <c r="F739" i="19"/>
  <c r="E739" i="19"/>
  <c r="AA738" i="19"/>
  <c r="Z738" i="19"/>
  <c r="AB738" i="19" s="1"/>
  <c r="X738" i="19"/>
  <c r="W738" i="19"/>
  <c r="Y738" i="19" s="1"/>
  <c r="V738" i="19"/>
  <c r="U738" i="19"/>
  <c r="T738" i="19"/>
  <c r="S738" i="19"/>
  <c r="R738" i="19"/>
  <c r="Q738" i="19"/>
  <c r="P738" i="19"/>
  <c r="O738" i="19"/>
  <c r="N738" i="19"/>
  <c r="M738" i="19"/>
  <c r="L738" i="19"/>
  <c r="K738" i="19"/>
  <c r="J738" i="19"/>
  <c r="I738" i="19"/>
  <c r="H738" i="19"/>
  <c r="G738" i="19"/>
  <c r="F738" i="19"/>
  <c r="E738" i="19"/>
  <c r="AA737" i="19"/>
  <c r="Z737" i="19"/>
  <c r="AB737" i="19" s="1"/>
  <c r="X737" i="19"/>
  <c r="W737" i="19"/>
  <c r="Y737" i="19" s="1"/>
  <c r="V737" i="19"/>
  <c r="U737" i="19"/>
  <c r="T737" i="19"/>
  <c r="S737" i="19"/>
  <c r="R737" i="19"/>
  <c r="Q737" i="19"/>
  <c r="P737" i="19"/>
  <c r="O737" i="19"/>
  <c r="N737" i="19"/>
  <c r="M737" i="19"/>
  <c r="L737" i="19"/>
  <c r="K737" i="19"/>
  <c r="J737" i="19"/>
  <c r="I737" i="19"/>
  <c r="H737" i="19"/>
  <c r="G737" i="19"/>
  <c r="F737" i="19"/>
  <c r="E737" i="19"/>
  <c r="AA736" i="19"/>
  <c r="Z736" i="19"/>
  <c r="AB736" i="19" s="1"/>
  <c r="X736" i="19"/>
  <c r="W736" i="19"/>
  <c r="Y736" i="19" s="1"/>
  <c r="V736" i="19"/>
  <c r="U736" i="19"/>
  <c r="T736" i="19"/>
  <c r="S736" i="19"/>
  <c r="R736" i="19"/>
  <c r="Q736" i="19"/>
  <c r="P736" i="19"/>
  <c r="O736" i="19"/>
  <c r="N736" i="19"/>
  <c r="M736" i="19"/>
  <c r="L736" i="19"/>
  <c r="K736" i="19"/>
  <c r="J736" i="19"/>
  <c r="I736" i="19"/>
  <c r="H736" i="19"/>
  <c r="G736" i="19"/>
  <c r="F736" i="19"/>
  <c r="E736" i="19"/>
  <c r="AA735" i="19"/>
  <c r="Z735" i="19"/>
  <c r="AB735" i="19" s="1"/>
  <c r="X735" i="19"/>
  <c r="W735" i="19"/>
  <c r="Y735" i="19" s="1"/>
  <c r="V735" i="19"/>
  <c r="U735" i="19"/>
  <c r="T735" i="19"/>
  <c r="S735" i="19"/>
  <c r="R735" i="19"/>
  <c r="Q735" i="19"/>
  <c r="P735" i="19"/>
  <c r="O735" i="19"/>
  <c r="N735" i="19"/>
  <c r="M735" i="19"/>
  <c r="L735" i="19"/>
  <c r="K735" i="19"/>
  <c r="J735" i="19"/>
  <c r="I735" i="19"/>
  <c r="H735" i="19"/>
  <c r="G735" i="19"/>
  <c r="F735" i="19"/>
  <c r="E735" i="19"/>
  <c r="AA734" i="19"/>
  <c r="Z734" i="19"/>
  <c r="AB734" i="19" s="1"/>
  <c r="X734" i="19"/>
  <c r="W734" i="19"/>
  <c r="Y734" i="19" s="1"/>
  <c r="V734" i="19"/>
  <c r="U734" i="19"/>
  <c r="T734" i="19"/>
  <c r="S734" i="19"/>
  <c r="R734" i="19"/>
  <c r="Q734" i="19"/>
  <c r="P734" i="19"/>
  <c r="O734" i="19"/>
  <c r="N734" i="19"/>
  <c r="M734" i="19"/>
  <c r="L734" i="19"/>
  <c r="K734" i="19"/>
  <c r="J734" i="19"/>
  <c r="I734" i="19"/>
  <c r="H734" i="19"/>
  <c r="G734" i="19"/>
  <c r="F734" i="19"/>
  <c r="E734" i="19"/>
  <c r="AA733" i="19"/>
  <c r="Z733" i="19"/>
  <c r="AB733" i="19" s="1"/>
  <c r="X733" i="19"/>
  <c r="W733" i="19"/>
  <c r="Y733" i="19" s="1"/>
  <c r="V733" i="19"/>
  <c r="U733" i="19"/>
  <c r="T733" i="19"/>
  <c r="S733" i="19"/>
  <c r="R733" i="19"/>
  <c r="Q733" i="19"/>
  <c r="P733" i="19"/>
  <c r="O733" i="19"/>
  <c r="N733" i="19"/>
  <c r="M733" i="19"/>
  <c r="L733" i="19"/>
  <c r="K733" i="19"/>
  <c r="J733" i="19"/>
  <c r="I733" i="19"/>
  <c r="H733" i="19"/>
  <c r="G733" i="19"/>
  <c r="F733" i="19"/>
  <c r="E733" i="19"/>
  <c r="AA732" i="19"/>
  <c r="Z732" i="19"/>
  <c r="AB732" i="19" s="1"/>
  <c r="X732" i="19"/>
  <c r="W732" i="19"/>
  <c r="Y732" i="19" s="1"/>
  <c r="V732" i="19"/>
  <c r="U732" i="19"/>
  <c r="T732" i="19"/>
  <c r="S732" i="19"/>
  <c r="R732" i="19"/>
  <c r="Q732" i="19"/>
  <c r="P732" i="19"/>
  <c r="O732" i="19"/>
  <c r="N732" i="19"/>
  <c r="M732" i="19"/>
  <c r="L732" i="19"/>
  <c r="K732" i="19"/>
  <c r="J732" i="19"/>
  <c r="I732" i="19"/>
  <c r="H732" i="19"/>
  <c r="G732" i="19"/>
  <c r="F732" i="19"/>
  <c r="E732" i="19"/>
  <c r="AA731" i="19"/>
  <c r="Z731" i="19"/>
  <c r="AB731" i="19" s="1"/>
  <c r="X731" i="19"/>
  <c r="W731" i="19"/>
  <c r="Y731" i="19" s="1"/>
  <c r="V731" i="19"/>
  <c r="U731" i="19"/>
  <c r="T731" i="19"/>
  <c r="S731" i="19"/>
  <c r="R731" i="19"/>
  <c r="Q731" i="19"/>
  <c r="P731" i="19"/>
  <c r="O731" i="19"/>
  <c r="N731" i="19"/>
  <c r="M731" i="19"/>
  <c r="L731" i="19"/>
  <c r="K731" i="19"/>
  <c r="J731" i="19"/>
  <c r="I731" i="19"/>
  <c r="H731" i="19"/>
  <c r="G731" i="19"/>
  <c r="F731" i="19"/>
  <c r="E731" i="19"/>
  <c r="AA730" i="19"/>
  <c r="Z730" i="19"/>
  <c r="AB730" i="19" s="1"/>
  <c r="X730" i="19"/>
  <c r="W730" i="19"/>
  <c r="Y730" i="19" s="1"/>
  <c r="V730" i="19"/>
  <c r="U730" i="19"/>
  <c r="T730" i="19"/>
  <c r="S730" i="19"/>
  <c r="R730" i="19"/>
  <c r="Q730" i="19"/>
  <c r="P730" i="19"/>
  <c r="O730" i="19"/>
  <c r="N730" i="19"/>
  <c r="M730" i="19"/>
  <c r="L730" i="19"/>
  <c r="K730" i="19"/>
  <c r="J730" i="19"/>
  <c r="I730" i="19"/>
  <c r="H730" i="19"/>
  <c r="G730" i="19"/>
  <c r="F730" i="19"/>
  <c r="E730" i="19"/>
  <c r="AA729" i="19"/>
  <c r="Z729" i="19"/>
  <c r="AB729" i="19" s="1"/>
  <c r="X729" i="19"/>
  <c r="W729" i="19"/>
  <c r="Y729" i="19" s="1"/>
  <c r="V729" i="19"/>
  <c r="U729" i="19"/>
  <c r="T729" i="19"/>
  <c r="S729" i="19"/>
  <c r="R729" i="19"/>
  <c r="Q729" i="19"/>
  <c r="P729" i="19"/>
  <c r="O729" i="19"/>
  <c r="N729" i="19"/>
  <c r="M729" i="19"/>
  <c r="L729" i="19"/>
  <c r="K729" i="19"/>
  <c r="J729" i="19"/>
  <c r="I729" i="19"/>
  <c r="H729" i="19"/>
  <c r="G729" i="19"/>
  <c r="F729" i="19"/>
  <c r="E729" i="19"/>
  <c r="AA728" i="19"/>
  <c r="Z728" i="19"/>
  <c r="AB728" i="19" s="1"/>
  <c r="X728" i="19"/>
  <c r="W728" i="19"/>
  <c r="Y728" i="19" s="1"/>
  <c r="V728" i="19"/>
  <c r="U728" i="19"/>
  <c r="T728" i="19"/>
  <c r="S728" i="19"/>
  <c r="R728" i="19"/>
  <c r="Q728" i="19"/>
  <c r="P728" i="19"/>
  <c r="O728" i="19"/>
  <c r="N728" i="19"/>
  <c r="M728" i="19"/>
  <c r="L728" i="19"/>
  <c r="K728" i="19"/>
  <c r="J728" i="19"/>
  <c r="I728" i="19"/>
  <c r="H728" i="19"/>
  <c r="G728" i="19"/>
  <c r="F728" i="19"/>
  <c r="E728" i="19"/>
  <c r="AA727" i="19"/>
  <c r="Z727" i="19"/>
  <c r="AB727" i="19" s="1"/>
  <c r="X727" i="19"/>
  <c r="W727" i="19"/>
  <c r="Y727" i="19" s="1"/>
  <c r="V727" i="19"/>
  <c r="U727" i="19"/>
  <c r="T727" i="19"/>
  <c r="S727" i="19"/>
  <c r="R727" i="19"/>
  <c r="Q727" i="19"/>
  <c r="P727" i="19"/>
  <c r="O727" i="19"/>
  <c r="N727" i="19"/>
  <c r="M727" i="19"/>
  <c r="L727" i="19"/>
  <c r="K727" i="19"/>
  <c r="J727" i="19"/>
  <c r="I727" i="19"/>
  <c r="H727" i="19"/>
  <c r="G727" i="19"/>
  <c r="F727" i="19"/>
  <c r="E727" i="19"/>
  <c r="AA726" i="19"/>
  <c r="Z726" i="19"/>
  <c r="AB726" i="19" s="1"/>
  <c r="X726" i="19"/>
  <c r="W726" i="19"/>
  <c r="Y726" i="19" s="1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AA725" i="19"/>
  <c r="Z725" i="19"/>
  <c r="AB725" i="19" s="1"/>
  <c r="X725" i="19"/>
  <c r="W725" i="19"/>
  <c r="Y725" i="19" s="1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AA724" i="19"/>
  <c r="Z724" i="19"/>
  <c r="AB724" i="19" s="1"/>
  <c r="X724" i="19"/>
  <c r="W724" i="19"/>
  <c r="Y724" i="19" s="1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AA723" i="19"/>
  <c r="Z723" i="19"/>
  <c r="AB723" i="19" s="1"/>
  <c r="X723" i="19"/>
  <c r="W723" i="19"/>
  <c r="Y723" i="19" s="1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AA722" i="19"/>
  <c r="Z722" i="19"/>
  <c r="AB722" i="19" s="1"/>
  <c r="X722" i="19"/>
  <c r="W722" i="19"/>
  <c r="Y722" i="19" s="1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AA721" i="19"/>
  <c r="Z721" i="19"/>
  <c r="AB721" i="19" s="1"/>
  <c r="X721" i="19"/>
  <c r="W721" i="19"/>
  <c r="Y721" i="19" s="1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AA720" i="19"/>
  <c r="Z720" i="19"/>
  <c r="AB720" i="19" s="1"/>
  <c r="X720" i="19"/>
  <c r="W720" i="19"/>
  <c r="Y720" i="19" s="1"/>
  <c r="V720" i="19"/>
  <c r="U720" i="19"/>
  <c r="T720" i="19"/>
  <c r="S720" i="19"/>
  <c r="R720" i="19"/>
  <c r="Q720" i="19"/>
  <c r="P720" i="19"/>
  <c r="O720" i="19"/>
  <c r="N720" i="19"/>
  <c r="M720" i="19"/>
  <c r="L720" i="19"/>
  <c r="K720" i="19"/>
  <c r="J720" i="19"/>
  <c r="I720" i="19"/>
  <c r="H720" i="19"/>
  <c r="G720" i="19"/>
  <c r="F720" i="19"/>
  <c r="E720" i="19"/>
  <c r="AA719" i="19"/>
  <c r="Z719" i="19"/>
  <c r="AB719" i="19" s="1"/>
  <c r="X719" i="19"/>
  <c r="W719" i="19"/>
  <c r="Y719" i="19" s="1"/>
  <c r="V719" i="19"/>
  <c r="U719" i="19"/>
  <c r="T719" i="19"/>
  <c r="S719" i="19"/>
  <c r="R719" i="19"/>
  <c r="Q719" i="19"/>
  <c r="P719" i="19"/>
  <c r="O719" i="19"/>
  <c r="N719" i="19"/>
  <c r="M719" i="19"/>
  <c r="L719" i="19"/>
  <c r="K719" i="19"/>
  <c r="J719" i="19"/>
  <c r="I719" i="19"/>
  <c r="H719" i="19"/>
  <c r="G719" i="19"/>
  <c r="F719" i="19"/>
  <c r="E719" i="19"/>
  <c r="AA718" i="19"/>
  <c r="Z718" i="19"/>
  <c r="AB718" i="19" s="1"/>
  <c r="X718" i="19"/>
  <c r="W718" i="19"/>
  <c r="Y718" i="19" s="1"/>
  <c r="V718" i="19"/>
  <c r="U718" i="19"/>
  <c r="T718" i="19"/>
  <c r="S718" i="19"/>
  <c r="R718" i="19"/>
  <c r="Q718" i="19"/>
  <c r="P718" i="19"/>
  <c r="O718" i="19"/>
  <c r="N718" i="19"/>
  <c r="M718" i="19"/>
  <c r="L718" i="19"/>
  <c r="K718" i="19"/>
  <c r="J718" i="19"/>
  <c r="I718" i="19"/>
  <c r="H718" i="19"/>
  <c r="G718" i="19"/>
  <c r="F718" i="19"/>
  <c r="E718" i="19"/>
  <c r="AA717" i="19"/>
  <c r="Z717" i="19"/>
  <c r="AB717" i="19" s="1"/>
  <c r="X717" i="19"/>
  <c r="W717" i="19"/>
  <c r="Y717" i="19" s="1"/>
  <c r="V717" i="19"/>
  <c r="U717" i="19"/>
  <c r="T717" i="19"/>
  <c r="S717" i="19"/>
  <c r="R717" i="19"/>
  <c r="Q717" i="19"/>
  <c r="P717" i="19"/>
  <c r="O717" i="19"/>
  <c r="N717" i="19"/>
  <c r="M717" i="19"/>
  <c r="L717" i="19"/>
  <c r="K717" i="19"/>
  <c r="J717" i="19"/>
  <c r="I717" i="19"/>
  <c r="H717" i="19"/>
  <c r="G717" i="19"/>
  <c r="F717" i="19"/>
  <c r="E717" i="19"/>
  <c r="AA716" i="19"/>
  <c r="Z716" i="19"/>
  <c r="AB716" i="19" s="1"/>
  <c r="X716" i="19"/>
  <c r="W716" i="19"/>
  <c r="Y716" i="19" s="1"/>
  <c r="V716" i="19"/>
  <c r="U716" i="19"/>
  <c r="T716" i="19"/>
  <c r="S716" i="19"/>
  <c r="R716" i="19"/>
  <c r="Q716" i="19"/>
  <c r="P716" i="19"/>
  <c r="O716" i="19"/>
  <c r="N716" i="19"/>
  <c r="M716" i="19"/>
  <c r="L716" i="19"/>
  <c r="K716" i="19"/>
  <c r="J716" i="19"/>
  <c r="I716" i="19"/>
  <c r="H716" i="19"/>
  <c r="G716" i="19"/>
  <c r="F716" i="19"/>
  <c r="E716" i="19"/>
  <c r="AA715" i="19"/>
  <c r="Z715" i="19"/>
  <c r="AB715" i="19" s="1"/>
  <c r="X715" i="19"/>
  <c r="W715" i="19"/>
  <c r="Y715" i="19" s="1"/>
  <c r="V715" i="19"/>
  <c r="U715" i="19"/>
  <c r="T715" i="19"/>
  <c r="S715" i="19"/>
  <c r="R715" i="19"/>
  <c r="Q715" i="19"/>
  <c r="P715" i="19"/>
  <c r="O715" i="19"/>
  <c r="N715" i="19"/>
  <c r="M715" i="19"/>
  <c r="L715" i="19"/>
  <c r="K715" i="19"/>
  <c r="J715" i="19"/>
  <c r="I715" i="19"/>
  <c r="H715" i="19"/>
  <c r="G715" i="19"/>
  <c r="F715" i="19"/>
  <c r="E715" i="19"/>
  <c r="AA714" i="19"/>
  <c r="Z714" i="19"/>
  <c r="AB714" i="19" s="1"/>
  <c r="X714" i="19"/>
  <c r="W714" i="19"/>
  <c r="Y714" i="19" s="1"/>
  <c r="V714" i="19"/>
  <c r="U714" i="19"/>
  <c r="T714" i="19"/>
  <c r="S714" i="19"/>
  <c r="R714" i="19"/>
  <c r="Q714" i="19"/>
  <c r="P714" i="19"/>
  <c r="O714" i="19"/>
  <c r="N714" i="19"/>
  <c r="M714" i="19"/>
  <c r="L714" i="19"/>
  <c r="K714" i="19"/>
  <c r="J714" i="19"/>
  <c r="I714" i="19"/>
  <c r="H714" i="19"/>
  <c r="G714" i="19"/>
  <c r="F714" i="19"/>
  <c r="E714" i="19"/>
  <c r="AA713" i="19"/>
  <c r="Z713" i="19"/>
  <c r="AB713" i="19" s="1"/>
  <c r="X713" i="19"/>
  <c r="W713" i="19"/>
  <c r="Y713" i="19" s="1"/>
  <c r="V713" i="19"/>
  <c r="U713" i="19"/>
  <c r="T713" i="19"/>
  <c r="S713" i="19"/>
  <c r="R713" i="19"/>
  <c r="Q713" i="19"/>
  <c r="P713" i="19"/>
  <c r="O713" i="19"/>
  <c r="N713" i="19"/>
  <c r="M713" i="19"/>
  <c r="L713" i="19"/>
  <c r="K713" i="19"/>
  <c r="J713" i="19"/>
  <c r="I713" i="19"/>
  <c r="H713" i="19"/>
  <c r="G713" i="19"/>
  <c r="F713" i="19"/>
  <c r="E713" i="19"/>
  <c r="AA712" i="19"/>
  <c r="Z712" i="19"/>
  <c r="AB712" i="19" s="1"/>
  <c r="X712" i="19"/>
  <c r="W712" i="19"/>
  <c r="Y712" i="19" s="1"/>
  <c r="V712" i="19"/>
  <c r="U712" i="19"/>
  <c r="T712" i="19"/>
  <c r="S712" i="19"/>
  <c r="R712" i="19"/>
  <c r="Q712" i="19"/>
  <c r="P712" i="19"/>
  <c r="O712" i="19"/>
  <c r="N712" i="19"/>
  <c r="M712" i="19"/>
  <c r="L712" i="19"/>
  <c r="K712" i="19"/>
  <c r="J712" i="19"/>
  <c r="I712" i="19"/>
  <c r="H712" i="19"/>
  <c r="G712" i="19"/>
  <c r="F712" i="19"/>
  <c r="E712" i="19"/>
  <c r="AA711" i="19"/>
  <c r="Z711" i="19"/>
  <c r="AB711" i="19" s="1"/>
  <c r="X711" i="19"/>
  <c r="W711" i="19"/>
  <c r="Y711" i="19" s="1"/>
  <c r="V711" i="19"/>
  <c r="U711" i="19"/>
  <c r="T711" i="19"/>
  <c r="S711" i="19"/>
  <c r="R711" i="19"/>
  <c r="Q711" i="19"/>
  <c r="P711" i="19"/>
  <c r="O711" i="19"/>
  <c r="N711" i="19"/>
  <c r="M711" i="19"/>
  <c r="L711" i="19"/>
  <c r="K711" i="19"/>
  <c r="J711" i="19"/>
  <c r="I711" i="19"/>
  <c r="H711" i="19"/>
  <c r="G711" i="19"/>
  <c r="F711" i="19"/>
  <c r="E711" i="19"/>
  <c r="AA710" i="19"/>
  <c r="Z710" i="19"/>
  <c r="AB710" i="19" s="1"/>
  <c r="X710" i="19"/>
  <c r="W710" i="19"/>
  <c r="Y710" i="19" s="1"/>
  <c r="V710" i="19"/>
  <c r="U710" i="19"/>
  <c r="T710" i="19"/>
  <c r="S710" i="19"/>
  <c r="R710" i="19"/>
  <c r="Q710" i="19"/>
  <c r="P710" i="19"/>
  <c r="O710" i="19"/>
  <c r="N710" i="19"/>
  <c r="M710" i="19"/>
  <c r="L710" i="19"/>
  <c r="K710" i="19"/>
  <c r="J710" i="19"/>
  <c r="I710" i="19"/>
  <c r="H710" i="19"/>
  <c r="G710" i="19"/>
  <c r="F710" i="19"/>
  <c r="E710" i="19"/>
  <c r="AA709" i="19"/>
  <c r="Z709" i="19"/>
  <c r="AB709" i="19" s="1"/>
  <c r="X709" i="19"/>
  <c r="W709" i="19"/>
  <c r="Y709" i="19" s="1"/>
  <c r="V709" i="19"/>
  <c r="U709" i="19"/>
  <c r="T709" i="19"/>
  <c r="S709" i="19"/>
  <c r="R709" i="19"/>
  <c r="Q709" i="19"/>
  <c r="P709" i="19"/>
  <c r="O709" i="19"/>
  <c r="N709" i="19"/>
  <c r="M709" i="19"/>
  <c r="L709" i="19"/>
  <c r="K709" i="19"/>
  <c r="J709" i="19"/>
  <c r="I709" i="19"/>
  <c r="H709" i="19"/>
  <c r="G709" i="19"/>
  <c r="F709" i="19"/>
  <c r="E709" i="19"/>
  <c r="AB708" i="19"/>
  <c r="AA708" i="19"/>
  <c r="Z708" i="19"/>
  <c r="X708" i="19"/>
  <c r="W708" i="19"/>
  <c r="Y708" i="19" s="1"/>
  <c r="V708" i="19"/>
  <c r="U708" i="19"/>
  <c r="T708" i="19"/>
  <c r="S708" i="19"/>
  <c r="R708" i="19"/>
  <c r="Q708" i="19"/>
  <c r="P708" i="19"/>
  <c r="O708" i="19"/>
  <c r="N708" i="19"/>
  <c r="M708" i="19"/>
  <c r="L708" i="19"/>
  <c r="K708" i="19"/>
  <c r="J708" i="19"/>
  <c r="I708" i="19"/>
  <c r="H708" i="19"/>
  <c r="G708" i="19"/>
  <c r="F708" i="19"/>
  <c r="E708" i="19"/>
  <c r="AB707" i="19"/>
  <c r="AA707" i="19"/>
  <c r="Z707" i="19"/>
  <c r="X707" i="19"/>
  <c r="W707" i="19"/>
  <c r="Y707" i="19" s="1"/>
  <c r="V707" i="19"/>
  <c r="U707" i="19"/>
  <c r="T707" i="19"/>
  <c r="S707" i="19"/>
  <c r="R707" i="19"/>
  <c r="Q707" i="19"/>
  <c r="P707" i="19"/>
  <c r="O707" i="19"/>
  <c r="N707" i="19"/>
  <c r="M707" i="19"/>
  <c r="L707" i="19"/>
  <c r="K707" i="19"/>
  <c r="J707" i="19"/>
  <c r="I707" i="19"/>
  <c r="H707" i="19"/>
  <c r="G707" i="19"/>
  <c r="F707" i="19"/>
  <c r="E707" i="19"/>
  <c r="AB706" i="19"/>
  <c r="AA706" i="19"/>
  <c r="Z706" i="19"/>
  <c r="X706" i="19"/>
  <c r="W706" i="19"/>
  <c r="Y706" i="19" s="1"/>
  <c r="V706" i="19"/>
  <c r="U706" i="19"/>
  <c r="T706" i="19"/>
  <c r="S706" i="19"/>
  <c r="R706" i="19"/>
  <c r="Q706" i="19"/>
  <c r="P706" i="19"/>
  <c r="O706" i="19"/>
  <c r="N706" i="19"/>
  <c r="M706" i="19"/>
  <c r="L706" i="19"/>
  <c r="K706" i="19"/>
  <c r="J706" i="19"/>
  <c r="I706" i="19"/>
  <c r="H706" i="19"/>
  <c r="G706" i="19"/>
  <c r="F706" i="19"/>
  <c r="E706" i="19"/>
  <c r="AB705" i="19"/>
  <c r="AA705" i="19"/>
  <c r="Z705" i="19"/>
  <c r="X705" i="19"/>
  <c r="W705" i="19"/>
  <c r="Y705" i="19" s="1"/>
  <c r="V705" i="19"/>
  <c r="U705" i="19"/>
  <c r="T705" i="19"/>
  <c r="S705" i="19"/>
  <c r="R705" i="19"/>
  <c r="Q705" i="19"/>
  <c r="P705" i="19"/>
  <c r="O705" i="19"/>
  <c r="N705" i="19"/>
  <c r="M705" i="19"/>
  <c r="L705" i="19"/>
  <c r="K705" i="19"/>
  <c r="J705" i="19"/>
  <c r="I705" i="19"/>
  <c r="H705" i="19"/>
  <c r="G705" i="19"/>
  <c r="F705" i="19"/>
  <c r="E705" i="19"/>
  <c r="AB704" i="19"/>
  <c r="AA704" i="19"/>
  <c r="Z704" i="19"/>
  <c r="X704" i="19"/>
  <c r="W704" i="19"/>
  <c r="Y704" i="19" s="1"/>
  <c r="V704" i="19"/>
  <c r="U704" i="19"/>
  <c r="T704" i="19"/>
  <c r="S704" i="19"/>
  <c r="R704" i="19"/>
  <c r="Q704" i="19"/>
  <c r="P704" i="19"/>
  <c r="O704" i="19"/>
  <c r="N704" i="19"/>
  <c r="M704" i="19"/>
  <c r="L704" i="19"/>
  <c r="K704" i="19"/>
  <c r="J704" i="19"/>
  <c r="I704" i="19"/>
  <c r="H704" i="19"/>
  <c r="G704" i="19"/>
  <c r="F704" i="19"/>
  <c r="E704" i="19"/>
  <c r="AB703" i="19"/>
  <c r="AA703" i="19"/>
  <c r="Z703" i="19"/>
  <c r="X703" i="19"/>
  <c r="W703" i="19"/>
  <c r="Y703" i="19" s="1"/>
  <c r="V703" i="19"/>
  <c r="U703" i="19"/>
  <c r="T703" i="19"/>
  <c r="S703" i="19"/>
  <c r="R703" i="19"/>
  <c r="Q703" i="19"/>
  <c r="P703" i="19"/>
  <c r="O703" i="19"/>
  <c r="N703" i="19"/>
  <c r="M703" i="19"/>
  <c r="L703" i="19"/>
  <c r="K703" i="19"/>
  <c r="J703" i="19"/>
  <c r="I703" i="19"/>
  <c r="H703" i="19"/>
  <c r="G703" i="19"/>
  <c r="F703" i="19"/>
  <c r="E703" i="19"/>
  <c r="AB702" i="19"/>
  <c r="AA702" i="19"/>
  <c r="Z702" i="19"/>
  <c r="X702" i="19"/>
  <c r="W702" i="19"/>
  <c r="Y702" i="19" s="1"/>
  <c r="V702" i="19"/>
  <c r="U702" i="19"/>
  <c r="T702" i="19"/>
  <c r="S702" i="19"/>
  <c r="R702" i="19"/>
  <c r="Q702" i="19"/>
  <c r="P702" i="19"/>
  <c r="O702" i="19"/>
  <c r="N702" i="19"/>
  <c r="M702" i="19"/>
  <c r="L702" i="19"/>
  <c r="K702" i="19"/>
  <c r="J702" i="19"/>
  <c r="I702" i="19"/>
  <c r="H702" i="19"/>
  <c r="G702" i="19"/>
  <c r="F702" i="19"/>
  <c r="E702" i="19"/>
  <c r="AB701" i="19"/>
  <c r="AA701" i="19"/>
  <c r="Z701" i="19"/>
  <c r="X701" i="19"/>
  <c r="W701" i="19"/>
  <c r="Y701" i="19" s="1"/>
  <c r="V701" i="19"/>
  <c r="U701" i="19"/>
  <c r="T701" i="19"/>
  <c r="S701" i="19"/>
  <c r="R701" i="19"/>
  <c r="Q701" i="19"/>
  <c r="P701" i="19"/>
  <c r="O701" i="19"/>
  <c r="N701" i="19"/>
  <c r="M701" i="19"/>
  <c r="L701" i="19"/>
  <c r="K701" i="19"/>
  <c r="J701" i="19"/>
  <c r="I701" i="19"/>
  <c r="H701" i="19"/>
  <c r="G701" i="19"/>
  <c r="F701" i="19"/>
  <c r="E701" i="19"/>
  <c r="AB700" i="19"/>
  <c r="AA700" i="19"/>
  <c r="Z700" i="19"/>
  <c r="X700" i="19"/>
  <c r="W700" i="19"/>
  <c r="Y700" i="19" s="1"/>
  <c r="V700" i="19"/>
  <c r="U700" i="19"/>
  <c r="T700" i="19"/>
  <c r="S700" i="19"/>
  <c r="R700" i="19"/>
  <c r="Q700" i="19"/>
  <c r="P700" i="19"/>
  <c r="O700" i="19"/>
  <c r="N700" i="19"/>
  <c r="M700" i="19"/>
  <c r="L700" i="19"/>
  <c r="K700" i="19"/>
  <c r="J700" i="19"/>
  <c r="I700" i="19"/>
  <c r="H700" i="19"/>
  <c r="G700" i="19"/>
  <c r="F700" i="19"/>
  <c r="E700" i="19"/>
  <c r="AB699" i="19"/>
  <c r="AA699" i="19"/>
  <c r="Z699" i="19"/>
  <c r="X699" i="19"/>
  <c r="W699" i="19"/>
  <c r="Y699" i="19" s="1"/>
  <c r="V699" i="19"/>
  <c r="U699" i="19"/>
  <c r="T699" i="19"/>
  <c r="S699" i="19"/>
  <c r="R699" i="19"/>
  <c r="Q699" i="19"/>
  <c r="P699" i="19"/>
  <c r="O699" i="19"/>
  <c r="N699" i="19"/>
  <c r="M699" i="19"/>
  <c r="L699" i="19"/>
  <c r="K699" i="19"/>
  <c r="J699" i="19"/>
  <c r="I699" i="19"/>
  <c r="H699" i="19"/>
  <c r="G699" i="19"/>
  <c r="F699" i="19"/>
  <c r="E699" i="19"/>
  <c r="AB698" i="19"/>
  <c r="AA698" i="19"/>
  <c r="Z698" i="19"/>
  <c r="X698" i="19"/>
  <c r="W698" i="19"/>
  <c r="Y698" i="19" s="1"/>
  <c r="V698" i="19"/>
  <c r="U698" i="19"/>
  <c r="T698" i="19"/>
  <c r="S698" i="19"/>
  <c r="R698" i="19"/>
  <c r="Q698" i="19"/>
  <c r="P698" i="19"/>
  <c r="O698" i="19"/>
  <c r="N698" i="19"/>
  <c r="M698" i="19"/>
  <c r="L698" i="19"/>
  <c r="K698" i="19"/>
  <c r="J698" i="19"/>
  <c r="I698" i="19"/>
  <c r="H698" i="19"/>
  <c r="G698" i="19"/>
  <c r="F698" i="19"/>
  <c r="E698" i="19"/>
  <c r="AB697" i="19"/>
  <c r="AA697" i="19"/>
  <c r="Z697" i="19"/>
  <c r="X697" i="19"/>
  <c r="W697" i="19"/>
  <c r="Y697" i="19" s="1"/>
  <c r="V697" i="19"/>
  <c r="U697" i="19"/>
  <c r="T697" i="19"/>
  <c r="S697" i="19"/>
  <c r="R697" i="19"/>
  <c r="Q697" i="19"/>
  <c r="P697" i="19"/>
  <c r="O697" i="19"/>
  <c r="N697" i="19"/>
  <c r="M697" i="19"/>
  <c r="L697" i="19"/>
  <c r="K697" i="19"/>
  <c r="J697" i="19"/>
  <c r="I697" i="19"/>
  <c r="H697" i="19"/>
  <c r="G697" i="19"/>
  <c r="F697" i="19"/>
  <c r="E697" i="19"/>
  <c r="AB696" i="19"/>
  <c r="AA696" i="19"/>
  <c r="Z696" i="19"/>
  <c r="X696" i="19"/>
  <c r="W696" i="19"/>
  <c r="Y696" i="19" s="1"/>
  <c r="V696" i="19"/>
  <c r="U696" i="19"/>
  <c r="T696" i="19"/>
  <c r="S696" i="19"/>
  <c r="R696" i="19"/>
  <c r="Q696" i="19"/>
  <c r="P696" i="19"/>
  <c r="O696" i="19"/>
  <c r="N696" i="19"/>
  <c r="M696" i="19"/>
  <c r="L696" i="19"/>
  <c r="K696" i="19"/>
  <c r="J696" i="19"/>
  <c r="I696" i="19"/>
  <c r="H696" i="19"/>
  <c r="G696" i="19"/>
  <c r="F696" i="19"/>
  <c r="E696" i="19"/>
  <c r="AB695" i="19"/>
  <c r="AA695" i="19"/>
  <c r="Z695" i="19"/>
  <c r="X695" i="19"/>
  <c r="W695" i="19"/>
  <c r="Y695" i="19" s="1"/>
  <c r="V695" i="19"/>
  <c r="U695" i="19"/>
  <c r="T695" i="19"/>
  <c r="S695" i="19"/>
  <c r="R695" i="19"/>
  <c r="Q695" i="19"/>
  <c r="P695" i="19"/>
  <c r="O695" i="19"/>
  <c r="N695" i="19"/>
  <c r="M695" i="19"/>
  <c r="L695" i="19"/>
  <c r="K695" i="19"/>
  <c r="J695" i="19"/>
  <c r="I695" i="19"/>
  <c r="H695" i="19"/>
  <c r="G695" i="19"/>
  <c r="F695" i="19"/>
  <c r="E695" i="19"/>
  <c r="AB694" i="19"/>
  <c r="AA694" i="19"/>
  <c r="Z694" i="19"/>
  <c r="X694" i="19"/>
  <c r="W694" i="19"/>
  <c r="Y694" i="19" s="1"/>
  <c r="V694" i="19"/>
  <c r="U694" i="19"/>
  <c r="T694" i="19"/>
  <c r="S694" i="19"/>
  <c r="R694" i="19"/>
  <c r="Q694" i="19"/>
  <c r="P694" i="19"/>
  <c r="O694" i="19"/>
  <c r="N694" i="19"/>
  <c r="M694" i="19"/>
  <c r="L694" i="19"/>
  <c r="K694" i="19"/>
  <c r="J694" i="19"/>
  <c r="I694" i="19"/>
  <c r="H694" i="19"/>
  <c r="G694" i="19"/>
  <c r="F694" i="19"/>
  <c r="E694" i="19"/>
  <c r="AB693" i="19"/>
  <c r="AA693" i="19"/>
  <c r="Z693" i="19"/>
  <c r="X693" i="19"/>
  <c r="W693" i="19"/>
  <c r="Y693" i="19" s="1"/>
  <c r="V693" i="19"/>
  <c r="U693" i="19"/>
  <c r="T693" i="19"/>
  <c r="S693" i="19"/>
  <c r="R693" i="19"/>
  <c r="Q693" i="19"/>
  <c r="P693" i="19"/>
  <c r="O693" i="19"/>
  <c r="N693" i="19"/>
  <c r="M693" i="19"/>
  <c r="L693" i="19"/>
  <c r="K693" i="19"/>
  <c r="J693" i="19"/>
  <c r="I693" i="19"/>
  <c r="H693" i="19"/>
  <c r="G693" i="19"/>
  <c r="F693" i="19"/>
  <c r="E693" i="19"/>
  <c r="AA692" i="19"/>
  <c r="AB692" i="19" s="1"/>
  <c r="Z692" i="19"/>
  <c r="X692" i="19"/>
  <c r="W692" i="19"/>
  <c r="Y692" i="19" s="1"/>
  <c r="V692" i="19"/>
  <c r="U692" i="19"/>
  <c r="T692" i="19"/>
  <c r="S692" i="19"/>
  <c r="R692" i="19"/>
  <c r="Q692" i="19"/>
  <c r="P692" i="19"/>
  <c r="O692" i="19"/>
  <c r="N692" i="19"/>
  <c r="M692" i="19"/>
  <c r="L692" i="19"/>
  <c r="K692" i="19"/>
  <c r="J692" i="19"/>
  <c r="I692" i="19"/>
  <c r="H692" i="19"/>
  <c r="G692" i="19"/>
  <c r="F692" i="19"/>
  <c r="E692" i="19"/>
  <c r="AA691" i="19"/>
  <c r="AB691" i="19" s="1"/>
  <c r="Z691" i="19"/>
  <c r="X691" i="19"/>
  <c r="W691" i="19"/>
  <c r="Y691" i="19" s="1"/>
  <c r="V691" i="19"/>
  <c r="U691" i="19"/>
  <c r="T691" i="19"/>
  <c r="S691" i="19"/>
  <c r="R691" i="19"/>
  <c r="Q691" i="19"/>
  <c r="P691" i="19"/>
  <c r="O691" i="19"/>
  <c r="N691" i="19"/>
  <c r="M691" i="19"/>
  <c r="L691" i="19"/>
  <c r="K691" i="19"/>
  <c r="J691" i="19"/>
  <c r="I691" i="19"/>
  <c r="H691" i="19"/>
  <c r="G691" i="19"/>
  <c r="F691" i="19"/>
  <c r="E691" i="19"/>
  <c r="AA690" i="19"/>
  <c r="Z690" i="19"/>
  <c r="AB690" i="19" s="1"/>
  <c r="X690" i="19"/>
  <c r="W690" i="19"/>
  <c r="Y690" i="19" s="1"/>
  <c r="V690" i="19"/>
  <c r="U690" i="19"/>
  <c r="T690" i="19"/>
  <c r="S690" i="19"/>
  <c r="R690" i="19"/>
  <c r="Q690" i="19"/>
  <c r="P690" i="19"/>
  <c r="O690" i="19"/>
  <c r="N690" i="19"/>
  <c r="M690" i="19"/>
  <c r="L690" i="19"/>
  <c r="K690" i="19"/>
  <c r="J690" i="19"/>
  <c r="I690" i="19"/>
  <c r="H690" i="19"/>
  <c r="G690" i="19"/>
  <c r="F690" i="19"/>
  <c r="E690" i="19"/>
  <c r="AA689" i="19"/>
  <c r="Z689" i="19"/>
  <c r="AB689" i="19" s="1"/>
  <c r="X689" i="19"/>
  <c r="W689" i="19"/>
  <c r="Y689" i="19" s="1"/>
  <c r="V689" i="19"/>
  <c r="U689" i="19"/>
  <c r="T689" i="19"/>
  <c r="S689" i="19"/>
  <c r="R689" i="19"/>
  <c r="Q689" i="19"/>
  <c r="P689" i="19"/>
  <c r="O689" i="19"/>
  <c r="N689" i="19"/>
  <c r="M689" i="19"/>
  <c r="L689" i="19"/>
  <c r="K689" i="19"/>
  <c r="J689" i="19"/>
  <c r="I689" i="19"/>
  <c r="H689" i="19"/>
  <c r="G689" i="19"/>
  <c r="F689" i="19"/>
  <c r="E689" i="19"/>
  <c r="AA688" i="19"/>
  <c r="Z688" i="19"/>
  <c r="AB688" i="19" s="1"/>
  <c r="X688" i="19"/>
  <c r="W688" i="19"/>
  <c r="Y688" i="19" s="1"/>
  <c r="V688" i="19"/>
  <c r="U688" i="19"/>
  <c r="T688" i="19"/>
  <c r="S688" i="19"/>
  <c r="R688" i="19"/>
  <c r="Q688" i="19"/>
  <c r="P688" i="19"/>
  <c r="O688" i="19"/>
  <c r="N688" i="19"/>
  <c r="M688" i="19"/>
  <c r="L688" i="19"/>
  <c r="K688" i="19"/>
  <c r="J688" i="19"/>
  <c r="I688" i="19"/>
  <c r="H688" i="19"/>
  <c r="G688" i="19"/>
  <c r="F688" i="19"/>
  <c r="E688" i="19"/>
  <c r="AA687" i="19"/>
  <c r="Z687" i="19"/>
  <c r="AB687" i="19" s="1"/>
  <c r="X687" i="19"/>
  <c r="W687" i="19"/>
  <c r="Y687" i="19" s="1"/>
  <c r="V687" i="19"/>
  <c r="U687" i="19"/>
  <c r="T687" i="19"/>
  <c r="S687" i="19"/>
  <c r="R687" i="19"/>
  <c r="Q687" i="19"/>
  <c r="P687" i="19"/>
  <c r="O687" i="19"/>
  <c r="N687" i="19"/>
  <c r="M687" i="19"/>
  <c r="L687" i="19"/>
  <c r="K687" i="19"/>
  <c r="J687" i="19"/>
  <c r="I687" i="19"/>
  <c r="H687" i="19"/>
  <c r="G687" i="19"/>
  <c r="F687" i="19"/>
  <c r="E687" i="19"/>
  <c r="AA686" i="19"/>
  <c r="Z686" i="19"/>
  <c r="AB686" i="19" s="1"/>
  <c r="X686" i="19"/>
  <c r="W686" i="19"/>
  <c r="Y686" i="19" s="1"/>
  <c r="V686" i="19"/>
  <c r="U686" i="19"/>
  <c r="T686" i="19"/>
  <c r="S686" i="19"/>
  <c r="R686" i="19"/>
  <c r="Q686" i="19"/>
  <c r="P686" i="19"/>
  <c r="O686" i="19"/>
  <c r="N686" i="19"/>
  <c r="M686" i="19"/>
  <c r="L686" i="19"/>
  <c r="K686" i="19"/>
  <c r="J686" i="19"/>
  <c r="I686" i="19"/>
  <c r="H686" i="19"/>
  <c r="G686" i="19"/>
  <c r="F686" i="19"/>
  <c r="E686" i="19"/>
  <c r="AA685" i="19"/>
  <c r="Z685" i="19"/>
  <c r="AB685" i="19" s="1"/>
  <c r="X685" i="19"/>
  <c r="W685" i="19"/>
  <c r="Y685" i="19" s="1"/>
  <c r="V685" i="19"/>
  <c r="U685" i="19"/>
  <c r="T685" i="19"/>
  <c r="S685" i="19"/>
  <c r="R685" i="19"/>
  <c r="Q685" i="19"/>
  <c r="P685" i="19"/>
  <c r="O685" i="19"/>
  <c r="N685" i="19"/>
  <c r="M685" i="19"/>
  <c r="L685" i="19"/>
  <c r="K685" i="19"/>
  <c r="J685" i="19"/>
  <c r="I685" i="19"/>
  <c r="H685" i="19"/>
  <c r="G685" i="19"/>
  <c r="F685" i="19"/>
  <c r="E685" i="19"/>
  <c r="AA684" i="19"/>
  <c r="Z684" i="19"/>
  <c r="AB684" i="19" s="1"/>
  <c r="X684" i="19"/>
  <c r="W684" i="19"/>
  <c r="Y684" i="19" s="1"/>
  <c r="V684" i="19"/>
  <c r="U684" i="19"/>
  <c r="T684" i="19"/>
  <c r="S684" i="19"/>
  <c r="R684" i="19"/>
  <c r="Q684" i="19"/>
  <c r="P684" i="19"/>
  <c r="O684" i="19"/>
  <c r="N684" i="19"/>
  <c r="M684" i="19"/>
  <c r="L684" i="19"/>
  <c r="K684" i="19"/>
  <c r="J684" i="19"/>
  <c r="I684" i="19"/>
  <c r="H684" i="19"/>
  <c r="G684" i="19"/>
  <c r="F684" i="19"/>
  <c r="E684" i="19"/>
  <c r="AA683" i="19"/>
  <c r="Z683" i="19"/>
  <c r="AB683" i="19" s="1"/>
  <c r="X683" i="19"/>
  <c r="W683" i="19"/>
  <c r="Y683" i="19" s="1"/>
  <c r="V683" i="19"/>
  <c r="U683" i="19"/>
  <c r="T683" i="19"/>
  <c r="S683" i="19"/>
  <c r="R683" i="19"/>
  <c r="Q683" i="19"/>
  <c r="P683" i="19"/>
  <c r="O683" i="19"/>
  <c r="N683" i="19"/>
  <c r="M683" i="19"/>
  <c r="L683" i="19"/>
  <c r="K683" i="19"/>
  <c r="J683" i="19"/>
  <c r="I683" i="19"/>
  <c r="H683" i="19"/>
  <c r="G683" i="19"/>
  <c r="F683" i="19"/>
  <c r="E683" i="19"/>
  <c r="AA682" i="19"/>
  <c r="Z682" i="19"/>
  <c r="AB682" i="19" s="1"/>
  <c r="X682" i="19"/>
  <c r="W682" i="19"/>
  <c r="Y682" i="19" s="1"/>
  <c r="V682" i="19"/>
  <c r="U682" i="19"/>
  <c r="T682" i="19"/>
  <c r="S682" i="19"/>
  <c r="R682" i="19"/>
  <c r="Q682" i="19"/>
  <c r="P682" i="19"/>
  <c r="O682" i="19"/>
  <c r="N682" i="19"/>
  <c r="M682" i="19"/>
  <c r="L682" i="19"/>
  <c r="K682" i="19"/>
  <c r="J682" i="19"/>
  <c r="I682" i="19"/>
  <c r="H682" i="19"/>
  <c r="G682" i="19"/>
  <c r="F682" i="19"/>
  <c r="E682" i="19"/>
  <c r="AA681" i="19"/>
  <c r="Z681" i="19"/>
  <c r="AB681" i="19" s="1"/>
  <c r="X681" i="19"/>
  <c r="W681" i="19"/>
  <c r="V681" i="19"/>
  <c r="U681" i="19"/>
  <c r="T681" i="19"/>
  <c r="S681" i="19"/>
  <c r="R681" i="19"/>
  <c r="Q681" i="19"/>
  <c r="P681" i="19"/>
  <c r="O681" i="19"/>
  <c r="N681" i="19"/>
  <c r="M681" i="19"/>
  <c r="L681" i="19"/>
  <c r="K681" i="19"/>
  <c r="J681" i="19"/>
  <c r="I681" i="19"/>
  <c r="H681" i="19"/>
  <c r="G681" i="19"/>
  <c r="F681" i="19"/>
  <c r="E681" i="19"/>
  <c r="AA680" i="19"/>
  <c r="Z680" i="19"/>
  <c r="AB680" i="19" s="1"/>
  <c r="X680" i="19"/>
  <c r="W680" i="19"/>
  <c r="V680" i="19"/>
  <c r="U680" i="19"/>
  <c r="T680" i="19"/>
  <c r="S680" i="19"/>
  <c r="R680" i="19"/>
  <c r="Q680" i="19"/>
  <c r="P680" i="19"/>
  <c r="O680" i="19"/>
  <c r="N680" i="19"/>
  <c r="M680" i="19"/>
  <c r="L680" i="19"/>
  <c r="K680" i="19"/>
  <c r="J680" i="19"/>
  <c r="I680" i="19"/>
  <c r="H680" i="19"/>
  <c r="G680" i="19"/>
  <c r="F680" i="19"/>
  <c r="E680" i="19"/>
  <c r="AB679" i="19"/>
  <c r="AA679" i="19"/>
  <c r="Z679" i="19"/>
  <c r="X679" i="19"/>
  <c r="W679" i="19"/>
  <c r="Y679" i="19" s="1"/>
  <c r="V679" i="19"/>
  <c r="U679" i="19"/>
  <c r="T679" i="19"/>
  <c r="S679" i="19"/>
  <c r="R679" i="19"/>
  <c r="Q679" i="19"/>
  <c r="P679" i="19"/>
  <c r="O679" i="19"/>
  <c r="N679" i="19"/>
  <c r="M679" i="19"/>
  <c r="L679" i="19"/>
  <c r="K679" i="19"/>
  <c r="J679" i="19"/>
  <c r="I679" i="19"/>
  <c r="H679" i="19"/>
  <c r="G679" i="19"/>
  <c r="F679" i="19"/>
  <c r="E679" i="19"/>
  <c r="AA678" i="19"/>
  <c r="Z678" i="19"/>
  <c r="AB678" i="19" s="1"/>
  <c r="X678" i="19"/>
  <c r="W678" i="19"/>
  <c r="Y678" i="19" s="1"/>
  <c r="V678" i="19"/>
  <c r="U678" i="19"/>
  <c r="T678" i="19"/>
  <c r="S678" i="19"/>
  <c r="R678" i="19"/>
  <c r="Q678" i="19"/>
  <c r="P678" i="19"/>
  <c r="O678" i="19"/>
  <c r="N678" i="19"/>
  <c r="M678" i="19"/>
  <c r="L678" i="19"/>
  <c r="K678" i="19"/>
  <c r="J678" i="19"/>
  <c r="I678" i="19"/>
  <c r="H678" i="19"/>
  <c r="G678" i="19"/>
  <c r="F678" i="19"/>
  <c r="E678" i="19"/>
  <c r="AA677" i="19"/>
  <c r="Z677" i="19"/>
  <c r="AB677" i="19" s="1"/>
  <c r="X677" i="19"/>
  <c r="W677" i="19"/>
  <c r="V677" i="19"/>
  <c r="U677" i="19"/>
  <c r="T677" i="19"/>
  <c r="S677" i="19"/>
  <c r="R677" i="19"/>
  <c r="Q677" i="19"/>
  <c r="P677" i="19"/>
  <c r="O677" i="19"/>
  <c r="N677" i="19"/>
  <c r="M677" i="19"/>
  <c r="L677" i="19"/>
  <c r="K677" i="19"/>
  <c r="J677" i="19"/>
  <c r="I677" i="19"/>
  <c r="H677" i="19"/>
  <c r="G677" i="19"/>
  <c r="F677" i="19"/>
  <c r="E677" i="19"/>
  <c r="AB676" i="19"/>
  <c r="AA676" i="19"/>
  <c r="Z676" i="19"/>
  <c r="X676" i="19"/>
  <c r="W676" i="19"/>
  <c r="V676" i="19"/>
  <c r="U676" i="19"/>
  <c r="T676" i="19"/>
  <c r="S676" i="19"/>
  <c r="R676" i="19"/>
  <c r="Q676" i="19"/>
  <c r="P676" i="19"/>
  <c r="O676" i="19"/>
  <c r="N676" i="19"/>
  <c r="M676" i="19"/>
  <c r="L676" i="19"/>
  <c r="K676" i="19"/>
  <c r="J676" i="19"/>
  <c r="I676" i="19"/>
  <c r="H676" i="19"/>
  <c r="G676" i="19"/>
  <c r="F676" i="19"/>
  <c r="E676" i="19"/>
  <c r="AB675" i="19"/>
  <c r="AA675" i="19"/>
  <c r="Z675" i="19"/>
  <c r="X675" i="19"/>
  <c r="W675" i="19"/>
  <c r="Y675" i="19" s="1"/>
  <c r="V675" i="19"/>
  <c r="U675" i="19"/>
  <c r="T675" i="19"/>
  <c r="S675" i="19"/>
  <c r="R675" i="19"/>
  <c r="Q675" i="19"/>
  <c r="P675" i="19"/>
  <c r="O675" i="19"/>
  <c r="N675" i="19"/>
  <c r="M675" i="19"/>
  <c r="L675" i="19"/>
  <c r="K675" i="19"/>
  <c r="J675" i="19"/>
  <c r="I675" i="19"/>
  <c r="H675" i="19"/>
  <c r="G675" i="19"/>
  <c r="F675" i="19"/>
  <c r="E675" i="19"/>
  <c r="AA674" i="19"/>
  <c r="Z674" i="19"/>
  <c r="AB674" i="19" s="1"/>
  <c r="X674" i="19"/>
  <c r="W674" i="19"/>
  <c r="Y674" i="19" s="1"/>
  <c r="V674" i="19"/>
  <c r="U674" i="19"/>
  <c r="T674" i="19"/>
  <c r="S674" i="19"/>
  <c r="R674" i="19"/>
  <c r="Q674" i="19"/>
  <c r="P674" i="19"/>
  <c r="O674" i="19"/>
  <c r="N674" i="19"/>
  <c r="M674" i="19"/>
  <c r="L674" i="19"/>
  <c r="K674" i="19"/>
  <c r="J674" i="19"/>
  <c r="I674" i="19"/>
  <c r="H674" i="19"/>
  <c r="G674" i="19"/>
  <c r="F674" i="19"/>
  <c r="E674" i="19"/>
  <c r="AA673" i="19"/>
  <c r="Z673" i="19"/>
  <c r="AB673" i="19" s="1"/>
  <c r="X673" i="19"/>
  <c r="W673" i="19"/>
  <c r="V673" i="19"/>
  <c r="U673" i="19"/>
  <c r="T673" i="19"/>
  <c r="S673" i="19"/>
  <c r="R673" i="19"/>
  <c r="Q673" i="19"/>
  <c r="P673" i="19"/>
  <c r="O673" i="19"/>
  <c r="N673" i="19"/>
  <c r="M673" i="19"/>
  <c r="L673" i="19"/>
  <c r="K673" i="19"/>
  <c r="J673" i="19"/>
  <c r="I673" i="19"/>
  <c r="H673" i="19"/>
  <c r="G673" i="19"/>
  <c r="F673" i="19"/>
  <c r="E673" i="19"/>
  <c r="AA672" i="19"/>
  <c r="Z672" i="19"/>
  <c r="AB672" i="19" s="1"/>
  <c r="X672" i="19"/>
  <c r="W672" i="19"/>
  <c r="V672" i="19"/>
  <c r="U672" i="19"/>
  <c r="T672" i="19"/>
  <c r="S672" i="19"/>
  <c r="R672" i="19"/>
  <c r="Q672" i="19"/>
  <c r="P672" i="19"/>
  <c r="O672" i="19"/>
  <c r="N672" i="19"/>
  <c r="M672" i="19"/>
  <c r="L672" i="19"/>
  <c r="K672" i="19"/>
  <c r="J672" i="19"/>
  <c r="I672" i="19"/>
  <c r="H672" i="19"/>
  <c r="G672" i="19"/>
  <c r="F672" i="19"/>
  <c r="E672" i="19"/>
  <c r="AB671" i="19"/>
  <c r="AA671" i="19"/>
  <c r="Z671" i="19"/>
  <c r="X671" i="19"/>
  <c r="W671" i="19"/>
  <c r="Y671" i="19" s="1"/>
  <c r="V671" i="19"/>
  <c r="U671" i="19"/>
  <c r="T671" i="19"/>
  <c r="S671" i="19"/>
  <c r="R671" i="19"/>
  <c r="Q671" i="19"/>
  <c r="P671" i="19"/>
  <c r="O671" i="19"/>
  <c r="N671" i="19"/>
  <c r="M671" i="19"/>
  <c r="L671" i="19"/>
  <c r="K671" i="19"/>
  <c r="J671" i="19"/>
  <c r="I671" i="19"/>
  <c r="H671" i="19"/>
  <c r="G671" i="19"/>
  <c r="F671" i="19"/>
  <c r="E671" i="19"/>
  <c r="AA670" i="19"/>
  <c r="Z670" i="19"/>
  <c r="AB670" i="19" s="1"/>
  <c r="X670" i="19"/>
  <c r="W670" i="19"/>
  <c r="Y670" i="19" s="1"/>
  <c r="V670" i="19"/>
  <c r="U670" i="19"/>
  <c r="T670" i="19"/>
  <c r="S670" i="19"/>
  <c r="R670" i="19"/>
  <c r="Q670" i="19"/>
  <c r="P670" i="19"/>
  <c r="O670" i="19"/>
  <c r="N670" i="19"/>
  <c r="M670" i="19"/>
  <c r="L670" i="19"/>
  <c r="K670" i="19"/>
  <c r="J670" i="19"/>
  <c r="I670" i="19"/>
  <c r="H670" i="19"/>
  <c r="G670" i="19"/>
  <c r="F670" i="19"/>
  <c r="E670" i="19"/>
  <c r="AA669" i="19"/>
  <c r="Z669" i="19"/>
  <c r="AB669" i="19" s="1"/>
  <c r="X669" i="19"/>
  <c r="W669" i="19"/>
  <c r="V669" i="19"/>
  <c r="U669" i="19"/>
  <c r="T669" i="19"/>
  <c r="S669" i="19"/>
  <c r="R669" i="19"/>
  <c r="Q669" i="19"/>
  <c r="P669" i="19"/>
  <c r="O669" i="19"/>
  <c r="N669" i="19"/>
  <c r="M669" i="19"/>
  <c r="L669" i="19"/>
  <c r="K669" i="19"/>
  <c r="J669" i="19"/>
  <c r="I669" i="19"/>
  <c r="H669" i="19"/>
  <c r="G669" i="19"/>
  <c r="F669" i="19"/>
  <c r="E669" i="19"/>
  <c r="AB668" i="19"/>
  <c r="AA668" i="19"/>
  <c r="Z668" i="19"/>
  <c r="X668" i="19"/>
  <c r="W668" i="19"/>
  <c r="V668" i="19"/>
  <c r="U668" i="19"/>
  <c r="T668" i="19"/>
  <c r="S668" i="19"/>
  <c r="R668" i="19"/>
  <c r="Q668" i="19"/>
  <c r="P668" i="19"/>
  <c r="O668" i="19"/>
  <c r="N668" i="19"/>
  <c r="M668" i="19"/>
  <c r="L668" i="19"/>
  <c r="K668" i="19"/>
  <c r="J668" i="19"/>
  <c r="I668" i="19"/>
  <c r="H668" i="19"/>
  <c r="G668" i="19"/>
  <c r="F668" i="19"/>
  <c r="E668" i="19"/>
  <c r="AB667" i="19"/>
  <c r="AA667" i="19"/>
  <c r="Z667" i="19"/>
  <c r="X667" i="19"/>
  <c r="W667" i="19"/>
  <c r="Y667" i="19" s="1"/>
  <c r="V667" i="19"/>
  <c r="U667" i="19"/>
  <c r="T667" i="19"/>
  <c r="S667" i="19"/>
  <c r="R667" i="19"/>
  <c r="Q667" i="19"/>
  <c r="P667" i="19"/>
  <c r="O667" i="19"/>
  <c r="N667" i="19"/>
  <c r="M667" i="19"/>
  <c r="L667" i="19"/>
  <c r="K667" i="19"/>
  <c r="J667" i="19"/>
  <c r="I667" i="19"/>
  <c r="H667" i="19"/>
  <c r="G667" i="19"/>
  <c r="F667" i="19"/>
  <c r="E667" i="19"/>
  <c r="AA666" i="19"/>
  <c r="AB666" i="19" s="1"/>
  <c r="Z666" i="19"/>
  <c r="X666" i="19"/>
  <c r="W666" i="19"/>
  <c r="Y666" i="19" s="1"/>
  <c r="V666" i="19"/>
  <c r="U666" i="19"/>
  <c r="T666" i="19"/>
  <c r="S666" i="19"/>
  <c r="R666" i="19"/>
  <c r="Q666" i="19"/>
  <c r="P666" i="19"/>
  <c r="O666" i="19"/>
  <c r="N666" i="19"/>
  <c r="M666" i="19"/>
  <c r="L666" i="19"/>
  <c r="K666" i="19"/>
  <c r="J666" i="19"/>
  <c r="I666" i="19"/>
  <c r="H666" i="19"/>
  <c r="G666" i="19"/>
  <c r="F666" i="19"/>
  <c r="E666" i="19"/>
  <c r="AA665" i="19"/>
  <c r="Z665" i="19"/>
  <c r="AB665" i="19" s="1"/>
  <c r="X665" i="19"/>
  <c r="W665" i="19"/>
  <c r="V665" i="19"/>
  <c r="U665" i="19"/>
  <c r="T665" i="19"/>
  <c r="S665" i="19"/>
  <c r="R665" i="19"/>
  <c r="Q665" i="19"/>
  <c r="P665" i="19"/>
  <c r="O665" i="19"/>
  <c r="N665" i="19"/>
  <c r="M665" i="19"/>
  <c r="L665" i="19"/>
  <c r="K665" i="19"/>
  <c r="J665" i="19"/>
  <c r="I665" i="19"/>
  <c r="H665" i="19"/>
  <c r="G665" i="19"/>
  <c r="F665" i="19"/>
  <c r="E665" i="19"/>
  <c r="AA664" i="19"/>
  <c r="Z664" i="19"/>
  <c r="AB664" i="19" s="1"/>
  <c r="X664" i="19"/>
  <c r="W664" i="19"/>
  <c r="V664" i="19"/>
  <c r="U664" i="19"/>
  <c r="T664" i="19"/>
  <c r="S664" i="19"/>
  <c r="R664" i="19"/>
  <c r="Q664" i="19"/>
  <c r="P664" i="19"/>
  <c r="O664" i="19"/>
  <c r="N664" i="19"/>
  <c r="M664" i="19"/>
  <c r="L664" i="19"/>
  <c r="K664" i="19"/>
  <c r="J664" i="19"/>
  <c r="I664" i="19"/>
  <c r="H664" i="19"/>
  <c r="G664" i="19"/>
  <c r="F664" i="19"/>
  <c r="E664" i="19"/>
  <c r="AB663" i="19"/>
  <c r="AA663" i="19"/>
  <c r="Z663" i="19"/>
  <c r="X663" i="19"/>
  <c r="W663" i="19"/>
  <c r="Y663" i="19" s="1"/>
  <c r="V663" i="19"/>
  <c r="U663" i="19"/>
  <c r="T663" i="19"/>
  <c r="S663" i="19"/>
  <c r="R663" i="19"/>
  <c r="Q663" i="19"/>
  <c r="P663" i="19"/>
  <c r="O663" i="19"/>
  <c r="N663" i="19"/>
  <c r="M663" i="19"/>
  <c r="L663" i="19"/>
  <c r="K663" i="19"/>
  <c r="J663" i="19"/>
  <c r="I663" i="19"/>
  <c r="H663" i="19"/>
  <c r="G663" i="19"/>
  <c r="F663" i="19"/>
  <c r="E663" i="19"/>
  <c r="AA662" i="19"/>
  <c r="Z662" i="19"/>
  <c r="AB662" i="19" s="1"/>
  <c r="X662" i="19"/>
  <c r="W662" i="19"/>
  <c r="Y662" i="19" s="1"/>
  <c r="V662" i="19"/>
  <c r="U662" i="19"/>
  <c r="T662" i="19"/>
  <c r="S662" i="19"/>
  <c r="R662" i="19"/>
  <c r="Q662" i="19"/>
  <c r="P662" i="19"/>
  <c r="O662" i="19"/>
  <c r="N662" i="19"/>
  <c r="M662" i="19"/>
  <c r="L662" i="19"/>
  <c r="K662" i="19"/>
  <c r="J662" i="19"/>
  <c r="I662" i="19"/>
  <c r="H662" i="19"/>
  <c r="G662" i="19"/>
  <c r="F662" i="19"/>
  <c r="E662" i="19"/>
  <c r="AA661" i="19"/>
  <c r="Z661" i="19"/>
  <c r="AB661" i="19" s="1"/>
  <c r="X661" i="19"/>
  <c r="W661" i="19"/>
  <c r="V661" i="19"/>
  <c r="U661" i="19"/>
  <c r="T661" i="19"/>
  <c r="S661" i="19"/>
  <c r="R661" i="19"/>
  <c r="Q661" i="19"/>
  <c r="P661" i="19"/>
  <c r="O661" i="19"/>
  <c r="N661" i="19"/>
  <c r="M661" i="19"/>
  <c r="L661" i="19"/>
  <c r="K661" i="19"/>
  <c r="J661" i="19"/>
  <c r="I661" i="19"/>
  <c r="H661" i="19"/>
  <c r="G661" i="19"/>
  <c r="F661" i="19"/>
  <c r="E661" i="19"/>
  <c r="AA660" i="19"/>
  <c r="Z660" i="19"/>
  <c r="AB660" i="19" s="1"/>
  <c r="X660" i="19"/>
  <c r="W660" i="19"/>
  <c r="V660" i="19"/>
  <c r="U660" i="19"/>
  <c r="T660" i="19"/>
  <c r="S660" i="19"/>
  <c r="R660" i="19"/>
  <c r="Q660" i="19"/>
  <c r="P660" i="19"/>
  <c r="O660" i="19"/>
  <c r="N660" i="19"/>
  <c r="M660" i="19"/>
  <c r="L660" i="19"/>
  <c r="K660" i="19"/>
  <c r="J660" i="19"/>
  <c r="I660" i="19"/>
  <c r="H660" i="19"/>
  <c r="G660" i="19"/>
  <c r="F660" i="19"/>
  <c r="E660" i="19"/>
  <c r="AB659" i="19"/>
  <c r="AA659" i="19"/>
  <c r="Z659" i="19"/>
  <c r="X659" i="19"/>
  <c r="W659" i="19"/>
  <c r="Y659" i="19" s="1"/>
  <c r="V659" i="19"/>
  <c r="U659" i="19"/>
  <c r="T659" i="19"/>
  <c r="S659" i="19"/>
  <c r="R659" i="19"/>
  <c r="Q659" i="19"/>
  <c r="P659" i="19"/>
  <c r="O659" i="19"/>
  <c r="N659" i="19"/>
  <c r="M659" i="19"/>
  <c r="L659" i="19"/>
  <c r="K659" i="19"/>
  <c r="J659" i="19"/>
  <c r="I659" i="19"/>
  <c r="H659" i="19"/>
  <c r="G659" i="19"/>
  <c r="F659" i="19"/>
  <c r="E659" i="19"/>
  <c r="AA658" i="19"/>
  <c r="AB658" i="19" s="1"/>
  <c r="Z658" i="19"/>
  <c r="X658" i="19"/>
  <c r="W658" i="19"/>
  <c r="Y658" i="19" s="1"/>
  <c r="V658" i="19"/>
  <c r="U658" i="19"/>
  <c r="T658" i="19"/>
  <c r="S658" i="19"/>
  <c r="R658" i="19"/>
  <c r="Q658" i="19"/>
  <c r="P658" i="19"/>
  <c r="O658" i="19"/>
  <c r="N658" i="19"/>
  <c r="M658" i="19"/>
  <c r="L658" i="19"/>
  <c r="K658" i="19"/>
  <c r="J658" i="19"/>
  <c r="I658" i="19"/>
  <c r="H658" i="19"/>
  <c r="G658" i="19"/>
  <c r="F658" i="19"/>
  <c r="E658" i="19"/>
  <c r="AA657" i="19"/>
  <c r="Z657" i="19"/>
  <c r="AB657" i="19" s="1"/>
  <c r="X657" i="19"/>
  <c r="W657" i="19"/>
  <c r="V657" i="19"/>
  <c r="U657" i="19"/>
  <c r="T657" i="19"/>
  <c r="S657" i="19"/>
  <c r="R657" i="19"/>
  <c r="Q657" i="19"/>
  <c r="P657" i="19"/>
  <c r="O657" i="19"/>
  <c r="N657" i="19"/>
  <c r="M657" i="19"/>
  <c r="L657" i="19"/>
  <c r="K657" i="19"/>
  <c r="J657" i="19"/>
  <c r="I657" i="19"/>
  <c r="H657" i="19"/>
  <c r="G657" i="19"/>
  <c r="F657" i="19"/>
  <c r="E657" i="19"/>
  <c r="AA656" i="19"/>
  <c r="Z656" i="19"/>
  <c r="AB656" i="19" s="1"/>
  <c r="X656" i="19"/>
  <c r="W656" i="19"/>
  <c r="V656" i="19"/>
  <c r="U656" i="19"/>
  <c r="T656" i="19"/>
  <c r="S656" i="19"/>
  <c r="R656" i="19"/>
  <c r="Q656" i="19"/>
  <c r="P656" i="19"/>
  <c r="O656" i="19"/>
  <c r="N656" i="19"/>
  <c r="M656" i="19"/>
  <c r="L656" i="19"/>
  <c r="K656" i="19"/>
  <c r="J656" i="19"/>
  <c r="I656" i="19"/>
  <c r="H656" i="19"/>
  <c r="G656" i="19"/>
  <c r="F656" i="19"/>
  <c r="E656" i="19"/>
  <c r="AB655" i="19"/>
  <c r="AA655" i="19"/>
  <c r="Z655" i="19"/>
  <c r="X655" i="19"/>
  <c r="W655" i="19"/>
  <c r="Y655" i="19" s="1"/>
  <c r="V655" i="19"/>
  <c r="U655" i="19"/>
  <c r="T655" i="19"/>
  <c r="S655" i="19"/>
  <c r="R655" i="19"/>
  <c r="Q655" i="19"/>
  <c r="P655" i="19"/>
  <c r="O655" i="19"/>
  <c r="N655" i="19"/>
  <c r="M655" i="19"/>
  <c r="L655" i="19"/>
  <c r="K655" i="19"/>
  <c r="J655" i="19"/>
  <c r="I655" i="19"/>
  <c r="H655" i="19"/>
  <c r="G655" i="19"/>
  <c r="F655" i="19"/>
  <c r="E655" i="19"/>
  <c r="AA654" i="19"/>
  <c r="Z654" i="19"/>
  <c r="AB654" i="19" s="1"/>
  <c r="X654" i="19"/>
  <c r="W654" i="19"/>
  <c r="Y654" i="19" s="1"/>
  <c r="V654" i="19"/>
  <c r="U654" i="19"/>
  <c r="T654" i="19"/>
  <c r="S654" i="19"/>
  <c r="R654" i="19"/>
  <c r="Q654" i="19"/>
  <c r="P654" i="19"/>
  <c r="O654" i="19"/>
  <c r="N654" i="19"/>
  <c r="M654" i="19"/>
  <c r="L654" i="19"/>
  <c r="K654" i="19"/>
  <c r="J654" i="19"/>
  <c r="I654" i="19"/>
  <c r="H654" i="19"/>
  <c r="G654" i="19"/>
  <c r="F654" i="19"/>
  <c r="E654" i="19"/>
  <c r="AA653" i="19"/>
  <c r="Z653" i="19"/>
  <c r="AB653" i="19" s="1"/>
  <c r="X653" i="19"/>
  <c r="W653" i="19"/>
  <c r="V653" i="19"/>
  <c r="U653" i="19"/>
  <c r="T653" i="19"/>
  <c r="S653" i="19"/>
  <c r="R653" i="19"/>
  <c r="Q653" i="19"/>
  <c r="P653" i="19"/>
  <c r="O653" i="19"/>
  <c r="N653" i="19"/>
  <c r="M653" i="19"/>
  <c r="L653" i="19"/>
  <c r="K653" i="19"/>
  <c r="J653" i="19"/>
  <c r="I653" i="19"/>
  <c r="H653" i="19"/>
  <c r="G653" i="19"/>
  <c r="F653" i="19"/>
  <c r="E653" i="19"/>
  <c r="AA652" i="19"/>
  <c r="Z652" i="19"/>
  <c r="AB652" i="19" s="1"/>
  <c r="X652" i="19"/>
  <c r="W652" i="19"/>
  <c r="V652" i="19"/>
  <c r="U652" i="19"/>
  <c r="T652" i="19"/>
  <c r="S652" i="19"/>
  <c r="R652" i="19"/>
  <c r="Q652" i="19"/>
  <c r="P652" i="19"/>
  <c r="O652" i="19"/>
  <c r="N652" i="19"/>
  <c r="M652" i="19"/>
  <c r="L652" i="19"/>
  <c r="K652" i="19"/>
  <c r="J652" i="19"/>
  <c r="I652" i="19"/>
  <c r="H652" i="19"/>
  <c r="G652" i="19"/>
  <c r="F652" i="19"/>
  <c r="E652" i="19"/>
  <c r="AB651" i="19"/>
  <c r="AA651" i="19"/>
  <c r="Z651" i="19"/>
  <c r="X651" i="19"/>
  <c r="W651" i="19"/>
  <c r="Y651" i="19" s="1"/>
  <c r="V651" i="19"/>
  <c r="U651" i="19"/>
  <c r="T651" i="19"/>
  <c r="S651" i="19"/>
  <c r="R651" i="19"/>
  <c r="Q651" i="19"/>
  <c r="P651" i="19"/>
  <c r="O651" i="19"/>
  <c r="N651" i="19"/>
  <c r="M651" i="19"/>
  <c r="L651" i="19"/>
  <c r="K651" i="19"/>
  <c r="J651" i="19"/>
  <c r="I651" i="19"/>
  <c r="H651" i="19"/>
  <c r="G651" i="19"/>
  <c r="F651" i="19"/>
  <c r="E651" i="19"/>
  <c r="AA650" i="19"/>
  <c r="AB650" i="19" s="1"/>
  <c r="Z650" i="19"/>
  <c r="X650" i="19"/>
  <c r="W650" i="19"/>
  <c r="Y650" i="19" s="1"/>
  <c r="V650" i="19"/>
  <c r="U650" i="19"/>
  <c r="T650" i="19"/>
  <c r="S650" i="19"/>
  <c r="R650" i="19"/>
  <c r="Q650" i="19"/>
  <c r="P650" i="19"/>
  <c r="O650" i="19"/>
  <c r="N650" i="19"/>
  <c r="M650" i="19"/>
  <c r="L650" i="19"/>
  <c r="K650" i="19"/>
  <c r="J650" i="19"/>
  <c r="I650" i="19"/>
  <c r="H650" i="19"/>
  <c r="G650" i="19"/>
  <c r="F650" i="19"/>
  <c r="E650" i="19"/>
  <c r="AA649" i="19"/>
  <c r="Z649" i="19"/>
  <c r="AB649" i="19" s="1"/>
  <c r="X649" i="19"/>
  <c r="W649" i="19"/>
  <c r="V649" i="19"/>
  <c r="U649" i="19"/>
  <c r="T649" i="19"/>
  <c r="S649" i="19"/>
  <c r="R649" i="19"/>
  <c r="Q649" i="19"/>
  <c r="P649" i="19"/>
  <c r="O649" i="19"/>
  <c r="N649" i="19"/>
  <c r="M649" i="19"/>
  <c r="L649" i="19"/>
  <c r="K649" i="19"/>
  <c r="J649" i="19"/>
  <c r="I649" i="19"/>
  <c r="H649" i="19"/>
  <c r="G649" i="19"/>
  <c r="F649" i="19"/>
  <c r="E649" i="19"/>
  <c r="AA648" i="19"/>
  <c r="Z648" i="19"/>
  <c r="AB648" i="19" s="1"/>
  <c r="X648" i="19"/>
  <c r="W648" i="19"/>
  <c r="V648" i="19"/>
  <c r="U648" i="19"/>
  <c r="T648" i="19"/>
  <c r="S648" i="19"/>
  <c r="R648" i="19"/>
  <c r="Q648" i="19"/>
  <c r="P648" i="19"/>
  <c r="O648" i="19"/>
  <c r="N648" i="19"/>
  <c r="M648" i="19"/>
  <c r="L648" i="19"/>
  <c r="K648" i="19"/>
  <c r="J648" i="19"/>
  <c r="I648" i="19"/>
  <c r="H648" i="19"/>
  <c r="G648" i="19"/>
  <c r="F648" i="19"/>
  <c r="E648" i="19"/>
  <c r="AB647" i="19"/>
  <c r="AA647" i="19"/>
  <c r="Z647" i="19"/>
  <c r="X647" i="19"/>
  <c r="W647" i="19"/>
  <c r="Y647" i="19" s="1"/>
  <c r="V647" i="19"/>
  <c r="U647" i="19"/>
  <c r="T647" i="19"/>
  <c r="S647" i="19"/>
  <c r="R647" i="19"/>
  <c r="Q647" i="19"/>
  <c r="P647" i="19"/>
  <c r="O647" i="19"/>
  <c r="N647" i="19"/>
  <c r="M647" i="19"/>
  <c r="L647" i="19"/>
  <c r="K647" i="19"/>
  <c r="J647" i="19"/>
  <c r="I647" i="19"/>
  <c r="H647" i="19"/>
  <c r="G647" i="19"/>
  <c r="F647" i="19"/>
  <c r="E647" i="19"/>
  <c r="AA646" i="19"/>
  <c r="AB646" i="19" s="1"/>
  <c r="Z646" i="19"/>
  <c r="X646" i="19"/>
  <c r="W646" i="19"/>
  <c r="Y646" i="19" s="1"/>
  <c r="V646" i="19"/>
  <c r="U646" i="19"/>
  <c r="T646" i="19"/>
  <c r="S646" i="19"/>
  <c r="R646" i="19"/>
  <c r="Q646" i="19"/>
  <c r="P646" i="19"/>
  <c r="O646" i="19"/>
  <c r="N646" i="19"/>
  <c r="M646" i="19"/>
  <c r="L646" i="19"/>
  <c r="K646" i="19"/>
  <c r="J646" i="19"/>
  <c r="I646" i="19"/>
  <c r="H646" i="19"/>
  <c r="G646" i="19"/>
  <c r="F646" i="19"/>
  <c r="E646" i="19"/>
  <c r="AA645" i="19"/>
  <c r="Z645" i="19"/>
  <c r="AB645" i="19" s="1"/>
  <c r="X645" i="19"/>
  <c r="W645" i="19"/>
  <c r="V645" i="19"/>
  <c r="U645" i="19"/>
  <c r="T645" i="19"/>
  <c r="S645" i="19"/>
  <c r="R645" i="19"/>
  <c r="Q645" i="19"/>
  <c r="P645" i="19"/>
  <c r="O645" i="19"/>
  <c r="N645" i="19"/>
  <c r="M645" i="19"/>
  <c r="L645" i="19"/>
  <c r="K645" i="19"/>
  <c r="J645" i="19"/>
  <c r="I645" i="19"/>
  <c r="H645" i="19"/>
  <c r="G645" i="19"/>
  <c r="F645" i="19"/>
  <c r="E645" i="19"/>
  <c r="AA644" i="19"/>
  <c r="Z644" i="19"/>
  <c r="AB644" i="19" s="1"/>
  <c r="X644" i="19"/>
  <c r="W644" i="19"/>
  <c r="V644" i="19"/>
  <c r="U644" i="19"/>
  <c r="T644" i="19"/>
  <c r="S644" i="19"/>
  <c r="R644" i="19"/>
  <c r="Q644" i="19"/>
  <c r="P644" i="19"/>
  <c r="O644" i="19"/>
  <c r="N644" i="19"/>
  <c r="M644" i="19"/>
  <c r="L644" i="19"/>
  <c r="K644" i="19"/>
  <c r="J644" i="19"/>
  <c r="I644" i="19"/>
  <c r="H644" i="19"/>
  <c r="G644" i="19"/>
  <c r="F644" i="19"/>
  <c r="E644" i="19"/>
  <c r="AB643" i="19"/>
  <c r="AA643" i="19"/>
  <c r="Z643" i="19"/>
  <c r="X643" i="19"/>
  <c r="W643" i="19"/>
  <c r="Y643" i="19" s="1"/>
  <c r="V643" i="19"/>
  <c r="U643" i="19"/>
  <c r="T643" i="19"/>
  <c r="S643" i="19"/>
  <c r="R643" i="19"/>
  <c r="Q643" i="19"/>
  <c r="P643" i="19"/>
  <c r="O643" i="19"/>
  <c r="N643" i="19"/>
  <c r="M643" i="19"/>
  <c r="L643" i="19"/>
  <c r="K643" i="19"/>
  <c r="J643" i="19"/>
  <c r="I643" i="19"/>
  <c r="H643" i="19"/>
  <c r="G643" i="19"/>
  <c r="F643" i="19"/>
  <c r="E643" i="19"/>
  <c r="AA642" i="19"/>
  <c r="Z642" i="19"/>
  <c r="AB642" i="19" s="1"/>
  <c r="X642" i="19"/>
  <c r="W642" i="19"/>
  <c r="Y642" i="19" s="1"/>
  <c r="V642" i="19"/>
  <c r="U642" i="19"/>
  <c r="T642" i="19"/>
  <c r="S642" i="19"/>
  <c r="R642" i="19"/>
  <c r="Q642" i="19"/>
  <c r="P642" i="19"/>
  <c r="O642" i="19"/>
  <c r="N642" i="19"/>
  <c r="M642" i="19"/>
  <c r="L642" i="19"/>
  <c r="K642" i="19"/>
  <c r="J642" i="19"/>
  <c r="I642" i="19"/>
  <c r="H642" i="19"/>
  <c r="G642" i="19"/>
  <c r="F642" i="19"/>
  <c r="E642" i="19"/>
  <c r="AA641" i="19"/>
  <c r="Z641" i="19"/>
  <c r="AB641" i="19" s="1"/>
  <c r="X641" i="19"/>
  <c r="W641" i="19"/>
  <c r="V641" i="19"/>
  <c r="U641" i="19"/>
  <c r="T641" i="19"/>
  <c r="S641" i="19"/>
  <c r="R641" i="19"/>
  <c r="Q641" i="19"/>
  <c r="P641" i="19"/>
  <c r="O641" i="19"/>
  <c r="N641" i="19"/>
  <c r="M641" i="19"/>
  <c r="L641" i="19"/>
  <c r="K641" i="19"/>
  <c r="J641" i="19"/>
  <c r="I641" i="19"/>
  <c r="H641" i="19"/>
  <c r="G641" i="19"/>
  <c r="F641" i="19"/>
  <c r="E641" i="19"/>
  <c r="AA640" i="19"/>
  <c r="Z640" i="19"/>
  <c r="AB640" i="19" s="1"/>
  <c r="X640" i="19"/>
  <c r="W640" i="19"/>
  <c r="V640" i="19"/>
  <c r="U640" i="19"/>
  <c r="T640" i="19"/>
  <c r="S640" i="19"/>
  <c r="R640" i="19"/>
  <c r="Q640" i="19"/>
  <c r="P640" i="19"/>
  <c r="O640" i="19"/>
  <c r="N640" i="19"/>
  <c r="M640" i="19"/>
  <c r="L640" i="19"/>
  <c r="K640" i="19"/>
  <c r="J640" i="19"/>
  <c r="I640" i="19"/>
  <c r="H640" i="19"/>
  <c r="G640" i="19"/>
  <c r="F640" i="19"/>
  <c r="E640" i="19"/>
  <c r="AB639" i="19"/>
  <c r="AA639" i="19"/>
  <c r="Z639" i="19"/>
  <c r="X639" i="19"/>
  <c r="W639" i="19"/>
  <c r="Y639" i="19" s="1"/>
  <c r="V639" i="19"/>
  <c r="U639" i="19"/>
  <c r="T639" i="19"/>
  <c r="S639" i="19"/>
  <c r="R639" i="19"/>
  <c r="Q639" i="19"/>
  <c r="P639" i="19"/>
  <c r="O639" i="19"/>
  <c r="N639" i="19"/>
  <c r="M639" i="19"/>
  <c r="L639" i="19"/>
  <c r="K639" i="19"/>
  <c r="J639" i="19"/>
  <c r="I639" i="19"/>
  <c r="H639" i="19"/>
  <c r="G639" i="19"/>
  <c r="F639" i="19"/>
  <c r="E639" i="19"/>
  <c r="AA638" i="19"/>
  <c r="AB638" i="19" s="1"/>
  <c r="Z638" i="19"/>
  <c r="X638" i="19"/>
  <c r="W638" i="19"/>
  <c r="Y638" i="19" s="1"/>
  <c r="V638" i="19"/>
  <c r="U638" i="19"/>
  <c r="T638" i="19"/>
  <c r="S638" i="19"/>
  <c r="R638" i="19"/>
  <c r="Q638" i="19"/>
  <c r="P638" i="19"/>
  <c r="O638" i="19"/>
  <c r="N638" i="19"/>
  <c r="M638" i="19"/>
  <c r="L638" i="19"/>
  <c r="K638" i="19"/>
  <c r="J638" i="19"/>
  <c r="I638" i="19"/>
  <c r="H638" i="19"/>
  <c r="G638" i="19"/>
  <c r="F638" i="19"/>
  <c r="E638" i="19"/>
  <c r="AA637" i="19"/>
  <c r="Z637" i="19"/>
  <c r="AB637" i="19" s="1"/>
  <c r="X637" i="19"/>
  <c r="W637" i="19"/>
  <c r="V637" i="19"/>
  <c r="U637" i="19"/>
  <c r="T637" i="19"/>
  <c r="S637" i="19"/>
  <c r="R637" i="19"/>
  <c r="Q637" i="19"/>
  <c r="P637" i="19"/>
  <c r="O637" i="19"/>
  <c r="N637" i="19"/>
  <c r="M637" i="19"/>
  <c r="L637" i="19"/>
  <c r="K637" i="19"/>
  <c r="J637" i="19"/>
  <c r="I637" i="19"/>
  <c r="H637" i="19"/>
  <c r="G637" i="19"/>
  <c r="F637" i="19"/>
  <c r="E637" i="19"/>
  <c r="AA636" i="19"/>
  <c r="Z636" i="19"/>
  <c r="AB636" i="19" s="1"/>
  <c r="X636" i="19"/>
  <c r="W636" i="19"/>
  <c r="V636" i="19"/>
  <c r="U636" i="19"/>
  <c r="T636" i="19"/>
  <c r="S636" i="19"/>
  <c r="R636" i="19"/>
  <c r="Q636" i="19"/>
  <c r="P636" i="19"/>
  <c r="O636" i="19"/>
  <c r="N636" i="19"/>
  <c r="M636" i="19"/>
  <c r="L636" i="19"/>
  <c r="K636" i="19"/>
  <c r="J636" i="19"/>
  <c r="I636" i="19"/>
  <c r="H636" i="19"/>
  <c r="G636" i="19"/>
  <c r="F636" i="19"/>
  <c r="E636" i="19"/>
  <c r="AB635" i="19"/>
  <c r="AA635" i="19"/>
  <c r="Z635" i="19"/>
  <c r="X635" i="19"/>
  <c r="W635" i="19"/>
  <c r="Y635" i="19" s="1"/>
  <c r="V635" i="19"/>
  <c r="U635" i="19"/>
  <c r="T635" i="19"/>
  <c r="S635" i="19"/>
  <c r="R635" i="19"/>
  <c r="Q635" i="19"/>
  <c r="P635" i="19"/>
  <c r="O635" i="19"/>
  <c r="N635" i="19"/>
  <c r="M635" i="19"/>
  <c r="L635" i="19"/>
  <c r="K635" i="19"/>
  <c r="J635" i="19"/>
  <c r="I635" i="19"/>
  <c r="H635" i="19"/>
  <c r="G635" i="19"/>
  <c r="F635" i="19"/>
  <c r="E635" i="19"/>
  <c r="AA634" i="19"/>
  <c r="Z634" i="19"/>
  <c r="AB634" i="19" s="1"/>
  <c r="X634" i="19"/>
  <c r="W634" i="19"/>
  <c r="Y634" i="19" s="1"/>
  <c r="V634" i="19"/>
  <c r="U634" i="19"/>
  <c r="T634" i="19"/>
  <c r="S634" i="19"/>
  <c r="R634" i="19"/>
  <c r="Q634" i="19"/>
  <c r="P634" i="19"/>
  <c r="O634" i="19"/>
  <c r="N634" i="19"/>
  <c r="M634" i="19"/>
  <c r="L634" i="19"/>
  <c r="K634" i="19"/>
  <c r="J634" i="19"/>
  <c r="I634" i="19"/>
  <c r="H634" i="19"/>
  <c r="G634" i="19"/>
  <c r="F634" i="19"/>
  <c r="E634" i="19"/>
  <c r="AA633" i="19"/>
  <c r="Z633" i="19"/>
  <c r="AB633" i="19" s="1"/>
  <c r="X633" i="19"/>
  <c r="W633" i="19"/>
  <c r="V633" i="19"/>
  <c r="U633" i="19"/>
  <c r="T633" i="19"/>
  <c r="S633" i="19"/>
  <c r="R633" i="19"/>
  <c r="Q633" i="19"/>
  <c r="P633" i="19"/>
  <c r="O633" i="19"/>
  <c r="N633" i="19"/>
  <c r="M633" i="19"/>
  <c r="L633" i="19"/>
  <c r="K633" i="19"/>
  <c r="J633" i="19"/>
  <c r="I633" i="19"/>
  <c r="H633" i="19"/>
  <c r="G633" i="19"/>
  <c r="F633" i="19"/>
  <c r="E633" i="19"/>
  <c r="AA632" i="19"/>
  <c r="Z632" i="19"/>
  <c r="AB632" i="19" s="1"/>
  <c r="X632" i="19"/>
  <c r="W632" i="19"/>
  <c r="V632" i="19"/>
  <c r="U632" i="19"/>
  <c r="T632" i="19"/>
  <c r="S632" i="19"/>
  <c r="R632" i="19"/>
  <c r="Q632" i="19"/>
  <c r="P632" i="19"/>
  <c r="O632" i="19"/>
  <c r="N632" i="19"/>
  <c r="M632" i="19"/>
  <c r="L632" i="19"/>
  <c r="K632" i="19"/>
  <c r="J632" i="19"/>
  <c r="I632" i="19"/>
  <c r="H632" i="19"/>
  <c r="G632" i="19"/>
  <c r="F632" i="19"/>
  <c r="E632" i="19"/>
  <c r="AB631" i="19"/>
  <c r="AA631" i="19"/>
  <c r="Z631" i="19"/>
  <c r="X631" i="19"/>
  <c r="W631" i="19"/>
  <c r="Y631" i="19" s="1"/>
  <c r="V631" i="19"/>
  <c r="U631" i="19"/>
  <c r="T631" i="19"/>
  <c r="S631" i="19"/>
  <c r="R631" i="19"/>
  <c r="Q631" i="19"/>
  <c r="P631" i="19"/>
  <c r="O631" i="19"/>
  <c r="N631" i="19"/>
  <c r="M631" i="19"/>
  <c r="L631" i="19"/>
  <c r="K631" i="19"/>
  <c r="J631" i="19"/>
  <c r="I631" i="19"/>
  <c r="H631" i="19"/>
  <c r="G631" i="19"/>
  <c r="F631" i="19"/>
  <c r="E631" i="19"/>
  <c r="AA630" i="19"/>
  <c r="Z630" i="19"/>
  <c r="AB630" i="19" s="1"/>
  <c r="X630" i="19"/>
  <c r="W630" i="19"/>
  <c r="Y630" i="19" s="1"/>
  <c r="V630" i="19"/>
  <c r="U630" i="19"/>
  <c r="T630" i="19"/>
  <c r="S630" i="19"/>
  <c r="R630" i="19"/>
  <c r="Q630" i="19"/>
  <c r="P630" i="19"/>
  <c r="O630" i="19"/>
  <c r="N630" i="19"/>
  <c r="M630" i="19"/>
  <c r="L630" i="19"/>
  <c r="K630" i="19"/>
  <c r="J630" i="19"/>
  <c r="I630" i="19"/>
  <c r="H630" i="19"/>
  <c r="G630" i="19"/>
  <c r="F630" i="19"/>
  <c r="E630" i="19"/>
  <c r="AA629" i="19"/>
  <c r="Z629" i="19"/>
  <c r="AB629" i="19" s="1"/>
  <c r="X629" i="19"/>
  <c r="W629" i="19"/>
  <c r="V629" i="19"/>
  <c r="U629" i="19"/>
  <c r="T629" i="19"/>
  <c r="S629" i="19"/>
  <c r="R629" i="19"/>
  <c r="Q629" i="19"/>
  <c r="P629" i="19"/>
  <c r="O629" i="19"/>
  <c r="N629" i="19"/>
  <c r="M629" i="19"/>
  <c r="L629" i="19"/>
  <c r="K629" i="19"/>
  <c r="J629" i="19"/>
  <c r="I629" i="19"/>
  <c r="H629" i="19"/>
  <c r="G629" i="19"/>
  <c r="F629" i="19"/>
  <c r="E629" i="19"/>
  <c r="AA628" i="19"/>
  <c r="Z628" i="19"/>
  <c r="AB628" i="19" s="1"/>
  <c r="X628" i="19"/>
  <c r="W628" i="19"/>
  <c r="V628" i="19"/>
  <c r="U628" i="19"/>
  <c r="T628" i="19"/>
  <c r="S628" i="19"/>
  <c r="R628" i="19"/>
  <c r="Q628" i="19"/>
  <c r="P628" i="19"/>
  <c r="O628" i="19"/>
  <c r="N628" i="19"/>
  <c r="M628" i="19"/>
  <c r="L628" i="19"/>
  <c r="K628" i="19"/>
  <c r="J628" i="19"/>
  <c r="I628" i="19"/>
  <c r="H628" i="19"/>
  <c r="G628" i="19"/>
  <c r="F628" i="19"/>
  <c r="E628" i="19"/>
  <c r="AB627" i="19"/>
  <c r="AA627" i="19"/>
  <c r="Z627" i="19"/>
  <c r="X627" i="19"/>
  <c r="W627" i="19"/>
  <c r="Y627" i="19" s="1"/>
  <c r="V627" i="19"/>
  <c r="U627" i="19"/>
  <c r="T627" i="19"/>
  <c r="S627" i="19"/>
  <c r="R627" i="19"/>
  <c r="Q627" i="19"/>
  <c r="P627" i="19"/>
  <c r="O627" i="19"/>
  <c r="N627" i="19"/>
  <c r="M627" i="19"/>
  <c r="L627" i="19"/>
  <c r="K627" i="19"/>
  <c r="J627" i="19"/>
  <c r="I627" i="19"/>
  <c r="H627" i="19"/>
  <c r="G627" i="19"/>
  <c r="F627" i="19"/>
  <c r="E627" i="19"/>
  <c r="AA626" i="19"/>
  <c r="Z626" i="19"/>
  <c r="AB626" i="19" s="1"/>
  <c r="X626" i="19"/>
  <c r="W626" i="19"/>
  <c r="Y626" i="19" s="1"/>
  <c r="V626" i="19"/>
  <c r="U626" i="19"/>
  <c r="T626" i="19"/>
  <c r="S626" i="19"/>
  <c r="R626" i="19"/>
  <c r="Q626" i="19"/>
  <c r="P626" i="19"/>
  <c r="O626" i="19"/>
  <c r="N626" i="19"/>
  <c r="M626" i="19"/>
  <c r="L626" i="19"/>
  <c r="K626" i="19"/>
  <c r="J626" i="19"/>
  <c r="I626" i="19"/>
  <c r="H626" i="19"/>
  <c r="G626" i="19"/>
  <c r="F626" i="19"/>
  <c r="E626" i="19"/>
  <c r="AA625" i="19"/>
  <c r="Z625" i="19"/>
  <c r="AB625" i="19" s="1"/>
  <c r="X625" i="19"/>
  <c r="W625" i="19"/>
  <c r="V625" i="19"/>
  <c r="U625" i="19"/>
  <c r="T625" i="19"/>
  <c r="S625" i="19"/>
  <c r="R625" i="19"/>
  <c r="Q625" i="19"/>
  <c r="P625" i="19"/>
  <c r="O625" i="19"/>
  <c r="N625" i="19"/>
  <c r="M625" i="19"/>
  <c r="L625" i="19"/>
  <c r="K625" i="19"/>
  <c r="J625" i="19"/>
  <c r="I625" i="19"/>
  <c r="H625" i="19"/>
  <c r="G625" i="19"/>
  <c r="F625" i="19"/>
  <c r="E625" i="19"/>
  <c r="AA624" i="19"/>
  <c r="Z624" i="19"/>
  <c r="AB624" i="19" s="1"/>
  <c r="X624" i="19"/>
  <c r="W624" i="19"/>
  <c r="V624" i="19"/>
  <c r="U624" i="19"/>
  <c r="T624" i="19"/>
  <c r="S624" i="19"/>
  <c r="R624" i="19"/>
  <c r="Q624" i="19"/>
  <c r="P624" i="19"/>
  <c r="O624" i="19"/>
  <c r="N624" i="19"/>
  <c r="M624" i="19"/>
  <c r="L624" i="19"/>
  <c r="K624" i="19"/>
  <c r="J624" i="19"/>
  <c r="I624" i="19"/>
  <c r="H624" i="19"/>
  <c r="G624" i="19"/>
  <c r="F624" i="19"/>
  <c r="E624" i="19"/>
  <c r="AB623" i="19"/>
  <c r="AA623" i="19"/>
  <c r="Z623" i="19"/>
  <c r="X623" i="19"/>
  <c r="W623" i="19"/>
  <c r="Y623" i="19" s="1"/>
  <c r="V623" i="19"/>
  <c r="U623" i="19"/>
  <c r="T623" i="19"/>
  <c r="S623" i="19"/>
  <c r="R623" i="19"/>
  <c r="Q623" i="19"/>
  <c r="P623" i="19"/>
  <c r="O623" i="19"/>
  <c r="N623" i="19"/>
  <c r="M623" i="19"/>
  <c r="L623" i="19"/>
  <c r="K623" i="19"/>
  <c r="J623" i="19"/>
  <c r="I623" i="19"/>
  <c r="H623" i="19"/>
  <c r="G623" i="19"/>
  <c r="F623" i="19"/>
  <c r="E623" i="19"/>
  <c r="AA622" i="19"/>
  <c r="Z622" i="19"/>
  <c r="AB622" i="19" s="1"/>
  <c r="X622" i="19"/>
  <c r="W622" i="19"/>
  <c r="Y622" i="19" s="1"/>
  <c r="V622" i="19"/>
  <c r="U622" i="19"/>
  <c r="T622" i="19"/>
  <c r="S622" i="19"/>
  <c r="R622" i="19"/>
  <c r="Q622" i="19"/>
  <c r="P622" i="19"/>
  <c r="O622" i="19"/>
  <c r="N622" i="19"/>
  <c r="M622" i="19"/>
  <c r="L622" i="19"/>
  <c r="K622" i="19"/>
  <c r="J622" i="19"/>
  <c r="I622" i="19"/>
  <c r="H622" i="19"/>
  <c r="G622" i="19"/>
  <c r="F622" i="19"/>
  <c r="E622" i="19"/>
  <c r="AA621" i="19"/>
  <c r="Z621" i="19"/>
  <c r="AB621" i="19" s="1"/>
  <c r="X621" i="19"/>
  <c r="W621" i="19"/>
  <c r="V621" i="19"/>
  <c r="U621" i="19"/>
  <c r="T621" i="19"/>
  <c r="S621" i="19"/>
  <c r="R621" i="19"/>
  <c r="Q621" i="19"/>
  <c r="P621" i="19"/>
  <c r="O621" i="19"/>
  <c r="N621" i="19"/>
  <c r="M621" i="19"/>
  <c r="L621" i="19"/>
  <c r="K621" i="19"/>
  <c r="J621" i="19"/>
  <c r="I621" i="19"/>
  <c r="H621" i="19"/>
  <c r="G621" i="19"/>
  <c r="F621" i="19"/>
  <c r="E621" i="19"/>
  <c r="AA620" i="19"/>
  <c r="Z620" i="19"/>
  <c r="AB620" i="19" s="1"/>
  <c r="X620" i="19"/>
  <c r="W620" i="19"/>
  <c r="V620" i="19"/>
  <c r="U620" i="19"/>
  <c r="T620" i="19"/>
  <c r="S620" i="19"/>
  <c r="R620" i="19"/>
  <c r="Q620" i="19"/>
  <c r="P620" i="19"/>
  <c r="O620" i="19"/>
  <c r="N620" i="19"/>
  <c r="M620" i="19"/>
  <c r="L620" i="19"/>
  <c r="K620" i="19"/>
  <c r="J620" i="19"/>
  <c r="I620" i="19"/>
  <c r="H620" i="19"/>
  <c r="G620" i="19"/>
  <c r="F620" i="19"/>
  <c r="E620" i="19"/>
  <c r="AB619" i="19"/>
  <c r="AA619" i="19"/>
  <c r="Z619" i="19"/>
  <c r="X619" i="19"/>
  <c r="W619" i="19"/>
  <c r="Y619" i="19" s="1"/>
  <c r="V619" i="19"/>
  <c r="U619" i="19"/>
  <c r="T619" i="19"/>
  <c r="S619" i="19"/>
  <c r="R619" i="19"/>
  <c r="Q619" i="19"/>
  <c r="P619" i="19"/>
  <c r="O619" i="19"/>
  <c r="N619" i="19"/>
  <c r="M619" i="19"/>
  <c r="L619" i="19"/>
  <c r="K619" i="19"/>
  <c r="J619" i="19"/>
  <c r="I619" i="19"/>
  <c r="H619" i="19"/>
  <c r="G619" i="19"/>
  <c r="F619" i="19"/>
  <c r="E619" i="19"/>
  <c r="AA618" i="19"/>
  <c r="Z618" i="19"/>
  <c r="AB618" i="19" s="1"/>
  <c r="X618" i="19"/>
  <c r="W618" i="19"/>
  <c r="Y618" i="19" s="1"/>
  <c r="V618" i="19"/>
  <c r="U618" i="19"/>
  <c r="T618" i="19"/>
  <c r="S618" i="19"/>
  <c r="R618" i="19"/>
  <c r="Q618" i="19"/>
  <c r="P618" i="19"/>
  <c r="O618" i="19"/>
  <c r="N618" i="19"/>
  <c r="M618" i="19"/>
  <c r="L618" i="19"/>
  <c r="K618" i="19"/>
  <c r="J618" i="19"/>
  <c r="I618" i="19"/>
  <c r="H618" i="19"/>
  <c r="G618" i="19"/>
  <c r="F618" i="19"/>
  <c r="E618" i="19"/>
  <c r="AA617" i="19"/>
  <c r="Z617" i="19"/>
  <c r="AB617" i="19" s="1"/>
  <c r="X617" i="19"/>
  <c r="W617" i="19"/>
  <c r="V617" i="19"/>
  <c r="U617" i="19"/>
  <c r="T617" i="19"/>
  <c r="S617" i="19"/>
  <c r="R617" i="19"/>
  <c r="Q617" i="19"/>
  <c r="P617" i="19"/>
  <c r="O617" i="19"/>
  <c r="N617" i="19"/>
  <c r="M617" i="19"/>
  <c r="L617" i="19"/>
  <c r="K617" i="19"/>
  <c r="J617" i="19"/>
  <c r="I617" i="19"/>
  <c r="H617" i="19"/>
  <c r="G617" i="19"/>
  <c r="F617" i="19"/>
  <c r="E617" i="19"/>
  <c r="AA616" i="19"/>
  <c r="Z616" i="19"/>
  <c r="AB616" i="19" s="1"/>
  <c r="Y616" i="19"/>
  <c r="X616" i="19"/>
  <c r="W616" i="19"/>
  <c r="V616" i="19"/>
  <c r="U616" i="19"/>
  <c r="T616" i="19"/>
  <c r="S616" i="19"/>
  <c r="R616" i="19"/>
  <c r="Q616" i="19"/>
  <c r="P616" i="19"/>
  <c r="O616" i="19"/>
  <c r="N616" i="19"/>
  <c r="M616" i="19"/>
  <c r="L616" i="19"/>
  <c r="K616" i="19"/>
  <c r="J616" i="19"/>
  <c r="I616" i="19"/>
  <c r="H616" i="19"/>
  <c r="G616" i="19"/>
  <c r="F616" i="19"/>
  <c r="E616" i="19"/>
  <c r="AA615" i="19"/>
  <c r="Z615" i="19"/>
  <c r="AB615" i="19" s="1"/>
  <c r="Y615" i="19"/>
  <c r="X615" i="19"/>
  <c r="W615" i="19"/>
  <c r="V615" i="19"/>
  <c r="U615" i="19"/>
  <c r="T615" i="19"/>
  <c r="S615" i="19"/>
  <c r="R615" i="19"/>
  <c r="Q615" i="19"/>
  <c r="P615" i="19"/>
  <c r="O615" i="19"/>
  <c r="N615" i="19"/>
  <c r="M615" i="19"/>
  <c r="L615" i="19"/>
  <c r="K615" i="19"/>
  <c r="J615" i="19"/>
  <c r="I615" i="19"/>
  <c r="H615" i="19"/>
  <c r="G615" i="19"/>
  <c r="F615" i="19"/>
  <c r="E615" i="19"/>
  <c r="AA614" i="19"/>
  <c r="Z614" i="19"/>
  <c r="AB614" i="19" s="1"/>
  <c r="Y614" i="19"/>
  <c r="X614" i="19"/>
  <c r="W614" i="19"/>
  <c r="V614" i="19"/>
  <c r="U614" i="19"/>
  <c r="T614" i="19"/>
  <c r="S614" i="19"/>
  <c r="R614" i="19"/>
  <c r="Q614" i="19"/>
  <c r="P614" i="19"/>
  <c r="O614" i="19"/>
  <c r="N614" i="19"/>
  <c r="M614" i="19"/>
  <c r="L614" i="19"/>
  <c r="K614" i="19"/>
  <c r="J614" i="19"/>
  <c r="I614" i="19"/>
  <c r="H614" i="19"/>
  <c r="G614" i="19"/>
  <c r="F614" i="19"/>
  <c r="E614" i="19"/>
  <c r="AA613" i="19"/>
  <c r="Z613" i="19"/>
  <c r="AB613" i="19" s="1"/>
  <c r="Y613" i="19"/>
  <c r="X613" i="19"/>
  <c r="W613" i="19"/>
  <c r="V613" i="19"/>
  <c r="U613" i="19"/>
  <c r="T613" i="19"/>
  <c r="S613" i="19"/>
  <c r="R613" i="19"/>
  <c r="Q613" i="19"/>
  <c r="P613" i="19"/>
  <c r="O613" i="19"/>
  <c r="N613" i="19"/>
  <c r="M613" i="19"/>
  <c r="L613" i="19"/>
  <c r="K613" i="19"/>
  <c r="J613" i="19"/>
  <c r="I613" i="19"/>
  <c r="H613" i="19"/>
  <c r="G613" i="19"/>
  <c r="F613" i="19"/>
  <c r="E613" i="19"/>
  <c r="AA612" i="19"/>
  <c r="Z612" i="19"/>
  <c r="AB612" i="19" s="1"/>
  <c r="Y612" i="19"/>
  <c r="X612" i="19"/>
  <c r="W612" i="19"/>
  <c r="V612" i="19"/>
  <c r="U612" i="19"/>
  <c r="T612" i="19"/>
  <c r="S612" i="19"/>
  <c r="R612" i="19"/>
  <c r="Q612" i="19"/>
  <c r="P612" i="19"/>
  <c r="O612" i="19"/>
  <c r="N612" i="19"/>
  <c r="M612" i="19"/>
  <c r="L612" i="19"/>
  <c r="K612" i="19"/>
  <c r="J612" i="19"/>
  <c r="I612" i="19"/>
  <c r="H612" i="19"/>
  <c r="G612" i="19"/>
  <c r="F612" i="19"/>
  <c r="E612" i="19"/>
  <c r="AA611" i="19"/>
  <c r="Z611" i="19"/>
  <c r="AB611" i="19" s="1"/>
  <c r="Y611" i="19"/>
  <c r="X611" i="19"/>
  <c r="W611" i="19"/>
  <c r="V611" i="19"/>
  <c r="U611" i="19"/>
  <c r="T611" i="19"/>
  <c r="S611" i="19"/>
  <c r="R611" i="19"/>
  <c r="Q611" i="19"/>
  <c r="P611" i="19"/>
  <c r="O611" i="19"/>
  <c r="N611" i="19"/>
  <c r="M611" i="19"/>
  <c r="L611" i="19"/>
  <c r="K611" i="19"/>
  <c r="J611" i="19"/>
  <c r="I611" i="19"/>
  <c r="H611" i="19"/>
  <c r="G611" i="19"/>
  <c r="F611" i="19"/>
  <c r="E611" i="19"/>
  <c r="AA610" i="19"/>
  <c r="Z610" i="19"/>
  <c r="AB610" i="19" s="1"/>
  <c r="Y610" i="19"/>
  <c r="X610" i="19"/>
  <c r="W610" i="19"/>
  <c r="V610" i="19"/>
  <c r="U610" i="19"/>
  <c r="T610" i="19"/>
  <c r="S610" i="19"/>
  <c r="R610" i="19"/>
  <c r="Q610" i="19"/>
  <c r="P610" i="19"/>
  <c r="O610" i="19"/>
  <c r="N610" i="19"/>
  <c r="M610" i="19"/>
  <c r="L610" i="19"/>
  <c r="K610" i="19"/>
  <c r="J610" i="19"/>
  <c r="I610" i="19"/>
  <c r="H610" i="19"/>
  <c r="G610" i="19"/>
  <c r="F610" i="19"/>
  <c r="E610" i="19"/>
  <c r="AA609" i="19"/>
  <c r="Z609" i="19"/>
  <c r="AB609" i="19" s="1"/>
  <c r="Y609" i="19"/>
  <c r="X609" i="19"/>
  <c r="W609" i="19"/>
  <c r="V609" i="19"/>
  <c r="U609" i="19"/>
  <c r="T609" i="19"/>
  <c r="S609" i="19"/>
  <c r="R609" i="19"/>
  <c r="Q609" i="19"/>
  <c r="P609" i="19"/>
  <c r="O609" i="19"/>
  <c r="N609" i="19"/>
  <c r="M609" i="19"/>
  <c r="L609" i="19"/>
  <c r="K609" i="19"/>
  <c r="J609" i="19"/>
  <c r="I609" i="19"/>
  <c r="H609" i="19"/>
  <c r="G609" i="19"/>
  <c r="F609" i="19"/>
  <c r="E609" i="19"/>
  <c r="AA608" i="19"/>
  <c r="Z608" i="19"/>
  <c r="AB608" i="19" s="1"/>
  <c r="Y608" i="19"/>
  <c r="X608" i="19"/>
  <c r="W608" i="19"/>
  <c r="V608" i="19"/>
  <c r="U608" i="19"/>
  <c r="T608" i="19"/>
  <c r="S608" i="19"/>
  <c r="R608" i="19"/>
  <c r="Q608" i="19"/>
  <c r="P608" i="19"/>
  <c r="O608" i="19"/>
  <c r="N608" i="19"/>
  <c r="M608" i="19"/>
  <c r="L608" i="19"/>
  <c r="K608" i="19"/>
  <c r="J608" i="19"/>
  <c r="I608" i="19"/>
  <c r="H608" i="19"/>
  <c r="G608" i="19"/>
  <c r="F608" i="19"/>
  <c r="E608" i="19"/>
  <c r="AA607" i="19"/>
  <c r="Z607" i="19"/>
  <c r="AB607" i="19" s="1"/>
  <c r="Y607" i="19"/>
  <c r="X607" i="19"/>
  <c r="W607" i="19"/>
  <c r="V607" i="19"/>
  <c r="U607" i="19"/>
  <c r="T607" i="19"/>
  <c r="S607" i="19"/>
  <c r="R607" i="19"/>
  <c r="Q607" i="19"/>
  <c r="P607" i="19"/>
  <c r="O607" i="19"/>
  <c r="N607" i="19"/>
  <c r="M607" i="19"/>
  <c r="L607" i="19"/>
  <c r="K607" i="19"/>
  <c r="J607" i="19"/>
  <c r="I607" i="19"/>
  <c r="H607" i="19"/>
  <c r="G607" i="19"/>
  <c r="F607" i="19"/>
  <c r="E607" i="19"/>
  <c r="AA606" i="19"/>
  <c r="Z606" i="19"/>
  <c r="AB606" i="19" s="1"/>
  <c r="Y606" i="19"/>
  <c r="X606" i="19"/>
  <c r="W606" i="19"/>
  <c r="V606" i="19"/>
  <c r="U606" i="19"/>
  <c r="T606" i="19"/>
  <c r="S606" i="19"/>
  <c r="R606" i="19"/>
  <c r="Q606" i="19"/>
  <c r="P606" i="19"/>
  <c r="O606" i="19"/>
  <c r="N606" i="19"/>
  <c r="M606" i="19"/>
  <c r="L606" i="19"/>
  <c r="K606" i="19"/>
  <c r="J606" i="19"/>
  <c r="I606" i="19"/>
  <c r="H606" i="19"/>
  <c r="G606" i="19"/>
  <c r="F606" i="19"/>
  <c r="E606" i="19"/>
  <c r="AA605" i="19"/>
  <c r="Z605" i="19"/>
  <c r="AB605" i="19" s="1"/>
  <c r="Y605" i="19"/>
  <c r="X605" i="19"/>
  <c r="W605" i="19"/>
  <c r="V605" i="19"/>
  <c r="U605" i="19"/>
  <c r="T605" i="19"/>
  <c r="S605" i="19"/>
  <c r="R605" i="19"/>
  <c r="Q605" i="19"/>
  <c r="P605" i="19"/>
  <c r="O605" i="19"/>
  <c r="N605" i="19"/>
  <c r="M605" i="19"/>
  <c r="L605" i="19"/>
  <c r="K605" i="19"/>
  <c r="J605" i="19"/>
  <c r="I605" i="19"/>
  <c r="H605" i="19"/>
  <c r="G605" i="19"/>
  <c r="F605" i="19"/>
  <c r="E605" i="19"/>
  <c r="AA604" i="19"/>
  <c r="Z604" i="19"/>
  <c r="AB604" i="19" s="1"/>
  <c r="Y604" i="19"/>
  <c r="X604" i="19"/>
  <c r="W604" i="19"/>
  <c r="V604" i="19"/>
  <c r="U604" i="19"/>
  <c r="T604" i="19"/>
  <c r="S604" i="19"/>
  <c r="R604" i="19"/>
  <c r="Q604" i="19"/>
  <c r="P604" i="19"/>
  <c r="O604" i="19"/>
  <c r="N604" i="19"/>
  <c r="M604" i="19"/>
  <c r="L604" i="19"/>
  <c r="K604" i="19"/>
  <c r="J604" i="19"/>
  <c r="I604" i="19"/>
  <c r="H604" i="19"/>
  <c r="G604" i="19"/>
  <c r="F604" i="19"/>
  <c r="E604" i="19"/>
  <c r="AA603" i="19"/>
  <c r="Z603" i="19"/>
  <c r="AB603" i="19" s="1"/>
  <c r="Y603" i="19"/>
  <c r="X603" i="19"/>
  <c r="W603" i="19"/>
  <c r="V603" i="19"/>
  <c r="U603" i="19"/>
  <c r="T603" i="19"/>
  <c r="S603" i="19"/>
  <c r="R603" i="19"/>
  <c r="Q603" i="19"/>
  <c r="P603" i="19"/>
  <c r="O603" i="19"/>
  <c r="N603" i="19"/>
  <c r="M603" i="19"/>
  <c r="L603" i="19"/>
  <c r="K603" i="19"/>
  <c r="J603" i="19"/>
  <c r="I603" i="19"/>
  <c r="H603" i="19"/>
  <c r="G603" i="19"/>
  <c r="F603" i="19"/>
  <c r="E603" i="19"/>
  <c r="AA602" i="19"/>
  <c r="Z602" i="19"/>
  <c r="AB602" i="19" s="1"/>
  <c r="Y602" i="19"/>
  <c r="X602" i="19"/>
  <c r="W602" i="19"/>
  <c r="V602" i="19"/>
  <c r="U602" i="19"/>
  <c r="T602" i="19"/>
  <c r="S602" i="19"/>
  <c r="R602" i="19"/>
  <c r="Q602" i="19"/>
  <c r="P602" i="19"/>
  <c r="O602" i="19"/>
  <c r="N602" i="19"/>
  <c r="M602" i="19"/>
  <c r="L602" i="19"/>
  <c r="K602" i="19"/>
  <c r="J602" i="19"/>
  <c r="I602" i="19"/>
  <c r="H602" i="19"/>
  <c r="G602" i="19"/>
  <c r="F602" i="19"/>
  <c r="E602" i="19"/>
  <c r="AA601" i="19"/>
  <c r="Z601" i="19"/>
  <c r="AB601" i="19" s="1"/>
  <c r="Y601" i="19"/>
  <c r="X601" i="19"/>
  <c r="W601" i="19"/>
  <c r="V601" i="19"/>
  <c r="U601" i="19"/>
  <c r="T601" i="19"/>
  <c r="S601" i="19"/>
  <c r="R601" i="19"/>
  <c r="Q601" i="19"/>
  <c r="P601" i="19"/>
  <c r="O601" i="19"/>
  <c r="N601" i="19"/>
  <c r="M601" i="19"/>
  <c r="L601" i="19"/>
  <c r="K601" i="19"/>
  <c r="J601" i="19"/>
  <c r="I601" i="19"/>
  <c r="H601" i="19"/>
  <c r="G601" i="19"/>
  <c r="F601" i="19"/>
  <c r="E601" i="19"/>
  <c r="AA600" i="19"/>
  <c r="Z600" i="19"/>
  <c r="AB600" i="19" s="1"/>
  <c r="Y600" i="19"/>
  <c r="X600" i="19"/>
  <c r="W600" i="19"/>
  <c r="V600" i="19"/>
  <c r="U600" i="19"/>
  <c r="T600" i="19"/>
  <c r="S600" i="19"/>
  <c r="R600" i="19"/>
  <c r="Q600" i="19"/>
  <c r="P600" i="19"/>
  <c r="O600" i="19"/>
  <c r="N600" i="19"/>
  <c r="M600" i="19"/>
  <c r="L600" i="19"/>
  <c r="K600" i="19"/>
  <c r="J600" i="19"/>
  <c r="I600" i="19"/>
  <c r="H600" i="19"/>
  <c r="G600" i="19"/>
  <c r="F600" i="19"/>
  <c r="E600" i="19"/>
  <c r="AA599" i="19"/>
  <c r="Z599" i="19"/>
  <c r="AB599" i="19" s="1"/>
  <c r="Y599" i="19"/>
  <c r="X599" i="19"/>
  <c r="W599" i="19"/>
  <c r="V599" i="19"/>
  <c r="U599" i="19"/>
  <c r="T599" i="19"/>
  <c r="S599" i="19"/>
  <c r="R599" i="19"/>
  <c r="Q599" i="19"/>
  <c r="P599" i="19"/>
  <c r="O599" i="19"/>
  <c r="N599" i="19"/>
  <c r="M599" i="19"/>
  <c r="L599" i="19"/>
  <c r="K599" i="19"/>
  <c r="J599" i="19"/>
  <c r="I599" i="19"/>
  <c r="H599" i="19"/>
  <c r="G599" i="19"/>
  <c r="F599" i="19"/>
  <c r="E599" i="19"/>
  <c r="AA598" i="19"/>
  <c r="Z598" i="19"/>
  <c r="AB598" i="19" s="1"/>
  <c r="Y598" i="19"/>
  <c r="X598" i="19"/>
  <c r="W598" i="19"/>
  <c r="V598" i="19"/>
  <c r="U598" i="19"/>
  <c r="T598" i="19"/>
  <c r="S598" i="19"/>
  <c r="R598" i="19"/>
  <c r="Q598" i="19"/>
  <c r="P598" i="19"/>
  <c r="O598" i="19"/>
  <c r="N598" i="19"/>
  <c r="M598" i="19"/>
  <c r="L598" i="19"/>
  <c r="K598" i="19"/>
  <c r="J598" i="19"/>
  <c r="I598" i="19"/>
  <c r="H598" i="19"/>
  <c r="G598" i="19"/>
  <c r="F598" i="19"/>
  <c r="E598" i="19"/>
  <c r="AA597" i="19"/>
  <c r="Z597" i="19"/>
  <c r="AB597" i="19" s="1"/>
  <c r="Y597" i="19"/>
  <c r="X597" i="19"/>
  <c r="W597" i="19"/>
  <c r="V597" i="19"/>
  <c r="U597" i="19"/>
  <c r="T597" i="19"/>
  <c r="S597" i="19"/>
  <c r="R597" i="19"/>
  <c r="Q597" i="19"/>
  <c r="P597" i="19"/>
  <c r="O597" i="19"/>
  <c r="N597" i="19"/>
  <c r="M597" i="19"/>
  <c r="L597" i="19"/>
  <c r="K597" i="19"/>
  <c r="J597" i="19"/>
  <c r="I597" i="19"/>
  <c r="H597" i="19"/>
  <c r="G597" i="19"/>
  <c r="F597" i="19"/>
  <c r="E597" i="19"/>
  <c r="AA596" i="19"/>
  <c r="Z596" i="19"/>
  <c r="AB596" i="19" s="1"/>
  <c r="Y596" i="19"/>
  <c r="X596" i="19"/>
  <c r="W596" i="19"/>
  <c r="V596" i="19"/>
  <c r="U596" i="19"/>
  <c r="T596" i="19"/>
  <c r="S596" i="19"/>
  <c r="R596" i="19"/>
  <c r="Q596" i="19"/>
  <c r="P596" i="19"/>
  <c r="O596" i="19"/>
  <c r="N596" i="19"/>
  <c r="M596" i="19"/>
  <c r="L596" i="19"/>
  <c r="K596" i="19"/>
  <c r="J596" i="19"/>
  <c r="I596" i="19"/>
  <c r="H596" i="19"/>
  <c r="G596" i="19"/>
  <c r="F596" i="19"/>
  <c r="E596" i="19"/>
  <c r="AA595" i="19"/>
  <c r="Z595" i="19"/>
  <c r="AB595" i="19" s="1"/>
  <c r="Y595" i="19"/>
  <c r="X595" i="19"/>
  <c r="W595" i="19"/>
  <c r="V595" i="19"/>
  <c r="U595" i="19"/>
  <c r="T595" i="19"/>
  <c r="S595" i="19"/>
  <c r="R595" i="19"/>
  <c r="Q595" i="19"/>
  <c r="P595" i="19"/>
  <c r="O595" i="19"/>
  <c r="N595" i="19"/>
  <c r="M595" i="19"/>
  <c r="L595" i="19"/>
  <c r="K595" i="19"/>
  <c r="J595" i="19"/>
  <c r="I595" i="19"/>
  <c r="H595" i="19"/>
  <c r="G595" i="19"/>
  <c r="F595" i="19"/>
  <c r="E595" i="19"/>
  <c r="AA594" i="19"/>
  <c r="Z594" i="19"/>
  <c r="AB594" i="19" s="1"/>
  <c r="Y594" i="19"/>
  <c r="X594" i="19"/>
  <c r="W594" i="19"/>
  <c r="V594" i="19"/>
  <c r="U594" i="19"/>
  <c r="T594" i="19"/>
  <c r="S594" i="19"/>
  <c r="R594" i="19"/>
  <c r="Q594" i="19"/>
  <c r="P594" i="19"/>
  <c r="O594" i="19"/>
  <c r="N594" i="19"/>
  <c r="M594" i="19"/>
  <c r="L594" i="19"/>
  <c r="K594" i="19"/>
  <c r="J594" i="19"/>
  <c r="I594" i="19"/>
  <c r="H594" i="19"/>
  <c r="G594" i="19"/>
  <c r="F594" i="19"/>
  <c r="E594" i="19"/>
  <c r="AA593" i="19"/>
  <c r="Z593" i="19"/>
  <c r="AB593" i="19" s="1"/>
  <c r="Y593" i="19"/>
  <c r="X593" i="19"/>
  <c r="W593" i="19"/>
  <c r="V593" i="19"/>
  <c r="U593" i="19"/>
  <c r="T593" i="19"/>
  <c r="S593" i="19"/>
  <c r="R593" i="19"/>
  <c r="Q593" i="19"/>
  <c r="P593" i="19"/>
  <c r="O593" i="19"/>
  <c r="N593" i="19"/>
  <c r="M593" i="19"/>
  <c r="L593" i="19"/>
  <c r="K593" i="19"/>
  <c r="J593" i="19"/>
  <c r="I593" i="19"/>
  <c r="H593" i="19"/>
  <c r="G593" i="19"/>
  <c r="F593" i="19"/>
  <c r="E593" i="19"/>
  <c r="AA592" i="19"/>
  <c r="Z592" i="19"/>
  <c r="AB592" i="19" s="1"/>
  <c r="Y592" i="19"/>
  <c r="X592" i="19"/>
  <c r="W592" i="19"/>
  <c r="V592" i="19"/>
  <c r="U592" i="19"/>
  <c r="T592" i="19"/>
  <c r="S592" i="19"/>
  <c r="R592" i="19"/>
  <c r="Q592" i="19"/>
  <c r="P592" i="19"/>
  <c r="O592" i="19"/>
  <c r="N592" i="19"/>
  <c r="M592" i="19"/>
  <c r="L592" i="19"/>
  <c r="K592" i="19"/>
  <c r="J592" i="19"/>
  <c r="I592" i="19"/>
  <c r="H592" i="19"/>
  <c r="G592" i="19"/>
  <c r="F592" i="19"/>
  <c r="E592" i="19"/>
  <c r="AA591" i="19"/>
  <c r="Z591" i="19"/>
  <c r="AB591" i="19" s="1"/>
  <c r="Y591" i="19"/>
  <c r="X591" i="19"/>
  <c r="W591" i="19"/>
  <c r="V591" i="19"/>
  <c r="U591" i="19"/>
  <c r="T591" i="19"/>
  <c r="S591" i="19"/>
  <c r="R591" i="19"/>
  <c r="Q591" i="19"/>
  <c r="P591" i="19"/>
  <c r="O591" i="19"/>
  <c r="N591" i="19"/>
  <c r="M591" i="19"/>
  <c r="L591" i="19"/>
  <c r="K591" i="19"/>
  <c r="J591" i="19"/>
  <c r="I591" i="19"/>
  <c r="H591" i="19"/>
  <c r="G591" i="19"/>
  <c r="F591" i="19"/>
  <c r="E591" i="19"/>
  <c r="AA590" i="19"/>
  <c r="Z590" i="19"/>
  <c r="AB590" i="19" s="1"/>
  <c r="Y590" i="19"/>
  <c r="X590" i="19"/>
  <c r="W590" i="19"/>
  <c r="V590" i="19"/>
  <c r="U590" i="19"/>
  <c r="T590" i="19"/>
  <c r="S590" i="19"/>
  <c r="R590" i="19"/>
  <c r="Q590" i="19"/>
  <c r="P590" i="19"/>
  <c r="O590" i="19"/>
  <c r="N590" i="19"/>
  <c r="M590" i="19"/>
  <c r="L590" i="19"/>
  <c r="K590" i="19"/>
  <c r="J590" i="19"/>
  <c r="I590" i="19"/>
  <c r="H590" i="19"/>
  <c r="G590" i="19"/>
  <c r="F590" i="19"/>
  <c r="E590" i="19"/>
  <c r="AA589" i="19"/>
  <c r="Z589" i="19"/>
  <c r="AB589" i="19" s="1"/>
  <c r="Y589" i="19"/>
  <c r="X589" i="19"/>
  <c r="W589" i="19"/>
  <c r="V589" i="19"/>
  <c r="U589" i="19"/>
  <c r="T589" i="19"/>
  <c r="S589" i="19"/>
  <c r="R589" i="19"/>
  <c r="Q589" i="19"/>
  <c r="P589" i="19"/>
  <c r="O589" i="19"/>
  <c r="N589" i="19"/>
  <c r="M589" i="19"/>
  <c r="L589" i="19"/>
  <c r="K589" i="19"/>
  <c r="J589" i="19"/>
  <c r="I589" i="19"/>
  <c r="H589" i="19"/>
  <c r="G589" i="19"/>
  <c r="F589" i="19"/>
  <c r="E589" i="19"/>
  <c r="AA588" i="19"/>
  <c r="Z588" i="19"/>
  <c r="AB588" i="19" s="1"/>
  <c r="Y588" i="19"/>
  <c r="X588" i="19"/>
  <c r="W588" i="19"/>
  <c r="V588" i="19"/>
  <c r="U588" i="19"/>
  <c r="T588" i="19"/>
  <c r="S588" i="19"/>
  <c r="R588" i="19"/>
  <c r="Q588" i="19"/>
  <c r="P588" i="19"/>
  <c r="O588" i="19"/>
  <c r="N588" i="19"/>
  <c r="M588" i="19"/>
  <c r="L588" i="19"/>
  <c r="K588" i="19"/>
  <c r="J588" i="19"/>
  <c r="I588" i="19"/>
  <c r="H588" i="19"/>
  <c r="G588" i="19"/>
  <c r="F588" i="19"/>
  <c r="E588" i="19"/>
  <c r="AA587" i="19"/>
  <c r="Z587" i="19"/>
  <c r="AB587" i="19" s="1"/>
  <c r="Y587" i="19"/>
  <c r="X587" i="19"/>
  <c r="W587" i="19"/>
  <c r="V587" i="19"/>
  <c r="U587" i="19"/>
  <c r="T587" i="19"/>
  <c r="S587" i="19"/>
  <c r="R587" i="19"/>
  <c r="Q587" i="19"/>
  <c r="P587" i="19"/>
  <c r="O587" i="19"/>
  <c r="N587" i="19"/>
  <c r="M587" i="19"/>
  <c r="L587" i="19"/>
  <c r="K587" i="19"/>
  <c r="J587" i="19"/>
  <c r="I587" i="19"/>
  <c r="H587" i="19"/>
  <c r="G587" i="19"/>
  <c r="F587" i="19"/>
  <c r="E587" i="19"/>
  <c r="AA586" i="19"/>
  <c r="Z586" i="19"/>
  <c r="AB586" i="19" s="1"/>
  <c r="Y586" i="19"/>
  <c r="X586" i="19"/>
  <c r="W586" i="19"/>
  <c r="V586" i="19"/>
  <c r="U586" i="19"/>
  <c r="T586" i="19"/>
  <c r="S586" i="19"/>
  <c r="R586" i="19"/>
  <c r="Q586" i="19"/>
  <c r="P586" i="19"/>
  <c r="O586" i="19"/>
  <c r="N586" i="19"/>
  <c r="M586" i="19"/>
  <c r="L586" i="19"/>
  <c r="K586" i="19"/>
  <c r="J586" i="19"/>
  <c r="I586" i="19"/>
  <c r="H586" i="19"/>
  <c r="G586" i="19"/>
  <c r="F586" i="19"/>
  <c r="E586" i="19"/>
  <c r="AA585" i="19"/>
  <c r="Z585" i="19"/>
  <c r="AB585" i="19" s="1"/>
  <c r="Y585" i="19"/>
  <c r="X585" i="19"/>
  <c r="W585" i="19"/>
  <c r="V585" i="19"/>
  <c r="U585" i="19"/>
  <c r="T585" i="19"/>
  <c r="S585" i="19"/>
  <c r="R585" i="19"/>
  <c r="Q585" i="19"/>
  <c r="P585" i="19"/>
  <c r="O585" i="19"/>
  <c r="N585" i="19"/>
  <c r="M585" i="19"/>
  <c r="L585" i="19"/>
  <c r="K585" i="19"/>
  <c r="J585" i="19"/>
  <c r="I585" i="19"/>
  <c r="H585" i="19"/>
  <c r="G585" i="19"/>
  <c r="F585" i="19"/>
  <c r="E585" i="19"/>
  <c r="AA584" i="19"/>
  <c r="Z584" i="19"/>
  <c r="AB584" i="19" s="1"/>
  <c r="Y584" i="19"/>
  <c r="X584" i="19"/>
  <c r="W584" i="19"/>
  <c r="V584" i="19"/>
  <c r="U584" i="19"/>
  <c r="T584" i="19"/>
  <c r="S584" i="19"/>
  <c r="R584" i="19"/>
  <c r="Q584" i="19"/>
  <c r="P584" i="19"/>
  <c r="O584" i="19"/>
  <c r="N584" i="19"/>
  <c r="M584" i="19"/>
  <c r="L584" i="19"/>
  <c r="K584" i="19"/>
  <c r="J584" i="19"/>
  <c r="I584" i="19"/>
  <c r="H584" i="19"/>
  <c r="G584" i="19"/>
  <c r="F584" i="19"/>
  <c r="E584" i="19"/>
  <c r="AA583" i="19"/>
  <c r="Z583" i="19"/>
  <c r="AB583" i="19" s="1"/>
  <c r="Y583" i="19"/>
  <c r="X583" i="19"/>
  <c r="W583" i="19"/>
  <c r="V583" i="19"/>
  <c r="U583" i="19"/>
  <c r="T583" i="19"/>
  <c r="S583" i="19"/>
  <c r="R583" i="19"/>
  <c r="Q583" i="19"/>
  <c r="P583" i="19"/>
  <c r="O583" i="19"/>
  <c r="N583" i="19"/>
  <c r="M583" i="19"/>
  <c r="L583" i="19"/>
  <c r="K583" i="19"/>
  <c r="J583" i="19"/>
  <c r="I583" i="19"/>
  <c r="H583" i="19"/>
  <c r="G583" i="19"/>
  <c r="F583" i="19"/>
  <c r="E583" i="19"/>
  <c r="AA582" i="19"/>
  <c r="Z582" i="19"/>
  <c r="AB582" i="19" s="1"/>
  <c r="Y582" i="19"/>
  <c r="X582" i="19"/>
  <c r="W582" i="19"/>
  <c r="V582" i="19"/>
  <c r="U582" i="19"/>
  <c r="T582" i="19"/>
  <c r="S582" i="19"/>
  <c r="R582" i="19"/>
  <c r="Q582" i="19"/>
  <c r="P582" i="19"/>
  <c r="O582" i="19"/>
  <c r="N582" i="19"/>
  <c r="M582" i="19"/>
  <c r="L582" i="19"/>
  <c r="K582" i="19"/>
  <c r="J582" i="19"/>
  <c r="I582" i="19"/>
  <c r="H582" i="19"/>
  <c r="G582" i="19"/>
  <c r="F582" i="19"/>
  <c r="E582" i="19"/>
  <c r="AA581" i="19"/>
  <c r="Z581" i="19"/>
  <c r="AB581" i="19" s="1"/>
  <c r="Y581" i="19"/>
  <c r="X581" i="19"/>
  <c r="W581" i="19"/>
  <c r="V581" i="19"/>
  <c r="U581" i="19"/>
  <c r="T581" i="19"/>
  <c r="S581" i="19"/>
  <c r="R581" i="19"/>
  <c r="Q581" i="19"/>
  <c r="P581" i="19"/>
  <c r="O581" i="19"/>
  <c r="N581" i="19"/>
  <c r="M581" i="19"/>
  <c r="L581" i="19"/>
  <c r="K581" i="19"/>
  <c r="J581" i="19"/>
  <c r="I581" i="19"/>
  <c r="H581" i="19"/>
  <c r="G581" i="19"/>
  <c r="F581" i="19"/>
  <c r="E581" i="19"/>
  <c r="AA580" i="19"/>
  <c r="Z580" i="19"/>
  <c r="AB580" i="19" s="1"/>
  <c r="Y580" i="19"/>
  <c r="X580" i="19"/>
  <c r="W580" i="19"/>
  <c r="V580" i="19"/>
  <c r="U580" i="19"/>
  <c r="T580" i="19"/>
  <c r="S580" i="19"/>
  <c r="R580" i="19"/>
  <c r="Q580" i="19"/>
  <c r="P580" i="19"/>
  <c r="O580" i="19"/>
  <c r="N580" i="19"/>
  <c r="M580" i="19"/>
  <c r="L580" i="19"/>
  <c r="K580" i="19"/>
  <c r="J580" i="19"/>
  <c r="I580" i="19"/>
  <c r="H580" i="19"/>
  <c r="G580" i="19"/>
  <c r="F580" i="19"/>
  <c r="E580" i="19"/>
  <c r="AA579" i="19"/>
  <c r="Z579" i="19"/>
  <c r="AB579" i="19" s="1"/>
  <c r="Y579" i="19"/>
  <c r="X579" i="19"/>
  <c r="W579" i="19"/>
  <c r="V579" i="19"/>
  <c r="U579" i="19"/>
  <c r="T579" i="19"/>
  <c r="S579" i="19"/>
  <c r="R579" i="19"/>
  <c r="Q579" i="19"/>
  <c r="P579" i="19"/>
  <c r="O579" i="19"/>
  <c r="N579" i="19"/>
  <c r="M579" i="19"/>
  <c r="L579" i="19"/>
  <c r="K579" i="19"/>
  <c r="J579" i="19"/>
  <c r="I579" i="19"/>
  <c r="H579" i="19"/>
  <c r="G579" i="19"/>
  <c r="F579" i="19"/>
  <c r="E579" i="19"/>
  <c r="AA578" i="19"/>
  <c r="Z578" i="19"/>
  <c r="AB578" i="19" s="1"/>
  <c r="Y578" i="19"/>
  <c r="X578" i="19"/>
  <c r="W578" i="19"/>
  <c r="V578" i="19"/>
  <c r="U578" i="19"/>
  <c r="T578" i="19"/>
  <c r="S578" i="19"/>
  <c r="R578" i="19"/>
  <c r="Q578" i="19"/>
  <c r="P578" i="19"/>
  <c r="O578" i="19"/>
  <c r="N578" i="19"/>
  <c r="M578" i="19"/>
  <c r="L578" i="19"/>
  <c r="K578" i="19"/>
  <c r="J578" i="19"/>
  <c r="I578" i="19"/>
  <c r="H578" i="19"/>
  <c r="G578" i="19"/>
  <c r="F578" i="19"/>
  <c r="E578" i="19"/>
  <c r="AA577" i="19"/>
  <c r="Z577" i="19"/>
  <c r="AB577" i="19" s="1"/>
  <c r="Y577" i="19"/>
  <c r="X577" i="19"/>
  <c r="W577" i="19"/>
  <c r="V577" i="19"/>
  <c r="U577" i="19"/>
  <c r="T577" i="19"/>
  <c r="S577" i="19"/>
  <c r="R577" i="19"/>
  <c r="Q577" i="19"/>
  <c r="P577" i="19"/>
  <c r="O577" i="19"/>
  <c r="N577" i="19"/>
  <c r="M577" i="19"/>
  <c r="L577" i="19"/>
  <c r="K577" i="19"/>
  <c r="J577" i="19"/>
  <c r="I577" i="19"/>
  <c r="H577" i="19"/>
  <c r="G577" i="19"/>
  <c r="F577" i="19"/>
  <c r="E577" i="19"/>
  <c r="AA576" i="19"/>
  <c r="Z576" i="19"/>
  <c r="AB576" i="19" s="1"/>
  <c r="Y576" i="19"/>
  <c r="X576" i="19"/>
  <c r="W576" i="19"/>
  <c r="V576" i="19"/>
  <c r="U576" i="19"/>
  <c r="T576" i="19"/>
  <c r="S576" i="19"/>
  <c r="R576" i="19"/>
  <c r="Q576" i="19"/>
  <c r="P576" i="19"/>
  <c r="O576" i="19"/>
  <c r="N576" i="19"/>
  <c r="M576" i="19"/>
  <c r="L576" i="19"/>
  <c r="K576" i="19"/>
  <c r="J576" i="19"/>
  <c r="I576" i="19"/>
  <c r="H576" i="19"/>
  <c r="G576" i="19"/>
  <c r="F576" i="19"/>
  <c r="E576" i="19"/>
  <c r="AA575" i="19"/>
  <c r="Z575" i="19"/>
  <c r="AB575" i="19" s="1"/>
  <c r="Y575" i="19"/>
  <c r="X575" i="19"/>
  <c r="W575" i="19"/>
  <c r="V575" i="19"/>
  <c r="U575" i="19"/>
  <c r="T575" i="19"/>
  <c r="S575" i="19"/>
  <c r="R575" i="19"/>
  <c r="Q575" i="19"/>
  <c r="P575" i="19"/>
  <c r="O575" i="19"/>
  <c r="N575" i="19"/>
  <c r="M575" i="19"/>
  <c r="L575" i="19"/>
  <c r="K575" i="19"/>
  <c r="J575" i="19"/>
  <c r="I575" i="19"/>
  <c r="H575" i="19"/>
  <c r="G575" i="19"/>
  <c r="F575" i="19"/>
  <c r="E575" i="19"/>
  <c r="AA574" i="19"/>
  <c r="Z574" i="19"/>
  <c r="AB574" i="19" s="1"/>
  <c r="Y574" i="19"/>
  <c r="X574" i="19"/>
  <c r="W574" i="19"/>
  <c r="V574" i="19"/>
  <c r="U574" i="19"/>
  <c r="T574" i="19"/>
  <c r="S574" i="19"/>
  <c r="R574" i="19"/>
  <c r="Q574" i="19"/>
  <c r="P574" i="19"/>
  <c r="O574" i="19"/>
  <c r="N574" i="19"/>
  <c r="M574" i="19"/>
  <c r="L574" i="19"/>
  <c r="K574" i="19"/>
  <c r="J574" i="19"/>
  <c r="I574" i="19"/>
  <c r="H574" i="19"/>
  <c r="G574" i="19"/>
  <c r="F574" i="19"/>
  <c r="E574" i="19"/>
  <c r="AA573" i="19"/>
  <c r="Z573" i="19"/>
  <c r="AB573" i="19" s="1"/>
  <c r="Y573" i="19"/>
  <c r="X573" i="19"/>
  <c r="W573" i="19"/>
  <c r="V573" i="19"/>
  <c r="U573" i="19"/>
  <c r="T573" i="19"/>
  <c r="S573" i="19"/>
  <c r="R573" i="19"/>
  <c r="Q573" i="19"/>
  <c r="P573" i="19"/>
  <c r="O573" i="19"/>
  <c r="N573" i="19"/>
  <c r="M573" i="19"/>
  <c r="L573" i="19"/>
  <c r="K573" i="19"/>
  <c r="J573" i="19"/>
  <c r="I573" i="19"/>
  <c r="H573" i="19"/>
  <c r="G573" i="19"/>
  <c r="F573" i="19"/>
  <c r="E573" i="19"/>
  <c r="AA572" i="19"/>
  <c r="Z572" i="19"/>
  <c r="AB572" i="19" s="1"/>
  <c r="Y572" i="19"/>
  <c r="X572" i="19"/>
  <c r="W572" i="19"/>
  <c r="V572" i="19"/>
  <c r="U572" i="19"/>
  <c r="T572" i="19"/>
  <c r="S572" i="19"/>
  <c r="R572" i="19"/>
  <c r="Q572" i="19"/>
  <c r="P572" i="19"/>
  <c r="O572" i="19"/>
  <c r="N572" i="19"/>
  <c r="M572" i="19"/>
  <c r="L572" i="19"/>
  <c r="K572" i="19"/>
  <c r="J572" i="19"/>
  <c r="I572" i="19"/>
  <c r="H572" i="19"/>
  <c r="G572" i="19"/>
  <c r="F572" i="19"/>
  <c r="E572" i="19"/>
  <c r="AA571" i="19"/>
  <c r="Z571" i="19"/>
  <c r="AB571" i="19" s="1"/>
  <c r="Y571" i="19"/>
  <c r="X571" i="19"/>
  <c r="W571" i="19"/>
  <c r="V571" i="19"/>
  <c r="U571" i="19"/>
  <c r="T571" i="19"/>
  <c r="S571" i="19"/>
  <c r="R571" i="19"/>
  <c r="Q571" i="19"/>
  <c r="P571" i="19"/>
  <c r="O571" i="19"/>
  <c r="N571" i="19"/>
  <c r="M571" i="19"/>
  <c r="L571" i="19"/>
  <c r="K571" i="19"/>
  <c r="J571" i="19"/>
  <c r="I571" i="19"/>
  <c r="H571" i="19"/>
  <c r="G571" i="19"/>
  <c r="F571" i="19"/>
  <c r="E571" i="19"/>
  <c r="AA570" i="19"/>
  <c r="Z570" i="19"/>
  <c r="AB570" i="19" s="1"/>
  <c r="Y570" i="19"/>
  <c r="X570" i="19"/>
  <c r="W570" i="19"/>
  <c r="V570" i="19"/>
  <c r="U570" i="19"/>
  <c r="T570" i="19"/>
  <c r="S570" i="19"/>
  <c r="R570" i="19"/>
  <c r="Q570" i="19"/>
  <c r="P570" i="19"/>
  <c r="O570" i="19"/>
  <c r="N570" i="19"/>
  <c r="M570" i="19"/>
  <c r="L570" i="19"/>
  <c r="K570" i="19"/>
  <c r="J570" i="19"/>
  <c r="I570" i="19"/>
  <c r="H570" i="19"/>
  <c r="G570" i="19"/>
  <c r="F570" i="19"/>
  <c r="E570" i="19"/>
  <c r="AA569" i="19"/>
  <c r="Z569" i="19"/>
  <c r="AB569" i="19" s="1"/>
  <c r="Y569" i="19"/>
  <c r="X569" i="19"/>
  <c r="W569" i="19"/>
  <c r="V569" i="19"/>
  <c r="U569" i="19"/>
  <c r="T569" i="19"/>
  <c r="S569" i="19"/>
  <c r="R569" i="19"/>
  <c r="Q569" i="19"/>
  <c r="P569" i="19"/>
  <c r="O569" i="19"/>
  <c r="N569" i="19"/>
  <c r="M569" i="19"/>
  <c r="L569" i="19"/>
  <c r="K569" i="19"/>
  <c r="J569" i="19"/>
  <c r="I569" i="19"/>
  <c r="H569" i="19"/>
  <c r="G569" i="19"/>
  <c r="F569" i="19"/>
  <c r="E569" i="19"/>
  <c r="AA568" i="19"/>
  <c r="Z568" i="19"/>
  <c r="AB568" i="19" s="1"/>
  <c r="Y568" i="19"/>
  <c r="X568" i="19"/>
  <c r="W568" i="19"/>
  <c r="V568" i="19"/>
  <c r="U568" i="19"/>
  <c r="T568" i="19"/>
  <c r="S568" i="19"/>
  <c r="R568" i="19"/>
  <c r="Q568" i="19"/>
  <c r="P568" i="19"/>
  <c r="O568" i="19"/>
  <c r="N568" i="19"/>
  <c r="M568" i="19"/>
  <c r="L568" i="19"/>
  <c r="K568" i="19"/>
  <c r="J568" i="19"/>
  <c r="I568" i="19"/>
  <c r="H568" i="19"/>
  <c r="G568" i="19"/>
  <c r="F568" i="19"/>
  <c r="E568" i="19"/>
  <c r="AA567" i="19"/>
  <c r="Z567" i="19"/>
  <c r="AB567" i="19" s="1"/>
  <c r="Y567" i="19"/>
  <c r="X567" i="19"/>
  <c r="W567" i="19"/>
  <c r="V567" i="19"/>
  <c r="U567" i="19"/>
  <c r="T567" i="19"/>
  <c r="S567" i="19"/>
  <c r="R567" i="19"/>
  <c r="Q567" i="19"/>
  <c r="P567" i="19"/>
  <c r="O567" i="19"/>
  <c r="N567" i="19"/>
  <c r="M567" i="19"/>
  <c r="L567" i="19"/>
  <c r="K567" i="19"/>
  <c r="J567" i="19"/>
  <c r="I567" i="19"/>
  <c r="H567" i="19"/>
  <c r="G567" i="19"/>
  <c r="F567" i="19"/>
  <c r="E567" i="19"/>
  <c r="AA566" i="19"/>
  <c r="Z566" i="19"/>
  <c r="AB566" i="19" s="1"/>
  <c r="Y566" i="19"/>
  <c r="X566" i="19"/>
  <c r="W566" i="19"/>
  <c r="V566" i="19"/>
  <c r="U566" i="19"/>
  <c r="T566" i="19"/>
  <c r="S566" i="19"/>
  <c r="R566" i="19"/>
  <c r="Q566" i="19"/>
  <c r="P566" i="19"/>
  <c r="O566" i="19"/>
  <c r="N566" i="19"/>
  <c r="M566" i="19"/>
  <c r="L566" i="19"/>
  <c r="K566" i="19"/>
  <c r="J566" i="19"/>
  <c r="I566" i="19"/>
  <c r="H566" i="19"/>
  <c r="G566" i="19"/>
  <c r="F566" i="19"/>
  <c r="E566" i="19"/>
  <c r="AA565" i="19"/>
  <c r="Z565" i="19"/>
  <c r="AB565" i="19" s="1"/>
  <c r="Y565" i="19"/>
  <c r="X565" i="19"/>
  <c r="W565" i="19"/>
  <c r="V565" i="19"/>
  <c r="U565" i="19"/>
  <c r="T565" i="19"/>
  <c r="S565" i="19"/>
  <c r="R565" i="19"/>
  <c r="Q565" i="19"/>
  <c r="P565" i="19"/>
  <c r="O565" i="19"/>
  <c r="N565" i="19"/>
  <c r="M565" i="19"/>
  <c r="L565" i="19"/>
  <c r="K565" i="19"/>
  <c r="J565" i="19"/>
  <c r="I565" i="19"/>
  <c r="H565" i="19"/>
  <c r="G565" i="19"/>
  <c r="F565" i="19"/>
  <c r="E565" i="19"/>
  <c r="AA564" i="19"/>
  <c r="Z564" i="19"/>
  <c r="AB564" i="19" s="1"/>
  <c r="Y564" i="19"/>
  <c r="X564" i="19"/>
  <c r="W564" i="19"/>
  <c r="V564" i="19"/>
  <c r="U564" i="19"/>
  <c r="T564" i="19"/>
  <c r="S564" i="19"/>
  <c r="R564" i="19"/>
  <c r="Q564" i="19"/>
  <c r="P564" i="19"/>
  <c r="O564" i="19"/>
  <c r="N564" i="19"/>
  <c r="M564" i="19"/>
  <c r="L564" i="19"/>
  <c r="K564" i="19"/>
  <c r="J564" i="19"/>
  <c r="I564" i="19"/>
  <c r="H564" i="19"/>
  <c r="G564" i="19"/>
  <c r="F564" i="19"/>
  <c r="E564" i="19"/>
  <c r="AA563" i="19"/>
  <c r="Z563" i="19"/>
  <c r="AB563" i="19" s="1"/>
  <c r="Y563" i="19"/>
  <c r="X563" i="19"/>
  <c r="W563" i="19"/>
  <c r="V563" i="19"/>
  <c r="U563" i="19"/>
  <c r="T563" i="19"/>
  <c r="S563" i="19"/>
  <c r="R563" i="19"/>
  <c r="Q563" i="19"/>
  <c r="P563" i="19"/>
  <c r="O563" i="19"/>
  <c r="N563" i="19"/>
  <c r="M563" i="19"/>
  <c r="L563" i="19"/>
  <c r="K563" i="19"/>
  <c r="J563" i="19"/>
  <c r="I563" i="19"/>
  <c r="H563" i="19"/>
  <c r="G563" i="19"/>
  <c r="F563" i="19"/>
  <c r="E563" i="19"/>
  <c r="AA562" i="19"/>
  <c r="Z562" i="19"/>
  <c r="AB562" i="19" s="1"/>
  <c r="Y562" i="19"/>
  <c r="X562" i="19"/>
  <c r="W562" i="19"/>
  <c r="V562" i="19"/>
  <c r="U562" i="19"/>
  <c r="T562" i="19"/>
  <c r="S562" i="19"/>
  <c r="R562" i="19"/>
  <c r="Q562" i="19"/>
  <c r="P562" i="19"/>
  <c r="O562" i="19"/>
  <c r="N562" i="19"/>
  <c r="M562" i="19"/>
  <c r="L562" i="19"/>
  <c r="K562" i="19"/>
  <c r="J562" i="19"/>
  <c r="I562" i="19"/>
  <c r="H562" i="19"/>
  <c r="G562" i="19"/>
  <c r="F562" i="19"/>
  <c r="E562" i="19"/>
  <c r="AA561" i="19"/>
  <c r="Z561" i="19"/>
  <c r="AB561" i="19" s="1"/>
  <c r="Y561" i="19"/>
  <c r="X561" i="19"/>
  <c r="W561" i="19"/>
  <c r="V561" i="19"/>
  <c r="U561" i="19"/>
  <c r="T561" i="19"/>
  <c r="S561" i="19"/>
  <c r="R561" i="19"/>
  <c r="Q561" i="19"/>
  <c r="P561" i="19"/>
  <c r="O561" i="19"/>
  <c r="N561" i="19"/>
  <c r="M561" i="19"/>
  <c r="L561" i="19"/>
  <c r="K561" i="19"/>
  <c r="J561" i="19"/>
  <c r="I561" i="19"/>
  <c r="H561" i="19"/>
  <c r="G561" i="19"/>
  <c r="F561" i="19"/>
  <c r="E561" i="19"/>
  <c r="AA560" i="19"/>
  <c r="Z560" i="19"/>
  <c r="AB560" i="19" s="1"/>
  <c r="Y560" i="19"/>
  <c r="X560" i="19"/>
  <c r="W560" i="19"/>
  <c r="V560" i="19"/>
  <c r="U560" i="19"/>
  <c r="T560" i="19"/>
  <c r="S560" i="19"/>
  <c r="R560" i="19"/>
  <c r="Q560" i="19"/>
  <c r="P560" i="19"/>
  <c r="O560" i="19"/>
  <c r="N560" i="19"/>
  <c r="M560" i="19"/>
  <c r="L560" i="19"/>
  <c r="K560" i="19"/>
  <c r="J560" i="19"/>
  <c r="I560" i="19"/>
  <c r="H560" i="19"/>
  <c r="G560" i="19"/>
  <c r="F560" i="19"/>
  <c r="E560" i="19"/>
  <c r="AA559" i="19"/>
  <c r="Z559" i="19"/>
  <c r="AB559" i="19" s="1"/>
  <c r="Y559" i="19"/>
  <c r="X559" i="19"/>
  <c r="W559" i="19"/>
  <c r="V559" i="19"/>
  <c r="U559" i="19"/>
  <c r="T559" i="19"/>
  <c r="S559" i="19"/>
  <c r="R559" i="19"/>
  <c r="Q559" i="19"/>
  <c r="P559" i="19"/>
  <c r="O559" i="19"/>
  <c r="N559" i="19"/>
  <c r="M559" i="19"/>
  <c r="L559" i="19"/>
  <c r="K559" i="19"/>
  <c r="J559" i="19"/>
  <c r="I559" i="19"/>
  <c r="H559" i="19"/>
  <c r="G559" i="19"/>
  <c r="F559" i="19"/>
  <c r="E559" i="19"/>
  <c r="AA558" i="19"/>
  <c r="Z558" i="19"/>
  <c r="AB558" i="19" s="1"/>
  <c r="Y558" i="19"/>
  <c r="X558" i="19"/>
  <c r="W558" i="19"/>
  <c r="V558" i="19"/>
  <c r="U558" i="19"/>
  <c r="T558" i="19"/>
  <c r="S558" i="19"/>
  <c r="R558" i="19"/>
  <c r="Q558" i="19"/>
  <c r="P558" i="19"/>
  <c r="O558" i="19"/>
  <c r="N558" i="19"/>
  <c r="M558" i="19"/>
  <c r="L558" i="19"/>
  <c r="K558" i="19"/>
  <c r="J558" i="19"/>
  <c r="I558" i="19"/>
  <c r="H558" i="19"/>
  <c r="G558" i="19"/>
  <c r="F558" i="19"/>
  <c r="E558" i="19"/>
  <c r="AA557" i="19"/>
  <c r="Z557" i="19"/>
  <c r="AB557" i="19" s="1"/>
  <c r="Y557" i="19"/>
  <c r="X557" i="19"/>
  <c r="W557" i="19"/>
  <c r="V557" i="19"/>
  <c r="U557" i="19"/>
  <c r="T557" i="19"/>
  <c r="S557" i="19"/>
  <c r="R557" i="19"/>
  <c r="Q557" i="19"/>
  <c r="P557" i="19"/>
  <c r="O557" i="19"/>
  <c r="N557" i="19"/>
  <c r="M557" i="19"/>
  <c r="L557" i="19"/>
  <c r="K557" i="19"/>
  <c r="J557" i="19"/>
  <c r="I557" i="19"/>
  <c r="H557" i="19"/>
  <c r="G557" i="19"/>
  <c r="F557" i="19"/>
  <c r="E557" i="19"/>
  <c r="AA556" i="19"/>
  <c r="Z556" i="19"/>
  <c r="AB556" i="19" s="1"/>
  <c r="Y556" i="19"/>
  <c r="X556" i="19"/>
  <c r="W556" i="19"/>
  <c r="V556" i="19"/>
  <c r="U556" i="19"/>
  <c r="T556" i="19"/>
  <c r="S556" i="19"/>
  <c r="R556" i="19"/>
  <c r="Q556" i="19"/>
  <c r="P556" i="19"/>
  <c r="O556" i="19"/>
  <c r="N556" i="19"/>
  <c r="M556" i="19"/>
  <c r="L556" i="19"/>
  <c r="K556" i="19"/>
  <c r="J556" i="19"/>
  <c r="I556" i="19"/>
  <c r="H556" i="19"/>
  <c r="G556" i="19"/>
  <c r="F556" i="19"/>
  <c r="E556" i="19"/>
  <c r="AA555" i="19"/>
  <c r="Z555" i="19"/>
  <c r="AB555" i="19" s="1"/>
  <c r="Y555" i="19"/>
  <c r="X555" i="19"/>
  <c r="W555" i="19"/>
  <c r="V555" i="19"/>
  <c r="U555" i="19"/>
  <c r="T555" i="19"/>
  <c r="S555" i="19"/>
  <c r="R555" i="19"/>
  <c r="Q555" i="19"/>
  <c r="P555" i="19"/>
  <c r="O555" i="19"/>
  <c r="N555" i="19"/>
  <c r="M555" i="19"/>
  <c r="L555" i="19"/>
  <c r="K555" i="19"/>
  <c r="J555" i="19"/>
  <c r="I555" i="19"/>
  <c r="H555" i="19"/>
  <c r="G555" i="19"/>
  <c r="F555" i="19"/>
  <c r="E555" i="19"/>
  <c r="AA554" i="19"/>
  <c r="Z554" i="19"/>
  <c r="AB554" i="19" s="1"/>
  <c r="X554" i="19"/>
  <c r="Y554" i="19" s="1"/>
  <c r="W554" i="19"/>
  <c r="V554" i="19"/>
  <c r="U554" i="19"/>
  <c r="T554" i="19"/>
  <c r="S554" i="19"/>
  <c r="R554" i="19"/>
  <c r="Q554" i="19"/>
  <c r="P554" i="19"/>
  <c r="O554" i="19"/>
  <c r="N554" i="19"/>
  <c r="M554" i="19"/>
  <c r="L554" i="19"/>
  <c r="K554" i="19"/>
  <c r="J554" i="19"/>
  <c r="I554" i="19"/>
  <c r="H554" i="19"/>
  <c r="G554" i="19"/>
  <c r="F554" i="19"/>
  <c r="E554" i="19"/>
  <c r="AA553" i="19"/>
  <c r="Z553" i="19"/>
  <c r="AB553" i="19" s="1"/>
  <c r="X553" i="19"/>
  <c r="Y553" i="19" s="1"/>
  <c r="W553" i="19"/>
  <c r="V553" i="19"/>
  <c r="U553" i="19"/>
  <c r="T553" i="19"/>
  <c r="S553" i="19"/>
  <c r="R553" i="19"/>
  <c r="Q553" i="19"/>
  <c r="P553" i="19"/>
  <c r="O553" i="19"/>
  <c r="N553" i="19"/>
  <c r="M553" i="19"/>
  <c r="L553" i="19"/>
  <c r="K553" i="19"/>
  <c r="J553" i="19"/>
  <c r="I553" i="19"/>
  <c r="H553" i="19"/>
  <c r="G553" i="19"/>
  <c r="F553" i="19"/>
  <c r="E553" i="19"/>
  <c r="AA552" i="19"/>
  <c r="Z552" i="19"/>
  <c r="AB552" i="19" s="1"/>
  <c r="X552" i="19"/>
  <c r="Y552" i="19" s="1"/>
  <c r="W552" i="19"/>
  <c r="V552" i="19"/>
  <c r="U552" i="19"/>
  <c r="T552" i="19"/>
  <c r="S552" i="19"/>
  <c r="R552" i="19"/>
  <c r="Q552" i="19"/>
  <c r="P552" i="19"/>
  <c r="O552" i="19"/>
  <c r="N552" i="19"/>
  <c r="M552" i="19"/>
  <c r="L552" i="19"/>
  <c r="K552" i="19"/>
  <c r="J552" i="19"/>
  <c r="I552" i="19"/>
  <c r="H552" i="19"/>
  <c r="G552" i="19"/>
  <c r="F552" i="19"/>
  <c r="E552" i="19"/>
  <c r="AA551" i="19"/>
  <c r="Z551" i="19"/>
  <c r="AB551" i="19" s="1"/>
  <c r="Y551" i="19"/>
  <c r="X551" i="19"/>
  <c r="W551" i="19"/>
  <c r="V551" i="19"/>
  <c r="U551" i="19"/>
  <c r="T551" i="19"/>
  <c r="S551" i="19"/>
  <c r="R551" i="19"/>
  <c r="Q551" i="19"/>
  <c r="P551" i="19"/>
  <c r="O551" i="19"/>
  <c r="N551" i="19"/>
  <c r="M551" i="19"/>
  <c r="L551" i="19"/>
  <c r="K551" i="19"/>
  <c r="J551" i="19"/>
  <c r="I551" i="19"/>
  <c r="H551" i="19"/>
  <c r="G551" i="19"/>
  <c r="F551" i="19"/>
  <c r="E551" i="19"/>
  <c r="AA550" i="19"/>
  <c r="Z550" i="19"/>
  <c r="AB550" i="19" s="1"/>
  <c r="X550" i="19"/>
  <c r="Y550" i="19" s="1"/>
  <c r="W550" i="19"/>
  <c r="V550" i="19"/>
  <c r="U550" i="19"/>
  <c r="T550" i="19"/>
  <c r="S550" i="19"/>
  <c r="R550" i="19"/>
  <c r="Q550" i="19"/>
  <c r="P550" i="19"/>
  <c r="O550" i="19"/>
  <c r="N550" i="19"/>
  <c r="M550" i="19"/>
  <c r="L550" i="19"/>
  <c r="K550" i="19"/>
  <c r="J550" i="19"/>
  <c r="I550" i="19"/>
  <c r="H550" i="19"/>
  <c r="G550" i="19"/>
  <c r="F550" i="19"/>
  <c r="E550" i="19"/>
  <c r="AA549" i="19"/>
  <c r="Z549" i="19"/>
  <c r="AB549" i="19" s="1"/>
  <c r="Y549" i="19"/>
  <c r="X549" i="19"/>
  <c r="W549" i="19"/>
  <c r="V549" i="19"/>
  <c r="U549" i="19"/>
  <c r="T549" i="19"/>
  <c r="S549" i="19"/>
  <c r="R549" i="19"/>
  <c r="Q549" i="19"/>
  <c r="P549" i="19"/>
  <c r="O549" i="19"/>
  <c r="N549" i="19"/>
  <c r="M549" i="19"/>
  <c r="L549" i="19"/>
  <c r="K549" i="19"/>
  <c r="J549" i="19"/>
  <c r="I549" i="19"/>
  <c r="H549" i="19"/>
  <c r="G549" i="19"/>
  <c r="F549" i="19"/>
  <c r="E549" i="19"/>
  <c r="AA548" i="19"/>
  <c r="Z548" i="19"/>
  <c r="AB548" i="19" s="1"/>
  <c r="X548" i="19"/>
  <c r="Y548" i="19" s="1"/>
  <c r="W548" i="19"/>
  <c r="V548" i="19"/>
  <c r="U548" i="19"/>
  <c r="T548" i="19"/>
  <c r="S548" i="19"/>
  <c r="R548" i="19"/>
  <c r="Q548" i="19"/>
  <c r="P548" i="19"/>
  <c r="O548" i="19"/>
  <c r="N548" i="19"/>
  <c r="M548" i="19"/>
  <c r="L548" i="19"/>
  <c r="K548" i="19"/>
  <c r="J548" i="19"/>
  <c r="I548" i="19"/>
  <c r="H548" i="19"/>
  <c r="G548" i="19"/>
  <c r="F548" i="19"/>
  <c r="E548" i="19"/>
  <c r="AA547" i="19"/>
  <c r="Z547" i="19"/>
  <c r="AB547" i="19" s="1"/>
  <c r="Y547" i="19"/>
  <c r="X547" i="19"/>
  <c r="W547" i="19"/>
  <c r="V547" i="19"/>
  <c r="U547" i="19"/>
  <c r="T547" i="19"/>
  <c r="S547" i="19"/>
  <c r="R547" i="19"/>
  <c r="Q547" i="19"/>
  <c r="P547" i="19"/>
  <c r="O547" i="19"/>
  <c r="N547" i="19"/>
  <c r="M547" i="19"/>
  <c r="L547" i="19"/>
  <c r="K547" i="19"/>
  <c r="J547" i="19"/>
  <c r="I547" i="19"/>
  <c r="H547" i="19"/>
  <c r="G547" i="19"/>
  <c r="F547" i="19"/>
  <c r="E547" i="19"/>
  <c r="AA546" i="19"/>
  <c r="Z546" i="19"/>
  <c r="AB546" i="19" s="1"/>
  <c r="X546" i="19"/>
  <c r="Y546" i="19" s="1"/>
  <c r="W546" i="19"/>
  <c r="V546" i="19"/>
  <c r="U546" i="19"/>
  <c r="T546" i="19"/>
  <c r="S546" i="19"/>
  <c r="R546" i="19"/>
  <c r="Q546" i="19"/>
  <c r="P546" i="19"/>
  <c r="O546" i="19"/>
  <c r="N546" i="19"/>
  <c r="M546" i="19"/>
  <c r="L546" i="19"/>
  <c r="K546" i="19"/>
  <c r="J546" i="19"/>
  <c r="I546" i="19"/>
  <c r="H546" i="19"/>
  <c r="G546" i="19"/>
  <c r="F546" i="19"/>
  <c r="E546" i="19"/>
  <c r="AA545" i="19"/>
  <c r="Z545" i="19"/>
  <c r="AB545" i="19" s="1"/>
  <c r="X545" i="19"/>
  <c r="Y545" i="19" s="1"/>
  <c r="W545" i="19"/>
  <c r="V545" i="19"/>
  <c r="U545" i="19"/>
  <c r="T545" i="19"/>
  <c r="S545" i="19"/>
  <c r="R545" i="19"/>
  <c r="Q545" i="19"/>
  <c r="P545" i="19"/>
  <c r="O545" i="19"/>
  <c r="N545" i="19"/>
  <c r="M545" i="19"/>
  <c r="L545" i="19"/>
  <c r="K545" i="19"/>
  <c r="J545" i="19"/>
  <c r="I545" i="19"/>
  <c r="H545" i="19"/>
  <c r="G545" i="19"/>
  <c r="F545" i="19"/>
  <c r="E545" i="19"/>
  <c r="AA544" i="19"/>
  <c r="Z544" i="19"/>
  <c r="AB544" i="19" s="1"/>
  <c r="X544" i="19"/>
  <c r="Y544" i="19" s="1"/>
  <c r="W544" i="19"/>
  <c r="V544" i="19"/>
  <c r="U544" i="19"/>
  <c r="T544" i="19"/>
  <c r="S544" i="19"/>
  <c r="R544" i="19"/>
  <c r="Q544" i="19"/>
  <c r="P544" i="19"/>
  <c r="O544" i="19"/>
  <c r="N544" i="19"/>
  <c r="M544" i="19"/>
  <c r="L544" i="19"/>
  <c r="K544" i="19"/>
  <c r="J544" i="19"/>
  <c r="I544" i="19"/>
  <c r="H544" i="19"/>
  <c r="G544" i="19"/>
  <c r="F544" i="19"/>
  <c r="E544" i="19"/>
  <c r="AA543" i="19"/>
  <c r="Z543" i="19"/>
  <c r="AB543" i="19" s="1"/>
  <c r="X543" i="19"/>
  <c r="Y543" i="19" s="1"/>
  <c r="W543" i="19"/>
  <c r="V543" i="19"/>
  <c r="U543" i="19"/>
  <c r="T543" i="19"/>
  <c r="S543" i="19"/>
  <c r="R543" i="19"/>
  <c r="Q543" i="19"/>
  <c r="P543" i="19"/>
  <c r="O543" i="19"/>
  <c r="N543" i="19"/>
  <c r="M543" i="19"/>
  <c r="L543" i="19"/>
  <c r="K543" i="19"/>
  <c r="J543" i="19"/>
  <c r="I543" i="19"/>
  <c r="H543" i="19"/>
  <c r="G543" i="19"/>
  <c r="F543" i="19"/>
  <c r="E543" i="19"/>
  <c r="AA542" i="19"/>
  <c r="Z542" i="19"/>
  <c r="AB542" i="19" s="1"/>
  <c r="X542" i="19"/>
  <c r="Y542" i="19" s="1"/>
  <c r="W542" i="19"/>
  <c r="V542" i="19"/>
  <c r="U542" i="19"/>
  <c r="T542" i="19"/>
  <c r="S542" i="19"/>
  <c r="R542" i="19"/>
  <c r="Q542" i="19"/>
  <c r="P542" i="19"/>
  <c r="O542" i="19"/>
  <c r="N542" i="19"/>
  <c r="M542" i="19"/>
  <c r="L542" i="19"/>
  <c r="K542" i="19"/>
  <c r="J542" i="19"/>
  <c r="I542" i="19"/>
  <c r="H542" i="19"/>
  <c r="G542" i="19"/>
  <c r="F542" i="19"/>
  <c r="E542" i="19"/>
  <c r="AA541" i="19"/>
  <c r="Z541" i="19"/>
  <c r="AB541" i="19" s="1"/>
  <c r="X541" i="19"/>
  <c r="Y541" i="19" s="1"/>
  <c r="W541" i="19"/>
  <c r="V541" i="19"/>
  <c r="U541" i="19"/>
  <c r="T541" i="19"/>
  <c r="S541" i="19"/>
  <c r="R541" i="19"/>
  <c r="Q541" i="19"/>
  <c r="P541" i="19"/>
  <c r="O541" i="19"/>
  <c r="N541" i="19"/>
  <c r="M541" i="19"/>
  <c r="L541" i="19"/>
  <c r="K541" i="19"/>
  <c r="J541" i="19"/>
  <c r="I541" i="19"/>
  <c r="H541" i="19"/>
  <c r="G541" i="19"/>
  <c r="F541" i="19"/>
  <c r="E541" i="19"/>
  <c r="AA540" i="19"/>
  <c r="Z540" i="19"/>
  <c r="AB540" i="19" s="1"/>
  <c r="X540" i="19"/>
  <c r="Y540" i="19" s="1"/>
  <c r="W540" i="19"/>
  <c r="V540" i="19"/>
  <c r="U540" i="19"/>
  <c r="T540" i="19"/>
  <c r="S540" i="19"/>
  <c r="R540" i="19"/>
  <c r="Q540" i="19"/>
  <c r="P540" i="19"/>
  <c r="O540" i="19"/>
  <c r="N540" i="19"/>
  <c r="M540" i="19"/>
  <c r="L540" i="19"/>
  <c r="K540" i="19"/>
  <c r="J540" i="19"/>
  <c r="I540" i="19"/>
  <c r="H540" i="19"/>
  <c r="G540" i="19"/>
  <c r="F540" i="19"/>
  <c r="E540" i="19"/>
  <c r="AA539" i="19"/>
  <c r="Z539" i="19"/>
  <c r="AB539" i="19" s="1"/>
  <c r="X539" i="19"/>
  <c r="Y539" i="19" s="1"/>
  <c r="W539" i="19"/>
  <c r="V539" i="19"/>
  <c r="U539" i="19"/>
  <c r="T539" i="19"/>
  <c r="S539" i="19"/>
  <c r="R539" i="19"/>
  <c r="Q539" i="19"/>
  <c r="P539" i="19"/>
  <c r="O539" i="19"/>
  <c r="N539" i="19"/>
  <c r="M539" i="19"/>
  <c r="L539" i="19"/>
  <c r="K539" i="19"/>
  <c r="J539" i="19"/>
  <c r="I539" i="19"/>
  <c r="H539" i="19"/>
  <c r="G539" i="19"/>
  <c r="F539" i="19"/>
  <c r="E539" i="19"/>
  <c r="AA538" i="19"/>
  <c r="Z538" i="19"/>
  <c r="AB538" i="19" s="1"/>
  <c r="X538" i="19"/>
  <c r="Y538" i="19" s="1"/>
  <c r="W538" i="19"/>
  <c r="V538" i="19"/>
  <c r="U538" i="19"/>
  <c r="T538" i="19"/>
  <c r="S538" i="19"/>
  <c r="R538" i="19"/>
  <c r="Q538" i="19"/>
  <c r="P538" i="19"/>
  <c r="O538" i="19"/>
  <c r="N538" i="19"/>
  <c r="M538" i="19"/>
  <c r="L538" i="19"/>
  <c r="K538" i="19"/>
  <c r="J538" i="19"/>
  <c r="I538" i="19"/>
  <c r="H538" i="19"/>
  <c r="G538" i="19"/>
  <c r="F538" i="19"/>
  <c r="E538" i="19"/>
  <c r="AA537" i="19"/>
  <c r="Z537" i="19"/>
  <c r="AB537" i="19" s="1"/>
  <c r="X537" i="19"/>
  <c r="Y537" i="19" s="1"/>
  <c r="W537" i="19"/>
  <c r="V537" i="19"/>
  <c r="U537" i="19"/>
  <c r="T537" i="19"/>
  <c r="S537" i="19"/>
  <c r="R537" i="19"/>
  <c r="Q537" i="19"/>
  <c r="P537" i="19"/>
  <c r="O537" i="19"/>
  <c r="N537" i="19"/>
  <c r="M537" i="19"/>
  <c r="L537" i="19"/>
  <c r="K537" i="19"/>
  <c r="J537" i="19"/>
  <c r="I537" i="19"/>
  <c r="H537" i="19"/>
  <c r="G537" i="19"/>
  <c r="F537" i="19"/>
  <c r="E537" i="19"/>
  <c r="AA536" i="19"/>
  <c r="Z536" i="19"/>
  <c r="AB536" i="19" s="1"/>
  <c r="X536" i="19"/>
  <c r="Y536" i="19" s="1"/>
  <c r="W536" i="19"/>
  <c r="V536" i="19"/>
  <c r="U536" i="19"/>
  <c r="T536" i="19"/>
  <c r="S536" i="19"/>
  <c r="R536" i="19"/>
  <c r="Q536" i="19"/>
  <c r="P536" i="19"/>
  <c r="O536" i="19"/>
  <c r="N536" i="19"/>
  <c r="M536" i="19"/>
  <c r="L536" i="19"/>
  <c r="K536" i="19"/>
  <c r="J536" i="19"/>
  <c r="I536" i="19"/>
  <c r="H536" i="19"/>
  <c r="G536" i="19"/>
  <c r="F536" i="19"/>
  <c r="E536" i="19"/>
  <c r="AA535" i="19"/>
  <c r="Z535" i="19"/>
  <c r="AB535" i="19" s="1"/>
  <c r="X535" i="19"/>
  <c r="Y535" i="19" s="1"/>
  <c r="W535" i="19"/>
  <c r="V535" i="19"/>
  <c r="U535" i="19"/>
  <c r="T535" i="19"/>
  <c r="S535" i="19"/>
  <c r="R535" i="19"/>
  <c r="Q535" i="19"/>
  <c r="P535" i="19"/>
  <c r="O535" i="19"/>
  <c r="N535" i="19"/>
  <c r="M535" i="19"/>
  <c r="L535" i="19"/>
  <c r="K535" i="19"/>
  <c r="J535" i="19"/>
  <c r="I535" i="19"/>
  <c r="H535" i="19"/>
  <c r="G535" i="19"/>
  <c r="F535" i="19"/>
  <c r="E535" i="19"/>
  <c r="AA534" i="19"/>
  <c r="Z534" i="19"/>
  <c r="AB534" i="19" s="1"/>
  <c r="X534" i="19"/>
  <c r="Y534" i="19" s="1"/>
  <c r="W534" i="19"/>
  <c r="V534" i="19"/>
  <c r="U534" i="19"/>
  <c r="T534" i="19"/>
  <c r="S534" i="19"/>
  <c r="R534" i="19"/>
  <c r="Q534" i="19"/>
  <c r="P534" i="19"/>
  <c r="O534" i="19"/>
  <c r="N534" i="19"/>
  <c r="M534" i="19"/>
  <c r="L534" i="19"/>
  <c r="K534" i="19"/>
  <c r="J534" i="19"/>
  <c r="I534" i="19"/>
  <c r="H534" i="19"/>
  <c r="G534" i="19"/>
  <c r="F534" i="19"/>
  <c r="E534" i="19"/>
  <c r="AA533" i="19"/>
  <c r="Z533" i="19"/>
  <c r="AB533" i="19" s="1"/>
  <c r="X533" i="19"/>
  <c r="Y533" i="19" s="1"/>
  <c r="W533" i="19"/>
  <c r="V533" i="19"/>
  <c r="U533" i="19"/>
  <c r="T533" i="19"/>
  <c r="S533" i="19"/>
  <c r="R533" i="19"/>
  <c r="Q533" i="19"/>
  <c r="P533" i="19"/>
  <c r="O533" i="19"/>
  <c r="N533" i="19"/>
  <c r="M533" i="19"/>
  <c r="L533" i="19"/>
  <c r="K533" i="19"/>
  <c r="J533" i="19"/>
  <c r="I533" i="19"/>
  <c r="H533" i="19"/>
  <c r="G533" i="19"/>
  <c r="F533" i="19"/>
  <c r="E533" i="19"/>
  <c r="AA532" i="19"/>
  <c r="Z532" i="19"/>
  <c r="AB532" i="19" s="1"/>
  <c r="X532" i="19"/>
  <c r="Y532" i="19" s="1"/>
  <c r="W532" i="19"/>
  <c r="V532" i="19"/>
  <c r="U532" i="19"/>
  <c r="T532" i="19"/>
  <c r="S532" i="19"/>
  <c r="R532" i="19"/>
  <c r="Q532" i="19"/>
  <c r="P532" i="19"/>
  <c r="O532" i="19"/>
  <c r="N532" i="19"/>
  <c r="M532" i="19"/>
  <c r="L532" i="19"/>
  <c r="K532" i="19"/>
  <c r="J532" i="19"/>
  <c r="I532" i="19"/>
  <c r="H532" i="19"/>
  <c r="G532" i="19"/>
  <c r="F532" i="19"/>
  <c r="E532" i="19"/>
  <c r="AA531" i="19"/>
  <c r="Z531" i="19"/>
  <c r="AB531" i="19" s="1"/>
  <c r="X531" i="19"/>
  <c r="Y531" i="19" s="1"/>
  <c r="W531" i="19"/>
  <c r="V531" i="19"/>
  <c r="U531" i="19"/>
  <c r="T531" i="19"/>
  <c r="S531" i="19"/>
  <c r="R531" i="19"/>
  <c r="Q531" i="19"/>
  <c r="P531" i="19"/>
  <c r="O531" i="19"/>
  <c r="N531" i="19"/>
  <c r="M531" i="19"/>
  <c r="L531" i="19"/>
  <c r="K531" i="19"/>
  <c r="J531" i="19"/>
  <c r="I531" i="19"/>
  <c r="H531" i="19"/>
  <c r="G531" i="19"/>
  <c r="F531" i="19"/>
  <c r="E531" i="19"/>
  <c r="AA530" i="19"/>
  <c r="Z530" i="19"/>
  <c r="AB530" i="19" s="1"/>
  <c r="X530" i="19"/>
  <c r="Y530" i="19" s="1"/>
  <c r="W530" i="19"/>
  <c r="V530" i="19"/>
  <c r="U530" i="19"/>
  <c r="T530" i="19"/>
  <c r="S530" i="19"/>
  <c r="R530" i="19"/>
  <c r="Q530" i="19"/>
  <c r="P530" i="19"/>
  <c r="O530" i="19"/>
  <c r="N530" i="19"/>
  <c r="M530" i="19"/>
  <c r="L530" i="19"/>
  <c r="K530" i="19"/>
  <c r="J530" i="19"/>
  <c r="I530" i="19"/>
  <c r="H530" i="19"/>
  <c r="G530" i="19"/>
  <c r="F530" i="19"/>
  <c r="E530" i="19"/>
  <c r="AA529" i="19"/>
  <c r="Z529" i="19"/>
  <c r="AB529" i="19" s="1"/>
  <c r="X529" i="19"/>
  <c r="Y529" i="19" s="1"/>
  <c r="W529" i="19"/>
  <c r="V529" i="19"/>
  <c r="U529" i="19"/>
  <c r="T529" i="19"/>
  <c r="S529" i="19"/>
  <c r="R529" i="19"/>
  <c r="Q529" i="19"/>
  <c r="P529" i="19"/>
  <c r="O529" i="19"/>
  <c r="N529" i="19"/>
  <c r="M529" i="19"/>
  <c r="L529" i="19"/>
  <c r="K529" i="19"/>
  <c r="J529" i="19"/>
  <c r="I529" i="19"/>
  <c r="H529" i="19"/>
  <c r="G529" i="19"/>
  <c r="F529" i="19"/>
  <c r="E529" i="19"/>
  <c r="AA528" i="19"/>
  <c r="Z528" i="19"/>
  <c r="AB528" i="19" s="1"/>
  <c r="X528" i="19"/>
  <c r="Y528" i="19" s="1"/>
  <c r="W528" i="19"/>
  <c r="V528" i="19"/>
  <c r="U528" i="19"/>
  <c r="T528" i="19"/>
  <c r="S528" i="19"/>
  <c r="R528" i="19"/>
  <c r="Q528" i="19"/>
  <c r="P528" i="19"/>
  <c r="O528" i="19"/>
  <c r="N528" i="19"/>
  <c r="M528" i="19"/>
  <c r="L528" i="19"/>
  <c r="K528" i="19"/>
  <c r="J528" i="19"/>
  <c r="I528" i="19"/>
  <c r="H528" i="19"/>
  <c r="G528" i="19"/>
  <c r="F528" i="19"/>
  <c r="E528" i="19"/>
  <c r="AA527" i="19"/>
  <c r="Z527" i="19"/>
  <c r="AB527" i="19" s="1"/>
  <c r="X527" i="19"/>
  <c r="Y527" i="19" s="1"/>
  <c r="W527" i="19"/>
  <c r="V527" i="19"/>
  <c r="U527" i="19"/>
  <c r="T527" i="19"/>
  <c r="S527" i="19"/>
  <c r="R527" i="19"/>
  <c r="Q527" i="19"/>
  <c r="P527" i="19"/>
  <c r="O527" i="19"/>
  <c r="N527" i="19"/>
  <c r="M527" i="19"/>
  <c r="L527" i="19"/>
  <c r="K527" i="19"/>
  <c r="J527" i="19"/>
  <c r="I527" i="19"/>
  <c r="H527" i="19"/>
  <c r="G527" i="19"/>
  <c r="F527" i="19"/>
  <c r="E527" i="19"/>
  <c r="AA526" i="19"/>
  <c r="Z526" i="19"/>
  <c r="AB526" i="19" s="1"/>
  <c r="X526" i="19"/>
  <c r="Y526" i="19" s="1"/>
  <c r="W526" i="19"/>
  <c r="V526" i="19"/>
  <c r="U526" i="19"/>
  <c r="T526" i="19"/>
  <c r="S526" i="19"/>
  <c r="R526" i="19"/>
  <c r="Q526" i="19"/>
  <c r="P526" i="19"/>
  <c r="O526" i="19"/>
  <c r="N526" i="19"/>
  <c r="M526" i="19"/>
  <c r="L526" i="19"/>
  <c r="K526" i="19"/>
  <c r="J526" i="19"/>
  <c r="I526" i="19"/>
  <c r="H526" i="19"/>
  <c r="G526" i="19"/>
  <c r="F526" i="19"/>
  <c r="E526" i="19"/>
  <c r="AA525" i="19"/>
  <c r="Z525" i="19"/>
  <c r="AB525" i="19" s="1"/>
  <c r="X525" i="19"/>
  <c r="Y525" i="19" s="1"/>
  <c r="W525" i="19"/>
  <c r="V525" i="19"/>
  <c r="U525" i="19"/>
  <c r="T525" i="19"/>
  <c r="S525" i="19"/>
  <c r="R525" i="19"/>
  <c r="Q525" i="19"/>
  <c r="P525" i="19"/>
  <c r="O525" i="19"/>
  <c r="N525" i="19"/>
  <c r="M525" i="19"/>
  <c r="L525" i="19"/>
  <c r="K525" i="19"/>
  <c r="J525" i="19"/>
  <c r="I525" i="19"/>
  <c r="H525" i="19"/>
  <c r="G525" i="19"/>
  <c r="F525" i="19"/>
  <c r="E525" i="19"/>
  <c r="AA524" i="19"/>
  <c r="Z524" i="19"/>
  <c r="AB524" i="19" s="1"/>
  <c r="X524" i="19"/>
  <c r="Y524" i="19" s="1"/>
  <c r="W524" i="19"/>
  <c r="V524" i="19"/>
  <c r="U524" i="19"/>
  <c r="T524" i="19"/>
  <c r="S524" i="19"/>
  <c r="R524" i="19"/>
  <c r="Q524" i="19"/>
  <c r="P524" i="19"/>
  <c r="O524" i="19"/>
  <c r="N524" i="19"/>
  <c r="M524" i="19"/>
  <c r="L524" i="19"/>
  <c r="K524" i="19"/>
  <c r="J524" i="19"/>
  <c r="I524" i="19"/>
  <c r="H524" i="19"/>
  <c r="G524" i="19"/>
  <c r="F524" i="19"/>
  <c r="E524" i="19"/>
  <c r="AA523" i="19"/>
  <c r="Z523" i="19"/>
  <c r="AB523" i="19" s="1"/>
  <c r="X523" i="19"/>
  <c r="Y523" i="19" s="1"/>
  <c r="W523" i="19"/>
  <c r="V523" i="19"/>
  <c r="U523" i="19"/>
  <c r="T523" i="19"/>
  <c r="S523" i="19"/>
  <c r="R523" i="19"/>
  <c r="Q523" i="19"/>
  <c r="P523" i="19"/>
  <c r="O523" i="19"/>
  <c r="N523" i="19"/>
  <c r="M523" i="19"/>
  <c r="L523" i="19"/>
  <c r="K523" i="19"/>
  <c r="J523" i="19"/>
  <c r="I523" i="19"/>
  <c r="H523" i="19"/>
  <c r="G523" i="19"/>
  <c r="F523" i="19"/>
  <c r="E523" i="19"/>
  <c r="AA522" i="19"/>
  <c r="Z522" i="19"/>
  <c r="AB522" i="19" s="1"/>
  <c r="X522" i="19"/>
  <c r="Y522" i="19" s="1"/>
  <c r="W522" i="19"/>
  <c r="V522" i="19"/>
  <c r="U522" i="19"/>
  <c r="T522" i="19"/>
  <c r="S522" i="19"/>
  <c r="R522" i="19"/>
  <c r="Q522" i="19"/>
  <c r="P522" i="19"/>
  <c r="O522" i="19"/>
  <c r="N522" i="19"/>
  <c r="M522" i="19"/>
  <c r="L522" i="19"/>
  <c r="K522" i="19"/>
  <c r="J522" i="19"/>
  <c r="I522" i="19"/>
  <c r="H522" i="19"/>
  <c r="G522" i="19"/>
  <c r="F522" i="19"/>
  <c r="E522" i="19"/>
  <c r="AA521" i="19"/>
  <c r="Z521" i="19"/>
  <c r="AB521" i="19" s="1"/>
  <c r="X521" i="19"/>
  <c r="Y521" i="19" s="1"/>
  <c r="W521" i="19"/>
  <c r="V521" i="19"/>
  <c r="U521" i="19"/>
  <c r="T521" i="19"/>
  <c r="S521" i="19"/>
  <c r="R521" i="19"/>
  <c r="Q521" i="19"/>
  <c r="P521" i="19"/>
  <c r="O521" i="19"/>
  <c r="N521" i="19"/>
  <c r="M521" i="19"/>
  <c r="L521" i="19"/>
  <c r="K521" i="19"/>
  <c r="J521" i="19"/>
  <c r="I521" i="19"/>
  <c r="H521" i="19"/>
  <c r="G521" i="19"/>
  <c r="F521" i="19"/>
  <c r="E521" i="19"/>
  <c r="AA520" i="19"/>
  <c r="Z520" i="19"/>
  <c r="AB520" i="19" s="1"/>
  <c r="X520" i="19"/>
  <c r="Y520" i="19" s="1"/>
  <c r="W520" i="19"/>
  <c r="V520" i="19"/>
  <c r="U520" i="19"/>
  <c r="T520" i="19"/>
  <c r="S520" i="19"/>
  <c r="R520" i="19"/>
  <c r="Q520" i="19"/>
  <c r="P520" i="19"/>
  <c r="O520" i="19"/>
  <c r="N520" i="19"/>
  <c r="M520" i="19"/>
  <c r="L520" i="19"/>
  <c r="K520" i="19"/>
  <c r="J520" i="19"/>
  <c r="I520" i="19"/>
  <c r="H520" i="19"/>
  <c r="G520" i="19"/>
  <c r="F520" i="19"/>
  <c r="E520" i="19"/>
  <c r="AA519" i="19"/>
  <c r="Z519" i="19"/>
  <c r="AB519" i="19" s="1"/>
  <c r="X519" i="19"/>
  <c r="Y519" i="19" s="1"/>
  <c r="W519" i="19"/>
  <c r="V519" i="19"/>
  <c r="U519" i="19"/>
  <c r="T519" i="19"/>
  <c r="S519" i="19"/>
  <c r="R519" i="19"/>
  <c r="Q519" i="19"/>
  <c r="P519" i="19"/>
  <c r="O519" i="19"/>
  <c r="N519" i="19"/>
  <c r="M519" i="19"/>
  <c r="L519" i="19"/>
  <c r="K519" i="19"/>
  <c r="J519" i="19"/>
  <c r="I519" i="19"/>
  <c r="H519" i="19"/>
  <c r="G519" i="19"/>
  <c r="F519" i="19"/>
  <c r="E519" i="19"/>
  <c r="AA518" i="19"/>
  <c r="Z518" i="19"/>
  <c r="AB518" i="19" s="1"/>
  <c r="X518" i="19"/>
  <c r="Y518" i="19" s="1"/>
  <c r="W518" i="19"/>
  <c r="V518" i="19"/>
  <c r="U518" i="19"/>
  <c r="T518" i="19"/>
  <c r="S518" i="19"/>
  <c r="R518" i="19"/>
  <c r="Q518" i="19"/>
  <c r="P518" i="19"/>
  <c r="O518" i="19"/>
  <c r="N518" i="19"/>
  <c r="M518" i="19"/>
  <c r="L518" i="19"/>
  <c r="K518" i="19"/>
  <c r="J518" i="19"/>
  <c r="I518" i="19"/>
  <c r="H518" i="19"/>
  <c r="G518" i="19"/>
  <c r="F518" i="19"/>
  <c r="E518" i="19"/>
  <c r="AA517" i="19"/>
  <c r="Z517" i="19"/>
  <c r="AB517" i="19" s="1"/>
  <c r="X517" i="19"/>
  <c r="Y517" i="19" s="1"/>
  <c r="W517" i="19"/>
  <c r="V517" i="19"/>
  <c r="U517" i="19"/>
  <c r="T517" i="19"/>
  <c r="S517" i="19"/>
  <c r="R517" i="19"/>
  <c r="Q517" i="19"/>
  <c r="P517" i="19"/>
  <c r="O517" i="19"/>
  <c r="N517" i="19"/>
  <c r="M517" i="19"/>
  <c r="L517" i="19"/>
  <c r="K517" i="19"/>
  <c r="J517" i="19"/>
  <c r="I517" i="19"/>
  <c r="H517" i="19"/>
  <c r="G517" i="19"/>
  <c r="F517" i="19"/>
  <c r="E517" i="19"/>
  <c r="AA516" i="19"/>
  <c r="Z516" i="19"/>
  <c r="AB516" i="19" s="1"/>
  <c r="X516" i="19"/>
  <c r="Y516" i="19" s="1"/>
  <c r="W516" i="19"/>
  <c r="V516" i="19"/>
  <c r="U516" i="19"/>
  <c r="T516" i="19"/>
  <c r="S516" i="19"/>
  <c r="R516" i="19"/>
  <c r="Q516" i="19"/>
  <c r="P516" i="19"/>
  <c r="O516" i="19"/>
  <c r="N516" i="19"/>
  <c r="M516" i="19"/>
  <c r="L516" i="19"/>
  <c r="K516" i="19"/>
  <c r="J516" i="19"/>
  <c r="I516" i="19"/>
  <c r="H516" i="19"/>
  <c r="G516" i="19"/>
  <c r="F516" i="19"/>
  <c r="E516" i="19"/>
  <c r="AA515" i="19"/>
  <c r="Z515" i="19"/>
  <c r="AB515" i="19" s="1"/>
  <c r="X515" i="19"/>
  <c r="Y515" i="19" s="1"/>
  <c r="W515" i="19"/>
  <c r="V515" i="19"/>
  <c r="U515" i="19"/>
  <c r="T515" i="19"/>
  <c r="S515" i="19"/>
  <c r="R515" i="19"/>
  <c r="Q515" i="19"/>
  <c r="P515" i="19"/>
  <c r="O515" i="19"/>
  <c r="N515" i="19"/>
  <c r="M515" i="19"/>
  <c r="L515" i="19"/>
  <c r="K515" i="19"/>
  <c r="J515" i="19"/>
  <c r="I515" i="19"/>
  <c r="H515" i="19"/>
  <c r="G515" i="19"/>
  <c r="F515" i="19"/>
  <c r="E515" i="19"/>
  <c r="AA514" i="19"/>
  <c r="Z514" i="19"/>
  <c r="AB514" i="19" s="1"/>
  <c r="X514" i="19"/>
  <c r="Y514" i="19" s="1"/>
  <c r="W514" i="19"/>
  <c r="V514" i="19"/>
  <c r="U514" i="19"/>
  <c r="T514" i="19"/>
  <c r="S514" i="19"/>
  <c r="R514" i="19"/>
  <c r="Q514" i="19"/>
  <c r="P514" i="19"/>
  <c r="O514" i="19"/>
  <c r="N514" i="19"/>
  <c r="M514" i="19"/>
  <c r="L514" i="19"/>
  <c r="K514" i="19"/>
  <c r="J514" i="19"/>
  <c r="I514" i="19"/>
  <c r="H514" i="19"/>
  <c r="G514" i="19"/>
  <c r="F514" i="19"/>
  <c r="E514" i="19"/>
  <c r="AA513" i="19"/>
  <c r="Z513" i="19"/>
  <c r="AB513" i="19" s="1"/>
  <c r="X513" i="19"/>
  <c r="Y513" i="19" s="1"/>
  <c r="W513" i="19"/>
  <c r="V513" i="19"/>
  <c r="U513" i="19"/>
  <c r="T513" i="19"/>
  <c r="S513" i="19"/>
  <c r="R513" i="19"/>
  <c r="Q513" i="19"/>
  <c r="P513" i="19"/>
  <c r="O513" i="19"/>
  <c r="N513" i="19"/>
  <c r="M513" i="19"/>
  <c r="L513" i="19"/>
  <c r="K513" i="19"/>
  <c r="J513" i="19"/>
  <c r="I513" i="19"/>
  <c r="H513" i="19"/>
  <c r="G513" i="19"/>
  <c r="F513" i="19"/>
  <c r="E513" i="19"/>
  <c r="AA512" i="19"/>
  <c r="Z512" i="19"/>
  <c r="AB512" i="19" s="1"/>
  <c r="X512" i="19"/>
  <c r="Y512" i="19" s="1"/>
  <c r="W512" i="19"/>
  <c r="V512" i="19"/>
  <c r="U512" i="19"/>
  <c r="T512" i="19"/>
  <c r="S512" i="19"/>
  <c r="R512" i="19"/>
  <c r="Q512" i="19"/>
  <c r="P512" i="19"/>
  <c r="O512" i="19"/>
  <c r="N512" i="19"/>
  <c r="M512" i="19"/>
  <c r="L512" i="19"/>
  <c r="K512" i="19"/>
  <c r="J512" i="19"/>
  <c r="I512" i="19"/>
  <c r="H512" i="19"/>
  <c r="G512" i="19"/>
  <c r="F512" i="19"/>
  <c r="E512" i="19"/>
  <c r="AA511" i="19"/>
  <c r="Z511" i="19"/>
  <c r="AB511" i="19" s="1"/>
  <c r="X511" i="19"/>
  <c r="Y511" i="19" s="1"/>
  <c r="W511" i="19"/>
  <c r="V511" i="19"/>
  <c r="U511" i="19"/>
  <c r="T511" i="19"/>
  <c r="S511" i="19"/>
  <c r="R511" i="19"/>
  <c r="Q511" i="19"/>
  <c r="P511" i="19"/>
  <c r="O511" i="19"/>
  <c r="N511" i="19"/>
  <c r="M511" i="19"/>
  <c r="L511" i="19"/>
  <c r="K511" i="19"/>
  <c r="J511" i="19"/>
  <c r="I511" i="19"/>
  <c r="H511" i="19"/>
  <c r="G511" i="19"/>
  <c r="F511" i="19"/>
  <c r="E511" i="19"/>
  <c r="AA510" i="19"/>
  <c r="Z510" i="19"/>
  <c r="AB510" i="19" s="1"/>
  <c r="X510" i="19"/>
  <c r="Y510" i="19" s="1"/>
  <c r="W510" i="19"/>
  <c r="V510" i="19"/>
  <c r="U510" i="19"/>
  <c r="T510" i="19"/>
  <c r="S510" i="19"/>
  <c r="R510" i="19"/>
  <c r="Q510" i="19"/>
  <c r="P510" i="19"/>
  <c r="O510" i="19"/>
  <c r="N510" i="19"/>
  <c r="M510" i="19"/>
  <c r="L510" i="19"/>
  <c r="K510" i="19"/>
  <c r="J510" i="19"/>
  <c r="I510" i="19"/>
  <c r="H510" i="19"/>
  <c r="G510" i="19"/>
  <c r="F510" i="19"/>
  <c r="E510" i="19"/>
  <c r="AA509" i="19"/>
  <c r="Z509" i="19"/>
  <c r="AB509" i="19" s="1"/>
  <c r="X509" i="19"/>
  <c r="Y509" i="19" s="1"/>
  <c r="W509" i="19"/>
  <c r="V509" i="19"/>
  <c r="U509" i="19"/>
  <c r="T509" i="19"/>
  <c r="S509" i="19"/>
  <c r="R509" i="19"/>
  <c r="Q509" i="19"/>
  <c r="P509" i="19"/>
  <c r="O509" i="19"/>
  <c r="N509" i="19"/>
  <c r="M509" i="19"/>
  <c r="L509" i="19"/>
  <c r="K509" i="19"/>
  <c r="J509" i="19"/>
  <c r="I509" i="19"/>
  <c r="H509" i="19"/>
  <c r="G509" i="19"/>
  <c r="F509" i="19"/>
  <c r="E509" i="19"/>
  <c r="AA508" i="19"/>
  <c r="Z508" i="19"/>
  <c r="AB508" i="19" s="1"/>
  <c r="X508" i="19"/>
  <c r="Y508" i="19" s="1"/>
  <c r="W508" i="19"/>
  <c r="V508" i="19"/>
  <c r="U508" i="19"/>
  <c r="T508" i="19"/>
  <c r="S508" i="19"/>
  <c r="R508" i="19"/>
  <c r="Q508" i="19"/>
  <c r="P508" i="19"/>
  <c r="O508" i="19"/>
  <c r="N508" i="19"/>
  <c r="M508" i="19"/>
  <c r="L508" i="19"/>
  <c r="K508" i="19"/>
  <c r="J508" i="19"/>
  <c r="I508" i="19"/>
  <c r="H508" i="19"/>
  <c r="G508" i="19"/>
  <c r="F508" i="19"/>
  <c r="E508" i="19"/>
  <c r="AA507" i="19"/>
  <c r="Z507" i="19"/>
  <c r="AB507" i="19" s="1"/>
  <c r="X507" i="19"/>
  <c r="Y507" i="19" s="1"/>
  <c r="W507" i="19"/>
  <c r="V507" i="19"/>
  <c r="U507" i="19"/>
  <c r="T507" i="19"/>
  <c r="S507" i="19"/>
  <c r="R507" i="19"/>
  <c r="Q507" i="19"/>
  <c r="P507" i="19"/>
  <c r="O507" i="19"/>
  <c r="N507" i="19"/>
  <c r="M507" i="19"/>
  <c r="L507" i="19"/>
  <c r="K507" i="19"/>
  <c r="J507" i="19"/>
  <c r="I507" i="19"/>
  <c r="H507" i="19"/>
  <c r="G507" i="19"/>
  <c r="F507" i="19"/>
  <c r="E507" i="19"/>
  <c r="AA506" i="19"/>
  <c r="Z506" i="19"/>
  <c r="AB506" i="19" s="1"/>
  <c r="X506" i="19"/>
  <c r="Y506" i="19" s="1"/>
  <c r="W506" i="19"/>
  <c r="V506" i="19"/>
  <c r="U506" i="19"/>
  <c r="T506" i="19"/>
  <c r="S506" i="19"/>
  <c r="R506" i="19"/>
  <c r="Q506" i="19"/>
  <c r="P506" i="19"/>
  <c r="O506" i="19"/>
  <c r="N506" i="19"/>
  <c r="M506" i="19"/>
  <c r="L506" i="19"/>
  <c r="K506" i="19"/>
  <c r="J506" i="19"/>
  <c r="I506" i="19"/>
  <c r="H506" i="19"/>
  <c r="G506" i="19"/>
  <c r="F506" i="19"/>
  <c r="E506" i="19"/>
  <c r="AA505" i="19"/>
  <c r="Z505" i="19"/>
  <c r="AB505" i="19" s="1"/>
  <c r="X505" i="19"/>
  <c r="Y505" i="19" s="1"/>
  <c r="W505" i="19"/>
  <c r="V505" i="19"/>
  <c r="U505" i="19"/>
  <c r="T505" i="19"/>
  <c r="S505" i="19"/>
  <c r="R505" i="19"/>
  <c r="Q505" i="19"/>
  <c r="P505" i="19"/>
  <c r="O505" i="19"/>
  <c r="N505" i="19"/>
  <c r="M505" i="19"/>
  <c r="L505" i="19"/>
  <c r="K505" i="19"/>
  <c r="J505" i="19"/>
  <c r="I505" i="19"/>
  <c r="H505" i="19"/>
  <c r="G505" i="19"/>
  <c r="F505" i="19"/>
  <c r="E505" i="19"/>
  <c r="AA504" i="19"/>
  <c r="Z504" i="19"/>
  <c r="AB504" i="19" s="1"/>
  <c r="X504" i="19"/>
  <c r="Y504" i="19" s="1"/>
  <c r="W504" i="19"/>
  <c r="V504" i="19"/>
  <c r="U504" i="19"/>
  <c r="T504" i="19"/>
  <c r="S504" i="19"/>
  <c r="R504" i="19"/>
  <c r="Q504" i="19"/>
  <c r="P504" i="19"/>
  <c r="O504" i="19"/>
  <c r="N504" i="19"/>
  <c r="M504" i="19"/>
  <c r="L504" i="19"/>
  <c r="K504" i="19"/>
  <c r="J504" i="19"/>
  <c r="I504" i="19"/>
  <c r="H504" i="19"/>
  <c r="G504" i="19"/>
  <c r="F504" i="19"/>
  <c r="E504" i="19"/>
  <c r="AA503" i="19"/>
  <c r="Z503" i="19"/>
  <c r="AB503" i="19" s="1"/>
  <c r="X503" i="19"/>
  <c r="Y503" i="19" s="1"/>
  <c r="W503" i="19"/>
  <c r="V503" i="19"/>
  <c r="U503" i="19"/>
  <c r="T503" i="19"/>
  <c r="S503" i="19"/>
  <c r="R503" i="19"/>
  <c r="Q503" i="19"/>
  <c r="P503" i="19"/>
  <c r="O503" i="19"/>
  <c r="N503" i="19"/>
  <c r="M503" i="19"/>
  <c r="L503" i="19"/>
  <c r="K503" i="19"/>
  <c r="J503" i="19"/>
  <c r="I503" i="19"/>
  <c r="H503" i="19"/>
  <c r="G503" i="19"/>
  <c r="F503" i="19"/>
  <c r="E503" i="19"/>
  <c r="AA502" i="19"/>
  <c r="Z502" i="19"/>
  <c r="AB502" i="19" s="1"/>
  <c r="X502" i="19"/>
  <c r="Y502" i="19" s="1"/>
  <c r="W502" i="19"/>
  <c r="V502" i="19"/>
  <c r="U502" i="19"/>
  <c r="T502" i="19"/>
  <c r="S502" i="19"/>
  <c r="R502" i="19"/>
  <c r="Q502" i="19"/>
  <c r="P502" i="19"/>
  <c r="O502" i="19"/>
  <c r="N502" i="19"/>
  <c r="M502" i="19"/>
  <c r="L502" i="19"/>
  <c r="K502" i="19"/>
  <c r="J502" i="19"/>
  <c r="I502" i="19"/>
  <c r="H502" i="19"/>
  <c r="G502" i="19"/>
  <c r="F502" i="19"/>
  <c r="E502" i="19"/>
  <c r="AA501" i="19"/>
  <c r="Z501" i="19"/>
  <c r="AB501" i="19" s="1"/>
  <c r="X501" i="19"/>
  <c r="Y501" i="19" s="1"/>
  <c r="W501" i="19"/>
  <c r="V501" i="19"/>
  <c r="U501" i="19"/>
  <c r="T501" i="19"/>
  <c r="S501" i="19"/>
  <c r="R501" i="19"/>
  <c r="Q501" i="19"/>
  <c r="P501" i="19"/>
  <c r="O501" i="19"/>
  <c r="N501" i="19"/>
  <c r="M501" i="19"/>
  <c r="L501" i="19"/>
  <c r="K501" i="19"/>
  <c r="J501" i="19"/>
  <c r="I501" i="19"/>
  <c r="H501" i="19"/>
  <c r="G501" i="19"/>
  <c r="F501" i="19"/>
  <c r="E501" i="19"/>
  <c r="AA500" i="19"/>
  <c r="Z500" i="19"/>
  <c r="AB500" i="19" s="1"/>
  <c r="X500" i="19"/>
  <c r="Y500" i="19" s="1"/>
  <c r="W500" i="19"/>
  <c r="V500" i="19"/>
  <c r="U500" i="19"/>
  <c r="T500" i="19"/>
  <c r="S500" i="19"/>
  <c r="R500" i="19"/>
  <c r="Q500" i="19"/>
  <c r="P500" i="19"/>
  <c r="O500" i="19"/>
  <c r="N500" i="19"/>
  <c r="M500" i="19"/>
  <c r="L500" i="19"/>
  <c r="K500" i="19"/>
  <c r="J500" i="19"/>
  <c r="I500" i="19"/>
  <c r="H500" i="19"/>
  <c r="G500" i="19"/>
  <c r="F500" i="19"/>
  <c r="E500" i="19"/>
  <c r="AA499" i="19"/>
  <c r="Z499" i="19"/>
  <c r="AB499" i="19" s="1"/>
  <c r="X499" i="19"/>
  <c r="Y499" i="19" s="1"/>
  <c r="W499" i="19"/>
  <c r="V499" i="19"/>
  <c r="U499" i="19"/>
  <c r="T499" i="19"/>
  <c r="S499" i="19"/>
  <c r="R499" i="19"/>
  <c r="Q499" i="19"/>
  <c r="P499" i="19"/>
  <c r="O499" i="19"/>
  <c r="N499" i="19"/>
  <c r="M499" i="19"/>
  <c r="L499" i="19"/>
  <c r="K499" i="19"/>
  <c r="J499" i="19"/>
  <c r="I499" i="19"/>
  <c r="H499" i="19"/>
  <c r="G499" i="19"/>
  <c r="F499" i="19"/>
  <c r="E499" i="19"/>
  <c r="AA498" i="19"/>
  <c r="Z498" i="19"/>
  <c r="AB498" i="19" s="1"/>
  <c r="X498" i="19"/>
  <c r="Y498" i="19" s="1"/>
  <c r="W498" i="19"/>
  <c r="V498" i="19"/>
  <c r="U498" i="19"/>
  <c r="T498" i="19"/>
  <c r="S498" i="19"/>
  <c r="R498" i="19"/>
  <c r="Q498" i="19"/>
  <c r="P498" i="19"/>
  <c r="O498" i="19"/>
  <c r="N498" i="19"/>
  <c r="M498" i="19"/>
  <c r="L498" i="19"/>
  <c r="K498" i="19"/>
  <c r="J498" i="19"/>
  <c r="I498" i="19"/>
  <c r="H498" i="19"/>
  <c r="G498" i="19"/>
  <c r="F498" i="19"/>
  <c r="E498" i="19"/>
  <c r="AA497" i="19"/>
  <c r="Z497" i="19"/>
  <c r="AB497" i="19" s="1"/>
  <c r="X497" i="19"/>
  <c r="Y497" i="19" s="1"/>
  <c r="W497" i="19"/>
  <c r="V497" i="19"/>
  <c r="U497" i="19"/>
  <c r="T497" i="19"/>
  <c r="S497" i="19"/>
  <c r="R497" i="19"/>
  <c r="Q497" i="19"/>
  <c r="P497" i="19"/>
  <c r="O497" i="19"/>
  <c r="N497" i="19"/>
  <c r="M497" i="19"/>
  <c r="L497" i="19"/>
  <c r="K497" i="19"/>
  <c r="J497" i="19"/>
  <c r="I497" i="19"/>
  <c r="H497" i="19"/>
  <c r="G497" i="19"/>
  <c r="F497" i="19"/>
  <c r="E497" i="19"/>
  <c r="AA496" i="19"/>
  <c r="Z496" i="19"/>
  <c r="AB496" i="19" s="1"/>
  <c r="X496" i="19"/>
  <c r="Y496" i="19" s="1"/>
  <c r="W496" i="19"/>
  <c r="V496" i="19"/>
  <c r="U496" i="19"/>
  <c r="T496" i="19"/>
  <c r="S496" i="19"/>
  <c r="R496" i="19"/>
  <c r="Q496" i="19"/>
  <c r="P496" i="19"/>
  <c r="O496" i="19"/>
  <c r="N496" i="19"/>
  <c r="M496" i="19"/>
  <c r="L496" i="19"/>
  <c r="K496" i="19"/>
  <c r="J496" i="19"/>
  <c r="I496" i="19"/>
  <c r="H496" i="19"/>
  <c r="G496" i="19"/>
  <c r="F496" i="19"/>
  <c r="E496" i="19"/>
  <c r="AA495" i="19"/>
  <c r="Z495" i="19"/>
  <c r="AB495" i="19" s="1"/>
  <c r="X495" i="19"/>
  <c r="Y495" i="19" s="1"/>
  <c r="W495" i="19"/>
  <c r="V495" i="19"/>
  <c r="U495" i="19"/>
  <c r="T495" i="19"/>
  <c r="S495" i="19"/>
  <c r="R495" i="19"/>
  <c r="Q495" i="19"/>
  <c r="P495" i="19"/>
  <c r="O495" i="19"/>
  <c r="N495" i="19"/>
  <c r="M495" i="19"/>
  <c r="L495" i="19"/>
  <c r="K495" i="19"/>
  <c r="J495" i="19"/>
  <c r="I495" i="19"/>
  <c r="H495" i="19"/>
  <c r="G495" i="19"/>
  <c r="F495" i="19"/>
  <c r="E495" i="19"/>
  <c r="AA494" i="19"/>
  <c r="Z494" i="19"/>
  <c r="AB494" i="19" s="1"/>
  <c r="X494" i="19"/>
  <c r="Y494" i="19" s="1"/>
  <c r="W494" i="19"/>
  <c r="V494" i="19"/>
  <c r="U494" i="19"/>
  <c r="T494" i="19"/>
  <c r="S494" i="19"/>
  <c r="R494" i="19"/>
  <c r="Q494" i="19"/>
  <c r="P494" i="19"/>
  <c r="O494" i="19"/>
  <c r="N494" i="19"/>
  <c r="M494" i="19"/>
  <c r="L494" i="19"/>
  <c r="K494" i="19"/>
  <c r="J494" i="19"/>
  <c r="I494" i="19"/>
  <c r="H494" i="19"/>
  <c r="G494" i="19"/>
  <c r="F494" i="19"/>
  <c r="E494" i="19"/>
  <c r="AA493" i="19"/>
  <c r="Z493" i="19"/>
  <c r="AB493" i="19" s="1"/>
  <c r="X493" i="19"/>
  <c r="Y493" i="19" s="1"/>
  <c r="W493" i="19"/>
  <c r="V493" i="19"/>
  <c r="U493" i="19"/>
  <c r="T493" i="19"/>
  <c r="S493" i="19"/>
  <c r="R493" i="19"/>
  <c r="Q493" i="19"/>
  <c r="P493" i="19"/>
  <c r="O493" i="19"/>
  <c r="N493" i="19"/>
  <c r="M493" i="19"/>
  <c r="L493" i="19"/>
  <c r="K493" i="19"/>
  <c r="J493" i="19"/>
  <c r="I493" i="19"/>
  <c r="H493" i="19"/>
  <c r="G493" i="19"/>
  <c r="F493" i="19"/>
  <c r="E493" i="19"/>
  <c r="AA492" i="19"/>
  <c r="Z492" i="19"/>
  <c r="AB492" i="19" s="1"/>
  <c r="X492" i="19"/>
  <c r="Y492" i="19" s="1"/>
  <c r="W492" i="19"/>
  <c r="V492" i="19"/>
  <c r="U492" i="19"/>
  <c r="T492" i="19"/>
  <c r="S492" i="19"/>
  <c r="R492" i="19"/>
  <c r="Q492" i="19"/>
  <c r="P492" i="19"/>
  <c r="O492" i="19"/>
  <c r="N492" i="19"/>
  <c r="M492" i="19"/>
  <c r="L492" i="19"/>
  <c r="K492" i="19"/>
  <c r="J492" i="19"/>
  <c r="I492" i="19"/>
  <c r="H492" i="19"/>
  <c r="G492" i="19"/>
  <c r="F492" i="19"/>
  <c r="E492" i="19"/>
  <c r="AA491" i="19"/>
  <c r="Z491" i="19"/>
  <c r="AB491" i="19" s="1"/>
  <c r="X491" i="19"/>
  <c r="Y491" i="19" s="1"/>
  <c r="W491" i="19"/>
  <c r="V491" i="19"/>
  <c r="U491" i="19"/>
  <c r="T491" i="19"/>
  <c r="S491" i="19"/>
  <c r="R491" i="19"/>
  <c r="Q491" i="19"/>
  <c r="P491" i="19"/>
  <c r="O491" i="19"/>
  <c r="N491" i="19"/>
  <c r="M491" i="19"/>
  <c r="L491" i="19"/>
  <c r="K491" i="19"/>
  <c r="J491" i="19"/>
  <c r="I491" i="19"/>
  <c r="H491" i="19"/>
  <c r="G491" i="19"/>
  <c r="F491" i="19"/>
  <c r="E491" i="19"/>
  <c r="AA490" i="19"/>
  <c r="Z490" i="19"/>
  <c r="AB490" i="19" s="1"/>
  <c r="X490" i="19"/>
  <c r="Y490" i="19" s="1"/>
  <c r="W490" i="19"/>
  <c r="V490" i="19"/>
  <c r="U490" i="19"/>
  <c r="T490" i="19"/>
  <c r="S490" i="19"/>
  <c r="R490" i="19"/>
  <c r="Q490" i="19"/>
  <c r="P490" i="19"/>
  <c r="O490" i="19"/>
  <c r="N490" i="19"/>
  <c r="M490" i="19"/>
  <c r="L490" i="19"/>
  <c r="K490" i="19"/>
  <c r="J490" i="19"/>
  <c r="I490" i="19"/>
  <c r="H490" i="19"/>
  <c r="G490" i="19"/>
  <c r="F490" i="19"/>
  <c r="E490" i="19"/>
  <c r="AA489" i="19"/>
  <c r="Z489" i="19"/>
  <c r="AB489" i="19" s="1"/>
  <c r="X489" i="19"/>
  <c r="Y489" i="19" s="1"/>
  <c r="W489" i="19"/>
  <c r="V489" i="19"/>
  <c r="U489" i="19"/>
  <c r="T489" i="19"/>
  <c r="S489" i="19"/>
  <c r="R489" i="19"/>
  <c r="Q489" i="19"/>
  <c r="P489" i="19"/>
  <c r="O489" i="19"/>
  <c r="N489" i="19"/>
  <c r="M489" i="19"/>
  <c r="L489" i="19"/>
  <c r="K489" i="19"/>
  <c r="J489" i="19"/>
  <c r="I489" i="19"/>
  <c r="H489" i="19"/>
  <c r="G489" i="19"/>
  <c r="F489" i="19"/>
  <c r="E489" i="19"/>
  <c r="AA488" i="19"/>
  <c r="Z488" i="19"/>
  <c r="AB488" i="19" s="1"/>
  <c r="X488" i="19"/>
  <c r="Y488" i="19" s="1"/>
  <c r="W488" i="19"/>
  <c r="V488" i="19"/>
  <c r="U488" i="19"/>
  <c r="T488" i="19"/>
  <c r="S488" i="19"/>
  <c r="R488" i="19"/>
  <c r="Q488" i="19"/>
  <c r="P488" i="19"/>
  <c r="O488" i="19"/>
  <c r="N488" i="19"/>
  <c r="M488" i="19"/>
  <c r="L488" i="19"/>
  <c r="K488" i="19"/>
  <c r="J488" i="19"/>
  <c r="I488" i="19"/>
  <c r="H488" i="19"/>
  <c r="G488" i="19"/>
  <c r="F488" i="19"/>
  <c r="E488" i="19"/>
  <c r="AA487" i="19"/>
  <c r="Z487" i="19"/>
  <c r="AB487" i="19" s="1"/>
  <c r="X487" i="19"/>
  <c r="Y487" i="19" s="1"/>
  <c r="W487" i="19"/>
  <c r="V487" i="19"/>
  <c r="U487" i="19"/>
  <c r="T487" i="19"/>
  <c r="S487" i="19"/>
  <c r="R487" i="19"/>
  <c r="Q487" i="19"/>
  <c r="P487" i="19"/>
  <c r="O487" i="19"/>
  <c r="N487" i="19"/>
  <c r="M487" i="19"/>
  <c r="L487" i="19"/>
  <c r="K487" i="19"/>
  <c r="J487" i="19"/>
  <c r="I487" i="19"/>
  <c r="H487" i="19"/>
  <c r="G487" i="19"/>
  <c r="F487" i="19"/>
  <c r="E487" i="19"/>
  <c r="AA486" i="19"/>
  <c r="Z486" i="19"/>
  <c r="AB486" i="19" s="1"/>
  <c r="X486" i="19"/>
  <c r="Y486" i="19" s="1"/>
  <c r="W486" i="19"/>
  <c r="V486" i="19"/>
  <c r="U486" i="19"/>
  <c r="T486" i="19"/>
  <c r="S486" i="19"/>
  <c r="R486" i="19"/>
  <c r="Q486" i="19"/>
  <c r="P486" i="19"/>
  <c r="O486" i="19"/>
  <c r="N486" i="19"/>
  <c r="M486" i="19"/>
  <c r="L486" i="19"/>
  <c r="K486" i="19"/>
  <c r="J486" i="19"/>
  <c r="I486" i="19"/>
  <c r="H486" i="19"/>
  <c r="G486" i="19"/>
  <c r="F486" i="19"/>
  <c r="E486" i="19"/>
  <c r="AA485" i="19"/>
  <c r="Z485" i="19"/>
  <c r="AB485" i="19" s="1"/>
  <c r="X485" i="19"/>
  <c r="Y485" i="19" s="1"/>
  <c r="W485" i="19"/>
  <c r="V485" i="19"/>
  <c r="U485" i="19"/>
  <c r="T485" i="19"/>
  <c r="S485" i="19"/>
  <c r="R485" i="19"/>
  <c r="Q485" i="19"/>
  <c r="P485" i="19"/>
  <c r="O485" i="19"/>
  <c r="N485" i="19"/>
  <c r="M485" i="19"/>
  <c r="L485" i="19"/>
  <c r="K485" i="19"/>
  <c r="J485" i="19"/>
  <c r="I485" i="19"/>
  <c r="H485" i="19"/>
  <c r="G485" i="19"/>
  <c r="F485" i="19"/>
  <c r="E485" i="19"/>
  <c r="AA484" i="19"/>
  <c r="Z484" i="19"/>
  <c r="AB484" i="19" s="1"/>
  <c r="X484" i="19"/>
  <c r="Y484" i="19" s="1"/>
  <c r="W484" i="19"/>
  <c r="V484" i="19"/>
  <c r="U484" i="19"/>
  <c r="T484" i="19"/>
  <c r="S484" i="19"/>
  <c r="R484" i="19"/>
  <c r="Q484" i="19"/>
  <c r="P484" i="19"/>
  <c r="O484" i="19"/>
  <c r="N484" i="19"/>
  <c r="M484" i="19"/>
  <c r="L484" i="19"/>
  <c r="K484" i="19"/>
  <c r="J484" i="19"/>
  <c r="I484" i="19"/>
  <c r="H484" i="19"/>
  <c r="G484" i="19"/>
  <c r="F484" i="19"/>
  <c r="E484" i="19"/>
  <c r="AA483" i="19"/>
  <c r="Z483" i="19"/>
  <c r="AB483" i="19" s="1"/>
  <c r="X483" i="19"/>
  <c r="Y483" i="19" s="1"/>
  <c r="W483" i="19"/>
  <c r="V483" i="19"/>
  <c r="U483" i="19"/>
  <c r="T483" i="19"/>
  <c r="S483" i="19"/>
  <c r="R483" i="19"/>
  <c r="Q483" i="19"/>
  <c r="P483" i="19"/>
  <c r="O483" i="19"/>
  <c r="N483" i="19"/>
  <c r="M483" i="19"/>
  <c r="L483" i="19"/>
  <c r="K483" i="19"/>
  <c r="J483" i="19"/>
  <c r="I483" i="19"/>
  <c r="H483" i="19"/>
  <c r="G483" i="19"/>
  <c r="F483" i="19"/>
  <c r="E483" i="19"/>
  <c r="AA482" i="19"/>
  <c r="Z482" i="19"/>
  <c r="AB482" i="19" s="1"/>
  <c r="X482" i="19"/>
  <c r="Y482" i="19" s="1"/>
  <c r="W482" i="19"/>
  <c r="V482" i="19"/>
  <c r="U482" i="19"/>
  <c r="T482" i="19"/>
  <c r="S482" i="19"/>
  <c r="R482" i="19"/>
  <c r="Q482" i="19"/>
  <c r="P482" i="19"/>
  <c r="O482" i="19"/>
  <c r="N482" i="19"/>
  <c r="M482" i="19"/>
  <c r="L482" i="19"/>
  <c r="K482" i="19"/>
  <c r="J482" i="19"/>
  <c r="I482" i="19"/>
  <c r="H482" i="19"/>
  <c r="G482" i="19"/>
  <c r="F482" i="19"/>
  <c r="E482" i="19"/>
  <c r="AA481" i="19"/>
  <c r="Z481" i="19"/>
  <c r="AB481" i="19" s="1"/>
  <c r="X481" i="19"/>
  <c r="Y481" i="19" s="1"/>
  <c r="W481" i="19"/>
  <c r="V481" i="19"/>
  <c r="U481" i="19"/>
  <c r="T481" i="19"/>
  <c r="S481" i="19"/>
  <c r="R481" i="19"/>
  <c r="Q481" i="19"/>
  <c r="P481" i="19"/>
  <c r="O481" i="19"/>
  <c r="N481" i="19"/>
  <c r="M481" i="19"/>
  <c r="L481" i="19"/>
  <c r="K481" i="19"/>
  <c r="J481" i="19"/>
  <c r="I481" i="19"/>
  <c r="H481" i="19"/>
  <c r="G481" i="19"/>
  <c r="F481" i="19"/>
  <c r="E481" i="19"/>
  <c r="AA480" i="19"/>
  <c r="Z480" i="19"/>
  <c r="AB480" i="19" s="1"/>
  <c r="X480" i="19"/>
  <c r="Y480" i="19" s="1"/>
  <c r="W480" i="19"/>
  <c r="V480" i="19"/>
  <c r="U480" i="19"/>
  <c r="T480" i="19"/>
  <c r="S480" i="19"/>
  <c r="R480" i="19"/>
  <c r="Q480" i="19"/>
  <c r="P480" i="19"/>
  <c r="O480" i="19"/>
  <c r="N480" i="19"/>
  <c r="M480" i="19"/>
  <c r="L480" i="19"/>
  <c r="K480" i="19"/>
  <c r="J480" i="19"/>
  <c r="I480" i="19"/>
  <c r="H480" i="19"/>
  <c r="G480" i="19"/>
  <c r="F480" i="19"/>
  <c r="E480" i="19"/>
  <c r="AA479" i="19"/>
  <c r="Z479" i="19"/>
  <c r="AB479" i="19" s="1"/>
  <c r="X479" i="19"/>
  <c r="Y479" i="19" s="1"/>
  <c r="W479" i="19"/>
  <c r="V479" i="19"/>
  <c r="U479" i="19"/>
  <c r="T479" i="19"/>
  <c r="S479" i="19"/>
  <c r="R479" i="19"/>
  <c r="Q479" i="19"/>
  <c r="P479" i="19"/>
  <c r="O479" i="19"/>
  <c r="N479" i="19"/>
  <c r="M479" i="19"/>
  <c r="L479" i="19"/>
  <c r="K479" i="19"/>
  <c r="J479" i="19"/>
  <c r="I479" i="19"/>
  <c r="H479" i="19"/>
  <c r="G479" i="19"/>
  <c r="F479" i="19"/>
  <c r="E479" i="19"/>
  <c r="AA478" i="19"/>
  <c r="Z478" i="19"/>
  <c r="AB478" i="19" s="1"/>
  <c r="X478" i="19"/>
  <c r="Y478" i="19" s="1"/>
  <c r="W478" i="19"/>
  <c r="V478" i="19"/>
  <c r="U478" i="19"/>
  <c r="T478" i="19"/>
  <c r="S478" i="19"/>
  <c r="R478" i="19"/>
  <c r="Q478" i="19"/>
  <c r="P478" i="19"/>
  <c r="O478" i="19"/>
  <c r="N478" i="19"/>
  <c r="M478" i="19"/>
  <c r="L478" i="19"/>
  <c r="K478" i="19"/>
  <c r="J478" i="19"/>
  <c r="I478" i="19"/>
  <c r="H478" i="19"/>
  <c r="G478" i="19"/>
  <c r="F478" i="19"/>
  <c r="E478" i="19"/>
  <c r="AA477" i="19"/>
  <c r="Z477" i="19"/>
  <c r="AB477" i="19" s="1"/>
  <c r="X477" i="19"/>
  <c r="Y477" i="19" s="1"/>
  <c r="W477" i="19"/>
  <c r="V477" i="19"/>
  <c r="U477" i="19"/>
  <c r="T477" i="19"/>
  <c r="S477" i="19"/>
  <c r="R477" i="19"/>
  <c r="Q477" i="19"/>
  <c r="P477" i="19"/>
  <c r="O477" i="19"/>
  <c r="N477" i="19"/>
  <c r="M477" i="19"/>
  <c r="L477" i="19"/>
  <c r="K477" i="19"/>
  <c r="J477" i="19"/>
  <c r="I477" i="19"/>
  <c r="H477" i="19"/>
  <c r="G477" i="19"/>
  <c r="F477" i="19"/>
  <c r="E477" i="19"/>
  <c r="AA476" i="19"/>
  <c r="Z476" i="19"/>
  <c r="AB476" i="19" s="1"/>
  <c r="X476" i="19"/>
  <c r="Y476" i="19" s="1"/>
  <c r="W476" i="19"/>
  <c r="V476" i="19"/>
  <c r="U476" i="19"/>
  <c r="T476" i="19"/>
  <c r="S476" i="19"/>
  <c r="R476" i="19"/>
  <c r="Q476" i="19"/>
  <c r="P476" i="19"/>
  <c r="O476" i="19"/>
  <c r="N476" i="19"/>
  <c r="M476" i="19"/>
  <c r="L476" i="19"/>
  <c r="K476" i="19"/>
  <c r="J476" i="19"/>
  <c r="I476" i="19"/>
  <c r="H476" i="19"/>
  <c r="G476" i="19"/>
  <c r="F476" i="19"/>
  <c r="E476" i="19"/>
  <c r="AB475" i="19"/>
  <c r="AA475" i="19"/>
  <c r="Z475" i="19"/>
  <c r="X475" i="19"/>
  <c r="Y475" i="19" s="1"/>
  <c r="W475" i="19"/>
  <c r="V475" i="19"/>
  <c r="U475" i="19"/>
  <c r="T475" i="19"/>
  <c r="S475" i="19"/>
  <c r="R475" i="19"/>
  <c r="Q475" i="19"/>
  <c r="P475" i="19"/>
  <c r="O475" i="19"/>
  <c r="N475" i="19"/>
  <c r="M475" i="19"/>
  <c r="L475" i="19"/>
  <c r="K475" i="19"/>
  <c r="J475" i="19"/>
  <c r="I475" i="19"/>
  <c r="H475" i="19"/>
  <c r="G475" i="19"/>
  <c r="F475" i="19"/>
  <c r="E475" i="19"/>
  <c r="AB474" i="19"/>
  <c r="AA474" i="19"/>
  <c r="Z474" i="19"/>
  <c r="X474" i="19"/>
  <c r="Y474" i="19" s="1"/>
  <c r="W474" i="19"/>
  <c r="V474" i="19"/>
  <c r="U474" i="19"/>
  <c r="T474" i="19"/>
  <c r="S474" i="19"/>
  <c r="R474" i="19"/>
  <c r="Q474" i="19"/>
  <c r="P474" i="19"/>
  <c r="O474" i="19"/>
  <c r="N474" i="19"/>
  <c r="M474" i="19"/>
  <c r="L474" i="19"/>
  <c r="K474" i="19"/>
  <c r="J474" i="19"/>
  <c r="I474" i="19"/>
  <c r="H474" i="19"/>
  <c r="G474" i="19"/>
  <c r="F474" i="19"/>
  <c r="E474" i="19"/>
  <c r="AB473" i="19"/>
  <c r="AA473" i="19"/>
  <c r="Z473" i="19"/>
  <c r="X473" i="19"/>
  <c r="Y473" i="19" s="1"/>
  <c r="W473" i="19"/>
  <c r="V473" i="19"/>
  <c r="U473" i="19"/>
  <c r="T473" i="19"/>
  <c r="S473" i="19"/>
  <c r="R473" i="19"/>
  <c r="Q473" i="19"/>
  <c r="P473" i="19"/>
  <c r="O473" i="19"/>
  <c r="N473" i="19"/>
  <c r="M473" i="19"/>
  <c r="L473" i="19"/>
  <c r="K473" i="19"/>
  <c r="J473" i="19"/>
  <c r="I473" i="19"/>
  <c r="H473" i="19"/>
  <c r="G473" i="19"/>
  <c r="F473" i="19"/>
  <c r="E473" i="19"/>
  <c r="AB472" i="19"/>
  <c r="AA472" i="19"/>
  <c r="Z472" i="19"/>
  <c r="X472" i="19"/>
  <c r="Y472" i="19" s="1"/>
  <c r="W472" i="19"/>
  <c r="V472" i="19"/>
  <c r="U472" i="19"/>
  <c r="T472" i="19"/>
  <c r="S472" i="19"/>
  <c r="R472" i="19"/>
  <c r="Q472" i="19"/>
  <c r="P472" i="19"/>
  <c r="O472" i="19"/>
  <c r="N472" i="19"/>
  <c r="M472" i="19"/>
  <c r="L472" i="19"/>
  <c r="K472" i="19"/>
  <c r="J472" i="19"/>
  <c r="I472" i="19"/>
  <c r="H472" i="19"/>
  <c r="G472" i="19"/>
  <c r="F472" i="19"/>
  <c r="E472" i="19"/>
  <c r="AB471" i="19"/>
  <c r="AA471" i="19"/>
  <c r="Z471" i="19"/>
  <c r="X471" i="19"/>
  <c r="Y471" i="19" s="1"/>
  <c r="W471" i="19"/>
  <c r="V471" i="19"/>
  <c r="U471" i="19"/>
  <c r="T471" i="19"/>
  <c r="S471" i="19"/>
  <c r="R471" i="19"/>
  <c r="Q471" i="19"/>
  <c r="P471" i="19"/>
  <c r="O471" i="19"/>
  <c r="N471" i="19"/>
  <c r="M471" i="19"/>
  <c r="L471" i="19"/>
  <c r="K471" i="19"/>
  <c r="J471" i="19"/>
  <c r="I471" i="19"/>
  <c r="H471" i="19"/>
  <c r="G471" i="19"/>
  <c r="F471" i="19"/>
  <c r="E471" i="19"/>
  <c r="AB470" i="19"/>
  <c r="AA470" i="19"/>
  <c r="Z470" i="19"/>
  <c r="X470" i="19"/>
  <c r="Y470" i="19" s="1"/>
  <c r="W470" i="19"/>
  <c r="V470" i="19"/>
  <c r="U470" i="19"/>
  <c r="T470" i="19"/>
  <c r="S470" i="19"/>
  <c r="R470" i="19"/>
  <c r="Q470" i="19"/>
  <c r="P470" i="19"/>
  <c r="O470" i="19"/>
  <c r="N470" i="19"/>
  <c r="M470" i="19"/>
  <c r="L470" i="19"/>
  <c r="K470" i="19"/>
  <c r="J470" i="19"/>
  <c r="I470" i="19"/>
  <c r="H470" i="19"/>
  <c r="G470" i="19"/>
  <c r="F470" i="19"/>
  <c r="E470" i="19"/>
  <c r="AB469" i="19"/>
  <c r="AA469" i="19"/>
  <c r="Z469" i="19"/>
  <c r="X469" i="19"/>
  <c r="Y469" i="19" s="1"/>
  <c r="W469" i="19"/>
  <c r="V469" i="19"/>
  <c r="U469" i="19"/>
  <c r="T469" i="19"/>
  <c r="S469" i="19"/>
  <c r="R469" i="19"/>
  <c r="Q469" i="19"/>
  <c r="P469" i="19"/>
  <c r="O469" i="19"/>
  <c r="N469" i="19"/>
  <c r="M469" i="19"/>
  <c r="L469" i="19"/>
  <c r="K469" i="19"/>
  <c r="J469" i="19"/>
  <c r="I469" i="19"/>
  <c r="H469" i="19"/>
  <c r="G469" i="19"/>
  <c r="F469" i="19"/>
  <c r="E469" i="19"/>
  <c r="AB468" i="19"/>
  <c r="AA468" i="19"/>
  <c r="Z468" i="19"/>
  <c r="X468" i="19"/>
  <c r="Y468" i="19" s="1"/>
  <c r="W468" i="19"/>
  <c r="V468" i="19"/>
  <c r="U468" i="19"/>
  <c r="T468" i="19"/>
  <c r="S468" i="19"/>
  <c r="R468" i="19"/>
  <c r="Q468" i="19"/>
  <c r="P468" i="19"/>
  <c r="O468" i="19"/>
  <c r="N468" i="19"/>
  <c r="M468" i="19"/>
  <c r="L468" i="19"/>
  <c r="K468" i="19"/>
  <c r="J468" i="19"/>
  <c r="I468" i="19"/>
  <c r="H468" i="19"/>
  <c r="G468" i="19"/>
  <c r="F468" i="19"/>
  <c r="E468" i="19"/>
  <c r="AB467" i="19"/>
  <c r="AA467" i="19"/>
  <c r="Z467" i="19"/>
  <c r="X467" i="19"/>
  <c r="Y467" i="19" s="1"/>
  <c r="W467" i="19"/>
  <c r="V467" i="19"/>
  <c r="U467" i="19"/>
  <c r="T467" i="19"/>
  <c r="S467" i="19"/>
  <c r="R467" i="19"/>
  <c r="Q467" i="19"/>
  <c r="P467" i="19"/>
  <c r="O467" i="19"/>
  <c r="N467" i="19"/>
  <c r="M467" i="19"/>
  <c r="L467" i="19"/>
  <c r="K467" i="19"/>
  <c r="J467" i="19"/>
  <c r="I467" i="19"/>
  <c r="H467" i="19"/>
  <c r="G467" i="19"/>
  <c r="F467" i="19"/>
  <c r="E467" i="19"/>
  <c r="AB466" i="19"/>
  <c r="AA466" i="19"/>
  <c r="Z466" i="19"/>
  <c r="X466" i="19"/>
  <c r="Y466" i="19" s="1"/>
  <c r="W466" i="19"/>
  <c r="V466" i="19"/>
  <c r="U466" i="19"/>
  <c r="T466" i="19"/>
  <c r="S466" i="19"/>
  <c r="R466" i="19"/>
  <c r="Q466" i="19"/>
  <c r="P466" i="19"/>
  <c r="O466" i="19"/>
  <c r="N466" i="19"/>
  <c r="M466" i="19"/>
  <c r="L466" i="19"/>
  <c r="K466" i="19"/>
  <c r="J466" i="19"/>
  <c r="I466" i="19"/>
  <c r="H466" i="19"/>
  <c r="G466" i="19"/>
  <c r="F466" i="19"/>
  <c r="E466" i="19"/>
  <c r="AB465" i="19"/>
  <c r="AA465" i="19"/>
  <c r="Z465" i="19"/>
  <c r="X465" i="19"/>
  <c r="Y465" i="19" s="1"/>
  <c r="W465" i="19"/>
  <c r="V465" i="19"/>
  <c r="U465" i="19"/>
  <c r="T465" i="19"/>
  <c r="S465" i="19"/>
  <c r="R465" i="19"/>
  <c r="Q465" i="19"/>
  <c r="P465" i="19"/>
  <c r="O465" i="19"/>
  <c r="N465" i="19"/>
  <c r="M465" i="19"/>
  <c r="L465" i="19"/>
  <c r="K465" i="19"/>
  <c r="J465" i="19"/>
  <c r="I465" i="19"/>
  <c r="H465" i="19"/>
  <c r="G465" i="19"/>
  <c r="F465" i="19"/>
  <c r="E465" i="19"/>
  <c r="AB464" i="19"/>
  <c r="AA464" i="19"/>
  <c r="Z464" i="19"/>
  <c r="X464" i="19"/>
  <c r="Y464" i="19" s="1"/>
  <c r="W464" i="19"/>
  <c r="V464" i="19"/>
  <c r="U464" i="19"/>
  <c r="T464" i="19"/>
  <c r="S464" i="19"/>
  <c r="R464" i="19"/>
  <c r="Q464" i="19"/>
  <c r="P464" i="19"/>
  <c r="O464" i="19"/>
  <c r="N464" i="19"/>
  <c r="M464" i="19"/>
  <c r="L464" i="19"/>
  <c r="K464" i="19"/>
  <c r="J464" i="19"/>
  <c r="I464" i="19"/>
  <c r="H464" i="19"/>
  <c r="G464" i="19"/>
  <c r="F464" i="19"/>
  <c r="E464" i="19"/>
  <c r="AB463" i="19"/>
  <c r="AA463" i="19"/>
  <c r="Z463" i="19"/>
  <c r="X463" i="19"/>
  <c r="Y463" i="19" s="1"/>
  <c r="W463" i="19"/>
  <c r="V463" i="19"/>
  <c r="U463" i="19"/>
  <c r="T463" i="19"/>
  <c r="S463" i="19"/>
  <c r="R463" i="19"/>
  <c r="Q463" i="19"/>
  <c r="P463" i="19"/>
  <c r="O463" i="19"/>
  <c r="N463" i="19"/>
  <c r="M463" i="19"/>
  <c r="L463" i="19"/>
  <c r="K463" i="19"/>
  <c r="J463" i="19"/>
  <c r="I463" i="19"/>
  <c r="H463" i="19"/>
  <c r="G463" i="19"/>
  <c r="F463" i="19"/>
  <c r="E463" i="19"/>
  <c r="AB462" i="19"/>
  <c r="AA462" i="19"/>
  <c r="Z462" i="19"/>
  <c r="X462" i="19"/>
  <c r="Y462" i="19" s="1"/>
  <c r="W462" i="19"/>
  <c r="V462" i="19"/>
  <c r="U462" i="19"/>
  <c r="T462" i="19"/>
  <c r="S462" i="19"/>
  <c r="R462" i="19"/>
  <c r="Q462" i="19"/>
  <c r="P462" i="19"/>
  <c r="O462" i="19"/>
  <c r="N462" i="19"/>
  <c r="M462" i="19"/>
  <c r="L462" i="19"/>
  <c r="K462" i="19"/>
  <c r="J462" i="19"/>
  <c r="I462" i="19"/>
  <c r="H462" i="19"/>
  <c r="G462" i="19"/>
  <c r="F462" i="19"/>
  <c r="E462" i="19"/>
  <c r="AB461" i="19"/>
  <c r="AA461" i="19"/>
  <c r="Z461" i="19"/>
  <c r="X461" i="19"/>
  <c r="Y461" i="19" s="1"/>
  <c r="W461" i="19"/>
  <c r="V461" i="19"/>
  <c r="U461" i="19"/>
  <c r="T461" i="19"/>
  <c r="S461" i="19"/>
  <c r="R461" i="19"/>
  <c r="Q461" i="19"/>
  <c r="P461" i="19"/>
  <c r="O461" i="19"/>
  <c r="N461" i="19"/>
  <c r="M461" i="19"/>
  <c r="L461" i="19"/>
  <c r="K461" i="19"/>
  <c r="J461" i="19"/>
  <c r="I461" i="19"/>
  <c r="H461" i="19"/>
  <c r="G461" i="19"/>
  <c r="F461" i="19"/>
  <c r="E461" i="19"/>
  <c r="AB460" i="19"/>
  <c r="AA460" i="19"/>
  <c r="Z460" i="19"/>
  <c r="X460" i="19"/>
  <c r="Y460" i="19" s="1"/>
  <c r="W460" i="19"/>
  <c r="V460" i="19"/>
  <c r="U460" i="19"/>
  <c r="T460" i="19"/>
  <c r="S460" i="19"/>
  <c r="R460" i="19"/>
  <c r="Q460" i="19"/>
  <c r="P460" i="19"/>
  <c r="O460" i="19"/>
  <c r="N460" i="19"/>
  <c r="M460" i="19"/>
  <c r="L460" i="19"/>
  <c r="K460" i="19"/>
  <c r="J460" i="19"/>
  <c r="I460" i="19"/>
  <c r="H460" i="19"/>
  <c r="G460" i="19"/>
  <c r="F460" i="19"/>
  <c r="E460" i="19"/>
  <c r="AB459" i="19"/>
  <c r="AA459" i="19"/>
  <c r="Z459" i="19"/>
  <c r="X459" i="19"/>
  <c r="Y459" i="19" s="1"/>
  <c r="W459" i="19"/>
  <c r="V459" i="19"/>
  <c r="U459" i="19"/>
  <c r="T459" i="19"/>
  <c r="S459" i="19"/>
  <c r="R459" i="19"/>
  <c r="Q459" i="19"/>
  <c r="P459" i="19"/>
  <c r="O459" i="19"/>
  <c r="N459" i="19"/>
  <c r="M459" i="19"/>
  <c r="L459" i="19"/>
  <c r="K459" i="19"/>
  <c r="J459" i="19"/>
  <c r="I459" i="19"/>
  <c r="H459" i="19"/>
  <c r="G459" i="19"/>
  <c r="F459" i="19"/>
  <c r="E459" i="19"/>
  <c r="AB458" i="19"/>
  <c r="AA458" i="19"/>
  <c r="Z458" i="19"/>
  <c r="X458" i="19"/>
  <c r="Y458" i="19" s="1"/>
  <c r="W458" i="19"/>
  <c r="V458" i="19"/>
  <c r="U458" i="19"/>
  <c r="T458" i="19"/>
  <c r="S458" i="19"/>
  <c r="R458" i="19"/>
  <c r="Q458" i="19"/>
  <c r="P458" i="19"/>
  <c r="O458" i="19"/>
  <c r="N458" i="19"/>
  <c r="M458" i="19"/>
  <c r="L458" i="19"/>
  <c r="K458" i="19"/>
  <c r="J458" i="19"/>
  <c r="I458" i="19"/>
  <c r="H458" i="19"/>
  <c r="G458" i="19"/>
  <c r="F458" i="19"/>
  <c r="E458" i="19"/>
  <c r="AB457" i="19"/>
  <c r="AA457" i="19"/>
  <c r="Z457" i="19"/>
  <c r="X457" i="19"/>
  <c r="Y457" i="19" s="1"/>
  <c r="W457" i="19"/>
  <c r="V457" i="19"/>
  <c r="U457" i="19"/>
  <c r="T457" i="19"/>
  <c r="S457" i="19"/>
  <c r="R457" i="19"/>
  <c r="Q457" i="19"/>
  <c r="P457" i="19"/>
  <c r="O457" i="19"/>
  <c r="N457" i="19"/>
  <c r="M457" i="19"/>
  <c r="L457" i="19"/>
  <c r="K457" i="19"/>
  <c r="J457" i="19"/>
  <c r="I457" i="19"/>
  <c r="H457" i="19"/>
  <c r="G457" i="19"/>
  <c r="F457" i="19"/>
  <c r="E457" i="19"/>
  <c r="AB456" i="19"/>
  <c r="AA456" i="19"/>
  <c r="Z456" i="19"/>
  <c r="X456" i="19"/>
  <c r="Y456" i="19" s="1"/>
  <c r="W456" i="19"/>
  <c r="V456" i="19"/>
  <c r="U456" i="19"/>
  <c r="T456" i="19"/>
  <c r="S456" i="19"/>
  <c r="R456" i="19"/>
  <c r="Q456" i="19"/>
  <c r="P456" i="19"/>
  <c r="O456" i="19"/>
  <c r="N456" i="19"/>
  <c r="M456" i="19"/>
  <c r="L456" i="19"/>
  <c r="K456" i="19"/>
  <c r="J456" i="19"/>
  <c r="I456" i="19"/>
  <c r="H456" i="19"/>
  <c r="G456" i="19"/>
  <c r="F456" i="19"/>
  <c r="E456" i="19"/>
  <c r="AB455" i="19"/>
  <c r="AA455" i="19"/>
  <c r="Z455" i="19"/>
  <c r="X455" i="19"/>
  <c r="Y455" i="19" s="1"/>
  <c r="W455" i="19"/>
  <c r="V455" i="19"/>
  <c r="U455" i="19"/>
  <c r="T455" i="19"/>
  <c r="S455" i="19"/>
  <c r="R455" i="19"/>
  <c r="Q455" i="19"/>
  <c r="P455" i="19"/>
  <c r="O455" i="19"/>
  <c r="N455" i="19"/>
  <c r="M455" i="19"/>
  <c r="L455" i="19"/>
  <c r="K455" i="19"/>
  <c r="J455" i="19"/>
  <c r="I455" i="19"/>
  <c r="H455" i="19"/>
  <c r="G455" i="19"/>
  <c r="F455" i="19"/>
  <c r="E455" i="19"/>
  <c r="AB454" i="19"/>
  <c r="AA454" i="19"/>
  <c r="Z454" i="19"/>
  <c r="X454" i="19"/>
  <c r="Y454" i="19" s="1"/>
  <c r="W454" i="19"/>
  <c r="V454" i="19"/>
  <c r="U454" i="19"/>
  <c r="T454" i="19"/>
  <c r="S454" i="19"/>
  <c r="R454" i="19"/>
  <c r="Q454" i="19"/>
  <c r="P454" i="19"/>
  <c r="O454" i="19"/>
  <c r="N454" i="19"/>
  <c r="M454" i="19"/>
  <c r="L454" i="19"/>
  <c r="K454" i="19"/>
  <c r="J454" i="19"/>
  <c r="I454" i="19"/>
  <c r="H454" i="19"/>
  <c r="G454" i="19"/>
  <c r="F454" i="19"/>
  <c r="E454" i="19"/>
  <c r="AB453" i="19"/>
  <c r="AA453" i="19"/>
  <c r="Z453" i="19"/>
  <c r="X453" i="19"/>
  <c r="Y453" i="19" s="1"/>
  <c r="W453" i="19"/>
  <c r="V453" i="19"/>
  <c r="U453" i="19"/>
  <c r="T453" i="19"/>
  <c r="S453" i="19"/>
  <c r="R453" i="19"/>
  <c r="Q453" i="19"/>
  <c r="P453" i="19"/>
  <c r="O453" i="19"/>
  <c r="N453" i="19"/>
  <c r="M453" i="19"/>
  <c r="L453" i="19"/>
  <c r="K453" i="19"/>
  <c r="J453" i="19"/>
  <c r="I453" i="19"/>
  <c r="H453" i="19"/>
  <c r="G453" i="19"/>
  <c r="F453" i="19"/>
  <c r="E453" i="19"/>
  <c r="AB452" i="19"/>
  <c r="AA452" i="19"/>
  <c r="Z452" i="19"/>
  <c r="X452" i="19"/>
  <c r="Y452" i="19" s="1"/>
  <c r="W452" i="19"/>
  <c r="V452" i="19"/>
  <c r="U452" i="19"/>
  <c r="T452" i="19"/>
  <c r="S452" i="19"/>
  <c r="R452" i="19"/>
  <c r="Q452" i="19"/>
  <c r="P452" i="19"/>
  <c r="O452" i="19"/>
  <c r="N452" i="19"/>
  <c r="M452" i="19"/>
  <c r="L452" i="19"/>
  <c r="K452" i="19"/>
  <c r="J452" i="19"/>
  <c r="I452" i="19"/>
  <c r="H452" i="19"/>
  <c r="G452" i="19"/>
  <c r="F452" i="19"/>
  <c r="E452" i="19"/>
  <c r="AB451" i="19"/>
  <c r="AA451" i="19"/>
  <c r="Z451" i="19"/>
  <c r="X451" i="19"/>
  <c r="Y451" i="19" s="1"/>
  <c r="W451" i="19"/>
  <c r="V451" i="19"/>
  <c r="U451" i="19"/>
  <c r="T451" i="19"/>
  <c r="S451" i="19"/>
  <c r="R451" i="19"/>
  <c r="Q451" i="19"/>
  <c r="P451" i="19"/>
  <c r="O451" i="19"/>
  <c r="N451" i="19"/>
  <c r="M451" i="19"/>
  <c r="L451" i="19"/>
  <c r="K451" i="19"/>
  <c r="J451" i="19"/>
  <c r="I451" i="19"/>
  <c r="H451" i="19"/>
  <c r="G451" i="19"/>
  <c r="F451" i="19"/>
  <c r="E451" i="19"/>
  <c r="AB450" i="19"/>
  <c r="AA450" i="19"/>
  <c r="Z450" i="19"/>
  <c r="X450" i="19"/>
  <c r="Y450" i="19" s="1"/>
  <c r="W450" i="19"/>
  <c r="V450" i="19"/>
  <c r="U450" i="19"/>
  <c r="T450" i="19"/>
  <c r="S450" i="19"/>
  <c r="R450" i="19"/>
  <c r="Q450" i="19"/>
  <c r="P450" i="19"/>
  <c r="O450" i="19"/>
  <c r="N450" i="19"/>
  <c r="M450" i="19"/>
  <c r="L450" i="19"/>
  <c r="K450" i="19"/>
  <c r="J450" i="19"/>
  <c r="I450" i="19"/>
  <c r="H450" i="19"/>
  <c r="G450" i="19"/>
  <c r="F450" i="19"/>
  <c r="E450" i="19"/>
  <c r="AB449" i="19"/>
  <c r="AA449" i="19"/>
  <c r="Z449" i="19"/>
  <c r="X449" i="19"/>
  <c r="Y449" i="19" s="1"/>
  <c r="W449" i="19"/>
  <c r="V449" i="19"/>
  <c r="U449" i="19"/>
  <c r="T449" i="19"/>
  <c r="S449" i="19"/>
  <c r="R449" i="19"/>
  <c r="Q449" i="19"/>
  <c r="P449" i="19"/>
  <c r="O449" i="19"/>
  <c r="N449" i="19"/>
  <c r="M449" i="19"/>
  <c r="L449" i="19"/>
  <c r="K449" i="19"/>
  <c r="J449" i="19"/>
  <c r="I449" i="19"/>
  <c r="H449" i="19"/>
  <c r="G449" i="19"/>
  <c r="F449" i="19"/>
  <c r="E449" i="19"/>
  <c r="AB448" i="19"/>
  <c r="AA448" i="19"/>
  <c r="Z448" i="19"/>
  <c r="X448" i="19"/>
  <c r="Y448" i="19" s="1"/>
  <c r="W448" i="19"/>
  <c r="V448" i="19"/>
  <c r="U448" i="19"/>
  <c r="T448" i="19"/>
  <c r="S448" i="19"/>
  <c r="R448" i="19"/>
  <c r="Q448" i="19"/>
  <c r="P448" i="19"/>
  <c r="O448" i="19"/>
  <c r="N448" i="19"/>
  <c r="M448" i="19"/>
  <c r="L448" i="19"/>
  <c r="K448" i="19"/>
  <c r="J448" i="19"/>
  <c r="I448" i="19"/>
  <c r="H448" i="19"/>
  <c r="G448" i="19"/>
  <c r="F448" i="19"/>
  <c r="E448" i="19"/>
  <c r="AB447" i="19"/>
  <c r="AA447" i="19"/>
  <c r="Z447" i="19"/>
  <c r="X447" i="19"/>
  <c r="Y447" i="19" s="1"/>
  <c r="W447" i="19"/>
  <c r="V447" i="19"/>
  <c r="U447" i="19"/>
  <c r="T447" i="19"/>
  <c r="S447" i="19"/>
  <c r="R447" i="19"/>
  <c r="Q447" i="19"/>
  <c r="P447" i="19"/>
  <c r="O447" i="19"/>
  <c r="N447" i="19"/>
  <c r="M447" i="19"/>
  <c r="L447" i="19"/>
  <c r="K447" i="19"/>
  <c r="J447" i="19"/>
  <c r="I447" i="19"/>
  <c r="H447" i="19"/>
  <c r="G447" i="19"/>
  <c r="F447" i="19"/>
  <c r="E447" i="19"/>
  <c r="AB446" i="19"/>
  <c r="AA446" i="19"/>
  <c r="Z446" i="19"/>
  <c r="X446" i="19"/>
  <c r="Y446" i="19" s="1"/>
  <c r="W446" i="19"/>
  <c r="V446" i="19"/>
  <c r="U446" i="19"/>
  <c r="T446" i="19"/>
  <c r="S446" i="19"/>
  <c r="R446" i="19"/>
  <c r="Q446" i="19"/>
  <c r="P446" i="19"/>
  <c r="O446" i="19"/>
  <c r="N446" i="19"/>
  <c r="M446" i="19"/>
  <c r="L446" i="19"/>
  <c r="K446" i="19"/>
  <c r="J446" i="19"/>
  <c r="I446" i="19"/>
  <c r="H446" i="19"/>
  <c r="G446" i="19"/>
  <c r="F446" i="19"/>
  <c r="E446" i="19"/>
  <c r="AB445" i="19"/>
  <c r="AA445" i="19"/>
  <c r="Z445" i="19"/>
  <c r="X445" i="19"/>
  <c r="Y445" i="19" s="1"/>
  <c r="W445" i="19"/>
  <c r="V445" i="19"/>
  <c r="U445" i="19"/>
  <c r="T445" i="19"/>
  <c r="S445" i="19"/>
  <c r="R445" i="19"/>
  <c r="Q445" i="19"/>
  <c r="P445" i="19"/>
  <c r="O445" i="19"/>
  <c r="N445" i="19"/>
  <c r="M445" i="19"/>
  <c r="L445" i="19"/>
  <c r="K445" i="19"/>
  <c r="J445" i="19"/>
  <c r="I445" i="19"/>
  <c r="H445" i="19"/>
  <c r="G445" i="19"/>
  <c r="F445" i="19"/>
  <c r="E445" i="19"/>
  <c r="AB444" i="19"/>
  <c r="AA444" i="19"/>
  <c r="Z444" i="19"/>
  <c r="X444" i="19"/>
  <c r="Y444" i="19" s="1"/>
  <c r="W444" i="19"/>
  <c r="V444" i="19"/>
  <c r="U444" i="19"/>
  <c r="T444" i="19"/>
  <c r="S444" i="19"/>
  <c r="R444" i="19"/>
  <c r="Q444" i="19"/>
  <c r="P444" i="19"/>
  <c r="O444" i="19"/>
  <c r="N444" i="19"/>
  <c r="M444" i="19"/>
  <c r="L444" i="19"/>
  <c r="K444" i="19"/>
  <c r="J444" i="19"/>
  <c r="I444" i="19"/>
  <c r="H444" i="19"/>
  <c r="G444" i="19"/>
  <c r="F444" i="19"/>
  <c r="E444" i="19"/>
  <c r="AB443" i="19"/>
  <c r="AA443" i="19"/>
  <c r="Z443" i="19"/>
  <c r="X443" i="19"/>
  <c r="Y443" i="19" s="1"/>
  <c r="W443" i="19"/>
  <c r="V443" i="19"/>
  <c r="U443" i="19"/>
  <c r="T443" i="19"/>
  <c r="S443" i="19"/>
  <c r="R443" i="19"/>
  <c r="Q443" i="19"/>
  <c r="P443" i="19"/>
  <c r="O443" i="19"/>
  <c r="N443" i="19"/>
  <c r="M443" i="19"/>
  <c r="L443" i="19"/>
  <c r="K443" i="19"/>
  <c r="J443" i="19"/>
  <c r="I443" i="19"/>
  <c r="H443" i="19"/>
  <c r="G443" i="19"/>
  <c r="F443" i="19"/>
  <c r="E443" i="19"/>
  <c r="AB442" i="19"/>
  <c r="AA442" i="19"/>
  <c r="Z442" i="19"/>
  <c r="X442" i="19"/>
  <c r="Y442" i="19" s="1"/>
  <c r="W442" i="19"/>
  <c r="V442" i="19"/>
  <c r="U442" i="19"/>
  <c r="T442" i="19"/>
  <c r="S442" i="19"/>
  <c r="R442" i="19"/>
  <c r="Q442" i="19"/>
  <c r="P442" i="19"/>
  <c r="O442" i="19"/>
  <c r="N442" i="19"/>
  <c r="M442" i="19"/>
  <c r="L442" i="19"/>
  <c r="K442" i="19"/>
  <c r="J442" i="19"/>
  <c r="I442" i="19"/>
  <c r="H442" i="19"/>
  <c r="G442" i="19"/>
  <c r="F442" i="19"/>
  <c r="E442" i="19"/>
  <c r="AB441" i="19"/>
  <c r="AA441" i="19"/>
  <c r="Z441" i="19"/>
  <c r="X441" i="19"/>
  <c r="Y441" i="19" s="1"/>
  <c r="W441" i="19"/>
  <c r="V441" i="19"/>
  <c r="U441" i="19"/>
  <c r="T441" i="19"/>
  <c r="S441" i="19"/>
  <c r="R441" i="19"/>
  <c r="Q441" i="19"/>
  <c r="P441" i="19"/>
  <c r="O441" i="19"/>
  <c r="N441" i="19"/>
  <c r="M441" i="19"/>
  <c r="L441" i="19"/>
  <c r="K441" i="19"/>
  <c r="J441" i="19"/>
  <c r="I441" i="19"/>
  <c r="H441" i="19"/>
  <c r="G441" i="19"/>
  <c r="F441" i="19"/>
  <c r="E441" i="19"/>
  <c r="AB440" i="19"/>
  <c r="AA440" i="19"/>
  <c r="Z440" i="19"/>
  <c r="X440" i="19"/>
  <c r="Y440" i="19" s="1"/>
  <c r="W440" i="19"/>
  <c r="V440" i="19"/>
  <c r="U440" i="19"/>
  <c r="T440" i="19"/>
  <c r="S440" i="19"/>
  <c r="R440" i="19"/>
  <c r="Q440" i="19"/>
  <c r="P440" i="19"/>
  <c r="O440" i="19"/>
  <c r="N440" i="19"/>
  <c r="M440" i="19"/>
  <c r="L440" i="19"/>
  <c r="K440" i="19"/>
  <c r="J440" i="19"/>
  <c r="I440" i="19"/>
  <c r="H440" i="19"/>
  <c r="G440" i="19"/>
  <c r="F440" i="19"/>
  <c r="E440" i="19"/>
  <c r="AB439" i="19"/>
  <c r="AA439" i="19"/>
  <c r="Z439" i="19"/>
  <c r="X439" i="19"/>
  <c r="Y439" i="19" s="1"/>
  <c r="W439" i="19"/>
  <c r="V439" i="19"/>
  <c r="U439" i="19"/>
  <c r="T439" i="19"/>
  <c r="S439" i="19"/>
  <c r="R439" i="19"/>
  <c r="Q439" i="19"/>
  <c r="P439" i="19"/>
  <c r="O439" i="19"/>
  <c r="N439" i="19"/>
  <c r="M439" i="19"/>
  <c r="L439" i="19"/>
  <c r="K439" i="19"/>
  <c r="J439" i="19"/>
  <c r="I439" i="19"/>
  <c r="H439" i="19"/>
  <c r="G439" i="19"/>
  <c r="F439" i="19"/>
  <c r="E439" i="19"/>
  <c r="AB438" i="19"/>
  <c r="AA438" i="19"/>
  <c r="Z438" i="19"/>
  <c r="X438" i="19"/>
  <c r="Y438" i="19" s="1"/>
  <c r="W438" i="19"/>
  <c r="V438" i="19"/>
  <c r="U438" i="19"/>
  <c r="T438" i="19"/>
  <c r="S438" i="19"/>
  <c r="R438" i="19"/>
  <c r="Q438" i="19"/>
  <c r="P438" i="19"/>
  <c r="O438" i="19"/>
  <c r="N438" i="19"/>
  <c r="M438" i="19"/>
  <c r="L438" i="19"/>
  <c r="K438" i="19"/>
  <c r="J438" i="19"/>
  <c r="I438" i="19"/>
  <c r="H438" i="19"/>
  <c r="G438" i="19"/>
  <c r="F438" i="19"/>
  <c r="E438" i="19"/>
  <c r="AB437" i="19"/>
  <c r="AA437" i="19"/>
  <c r="Z437" i="19"/>
  <c r="X437" i="19"/>
  <c r="Y437" i="19" s="1"/>
  <c r="W437" i="19"/>
  <c r="V437" i="19"/>
  <c r="U437" i="19"/>
  <c r="T437" i="19"/>
  <c r="S437" i="19"/>
  <c r="R437" i="19"/>
  <c r="Q437" i="19"/>
  <c r="P437" i="19"/>
  <c r="O437" i="19"/>
  <c r="N437" i="19"/>
  <c r="M437" i="19"/>
  <c r="L437" i="19"/>
  <c r="K437" i="19"/>
  <c r="J437" i="19"/>
  <c r="I437" i="19"/>
  <c r="H437" i="19"/>
  <c r="G437" i="19"/>
  <c r="F437" i="19"/>
  <c r="E437" i="19"/>
  <c r="AB436" i="19"/>
  <c r="AA436" i="19"/>
  <c r="Z436" i="19"/>
  <c r="X436" i="19"/>
  <c r="Y436" i="19" s="1"/>
  <c r="W436" i="19"/>
  <c r="V436" i="19"/>
  <c r="U436" i="19"/>
  <c r="T436" i="19"/>
  <c r="S436" i="19"/>
  <c r="R436" i="19"/>
  <c r="Q436" i="19"/>
  <c r="P436" i="19"/>
  <c r="O436" i="19"/>
  <c r="N436" i="19"/>
  <c r="M436" i="19"/>
  <c r="L436" i="19"/>
  <c r="K436" i="19"/>
  <c r="J436" i="19"/>
  <c r="I436" i="19"/>
  <c r="H436" i="19"/>
  <c r="G436" i="19"/>
  <c r="F436" i="19"/>
  <c r="E436" i="19"/>
  <c r="AB435" i="19"/>
  <c r="AA435" i="19"/>
  <c r="Z435" i="19"/>
  <c r="X435" i="19"/>
  <c r="Y435" i="19" s="1"/>
  <c r="W435" i="19"/>
  <c r="V435" i="19"/>
  <c r="U435" i="19"/>
  <c r="T435" i="19"/>
  <c r="S435" i="19"/>
  <c r="R435" i="19"/>
  <c r="Q435" i="19"/>
  <c r="P435" i="19"/>
  <c r="O435" i="19"/>
  <c r="N435" i="19"/>
  <c r="M435" i="19"/>
  <c r="L435" i="19"/>
  <c r="K435" i="19"/>
  <c r="J435" i="19"/>
  <c r="I435" i="19"/>
  <c r="H435" i="19"/>
  <c r="G435" i="19"/>
  <c r="F435" i="19"/>
  <c r="E435" i="19"/>
  <c r="AB434" i="19"/>
  <c r="AA434" i="19"/>
  <c r="Z434" i="19"/>
  <c r="X434" i="19"/>
  <c r="Y434" i="19" s="1"/>
  <c r="W434" i="19"/>
  <c r="V434" i="19"/>
  <c r="U434" i="19"/>
  <c r="T434" i="19"/>
  <c r="S434" i="19"/>
  <c r="R434" i="19"/>
  <c r="Q434" i="19"/>
  <c r="P434" i="19"/>
  <c r="O434" i="19"/>
  <c r="N434" i="19"/>
  <c r="M434" i="19"/>
  <c r="L434" i="19"/>
  <c r="K434" i="19"/>
  <c r="J434" i="19"/>
  <c r="I434" i="19"/>
  <c r="H434" i="19"/>
  <c r="G434" i="19"/>
  <c r="F434" i="19"/>
  <c r="E434" i="19"/>
  <c r="AB433" i="19"/>
  <c r="AA433" i="19"/>
  <c r="Z433" i="19"/>
  <c r="X433" i="19"/>
  <c r="Y433" i="19" s="1"/>
  <c r="W433" i="19"/>
  <c r="V433" i="19"/>
  <c r="U433" i="19"/>
  <c r="T433" i="19"/>
  <c r="S433" i="19"/>
  <c r="R433" i="19"/>
  <c r="Q433" i="19"/>
  <c r="P433" i="19"/>
  <c r="O433" i="19"/>
  <c r="N433" i="19"/>
  <c r="M433" i="19"/>
  <c r="L433" i="19"/>
  <c r="K433" i="19"/>
  <c r="J433" i="19"/>
  <c r="I433" i="19"/>
  <c r="H433" i="19"/>
  <c r="G433" i="19"/>
  <c r="F433" i="19"/>
  <c r="E433" i="19"/>
  <c r="AB432" i="19"/>
  <c r="AA432" i="19"/>
  <c r="Z432" i="19"/>
  <c r="X432" i="19"/>
  <c r="Y432" i="19" s="1"/>
  <c r="W432" i="19"/>
  <c r="V432" i="19"/>
  <c r="U432" i="19"/>
  <c r="T432" i="19"/>
  <c r="S432" i="19"/>
  <c r="R432" i="19"/>
  <c r="Q432" i="19"/>
  <c r="P432" i="19"/>
  <c r="O432" i="19"/>
  <c r="N432" i="19"/>
  <c r="M432" i="19"/>
  <c r="L432" i="19"/>
  <c r="K432" i="19"/>
  <c r="J432" i="19"/>
  <c r="I432" i="19"/>
  <c r="H432" i="19"/>
  <c r="G432" i="19"/>
  <c r="F432" i="19"/>
  <c r="E432" i="19"/>
  <c r="AB431" i="19"/>
  <c r="AA431" i="19"/>
  <c r="Z431" i="19"/>
  <c r="X431" i="19"/>
  <c r="Y431" i="19" s="1"/>
  <c r="W431" i="19"/>
  <c r="V431" i="19"/>
  <c r="U431" i="19"/>
  <c r="T431" i="19"/>
  <c r="S431" i="19"/>
  <c r="R431" i="19"/>
  <c r="Q431" i="19"/>
  <c r="P431" i="19"/>
  <c r="O431" i="19"/>
  <c r="N431" i="19"/>
  <c r="M431" i="19"/>
  <c r="L431" i="19"/>
  <c r="K431" i="19"/>
  <c r="J431" i="19"/>
  <c r="I431" i="19"/>
  <c r="H431" i="19"/>
  <c r="G431" i="19"/>
  <c r="F431" i="19"/>
  <c r="E431" i="19"/>
  <c r="AB430" i="19"/>
  <c r="AA430" i="19"/>
  <c r="Z430" i="19"/>
  <c r="X430" i="19"/>
  <c r="Y430" i="19" s="1"/>
  <c r="W430" i="19"/>
  <c r="V430" i="19"/>
  <c r="U430" i="19"/>
  <c r="T430" i="19"/>
  <c r="S430" i="19"/>
  <c r="R430" i="19"/>
  <c r="Q430" i="19"/>
  <c r="P430" i="19"/>
  <c r="O430" i="19"/>
  <c r="N430" i="19"/>
  <c r="M430" i="19"/>
  <c r="L430" i="19"/>
  <c r="K430" i="19"/>
  <c r="J430" i="19"/>
  <c r="I430" i="19"/>
  <c r="H430" i="19"/>
  <c r="G430" i="19"/>
  <c r="F430" i="19"/>
  <c r="E430" i="19"/>
  <c r="AB429" i="19"/>
  <c r="AA429" i="19"/>
  <c r="Z429" i="19"/>
  <c r="X429" i="19"/>
  <c r="Y429" i="19" s="1"/>
  <c r="W429" i="19"/>
  <c r="V429" i="19"/>
  <c r="U429" i="19"/>
  <c r="T429" i="19"/>
  <c r="S429" i="19"/>
  <c r="R429" i="19"/>
  <c r="Q429" i="19"/>
  <c r="P429" i="19"/>
  <c r="O429" i="19"/>
  <c r="N429" i="19"/>
  <c r="M429" i="19"/>
  <c r="L429" i="19"/>
  <c r="K429" i="19"/>
  <c r="J429" i="19"/>
  <c r="I429" i="19"/>
  <c r="H429" i="19"/>
  <c r="G429" i="19"/>
  <c r="F429" i="19"/>
  <c r="E429" i="19"/>
  <c r="AB428" i="19"/>
  <c r="AA428" i="19"/>
  <c r="Z428" i="19"/>
  <c r="X428" i="19"/>
  <c r="Y428" i="19" s="1"/>
  <c r="W428" i="19"/>
  <c r="V428" i="19"/>
  <c r="U428" i="19"/>
  <c r="T428" i="19"/>
  <c r="S428" i="19"/>
  <c r="R428" i="19"/>
  <c r="Q428" i="19"/>
  <c r="P428" i="19"/>
  <c r="O428" i="19"/>
  <c r="N428" i="19"/>
  <c r="M428" i="19"/>
  <c r="L428" i="19"/>
  <c r="K428" i="19"/>
  <c r="J428" i="19"/>
  <c r="I428" i="19"/>
  <c r="H428" i="19"/>
  <c r="G428" i="19"/>
  <c r="F428" i="19"/>
  <c r="E428" i="19"/>
  <c r="AB427" i="19"/>
  <c r="AA427" i="19"/>
  <c r="Z427" i="19"/>
  <c r="X427" i="19"/>
  <c r="Y427" i="19" s="1"/>
  <c r="W427" i="19"/>
  <c r="V427" i="19"/>
  <c r="U427" i="19"/>
  <c r="T427" i="19"/>
  <c r="S427" i="19"/>
  <c r="R427" i="19"/>
  <c r="Q427" i="19"/>
  <c r="P427" i="19"/>
  <c r="O427" i="19"/>
  <c r="N427" i="19"/>
  <c r="M427" i="19"/>
  <c r="L427" i="19"/>
  <c r="K427" i="19"/>
  <c r="J427" i="19"/>
  <c r="I427" i="19"/>
  <c r="H427" i="19"/>
  <c r="G427" i="19"/>
  <c r="F427" i="19"/>
  <c r="E427" i="19"/>
  <c r="AB426" i="19"/>
  <c r="AA426" i="19"/>
  <c r="Z426" i="19"/>
  <c r="X426" i="19"/>
  <c r="Y426" i="19" s="1"/>
  <c r="W426" i="19"/>
  <c r="V426" i="19"/>
  <c r="U426" i="19"/>
  <c r="T426" i="19"/>
  <c r="S426" i="19"/>
  <c r="R426" i="19"/>
  <c r="Q426" i="19"/>
  <c r="P426" i="19"/>
  <c r="O426" i="19"/>
  <c r="N426" i="19"/>
  <c r="M426" i="19"/>
  <c r="L426" i="19"/>
  <c r="K426" i="19"/>
  <c r="J426" i="19"/>
  <c r="I426" i="19"/>
  <c r="H426" i="19"/>
  <c r="G426" i="19"/>
  <c r="F426" i="19"/>
  <c r="E426" i="19"/>
  <c r="AB425" i="19"/>
  <c r="AA425" i="19"/>
  <c r="Z425" i="19"/>
  <c r="X425" i="19"/>
  <c r="Y425" i="19" s="1"/>
  <c r="W425" i="19"/>
  <c r="V425" i="19"/>
  <c r="U425" i="19"/>
  <c r="T425" i="19"/>
  <c r="S425" i="19"/>
  <c r="R425" i="19"/>
  <c r="Q425" i="19"/>
  <c r="P425" i="19"/>
  <c r="O425" i="19"/>
  <c r="N425" i="19"/>
  <c r="M425" i="19"/>
  <c r="L425" i="19"/>
  <c r="K425" i="19"/>
  <c r="J425" i="19"/>
  <c r="I425" i="19"/>
  <c r="H425" i="19"/>
  <c r="G425" i="19"/>
  <c r="F425" i="19"/>
  <c r="E425" i="19"/>
  <c r="AB424" i="19"/>
  <c r="AA424" i="19"/>
  <c r="Z424" i="19"/>
  <c r="X424" i="19"/>
  <c r="Y424" i="19" s="1"/>
  <c r="W424" i="19"/>
  <c r="V424" i="19"/>
  <c r="U424" i="19"/>
  <c r="T424" i="19"/>
  <c r="S424" i="19"/>
  <c r="R424" i="19"/>
  <c r="Q424" i="19"/>
  <c r="P424" i="19"/>
  <c r="O424" i="19"/>
  <c r="N424" i="19"/>
  <c r="M424" i="19"/>
  <c r="L424" i="19"/>
  <c r="K424" i="19"/>
  <c r="J424" i="19"/>
  <c r="I424" i="19"/>
  <c r="H424" i="19"/>
  <c r="G424" i="19"/>
  <c r="F424" i="19"/>
  <c r="E424" i="19"/>
  <c r="AB423" i="19"/>
  <c r="AA423" i="19"/>
  <c r="Z423" i="19"/>
  <c r="X423" i="19"/>
  <c r="Y423" i="19" s="1"/>
  <c r="W423" i="19"/>
  <c r="V423" i="19"/>
  <c r="U423" i="19"/>
  <c r="T423" i="19"/>
  <c r="S423" i="19"/>
  <c r="R423" i="19"/>
  <c r="Q423" i="19"/>
  <c r="P423" i="19"/>
  <c r="O423" i="19"/>
  <c r="N423" i="19"/>
  <c r="M423" i="19"/>
  <c r="L423" i="19"/>
  <c r="K423" i="19"/>
  <c r="J423" i="19"/>
  <c r="I423" i="19"/>
  <c r="H423" i="19"/>
  <c r="G423" i="19"/>
  <c r="F423" i="19"/>
  <c r="E423" i="19"/>
  <c r="AB422" i="19"/>
  <c r="AA422" i="19"/>
  <c r="Z422" i="19"/>
  <c r="X422" i="19"/>
  <c r="Y422" i="19" s="1"/>
  <c r="W422" i="19"/>
  <c r="V422" i="19"/>
  <c r="U422" i="19"/>
  <c r="T422" i="19"/>
  <c r="S422" i="19"/>
  <c r="R422" i="19"/>
  <c r="Q422" i="19"/>
  <c r="P422" i="19"/>
  <c r="O422" i="19"/>
  <c r="N422" i="19"/>
  <c r="M422" i="19"/>
  <c r="L422" i="19"/>
  <c r="K422" i="19"/>
  <c r="J422" i="19"/>
  <c r="I422" i="19"/>
  <c r="H422" i="19"/>
  <c r="G422" i="19"/>
  <c r="F422" i="19"/>
  <c r="E422" i="19"/>
  <c r="AB421" i="19"/>
  <c r="AA421" i="19"/>
  <c r="Z421" i="19"/>
  <c r="X421" i="19"/>
  <c r="Y421" i="19" s="1"/>
  <c r="W421" i="19"/>
  <c r="V421" i="19"/>
  <c r="U421" i="19"/>
  <c r="T421" i="19"/>
  <c r="S421" i="19"/>
  <c r="R421" i="19"/>
  <c r="Q421" i="19"/>
  <c r="P421" i="19"/>
  <c r="O421" i="19"/>
  <c r="N421" i="19"/>
  <c r="M421" i="19"/>
  <c r="L421" i="19"/>
  <c r="K421" i="19"/>
  <c r="J421" i="19"/>
  <c r="I421" i="19"/>
  <c r="H421" i="19"/>
  <c r="G421" i="19"/>
  <c r="F421" i="19"/>
  <c r="E421" i="19"/>
  <c r="AB420" i="19"/>
  <c r="AA420" i="19"/>
  <c r="Z420" i="19"/>
  <c r="X420" i="19"/>
  <c r="Y420" i="19" s="1"/>
  <c r="W420" i="19"/>
  <c r="V420" i="19"/>
  <c r="U420" i="19"/>
  <c r="T420" i="19"/>
  <c r="S420" i="19"/>
  <c r="R420" i="19"/>
  <c r="Q420" i="19"/>
  <c r="P420" i="19"/>
  <c r="O420" i="19"/>
  <c r="N420" i="19"/>
  <c r="M420" i="19"/>
  <c r="L420" i="19"/>
  <c r="K420" i="19"/>
  <c r="J420" i="19"/>
  <c r="I420" i="19"/>
  <c r="H420" i="19"/>
  <c r="G420" i="19"/>
  <c r="F420" i="19"/>
  <c r="E420" i="19"/>
  <c r="AB419" i="19"/>
  <c r="AA419" i="19"/>
  <c r="Z419" i="19"/>
  <c r="X419" i="19"/>
  <c r="Y419" i="19" s="1"/>
  <c r="W419" i="19"/>
  <c r="V419" i="19"/>
  <c r="U419" i="19"/>
  <c r="T419" i="19"/>
  <c r="S419" i="19"/>
  <c r="R419" i="19"/>
  <c r="Q419" i="19"/>
  <c r="P419" i="19"/>
  <c r="O419" i="19"/>
  <c r="N419" i="19"/>
  <c r="M419" i="19"/>
  <c r="L419" i="19"/>
  <c r="K419" i="19"/>
  <c r="J419" i="19"/>
  <c r="I419" i="19"/>
  <c r="H419" i="19"/>
  <c r="G419" i="19"/>
  <c r="F419" i="19"/>
  <c r="E419" i="19"/>
  <c r="AB418" i="19"/>
  <c r="AA418" i="19"/>
  <c r="Z418" i="19"/>
  <c r="X418" i="19"/>
  <c r="Y418" i="19" s="1"/>
  <c r="W418" i="19"/>
  <c r="V418" i="19"/>
  <c r="U418" i="19"/>
  <c r="T418" i="19"/>
  <c r="S418" i="19"/>
  <c r="R418" i="19"/>
  <c r="Q418" i="19"/>
  <c r="P418" i="19"/>
  <c r="O418" i="19"/>
  <c r="N418" i="19"/>
  <c r="M418" i="19"/>
  <c r="L418" i="19"/>
  <c r="K418" i="19"/>
  <c r="J418" i="19"/>
  <c r="I418" i="19"/>
  <c r="H418" i="19"/>
  <c r="G418" i="19"/>
  <c r="F418" i="19"/>
  <c r="E418" i="19"/>
  <c r="AB417" i="19"/>
  <c r="AA417" i="19"/>
  <c r="Z417" i="19"/>
  <c r="X417" i="19"/>
  <c r="Y417" i="19" s="1"/>
  <c r="W417" i="19"/>
  <c r="V417" i="19"/>
  <c r="U417" i="19"/>
  <c r="T417" i="19"/>
  <c r="S417" i="19"/>
  <c r="R417" i="19"/>
  <c r="Q417" i="19"/>
  <c r="P417" i="19"/>
  <c r="O417" i="19"/>
  <c r="N417" i="19"/>
  <c r="M417" i="19"/>
  <c r="L417" i="19"/>
  <c r="K417" i="19"/>
  <c r="J417" i="19"/>
  <c r="I417" i="19"/>
  <c r="H417" i="19"/>
  <c r="G417" i="19"/>
  <c r="F417" i="19"/>
  <c r="E417" i="19"/>
  <c r="AB416" i="19"/>
  <c r="AA416" i="19"/>
  <c r="Z416" i="19"/>
  <c r="X416" i="19"/>
  <c r="Y416" i="19" s="1"/>
  <c r="W416" i="19"/>
  <c r="V416" i="19"/>
  <c r="U416" i="19"/>
  <c r="T416" i="19"/>
  <c r="S416" i="19"/>
  <c r="R416" i="19"/>
  <c r="Q416" i="19"/>
  <c r="P416" i="19"/>
  <c r="O416" i="19"/>
  <c r="N416" i="19"/>
  <c r="M416" i="19"/>
  <c r="L416" i="19"/>
  <c r="K416" i="19"/>
  <c r="J416" i="19"/>
  <c r="I416" i="19"/>
  <c r="H416" i="19"/>
  <c r="G416" i="19"/>
  <c r="F416" i="19"/>
  <c r="E416" i="19"/>
  <c r="AB415" i="19"/>
  <c r="AA415" i="19"/>
  <c r="Z415" i="19"/>
  <c r="X415" i="19"/>
  <c r="Y415" i="19" s="1"/>
  <c r="W415" i="19"/>
  <c r="V415" i="19"/>
  <c r="U415" i="19"/>
  <c r="T415" i="19"/>
  <c r="S415" i="19"/>
  <c r="R415" i="19"/>
  <c r="Q415" i="19"/>
  <c r="P415" i="19"/>
  <c r="O415" i="19"/>
  <c r="N415" i="19"/>
  <c r="M415" i="19"/>
  <c r="L415" i="19"/>
  <c r="K415" i="19"/>
  <c r="J415" i="19"/>
  <c r="I415" i="19"/>
  <c r="H415" i="19"/>
  <c r="G415" i="19"/>
  <c r="F415" i="19"/>
  <c r="E415" i="19"/>
  <c r="AB414" i="19"/>
  <c r="AA414" i="19"/>
  <c r="Z414" i="19"/>
  <c r="X414" i="19"/>
  <c r="Y414" i="19" s="1"/>
  <c r="W414" i="19"/>
  <c r="V414" i="19"/>
  <c r="U414" i="19"/>
  <c r="T414" i="19"/>
  <c r="S414" i="19"/>
  <c r="R414" i="19"/>
  <c r="Q414" i="19"/>
  <c r="P414" i="19"/>
  <c r="O414" i="19"/>
  <c r="N414" i="19"/>
  <c r="M414" i="19"/>
  <c r="L414" i="19"/>
  <c r="K414" i="19"/>
  <c r="J414" i="19"/>
  <c r="I414" i="19"/>
  <c r="H414" i="19"/>
  <c r="G414" i="19"/>
  <c r="F414" i="19"/>
  <c r="E414" i="19"/>
  <c r="AB413" i="19"/>
  <c r="AA413" i="19"/>
  <c r="Z413" i="19"/>
  <c r="X413" i="19"/>
  <c r="Y413" i="19" s="1"/>
  <c r="W413" i="19"/>
  <c r="V413" i="19"/>
  <c r="U413" i="19"/>
  <c r="T413" i="19"/>
  <c r="S413" i="19"/>
  <c r="R413" i="19"/>
  <c r="Q413" i="19"/>
  <c r="P413" i="19"/>
  <c r="O413" i="19"/>
  <c r="N413" i="19"/>
  <c r="M413" i="19"/>
  <c r="L413" i="19"/>
  <c r="K413" i="19"/>
  <c r="J413" i="19"/>
  <c r="I413" i="19"/>
  <c r="H413" i="19"/>
  <c r="G413" i="19"/>
  <c r="F413" i="19"/>
  <c r="E413" i="19"/>
  <c r="AB412" i="19"/>
  <c r="AA412" i="19"/>
  <c r="Z412" i="19"/>
  <c r="X412" i="19"/>
  <c r="Y412" i="19" s="1"/>
  <c r="W412" i="19"/>
  <c r="V412" i="19"/>
  <c r="U412" i="19"/>
  <c r="T412" i="19"/>
  <c r="S412" i="19"/>
  <c r="R412" i="19"/>
  <c r="Q412" i="19"/>
  <c r="P412" i="19"/>
  <c r="O412" i="19"/>
  <c r="N412" i="19"/>
  <c r="M412" i="19"/>
  <c r="L412" i="19"/>
  <c r="K412" i="19"/>
  <c r="J412" i="19"/>
  <c r="I412" i="19"/>
  <c r="H412" i="19"/>
  <c r="G412" i="19"/>
  <c r="F412" i="19"/>
  <c r="E412" i="19"/>
  <c r="AB411" i="19"/>
  <c r="AA411" i="19"/>
  <c r="Z411" i="19"/>
  <c r="X411" i="19"/>
  <c r="Y411" i="19" s="1"/>
  <c r="W411" i="19"/>
  <c r="V411" i="19"/>
  <c r="U411" i="19"/>
  <c r="T411" i="19"/>
  <c r="S411" i="19"/>
  <c r="R411" i="19"/>
  <c r="Q411" i="19"/>
  <c r="P411" i="19"/>
  <c r="O411" i="19"/>
  <c r="N411" i="19"/>
  <c r="M411" i="19"/>
  <c r="L411" i="19"/>
  <c r="K411" i="19"/>
  <c r="J411" i="19"/>
  <c r="I411" i="19"/>
  <c r="H411" i="19"/>
  <c r="G411" i="19"/>
  <c r="F411" i="19"/>
  <c r="E411" i="19"/>
  <c r="AB410" i="19"/>
  <c r="AA410" i="19"/>
  <c r="Z410" i="19"/>
  <c r="X410" i="19"/>
  <c r="Y410" i="19" s="1"/>
  <c r="W410" i="19"/>
  <c r="V410" i="19"/>
  <c r="U410" i="19"/>
  <c r="T410" i="19"/>
  <c r="S410" i="19"/>
  <c r="R410" i="19"/>
  <c r="Q410" i="19"/>
  <c r="P410" i="19"/>
  <c r="O410" i="19"/>
  <c r="N410" i="19"/>
  <c r="M410" i="19"/>
  <c r="L410" i="19"/>
  <c r="K410" i="19"/>
  <c r="J410" i="19"/>
  <c r="I410" i="19"/>
  <c r="H410" i="19"/>
  <c r="G410" i="19"/>
  <c r="F410" i="19"/>
  <c r="E410" i="19"/>
  <c r="AB409" i="19"/>
  <c r="AA409" i="19"/>
  <c r="Z409" i="19"/>
  <c r="X409" i="19"/>
  <c r="Y409" i="19" s="1"/>
  <c r="W409" i="19"/>
  <c r="V409" i="19"/>
  <c r="U409" i="19"/>
  <c r="T409" i="19"/>
  <c r="S409" i="19"/>
  <c r="R409" i="19"/>
  <c r="Q409" i="19"/>
  <c r="P409" i="19"/>
  <c r="O409" i="19"/>
  <c r="N409" i="19"/>
  <c r="M409" i="19"/>
  <c r="L409" i="19"/>
  <c r="K409" i="19"/>
  <c r="J409" i="19"/>
  <c r="I409" i="19"/>
  <c r="H409" i="19"/>
  <c r="G409" i="19"/>
  <c r="F409" i="19"/>
  <c r="E409" i="19"/>
  <c r="AB408" i="19"/>
  <c r="AA408" i="19"/>
  <c r="Z408" i="19"/>
  <c r="X408" i="19"/>
  <c r="Y408" i="19" s="1"/>
  <c r="W408" i="19"/>
  <c r="V408" i="19"/>
  <c r="U408" i="19"/>
  <c r="T408" i="19"/>
  <c r="S408" i="19"/>
  <c r="R408" i="19"/>
  <c r="Q408" i="19"/>
  <c r="P408" i="19"/>
  <c r="O408" i="19"/>
  <c r="N408" i="19"/>
  <c r="M408" i="19"/>
  <c r="L408" i="19"/>
  <c r="K408" i="19"/>
  <c r="J408" i="19"/>
  <c r="I408" i="19"/>
  <c r="H408" i="19"/>
  <c r="G408" i="19"/>
  <c r="F408" i="19"/>
  <c r="E408" i="19"/>
  <c r="AB407" i="19"/>
  <c r="AA407" i="19"/>
  <c r="Z407" i="19"/>
  <c r="X407" i="19"/>
  <c r="Y407" i="19" s="1"/>
  <c r="W407" i="19"/>
  <c r="V407" i="19"/>
  <c r="U407" i="19"/>
  <c r="T407" i="19"/>
  <c r="S407" i="19"/>
  <c r="R407" i="19"/>
  <c r="Q407" i="19"/>
  <c r="P407" i="19"/>
  <c r="O407" i="19"/>
  <c r="N407" i="19"/>
  <c r="M407" i="19"/>
  <c r="L407" i="19"/>
  <c r="K407" i="19"/>
  <c r="J407" i="19"/>
  <c r="I407" i="19"/>
  <c r="H407" i="19"/>
  <c r="G407" i="19"/>
  <c r="F407" i="19"/>
  <c r="E407" i="19"/>
  <c r="AB406" i="19"/>
  <c r="AA406" i="19"/>
  <c r="Z406" i="19"/>
  <c r="X406" i="19"/>
  <c r="Y406" i="19" s="1"/>
  <c r="W406" i="19"/>
  <c r="V406" i="19"/>
  <c r="U406" i="19"/>
  <c r="T406" i="19"/>
  <c r="S406" i="19"/>
  <c r="R406" i="19"/>
  <c r="Q406" i="19"/>
  <c r="P406" i="19"/>
  <c r="O406" i="19"/>
  <c r="N406" i="19"/>
  <c r="M406" i="19"/>
  <c r="L406" i="19"/>
  <c r="K406" i="19"/>
  <c r="J406" i="19"/>
  <c r="I406" i="19"/>
  <c r="H406" i="19"/>
  <c r="G406" i="19"/>
  <c r="F406" i="19"/>
  <c r="E406" i="19"/>
  <c r="AB405" i="19"/>
  <c r="AA405" i="19"/>
  <c r="Z405" i="19"/>
  <c r="X405" i="19"/>
  <c r="Y405" i="19" s="1"/>
  <c r="W405" i="19"/>
  <c r="V405" i="19"/>
  <c r="U405" i="19"/>
  <c r="T405" i="19"/>
  <c r="S405" i="19"/>
  <c r="R405" i="19"/>
  <c r="Q405" i="19"/>
  <c r="P405" i="19"/>
  <c r="O405" i="19"/>
  <c r="N405" i="19"/>
  <c r="M405" i="19"/>
  <c r="L405" i="19"/>
  <c r="K405" i="19"/>
  <c r="J405" i="19"/>
  <c r="I405" i="19"/>
  <c r="H405" i="19"/>
  <c r="G405" i="19"/>
  <c r="F405" i="19"/>
  <c r="E405" i="19"/>
  <c r="AB404" i="19"/>
  <c r="AA404" i="19"/>
  <c r="Z404" i="19"/>
  <c r="X404" i="19"/>
  <c r="Y404" i="19" s="1"/>
  <c r="W404" i="19"/>
  <c r="V404" i="19"/>
  <c r="U404" i="19"/>
  <c r="T404" i="19"/>
  <c r="S404" i="19"/>
  <c r="R404" i="19"/>
  <c r="Q404" i="19"/>
  <c r="P404" i="19"/>
  <c r="O404" i="19"/>
  <c r="N404" i="19"/>
  <c r="M404" i="19"/>
  <c r="L404" i="19"/>
  <c r="K404" i="19"/>
  <c r="J404" i="19"/>
  <c r="I404" i="19"/>
  <c r="H404" i="19"/>
  <c r="G404" i="19"/>
  <c r="F404" i="19"/>
  <c r="E404" i="19"/>
  <c r="AB403" i="19"/>
  <c r="AA403" i="19"/>
  <c r="Z403" i="19"/>
  <c r="X403" i="19"/>
  <c r="Y403" i="19" s="1"/>
  <c r="W403" i="19"/>
  <c r="V403" i="19"/>
  <c r="U403" i="19"/>
  <c r="T403" i="19"/>
  <c r="S403" i="19"/>
  <c r="R403" i="19"/>
  <c r="Q403" i="19"/>
  <c r="P403" i="19"/>
  <c r="O403" i="19"/>
  <c r="N403" i="19"/>
  <c r="M403" i="19"/>
  <c r="L403" i="19"/>
  <c r="K403" i="19"/>
  <c r="J403" i="19"/>
  <c r="I403" i="19"/>
  <c r="H403" i="19"/>
  <c r="G403" i="19"/>
  <c r="F403" i="19"/>
  <c r="E403" i="19"/>
  <c r="AB402" i="19"/>
  <c r="AA402" i="19"/>
  <c r="Z402" i="19"/>
  <c r="X402" i="19"/>
  <c r="Y402" i="19" s="1"/>
  <c r="W402" i="19"/>
  <c r="V402" i="19"/>
  <c r="U402" i="19"/>
  <c r="T402" i="19"/>
  <c r="S402" i="19"/>
  <c r="R402" i="19"/>
  <c r="Q402" i="19"/>
  <c r="P402" i="19"/>
  <c r="O402" i="19"/>
  <c r="N402" i="19"/>
  <c r="M402" i="19"/>
  <c r="L402" i="19"/>
  <c r="K402" i="19"/>
  <c r="J402" i="19"/>
  <c r="I402" i="19"/>
  <c r="H402" i="19"/>
  <c r="G402" i="19"/>
  <c r="F402" i="19"/>
  <c r="E402" i="19"/>
  <c r="AB401" i="19"/>
  <c r="AA401" i="19"/>
  <c r="Z401" i="19"/>
  <c r="X401" i="19"/>
  <c r="Y401" i="19" s="1"/>
  <c r="W401" i="19"/>
  <c r="V401" i="19"/>
  <c r="U401" i="19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AB400" i="19"/>
  <c r="AA400" i="19"/>
  <c r="Z400" i="19"/>
  <c r="X400" i="19"/>
  <c r="Y400" i="19" s="1"/>
  <c r="W400" i="19"/>
  <c r="V400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AB399" i="19"/>
  <c r="AA399" i="19"/>
  <c r="Z399" i="19"/>
  <c r="X399" i="19"/>
  <c r="Y399" i="19" s="1"/>
  <c r="W399" i="19"/>
  <c r="V399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AB398" i="19"/>
  <c r="AA398" i="19"/>
  <c r="Z398" i="19"/>
  <c r="X398" i="19"/>
  <c r="Y398" i="19" s="1"/>
  <c r="W398" i="19"/>
  <c r="V398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AB397" i="19"/>
  <c r="AA397" i="19"/>
  <c r="Z397" i="19"/>
  <c r="X397" i="19"/>
  <c r="Y397" i="19" s="1"/>
  <c r="W397" i="19"/>
  <c r="V397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AB396" i="19"/>
  <c r="AA396" i="19"/>
  <c r="Z396" i="19"/>
  <c r="X396" i="19"/>
  <c r="Y396" i="19" s="1"/>
  <c r="W396" i="19"/>
  <c r="V396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AB395" i="19"/>
  <c r="AA395" i="19"/>
  <c r="Z395" i="19"/>
  <c r="X395" i="19"/>
  <c r="Y395" i="19" s="1"/>
  <c r="W395" i="19"/>
  <c r="V395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AB394" i="19"/>
  <c r="AA394" i="19"/>
  <c r="Z394" i="19"/>
  <c r="X394" i="19"/>
  <c r="Y394" i="19" s="1"/>
  <c r="W394" i="19"/>
  <c r="V394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AB393" i="19"/>
  <c r="AA393" i="19"/>
  <c r="Z393" i="19"/>
  <c r="X393" i="19"/>
  <c r="Y393" i="19" s="1"/>
  <c r="W393" i="19"/>
  <c r="V393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AB392" i="19"/>
  <c r="AA392" i="19"/>
  <c r="Z392" i="19"/>
  <c r="X392" i="19"/>
  <c r="W392" i="19"/>
  <c r="Y392" i="19" s="1"/>
  <c r="V392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AA391" i="19"/>
  <c r="Z391" i="19"/>
  <c r="AB391" i="19" s="1"/>
  <c r="X391" i="19"/>
  <c r="W391" i="19"/>
  <c r="Y391" i="19" s="1"/>
  <c r="V391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AA390" i="19"/>
  <c r="Z390" i="19"/>
  <c r="AB390" i="19" s="1"/>
  <c r="X390" i="19"/>
  <c r="W390" i="19"/>
  <c r="Y390" i="19" s="1"/>
  <c r="V390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AA389" i="19"/>
  <c r="Z389" i="19"/>
  <c r="AB389" i="19" s="1"/>
  <c r="X389" i="19"/>
  <c r="W389" i="19"/>
  <c r="Y389" i="19" s="1"/>
  <c r="V389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AA388" i="19"/>
  <c r="Z388" i="19"/>
  <c r="AB388" i="19" s="1"/>
  <c r="X388" i="19"/>
  <c r="W388" i="19"/>
  <c r="Y388" i="19" s="1"/>
  <c r="V388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AA387" i="19"/>
  <c r="Z387" i="19"/>
  <c r="AB387" i="19" s="1"/>
  <c r="X387" i="19"/>
  <c r="W387" i="19"/>
  <c r="Y387" i="19" s="1"/>
  <c r="V387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AA386" i="19"/>
  <c r="Z386" i="19"/>
  <c r="AB386" i="19" s="1"/>
  <c r="X386" i="19"/>
  <c r="W386" i="19"/>
  <c r="Y386" i="19" s="1"/>
  <c r="V386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AA385" i="19"/>
  <c r="Z385" i="19"/>
  <c r="AB385" i="19" s="1"/>
  <c r="X385" i="19"/>
  <c r="W385" i="19"/>
  <c r="Y385" i="19" s="1"/>
  <c r="V385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AA384" i="19"/>
  <c r="Z384" i="19"/>
  <c r="AB384" i="19" s="1"/>
  <c r="X384" i="19"/>
  <c r="W384" i="19"/>
  <c r="Y384" i="19" s="1"/>
  <c r="V384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AA383" i="19"/>
  <c r="Z383" i="19"/>
  <c r="AB383" i="19" s="1"/>
  <c r="X383" i="19"/>
  <c r="W383" i="19"/>
  <c r="Y383" i="19" s="1"/>
  <c r="V383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AA382" i="19"/>
  <c r="Z382" i="19"/>
  <c r="AB382" i="19" s="1"/>
  <c r="X382" i="19"/>
  <c r="W382" i="19"/>
  <c r="Y382" i="19" s="1"/>
  <c r="V382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AA381" i="19"/>
  <c r="Z381" i="19"/>
  <c r="AB381" i="19" s="1"/>
  <c r="X381" i="19"/>
  <c r="W381" i="19"/>
  <c r="Y381" i="19" s="1"/>
  <c r="V381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AA380" i="19"/>
  <c r="Z380" i="19"/>
  <c r="AB380" i="19" s="1"/>
  <c r="X380" i="19"/>
  <c r="W380" i="19"/>
  <c r="Y380" i="19" s="1"/>
  <c r="V380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AB379" i="19"/>
  <c r="AA379" i="19"/>
  <c r="Z379" i="19"/>
  <c r="X379" i="19"/>
  <c r="W379" i="19"/>
  <c r="Y379" i="19" s="1"/>
  <c r="V379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AA378" i="19"/>
  <c r="AB378" i="19" s="1"/>
  <c r="Z378" i="19"/>
  <c r="X378" i="19"/>
  <c r="W378" i="19"/>
  <c r="Y378" i="19" s="1"/>
  <c r="V378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AA377" i="19"/>
  <c r="Z377" i="19"/>
  <c r="AB377" i="19" s="1"/>
  <c r="Y377" i="19"/>
  <c r="X377" i="19"/>
  <c r="W377" i="19"/>
  <c r="V377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AA376" i="19"/>
  <c r="Z376" i="19"/>
  <c r="AB376" i="19" s="1"/>
  <c r="Y376" i="19"/>
  <c r="X376" i="19"/>
  <c r="W376" i="19"/>
  <c r="V376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AA375" i="19"/>
  <c r="Z375" i="19"/>
  <c r="AB375" i="19" s="1"/>
  <c r="X375" i="19"/>
  <c r="W375" i="19"/>
  <c r="Y375" i="19" s="1"/>
  <c r="V375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AA374" i="19"/>
  <c r="Z374" i="19"/>
  <c r="AB374" i="19" s="1"/>
  <c r="X374" i="19"/>
  <c r="W374" i="19"/>
  <c r="Y374" i="19" s="1"/>
  <c r="V374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AA373" i="19"/>
  <c r="Z373" i="19"/>
  <c r="AB373" i="19" s="1"/>
  <c r="X373" i="19"/>
  <c r="W373" i="19"/>
  <c r="Y373" i="19" s="1"/>
  <c r="V373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AA372" i="19"/>
  <c r="Z372" i="19"/>
  <c r="AB372" i="19" s="1"/>
  <c r="X372" i="19"/>
  <c r="W372" i="19"/>
  <c r="Y372" i="19" s="1"/>
  <c r="V372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AA371" i="19"/>
  <c r="Z371" i="19"/>
  <c r="AB371" i="19" s="1"/>
  <c r="X371" i="19"/>
  <c r="W371" i="19"/>
  <c r="Y371" i="19" s="1"/>
  <c r="V371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AA370" i="19"/>
  <c r="Z370" i="19"/>
  <c r="AB370" i="19" s="1"/>
  <c r="X370" i="19"/>
  <c r="W370" i="19"/>
  <c r="Y370" i="19" s="1"/>
  <c r="V370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AA369" i="19"/>
  <c r="Z369" i="19"/>
  <c r="AB369" i="19" s="1"/>
  <c r="X369" i="19"/>
  <c r="W369" i="19"/>
  <c r="Y369" i="19" s="1"/>
  <c r="V369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AA368" i="19"/>
  <c r="Z368" i="19"/>
  <c r="AB368" i="19" s="1"/>
  <c r="X368" i="19"/>
  <c r="W368" i="19"/>
  <c r="Y368" i="19" s="1"/>
  <c r="V368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AA367" i="19"/>
  <c r="Z367" i="19"/>
  <c r="AB367" i="19" s="1"/>
  <c r="X367" i="19"/>
  <c r="W367" i="19"/>
  <c r="Y367" i="19" s="1"/>
  <c r="V367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AA366" i="19"/>
  <c r="Z366" i="19"/>
  <c r="AB366" i="19" s="1"/>
  <c r="X366" i="19"/>
  <c r="W366" i="19"/>
  <c r="Y366" i="19" s="1"/>
  <c r="V366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AA365" i="19"/>
  <c r="Z365" i="19"/>
  <c r="AB365" i="19" s="1"/>
  <c r="X365" i="19"/>
  <c r="W365" i="19"/>
  <c r="Y365" i="19" s="1"/>
  <c r="V365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AA364" i="19"/>
  <c r="Z364" i="19"/>
  <c r="AB364" i="19" s="1"/>
  <c r="X364" i="19"/>
  <c r="W364" i="19"/>
  <c r="Y364" i="19" s="1"/>
  <c r="V364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AA363" i="19"/>
  <c r="Z363" i="19"/>
  <c r="AB363" i="19" s="1"/>
  <c r="X363" i="19"/>
  <c r="W363" i="19"/>
  <c r="Y363" i="19" s="1"/>
  <c r="V363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AA362" i="19"/>
  <c r="Z362" i="19"/>
  <c r="AB362" i="19" s="1"/>
  <c r="X362" i="19"/>
  <c r="W362" i="19"/>
  <c r="Y362" i="19" s="1"/>
  <c r="V362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AA361" i="19"/>
  <c r="Z361" i="19"/>
  <c r="AB361" i="19" s="1"/>
  <c r="X361" i="19"/>
  <c r="W361" i="19"/>
  <c r="Y361" i="19" s="1"/>
  <c r="V361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AA360" i="19"/>
  <c r="Z360" i="19"/>
  <c r="AB360" i="19" s="1"/>
  <c r="X360" i="19"/>
  <c r="W360" i="19"/>
  <c r="Y360" i="19" s="1"/>
  <c r="V360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AA359" i="19"/>
  <c r="Z359" i="19"/>
  <c r="AB359" i="19" s="1"/>
  <c r="X359" i="19"/>
  <c r="W359" i="19"/>
  <c r="Y359" i="19" s="1"/>
  <c r="V359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AA358" i="19"/>
  <c r="Z358" i="19"/>
  <c r="AB358" i="19" s="1"/>
  <c r="X358" i="19"/>
  <c r="W358" i="19"/>
  <c r="Y358" i="19" s="1"/>
  <c r="V358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AA357" i="19"/>
  <c r="Z357" i="19"/>
  <c r="AB357" i="19" s="1"/>
  <c r="X357" i="19"/>
  <c r="W357" i="19"/>
  <c r="Y357" i="19" s="1"/>
  <c r="V357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AA356" i="19"/>
  <c r="Z356" i="19"/>
  <c r="AB356" i="19" s="1"/>
  <c r="X356" i="19"/>
  <c r="W356" i="19"/>
  <c r="Y356" i="19" s="1"/>
  <c r="V356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AA355" i="19"/>
  <c r="Z355" i="19"/>
  <c r="AB355" i="19" s="1"/>
  <c r="X355" i="19"/>
  <c r="W355" i="19"/>
  <c r="Y355" i="19" s="1"/>
  <c r="V355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AA354" i="19"/>
  <c r="Z354" i="19"/>
  <c r="AB354" i="19" s="1"/>
  <c r="X354" i="19"/>
  <c r="W354" i="19"/>
  <c r="Y354" i="19" s="1"/>
  <c r="V354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AA353" i="19"/>
  <c r="Z353" i="19"/>
  <c r="AB353" i="19" s="1"/>
  <c r="X353" i="19"/>
  <c r="W353" i="19"/>
  <c r="Y353" i="19" s="1"/>
  <c r="V353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AA352" i="19"/>
  <c r="Z352" i="19"/>
  <c r="AB352" i="19" s="1"/>
  <c r="X352" i="19"/>
  <c r="W352" i="19"/>
  <c r="Y352" i="19" s="1"/>
  <c r="V352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AA351" i="19"/>
  <c r="Z351" i="19"/>
  <c r="AB351" i="19" s="1"/>
  <c r="X351" i="19"/>
  <c r="W351" i="19"/>
  <c r="Y351" i="19" s="1"/>
  <c r="V351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AA350" i="19"/>
  <c r="Z350" i="19"/>
  <c r="AB350" i="19" s="1"/>
  <c r="X350" i="19"/>
  <c r="W350" i="19"/>
  <c r="Y350" i="19" s="1"/>
  <c r="V350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AA349" i="19"/>
  <c r="Z349" i="19"/>
  <c r="AB349" i="19" s="1"/>
  <c r="X349" i="19"/>
  <c r="W349" i="19"/>
  <c r="Y349" i="19" s="1"/>
  <c r="V349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AA348" i="19"/>
  <c r="Z348" i="19"/>
  <c r="AB348" i="19" s="1"/>
  <c r="X348" i="19"/>
  <c r="W348" i="19"/>
  <c r="Y348" i="19" s="1"/>
  <c r="V348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AA347" i="19"/>
  <c r="Z347" i="19"/>
  <c r="AB347" i="19" s="1"/>
  <c r="X347" i="19"/>
  <c r="W347" i="19"/>
  <c r="Y347" i="19" s="1"/>
  <c r="V347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AA346" i="19"/>
  <c r="Z346" i="19"/>
  <c r="AB346" i="19" s="1"/>
  <c r="X346" i="19"/>
  <c r="W346" i="19"/>
  <c r="Y346" i="19" s="1"/>
  <c r="V346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AA345" i="19"/>
  <c r="Z345" i="19"/>
  <c r="AB345" i="19" s="1"/>
  <c r="X345" i="19"/>
  <c r="W345" i="19"/>
  <c r="Y345" i="19" s="1"/>
  <c r="V345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AA344" i="19"/>
  <c r="Z344" i="19"/>
  <c r="AB344" i="19" s="1"/>
  <c r="X344" i="19"/>
  <c r="W344" i="19"/>
  <c r="Y344" i="19" s="1"/>
  <c r="V344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AA343" i="19"/>
  <c r="Z343" i="19"/>
  <c r="AB343" i="19" s="1"/>
  <c r="X343" i="19"/>
  <c r="W343" i="19"/>
  <c r="Y343" i="19" s="1"/>
  <c r="V343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AA342" i="19"/>
  <c r="Z342" i="19"/>
  <c r="AB342" i="19" s="1"/>
  <c r="X342" i="19"/>
  <c r="W342" i="19"/>
  <c r="Y342" i="19" s="1"/>
  <c r="V342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AA341" i="19"/>
  <c r="Z341" i="19"/>
  <c r="AB341" i="19" s="1"/>
  <c r="X341" i="19"/>
  <c r="W341" i="19"/>
  <c r="Y341" i="19" s="1"/>
  <c r="V341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AA340" i="19"/>
  <c r="Z340" i="19"/>
  <c r="AB340" i="19" s="1"/>
  <c r="X340" i="19"/>
  <c r="W340" i="19"/>
  <c r="Y340" i="19" s="1"/>
  <c r="V340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AA339" i="19"/>
  <c r="Z339" i="19"/>
  <c r="AB339" i="19" s="1"/>
  <c r="X339" i="19"/>
  <c r="W339" i="19"/>
  <c r="Y339" i="19" s="1"/>
  <c r="V339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AA338" i="19"/>
  <c r="Z338" i="19"/>
  <c r="AB338" i="19" s="1"/>
  <c r="X338" i="19"/>
  <c r="W338" i="19"/>
  <c r="Y338" i="19" s="1"/>
  <c r="V338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AA337" i="19"/>
  <c r="Z337" i="19"/>
  <c r="AB337" i="19" s="1"/>
  <c r="X337" i="19"/>
  <c r="W337" i="19"/>
  <c r="Y337" i="19" s="1"/>
  <c r="V337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AA336" i="19"/>
  <c r="Z336" i="19"/>
  <c r="AB336" i="19" s="1"/>
  <c r="X336" i="19"/>
  <c r="W336" i="19"/>
  <c r="Y336" i="19" s="1"/>
  <c r="V336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AA335" i="19"/>
  <c r="Z335" i="19"/>
  <c r="AB335" i="19" s="1"/>
  <c r="X335" i="19"/>
  <c r="W335" i="19"/>
  <c r="Y335" i="19" s="1"/>
  <c r="V335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AA334" i="19"/>
  <c r="Z334" i="19"/>
  <c r="AB334" i="19" s="1"/>
  <c r="X334" i="19"/>
  <c r="W334" i="19"/>
  <c r="Y334" i="19" s="1"/>
  <c r="V334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AA333" i="19"/>
  <c r="Z333" i="19"/>
  <c r="AB333" i="19" s="1"/>
  <c r="X333" i="19"/>
  <c r="W333" i="19"/>
  <c r="Y333" i="19" s="1"/>
  <c r="V333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AA332" i="19"/>
  <c r="Z332" i="19"/>
  <c r="AB332" i="19" s="1"/>
  <c r="X332" i="19"/>
  <c r="W332" i="19"/>
  <c r="Y332" i="19" s="1"/>
  <c r="V332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AA331" i="19"/>
  <c r="Z331" i="19"/>
  <c r="AB331" i="19" s="1"/>
  <c r="X331" i="19"/>
  <c r="W331" i="19"/>
  <c r="Y331" i="19" s="1"/>
  <c r="V331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AA330" i="19"/>
  <c r="Z330" i="19"/>
  <c r="AB330" i="19" s="1"/>
  <c r="X330" i="19"/>
  <c r="W330" i="19"/>
  <c r="Y330" i="19" s="1"/>
  <c r="V330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AA329" i="19"/>
  <c r="Z329" i="19"/>
  <c r="AB329" i="19" s="1"/>
  <c r="X329" i="19"/>
  <c r="W329" i="19"/>
  <c r="Y329" i="19" s="1"/>
  <c r="V329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AA328" i="19"/>
  <c r="Z328" i="19"/>
  <c r="AB328" i="19" s="1"/>
  <c r="X328" i="19"/>
  <c r="W328" i="19"/>
  <c r="Y328" i="19" s="1"/>
  <c r="V328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AA327" i="19"/>
  <c r="Z327" i="19"/>
  <c r="AB327" i="19" s="1"/>
  <c r="X327" i="19"/>
  <c r="W327" i="19"/>
  <c r="Y327" i="19" s="1"/>
  <c r="V327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AA326" i="19"/>
  <c r="Z326" i="19"/>
  <c r="AB326" i="19" s="1"/>
  <c r="X326" i="19"/>
  <c r="W326" i="19"/>
  <c r="Y326" i="19" s="1"/>
  <c r="V326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AA325" i="19"/>
  <c r="Z325" i="19"/>
  <c r="AB325" i="19" s="1"/>
  <c r="X325" i="19"/>
  <c r="W325" i="19"/>
  <c r="Y325" i="19" s="1"/>
  <c r="V325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AA324" i="19"/>
  <c r="Z324" i="19"/>
  <c r="AB324" i="19" s="1"/>
  <c r="X324" i="19"/>
  <c r="W324" i="19"/>
  <c r="Y324" i="19" s="1"/>
  <c r="V324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AA323" i="19"/>
  <c r="Z323" i="19"/>
  <c r="AB323" i="19" s="1"/>
  <c r="X323" i="19"/>
  <c r="W323" i="19"/>
  <c r="Y323" i="19" s="1"/>
  <c r="V323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AA322" i="19"/>
  <c r="Z322" i="19"/>
  <c r="AB322" i="19" s="1"/>
  <c r="X322" i="19"/>
  <c r="W322" i="19"/>
  <c r="Y322" i="19" s="1"/>
  <c r="V322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AA321" i="19"/>
  <c r="Z321" i="19"/>
  <c r="AB321" i="19" s="1"/>
  <c r="X321" i="19"/>
  <c r="W321" i="19"/>
  <c r="Y321" i="19" s="1"/>
  <c r="V321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AA320" i="19"/>
  <c r="Z320" i="19"/>
  <c r="AB320" i="19" s="1"/>
  <c r="X320" i="19"/>
  <c r="W320" i="19"/>
  <c r="Y320" i="19" s="1"/>
  <c r="V320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AA319" i="19"/>
  <c r="Z319" i="19"/>
  <c r="AB319" i="19" s="1"/>
  <c r="X319" i="19"/>
  <c r="W319" i="19"/>
  <c r="Y319" i="19" s="1"/>
  <c r="V319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AA318" i="19"/>
  <c r="Z318" i="19"/>
  <c r="AB318" i="19" s="1"/>
  <c r="X318" i="19"/>
  <c r="W318" i="19"/>
  <c r="Y318" i="19" s="1"/>
  <c r="V318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AA317" i="19"/>
  <c r="Z317" i="19"/>
  <c r="AB317" i="19" s="1"/>
  <c r="X317" i="19"/>
  <c r="W317" i="19"/>
  <c r="Y317" i="19" s="1"/>
  <c r="V317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AA316" i="19"/>
  <c r="Z316" i="19"/>
  <c r="AB316" i="19" s="1"/>
  <c r="X316" i="19"/>
  <c r="W316" i="19"/>
  <c r="Y316" i="19" s="1"/>
  <c r="V316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AA315" i="19"/>
  <c r="Z315" i="19"/>
  <c r="AB315" i="19" s="1"/>
  <c r="X315" i="19"/>
  <c r="W315" i="19"/>
  <c r="Y315" i="19" s="1"/>
  <c r="V315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AA314" i="19"/>
  <c r="Z314" i="19"/>
  <c r="AB314" i="19" s="1"/>
  <c r="X314" i="19"/>
  <c r="W314" i="19"/>
  <c r="Y314" i="19" s="1"/>
  <c r="V314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AA313" i="19"/>
  <c r="Z313" i="19"/>
  <c r="AB313" i="19" s="1"/>
  <c r="X313" i="19"/>
  <c r="W313" i="19"/>
  <c r="Y313" i="19" s="1"/>
  <c r="V313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AA312" i="19"/>
  <c r="Z312" i="19"/>
  <c r="AB312" i="19" s="1"/>
  <c r="X312" i="19"/>
  <c r="W312" i="19"/>
  <c r="Y312" i="19" s="1"/>
  <c r="V312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AA311" i="19"/>
  <c r="Z311" i="19"/>
  <c r="AB311" i="19" s="1"/>
  <c r="X311" i="19"/>
  <c r="W311" i="19"/>
  <c r="Y311" i="19" s="1"/>
  <c r="V311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AA310" i="19"/>
  <c r="Z310" i="19"/>
  <c r="AB310" i="19" s="1"/>
  <c r="X310" i="19"/>
  <c r="W310" i="19"/>
  <c r="Y310" i="19" s="1"/>
  <c r="V310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AA309" i="19"/>
  <c r="Z309" i="19"/>
  <c r="AB309" i="19" s="1"/>
  <c r="X309" i="19"/>
  <c r="W309" i="19"/>
  <c r="Y309" i="19" s="1"/>
  <c r="V309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AA308" i="19"/>
  <c r="Z308" i="19"/>
  <c r="AB308" i="19" s="1"/>
  <c r="X308" i="19"/>
  <c r="W308" i="19"/>
  <c r="Y308" i="19" s="1"/>
  <c r="V308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AA307" i="19"/>
  <c r="Z307" i="19"/>
  <c r="AB307" i="19" s="1"/>
  <c r="X307" i="19"/>
  <c r="W307" i="19"/>
  <c r="Y307" i="19" s="1"/>
  <c r="V307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AA306" i="19"/>
  <c r="Z306" i="19"/>
  <c r="AB306" i="19" s="1"/>
  <c r="X306" i="19"/>
  <c r="W306" i="19"/>
  <c r="Y306" i="19" s="1"/>
  <c r="V306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AA305" i="19"/>
  <c r="Z305" i="19"/>
  <c r="AB305" i="19" s="1"/>
  <c r="X305" i="19"/>
  <c r="W305" i="19"/>
  <c r="Y305" i="19" s="1"/>
  <c r="V305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AA304" i="19"/>
  <c r="Z304" i="19"/>
  <c r="AB304" i="19" s="1"/>
  <c r="X304" i="19"/>
  <c r="W304" i="19"/>
  <c r="Y304" i="19" s="1"/>
  <c r="V304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AA303" i="19"/>
  <c r="Z303" i="19"/>
  <c r="AB303" i="19" s="1"/>
  <c r="X303" i="19"/>
  <c r="W303" i="19"/>
  <c r="Y303" i="19" s="1"/>
  <c r="V303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AA302" i="19"/>
  <c r="Z302" i="19"/>
  <c r="AB302" i="19" s="1"/>
  <c r="X302" i="19"/>
  <c r="W302" i="19"/>
  <c r="Y302" i="19" s="1"/>
  <c r="V302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AA301" i="19"/>
  <c r="Z301" i="19"/>
  <c r="AB301" i="19" s="1"/>
  <c r="X301" i="19"/>
  <c r="W301" i="19"/>
  <c r="Y301" i="19" s="1"/>
  <c r="V301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AA300" i="19"/>
  <c r="Z300" i="19"/>
  <c r="AB300" i="19" s="1"/>
  <c r="X300" i="19"/>
  <c r="W300" i="19"/>
  <c r="Y300" i="19" s="1"/>
  <c r="V300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AA299" i="19"/>
  <c r="Z299" i="19"/>
  <c r="AB299" i="19" s="1"/>
  <c r="X299" i="19"/>
  <c r="W299" i="19"/>
  <c r="Y299" i="19" s="1"/>
  <c r="V299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AA298" i="19"/>
  <c r="Z298" i="19"/>
  <c r="AB298" i="19" s="1"/>
  <c r="X298" i="19"/>
  <c r="W298" i="19"/>
  <c r="Y298" i="19" s="1"/>
  <c r="V298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AA297" i="19"/>
  <c r="Z297" i="19"/>
  <c r="AB297" i="19" s="1"/>
  <c r="X297" i="19"/>
  <c r="W297" i="19"/>
  <c r="Y297" i="19" s="1"/>
  <c r="V297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AA296" i="19"/>
  <c r="Z296" i="19"/>
  <c r="AB296" i="19" s="1"/>
  <c r="X296" i="19"/>
  <c r="W296" i="19"/>
  <c r="Y296" i="19" s="1"/>
  <c r="V296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AA295" i="19"/>
  <c r="Z295" i="19"/>
  <c r="AB295" i="19" s="1"/>
  <c r="X295" i="19"/>
  <c r="W295" i="19"/>
  <c r="Y295" i="19" s="1"/>
  <c r="V295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AA294" i="19"/>
  <c r="Z294" i="19"/>
  <c r="AB294" i="19" s="1"/>
  <c r="X294" i="19"/>
  <c r="W294" i="19"/>
  <c r="Y294" i="19" s="1"/>
  <c r="V294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AA293" i="19"/>
  <c r="Z293" i="19"/>
  <c r="AB293" i="19" s="1"/>
  <c r="X293" i="19"/>
  <c r="W293" i="19"/>
  <c r="Y293" i="19" s="1"/>
  <c r="V293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AA292" i="19"/>
  <c r="Z292" i="19"/>
  <c r="AB292" i="19" s="1"/>
  <c r="X292" i="19"/>
  <c r="W292" i="19"/>
  <c r="Y292" i="19" s="1"/>
  <c r="V292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AA291" i="19"/>
  <c r="Z291" i="19"/>
  <c r="AB291" i="19" s="1"/>
  <c r="X291" i="19"/>
  <c r="W291" i="19"/>
  <c r="Y291" i="19" s="1"/>
  <c r="V291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AA290" i="19"/>
  <c r="Z290" i="19"/>
  <c r="AB290" i="19" s="1"/>
  <c r="X290" i="19"/>
  <c r="W290" i="19"/>
  <c r="Y290" i="19" s="1"/>
  <c r="V290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AA289" i="19"/>
  <c r="Z289" i="19"/>
  <c r="AB289" i="19" s="1"/>
  <c r="X289" i="19"/>
  <c r="W289" i="19"/>
  <c r="Y289" i="19" s="1"/>
  <c r="V289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AA288" i="19"/>
  <c r="Z288" i="19"/>
  <c r="AB288" i="19" s="1"/>
  <c r="X288" i="19"/>
  <c r="W288" i="19"/>
  <c r="Y288" i="19" s="1"/>
  <c r="V288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AA287" i="19"/>
  <c r="Z287" i="19"/>
  <c r="AB287" i="19" s="1"/>
  <c r="X287" i="19"/>
  <c r="W287" i="19"/>
  <c r="Y287" i="19" s="1"/>
  <c r="V287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AA286" i="19"/>
  <c r="Z286" i="19"/>
  <c r="AB286" i="19" s="1"/>
  <c r="X286" i="19"/>
  <c r="W286" i="19"/>
  <c r="Y286" i="19" s="1"/>
  <c r="V286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AA285" i="19"/>
  <c r="Z285" i="19"/>
  <c r="AB285" i="19" s="1"/>
  <c r="X285" i="19"/>
  <c r="W285" i="19"/>
  <c r="Y285" i="19" s="1"/>
  <c r="V285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AA284" i="19"/>
  <c r="Z284" i="19"/>
  <c r="AB284" i="19" s="1"/>
  <c r="X284" i="19"/>
  <c r="W284" i="19"/>
  <c r="Y284" i="19" s="1"/>
  <c r="V284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AA283" i="19"/>
  <c r="Z283" i="19"/>
  <c r="AB283" i="19" s="1"/>
  <c r="X283" i="19"/>
  <c r="W283" i="19"/>
  <c r="Y283" i="19" s="1"/>
  <c r="V283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AA282" i="19"/>
  <c r="Z282" i="19"/>
  <c r="AB282" i="19" s="1"/>
  <c r="X282" i="19"/>
  <c r="W282" i="19"/>
  <c r="Y282" i="19" s="1"/>
  <c r="V282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AA281" i="19"/>
  <c r="Z281" i="19"/>
  <c r="AB281" i="19" s="1"/>
  <c r="X281" i="19"/>
  <c r="W281" i="19"/>
  <c r="Y281" i="19" s="1"/>
  <c r="V281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AA280" i="19"/>
  <c r="Z280" i="19"/>
  <c r="AB280" i="19" s="1"/>
  <c r="X280" i="19"/>
  <c r="W280" i="19"/>
  <c r="Y280" i="19" s="1"/>
  <c r="V280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AA279" i="19"/>
  <c r="Z279" i="19"/>
  <c r="AB279" i="19" s="1"/>
  <c r="X279" i="19"/>
  <c r="W279" i="19"/>
  <c r="Y279" i="19" s="1"/>
  <c r="V279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AA278" i="19"/>
  <c r="Z278" i="19"/>
  <c r="AB278" i="19" s="1"/>
  <c r="X278" i="19"/>
  <c r="W278" i="19"/>
  <c r="Y278" i="19" s="1"/>
  <c r="V278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AA277" i="19"/>
  <c r="Z277" i="19"/>
  <c r="AB277" i="19" s="1"/>
  <c r="X277" i="19"/>
  <c r="W277" i="19"/>
  <c r="Y277" i="19" s="1"/>
  <c r="V277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AA276" i="19"/>
  <c r="Z276" i="19"/>
  <c r="AB276" i="19" s="1"/>
  <c r="X276" i="19"/>
  <c r="W276" i="19"/>
  <c r="Y276" i="19" s="1"/>
  <c r="V276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AA275" i="19"/>
  <c r="Z275" i="19"/>
  <c r="AB275" i="19" s="1"/>
  <c r="X275" i="19"/>
  <c r="W275" i="19"/>
  <c r="Y275" i="19" s="1"/>
  <c r="V275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AA274" i="19"/>
  <c r="Z274" i="19"/>
  <c r="AB274" i="19" s="1"/>
  <c r="X274" i="19"/>
  <c r="W274" i="19"/>
  <c r="Y274" i="19" s="1"/>
  <c r="V274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AA273" i="19"/>
  <c r="Z273" i="19"/>
  <c r="AB273" i="19" s="1"/>
  <c r="X273" i="19"/>
  <c r="W273" i="19"/>
  <c r="Y273" i="19" s="1"/>
  <c r="V273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AA272" i="19"/>
  <c r="Z272" i="19"/>
  <c r="AB272" i="19" s="1"/>
  <c r="X272" i="19"/>
  <c r="W272" i="19"/>
  <c r="Y272" i="19" s="1"/>
  <c r="V272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AA271" i="19"/>
  <c r="Z271" i="19"/>
  <c r="AB271" i="19" s="1"/>
  <c r="X271" i="19"/>
  <c r="W271" i="19"/>
  <c r="Y271" i="19" s="1"/>
  <c r="V271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AA270" i="19"/>
  <c r="Z270" i="19"/>
  <c r="AB270" i="19" s="1"/>
  <c r="X270" i="19"/>
  <c r="W270" i="19"/>
  <c r="Y270" i="19" s="1"/>
  <c r="V270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AA269" i="19"/>
  <c r="Z269" i="19"/>
  <c r="AB269" i="19" s="1"/>
  <c r="X269" i="19"/>
  <c r="W269" i="19"/>
  <c r="Y269" i="19" s="1"/>
  <c r="V269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AA268" i="19"/>
  <c r="Z268" i="19"/>
  <c r="AB268" i="19" s="1"/>
  <c r="X268" i="19"/>
  <c r="W268" i="19"/>
  <c r="Y268" i="19" s="1"/>
  <c r="V268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AA267" i="19"/>
  <c r="Z267" i="19"/>
  <c r="AB267" i="19" s="1"/>
  <c r="X267" i="19"/>
  <c r="W267" i="19"/>
  <c r="Y267" i="19" s="1"/>
  <c r="V267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AA266" i="19"/>
  <c r="Z266" i="19"/>
  <c r="AB266" i="19" s="1"/>
  <c r="X266" i="19"/>
  <c r="W266" i="19"/>
  <c r="Y266" i="19" s="1"/>
  <c r="V266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AA265" i="19"/>
  <c r="Z265" i="19"/>
  <c r="AB265" i="19" s="1"/>
  <c r="X265" i="19"/>
  <c r="W265" i="19"/>
  <c r="Y265" i="19" s="1"/>
  <c r="V265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AA264" i="19"/>
  <c r="Z264" i="19"/>
  <c r="AB264" i="19" s="1"/>
  <c r="X264" i="19"/>
  <c r="W264" i="19"/>
  <c r="Y264" i="19" s="1"/>
  <c r="V264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AA263" i="19"/>
  <c r="Z263" i="19"/>
  <c r="AB263" i="19" s="1"/>
  <c r="X263" i="19"/>
  <c r="W263" i="19"/>
  <c r="Y263" i="19" s="1"/>
  <c r="V263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AA262" i="19"/>
  <c r="Z262" i="19"/>
  <c r="AB262" i="19" s="1"/>
  <c r="X262" i="19"/>
  <c r="W262" i="19"/>
  <c r="Y262" i="19" s="1"/>
  <c r="V262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AA261" i="19"/>
  <c r="Z261" i="19"/>
  <c r="AB261" i="19" s="1"/>
  <c r="X261" i="19"/>
  <c r="W261" i="19"/>
  <c r="Y261" i="19" s="1"/>
  <c r="V261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AA260" i="19"/>
  <c r="Z260" i="19"/>
  <c r="AB260" i="19" s="1"/>
  <c r="X260" i="19"/>
  <c r="W260" i="19"/>
  <c r="Y260" i="19" s="1"/>
  <c r="V260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AA259" i="19"/>
  <c r="Z259" i="19"/>
  <c r="AB259" i="19" s="1"/>
  <c r="X259" i="19"/>
  <c r="W259" i="19"/>
  <c r="Y259" i="19" s="1"/>
  <c r="V259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AA258" i="19"/>
  <c r="Z258" i="19"/>
  <c r="AB258" i="19" s="1"/>
  <c r="X258" i="19"/>
  <c r="W258" i="19"/>
  <c r="Y258" i="19" s="1"/>
  <c r="V258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AA257" i="19"/>
  <c r="Z257" i="19"/>
  <c r="AB257" i="19" s="1"/>
  <c r="X257" i="19"/>
  <c r="W257" i="19"/>
  <c r="Y257" i="19" s="1"/>
  <c r="V257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AA256" i="19"/>
  <c r="Z256" i="19"/>
  <c r="AB256" i="19" s="1"/>
  <c r="X256" i="19"/>
  <c r="W256" i="19"/>
  <c r="Y256" i="19" s="1"/>
  <c r="V256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AA255" i="19"/>
  <c r="Z255" i="19"/>
  <c r="AB255" i="19" s="1"/>
  <c r="X255" i="19"/>
  <c r="W255" i="19"/>
  <c r="Y255" i="19" s="1"/>
  <c r="V255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AA254" i="19"/>
  <c r="Z254" i="19"/>
  <c r="AB254" i="19" s="1"/>
  <c r="X254" i="19"/>
  <c r="W254" i="19"/>
  <c r="Y254" i="19" s="1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AA253" i="19"/>
  <c r="Z253" i="19"/>
  <c r="AB253" i="19" s="1"/>
  <c r="X253" i="19"/>
  <c r="W253" i="19"/>
  <c r="Y253" i="19" s="1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AA252" i="19"/>
  <c r="Z252" i="19"/>
  <c r="AB252" i="19" s="1"/>
  <c r="X252" i="19"/>
  <c r="W252" i="19"/>
  <c r="Y252" i="19" s="1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AA251" i="19"/>
  <c r="Z251" i="19"/>
  <c r="AB251" i="19" s="1"/>
  <c r="X251" i="19"/>
  <c r="W251" i="19"/>
  <c r="Y251" i="19" s="1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AA250" i="19"/>
  <c r="Z250" i="19"/>
  <c r="AB250" i="19" s="1"/>
  <c r="X250" i="19"/>
  <c r="W250" i="19"/>
  <c r="Y250" i="19" s="1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AA249" i="19"/>
  <c r="Z249" i="19"/>
  <c r="AB249" i="19" s="1"/>
  <c r="X249" i="19"/>
  <c r="W249" i="19"/>
  <c r="Y249" i="19" s="1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AA248" i="19"/>
  <c r="Z248" i="19"/>
  <c r="AB248" i="19" s="1"/>
  <c r="X248" i="19"/>
  <c r="W248" i="19"/>
  <c r="Y248" i="19" s="1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AA247" i="19"/>
  <c r="Z247" i="19"/>
  <c r="AB247" i="19" s="1"/>
  <c r="X247" i="19"/>
  <c r="W247" i="19"/>
  <c r="Y247" i="19" s="1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AA246" i="19"/>
  <c r="Z246" i="19"/>
  <c r="AB246" i="19" s="1"/>
  <c r="X246" i="19"/>
  <c r="W246" i="19"/>
  <c r="Y246" i="19" s="1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AA245" i="19"/>
  <c r="Z245" i="19"/>
  <c r="AB245" i="19" s="1"/>
  <c r="X245" i="19"/>
  <c r="W245" i="19"/>
  <c r="Y245" i="19" s="1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AA244" i="19"/>
  <c r="Z244" i="19"/>
  <c r="AB244" i="19" s="1"/>
  <c r="X244" i="19"/>
  <c r="W244" i="19"/>
  <c r="Y244" i="19" s="1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AA243" i="19"/>
  <c r="Z243" i="19"/>
  <c r="AB243" i="19" s="1"/>
  <c r="X243" i="19"/>
  <c r="W243" i="19"/>
  <c r="Y243" i="19" s="1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AA242" i="19"/>
  <c r="Z242" i="19"/>
  <c r="AB242" i="19" s="1"/>
  <c r="X242" i="19"/>
  <c r="W242" i="19"/>
  <c r="Y242" i="19" s="1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AA241" i="19"/>
  <c r="Z241" i="19"/>
  <c r="AB241" i="19" s="1"/>
  <c r="X241" i="19"/>
  <c r="W241" i="19"/>
  <c r="Y241" i="19" s="1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AA240" i="19"/>
  <c r="Z240" i="19"/>
  <c r="AB240" i="19" s="1"/>
  <c r="X240" i="19"/>
  <c r="W240" i="19"/>
  <c r="Y240" i="19" s="1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AA239" i="19"/>
  <c r="Z239" i="19"/>
  <c r="AB239" i="19" s="1"/>
  <c r="X239" i="19"/>
  <c r="W239" i="19"/>
  <c r="Y239" i="19" s="1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AA238" i="19"/>
  <c r="Z238" i="19"/>
  <c r="AB238" i="19" s="1"/>
  <c r="X238" i="19"/>
  <c r="W238" i="19"/>
  <c r="Y238" i="19" s="1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AA237" i="19"/>
  <c r="Z237" i="19"/>
  <c r="AB237" i="19" s="1"/>
  <c r="X237" i="19"/>
  <c r="W237" i="19"/>
  <c r="Y237" i="19" s="1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AA236" i="19"/>
  <c r="Z236" i="19"/>
  <c r="AB236" i="19" s="1"/>
  <c r="X236" i="19"/>
  <c r="W236" i="19"/>
  <c r="Y236" i="19" s="1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AA235" i="19"/>
  <c r="Z235" i="19"/>
  <c r="AB235" i="19" s="1"/>
  <c r="X235" i="19"/>
  <c r="W235" i="19"/>
  <c r="Y235" i="19" s="1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AA234" i="19"/>
  <c r="Z234" i="19"/>
  <c r="AB234" i="19" s="1"/>
  <c r="X234" i="19"/>
  <c r="W234" i="19"/>
  <c r="Y234" i="19" s="1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AA233" i="19"/>
  <c r="Z233" i="19"/>
  <c r="AB233" i="19" s="1"/>
  <c r="X233" i="19"/>
  <c r="W233" i="19"/>
  <c r="Y233" i="19" s="1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AA232" i="19"/>
  <c r="Z232" i="19"/>
  <c r="AB232" i="19" s="1"/>
  <c r="X232" i="19"/>
  <c r="W232" i="19"/>
  <c r="Y232" i="19" s="1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AA231" i="19"/>
  <c r="Z231" i="19"/>
  <c r="AB231" i="19" s="1"/>
  <c r="X231" i="19"/>
  <c r="W231" i="19"/>
  <c r="Y231" i="19" s="1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AA230" i="19"/>
  <c r="Z230" i="19"/>
  <c r="AB230" i="19" s="1"/>
  <c r="X230" i="19"/>
  <c r="W230" i="19"/>
  <c r="Y230" i="19" s="1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AA229" i="19"/>
  <c r="Z229" i="19"/>
  <c r="AB229" i="19" s="1"/>
  <c r="X229" i="19"/>
  <c r="W229" i="19"/>
  <c r="Y229" i="19" s="1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AA228" i="19"/>
  <c r="Z228" i="19"/>
  <c r="AB228" i="19" s="1"/>
  <c r="X228" i="19"/>
  <c r="W228" i="19"/>
  <c r="Y228" i="19" s="1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AA227" i="19"/>
  <c r="Z227" i="19"/>
  <c r="AB227" i="19" s="1"/>
  <c r="X227" i="19"/>
  <c r="W227" i="19"/>
  <c r="Y227" i="19" s="1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AA226" i="19"/>
  <c r="Z226" i="19"/>
  <c r="AB226" i="19" s="1"/>
  <c r="X226" i="19"/>
  <c r="W226" i="19"/>
  <c r="Y226" i="19" s="1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AA225" i="19"/>
  <c r="Z225" i="19"/>
  <c r="AB225" i="19" s="1"/>
  <c r="X225" i="19"/>
  <c r="W225" i="19"/>
  <c r="Y225" i="19" s="1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AA224" i="19"/>
  <c r="Z224" i="19"/>
  <c r="AB224" i="19" s="1"/>
  <c r="X224" i="19"/>
  <c r="W224" i="19"/>
  <c r="Y224" i="19" s="1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AA223" i="19"/>
  <c r="Z223" i="19"/>
  <c r="AB223" i="19" s="1"/>
  <c r="X223" i="19"/>
  <c r="W223" i="19"/>
  <c r="Y223" i="19" s="1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AA222" i="19"/>
  <c r="Z222" i="19"/>
  <c r="AB222" i="19" s="1"/>
  <c r="X222" i="19"/>
  <c r="W222" i="19"/>
  <c r="Y222" i="19" s="1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AA221" i="19"/>
  <c r="Z221" i="19"/>
  <c r="AB221" i="19" s="1"/>
  <c r="X221" i="19"/>
  <c r="W221" i="19"/>
  <c r="Y221" i="19" s="1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AA220" i="19"/>
  <c r="Z220" i="19"/>
  <c r="AB220" i="19" s="1"/>
  <c r="X220" i="19"/>
  <c r="W220" i="19"/>
  <c r="Y220" i="19" s="1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AA219" i="19"/>
  <c r="Z219" i="19"/>
  <c r="AB219" i="19" s="1"/>
  <c r="X219" i="19"/>
  <c r="W219" i="19"/>
  <c r="Y219" i="19" s="1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AA218" i="19"/>
  <c r="Z218" i="19"/>
  <c r="AB218" i="19" s="1"/>
  <c r="X218" i="19"/>
  <c r="W218" i="19"/>
  <c r="Y218" i="19" s="1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AA217" i="19"/>
  <c r="Z217" i="19"/>
  <c r="AB217" i="19" s="1"/>
  <c r="X217" i="19"/>
  <c r="W217" i="19"/>
  <c r="Y217" i="19" s="1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AA216" i="19"/>
  <c r="Z216" i="19"/>
  <c r="AB216" i="19" s="1"/>
  <c r="X216" i="19"/>
  <c r="W216" i="19"/>
  <c r="Y216" i="19" s="1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AA215" i="19"/>
  <c r="Z215" i="19"/>
  <c r="AB215" i="19" s="1"/>
  <c r="X215" i="19"/>
  <c r="W215" i="19"/>
  <c r="Y215" i="19" s="1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AA214" i="19"/>
  <c r="Z214" i="19"/>
  <c r="AB214" i="19" s="1"/>
  <c r="X214" i="19"/>
  <c r="W214" i="19"/>
  <c r="Y214" i="19" s="1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AA213" i="19"/>
  <c r="Z213" i="19"/>
  <c r="AB213" i="19" s="1"/>
  <c r="X213" i="19"/>
  <c r="W213" i="19"/>
  <c r="Y213" i="19" s="1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AA212" i="19"/>
  <c r="Z212" i="19"/>
  <c r="AB212" i="19" s="1"/>
  <c r="X212" i="19"/>
  <c r="W212" i="19"/>
  <c r="Y212" i="19" s="1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AA211" i="19"/>
  <c r="Z211" i="19"/>
  <c r="AB211" i="19" s="1"/>
  <c r="X211" i="19"/>
  <c r="W211" i="19"/>
  <c r="Y211" i="19" s="1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AA210" i="19"/>
  <c r="Z210" i="19"/>
  <c r="AB210" i="19" s="1"/>
  <c r="X210" i="19"/>
  <c r="W210" i="19"/>
  <c r="Y210" i="19" s="1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AA209" i="19"/>
  <c r="Z209" i="19"/>
  <c r="AB209" i="19" s="1"/>
  <c r="X209" i="19"/>
  <c r="W209" i="19"/>
  <c r="Y209" i="19" s="1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AA208" i="19"/>
  <c r="Z208" i="19"/>
  <c r="AB208" i="19" s="1"/>
  <c r="X208" i="19"/>
  <c r="W208" i="19"/>
  <c r="Y208" i="19" s="1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AA207" i="19"/>
  <c r="Z207" i="19"/>
  <c r="AB207" i="19" s="1"/>
  <c r="X207" i="19"/>
  <c r="W207" i="19"/>
  <c r="Y207" i="19" s="1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AA206" i="19"/>
  <c r="Z206" i="19"/>
  <c r="AB206" i="19" s="1"/>
  <c r="X206" i="19"/>
  <c r="W206" i="19"/>
  <c r="Y206" i="19" s="1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AA205" i="19"/>
  <c r="Z205" i="19"/>
  <c r="AB205" i="19" s="1"/>
  <c r="X205" i="19"/>
  <c r="W205" i="19"/>
  <c r="Y205" i="19" s="1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AA204" i="19"/>
  <c r="Z204" i="19"/>
  <c r="AB204" i="19" s="1"/>
  <c r="X204" i="19"/>
  <c r="W204" i="19"/>
  <c r="Y204" i="19" s="1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AA203" i="19"/>
  <c r="Z203" i="19"/>
  <c r="AB203" i="19" s="1"/>
  <c r="X203" i="19"/>
  <c r="W203" i="19"/>
  <c r="Y203" i="19" s="1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AA202" i="19"/>
  <c r="Z202" i="19"/>
  <c r="AB202" i="19" s="1"/>
  <c r="X202" i="19"/>
  <c r="W202" i="19"/>
  <c r="Y202" i="19" s="1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AA201" i="19"/>
  <c r="Z201" i="19"/>
  <c r="AB201" i="19" s="1"/>
  <c r="X201" i="19"/>
  <c r="W201" i="19"/>
  <c r="Y201" i="19" s="1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AA200" i="19"/>
  <c r="Z200" i="19"/>
  <c r="AB200" i="19" s="1"/>
  <c r="X200" i="19"/>
  <c r="W200" i="19"/>
  <c r="Y200" i="19" s="1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AA199" i="19"/>
  <c r="Z199" i="19"/>
  <c r="AB199" i="19" s="1"/>
  <c r="X199" i="19"/>
  <c r="W199" i="19"/>
  <c r="Y199" i="19" s="1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AA198" i="19"/>
  <c r="Z198" i="19"/>
  <c r="AB198" i="19" s="1"/>
  <c r="X198" i="19"/>
  <c r="W198" i="19"/>
  <c r="Y198" i="19" s="1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AA197" i="19"/>
  <c r="Z197" i="19"/>
  <c r="AB197" i="19" s="1"/>
  <c r="X197" i="19"/>
  <c r="W197" i="19"/>
  <c r="Y197" i="19" s="1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AA196" i="19"/>
  <c r="Z196" i="19"/>
  <c r="AB196" i="19" s="1"/>
  <c r="X196" i="19"/>
  <c r="W196" i="19"/>
  <c r="Y196" i="19" s="1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AA195" i="19"/>
  <c r="Z195" i="19"/>
  <c r="AB195" i="19" s="1"/>
  <c r="X195" i="19"/>
  <c r="W195" i="19"/>
  <c r="Y195" i="19" s="1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AA194" i="19"/>
  <c r="Z194" i="19"/>
  <c r="AB194" i="19" s="1"/>
  <c r="X194" i="19"/>
  <c r="W194" i="19"/>
  <c r="Y194" i="19" s="1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AA193" i="19"/>
  <c r="Z193" i="19"/>
  <c r="AB193" i="19" s="1"/>
  <c r="X193" i="19"/>
  <c r="W193" i="19"/>
  <c r="Y193" i="19" s="1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AA192" i="19"/>
  <c r="Z192" i="19"/>
  <c r="AB192" i="19" s="1"/>
  <c r="X192" i="19"/>
  <c r="W192" i="19"/>
  <c r="Y192" i="19" s="1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AA191" i="19"/>
  <c r="Z191" i="19"/>
  <c r="AB191" i="19" s="1"/>
  <c r="X191" i="19"/>
  <c r="W191" i="19"/>
  <c r="Y191" i="19" s="1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AA190" i="19"/>
  <c r="Z190" i="19"/>
  <c r="AB190" i="19" s="1"/>
  <c r="X190" i="19"/>
  <c r="W190" i="19"/>
  <c r="Y190" i="19" s="1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AA189" i="19"/>
  <c r="Z189" i="19"/>
  <c r="AB189" i="19" s="1"/>
  <c r="X189" i="19"/>
  <c r="W189" i="19"/>
  <c r="Y189" i="19" s="1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AA188" i="19"/>
  <c r="Z188" i="19"/>
  <c r="AB188" i="19" s="1"/>
  <c r="X188" i="19"/>
  <c r="W188" i="19"/>
  <c r="Y188" i="19" s="1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AA187" i="19"/>
  <c r="Z187" i="19"/>
  <c r="AB187" i="19" s="1"/>
  <c r="X187" i="19"/>
  <c r="W187" i="19"/>
  <c r="Y187" i="19" s="1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AA186" i="19"/>
  <c r="Z186" i="19"/>
  <c r="AB186" i="19" s="1"/>
  <c r="X186" i="19"/>
  <c r="W186" i="19"/>
  <c r="Y186" i="19" s="1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AA185" i="19"/>
  <c r="Z185" i="19"/>
  <c r="AB185" i="19" s="1"/>
  <c r="X185" i="19"/>
  <c r="W185" i="19"/>
  <c r="Y185" i="19" s="1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AA184" i="19"/>
  <c r="Z184" i="19"/>
  <c r="AB184" i="19" s="1"/>
  <c r="X184" i="19"/>
  <c r="W184" i="19"/>
  <c r="Y184" i="19" s="1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AA183" i="19"/>
  <c r="Z183" i="19"/>
  <c r="AB183" i="19" s="1"/>
  <c r="X183" i="19"/>
  <c r="W183" i="19"/>
  <c r="Y183" i="19" s="1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AA182" i="19"/>
  <c r="Z182" i="19"/>
  <c r="AB182" i="19" s="1"/>
  <c r="X182" i="19"/>
  <c r="W182" i="19"/>
  <c r="Y182" i="19" s="1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AA181" i="19"/>
  <c r="Z181" i="19"/>
  <c r="AB181" i="19" s="1"/>
  <c r="X181" i="19"/>
  <c r="W181" i="19"/>
  <c r="Y181" i="19" s="1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AA180" i="19"/>
  <c r="Z180" i="19"/>
  <c r="AB180" i="19" s="1"/>
  <c r="X180" i="19"/>
  <c r="W180" i="19"/>
  <c r="Y180" i="19" s="1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AA179" i="19"/>
  <c r="Z179" i="19"/>
  <c r="AB179" i="19" s="1"/>
  <c r="X179" i="19"/>
  <c r="W179" i="19"/>
  <c r="Y179" i="19" s="1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AA178" i="19"/>
  <c r="Z178" i="19"/>
  <c r="AB178" i="19" s="1"/>
  <c r="X178" i="19"/>
  <c r="W178" i="19"/>
  <c r="Y178" i="19" s="1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AA177" i="19"/>
  <c r="Z177" i="19"/>
  <c r="AB177" i="19" s="1"/>
  <c r="X177" i="19"/>
  <c r="W177" i="19"/>
  <c r="Y177" i="19" s="1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AA176" i="19"/>
  <c r="Z176" i="19"/>
  <c r="AB176" i="19" s="1"/>
  <c r="X176" i="19"/>
  <c r="W176" i="19"/>
  <c r="Y176" i="19" s="1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AA175" i="19"/>
  <c r="Z175" i="19"/>
  <c r="AB175" i="19" s="1"/>
  <c r="X175" i="19"/>
  <c r="W175" i="19"/>
  <c r="Y175" i="19" s="1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AA174" i="19"/>
  <c r="Z174" i="19"/>
  <c r="AB174" i="19" s="1"/>
  <c r="X174" i="19"/>
  <c r="W174" i="19"/>
  <c r="Y174" i="19" s="1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AA173" i="19"/>
  <c r="Z173" i="19"/>
  <c r="AB173" i="19" s="1"/>
  <c r="X173" i="19"/>
  <c r="W173" i="19"/>
  <c r="Y173" i="19" s="1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AA172" i="19"/>
  <c r="Z172" i="19"/>
  <c r="AB172" i="19" s="1"/>
  <c r="X172" i="19"/>
  <c r="W172" i="19"/>
  <c r="Y172" i="19" s="1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AA171" i="19"/>
  <c r="Z171" i="19"/>
  <c r="AB171" i="19" s="1"/>
  <c r="X171" i="19"/>
  <c r="W171" i="19"/>
  <c r="Y171" i="19" s="1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AA170" i="19"/>
  <c r="Z170" i="19"/>
  <c r="AB170" i="19" s="1"/>
  <c r="X170" i="19"/>
  <c r="W170" i="19"/>
  <c r="Y170" i="19" s="1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AA169" i="19"/>
  <c r="Z169" i="19"/>
  <c r="AB169" i="19" s="1"/>
  <c r="X169" i="19"/>
  <c r="W169" i="19"/>
  <c r="Y169" i="19" s="1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AA168" i="19"/>
  <c r="Z168" i="19"/>
  <c r="AB168" i="19" s="1"/>
  <c r="X168" i="19"/>
  <c r="W168" i="19"/>
  <c r="Y168" i="19" s="1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AA167" i="19"/>
  <c r="Z167" i="19"/>
  <c r="AB167" i="19" s="1"/>
  <c r="X167" i="19"/>
  <c r="W167" i="19"/>
  <c r="Y167" i="19" s="1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AA166" i="19"/>
  <c r="Z166" i="19"/>
  <c r="AB166" i="19" s="1"/>
  <c r="X166" i="19"/>
  <c r="W166" i="19"/>
  <c r="Y166" i="19" s="1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AA165" i="19"/>
  <c r="Z165" i="19"/>
  <c r="AB165" i="19" s="1"/>
  <c r="X165" i="19"/>
  <c r="W165" i="19"/>
  <c r="Y165" i="19" s="1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AA164" i="19"/>
  <c r="Z164" i="19"/>
  <c r="AB164" i="19" s="1"/>
  <c r="X164" i="19"/>
  <c r="W164" i="19"/>
  <c r="Y164" i="19" s="1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AA163" i="19"/>
  <c r="Z163" i="19"/>
  <c r="AB163" i="19" s="1"/>
  <c r="X163" i="19"/>
  <c r="W163" i="19"/>
  <c r="Y163" i="19" s="1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AA162" i="19"/>
  <c r="Z162" i="19"/>
  <c r="AB162" i="19" s="1"/>
  <c r="X162" i="19"/>
  <c r="W162" i="19"/>
  <c r="Y162" i="19" s="1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AA161" i="19"/>
  <c r="Z161" i="19"/>
  <c r="AB161" i="19" s="1"/>
  <c r="X161" i="19"/>
  <c r="W161" i="19"/>
  <c r="Y161" i="19" s="1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AA160" i="19"/>
  <c r="Z160" i="19"/>
  <c r="AB160" i="19" s="1"/>
  <c r="X160" i="19"/>
  <c r="W160" i="19"/>
  <c r="Y160" i="19" s="1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AA159" i="19"/>
  <c r="Z159" i="19"/>
  <c r="AB159" i="19" s="1"/>
  <c r="X159" i="19"/>
  <c r="W159" i="19"/>
  <c r="Y159" i="19" s="1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AA158" i="19"/>
  <c r="Z158" i="19"/>
  <c r="AB158" i="19" s="1"/>
  <c r="X158" i="19"/>
  <c r="W158" i="19"/>
  <c r="Y158" i="19" s="1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AA157" i="19"/>
  <c r="Z157" i="19"/>
  <c r="AB157" i="19" s="1"/>
  <c r="X157" i="19"/>
  <c r="W157" i="19"/>
  <c r="Y157" i="19" s="1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AA156" i="19"/>
  <c r="Z156" i="19"/>
  <c r="AB156" i="19" s="1"/>
  <c r="X156" i="19"/>
  <c r="W156" i="19"/>
  <c r="Y156" i="19" s="1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AA155" i="19"/>
  <c r="Z155" i="19"/>
  <c r="AB155" i="19" s="1"/>
  <c r="X155" i="19"/>
  <c r="W155" i="19"/>
  <c r="Y155" i="19" s="1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AA154" i="19"/>
  <c r="Z154" i="19"/>
  <c r="AB154" i="19" s="1"/>
  <c r="X154" i="19"/>
  <c r="W154" i="19"/>
  <c r="Y154" i="19" s="1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AA153" i="19"/>
  <c r="Z153" i="19"/>
  <c r="AB153" i="19" s="1"/>
  <c r="X153" i="19"/>
  <c r="W153" i="19"/>
  <c r="Y153" i="19" s="1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AA152" i="19"/>
  <c r="Z152" i="19"/>
  <c r="AB152" i="19" s="1"/>
  <c r="X152" i="19"/>
  <c r="W152" i="19"/>
  <c r="Y152" i="19" s="1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AA151" i="19"/>
  <c r="Z151" i="19"/>
  <c r="AB151" i="19" s="1"/>
  <c r="X151" i="19"/>
  <c r="W151" i="19"/>
  <c r="Y151" i="19" s="1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AA150" i="19"/>
  <c r="Z150" i="19"/>
  <c r="AB150" i="19" s="1"/>
  <c r="X150" i="19"/>
  <c r="W150" i="19"/>
  <c r="Y150" i="19" s="1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AA149" i="19"/>
  <c r="Z149" i="19"/>
  <c r="AB149" i="19" s="1"/>
  <c r="X149" i="19"/>
  <c r="W149" i="19"/>
  <c r="Y149" i="19" s="1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AA148" i="19"/>
  <c r="Z148" i="19"/>
  <c r="AB148" i="19" s="1"/>
  <c r="X148" i="19"/>
  <c r="W148" i="19"/>
  <c r="Y148" i="19" s="1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AA147" i="19"/>
  <c r="Z147" i="19"/>
  <c r="AB147" i="19" s="1"/>
  <c r="X147" i="19"/>
  <c r="W147" i="19"/>
  <c r="Y147" i="19" s="1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AA146" i="19"/>
  <c r="Z146" i="19"/>
  <c r="AB146" i="19" s="1"/>
  <c r="X146" i="19"/>
  <c r="W146" i="19"/>
  <c r="Y146" i="19" s="1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AA145" i="19"/>
  <c r="Z145" i="19"/>
  <c r="AB145" i="19" s="1"/>
  <c r="X145" i="19"/>
  <c r="W145" i="19"/>
  <c r="Y145" i="19" s="1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AA144" i="19"/>
  <c r="Z144" i="19"/>
  <c r="AB144" i="19" s="1"/>
  <c r="X144" i="19"/>
  <c r="W144" i="19"/>
  <c r="Y144" i="19" s="1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AA143" i="19"/>
  <c r="Z143" i="19"/>
  <c r="AB143" i="19" s="1"/>
  <c r="X143" i="19"/>
  <c r="W143" i="19"/>
  <c r="Y143" i="19" s="1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AA142" i="19"/>
  <c r="Z142" i="19"/>
  <c r="AB142" i="19" s="1"/>
  <c r="X142" i="19"/>
  <c r="W142" i="19"/>
  <c r="Y142" i="19" s="1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AA141" i="19"/>
  <c r="Z141" i="19"/>
  <c r="AB141" i="19" s="1"/>
  <c r="X141" i="19"/>
  <c r="W141" i="19"/>
  <c r="Y141" i="19" s="1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AA140" i="19"/>
  <c r="Z140" i="19"/>
  <c r="AB140" i="19" s="1"/>
  <c r="X140" i="19"/>
  <c r="W140" i="19"/>
  <c r="Y140" i="19" s="1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AA139" i="19"/>
  <c r="Z139" i="19"/>
  <c r="AB139" i="19" s="1"/>
  <c r="X139" i="19"/>
  <c r="W139" i="19"/>
  <c r="Y139" i="19" s="1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AA138" i="19"/>
  <c r="Z138" i="19"/>
  <c r="AB138" i="19" s="1"/>
  <c r="X138" i="19"/>
  <c r="W138" i="19"/>
  <c r="Y138" i="19" s="1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AA137" i="19"/>
  <c r="Z137" i="19"/>
  <c r="AB137" i="19" s="1"/>
  <c r="X137" i="19"/>
  <c r="W137" i="19"/>
  <c r="Y137" i="19" s="1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AA136" i="19"/>
  <c r="Z136" i="19"/>
  <c r="AB136" i="19" s="1"/>
  <c r="X136" i="19"/>
  <c r="W136" i="19"/>
  <c r="Y136" i="19" s="1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AA135" i="19"/>
  <c r="Z135" i="19"/>
  <c r="AB135" i="19" s="1"/>
  <c r="X135" i="19"/>
  <c r="W135" i="19"/>
  <c r="Y135" i="19" s="1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AA134" i="19"/>
  <c r="Z134" i="19"/>
  <c r="AB134" i="19" s="1"/>
  <c r="X134" i="19"/>
  <c r="W134" i="19"/>
  <c r="Y134" i="19" s="1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AA133" i="19"/>
  <c r="Z133" i="19"/>
  <c r="AB133" i="19" s="1"/>
  <c r="X133" i="19"/>
  <c r="W133" i="19"/>
  <c r="Y133" i="19" s="1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AA132" i="19"/>
  <c r="Z132" i="19"/>
  <c r="AB132" i="19" s="1"/>
  <c r="X132" i="19"/>
  <c r="W132" i="19"/>
  <c r="Y132" i="19" s="1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AA131" i="19"/>
  <c r="Z131" i="19"/>
  <c r="AB131" i="19" s="1"/>
  <c r="X131" i="19"/>
  <c r="W131" i="19"/>
  <c r="Y131" i="19" s="1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AA130" i="19"/>
  <c r="Z130" i="19"/>
  <c r="AB130" i="19" s="1"/>
  <c r="X130" i="19"/>
  <c r="W130" i="19"/>
  <c r="Y130" i="19" s="1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AA129" i="19"/>
  <c r="Z129" i="19"/>
  <c r="AB129" i="19" s="1"/>
  <c r="X129" i="19"/>
  <c r="W129" i="19"/>
  <c r="Y129" i="19" s="1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AA128" i="19"/>
  <c r="Z128" i="19"/>
  <c r="AB128" i="19" s="1"/>
  <c r="X128" i="19"/>
  <c r="W128" i="19"/>
  <c r="Y128" i="19" s="1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AA127" i="19"/>
  <c r="Z127" i="19"/>
  <c r="AB127" i="19" s="1"/>
  <c r="X127" i="19"/>
  <c r="W127" i="19"/>
  <c r="Y127" i="19" s="1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AA126" i="19"/>
  <c r="Z126" i="19"/>
  <c r="AB126" i="19" s="1"/>
  <c r="X126" i="19"/>
  <c r="W126" i="19"/>
  <c r="Y126" i="19" s="1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AA125" i="19"/>
  <c r="Z125" i="19"/>
  <c r="AB125" i="19" s="1"/>
  <c r="X125" i="19"/>
  <c r="W125" i="19"/>
  <c r="Y125" i="19" s="1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AA124" i="19"/>
  <c r="Z124" i="19"/>
  <c r="AB124" i="19" s="1"/>
  <c r="X124" i="19"/>
  <c r="W124" i="19"/>
  <c r="Y124" i="19" s="1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AA123" i="19"/>
  <c r="Z123" i="19"/>
  <c r="AB123" i="19" s="1"/>
  <c r="X123" i="19"/>
  <c r="W123" i="19"/>
  <c r="Y123" i="19" s="1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AA122" i="19"/>
  <c r="Z122" i="19"/>
  <c r="AB122" i="19" s="1"/>
  <c r="X122" i="19"/>
  <c r="W122" i="19"/>
  <c r="Y122" i="19" s="1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AA121" i="19"/>
  <c r="Z121" i="19"/>
  <c r="AB121" i="19" s="1"/>
  <c r="X121" i="19"/>
  <c r="W121" i="19"/>
  <c r="Y121" i="19" s="1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AA120" i="19"/>
  <c r="Z120" i="19"/>
  <c r="AB120" i="19" s="1"/>
  <c r="X120" i="19"/>
  <c r="W120" i="19"/>
  <c r="Y120" i="19" s="1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AA119" i="19"/>
  <c r="Z119" i="19"/>
  <c r="AB119" i="19" s="1"/>
  <c r="X119" i="19"/>
  <c r="W119" i="19"/>
  <c r="Y119" i="19" s="1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AA118" i="19"/>
  <c r="Z118" i="19"/>
  <c r="AB118" i="19" s="1"/>
  <c r="X118" i="19"/>
  <c r="W118" i="19"/>
  <c r="Y118" i="19" s="1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AA117" i="19"/>
  <c r="Z117" i="19"/>
  <c r="AB117" i="19" s="1"/>
  <c r="X117" i="19"/>
  <c r="W117" i="19"/>
  <c r="Y117" i="19" s="1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AA116" i="19"/>
  <c r="Z116" i="19"/>
  <c r="AB116" i="19" s="1"/>
  <c r="X116" i="19"/>
  <c r="W116" i="19"/>
  <c r="Y116" i="19" s="1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AA115" i="19"/>
  <c r="Z115" i="19"/>
  <c r="AB115" i="19" s="1"/>
  <c r="X115" i="19"/>
  <c r="W115" i="19"/>
  <c r="Y115" i="19" s="1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AA114" i="19"/>
  <c r="Z114" i="19"/>
  <c r="AB114" i="19" s="1"/>
  <c r="X114" i="19"/>
  <c r="W114" i="19"/>
  <c r="Y114" i="19" s="1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AA113" i="19"/>
  <c r="Z113" i="19"/>
  <c r="AB113" i="19" s="1"/>
  <c r="X113" i="19"/>
  <c r="W113" i="19"/>
  <c r="Y113" i="19" s="1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AA112" i="19"/>
  <c r="Z112" i="19"/>
  <c r="AB112" i="19" s="1"/>
  <c r="X112" i="19"/>
  <c r="W112" i="19"/>
  <c r="Y112" i="19" s="1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AA111" i="19"/>
  <c r="Z111" i="19"/>
  <c r="AB111" i="19" s="1"/>
  <c r="X111" i="19"/>
  <c r="W111" i="19"/>
  <c r="Y111" i="19" s="1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AA110" i="19"/>
  <c r="Z110" i="19"/>
  <c r="AB110" i="19" s="1"/>
  <c r="X110" i="19"/>
  <c r="W110" i="19"/>
  <c r="Y110" i="19" s="1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AA109" i="19"/>
  <c r="Z109" i="19"/>
  <c r="AB109" i="19" s="1"/>
  <c r="X109" i="19"/>
  <c r="W109" i="19"/>
  <c r="Y109" i="19" s="1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AA108" i="19"/>
  <c r="Z108" i="19"/>
  <c r="AB108" i="19" s="1"/>
  <c r="X108" i="19"/>
  <c r="W108" i="19"/>
  <c r="Y108" i="19" s="1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AA107" i="19"/>
  <c r="Z107" i="19"/>
  <c r="AB107" i="19" s="1"/>
  <c r="X107" i="19"/>
  <c r="W107" i="19"/>
  <c r="Y107" i="19" s="1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AA106" i="19"/>
  <c r="Z106" i="19"/>
  <c r="AB106" i="19" s="1"/>
  <c r="X106" i="19"/>
  <c r="W106" i="19"/>
  <c r="Y106" i="19" s="1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AA105" i="19"/>
  <c r="Z105" i="19"/>
  <c r="AB105" i="19" s="1"/>
  <c r="X105" i="19"/>
  <c r="W105" i="19"/>
  <c r="Y105" i="19" s="1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AA104" i="19"/>
  <c r="Z104" i="19"/>
  <c r="AB104" i="19" s="1"/>
  <c r="X104" i="19"/>
  <c r="W104" i="19"/>
  <c r="Y104" i="19" s="1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AA103" i="19"/>
  <c r="Z103" i="19"/>
  <c r="AB103" i="19" s="1"/>
  <c r="X103" i="19"/>
  <c r="W103" i="19"/>
  <c r="Y103" i="19" s="1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AA102" i="19"/>
  <c r="Z102" i="19"/>
  <c r="AB102" i="19" s="1"/>
  <c r="X102" i="19"/>
  <c r="W102" i="19"/>
  <c r="Y102" i="19" s="1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AA101" i="19"/>
  <c r="Z101" i="19"/>
  <c r="AB101" i="19" s="1"/>
  <c r="X101" i="19"/>
  <c r="W101" i="19"/>
  <c r="Y101" i="19" s="1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AA100" i="19"/>
  <c r="Z100" i="19"/>
  <c r="AB100" i="19" s="1"/>
  <c r="X100" i="19"/>
  <c r="W100" i="19"/>
  <c r="Y100" i="19" s="1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AA99" i="19"/>
  <c r="Z99" i="19"/>
  <c r="AB99" i="19" s="1"/>
  <c r="X99" i="19"/>
  <c r="W99" i="19"/>
  <c r="Y99" i="19" s="1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AA98" i="19"/>
  <c r="Z98" i="19"/>
  <c r="AB98" i="19" s="1"/>
  <c r="X98" i="19"/>
  <c r="W98" i="19"/>
  <c r="Y98" i="19" s="1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AA97" i="19"/>
  <c r="Z97" i="19"/>
  <c r="AB97" i="19" s="1"/>
  <c r="X97" i="19"/>
  <c r="W97" i="19"/>
  <c r="Y97" i="19" s="1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AA96" i="19"/>
  <c r="Z96" i="19"/>
  <c r="AB96" i="19" s="1"/>
  <c r="X96" i="19"/>
  <c r="W96" i="19"/>
  <c r="Y96" i="19" s="1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AA95" i="19"/>
  <c r="Z95" i="19"/>
  <c r="AB95" i="19" s="1"/>
  <c r="X95" i="19"/>
  <c r="W95" i="19"/>
  <c r="Y95" i="19" s="1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AA94" i="19"/>
  <c r="Z94" i="19"/>
  <c r="AB94" i="19" s="1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AA93" i="19"/>
  <c r="Z93" i="19"/>
  <c r="X93" i="19"/>
  <c r="W93" i="19"/>
  <c r="Y93" i="19" s="1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AA92" i="19"/>
  <c r="Z92" i="19"/>
  <c r="AB92" i="19" s="1"/>
  <c r="X92" i="19"/>
  <c r="W92" i="19"/>
  <c r="Y92" i="19" s="1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AA91" i="19"/>
  <c r="Z91" i="19"/>
  <c r="X91" i="19"/>
  <c r="W91" i="19"/>
  <c r="Y91" i="19" s="1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AA90" i="19"/>
  <c r="Z90" i="19"/>
  <c r="AB90" i="19" s="1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AA88" i="19"/>
  <c r="Z88" i="19"/>
  <c r="AB88" i="19" s="1"/>
  <c r="X88" i="19"/>
  <c r="W88" i="19"/>
  <c r="Y88" i="19" s="1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AA87" i="19"/>
  <c r="Z87" i="19"/>
  <c r="X87" i="19"/>
  <c r="W87" i="19"/>
  <c r="Y87" i="19" s="1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AA86" i="19"/>
  <c r="Z86" i="19"/>
  <c r="AB86" i="19" s="1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AA85" i="19"/>
  <c r="Z85" i="19"/>
  <c r="X85" i="19"/>
  <c r="W85" i="19"/>
  <c r="Y85" i="19" s="1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AA84" i="19"/>
  <c r="Z84" i="19"/>
  <c r="AB84" i="19" s="1"/>
  <c r="X84" i="19"/>
  <c r="W84" i="19"/>
  <c r="Y84" i="19" s="1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AA83" i="19"/>
  <c r="Z83" i="19"/>
  <c r="X83" i="19"/>
  <c r="W83" i="19"/>
  <c r="Y83" i="19" s="1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AA82" i="19"/>
  <c r="Z82" i="19"/>
  <c r="AB82" i="19" s="1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AA80" i="19"/>
  <c r="Z80" i="19"/>
  <c r="AB80" i="19" s="1"/>
  <c r="X80" i="19"/>
  <c r="W80" i="19"/>
  <c r="Y80" i="19" s="1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AA79" i="19"/>
  <c r="Z79" i="19"/>
  <c r="X79" i="19"/>
  <c r="W79" i="19"/>
  <c r="Y79" i="19" s="1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AA78" i="19"/>
  <c r="Z78" i="19"/>
  <c r="AB78" i="19" s="1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AA77" i="19"/>
  <c r="Z77" i="19"/>
  <c r="X77" i="19"/>
  <c r="W77" i="19"/>
  <c r="Y77" i="19" s="1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AA76" i="19"/>
  <c r="Z76" i="19"/>
  <c r="AB76" i="19" s="1"/>
  <c r="X76" i="19"/>
  <c r="W76" i="19"/>
  <c r="Y76" i="19" s="1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AA74" i="19"/>
  <c r="Z74" i="19"/>
  <c r="AB74" i="19" s="1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AA72" i="19"/>
  <c r="Z72" i="19"/>
  <c r="AB72" i="19" s="1"/>
  <c r="X72" i="19"/>
  <c r="W72" i="19"/>
  <c r="Y72" i="19" s="1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AA71" i="19"/>
  <c r="Z71" i="19"/>
  <c r="X71" i="19"/>
  <c r="W71" i="19"/>
  <c r="Y71" i="19" s="1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AA70" i="19"/>
  <c r="Z70" i="19"/>
  <c r="AB70" i="19" s="1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AA69" i="19"/>
  <c r="Z69" i="19"/>
  <c r="X69" i="19"/>
  <c r="W69" i="19"/>
  <c r="Y69" i="19" s="1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AA68" i="19"/>
  <c r="Z68" i="19"/>
  <c r="AB68" i="19" s="1"/>
  <c r="X68" i="19"/>
  <c r="W68" i="19"/>
  <c r="Y68" i="19" s="1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AA66" i="19"/>
  <c r="Z66" i="19"/>
  <c r="AB66" i="19" s="1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AA64" i="19"/>
  <c r="Z64" i="19"/>
  <c r="AB64" i="19" s="1"/>
  <c r="X64" i="19"/>
  <c r="W64" i="19"/>
  <c r="Y64" i="19" s="1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AA63" i="19"/>
  <c r="Z63" i="19"/>
  <c r="X63" i="19"/>
  <c r="W63" i="19"/>
  <c r="Y63" i="19" s="1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AA62" i="19"/>
  <c r="Z62" i="19"/>
  <c r="AB62" i="19" s="1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AA61" i="19"/>
  <c r="Z61" i="19"/>
  <c r="X61" i="19"/>
  <c r="W61" i="19"/>
  <c r="Y61" i="19" s="1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AA60" i="19"/>
  <c r="Z60" i="19"/>
  <c r="AB60" i="19" s="1"/>
  <c r="X60" i="19"/>
  <c r="W60" i="19"/>
  <c r="Y60" i="19" s="1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AA58" i="19"/>
  <c r="Z58" i="19"/>
  <c r="AB58" i="19" s="1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AA56" i="19"/>
  <c r="Z56" i="19"/>
  <c r="AB56" i="19" s="1"/>
  <c r="X56" i="19"/>
  <c r="W56" i="19"/>
  <c r="Y56" i="19" s="1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AA55" i="19"/>
  <c r="Z55" i="19"/>
  <c r="X55" i="19"/>
  <c r="W55" i="19"/>
  <c r="Y55" i="19" s="1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AA54" i="19"/>
  <c r="Z54" i="19"/>
  <c r="AB54" i="19" s="1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AA53" i="19"/>
  <c r="Z53" i="19"/>
  <c r="X53" i="19"/>
  <c r="W53" i="19"/>
  <c r="Y53" i="19" s="1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AA52" i="19"/>
  <c r="Z52" i="19"/>
  <c r="AB52" i="19" s="1"/>
  <c r="X52" i="19"/>
  <c r="W52" i="19"/>
  <c r="Y52" i="19" s="1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AA50" i="19"/>
  <c r="Z50" i="19"/>
  <c r="AB50" i="19" s="1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AA48" i="19"/>
  <c r="Z48" i="19"/>
  <c r="AB48" i="19" s="1"/>
  <c r="X48" i="19"/>
  <c r="W48" i="19"/>
  <c r="Y48" i="19" s="1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AA47" i="19"/>
  <c r="Z47" i="19"/>
  <c r="X47" i="19"/>
  <c r="W47" i="19"/>
  <c r="Y47" i="19" s="1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AA46" i="19"/>
  <c r="Z46" i="19"/>
  <c r="AB46" i="19" s="1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AA45" i="19"/>
  <c r="Z45" i="19"/>
  <c r="X45" i="19"/>
  <c r="W45" i="19"/>
  <c r="Y45" i="19" s="1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AA44" i="19"/>
  <c r="Z44" i="19"/>
  <c r="AB44" i="19" s="1"/>
  <c r="X44" i="19"/>
  <c r="W44" i="19"/>
  <c r="Y44" i="19" s="1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AA42" i="19"/>
  <c r="Z42" i="19"/>
  <c r="AB42" i="19" s="1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AA40" i="19"/>
  <c r="Z40" i="19"/>
  <c r="AB40" i="19" s="1"/>
  <c r="X40" i="19"/>
  <c r="W40" i="19"/>
  <c r="Y40" i="19" s="1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AA39" i="19"/>
  <c r="Z39" i="19"/>
  <c r="X39" i="19"/>
  <c r="W39" i="19"/>
  <c r="Y39" i="19" s="1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AA38" i="19"/>
  <c r="Z38" i="19"/>
  <c r="AB38" i="19" s="1"/>
  <c r="X38" i="19"/>
  <c r="Y38" i="19" s="1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AA37" i="19"/>
  <c r="Z37" i="19"/>
  <c r="X37" i="19"/>
  <c r="W37" i="19"/>
  <c r="Y37" i="19" s="1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AA36" i="19"/>
  <c r="AB36" i="19" s="1"/>
  <c r="Z36" i="19"/>
  <c r="X36" i="19"/>
  <c r="W36" i="19"/>
  <c r="Y36" i="19" s="1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AA35" i="19"/>
  <c r="AB35" i="19" s="1"/>
  <c r="Z35" i="19"/>
  <c r="X35" i="19"/>
  <c r="W35" i="19"/>
  <c r="Y35" i="19" s="1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AA34" i="19"/>
  <c r="AB34" i="19" s="1"/>
  <c r="Z34" i="19"/>
  <c r="X34" i="19"/>
  <c r="W34" i="19"/>
  <c r="Y34" i="19" s="1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AA33" i="19"/>
  <c r="AB33" i="19" s="1"/>
  <c r="Z33" i="19"/>
  <c r="X33" i="19"/>
  <c r="W33" i="19"/>
  <c r="Y33" i="19" s="1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AA32" i="19"/>
  <c r="AB32" i="19" s="1"/>
  <c r="Z32" i="19"/>
  <c r="X32" i="19"/>
  <c r="W32" i="19"/>
  <c r="Y32" i="19" s="1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AA31" i="19"/>
  <c r="AB31" i="19" s="1"/>
  <c r="Z31" i="19"/>
  <c r="X31" i="19"/>
  <c r="W31" i="19"/>
  <c r="Y31" i="19" s="1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AA30" i="19"/>
  <c r="AB30" i="19" s="1"/>
  <c r="Z30" i="19"/>
  <c r="X30" i="19"/>
  <c r="W30" i="19"/>
  <c r="Y30" i="19" s="1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AA29" i="19"/>
  <c r="AB29" i="19" s="1"/>
  <c r="Z29" i="19"/>
  <c r="X29" i="19"/>
  <c r="W29" i="19"/>
  <c r="Y29" i="19" s="1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AA28" i="19"/>
  <c r="AB28" i="19" s="1"/>
  <c r="Z28" i="19"/>
  <c r="X28" i="19"/>
  <c r="W28" i="19"/>
  <c r="Y28" i="19" s="1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AA27" i="19"/>
  <c r="AB27" i="19" s="1"/>
  <c r="Z27" i="19"/>
  <c r="X27" i="19"/>
  <c r="W27" i="19"/>
  <c r="Y27" i="19" s="1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AA26" i="19"/>
  <c r="AB26" i="19" s="1"/>
  <c r="Z26" i="19"/>
  <c r="X26" i="19"/>
  <c r="W26" i="19"/>
  <c r="Y26" i="19" s="1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AA25" i="19"/>
  <c r="AB25" i="19" s="1"/>
  <c r="Z25" i="19"/>
  <c r="X25" i="19"/>
  <c r="W25" i="19"/>
  <c r="Y25" i="19" s="1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AA24" i="19"/>
  <c r="AB24" i="19" s="1"/>
  <c r="Z24" i="19"/>
  <c r="X24" i="19"/>
  <c r="W24" i="19"/>
  <c r="Y24" i="19" s="1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AA23" i="19"/>
  <c r="AB23" i="19" s="1"/>
  <c r="Z23" i="19"/>
  <c r="X23" i="19"/>
  <c r="W23" i="19"/>
  <c r="Y23" i="19" s="1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AA22" i="19"/>
  <c r="AB22" i="19" s="1"/>
  <c r="Z22" i="19"/>
  <c r="X22" i="19"/>
  <c r="W22" i="19"/>
  <c r="Y22" i="19" s="1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AA21" i="19"/>
  <c r="AB21" i="19" s="1"/>
  <c r="Z21" i="19"/>
  <c r="X21" i="19"/>
  <c r="W21" i="19"/>
  <c r="Y21" i="19" s="1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AA20" i="19"/>
  <c r="AB20" i="19" s="1"/>
  <c r="Z20" i="19"/>
  <c r="X20" i="19"/>
  <c r="W20" i="19"/>
  <c r="Y20" i="19" s="1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AA19" i="19"/>
  <c r="AB19" i="19" s="1"/>
  <c r="Z19" i="19"/>
  <c r="X19" i="19"/>
  <c r="W19" i="19"/>
  <c r="Y19" i="19" s="1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AA18" i="19"/>
  <c r="AB18" i="19" s="1"/>
  <c r="Z18" i="19"/>
  <c r="X18" i="19"/>
  <c r="W18" i="19"/>
  <c r="Y18" i="19" s="1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AA17" i="19"/>
  <c r="AB17" i="19" s="1"/>
  <c r="Z17" i="19"/>
  <c r="X17" i="19"/>
  <c r="W17" i="19"/>
  <c r="Y17" i="19" s="1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AA16" i="19"/>
  <c r="AB16" i="19" s="1"/>
  <c r="Z16" i="19"/>
  <c r="X16" i="19"/>
  <c r="W16" i="19"/>
  <c r="Y16" i="19" s="1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AA15" i="19"/>
  <c r="AB15" i="19" s="1"/>
  <c r="Z15" i="19"/>
  <c r="X15" i="19"/>
  <c r="W15" i="19"/>
  <c r="Y15" i="19" s="1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AA14" i="19"/>
  <c r="AB14" i="19" s="1"/>
  <c r="Z14" i="19"/>
  <c r="X14" i="19"/>
  <c r="W14" i="19"/>
  <c r="Y14" i="19" s="1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AA13" i="19"/>
  <c r="AB13" i="19" s="1"/>
  <c r="Z13" i="19"/>
  <c r="X13" i="19"/>
  <c r="W13" i="19"/>
  <c r="Y13" i="19" s="1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AA12" i="19"/>
  <c r="AB12" i="19" s="1"/>
  <c r="Z12" i="19"/>
  <c r="X12" i="19"/>
  <c r="W12" i="19"/>
  <c r="Y12" i="19" s="1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AA11" i="19"/>
  <c r="AB11" i="19" s="1"/>
  <c r="Z11" i="19"/>
  <c r="X11" i="19"/>
  <c r="W11" i="19"/>
  <c r="Y11" i="19" s="1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AA10" i="19"/>
  <c r="AB10" i="19" s="1"/>
  <c r="Z10" i="19"/>
  <c r="X10" i="19"/>
  <c r="W10" i="19"/>
  <c r="Y10" i="19" s="1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AA9" i="19"/>
  <c r="AB9" i="19" s="1"/>
  <c r="Z9" i="19"/>
  <c r="X9" i="19"/>
  <c r="W9" i="19"/>
  <c r="Y9" i="19" s="1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AA8" i="19"/>
  <c r="AB8" i="19" s="1"/>
  <c r="Z8" i="19"/>
  <c r="X8" i="19"/>
  <c r="W8" i="19"/>
  <c r="Y8" i="19" s="1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AA7" i="19"/>
  <c r="AB7" i="19" s="1"/>
  <c r="Z7" i="19"/>
  <c r="X7" i="19"/>
  <c r="W7" i="19"/>
  <c r="Y7" i="19" s="1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AA6" i="19"/>
  <c r="AB6" i="19" s="1"/>
  <c r="Z6" i="19"/>
  <c r="X6" i="19"/>
  <c r="W6" i="19"/>
  <c r="Y6" i="19" s="1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AA5" i="19"/>
  <c r="AB5" i="19" s="1"/>
  <c r="Z5" i="19"/>
  <c r="X5" i="19"/>
  <c r="W5" i="19"/>
  <c r="Y5" i="19" s="1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AA4" i="19"/>
  <c r="AB4" i="19" s="1"/>
  <c r="Z4" i="19"/>
  <c r="X4" i="19"/>
  <c r="W4" i="19"/>
  <c r="Y4" i="19" s="1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AA3" i="19"/>
  <c r="AB3" i="19" s="1"/>
  <c r="Z3" i="19"/>
  <c r="X3" i="19"/>
  <c r="W3" i="19"/>
  <c r="Y3" i="19" s="1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X2" i="19"/>
  <c r="Y2" i="19" s="1"/>
  <c r="U2" i="19"/>
  <c r="K2" i="19"/>
  <c r="F2" i="19"/>
  <c r="H2" i="19"/>
  <c r="I2" i="19"/>
  <c r="J2" i="19"/>
  <c r="L2" i="19"/>
  <c r="M2" i="19"/>
  <c r="N2" i="19"/>
  <c r="O2" i="19"/>
  <c r="P2" i="19"/>
  <c r="Q2" i="19"/>
  <c r="R2" i="19"/>
  <c r="S2" i="19"/>
  <c r="T2" i="19"/>
  <c r="V2" i="19"/>
  <c r="W2" i="19"/>
  <c r="Z2" i="19"/>
  <c r="AA2" i="19"/>
  <c r="G2" i="19"/>
  <c r="E2" i="19"/>
  <c r="AB39" i="19" l="1"/>
  <c r="AB47" i="19"/>
  <c r="AB55" i="19"/>
  <c r="AB63" i="19"/>
  <c r="AB71" i="19"/>
  <c r="AB79" i="19"/>
  <c r="AB87" i="19"/>
  <c r="AB37" i="19"/>
  <c r="AB45" i="19"/>
  <c r="AB53" i="19"/>
  <c r="AB61" i="19"/>
  <c r="AB69" i="19"/>
  <c r="AB77" i="19"/>
  <c r="AB85" i="19"/>
  <c r="AB93" i="19"/>
  <c r="AB43" i="19"/>
  <c r="AB51" i="19"/>
  <c r="AB59" i="19"/>
  <c r="AB67" i="19"/>
  <c r="AB75" i="19"/>
  <c r="AB83" i="19"/>
  <c r="AB91" i="19"/>
  <c r="AB41" i="19"/>
  <c r="AB49" i="19"/>
  <c r="AB57" i="19"/>
  <c r="AB65" i="19"/>
  <c r="AB73" i="19"/>
  <c r="AB81" i="19"/>
  <c r="AB89" i="19"/>
  <c r="Y621" i="19"/>
  <c r="Y629" i="19"/>
  <c r="Y637" i="19"/>
  <c r="Y645" i="19"/>
  <c r="Y653" i="19"/>
  <c r="Y661" i="19"/>
  <c r="Y669" i="19"/>
  <c r="Y677" i="19"/>
  <c r="Y620" i="19"/>
  <c r="Y628" i="19"/>
  <c r="Y636" i="19"/>
  <c r="Y644" i="19"/>
  <c r="Y652" i="19"/>
  <c r="Y660" i="19"/>
  <c r="Y668" i="19"/>
  <c r="Y676" i="19"/>
  <c r="Y617" i="19"/>
  <c r="Y625" i="19"/>
  <c r="Y633" i="19"/>
  <c r="Y641" i="19"/>
  <c r="Y649" i="19"/>
  <c r="Y657" i="19"/>
  <c r="Y665" i="19"/>
  <c r="Y673" i="19"/>
  <c r="Y681" i="19"/>
  <c r="Y624" i="19"/>
  <c r="Y632" i="19"/>
  <c r="Y640" i="19"/>
  <c r="Y648" i="19"/>
  <c r="Y656" i="19"/>
  <c r="Y664" i="19"/>
  <c r="Y672" i="19"/>
  <c r="Y680" i="19"/>
  <c r="Y781" i="19"/>
  <c r="Y789" i="19"/>
  <c r="Y797" i="19"/>
  <c r="Y805" i="19"/>
  <c r="Y813" i="19"/>
  <c r="Y821" i="19"/>
  <c r="Y779" i="19"/>
  <c r="Y787" i="19"/>
  <c r="Y795" i="19"/>
  <c r="Y803" i="19"/>
  <c r="Y811" i="19"/>
  <c r="Y819" i="19"/>
  <c r="Y777" i="19"/>
  <c r="Y785" i="19"/>
  <c r="Y793" i="19"/>
  <c r="Y801" i="19"/>
  <c r="Y809" i="19"/>
  <c r="Y817" i="19"/>
  <c r="Y775" i="19"/>
  <c r="Y783" i="19"/>
  <c r="Y791" i="19"/>
  <c r="Y799" i="19"/>
  <c r="Y807" i="19"/>
  <c r="Y815" i="19"/>
  <c r="Y912" i="19"/>
  <c r="Y920" i="19"/>
  <c r="Y924" i="19"/>
  <c r="Y928" i="19"/>
  <c r="Y927" i="19"/>
  <c r="Y908" i="19"/>
  <c r="Y916" i="19"/>
  <c r="Y922" i="19"/>
  <c r="Y926" i="19"/>
  <c r="Y907" i="19"/>
  <c r="Y925" i="19"/>
  <c r="AB1085" i="19"/>
  <c r="AB1093" i="19"/>
  <c r="AB1101" i="19"/>
  <c r="AB1109" i="19"/>
  <c r="AB1117" i="19"/>
  <c r="AB1125" i="19"/>
  <c r="AB1132" i="19"/>
  <c r="AB1092" i="19"/>
  <c r="AB1100" i="19"/>
  <c r="AB1108" i="19"/>
  <c r="AB1116" i="19"/>
  <c r="AB1124" i="19"/>
  <c r="AB1089" i="19"/>
  <c r="AB1097" i="19"/>
  <c r="AB1105" i="19"/>
  <c r="AB1113" i="19"/>
  <c r="AB1121" i="19"/>
  <c r="AB1129" i="19"/>
  <c r="AB1134" i="19"/>
  <c r="AB1088" i="19"/>
  <c r="AB1096" i="19"/>
  <c r="AB1104" i="19"/>
  <c r="AB1112" i="19"/>
  <c r="AB1120" i="19"/>
  <c r="AB1128" i="19"/>
  <c r="AB1133" i="19"/>
  <c r="AB1169" i="19"/>
  <c r="AB1177" i="19"/>
  <c r="AB1185" i="19"/>
  <c r="AB1168" i="19"/>
  <c r="AB1176" i="19"/>
  <c r="AB1184" i="19"/>
  <c r="AB1192" i="19"/>
  <c r="AB1196" i="19"/>
  <c r="AB1165" i="19"/>
  <c r="AB1173" i="19"/>
  <c r="AB1181" i="19"/>
  <c r="AB1189" i="19"/>
  <c r="AB1164" i="19"/>
  <c r="AB1172" i="19"/>
  <c r="AB1180" i="19"/>
  <c r="AB1188" i="19"/>
  <c r="AB1194" i="19"/>
  <c r="Y1663" i="19"/>
  <c r="AB1664" i="19"/>
  <c r="AB1668" i="19"/>
  <c r="AB1672" i="19"/>
  <c r="AB1676" i="19"/>
  <c r="AB1680" i="19"/>
  <c r="AB1684" i="19"/>
  <c r="AB1666" i="19"/>
  <c r="AB1670" i="19"/>
  <c r="AB1674" i="19"/>
  <c r="AB1678" i="19"/>
  <c r="AB1682" i="19"/>
  <c r="AB1686" i="19"/>
  <c r="Y1743" i="19"/>
  <c r="AB1744" i="19"/>
  <c r="Y1747" i="19"/>
  <c r="AB1748" i="19"/>
  <c r="Y1751" i="19"/>
  <c r="AB1752" i="19"/>
  <c r="AB1742" i="19"/>
  <c r="Y1745" i="19"/>
  <c r="AB1746" i="19"/>
  <c r="Y1749" i="19"/>
  <c r="AB1750" i="19"/>
  <c r="Y1753" i="19"/>
  <c r="AB1741" i="19"/>
  <c r="B8" i="10" a="1"/>
  <c r="B8" i="10" s="1"/>
  <c r="B7" i="10" a="1"/>
  <c r="B7" i="10" s="1"/>
  <c r="B6" i="10" a="1"/>
  <c r="B6" i="10" s="1"/>
  <c r="C98" i="18" a="1"/>
  <c r="C98" i="18" s="1"/>
  <c r="B98" i="18" a="1"/>
  <c r="B98" i="18" s="1"/>
  <c r="C97" i="18" a="1"/>
  <c r="C97" i="18" s="1"/>
  <c r="B97" i="18" a="1"/>
  <c r="B97" i="18" s="1"/>
  <c r="C96" i="18" a="1"/>
  <c r="C96" i="18" s="1"/>
  <c r="B96" i="18" a="1"/>
  <c r="B96" i="18" s="1"/>
  <c r="C95" i="18" a="1"/>
  <c r="C95" i="18" s="1"/>
  <c r="B95" i="18" a="1"/>
  <c r="B95" i="18" s="1"/>
  <c r="C94" i="18" a="1"/>
  <c r="C94" i="18" s="1"/>
  <c r="B94" i="18" a="1"/>
  <c r="B94" i="18" s="1"/>
  <c r="C93" i="18" a="1"/>
  <c r="C93" i="18" s="1"/>
  <c r="B93" i="18" a="1"/>
  <c r="B93" i="18" s="1"/>
  <c r="C92" i="18" a="1"/>
  <c r="C92" i="18" s="1"/>
  <c r="C91" i="18" a="1"/>
  <c r="C91" i="18" s="1"/>
  <c r="B91" i="18" a="1"/>
  <c r="B91" i="18" s="1"/>
  <c r="C90" i="18" a="1"/>
  <c r="C90" i="18" s="1"/>
  <c r="B90" i="18" a="1"/>
  <c r="B90" i="18" s="1"/>
  <c r="C89" i="18" a="1"/>
  <c r="C89" i="18" s="1"/>
  <c r="B89" i="18" a="1"/>
  <c r="B89" i="18" s="1"/>
  <c r="B88" i="18" a="1"/>
  <c r="B88" i="18" s="1"/>
  <c r="C87" i="18" a="1"/>
  <c r="C87" i="18" s="1"/>
  <c r="B87" i="18" a="1"/>
  <c r="B87" i="18" s="1"/>
  <c r="C86" i="18" a="1"/>
  <c r="C86" i="18" s="1"/>
  <c r="B86" i="18" a="1"/>
  <c r="B86" i="18" s="1"/>
  <c r="C85" i="18" a="1"/>
  <c r="C85" i="18" s="1"/>
  <c r="B85" i="18" a="1"/>
  <c r="B85" i="18" s="1"/>
  <c r="C79" i="18" a="1"/>
  <c r="C79" i="18" s="1"/>
  <c r="C78" i="18" a="1"/>
  <c r="C78" i="18" s="1"/>
  <c r="B78" i="18" a="1"/>
  <c r="B78" i="18" s="1"/>
  <c r="C77" i="18" a="1"/>
  <c r="C77" i="18" s="1"/>
  <c r="B77" i="18" a="1"/>
  <c r="B77" i="18" s="1"/>
  <c r="C76" i="18" a="1"/>
  <c r="C76" i="18" s="1"/>
  <c r="B76" i="18" a="1"/>
  <c r="B76" i="18" s="1"/>
  <c r="C75" i="18" a="1"/>
  <c r="C75" i="18" s="1"/>
  <c r="B75" i="18" a="1"/>
  <c r="B75" i="18" s="1"/>
  <c r="C74" i="18" a="1"/>
  <c r="C74" i="18" s="1"/>
  <c r="B74" i="18" a="1"/>
  <c r="B74" i="18" s="1"/>
  <c r="C73" i="18" a="1"/>
  <c r="C73" i="18" s="1"/>
  <c r="B73" i="18" a="1"/>
  <c r="B73" i="18" s="1"/>
  <c r="C72" i="18" a="1"/>
  <c r="C72" i="18" s="1"/>
  <c r="C71" i="18" a="1"/>
  <c r="C71" i="18" s="1"/>
  <c r="B71" i="18" a="1"/>
  <c r="B71" i="18" s="1"/>
  <c r="B70" i="18" a="1"/>
  <c r="B70" i="18" s="1"/>
  <c r="C69" i="18" a="1"/>
  <c r="C69" i="18" s="1"/>
  <c r="B69" i="18" a="1"/>
  <c r="B69" i="18" s="1"/>
  <c r="C68" i="18" a="1"/>
  <c r="C68" i="18" s="1"/>
  <c r="B68" i="18" a="1"/>
  <c r="B68" i="18" s="1"/>
  <c r="C67" i="18" a="1"/>
  <c r="C67" i="18" s="1"/>
  <c r="B67" i="18" a="1"/>
  <c r="B67" i="18" s="1"/>
  <c r="C66" i="18" a="1"/>
  <c r="C66" i="18" s="1"/>
  <c r="B66" i="18" a="1"/>
  <c r="B66" i="18" s="1"/>
  <c r="C65" i="18" a="1"/>
  <c r="C65" i="18" s="1"/>
  <c r="B65" i="18" a="1"/>
  <c r="B65" i="18" s="1"/>
  <c r="C59" i="18" a="1"/>
  <c r="C59" i="18" s="1"/>
  <c r="C58" i="18" a="1"/>
  <c r="C58" i="18" s="1"/>
  <c r="B58" i="18" a="1"/>
  <c r="B58" i="18" s="1"/>
  <c r="C57" i="18" a="1"/>
  <c r="C57" i="18" s="1"/>
  <c r="B57" i="18" a="1"/>
  <c r="B57" i="18" s="1"/>
  <c r="C56" i="18" a="1"/>
  <c r="C56" i="18" s="1"/>
  <c r="B56" i="18" a="1"/>
  <c r="B56" i="18" s="1"/>
  <c r="C55" i="18" a="1"/>
  <c r="C55" i="18" s="1"/>
  <c r="B55" i="18" a="1"/>
  <c r="B55" i="18" s="1"/>
  <c r="C54" i="18" a="1"/>
  <c r="C54" i="18" s="1"/>
  <c r="B54" i="18" a="1"/>
  <c r="B54" i="18" s="1"/>
  <c r="C53" i="18" a="1"/>
  <c r="C53" i="18" s="1"/>
  <c r="B53" i="18" a="1"/>
  <c r="B53" i="18" s="1"/>
  <c r="C52" i="18" a="1"/>
  <c r="C52" i="18" s="1"/>
  <c r="C51" i="18" a="1"/>
  <c r="C51" i="18" s="1"/>
  <c r="B51" i="18" a="1"/>
  <c r="B51" i="18" s="1"/>
  <c r="B50" i="18" a="1"/>
  <c r="B50" i="18" s="1"/>
  <c r="C49" i="18" a="1"/>
  <c r="C49" i="18" s="1"/>
  <c r="B49" i="18" a="1"/>
  <c r="B49" i="18" s="1"/>
  <c r="C47" i="18" a="1"/>
  <c r="C47" i="18" s="1"/>
  <c r="B47" i="18" a="1"/>
  <c r="B47" i="18" s="1"/>
  <c r="C46" i="18" a="1"/>
  <c r="C46" i="18" s="1"/>
  <c r="B46" i="18" a="1"/>
  <c r="B46" i="18" s="1"/>
  <c r="C45" i="18" a="1"/>
  <c r="C45" i="18" s="1"/>
  <c r="B45" i="18" a="1"/>
  <c r="B45" i="18" s="1"/>
  <c r="C39" i="18" a="1"/>
  <c r="C39" i="18" s="1"/>
  <c r="C38" i="18" a="1"/>
  <c r="C38" i="18" s="1"/>
  <c r="B38" i="18" a="1"/>
  <c r="B38" i="18" s="1"/>
  <c r="C37" i="18" a="1"/>
  <c r="C37" i="18" s="1"/>
  <c r="B37" i="18" a="1"/>
  <c r="B37" i="18" s="1"/>
  <c r="C36" i="18" a="1"/>
  <c r="C36" i="18" s="1"/>
  <c r="B36" i="18" a="1"/>
  <c r="B36" i="18" s="1"/>
  <c r="C35" i="18" a="1"/>
  <c r="C35" i="18" s="1"/>
  <c r="B35" i="18" a="1"/>
  <c r="B35" i="18" s="1"/>
  <c r="C34" i="18" a="1"/>
  <c r="C34" i="18" s="1"/>
  <c r="C33" i="18" a="1"/>
  <c r="C33" i="18" s="1"/>
  <c r="B33" i="18" a="1"/>
  <c r="B33" i="18" s="1"/>
  <c r="C31" i="18" a="1"/>
  <c r="C31" i="18" s="1"/>
  <c r="B31" i="18" a="1"/>
  <c r="B31" i="18" s="1"/>
  <c r="C30" i="18" a="1"/>
  <c r="C30" i="18" s="1"/>
  <c r="C29" i="18" a="1"/>
  <c r="C29" i="18" s="1"/>
  <c r="B29" i="18" a="1"/>
  <c r="B29" i="18" s="1"/>
  <c r="C27" i="18" a="1"/>
  <c r="C27" i="18" s="1"/>
  <c r="B27" i="18" a="1"/>
  <c r="B27" i="18" s="1"/>
  <c r="C26" i="18" a="1"/>
  <c r="C26" i="18" s="1"/>
  <c r="B26" i="18" a="1"/>
  <c r="B26" i="18" s="1"/>
  <c r="C25" i="18" a="1"/>
  <c r="C25" i="18" s="1"/>
  <c r="B25" i="18" a="1"/>
  <c r="B25" i="18" s="1"/>
  <c r="C19" i="18" a="1"/>
  <c r="C19" i="18" s="1"/>
  <c r="C18" i="18" a="1"/>
  <c r="C18" i="18" s="1"/>
  <c r="B18" i="18" a="1"/>
  <c r="B18" i="18" s="1"/>
  <c r="C17" i="18" a="1"/>
  <c r="C17" i="18" s="1"/>
  <c r="B17" i="18" a="1"/>
  <c r="B17" i="18" s="1"/>
  <c r="C16" i="18" a="1"/>
  <c r="C16" i="18" s="1"/>
  <c r="B16" i="18" a="1"/>
  <c r="B16" i="18" s="1"/>
  <c r="C15" i="18" a="1"/>
  <c r="C15" i="18" s="1"/>
  <c r="B15" i="18" a="1"/>
  <c r="B15" i="18" s="1"/>
  <c r="C14" i="18" a="1"/>
  <c r="C14" i="18" s="1"/>
  <c r="B14" i="18" a="1"/>
  <c r="B14" i="18" s="1"/>
  <c r="C13" i="18" a="1"/>
  <c r="C13" i="18" s="1"/>
  <c r="B13" i="18" a="1"/>
  <c r="B13" i="18" s="1"/>
  <c r="C12" i="18" a="1"/>
  <c r="C12" i="18" s="1"/>
  <c r="C11" i="18" a="1"/>
  <c r="C11" i="18" s="1"/>
  <c r="B11" i="18" a="1"/>
  <c r="B11" i="18" s="1"/>
  <c r="B10" i="18" a="1"/>
  <c r="B10" i="18" s="1"/>
  <c r="C9" i="18" a="1"/>
  <c r="C9" i="18" s="1"/>
  <c r="B9" i="18" a="1"/>
  <c r="B9" i="18" s="1"/>
  <c r="C8" i="18" a="1"/>
  <c r="C8" i="18" s="1"/>
  <c r="B8" i="18" a="1"/>
  <c r="B8" i="18" s="1"/>
  <c r="C7" i="18" a="1"/>
  <c r="C7" i="18" s="1"/>
  <c r="B7" i="18" a="1"/>
  <c r="B7" i="18" s="1"/>
  <c r="C6" i="18" a="1"/>
  <c r="C6" i="18" s="1"/>
  <c r="B6" i="18" a="1"/>
  <c r="B6" i="18" s="1"/>
  <c r="C5" i="18" a="1"/>
  <c r="C5" i="18" s="1"/>
  <c r="B5" i="18" a="1"/>
  <c r="B5" i="18" s="1"/>
  <c r="C27" i="10" a="1"/>
  <c r="C27" i="10" s="1"/>
  <c r="B27" i="10" a="1"/>
  <c r="B27" i="10" s="1"/>
  <c r="C26" i="10" a="1"/>
  <c r="C26" i="10" s="1"/>
  <c r="B26" i="10" a="1"/>
  <c r="B26" i="10" s="1"/>
  <c r="C25" i="10" a="1"/>
  <c r="C25" i="10" s="1"/>
  <c r="B25" i="10" a="1"/>
  <c r="B25" i="10" s="1"/>
  <c r="C24" i="10" a="1"/>
  <c r="C24" i="10" s="1"/>
  <c r="B24" i="10" a="1"/>
  <c r="B24" i="10" s="1"/>
  <c r="C23" i="10" a="1"/>
  <c r="C23" i="10" s="1"/>
  <c r="B23" i="10" a="1"/>
  <c r="B23" i="10" s="1"/>
  <c r="B9" i="10" a="1"/>
  <c r="B9" i="10" s="1"/>
  <c r="C8" i="10" a="1"/>
  <c r="C8" i="10" s="1"/>
  <c r="C7" i="10" a="1"/>
  <c r="C7" i="10" s="1"/>
  <c r="C6" i="10" a="1"/>
  <c r="C6" i="10" s="1"/>
  <c r="C5" i="10" a="1"/>
  <c r="C5" i="10" s="1"/>
  <c r="B5" i="10" a="1"/>
  <c r="B5" i="10" s="1"/>
  <c r="C4" i="10" a="1"/>
  <c r="C4" i="10" s="1"/>
  <c r="C12" i="10" s="1"/>
  <c r="C9" i="16" a="1"/>
  <c r="C9" i="16" s="1"/>
  <c r="B9" i="16" a="1"/>
  <c r="B9" i="16" s="1"/>
  <c r="C8" i="16" a="1"/>
  <c r="C8" i="16" s="1"/>
  <c r="B8" i="16" a="1"/>
  <c r="B8" i="16" s="1"/>
  <c r="C7" i="16" a="1"/>
  <c r="C7" i="16" s="1"/>
  <c r="B7" i="16" a="1"/>
  <c r="B7" i="16" s="1"/>
  <c r="C6" i="16" a="1"/>
  <c r="C6" i="16" s="1"/>
  <c r="B6" i="16" a="1"/>
  <c r="B6" i="16" s="1"/>
  <c r="C5" i="16" a="1"/>
  <c r="C5" i="16" s="1"/>
  <c r="B5" i="16" a="1"/>
  <c r="B5" i="16" s="1"/>
  <c r="C4" i="16" a="1"/>
  <c r="C4" i="16" s="1"/>
  <c r="C12" i="16" s="1"/>
  <c r="B4" i="16" a="1"/>
  <c r="B4" i="16" s="1"/>
  <c r="B12" i="16" s="1"/>
  <c r="C27" i="15" a="1"/>
  <c r="C27" i="15" s="1"/>
  <c r="B27" i="15" a="1"/>
  <c r="B27" i="15" s="1"/>
  <c r="C26" i="15" a="1"/>
  <c r="C26" i="15" s="1"/>
  <c r="B26" i="15" a="1"/>
  <c r="B26" i="15" s="1"/>
  <c r="C25" i="15" a="1"/>
  <c r="C25" i="15" s="1"/>
  <c r="B25" i="15" a="1"/>
  <c r="B25" i="15" s="1"/>
  <c r="C24" i="15" a="1"/>
  <c r="C24" i="15" s="1"/>
  <c r="B24" i="15" a="1"/>
  <c r="B24" i="15" s="1"/>
  <c r="C23" i="15" a="1"/>
  <c r="C23" i="15" s="1"/>
  <c r="B23" i="15" a="1"/>
  <c r="B23" i="15" s="1"/>
  <c r="C22" i="15" a="1"/>
  <c r="C22" i="15" s="1"/>
  <c r="B22" i="15" a="1"/>
  <c r="B22" i="15" s="1"/>
  <c r="C9" i="15" a="1"/>
  <c r="C9" i="15" s="1"/>
  <c r="B9" i="15" a="1"/>
  <c r="B9" i="15" s="1"/>
  <c r="C8" i="15" a="1"/>
  <c r="C8" i="15" s="1"/>
  <c r="B8" i="15" a="1"/>
  <c r="B8" i="15" s="1"/>
  <c r="C7" i="15" a="1"/>
  <c r="C7" i="15" s="1"/>
  <c r="B7" i="15" a="1"/>
  <c r="B7" i="15" s="1"/>
  <c r="C6" i="15" a="1"/>
  <c r="C6" i="15" s="1"/>
  <c r="B6" i="15" a="1"/>
  <c r="B6" i="15" s="1"/>
  <c r="C5" i="15" a="1"/>
  <c r="C5" i="15" s="1"/>
  <c r="B5" i="15" a="1"/>
  <c r="B5" i="15" s="1"/>
  <c r="C4" i="15" a="1"/>
  <c r="C4" i="15" s="1"/>
  <c r="C12" i="15" s="1"/>
  <c r="B4" i="15" a="1"/>
  <c r="B4" i="15" s="1"/>
  <c r="B12" i="15" s="1"/>
  <c r="C27" i="14" a="1"/>
  <c r="C27" i="14" s="1"/>
  <c r="B27" i="14" a="1"/>
  <c r="B27" i="14" s="1"/>
  <c r="C26" i="14" a="1"/>
  <c r="C26" i="14" s="1"/>
  <c r="B26" i="14" a="1"/>
  <c r="B26" i="14" s="1"/>
  <c r="C25" i="14" a="1"/>
  <c r="C25" i="14" s="1"/>
  <c r="B25" i="14" a="1"/>
  <c r="B25" i="14" s="1"/>
  <c r="C24" i="14" a="1"/>
  <c r="C24" i="14" s="1"/>
  <c r="B24" i="14" a="1"/>
  <c r="B24" i="14" s="1"/>
  <c r="C23" i="14" a="1"/>
  <c r="C23" i="14" s="1"/>
  <c r="B23" i="14" a="1"/>
  <c r="B23" i="14" s="1"/>
  <c r="C22" i="14" a="1"/>
  <c r="C22" i="14" s="1"/>
  <c r="B22" i="14" a="1"/>
  <c r="B22" i="14" s="1"/>
  <c r="C9" i="14" a="1"/>
  <c r="C9" i="14" s="1"/>
  <c r="B9" i="14" a="1"/>
  <c r="B9" i="14" s="1"/>
  <c r="C8" i="14" a="1"/>
  <c r="C8" i="14" s="1"/>
  <c r="B8" i="14" a="1"/>
  <c r="B8" i="14" s="1"/>
  <c r="C7" i="14" a="1"/>
  <c r="C7" i="14" s="1"/>
  <c r="B7" i="14" a="1"/>
  <c r="B7" i="14" s="1"/>
  <c r="C6" i="14" a="1"/>
  <c r="C6" i="14" s="1"/>
  <c r="C5" i="14" a="1"/>
  <c r="C5" i="14" s="1"/>
  <c r="B5" i="14" a="1"/>
  <c r="B5" i="14" s="1"/>
  <c r="C4" i="14" a="1"/>
  <c r="C4" i="14" s="1"/>
  <c r="C12" i="14" s="1"/>
  <c r="B4" i="14" a="1"/>
  <c r="B4" i="14" s="1"/>
  <c r="B12" i="14" s="1"/>
  <c r="C27" i="13" a="1"/>
  <c r="C27" i="13" s="1"/>
  <c r="B27" i="13" a="1"/>
  <c r="B27" i="13" s="1"/>
  <c r="C26" i="13" a="1"/>
  <c r="C26" i="13" s="1"/>
  <c r="B26" i="13" a="1"/>
  <c r="B26" i="13" s="1"/>
  <c r="C25" i="13" a="1"/>
  <c r="C25" i="13" s="1"/>
  <c r="B25" i="13" a="1"/>
  <c r="B25" i="13" s="1"/>
  <c r="C24" i="13" a="1"/>
  <c r="C24" i="13" s="1"/>
  <c r="B24" i="13" a="1"/>
  <c r="B24" i="13" s="1"/>
  <c r="C23" i="13" a="1"/>
  <c r="C23" i="13" s="1"/>
  <c r="B23" i="13" a="1"/>
  <c r="B23" i="13" s="1"/>
  <c r="C22" i="13" a="1"/>
  <c r="C22" i="13" s="1"/>
  <c r="B22" i="13" a="1"/>
  <c r="B22" i="13" s="1"/>
  <c r="C9" i="13" a="1"/>
  <c r="C9" i="13" s="1"/>
  <c r="B9" i="13" a="1"/>
  <c r="B9" i="13" s="1"/>
  <c r="C8" i="13" a="1"/>
  <c r="C8" i="13" s="1"/>
  <c r="B8" i="13" a="1"/>
  <c r="B8" i="13" s="1"/>
  <c r="C7" i="13" a="1"/>
  <c r="C7" i="13" s="1"/>
  <c r="B7" i="13" a="1"/>
  <c r="B7" i="13" s="1"/>
  <c r="C5" i="13" a="1"/>
  <c r="C5" i="13" s="1"/>
  <c r="B5" i="13" a="1"/>
  <c r="B5" i="13" s="1"/>
  <c r="C4" i="13" a="1"/>
  <c r="C4" i="13" s="1"/>
  <c r="C27" i="12" a="1"/>
  <c r="C27" i="12" s="1"/>
  <c r="B27" i="12" a="1"/>
  <c r="B27" i="12" s="1"/>
  <c r="C26" i="12" a="1"/>
  <c r="C26" i="12" s="1"/>
  <c r="B26" i="12" a="1"/>
  <c r="B26" i="12" s="1"/>
  <c r="C25" i="12" a="1"/>
  <c r="C25" i="12" s="1"/>
  <c r="B25" i="12" a="1"/>
  <c r="B25" i="12" s="1"/>
  <c r="C24" i="12" a="1"/>
  <c r="C24" i="12" s="1"/>
  <c r="B24" i="12" a="1"/>
  <c r="B24" i="12" s="1"/>
  <c r="C23" i="12" a="1"/>
  <c r="C23" i="12" s="1"/>
  <c r="B23" i="12" a="1"/>
  <c r="B23" i="12" s="1"/>
  <c r="C22" i="12" a="1"/>
  <c r="C22" i="12" s="1"/>
  <c r="B22" i="12" a="1"/>
  <c r="B22" i="12" s="1"/>
  <c r="C9" i="12" a="1"/>
  <c r="C9" i="12" s="1"/>
  <c r="B9" i="12" a="1"/>
  <c r="B9" i="12" s="1"/>
  <c r="B8" i="12" a="1"/>
  <c r="B8" i="12" s="1"/>
  <c r="B7" i="12" a="1"/>
  <c r="B7" i="12" s="1"/>
  <c r="C6" i="12" a="1"/>
  <c r="C6" i="12" s="1"/>
  <c r="B5" i="12" a="1"/>
  <c r="B5" i="12" s="1"/>
  <c r="C4" i="12" a="1"/>
  <c r="C4" i="12" s="1"/>
  <c r="B4" i="12" a="1"/>
  <c r="B4" i="12" s="1"/>
  <c r="B12" i="12" s="1"/>
  <c r="C27" i="11" a="1"/>
  <c r="C27" i="11" s="1"/>
  <c r="B27" i="11" a="1"/>
  <c r="B27" i="11" s="1"/>
  <c r="C26" i="11" a="1"/>
  <c r="C26" i="11" s="1"/>
  <c r="B26" i="11" a="1"/>
  <c r="B26" i="11" s="1"/>
  <c r="C25" i="11" a="1"/>
  <c r="C25" i="11" s="1"/>
  <c r="B25" i="11" a="1"/>
  <c r="B25" i="11" s="1"/>
  <c r="C24" i="11" a="1"/>
  <c r="C24" i="11" s="1"/>
  <c r="B24" i="11" a="1"/>
  <c r="B24" i="11" s="1"/>
  <c r="C23" i="11" a="1"/>
  <c r="C23" i="11" s="1"/>
  <c r="B23" i="11" a="1"/>
  <c r="B23" i="11" s="1"/>
  <c r="C22" i="11" a="1"/>
  <c r="C22" i="11" s="1"/>
  <c r="B22" i="11" a="1"/>
  <c r="B22" i="11" s="1"/>
  <c r="B9" i="11" a="1"/>
  <c r="B9" i="11" s="1"/>
  <c r="C8" i="11" a="1"/>
  <c r="C8" i="11" s="1"/>
  <c r="B8" i="11" a="1"/>
  <c r="B8" i="11" s="1"/>
  <c r="C5" i="11" a="1"/>
  <c r="C5" i="11" s="1"/>
  <c r="B5" i="11" a="1"/>
  <c r="B5" i="11" s="1"/>
  <c r="C4" i="11" a="1"/>
  <c r="C4" i="11" s="1"/>
  <c r="B4" i="11" a="1"/>
  <c r="B4" i="11" s="1"/>
  <c r="C45" i="9" a="1"/>
  <c r="C45" i="9" s="1"/>
  <c r="B45" i="9" a="1"/>
  <c r="B45" i="9" s="1"/>
  <c r="C44" i="9" a="1"/>
  <c r="C44" i="9" s="1"/>
  <c r="B44" i="9" a="1"/>
  <c r="B44" i="9" s="1"/>
  <c r="C43" i="9" a="1"/>
  <c r="C43" i="9" s="1"/>
  <c r="B43" i="9" a="1"/>
  <c r="B43" i="9" s="1"/>
  <c r="C42" i="9" a="1"/>
  <c r="C42" i="9" s="1"/>
  <c r="B42" i="9" a="1"/>
  <c r="B42" i="9" s="1"/>
  <c r="C41" i="9" a="1"/>
  <c r="C41" i="9" s="1"/>
  <c r="B41" i="9" a="1"/>
  <c r="B41" i="9" s="1"/>
  <c r="C40" i="9" a="1"/>
  <c r="C40" i="9" s="1"/>
  <c r="B40" i="9" a="1"/>
  <c r="B40" i="9" s="1"/>
  <c r="C27" i="9" a="1"/>
  <c r="C27" i="9" s="1"/>
  <c r="B27" i="9" a="1"/>
  <c r="B27" i="9" s="1"/>
  <c r="C26" i="9" a="1"/>
  <c r="C26" i="9" s="1"/>
  <c r="B26" i="9" a="1"/>
  <c r="B26" i="9" s="1"/>
  <c r="C25" i="9" a="1"/>
  <c r="C25" i="9" s="1"/>
  <c r="B25" i="9" a="1"/>
  <c r="B25" i="9" s="1"/>
  <c r="C24" i="9" a="1"/>
  <c r="C24" i="9" s="1"/>
  <c r="B24" i="9" a="1"/>
  <c r="B24" i="9" s="1"/>
  <c r="C23" i="9" a="1"/>
  <c r="C23" i="9" s="1"/>
  <c r="B23" i="9" a="1"/>
  <c r="B23" i="9" s="1"/>
  <c r="C22" i="9" a="1"/>
  <c r="C22" i="9" s="1"/>
  <c r="B22" i="9" a="1"/>
  <c r="B22" i="9" s="1"/>
  <c r="C9" i="9" a="1"/>
  <c r="C9" i="9" s="1"/>
  <c r="B9" i="9" a="1"/>
  <c r="B9" i="9" s="1"/>
  <c r="C8" i="9" a="1"/>
  <c r="C8" i="9" s="1"/>
  <c r="B8" i="9" a="1"/>
  <c r="B8" i="9" s="1"/>
  <c r="C7" i="9" a="1"/>
  <c r="C7" i="9" s="1"/>
  <c r="B7" i="9" a="1"/>
  <c r="B7" i="9" s="1"/>
  <c r="C6" i="9" a="1"/>
  <c r="C6" i="9" s="1"/>
  <c r="B6" i="9" a="1"/>
  <c r="B6" i="9" s="1"/>
  <c r="C5" i="9" a="1"/>
  <c r="C5" i="9" s="1"/>
  <c r="B5" i="9" a="1"/>
  <c r="B5" i="9" s="1"/>
  <c r="C4" i="9" a="1"/>
  <c r="C4" i="9" s="1"/>
  <c r="C12" i="9" s="1"/>
  <c r="B4" i="9" a="1"/>
  <c r="B4" i="9" s="1"/>
  <c r="C6" i="13" l="1" a="1"/>
  <c r="C6" i="13" s="1"/>
  <c r="C32" i="18" a="1"/>
  <c r="C32" i="18" s="1"/>
  <c r="C7" i="12" a="1"/>
  <c r="C7" i="12" s="1"/>
  <c r="C50" i="18" a="1"/>
  <c r="C50" i="18" s="1"/>
  <c r="B34" i="18" a="1"/>
  <c r="B34" i="18" s="1"/>
  <c r="B6" i="14" a="1"/>
  <c r="B6" i="14" s="1"/>
  <c r="B48" i="18" a="1"/>
  <c r="B48" i="18" s="1"/>
  <c r="B7" i="11" a="1"/>
  <c r="B7" i="11" s="1"/>
  <c r="C70" i="18" a="1"/>
  <c r="C70" i="18" s="1"/>
  <c r="C8" i="12" a="1"/>
  <c r="C8" i="12" s="1"/>
  <c r="C60" i="18" a="1"/>
  <c r="C60" i="18" s="1"/>
  <c r="C80" i="18" a="1"/>
  <c r="C80" i="18" s="1"/>
  <c r="C100" i="18" a="1"/>
  <c r="C100" i="18" s="1"/>
  <c r="C20" i="18" a="1"/>
  <c r="C20" i="18" s="1"/>
  <c r="C40" i="18" a="1"/>
  <c r="C40" i="18" s="1"/>
  <c r="C22" i="10" a="1"/>
  <c r="C22" i="10" s="1"/>
  <c r="C9" i="10" a="1"/>
  <c r="C9" i="10" s="1"/>
  <c r="C99" i="18" a="1"/>
  <c r="C99" i="18" s="1"/>
  <c r="B52" i="18" a="1"/>
  <c r="B52" i="18" s="1"/>
  <c r="B72" i="18" a="1"/>
  <c r="B72" i="18" s="1"/>
  <c r="B92" i="18" a="1"/>
  <c r="B92" i="18" s="1"/>
  <c r="B12" i="18" a="1"/>
  <c r="B12" i="18" s="1"/>
  <c r="B4" i="13" a="1"/>
  <c r="B4" i="13" s="1"/>
  <c r="B12" i="13" s="1"/>
  <c r="C7" i="11" a="1"/>
  <c r="C7" i="11" s="1"/>
  <c r="C48" i="18" a="1"/>
  <c r="C48" i="18" s="1"/>
  <c r="C6" i="11" a="1"/>
  <c r="C6" i="11" s="1"/>
  <c r="C28" i="18" a="1"/>
  <c r="C28" i="18" s="1"/>
  <c r="C88" i="18" a="1"/>
  <c r="C88" i="18" s="1"/>
  <c r="C9" i="11" a="1"/>
  <c r="C9" i="11" s="1"/>
  <c r="B6" i="11" a="1"/>
  <c r="B6" i="11" s="1"/>
  <c r="B28" i="18" a="1"/>
  <c r="B28" i="18" s="1"/>
  <c r="C10" i="18" a="1"/>
  <c r="C10" i="18" s="1"/>
  <c r="C5" i="12" a="1"/>
  <c r="C5" i="12" s="1"/>
  <c r="B30" i="18" a="1"/>
  <c r="B30" i="18" s="1"/>
  <c r="B6" i="12" a="1"/>
  <c r="B6" i="12" s="1"/>
  <c r="B40" i="18" a="1"/>
  <c r="B40" i="18" s="1"/>
  <c r="B22" i="10" a="1"/>
  <c r="B22" i="10" s="1"/>
  <c r="B60" i="18" a="1"/>
  <c r="B60" i="18" s="1"/>
  <c r="B80" i="18" a="1"/>
  <c r="B80" i="18" s="1"/>
  <c r="B100" i="18" a="1"/>
  <c r="B100" i="18" s="1"/>
  <c r="B20" i="18" a="1"/>
  <c r="B20" i="18" s="1"/>
  <c r="B6" i="13" a="1"/>
  <c r="B6" i="13" s="1"/>
  <c r="B14" i="13" s="1"/>
  <c r="B32" i="18" a="1"/>
  <c r="B32" i="18" s="1"/>
  <c r="C13" i="11"/>
  <c r="C13" i="12"/>
  <c r="C15" i="10"/>
  <c r="C30" i="11"/>
  <c r="C30" i="12"/>
  <c r="C30" i="13"/>
  <c r="C15" i="14"/>
  <c r="C15" i="15"/>
  <c r="C15" i="16"/>
  <c r="C33" i="10"/>
  <c r="C17" i="11"/>
  <c r="C17" i="12"/>
  <c r="C13" i="13"/>
  <c r="C13" i="14"/>
  <c r="C32" i="10"/>
  <c r="C16" i="9"/>
  <c r="B15" i="11"/>
  <c r="B31" i="9"/>
  <c r="B13" i="11"/>
  <c r="B17" i="11"/>
  <c r="B13" i="12"/>
  <c r="B17" i="12"/>
  <c r="B13" i="13"/>
  <c r="B17" i="13"/>
  <c r="B13" i="14"/>
  <c r="B17" i="14"/>
  <c r="C17" i="13"/>
  <c r="C17" i="14"/>
  <c r="C33" i="14"/>
  <c r="C13" i="15"/>
  <c r="C17" i="15"/>
  <c r="C31" i="10"/>
  <c r="B30" i="14"/>
  <c r="C34" i="13"/>
  <c r="C13" i="10"/>
  <c r="C17" i="10"/>
  <c r="B34" i="14"/>
  <c r="C16" i="16"/>
  <c r="B13" i="9"/>
  <c r="B17" i="9"/>
  <c r="B49" i="9"/>
  <c r="B53" i="9"/>
  <c r="B31" i="11"/>
  <c r="B35" i="11"/>
  <c r="B31" i="12"/>
  <c r="B35" i="12"/>
  <c r="B31" i="13"/>
  <c r="B35" i="13"/>
  <c r="C30" i="14"/>
  <c r="C34" i="14"/>
  <c r="B13" i="16"/>
  <c r="B17" i="16"/>
  <c r="C30" i="10"/>
  <c r="C34" i="10"/>
  <c r="C51" i="9"/>
  <c r="C13" i="9"/>
  <c r="C17" i="9"/>
  <c r="C49" i="9"/>
  <c r="C53" i="9"/>
  <c r="C31" i="11"/>
  <c r="C35" i="11"/>
  <c r="C31" i="12"/>
  <c r="C35" i="12"/>
  <c r="C31" i="13"/>
  <c r="C35" i="13"/>
  <c r="B31" i="14"/>
  <c r="B35" i="14"/>
  <c r="B30" i="15"/>
  <c r="B34" i="15"/>
  <c r="C13" i="16"/>
  <c r="C17" i="16"/>
  <c r="C34" i="11"/>
  <c r="B33" i="9"/>
  <c r="B34" i="9"/>
  <c r="B16" i="11"/>
  <c r="B16" i="12"/>
  <c r="B16" i="13"/>
  <c r="B16" i="14"/>
  <c r="C31" i="14"/>
  <c r="C35" i="14"/>
  <c r="C30" i="15"/>
  <c r="C34" i="15"/>
  <c r="C35" i="10"/>
  <c r="C52" i="9"/>
  <c r="C34" i="12"/>
  <c r="C30" i="9"/>
  <c r="C34" i="9"/>
  <c r="C14" i="11"/>
  <c r="C16" i="11"/>
  <c r="C15" i="12"/>
  <c r="C16" i="12"/>
  <c r="C15" i="13"/>
  <c r="C16" i="13"/>
  <c r="C16" i="14"/>
  <c r="B31" i="15"/>
  <c r="B35" i="15"/>
  <c r="C16" i="10"/>
  <c r="B35" i="9"/>
  <c r="B16" i="15"/>
  <c r="C31" i="15"/>
  <c r="C35" i="15"/>
  <c r="C31" i="9"/>
  <c r="C35" i="9"/>
  <c r="C16" i="15"/>
  <c r="C33" i="15"/>
  <c r="B15" i="9"/>
  <c r="B16" i="9"/>
  <c r="B48" i="9"/>
  <c r="B52" i="9"/>
  <c r="B33" i="11"/>
  <c r="B34" i="11"/>
  <c r="B30" i="12"/>
  <c r="B34" i="12"/>
  <c r="B30" i="13"/>
  <c r="B34" i="13"/>
  <c r="B13" i="15"/>
  <c r="B17" i="15"/>
  <c r="B16" i="16"/>
  <c r="B50" i="9"/>
  <c r="B32" i="11"/>
  <c r="B14" i="12"/>
  <c r="B32" i="12"/>
  <c r="B32" i="13"/>
  <c r="B14" i="14"/>
  <c r="B32" i="14"/>
  <c r="B14" i="15"/>
  <c r="B32" i="15"/>
  <c r="B14" i="16"/>
  <c r="C14" i="12"/>
  <c r="C32" i="12"/>
  <c r="C14" i="13"/>
  <c r="C32" i="13"/>
  <c r="C14" i="14"/>
  <c r="C32" i="14"/>
  <c r="C14" i="15"/>
  <c r="C32" i="15"/>
  <c r="C14" i="16"/>
  <c r="C14" i="10"/>
  <c r="B32" i="9"/>
  <c r="C32" i="11"/>
  <c r="B51" i="9"/>
  <c r="B15" i="12"/>
  <c r="B33" i="12"/>
  <c r="B15" i="13"/>
  <c r="B33" i="13"/>
  <c r="B15" i="14"/>
  <c r="B33" i="14"/>
  <c r="B15" i="15"/>
  <c r="B33" i="15"/>
  <c r="B15" i="16"/>
  <c r="C14" i="9"/>
  <c r="C33" i="9"/>
  <c r="C33" i="12"/>
  <c r="C32" i="9"/>
  <c r="C33" i="11"/>
  <c r="B12" i="9"/>
  <c r="B30" i="9"/>
  <c r="B12" i="11"/>
  <c r="B30" i="11"/>
  <c r="C15" i="11"/>
  <c r="C33" i="13"/>
  <c r="C48" i="9"/>
  <c r="C12" i="11"/>
  <c r="C12" i="12"/>
  <c r="C12" i="13"/>
  <c r="B14" i="9"/>
  <c r="C15" i="9"/>
  <c r="B14" i="11"/>
  <c r="C50" i="9"/>
  <c r="T100" i="18" a="1"/>
  <c r="T100" i="18" s="1"/>
  <c r="S100" i="18" a="1"/>
  <c r="S100" i="18" s="1"/>
  <c r="R100" i="18" a="1"/>
  <c r="R100" i="18" s="1"/>
  <c r="Q100" i="18" a="1"/>
  <c r="Q100" i="18" s="1"/>
  <c r="P100" i="18" a="1"/>
  <c r="P100" i="18" s="1"/>
  <c r="O100" i="18" a="1"/>
  <c r="O100" i="18" s="1"/>
  <c r="N100" i="18" a="1"/>
  <c r="N100" i="18" s="1"/>
  <c r="M100" i="18" a="1"/>
  <c r="M100" i="18" s="1"/>
  <c r="L100" i="18" a="1"/>
  <c r="L100" i="18" s="1"/>
  <c r="K100" i="18" a="1"/>
  <c r="K100" i="18" s="1"/>
  <c r="J100" i="18" a="1"/>
  <c r="J100" i="18" s="1"/>
  <c r="I100" i="18" a="1"/>
  <c r="I100" i="18" s="1"/>
  <c r="H100" i="18" a="1"/>
  <c r="H100" i="18" s="1"/>
  <c r="G100" i="18" a="1"/>
  <c r="G100" i="18" s="1"/>
  <c r="F100" i="18" a="1"/>
  <c r="F100" i="18" s="1"/>
  <c r="E100" i="18" a="1"/>
  <c r="E100" i="18" s="1"/>
  <c r="D100" i="18" a="1"/>
  <c r="D100" i="18" s="1"/>
  <c r="T99" i="18" a="1"/>
  <c r="T99" i="18" s="1"/>
  <c r="S99" i="18" a="1"/>
  <c r="S99" i="18" s="1"/>
  <c r="R99" i="18" a="1"/>
  <c r="R99" i="18" s="1"/>
  <c r="Q99" i="18" a="1"/>
  <c r="Q99" i="18" s="1"/>
  <c r="P99" i="18" a="1"/>
  <c r="P99" i="18" s="1"/>
  <c r="O99" i="18" a="1"/>
  <c r="O99" i="18" s="1"/>
  <c r="N99" i="18" a="1"/>
  <c r="N99" i="18" s="1"/>
  <c r="M99" i="18" a="1"/>
  <c r="M99" i="18" s="1"/>
  <c r="L99" i="18" a="1"/>
  <c r="L99" i="18" s="1"/>
  <c r="K99" i="18" a="1"/>
  <c r="K99" i="18" s="1"/>
  <c r="J99" i="18" a="1"/>
  <c r="J99" i="18" s="1"/>
  <c r="I99" i="18" a="1"/>
  <c r="I99" i="18" s="1"/>
  <c r="H99" i="18" a="1"/>
  <c r="H99" i="18" s="1"/>
  <c r="G99" i="18" a="1"/>
  <c r="G99" i="18" s="1"/>
  <c r="F99" i="18" a="1"/>
  <c r="F99" i="18" s="1"/>
  <c r="E99" i="18" a="1"/>
  <c r="E99" i="18" s="1"/>
  <c r="D99" i="18" a="1"/>
  <c r="D99" i="18" s="1"/>
  <c r="T98" i="18" a="1"/>
  <c r="T98" i="18" s="1"/>
  <c r="S98" i="18" a="1"/>
  <c r="S98" i="18" s="1"/>
  <c r="R98" i="18" a="1"/>
  <c r="R98" i="18" s="1"/>
  <c r="Q98" i="18" a="1"/>
  <c r="Q98" i="18" s="1"/>
  <c r="P98" i="18" a="1"/>
  <c r="P98" i="18" s="1"/>
  <c r="O98" i="18" a="1"/>
  <c r="O98" i="18" s="1"/>
  <c r="N98" i="18" a="1"/>
  <c r="N98" i="18" s="1"/>
  <c r="M98" i="18" a="1"/>
  <c r="M98" i="18" s="1"/>
  <c r="L98" i="18" a="1"/>
  <c r="L98" i="18" s="1"/>
  <c r="K98" i="18" a="1"/>
  <c r="K98" i="18" s="1"/>
  <c r="J98" i="18" a="1"/>
  <c r="J98" i="18" s="1"/>
  <c r="I98" i="18" a="1"/>
  <c r="I98" i="18" s="1"/>
  <c r="H98" i="18" a="1"/>
  <c r="H98" i="18" s="1"/>
  <c r="G98" i="18" a="1"/>
  <c r="G98" i="18" s="1"/>
  <c r="F98" i="18" a="1"/>
  <c r="F98" i="18" s="1"/>
  <c r="E98" i="18" a="1"/>
  <c r="E98" i="18" s="1"/>
  <c r="D98" i="18" a="1"/>
  <c r="D98" i="18" s="1"/>
  <c r="T97" i="18" a="1"/>
  <c r="T97" i="18" s="1"/>
  <c r="S97" i="18" a="1"/>
  <c r="S97" i="18" s="1"/>
  <c r="R97" i="18" a="1"/>
  <c r="R97" i="18" s="1"/>
  <c r="Q97" i="18" a="1"/>
  <c r="Q97" i="18" s="1"/>
  <c r="P97" i="18" a="1"/>
  <c r="P97" i="18" s="1"/>
  <c r="O97" i="18" a="1"/>
  <c r="O97" i="18" s="1"/>
  <c r="N97" i="18" a="1"/>
  <c r="N97" i="18" s="1"/>
  <c r="M97" i="18" a="1"/>
  <c r="M97" i="18" s="1"/>
  <c r="L97" i="18" a="1"/>
  <c r="L97" i="18" s="1"/>
  <c r="K97" i="18" a="1"/>
  <c r="K97" i="18" s="1"/>
  <c r="J97" i="18" a="1"/>
  <c r="J97" i="18" s="1"/>
  <c r="I97" i="18" a="1"/>
  <c r="I97" i="18" s="1"/>
  <c r="H97" i="18" a="1"/>
  <c r="H97" i="18" s="1"/>
  <c r="G97" i="18" a="1"/>
  <c r="G97" i="18" s="1"/>
  <c r="F97" i="18" a="1"/>
  <c r="F97" i="18" s="1"/>
  <c r="E97" i="18" a="1"/>
  <c r="E97" i="18" s="1"/>
  <c r="D97" i="18" a="1"/>
  <c r="D97" i="18" s="1"/>
  <c r="T96" i="18" a="1"/>
  <c r="T96" i="18" s="1"/>
  <c r="S96" i="18" a="1"/>
  <c r="S96" i="18" s="1"/>
  <c r="R96" i="18" a="1"/>
  <c r="R96" i="18" s="1"/>
  <c r="Q96" i="18" a="1"/>
  <c r="Q96" i="18" s="1"/>
  <c r="P96" i="18" a="1"/>
  <c r="P96" i="18" s="1"/>
  <c r="O96" i="18" a="1"/>
  <c r="O96" i="18" s="1"/>
  <c r="N96" i="18" a="1"/>
  <c r="N96" i="18" s="1"/>
  <c r="M96" i="18" a="1"/>
  <c r="M96" i="18" s="1"/>
  <c r="L96" i="18" a="1"/>
  <c r="L96" i="18" s="1"/>
  <c r="K96" i="18" a="1"/>
  <c r="K96" i="18" s="1"/>
  <c r="J96" i="18" a="1"/>
  <c r="J96" i="18" s="1"/>
  <c r="I96" i="18" a="1"/>
  <c r="I96" i="18" s="1"/>
  <c r="H96" i="18" a="1"/>
  <c r="H96" i="18" s="1"/>
  <c r="G96" i="18" a="1"/>
  <c r="G96" i="18" s="1"/>
  <c r="F96" i="18" a="1"/>
  <c r="F96" i="18" s="1"/>
  <c r="E96" i="18" a="1"/>
  <c r="E96" i="18" s="1"/>
  <c r="D96" i="18" a="1"/>
  <c r="D96" i="18" s="1"/>
  <c r="T95" i="18" a="1"/>
  <c r="T95" i="18" s="1"/>
  <c r="S95" i="18" a="1"/>
  <c r="S95" i="18" s="1"/>
  <c r="R95" i="18" a="1"/>
  <c r="R95" i="18" s="1"/>
  <c r="Q95" i="18" a="1"/>
  <c r="Q95" i="18" s="1"/>
  <c r="P95" i="18" a="1"/>
  <c r="P95" i="18" s="1"/>
  <c r="O95" i="18" a="1"/>
  <c r="O95" i="18" s="1"/>
  <c r="N95" i="18" a="1"/>
  <c r="N95" i="18" s="1"/>
  <c r="M95" i="18" a="1"/>
  <c r="M95" i="18" s="1"/>
  <c r="L95" i="18" a="1"/>
  <c r="L95" i="18" s="1"/>
  <c r="K95" i="18" a="1"/>
  <c r="K95" i="18" s="1"/>
  <c r="J95" i="18" a="1"/>
  <c r="J95" i="18" s="1"/>
  <c r="I95" i="18" a="1"/>
  <c r="I95" i="18" s="1"/>
  <c r="H95" i="18" a="1"/>
  <c r="H95" i="18" s="1"/>
  <c r="G95" i="18" a="1"/>
  <c r="G95" i="18" s="1"/>
  <c r="F95" i="18" a="1"/>
  <c r="F95" i="18" s="1"/>
  <c r="E95" i="18" a="1"/>
  <c r="E95" i="18" s="1"/>
  <c r="D95" i="18" a="1"/>
  <c r="D95" i="18" s="1"/>
  <c r="T94" i="18" a="1"/>
  <c r="T94" i="18" s="1"/>
  <c r="S94" i="18" a="1"/>
  <c r="S94" i="18" s="1"/>
  <c r="R94" i="18" a="1"/>
  <c r="R94" i="18" s="1"/>
  <c r="Q94" i="18" a="1"/>
  <c r="Q94" i="18" s="1"/>
  <c r="P94" i="18" a="1"/>
  <c r="P94" i="18" s="1"/>
  <c r="O94" i="18" a="1"/>
  <c r="O94" i="18" s="1"/>
  <c r="N94" i="18" a="1"/>
  <c r="N94" i="18" s="1"/>
  <c r="M94" i="18" a="1"/>
  <c r="M94" i="18" s="1"/>
  <c r="L94" i="18" a="1"/>
  <c r="L94" i="18" s="1"/>
  <c r="K94" i="18" a="1"/>
  <c r="K94" i="18" s="1"/>
  <c r="J94" i="18" a="1"/>
  <c r="J94" i="18" s="1"/>
  <c r="I94" i="18" a="1"/>
  <c r="I94" i="18" s="1"/>
  <c r="H94" i="18" a="1"/>
  <c r="H94" i="18" s="1"/>
  <c r="G94" i="18" a="1"/>
  <c r="G94" i="18" s="1"/>
  <c r="F94" i="18" a="1"/>
  <c r="F94" i="18" s="1"/>
  <c r="E94" i="18" a="1"/>
  <c r="E94" i="18" s="1"/>
  <c r="D94" i="18" a="1"/>
  <c r="D94" i="18" s="1"/>
  <c r="T93" i="18" a="1"/>
  <c r="T93" i="18" s="1"/>
  <c r="S93" i="18" a="1"/>
  <c r="S93" i="18" s="1"/>
  <c r="R93" i="18" a="1"/>
  <c r="R93" i="18" s="1"/>
  <c r="Q93" i="18" a="1"/>
  <c r="Q93" i="18" s="1"/>
  <c r="P93" i="18" a="1"/>
  <c r="P93" i="18" s="1"/>
  <c r="O93" i="18" a="1"/>
  <c r="O93" i="18" s="1"/>
  <c r="N93" i="18" a="1"/>
  <c r="N93" i="18" s="1"/>
  <c r="M93" i="18" a="1"/>
  <c r="M93" i="18" s="1"/>
  <c r="L93" i="18" a="1"/>
  <c r="L93" i="18" s="1"/>
  <c r="K93" i="18" a="1"/>
  <c r="K93" i="18" s="1"/>
  <c r="J93" i="18" a="1"/>
  <c r="J93" i="18" s="1"/>
  <c r="I93" i="18" a="1"/>
  <c r="I93" i="18" s="1"/>
  <c r="H93" i="18" a="1"/>
  <c r="H93" i="18" s="1"/>
  <c r="G93" i="18" a="1"/>
  <c r="G93" i="18" s="1"/>
  <c r="F93" i="18" a="1"/>
  <c r="F93" i="18" s="1"/>
  <c r="E93" i="18" a="1"/>
  <c r="E93" i="18" s="1"/>
  <c r="D93" i="18" a="1"/>
  <c r="D93" i="18" s="1"/>
  <c r="T92" i="18" a="1"/>
  <c r="T92" i="18" s="1"/>
  <c r="S92" i="18" a="1"/>
  <c r="S92" i="18" s="1"/>
  <c r="R92" i="18" a="1"/>
  <c r="R92" i="18" s="1"/>
  <c r="Q92" i="18" a="1"/>
  <c r="Q92" i="18" s="1"/>
  <c r="P92" i="18" a="1"/>
  <c r="P92" i="18" s="1"/>
  <c r="O92" i="18" a="1"/>
  <c r="O92" i="18" s="1"/>
  <c r="N92" i="18" a="1"/>
  <c r="N92" i="18" s="1"/>
  <c r="M92" i="18" a="1"/>
  <c r="M92" i="18" s="1"/>
  <c r="L92" i="18" a="1"/>
  <c r="L92" i="18" s="1"/>
  <c r="K92" i="18" a="1"/>
  <c r="K92" i="18" s="1"/>
  <c r="J92" i="18" a="1"/>
  <c r="J92" i="18" s="1"/>
  <c r="I92" i="18" a="1"/>
  <c r="I92" i="18" s="1"/>
  <c r="H92" i="18" a="1"/>
  <c r="H92" i="18" s="1"/>
  <c r="G92" i="18" a="1"/>
  <c r="G92" i="18" s="1"/>
  <c r="F92" i="18" a="1"/>
  <c r="F92" i="18" s="1"/>
  <c r="E92" i="18" a="1"/>
  <c r="E92" i="18" s="1"/>
  <c r="D92" i="18" a="1"/>
  <c r="D92" i="18" s="1"/>
  <c r="T91" i="18" a="1"/>
  <c r="T91" i="18" s="1"/>
  <c r="S91" i="18" a="1"/>
  <c r="S91" i="18" s="1"/>
  <c r="R91" i="18" a="1"/>
  <c r="R91" i="18" s="1"/>
  <c r="Q91" i="18" a="1"/>
  <c r="Q91" i="18" s="1"/>
  <c r="P91" i="18" a="1"/>
  <c r="P91" i="18" s="1"/>
  <c r="O91" i="18" a="1"/>
  <c r="O91" i="18" s="1"/>
  <c r="N91" i="18" a="1"/>
  <c r="N91" i="18" s="1"/>
  <c r="M91" i="18" a="1"/>
  <c r="M91" i="18" s="1"/>
  <c r="L91" i="18" a="1"/>
  <c r="L91" i="18" s="1"/>
  <c r="K91" i="18" a="1"/>
  <c r="K91" i="18" s="1"/>
  <c r="J91" i="18" a="1"/>
  <c r="J91" i="18" s="1"/>
  <c r="I91" i="18" a="1"/>
  <c r="I91" i="18" s="1"/>
  <c r="H91" i="18" a="1"/>
  <c r="H91" i="18" s="1"/>
  <c r="G91" i="18" a="1"/>
  <c r="G91" i="18" s="1"/>
  <c r="F91" i="18" a="1"/>
  <c r="F91" i="18" s="1"/>
  <c r="E91" i="18" a="1"/>
  <c r="E91" i="18" s="1"/>
  <c r="D91" i="18" a="1"/>
  <c r="D91" i="18" s="1"/>
  <c r="T90" i="18" a="1"/>
  <c r="T90" i="18" s="1"/>
  <c r="S90" i="18" a="1"/>
  <c r="S90" i="18" s="1"/>
  <c r="R90" i="18" a="1"/>
  <c r="R90" i="18" s="1"/>
  <c r="Q90" i="18" a="1"/>
  <c r="Q90" i="18" s="1"/>
  <c r="P90" i="18" a="1"/>
  <c r="P90" i="18" s="1"/>
  <c r="O90" i="18" a="1"/>
  <c r="O90" i="18" s="1"/>
  <c r="N90" i="18" a="1"/>
  <c r="N90" i="18" s="1"/>
  <c r="M90" i="18" a="1"/>
  <c r="M90" i="18" s="1"/>
  <c r="L90" i="18" a="1"/>
  <c r="L90" i="18" s="1"/>
  <c r="K90" i="18" a="1"/>
  <c r="K90" i="18" s="1"/>
  <c r="J90" i="18" a="1"/>
  <c r="J90" i="18" s="1"/>
  <c r="I90" i="18" a="1"/>
  <c r="I90" i="18" s="1"/>
  <c r="H90" i="18" a="1"/>
  <c r="H90" i="18" s="1"/>
  <c r="G90" i="18" a="1"/>
  <c r="G90" i="18" s="1"/>
  <c r="F90" i="18" a="1"/>
  <c r="F90" i="18" s="1"/>
  <c r="E90" i="18" a="1"/>
  <c r="E90" i="18" s="1"/>
  <c r="D90" i="18" a="1"/>
  <c r="D90" i="18" s="1"/>
  <c r="T89" i="18" a="1"/>
  <c r="T89" i="18" s="1"/>
  <c r="S89" i="18" a="1"/>
  <c r="S89" i="18" s="1"/>
  <c r="R89" i="18" a="1"/>
  <c r="R89" i="18" s="1"/>
  <c r="Q89" i="18" a="1"/>
  <c r="Q89" i="18" s="1"/>
  <c r="P89" i="18" a="1"/>
  <c r="P89" i="18" s="1"/>
  <c r="O89" i="18" a="1"/>
  <c r="O89" i="18" s="1"/>
  <c r="N89" i="18" a="1"/>
  <c r="N89" i="18" s="1"/>
  <c r="M89" i="18" a="1"/>
  <c r="M89" i="18" s="1"/>
  <c r="L89" i="18" a="1"/>
  <c r="L89" i="18" s="1"/>
  <c r="K89" i="18" a="1"/>
  <c r="K89" i="18" s="1"/>
  <c r="J89" i="18" a="1"/>
  <c r="J89" i="18" s="1"/>
  <c r="I89" i="18" a="1"/>
  <c r="I89" i="18" s="1"/>
  <c r="H89" i="18" a="1"/>
  <c r="H89" i="18" s="1"/>
  <c r="G89" i="18" a="1"/>
  <c r="G89" i="18" s="1"/>
  <c r="F89" i="18" a="1"/>
  <c r="F89" i="18" s="1"/>
  <c r="E89" i="18" a="1"/>
  <c r="E89" i="18" s="1"/>
  <c r="D89" i="18" a="1"/>
  <c r="D89" i="18" s="1"/>
  <c r="T88" i="18" a="1"/>
  <c r="T88" i="18" s="1"/>
  <c r="S88" i="18" a="1"/>
  <c r="S88" i="18" s="1"/>
  <c r="R88" i="18" a="1"/>
  <c r="R88" i="18" s="1"/>
  <c r="Q88" i="18" a="1"/>
  <c r="Q88" i="18" s="1"/>
  <c r="P88" i="18" a="1"/>
  <c r="P88" i="18" s="1"/>
  <c r="O88" i="18" a="1"/>
  <c r="O88" i="18" s="1"/>
  <c r="N88" i="18" a="1"/>
  <c r="N88" i="18" s="1"/>
  <c r="M88" i="18" a="1"/>
  <c r="M88" i="18" s="1"/>
  <c r="L88" i="18" a="1"/>
  <c r="L88" i="18" s="1"/>
  <c r="K88" i="18" a="1"/>
  <c r="K88" i="18" s="1"/>
  <c r="J88" i="18" a="1"/>
  <c r="J88" i="18" s="1"/>
  <c r="I88" i="18" a="1"/>
  <c r="I88" i="18" s="1"/>
  <c r="H88" i="18" a="1"/>
  <c r="H88" i="18" s="1"/>
  <c r="G88" i="18" a="1"/>
  <c r="G88" i="18" s="1"/>
  <c r="F88" i="18" a="1"/>
  <c r="F88" i="18" s="1"/>
  <c r="E88" i="18" a="1"/>
  <c r="E88" i="18" s="1"/>
  <c r="D88" i="18" a="1"/>
  <c r="D88" i="18" s="1"/>
  <c r="T87" i="18" a="1"/>
  <c r="T87" i="18" s="1"/>
  <c r="S87" i="18" a="1"/>
  <c r="S87" i="18" s="1"/>
  <c r="R87" i="18" a="1"/>
  <c r="R87" i="18" s="1"/>
  <c r="Q87" i="18" a="1"/>
  <c r="Q87" i="18" s="1"/>
  <c r="P87" i="18" a="1"/>
  <c r="P87" i="18" s="1"/>
  <c r="O87" i="18" a="1"/>
  <c r="O87" i="18" s="1"/>
  <c r="N87" i="18" a="1"/>
  <c r="N87" i="18" s="1"/>
  <c r="M87" i="18" a="1"/>
  <c r="M87" i="18" s="1"/>
  <c r="L87" i="18" a="1"/>
  <c r="L87" i="18" s="1"/>
  <c r="K87" i="18" a="1"/>
  <c r="K87" i="18" s="1"/>
  <c r="J87" i="18" a="1"/>
  <c r="J87" i="18" s="1"/>
  <c r="I87" i="18" a="1"/>
  <c r="I87" i="18" s="1"/>
  <c r="H87" i="18" a="1"/>
  <c r="H87" i="18" s="1"/>
  <c r="G87" i="18" a="1"/>
  <c r="G87" i="18" s="1"/>
  <c r="F87" i="18" a="1"/>
  <c r="F87" i="18" s="1"/>
  <c r="E87" i="18" a="1"/>
  <c r="E87" i="18" s="1"/>
  <c r="D87" i="18" a="1"/>
  <c r="D87" i="18" s="1"/>
  <c r="T86" i="18" a="1"/>
  <c r="T86" i="18" s="1"/>
  <c r="S86" i="18" a="1"/>
  <c r="S86" i="18" s="1"/>
  <c r="R86" i="18" a="1"/>
  <c r="R86" i="18" s="1"/>
  <c r="Q86" i="18" a="1"/>
  <c r="Q86" i="18" s="1"/>
  <c r="P86" i="18" a="1"/>
  <c r="P86" i="18" s="1"/>
  <c r="O86" i="18" a="1"/>
  <c r="O86" i="18" s="1"/>
  <c r="N86" i="18" a="1"/>
  <c r="N86" i="18" s="1"/>
  <c r="M86" i="18" a="1"/>
  <c r="M86" i="18" s="1"/>
  <c r="L86" i="18" a="1"/>
  <c r="L86" i="18" s="1"/>
  <c r="K86" i="18" a="1"/>
  <c r="K86" i="18" s="1"/>
  <c r="J86" i="18" a="1"/>
  <c r="J86" i="18" s="1"/>
  <c r="I86" i="18" a="1"/>
  <c r="I86" i="18" s="1"/>
  <c r="H86" i="18" a="1"/>
  <c r="H86" i="18" s="1"/>
  <c r="G86" i="18" a="1"/>
  <c r="G86" i="18" s="1"/>
  <c r="F86" i="18" a="1"/>
  <c r="F86" i="18" s="1"/>
  <c r="E86" i="18" a="1"/>
  <c r="E86" i="18" s="1"/>
  <c r="D86" i="18" a="1"/>
  <c r="D86" i="18" s="1"/>
  <c r="T85" i="18" a="1"/>
  <c r="T85" i="18" s="1"/>
  <c r="S85" i="18" a="1"/>
  <c r="S85" i="18" s="1"/>
  <c r="R85" i="18" a="1"/>
  <c r="R85" i="18" s="1"/>
  <c r="Q85" i="18" a="1"/>
  <c r="Q85" i="18" s="1"/>
  <c r="P85" i="18" a="1"/>
  <c r="P85" i="18" s="1"/>
  <c r="O85" i="18" a="1"/>
  <c r="O85" i="18" s="1"/>
  <c r="N85" i="18" a="1"/>
  <c r="N85" i="18" s="1"/>
  <c r="M85" i="18" a="1"/>
  <c r="M85" i="18" s="1"/>
  <c r="L85" i="18" a="1"/>
  <c r="L85" i="18" s="1"/>
  <c r="K85" i="18" a="1"/>
  <c r="K85" i="18" s="1"/>
  <c r="J85" i="18" a="1"/>
  <c r="J85" i="18" s="1"/>
  <c r="I85" i="18" a="1"/>
  <c r="I85" i="18" s="1"/>
  <c r="H85" i="18" a="1"/>
  <c r="H85" i="18" s="1"/>
  <c r="G85" i="18" a="1"/>
  <c r="G85" i="18" s="1"/>
  <c r="F85" i="18" a="1"/>
  <c r="F85" i="18" s="1"/>
  <c r="E85" i="18" a="1"/>
  <c r="E85" i="18" s="1"/>
  <c r="D85" i="18" a="1"/>
  <c r="D85" i="18" s="1"/>
  <c r="T80" i="18" a="1"/>
  <c r="T80" i="18" s="1"/>
  <c r="S80" i="18" a="1"/>
  <c r="S80" i="18" s="1"/>
  <c r="R80" i="18" a="1"/>
  <c r="R80" i="18" s="1"/>
  <c r="Q80" i="18" a="1"/>
  <c r="Q80" i="18" s="1"/>
  <c r="P80" i="18" a="1"/>
  <c r="P80" i="18" s="1"/>
  <c r="O80" i="18" a="1"/>
  <c r="O80" i="18" s="1"/>
  <c r="N80" i="18" a="1"/>
  <c r="N80" i="18" s="1"/>
  <c r="M80" i="18" a="1"/>
  <c r="M80" i="18" s="1"/>
  <c r="L80" i="18" a="1"/>
  <c r="L80" i="18" s="1"/>
  <c r="K80" i="18" a="1"/>
  <c r="K80" i="18" s="1"/>
  <c r="J80" i="18" a="1"/>
  <c r="J80" i="18" s="1"/>
  <c r="I80" i="18" a="1"/>
  <c r="I80" i="18" s="1"/>
  <c r="H80" i="18" a="1"/>
  <c r="H80" i="18" s="1"/>
  <c r="G80" i="18" a="1"/>
  <c r="G80" i="18" s="1"/>
  <c r="F80" i="18" a="1"/>
  <c r="F80" i="18" s="1"/>
  <c r="E80" i="18" a="1"/>
  <c r="E80" i="18" s="1"/>
  <c r="D80" i="18" a="1"/>
  <c r="D80" i="18" s="1"/>
  <c r="T79" i="18" a="1"/>
  <c r="T79" i="18" s="1"/>
  <c r="S79" i="18" a="1"/>
  <c r="S79" i="18" s="1"/>
  <c r="R79" i="18" a="1"/>
  <c r="R79" i="18" s="1"/>
  <c r="Q79" i="18" a="1"/>
  <c r="Q79" i="18" s="1"/>
  <c r="P79" i="18" a="1"/>
  <c r="P79" i="18" s="1"/>
  <c r="O79" i="18" a="1"/>
  <c r="O79" i="18" s="1"/>
  <c r="N79" i="18" a="1"/>
  <c r="N79" i="18" s="1"/>
  <c r="M79" i="18" a="1"/>
  <c r="M79" i="18" s="1"/>
  <c r="L79" i="18" a="1"/>
  <c r="L79" i="18" s="1"/>
  <c r="K79" i="18" a="1"/>
  <c r="K79" i="18" s="1"/>
  <c r="J79" i="18" a="1"/>
  <c r="J79" i="18" s="1"/>
  <c r="I79" i="18" a="1"/>
  <c r="I79" i="18" s="1"/>
  <c r="H79" i="18" a="1"/>
  <c r="H79" i="18" s="1"/>
  <c r="G79" i="18" a="1"/>
  <c r="G79" i="18" s="1"/>
  <c r="F79" i="18" a="1"/>
  <c r="F79" i="18" s="1"/>
  <c r="E79" i="18" a="1"/>
  <c r="E79" i="18" s="1"/>
  <c r="D79" i="18" a="1"/>
  <c r="D79" i="18" s="1"/>
  <c r="T78" i="18" a="1"/>
  <c r="T78" i="18" s="1"/>
  <c r="S78" i="18" a="1"/>
  <c r="S78" i="18" s="1"/>
  <c r="R78" i="18" a="1"/>
  <c r="R78" i="18" s="1"/>
  <c r="Q78" i="18" a="1"/>
  <c r="Q78" i="18" s="1"/>
  <c r="P78" i="18" a="1"/>
  <c r="P78" i="18" s="1"/>
  <c r="O78" i="18" a="1"/>
  <c r="O78" i="18" s="1"/>
  <c r="N78" i="18" a="1"/>
  <c r="N78" i="18" s="1"/>
  <c r="M78" i="18" a="1"/>
  <c r="M78" i="18" s="1"/>
  <c r="L78" i="18" a="1"/>
  <c r="L78" i="18" s="1"/>
  <c r="K78" i="18" a="1"/>
  <c r="K78" i="18" s="1"/>
  <c r="J78" i="18" a="1"/>
  <c r="J78" i="18" s="1"/>
  <c r="I78" i="18" a="1"/>
  <c r="I78" i="18" s="1"/>
  <c r="H78" i="18" a="1"/>
  <c r="H78" i="18" s="1"/>
  <c r="G78" i="18" a="1"/>
  <c r="G78" i="18" s="1"/>
  <c r="F78" i="18" a="1"/>
  <c r="F78" i="18" s="1"/>
  <c r="E78" i="18" a="1"/>
  <c r="E78" i="18" s="1"/>
  <c r="D78" i="18" a="1"/>
  <c r="D78" i="18" s="1"/>
  <c r="T77" i="18" a="1"/>
  <c r="T77" i="18" s="1"/>
  <c r="S77" i="18" a="1"/>
  <c r="S77" i="18" s="1"/>
  <c r="R77" i="18" a="1"/>
  <c r="R77" i="18" s="1"/>
  <c r="Q77" i="18" a="1"/>
  <c r="Q77" i="18" s="1"/>
  <c r="P77" i="18" a="1"/>
  <c r="P77" i="18" s="1"/>
  <c r="O77" i="18" a="1"/>
  <c r="O77" i="18" s="1"/>
  <c r="N77" i="18" a="1"/>
  <c r="N77" i="18" s="1"/>
  <c r="M77" i="18" a="1"/>
  <c r="M77" i="18" s="1"/>
  <c r="L77" i="18" a="1"/>
  <c r="L77" i="18" s="1"/>
  <c r="K77" i="18" a="1"/>
  <c r="K77" i="18" s="1"/>
  <c r="J77" i="18" a="1"/>
  <c r="J77" i="18" s="1"/>
  <c r="I77" i="18" a="1"/>
  <c r="I77" i="18" s="1"/>
  <c r="H77" i="18" a="1"/>
  <c r="H77" i="18" s="1"/>
  <c r="G77" i="18" a="1"/>
  <c r="G77" i="18" s="1"/>
  <c r="F77" i="18" a="1"/>
  <c r="F77" i="18" s="1"/>
  <c r="E77" i="18" a="1"/>
  <c r="E77" i="18" s="1"/>
  <c r="D77" i="18" a="1"/>
  <c r="D77" i="18" s="1"/>
  <c r="T76" i="18" a="1"/>
  <c r="T76" i="18" s="1"/>
  <c r="S76" i="18" a="1"/>
  <c r="S76" i="18" s="1"/>
  <c r="R76" i="18" a="1"/>
  <c r="R76" i="18" s="1"/>
  <c r="Q76" i="18" a="1"/>
  <c r="Q76" i="18" s="1"/>
  <c r="P76" i="18" a="1"/>
  <c r="P76" i="18" s="1"/>
  <c r="O76" i="18" a="1"/>
  <c r="O76" i="18" s="1"/>
  <c r="N76" i="18" a="1"/>
  <c r="N76" i="18" s="1"/>
  <c r="M76" i="18" a="1"/>
  <c r="M76" i="18" s="1"/>
  <c r="L76" i="18" a="1"/>
  <c r="L76" i="18" s="1"/>
  <c r="K76" i="18" a="1"/>
  <c r="K76" i="18" s="1"/>
  <c r="J76" i="18" a="1"/>
  <c r="J76" i="18" s="1"/>
  <c r="I76" i="18" a="1"/>
  <c r="I76" i="18" s="1"/>
  <c r="H76" i="18" a="1"/>
  <c r="H76" i="18" s="1"/>
  <c r="G76" i="18" a="1"/>
  <c r="G76" i="18" s="1"/>
  <c r="F76" i="18" a="1"/>
  <c r="F76" i="18" s="1"/>
  <c r="E76" i="18" a="1"/>
  <c r="E76" i="18" s="1"/>
  <c r="D76" i="18" a="1"/>
  <c r="D76" i="18" s="1"/>
  <c r="T75" i="18" a="1"/>
  <c r="T75" i="18" s="1"/>
  <c r="S75" i="18" a="1"/>
  <c r="S75" i="18" s="1"/>
  <c r="R75" i="18" a="1"/>
  <c r="R75" i="18" s="1"/>
  <c r="Q75" i="18" a="1"/>
  <c r="Q75" i="18" s="1"/>
  <c r="P75" i="18" a="1"/>
  <c r="P75" i="18" s="1"/>
  <c r="O75" i="18" a="1"/>
  <c r="O75" i="18" s="1"/>
  <c r="N75" i="18" a="1"/>
  <c r="N75" i="18" s="1"/>
  <c r="M75" i="18" a="1"/>
  <c r="M75" i="18" s="1"/>
  <c r="L75" i="18" a="1"/>
  <c r="L75" i="18" s="1"/>
  <c r="K75" i="18" a="1"/>
  <c r="K75" i="18" s="1"/>
  <c r="J75" i="18" a="1"/>
  <c r="J75" i="18" s="1"/>
  <c r="I75" i="18" a="1"/>
  <c r="I75" i="18" s="1"/>
  <c r="H75" i="18" a="1"/>
  <c r="H75" i="18" s="1"/>
  <c r="G75" i="18" a="1"/>
  <c r="G75" i="18" s="1"/>
  <c r="F75" i="18" a="1"/>
  <c r="F75" i="18" s="1"/>
  <c r="E75" i="18" a="1"/>
  <c r="E75" i="18" s="1"/>
  <c r="D75" i="18" a="1"/>
  <c r="D75" i="18" s="1"/>
  <c r="T74" i="18" a="1"/>
  <c r="T74" i="18" s="1"/>
  <c r="S74" i="18" a="1"/>
  <c r="S74" i="18" s="1"/>
  <c r="R74" i="18" a="1"/>
  <c r="R74" i="18" s="1"/>
  <c r="Q74" i="18" a="1"/>
  <c r="Q74" i="18" s="1"/>
  <c r="P74" i="18" a="1"/>
  <c r="P74" i="18" s="1"/>
  <c r="O74" i="18" a="1"/>
  <c r="O74" i="18" s="1"/>
  <c r="N74" i="18" a="1"/>
  <c r="N74" i="18" s="1"/>
  <c r="M74" i="18" a="1"/>
  <c r="M74" i="18" s="1"/>
  <c r="L74" i="18" a="1"/>
  <c r="L74" i="18" s="1"/>
  <c r="K74" i="18" a="1"/>
  <c r="K74" i="18" s="1"/>
  <c r="J74" i="18" a="1"/>
  <c r="J74" i="18" s="1"/>
  <c r="I74" i="18" a="1"/>
  <c r="I74" i="18" s="1"/>
  <c r="H74" i="18" a="1"/>
  <c r="H74" i="18" s="1"/>
  <c r="G74" i="18" a="1"/>
  <c r="G74" i="18" s="1"/>
  <c r="F74" i="18" a="1"/>
  <c r="F74" i="18" s="1"/>
  <c r="E74" i="18" a="1"/>
  <c r="E74" i="18" s="1"/>
  <c r="D74" i="18" a="1"/>
  <c r="D74" i="18" s="1"/>
  <c r="T73" i="18" a="1"/>
  <c r="T73" i="18" s="1"/>
  <c r="S73" i="18" a="1"/>
  <c r="S73" i="18" s="1"/>
  <c r="R73" i="18" a="1"/>
  <c r="R73" i="18" s="1"/>
  <c r="Q73" i="18" a="1"/>
  <c r="Q73" i="18" s="1"/>
  <c r="P73" i="18" a="1"/>
  <c r="P73" i="18" s="1"/>
  <c r="O73" i="18" a="1"/>
  <c r="O73" i="18" s="1"/>
  <c r="N73" i="18" a="1"/>
  <c r="N73" i="18" s="1"/>
  <c r="M73" i="18" a="1"/>
  <c r="M73" i="18" s="1"/>
  <c r="L73" i="18" a="1"/>
  <c r="L73" i="18" s="1"/>
  <c r="K73" i="18" a="1"/>
  <c r="K73" i="18" s="1"/>
  <c r="J73" i="18" a="1"/>
  <c r="J73" i="18" s="1"/>
  <c r="I73" i="18" a="1"/>
  <c r="I73" i="18" s="1"/>
  <c r="H73" i="18" a="1"/>
  <c r="H73" i="18" s="1"/>
  <c r="G73" i="18" a="1"/>
  <c r="G73" i="18" s="1"/>
  <c r="F73" i="18" a="1"/>
  <c r="F73" i="18" s="1"/>
  <c r="E73" i="18" a="1"/>
  <c r="E73" i="18" s="1"/>
  <c r="D73" i="18" a="1"/>
  <c r="D73" i="18" s="1"/>
  <c r="T72" i="18" a="1"/>
  <c r="T72" i="18" s="1"/>
  <c r="S72" i="18" a="1"/>
  <c r="S72" i="18" s="1"/>
  <c r="R72" i="18" a="1"/>
  <c r="R72" i="18" s="1"/>
  <c r="Q72" i="18" a="1"/>
  <c r="Q72" i="18" s="1"/>
  <c r="P72" i="18" a="1"/>
  <c r="P72" i="18" s="1"/>
  <c r="O72" i="18" a="1"/>
  <c r="O72" i="18" s="1"/>
  <c r="N72" i="18" a="1"/>
  <c r="N72" i="18" s="1"/>
  <c r="M72" i="18" a="1"/>
  <c r="M72" i="18" s="1"/>
  <c r="L72" i="18" a="1"/>
  <c r="L72" i="18" s="1"/>
  <c r="K72" i="18" a="1"/>
  <c r="K72" i="18" s="1"/>
  <c r="J72" i="18" a="1"/>
  <c r="J72" i="18" s="1"/>
  <c r="I72" i="18" a="1"/>
  <c r="I72" i="18" s="1"/>
  <c r="H72" i="18" a="1"/>
  <c r="H72" i="18" s="1"/>
  <c r="G72" i="18" a="1"/>
  <c r="G72" i="18" s="1"/>
  <c r="F72" i="18" a="1"/>
  <c r="F72" i="18" s="1"/>
  <c r="E72" i="18" a="1"/>
  <c r="E72" i="18" s="1"/>
  <c r="D72" i="18" a="1"/>
  <c r="D72" i="18" s="1"/>
  <c r="T71" i="18" a="1"/>
  <c r="T71" i="18" s="1"/>
  <c r="S71" i="18" a="1"/>
  <c r="S71" i="18" s="1"/>
  <c r="R71" i="18" a="1"/>
  <c r="R71" i="18" s="1"/>
  <c r="Q71" i="18" a="1"/>
  <c r="Q71" i="18" s="1"/>
  <c r="P71" i="18" a="1"/>
  <c r="P71" i="18" s="1"/>
  <c r="O71" i="18" a="1"/>
  <c r="O71" i="18" s="1"/>
  <c r="N71" i="18" a="1"/>
  <c r="N71" i="18" s="1"/>
  <c r="M71" i="18" a="1"/>
  <c r="M71" i="18" s="1"/>
  <c r="L71" i="18" a="1"/>
  <c r="L71" i="18" s="1"/>
  <c r="K71" i="18" a="1"/>
  <c r="K71" i="18" s="1"/>
  <c r="J71" i="18" a="1"/>
  <c r="J71" i="18" s="1"/>
  <c r="I71" i="18" a="1"/>
  <c r="I71" i="18" s="1"/>
  <c r="H71" i="18" a="1"/>
  <c r="H71" i="18" s="1"/>
  <c r="G71" i="18" a="1"/>
  <c r="G71" i="18" s="1"/>
  <c r="F71" i="18" a="1"/>
  <c r="F71" i="18" s="1"/>
  <c r="E71" i="18" a="1"/>
  <c r="E71" i="18" s="1"/>
  <c r="D71" i="18" a="1"/>
  <c r="D71" i="18" s="1"/>
  <c r="T70" i="18" a="1"/>
  <c r="T70" i="18" s="1"/>
  <c r="S70" i="18" a="1"/>
  <c r="S70" i="18" s="1"/>
  <c r="R70" i="18" a="1"/>
  <c r="R70" i="18" s="1"/>
  <c r="Q70" i="18" a="1"/>
  <c r="Q70" i="18" s="1"/>
  <c r="P70" i="18" a="1"/>
  <c r="P70" i="18" s="1"/>
  <c r="O70" i="18" a="1"/>
  <c r="O70" i="18" s="1"/>
  <c r="N70" i="18" a="1"/>
  <c r="N70" i="18" s="1"/>
  <c r="M70" i="18" a="1"/>
  <c r="M70" i="18" s="1"/>
  <c r="L70" i="18" a="1"/>
  <c r="L70" i="18" s="1"/>
  <c r="K70" i="18" a="1"/>
  <c r="K70" i="18" s="1"/>
  <c r="J70" i="18" a="1"/>
  <c r="J70" i="18" s="1"/>
  <c r="I70" i="18" a="1"/>
  <c r="I70" i="18" s="1"/>
  <c r="H70" i="18" a="1"/>
  <c r="H70" i="18" s="1"/>
  <c r="G70" i="18" a="1"/>
  <c r="G70" i="18" s="1"/>
  <c r="F70" i="18" a="1"/>
  <c r="F70" i="18" s="1"/>
  <c r="E70" i="18" a="1"/>
  <c r="E70" i="18" s="1"/>
  <c r="D70" i="18" a="1"/>
  <c r="D70" i="18" s="1"/>
  <c r="T69" i="18" a="1"/>
  <c r="T69" i="18" s="1"/>
  <c r="S69" i="18" a="1"/>
  <c r="S69" i="18" s="1"/>
  <c r="R69" i="18" a="1"/>
  <c r="R69" i="18" s="1"/>
  <c r="Q69" i="18" a="1"/>
  <c r="Q69" i="18" s="1"/>
  <c r="P69" i="18" a="1"/>
  <c r="P69" i="18" s="1"/>
  <c r="O69" i="18" a="1"/>
  <c r="O69" i="18" s="1"/>
  <c r="N69" i="18" a="1"/>
  <c r="N69" i="18" s="1"/>
  <c r="M69" i="18" a="1"/>
  <c r="M69" i="18" s="1"/>
  <c r="L69" i="18" a="1"/>
  <c r="L69" i="18" s="1"/>
  <c r="K69" i="18" a="1"/>
  <c r="K69" i="18" s="1"/>
  <c r="J69" i="18" a="1"/>
  <c r="J69" i="18" s="1"/>
  <c r="I69" i="18" a="1"/>
  <c r="I69" i="18" s="1"/>
  <c r="H69" i="18" a="1"/>
  <c r="H69" i="18" s="1"/>
  <c r="G69" i="18" a="1"/>
  <c r="G69" i="18" s="1"/>
  <c r="F69" i="18" a="1"/>
  <c r="F69" i="18" s="1"/>
  <c r="E69" i="18" a="1"/>
  <c r="E69" i="18" s="1"/>
  <c r="D69" i="18" a="1"/>
  <c r="D69" i="18" s="1"/>
  <c r="T68" i="18" a="1"/>
  <c r="T68" i="18" s="1"/>
  <c r="S68" i="18" a="1"/>
  <c r="S68" i="18" s="1"/>
  <c r="R68" i="18" a="1"/>
  <c r="R68" i="18" s="1"/>
  <c r="Q68" i="18" a="1"/>
  <c r="Q68" i="18" s="1"/>
  <c r="P68" i="18" a="1"/>
  <c r="P68" i="18" s="1"/>
  <c r="O68" i="18" a="1"/>
  <c r="O68" i="18" s="1"/>
  <c r="N68" i="18" a="1"/>
  <c r="N68" i="18" s="1"/>
  <c r="M68" i="18" a="1"/>
  <c r="M68" i="18" s="1"/>
  <c r="L68" i="18" a="1"/>
  <c r="L68" i="18" s="1"/>
  <c r="K68" i="18" a="1"/>
  <c r="K68" i="18" s="1"/>
  <c r="J68" i="18" a="1"/>
  <c r="J68" i="18" s="1"/>
  <c r="I68" i="18" a="1"/>
  <c r="I68" i="18" s="1"/>
  <c r="H68" i="18" a="1"/>
  <c r="H68" i="18" s="1"/>
  <c r="G68" i="18" a="1"/>
  <c r="G68" i="18" s="1"/>
  <c r="F68" i="18" a="1"/>
  <c r="F68" i="18" s="1"/>
  <c r="E68" i="18" a="1"/>
  <c r="E68" i="18" s="1"/>
  <c r="D68" i="18" a="1"/>
  <c r="D68" i="18" s="1"/>
  <c r="T67" i="18" a="1"/>
  <c r="T67" i="18" s="1"/>
  <c r="S67" i="18" a="1"/>
  <c r="S67" i="18" s="1"/>
  <c r="R67" i="18" a="1"/>
  <c r="R67" i="18" s="1"/>
  <c r="Q67" i="18" a="1"/>
  <c r="Q67" i="18" s="1"/>
  <c r="P67" i="18" a="1"/>
  <c r="P67" i="18" s="1"/>
  <c r="O67" i="18" a="1"/>
  <c r="O67" i="18" s="1"/>
  <c r="N67" i="18" a="1"/>
  <c r="N67" i="18" s="1"/>
  <c r="M67" i="18" a="1"/>
  <c r="M67" i="18" s="1"/>
  <c r="L67" i="18" a="1"/>
  <c r="L67" i="18" s="1"/>
  <c r="K67" i="18" a="1"/>
  <c r="K67" i="18" s="1"/>
  <c r="J67" i="18" a="1"/>
  <c r="J67" i="18" s="1"/>
  <c r="I67" i="18" a="1"/>
  <c r="I67" i="18" s="1"/>
  <c r="H67" i="18" a="1"/>
  <c r="H67" i="18" s="1"/>
  <c r="G67" i="18" a="1"/>
  <c r="G67" i="18" s="1"/>
  <c r="F67" i="18" a="1"/>
  <c r="F67" i="18" s="1"/>
  <c r="E67" i="18" a="1"/>
  <c r="E67" i="18" s="1"/>
  <c r="D67" i="18" a="1"/>
  <c r="D67" i="18" s="1"/>
  <c r="T66" i="18" a="1"/>
  <c r="T66" i="18" s="1"/>
  <c r="S66" i="18" a="1"/>
  <c r="S66" i="18" s="1"/>
  <c r="R66" i="18" a="1"/>
  <c r="R66" i="18" s="1"/>
  <c r="Q66" i="18" a="1"/>
  <c r="Q66" i="18" s="1"/>
  <c r="P66" i="18" a="1"/>
  <c r="P66" i="18" s="1"/>
  <c r="O66" i="18" a="1"/>
  <c r="O66" i="18" s="1"/>
  <c r="N66" i="18" a="1"/>
  <c r="N66" i="18" s="1"/>
  <c r="M66" i="18" a="1"/>
  <c r="M66" i="18" s="1"/>
  <c r="L66" i="18" a="1"/>
  <c r="L66" i="18" s="1"/>
  <c r="K66" i="18" a="1"/>
  <c r="K66" i="18" s="1"/>
  <c r="J66" i="18" a="1"/>
  <c r="J66" i="18" s="1"/>
  <c r="I66" i="18" a="1"/>
  <c r="I66" i="18" s="1"/>
  <c r="H66" i="18" a="1"/>
  <c r="H66" i="18" s="1"/>
  <c r="G66" i="18" a="1"/>
  <c r="G66" i="18" s="1"/>
  <c r="F66" i="18" a="1"/>
  <c r="F66" i="18" s="1"/>
  <c r="E66" i="18" a="1"/>
  <c r="E66" i="18" s="1"/>
  <c r="D66" i="18" a="1"/>
  <c r="D66" i="18" s="1"/>
  <c r="T65" i="18" a="1"/>
  <c r="T65" i="18" s="1"/>
  <c r="S65" i="18" a="1"/>
  <c r="S65" i="18" s="1"/>
  <c r="R65" i="18" a="1"/>
  <c r="R65" i="18" s="1"/>
  <c r="Q65" i="18" a="1"/>
  <c r="Q65" i="18" s="1"/>
  <c r="P65" i="18" a="1"/>
  <c r="P65" i="18" s="1"/>
  <c r="O65" i="18" a="1"/>
  <c r="O65" i="18" s="1"/>
  <c r="N65" i="18" a="1"/>
  <c r="N65" i="18" s="1"/>
  <c r="M65" i="18" a="1"/>
  <c r="M65" i="18" s="1"/>
  <c r="L65" i="18" a="1"/>
  <c r="L65" i="18" s="1"/>
  <c r="K65" i="18" a="1"/>
  <c r="K65" i="18" s="1"/>
  <c r="J65" i="18" a="1"/>
  <c r="J65" i="18" s="1"/>
  <c r="I65" i="18" a="1"/>
  <c r="I65" i="18" s="1"/>
  <c r="H65" i="18" a="1"/>
  <c r="H65" i="18" s="1"/>
  <c r="G65" i="18" a="1"/>
  <c r="G65" i="18" s="1"/>
  <c r="F65" i="18" a="1"/>
  <c r="F65" i="18" s="1"/>
  <c r="E65" i="18" a="1"/>
  <c r="E65" i="18" s="1"/>
  <c r="D65" i="18" a="1"/>
  <c r="D65" i="18" s="1"/>
  <c r="T60" i="18" a="1"/>
  <c r="T60" i="18" s="1"/>
  <c r="S60" i="18" a="1"/>
  <c r="S60" i="18" s="1"/>
  <c r="R60" i="18" a="1"/>
  <c r="R60" i="18" s="1"/>
  <c r="Q60" i="18" a="1"/>
  <c r="Q60" i="18" s="1"/>
  <c r="P60" i="18" a="1"/>
  <c r="P60" i="18" s="1"/>
  <c r="O60" i="18" a="1"/>
  <c r="O60" i="18" s="1"/>
  <c r="N60" i="18" a="1"/>
  <c r="N60" i="18" s="1"/>
  <c r="M60" i="18" a="1"/>
  <c r="M60" i="18" s="1"/>
  <c r="L60" i="18" a="1"/>
  <c r="L60" i="18" s="1"/>
  <c r="K60" i="18" a="1"/>
  <c r="K60" i="18" s="1"/>
  <c r="J60" i="18" a="1"/>
  <c r="J60" i="18" s="1"/>
  <c r="I60" i="18" a="1"/>
  <c r="I60" i="18" s="1"/>
  <c r="H60" i="18" a="1"/>
  <c r="H60" i="18" s="1"/>
  <c r="G60" i="18" a="1"/>
  <c r="G60" i="18" s="1"/>
  <c r="F60" i="18" a="1"/>
  <c r="F60" i="18" s="1"/>
  <c r="E60" i="18" a="1"/>
  <c r="E60" i="18" s="1"/>
  <c r="D60" i="18" a="1"/>
  <c r="D60" i="18" s="1"/>
  <c r="T59" i="18" a="1"/>
  <c r="T59" i="18" s="1"/>
  <c r="S59" i="18" a="1"/>
  <c r="S59" i="18" s="1"/>
  <c r="R59" i="18" a="1"/>
  <c r="R59" i="18" s="1"/>
  <c r="Q59" i="18" a="1"/>
  <c r="Q59" i="18" s="1"/>
  <c r="P59" i="18" a="1"/>
  <c r="P59" i="18" s="1"/>
  <c r="O59" i="18" a="1"/>
  <c r="O59" i="18" s="1"/>
  <c r="N59" i="18" a="1"/>
  <c r="N59" i="18" s="1"/>
  <c r="M59" i="18" a="1"/>
  <c r="M59" i="18" s="1"/>
  <c r="L59" i="18" a="1"/>
  <c r="L59" i="18" s="1"/>
  <c r="K59" i="18" a="1"/>
  <c r="K59" i="18" s="1"/>
  <c r="J59" i="18" a="1"/>
  <c r="J59" i="18" s="1"/>
  <c r="I59" i="18" a="1"/>
  <c r="I59" i="18" s="1"/>
  <c r="H59" i="18" a="1"/>
  <c r="H59" i="18" s="1"/>
  <c r="G59" i="18" a="1"/>
  <c r="G59" i="18" s="1"/>
  <c r="F59" i="18" a="1"/>
  <c r="F59" i="18" s="1"/>
  <c r="E59" i="18" a="1"/>
  <c r="E59" i="18" s="1"/>
  <c r="D59" i="18" a="1"/>
  <c r="D59" i="18" s="1"/>
  <c r="T58" i="18" a="1"/>
  <c r="T58" i="18" s="1"/>
  <c r="S58" i="18" a="1"/>
  <c r="S58" i="18" s="1"/>
  <c r="R58" i="18" a="1"/>
  <c r="R58" i="18" s="1"/>
  <c r="Q58" i="18" a="1"/>
  <c r="Q58" i="18" s="1"/>
  <c r="P58" i="18" a="1"/>
  <c r="P58" i="18" s="1"/>
  <c r="O58" i="18" a="1"/>
  <c r="O58" i="18" s="1"/>
  <c r="N58" i="18" a="1"/>
  <c r="N58" i="18" s="1"/>
  <c r="M58" i="18" a="1"/>
  <c r="M58" i="18" s="1"/>
  <c r="L58" i="18" a="1"/>
  <c r="L58" i="18" s="1"/>
  <c r="K58" i="18" a="1"/>
  <c r="K58" i="18" s="1"/>
  <c r="J58" i="18" a="1"/>
  <c r="J58" i="18" s="1"/>
  <c r="I58" i="18" a="1"/>
  <c r="I58" i="18" s="1"/>
  <c r="H58" i="18" a="1"/>
  <c r="H58" i="18" s="1"/>
  <c r="G58" i="18" a="1"/>
  <c r="G58" i="18" s="1"/>
  <c r="F58" i="18" a="1"/>
  <c r="F58" i="18" s="1"/>
  <c r="E58" i="18" a="1"/>
  <c r="E58" i="18" s="1"/>
  <c r="D58" i="18" a="1"/>
  <c r="D58" i="18" s="1"/>
  <c r="T57" i="18" a="1"/>
  <c r="T57" i="18" s="1"/>
  <c r="S57" i="18" a="1"/>
  <c r="S57" i="18" s="1"/>
  <c r="R57" i="18" a="1"/>
  <c r="R57" i="18" s="1"/>
  <c r="Q57" i="18" a="1"/>
  <c r="Q57" i="18" s="1"/>
  <c r="P57" i="18" a="1"/>
  <c r="P57" i="18" s="1"/>
  <c r="O57" i="18" a="1"/>
  <c r="O57" i="18" s="1"/>
  <c r="N57" i="18" a="1"/>
  <c r="N57" i="18" s="1"/>
  <c r="M57" i="18" a="1"/>
  <c r="M57" i="18" s="1"/>
  <c r="L57" i="18" a="1"/>
  <c r="L57" i="18" s="1"/>
  <c r="K57" i="18" a="1"/>
  <c r="K57" i="18" s="1"/>
  <c r="J57" i="18" a="1"/>
  <c r="J57" i="18" s="1"/>
  <c r="I57" i="18" a="1"/>
  <c r="I57" i="18" s="1"/>
  <c r="H57" i="18" a="1"/>
  <c r="H57" i="18" s="1"/>
  <c r="G57" i="18" a="1"/>
  <c r="G57" i="18" s="1"/>
  <c r="F57" i="18" a="1"/>
  <c r="F57" i="18" s="1"/>
  <c r="E57" i="18" a="1"/>
  <c r="E57" i="18" s="1"/>
  <c r="D57" i="18" a="1"/>
  <c r="D57" i="18" s="1"/>
  <c r="T56" i="18" a="1"/>
  <c r="T56" i="18" s="1"/>
  <c r="S56" i="18" a="1"/>
  <c r="S56" i="18" s="1"/>
  <c r="R56" i="18" a="1"/>
  <c r="R56" i="18" s="1"/>
  <c r="Q56" i="18" a="1"/>
  <c r="Q56" i="18" s="1"/>
  <c r="P56" i="18" a="1"/>
  <c r="P56" i="18" s="1"/>
  <c r="O56" i="18" a="1"/>
  <c r="O56" i="18" s="1"/>
  <c r="N56" i="18" a="1"/>
  <c r="N56" i="18" s="1"/>
  <c r="M56" i="18" a="1"/>
  <c r="M56" i="18" s="1"/>
  <c r="L56" i="18" a="1"/>
  <c r="L56" i="18" s="1"/>
  <c r="K56" i="18" a="1"/>
  <c r="K56" i="18" s="1"/>
  <c r="J56" i="18" a="1"/>
  <c r="J56" i="18" s="1"/>
  <c r="I56" i="18" a="1"/>
  <c r="I56" i="18" s="1"/>
  <c r="H56" i="18" a="1"/>
  <c r="H56" i="18" s="1"/>
  <c r="G56" i="18" a="1"/>
  <c r="G56" i="18" s="1"/>
  <c r="F56" i="18" a="1"/>
  <c r="F56" i="18" s="1"/>
  <c r="E56" i="18" a="1"/>
  <c r="E56" i="18" s="1"/>
  <c r="D56" i="18" a="1"/>
  <c r="D56" i="18" s="1"/>
  <c r="T55" i="18" a="1"/>
  <c r="T55" i="18" s="1"/>
  <c r="S55" i="18" a="1"/>
  <c r="S55" i="18" s="1"/>
  <c r="R55" i="18" a="1"/>
  <c r="R55" i="18" s="1"/>
  <c r="Q55" i="18" a="1"/>
  <c r="Q55" i="18" s="1"/>
  <c r="P55" i="18" a="1"/>
  <c r="P55" i="18" s="1"/>
  <c r="O55" i="18" a="1"/>
  <c r="O55" i="18" s="1"/>
  <c r="N55" i="18" a="1"/>
  <c r="N55" i="18" s="1"/>
  <c r="M55" i="18" a="1"/>
  <c r="M55" i="18" s="1"/>
  <c r="L55" i="18" a="1"/>
  <c r="L55" i="18" s="1"/>
  <c r="K55" i="18" a="1"/>
  <c r="K55" i="18" s="1"/>
  <c r="J55" i="18" a="1"/>
  <c r="J55" i="18" s="1"/>
  <c r="I55" i="18" a="1"/>
  <c r="I55" i="18" s="1"/>
  <c r="H55" i="18" a="1"/>
  <c r="H55" i="18" s="1"/>
  <c r="G55" i="18" a="1"/>
  <c r="G55" i="18" s="1"/>
  <c r="F55" i="18" a="1"/>
  <c r="F55" i="18" s="1"/>
  <c r="E55" i="18" a="1"/>
  <c r="E55" i="18" s="1"/>
  <c r="D55" i="18" a="1"/>
  <c r="D55" i="18" s="1"/>
  <c r="T54" i="18" a="1"/>
  <c r="T54" i="18" s="1"/>
  <c r="S54" i="18" a="1"/>
  <c r="S54" i="18" s="1"/>
  <c r="R54" i="18" a="1"/>
  <c r="R54" i="18" s="1"/>
  <c r="Q54" i="18" a="1"/>
  <c r="Q54" i="18" s="1"/>
  <c r="P54" i="18" a="1"/>
  <c r="P54" i="18" s="1"/>
  <c r="O54" i="18" a="1"/>
  <c r="O54" i="18" s="1"/>
  <c r="N54" i="18" a="1"/>
  <c r="N54" i="18" s="1"/>
  <c r="M54" i="18" a="1"/>
  <c r="M54" i="18" s="1"/>
  <c r="L54" i="18" a="1"/>
  <c r="L54" i="18" s="1"/>
  <c r="K54" i="18" a="1"/>
  <c r="K54" i="18" s="1"/>
  <c r="J54" i="18" a="1"/>
  <c r="J54" i="18" s="1"/>
  <c r="I54" i="18" a="1"/>
  <c r="I54" i="18" s="1"/>
  <c r="H54" i="18" a="1"/>
  <c r="H54" i="18" s="1"/>
  <c r="G54" i="18" a="1"/>
  <c r="G54" i="18" s="1"/>
  <c r="F54" i="18" a="1"/>
  <c r="F54" i="18" s="1"/>
  <c r="E54" i="18" a="1"/>
  <c r="E54" i="18" s="1"/>
  <c r="D54" i="18" a="1"/>
  <c r="D54" i="18" s="1"/>
  <c r="T53" i="18" a="1"/>
  <c r="T53" i="18" s="1"/>
  <c r="S53" i="18" a="1"/>
  <c r="S53" i="18" s="1"/>
  <c r="R53" i="18" a="1"/>
  <c r="R53" i="18" s="1"/>
  <c r="Q53" i="18" a="1"/>
  <c r="Q53" i="18" s="1"/>
  <c r="P53" i="18" a="1"/>
  <c r="P53" i="18" s="1"/>
  <c r="O53" i="18" a="1"/>
  <c r="O53" i="18" s="1"/>
  <c r="N53" i="18" a="1"/>
  <c r="N53" i="18" s="1"/>
  <c r="M53" i="18" a="1"/>
  <c r="M53" i="18" s="1"/>
  <c r="L53" i="18" a="1"/>
  <c r="L53" i="18" s="1"/>
  <c r="K53" i="18" a="1"/>
  <c r="K53" i="18" s="1"/>
  <c r="J53" i="18" a="1"/>
  <c r="J53" i="18" s="1"/>
  <c r="I53" i="18" a="1"/>
  <c r="I53" i="18" s="1"/>
  <c r="H53" i="18" a="1"/>
  <c r="H53" i="18" s="1"/>
  <c r="G53" i="18" a="1"/>
  <c r="G53" i="18" s="1"/>
  <c r="F53" i="18" a="1"/>
  <c r="F53" i="18" s="1"/>
  <c r="E53" i="18" a="1"/>
  <c r="E53" i="18" s="1"/>
  <c r="D53" i="18" a="1"/>
  <c r="D53" i="18" s="1"/>
  <c r="T52" i="18" a="1"/>
  <c r="T52" i="18" s="1"/>
  <c r="S52" i="18" a="1"/>
  <c r="S52" i="18" s="1"/>
  <c r="R52" i="18" a="1"/>
  <c r="R52" i="18" s="1"/>
  <c r="Q52" i="18" a="1"/>
  <c r="Q52" i="18" s="1"/>
  <c r="P52" i="18" a="1"/>
  <c r="P52" i="18" s="1"/>
  <c r="O52" i="18" a="1"/>
  <c r="O52" i="18" s="1"/>
  <c r="N52" i="18" a="1"/>
  <c r="N52" i="18" s="1"/>
  <c r="M52" i="18" a="1"/>
  <c r="M52" i="18" s="1"/>
  <c r="L52" i="18" a="1"/>
  <c r="L52" i="18" s="1"/>
  <c r="K52" i="18" a="1"/>
  <c r="K52" i="18" s="1"/>
  <c r="J52" i="18" a="1"/>
  <c r="J52" i="18" s="1"/>
  <c r="I52" i="18" a="1"/>
  <c r="I52" i="18" s="1"/>
  <c r="H52" i="18" a="1"/>
  <c r="H52" i="18" s="1"/>
  <c r="G52" i="18" a="1"/>
  <c r="G52" i="18" s="1"/>
  <c r="F52" i="18" a="1"/>
  <c r="F52" i="18" s="1"/>
  <c r="E52" i="18" a="1"/>
  <c r="E52" i="18" s="1"/>
  <c r="D52" i="18" a="1"/>
  <c r="D52" i="18" s="1"/>
  <c r="T51" i="18" a="1"/>
  <c r="T51" i="18" s="1"/>
  <c r="S51" i="18" a="1"/>
  <c r="S51" i="18" s="1"/>
  <c r="R51" i="18" a="1"/>
  <c r="R51" i="18" s="1"/>
  <c r="Q51" i="18" a="1"/>
  <c r="Q51" i="18" s="1"/>
  <c r="P51" i="18" a="1"/>
  <c r="P51" i="18" s="1"/>
  <c r="O51" i="18" a="1"/>
  <c r="O51" i="18" s="1"/>
  <c r="N51" i="18" a="1"/>
  <c r="N51" i="18" s="1"/>
  <c r="M51" i="18" a="1"/>
  <c r="M51" i="18" s="1"/>
  <c r="L51" i="18" a="1"/>
  <c r="L51" i="18" s="1"/>
  <c r="K51" i="18" a="1"/>
  <c r="K51" i="18" s="1"/>
  <c r="J51" i="18" a="1"/>
  <c r="J51" i="18" s="1"/>
  <c r="I51" i="18" a="1"/>
  <c r="I51" i="18" s="1"/>
  <c r="H51" i="18" a="1"/>
  <c r="H51" i="18" s="1"/>
  <c r="G51" i="18" a="1"/>
  <c r="G51" i="18" s="1"/>
  <c r="F51" i="18" a="1"/>
  <c r="F51" i="18" s="1"/>
  <c r="E51" i="18" a="1"/>
  <c r="E51" i="18" s="1"/>
  <c r="D51" i="18" a="1"/>
  <c r="D51" i="18" s="1"/>
  <c r="T50" i="18" a="1"/>
  <c r="T50" i="18" s="1"/>
  <c r="S50" i="18" a="1"/>
  <c r="S50" i="18" s="1"/>
  <c r="R50" i="18" a="1"/>
  <c r="R50" i="18" s="1"/>
  <c r="Q50" i="18" a="1"/>
  <c r="Q50" i="18" s="1"/>
  <c r="P50" i="18" a="1"/>
  <c r="P50" i="18" s="1"/>
  <c r="O50" i="18" a="1"/>
  <c r="O50" i="18" s="1"/>
  <c r="N50" i="18" a="1"/>
  <c r="N50" i="18" s="1"/>
  <c r="M50" i="18" a="1"/>
  <c r="M50" i="18" s="1"/>
  <c r="L50" i="18" a="1"/>
  <c r="L50" i="18" s="1"/>
  <c r="K50" i="18" a="1"/>
  <c r="K50" i="18" s="1"/>
  <c r="J50" i="18" a="1"/>
  <c r="J50" i="18" s="1"/>
  <c r="I50" i="18" a="1"/>
  <c r="I50" i="18" s="1"/>
  <c r="H50" i="18" a="1"/>
  <c r="H50" i="18" s="1"/>
  <c r="G50" i="18" a="1"/>
  <c r="G50" i="18" s="1"/>
  <c r="F50" i="18" a="1"/>
  <c r="F50" i="18" s="1"/>
  <c r="E50" i="18" a="1"/>
  <c r="E50" i="18" s="1"/>
  <c r="D50" i="18" a="1"/>
  <c r="D50" i="18" s="1"/>
  <c r="T49" i="18" a="1"/>
  <c r="T49" i="18" s="1"/>
  <c r="S49" i="18" a="1"/>
  <c r="S49" i="18" s="1"/>
  <c r="R49" i="18" a="1"/>
  <c r="R49" i="18" s="1"/>
  <c r="Q49" i="18" a="1"/>
  <c r="Q49" i="18" s="1"/>
  <c r="P49" i="18" a="1"/>
  <c r="P49" i="18" s="1"/>
  <c r="O49" i="18" a="1"/>
  <c r="O49" i="18" s="1"/>
  <c r="N49" i="18" a="1"/>
  <c r="N49" i="18" s="1"/>
  <c r="M49" i="18" a="1"/>
  <c r="M49" i="18" s="1"/>
  <c r="L49" i="18" a="1"/>
  <c r="L49" i="18" s="1"/>
  <c r="K49" i="18" a="1"/>
  <c r="K49" i="18" s="1"/>
  <c r="J49" i="18" a="1"/>
  <c r="J49" i="18" s="1"/>
  <c r="I49" i="18" a="1"/>
  <c r="I49" i="18" s="1"/>
  <c r="H49" i="18" a="1"/>
  <c r="H49" i="18" s="1"/>
  <c r="G49" i="18" a="1"/>
  <c r="G49" i="18" s="1"/>
  <c r="F49" i="18" a="1"/>
  <c r="F49" i="18" s="1"/>
  <c r="E49" i="18" a="1"/>
  <c r="E49" i="18" s="1"/>
  <c r="D49" i="18" a="1"/>
  <c r="D49" i="18" s="1"/>
  <c r="T48" i="18" a="1"/>
  <c r="T48" i="18" s="1"/>
  <c r="S48" i="18" a="1"/>
  <c r="S48" i="18" s="1"/>
  <c r="R48" i="18" a="1"/>
  <c r="R48" i="18" s="1"/>
  <c r="Q48" i="18" a="1"/>
  <c r="Q48" i="18" s="1"/>
  <c r="P48" i="18" a="1"/>
  <c r="P48" i="18" s="1"/>
  <c r="O48" i="18" a="1"/>
  <c r="O48" i="18" s="1"/>
  <c r="N48" i="18" a="1"/>
  <c r="N48" i="18" s="1"/>
  <c r="M48" i="18" a="1"/>
  <c r="M48" i="18" s="1"/>
  <c r="L48" i="18" a="1"/>
  <c r="L48" i="18" s="1"/>
  <c r="K48" i="18" a="1"/>
  <c r="K48" i="18" s="1"/>
  <c r="J48" i="18" a="1"/>
  <c r="J48" i="18" s="1"/>
  <c r="I48" i="18" a="1"/>
  <c r="I48" i="18" s="1"/>
  <c r="H48" i="18" a="1"/>
  <c r="H48" i="18" s="1"/>
  <c r="G48" i="18" a="1"/>
  <c r="G48" i="18" s="1"/>
  <c r="F48" i="18" a="1"/>
  <c r="F48" i="18" s="1"/>
  <c r="E48" i="18" a="1"/>
  <c r="E48" i="18" s="1"/>
  <c r="D48" i="18" a="1"/>
  <c r="D48" i="18" s="1"/>
  <c r="T47" i="18" a="1"/>
  <c r="T47" i="18" s="1"/>
  <c r="S47" i="18" a="1"/>
  <c r="S47" i="18" s="1"/>
  <c r="R47" i="18" a="1"/>
  <c r="R47" i="18" s="1"/>
  <c r="Q47" i="18" a="1"/>
  <c r="Q47" i="18" s="1"/>
  <c r="P47" i="18" a="1"/>
  <c r="P47" i="18" s="1"/>
  <c r="O47" i="18" a="1"/>
  <c r="O47" i="18" s="1"/>
  <c r="N47" i="18" a="1"/>
  <c r="N47" i="18" s="1"/>
  <c r="M47" i="18" a="1"/>
  <c r="M47" i="18" s="1"/>
  <c r="L47" i="18" a="1"/>
  <c r="L47" i="18" s="1"/>
  <c r="K47" i="18" a="1"/>
  <c r="K47" i="18" s="1"/>
  <c r="J47" i="18" a="1"/>
  <c r="J47" i="18" s="1"/>
  <c r="I47" i="18" a="1"/>
  <c r="I47" i="18" s="1"/>
  <c r="H47" i="18" a="1"/>
  <c r="H47" i="18" s="1"/>
  <c r="G47" i="18" a="1"/>
  <c r="G47" i="18" s="1"/>
  <c r="F47" i="18" a="1"/>
  <c r="F47" i="18" s="1"/>
  <c r="E47" i="18" a="1"/>
  <c r="E47" i="18" s="1"/>
  <c r="D47" i="18" a="1"/>
  <c r="D47" i="18" s="1"/>
  <c r="T46" i="18" a="1"/>
  <c r="T46" i="18" s="1"/>
  <c r="S46" i="18" a="1"/>
  <c r="S46" i="18" s="1"/>
  <c r="R46" i="18" a="1"/>
  <c r="R46" i="18" s="1"/>
  <c r="Q46" i="18" a="1"/>
  <c r="Q46" i="18" s="1"/>
  <c r="P46" i="18" a="1"/>
  <c r="P46" i="18" s="1"/>
  <c r="O46" i="18" a="1"/>
  <c r="O46" i="18" s="1"/>
  <c r="N46" i="18" a="1"/>
  <c r="N46" i="18" s="1"/>
  <c r="M46" i="18" a="1"/>
  <c r="M46" i="18" s="1"/>
  <c r="L46" i="18" a="1"/>
  <c r="L46" i="18" s="1"/>
  <c r="K46" i="18" a="1"/>
  <c r="K46" i="18" s="1"/>
  <c r="J46" i="18" a="1"/>
  <c r="J46" i="18" s="1"/>
  <c r="I46" i="18" a="1"/>
  <c r="I46" i="18" s="1"/>
  <c r="H46" i="18" a="1"/>
  <c r="H46" i="18" s="1"/>
  <c r="G46" i="18" a="1"/>
  <c r="G46" i="18" s="1"/>
  <c r="F46" i="18" a="1"/>
  <c r="F46" i="18" s="1"/>
  <c r="E46" i="18" a="1"/>
  <c r="E46" i="18" s="1"/>
  <c r="D46" i="18" a="1"/>
  <c r="D46" i="18" s="1"/>
  <c r="T45" i="18" a="1"/>
  <c r="T45" i="18" s="1"/>
  <c r="S45" i="18" a="1"/>
  <c r="S45" i="18" s="1"/>
  <c r="R45" i="18" a="1"/>
  <c r="R45" i="18" s="1"/>
  <c r="Q45" i="18" a="1"/>
  <c r="Q45" i="18" s="1"/>
  <c r="P45" i="18" a="1"/>
  <c r="P45" i="18" s="1"/>
  <c r="O45" i="18" a="1"/>
  <c r="O45" i="18" s="1"/>
  <c r="N45" i="18" a="1"/>
  <c r="N45" i="18" s="1"/>
  <c r="M45" i="18" a="1"/>
  <c r="M45" i="18" s="1"/>
  <c r="L45" i="18" a="1"/>
  <c r="L45" i="18" s="1"/>
  <c r="K45" i="18" a="1"/>
  <c r="K45" i="18" s="1"/>
  <c r="J45" i="18" a="1"/>
  <c r="J45" i="18" s="1"/>
  <c r="I45" i="18" a="1"/>
  <c r="I45" i="18" s="1"/>
  <c r="H45" i="18" a="1"/>
  <c r="H45" i="18" s="1"/>
  <c r="G45" i="18" a="1"/>
  <c r="G45" i="18" s="1"/>
  <c r="F45" i="18" a="1"/>
  <c r="F45" i="18" s="1"/>
  <c r="E45" i="18" a="1"/>
  <c r="E45" i="18" s="1"/>
  <c r="D45" i="18" a="1"/>
  <c r="D45" i="18" s="1"/>
  <c r="T40" i="18" a="1"/>
  <c r="T40" i="18" s="1"/>
  <c r="S40" i="18" a="1"/>
  <c r="S40" i="18" s="1"/>
  <c r="R40" i="18" a="1"/>
  <c r="R40" i="18" s="1"/>
  <c r="Q40" i="18" a="1"/>
  <c r="Q40" i="18" s="1"/>
  <c r="P40" i="18" a="1"/>
  <c r="P40" i="18" s="1"/>
  <c r="O40" i="18" a="1"/>
  <c r="O40" i="18" s="1"/>
  <c r="N40" i="18" a="1"/>
  <c r="N40" i="18" s="1"/>
  <c r="M40" i="18" a="1"/>
  <c r="M40" i="18" s="1"/>
  <c r="L40" i="18" a="1"/>
  <c r="L40" i="18" s="1"/>
  <c r="K40" i="18" a="1"/>
  <c r="K40" i="18" s="1"/>
  <c r="J40" i="18" a="1"/>
  <c r="J40" i="18" s="1"/>
  <c r="I40" i="18" a="1"/>
  <c r="I40" i="18" s="1"/>
  <c r="H40" i="18" a="1"/>
  <c r="H40" i="18" s="1"/>
  <c r="G40" i="18" a="1"/>
  <c r="G40" i="18" s="1"/>
  <c r="F40" i="18" a="1"/>
  <c r="F40" i="18" s="1"/>
  <c r="E40" i="18" a="1"/>
  <c r="E40" i="18" s="1"/>
  <c r="D40" i="18" a="1"/>
  <c r="D40" i="18" s="1"/>
  <c r="T39" i="18" a="1"/>
  <c r="T39" i="18" s="1"/>
  <c r="S39" i="18" a="1"/>
  <c r="S39" i="18" s="1"/>
  <c r="R39" i="18" a="1"/>
  <c r="R39" i="18" s="1"/>
  <c r="Q39" i="18" a="1"/>
  <c r="Q39" i="18" s="1"/>
  <c r="P39" i="18" a="1"/>
  <c r="P39" i="18" s="1"/>
  <c r="O39" i="18" a="1"/>
  <c r="O39" i="18" s="1"/>
  <c r="N39" i="18" a="1"/>
  <c r="N39" i="18" s="1"/>
  <c r="M39" i="18" a="1"/>
  <c r="M39" i="18" s="1"/>
  <c r="L39" i="18" a="1"/>
  <c r="L39" i="18" s="1"/>
  <c r="K39" i="18" a="1"/>
  <c r="K39" i="18" s="1"/>
  <c r="J39" i="18" a="1"/>
  <c r="J39" i="18" s="1"/>
  <c r="I39" i="18" a="1"/>
  <c r="I39" i="18" s="1"/>
  <c r="H39" i="18" a="1"/>
  <c r="H39" i="18" s="1"/>
  <c r="G39" i="18" a="1"/>
  <c r="G39" i="18" s="1"/>
  <c r="F39" i="18" a="1"/>
  <c r="F39" i="18" s="1"/>
  <c r="E39" i="18" a="1"/>
  <c r="E39" i="18" s="1"/>
  <c r="D39" i="18" a="1"/>
  <c r="D39" i="18" s="1"/>
  <c r="T38" i="18" a="1"/>
  <c r="T38" i="18" s="1"/>
  <c r="S38" i="18" a="1"/>
  <c r="S38" i="18" s="1"/>
  <c r="R38" i="18" a="1"/>
  <c r="R38" i="18" s="1"/>
  <c r="Q38" i="18" a="1"/>
  <c r="Q38" i="18" s="1"/>
  <c r="P38" i="18" a="1"/>
  <c r="P38" i="18" s="1"/>
  <c r="O38" i="18" a="1"/>
  <c r="O38" i="18" s="1"/>
  <c r="N38" i="18" a="1"/>
  <c r="N38" i="18" s="1"/>
  <c r="M38" i="18" a="1"/>
  <c r="M38" i="18" s="1"/>
  <c r="L38" i="18" a="1"/>
  <c r="L38" i="18" s="1"/>
  <c r="K38" i="18" a="1"/>
  <c r="K38" i="18" s="1"/>
  <c r="J38" i="18" a="1"/>
  <c r="J38" i="18" s="1"/>
  <c r="I38" i="18" a="1"/>
  <c r="I38" i="18" s="1"/>
  <c r="H38" i="18" a="1"/>
  <c r="H38" i="18" s="1"/>
  <c r="G38" i="18" a="1"/>
  <c r="G38" i="18" s="1"/>
  <c r="F38" i="18" a="1"/>
  <c r="F38" i="18" s="1"/>
  <c r="E38" i="18" a="1"/>
  <c r="E38" i="18" s="1"/>
  <c r="D38" i="18" a="1"/>
  <c r="D38" i="18" s="1"/>
  <c r="T37" i="18" a="1"/>
  <c r="T37" i="18" s="1"/>
  <c r="S37" i="18" a="1"/>
  <c r="S37" i="18" s="1"/>
  <c r="R37" i="18" a="1"/>
  <c r="R37" i="18" s="1"/>
  <c r="Q37" i="18" a="1"/>
  <c r="Q37" i="18" s="1"/>
  <c r="P37" i="18" a="1"/>
  <c r="P37" i="18" s="1"/>
  <c r="O37" i="18" a="1"/>
  <c r="O37" i="18" s="1"/>
  <c r="N37" i="18" a="1"/>
  <c r="N37" i="18" s="1"/>
  <c r="M37" i="18" a="1"/>
  <c r="M37" i="18" s="1"/>
  <c r="L37" i="18" a="1"/>
  <c r="L37" i="18" s="1"/>
  <c r="K37" i="18" a="1"/>
  <c r="K37" i="18" s="1"/>
  <c r="J37" i="18" a="1"/>
  <c r="J37" i="18" s="1"/>
  <c r="I37" i="18" a="1"/>
  <c r="I37" i="18" s="1"/>
  <c r="H37" i="18" a="1"/>
  <c r="H37" i="18" s="1"/>
  <c r="G37" i="18" a="1"/>
  <c r="G37" i="18" s="1"/>
  <c r="F37" i="18" a="1"/>
  <c r="F37" i="18" s="1"/>
  <c r="E37" i="18" a="1"/>
  <c r="E37" i="18" s="1"/>
  <c r="D37" i="18" a="1"/>
  <c r="D37" i="18" s="1"/>
  <c r="T36" i="18" a="1"/>
  <c r="T36" i="18" s="1"/>
  <c r="S36" i="18" a="1"/>
  <c r="S36" i="18" s="1"/>
  <c r="R36" i="18" a="1"/>
  <c r="R36" i="18" s="1"/>
  <c r="Q36" i="18" a="1"/>
  <c r="Q36" i="18" s="1"/>
  <c r="P36" i="18" a="1"/>
  <c r="P36" i="18" s="1"/>
  <c r="O36" i="18" a="1"/>
  <c r="O36" i="18" s="1"/>
  <c r="N36" i="18" a="1"/>
  <c r="N36" i="18" s="1"/>
  <c r="M36" i="18" a="1"/>
  <c r="M36" i="18" s="1"/>
  <c r="L36" i="18" a="1"/>
  <c r="L36" i="18" s="1"/>
  <c r="K36" i="18" a="1"/>
  <c r="K36" i="18" s="1"/>
  <c r="J36" i="18" a="1"/>
  <c r="J36" i="18" s="1"/>
  <c r="I36" i="18" a="1"/>
  <c r="I36" i="18" s="1"/>
  <c r="H36" i="18" a="1"/>
  <c r="H36" i="18" s="1"/>
  <c r="G36" i="18" a="1"/>
  <c r="G36" i="18" s="1"/>
  <c r="F36" i="18" a="1"/>
  <c r="F36" i="18" s="1"/>
  <c r="E36" i="18" a="1"/>
  <c r="E36" i="18" s="1"/>
  <c r="D36" i="18" a="1"/>
  <c r="D36" i="18" s="1"/>
  <c r="T35" i="18" a="1"/>
  <c r="T35" i="18" s="1"/>
  <c r="S35" i="18" a="1"/>
  <c r="S35" i="18" s="1"/>
  <c r="R35" i="18" a="1"/>
  <c r="R35" i="18" s="1"/>
  <c r="Q35" i="18" a="1"/>
  <c r="Q35" i="18" s="1"/>
  <c r="P35" i="18" a="1"/>
  <c r="P35" i="18" s="1"/>
  <c r="O35" i="18" a="1"/>
  <c r="O35" i="18" s="1"/>
  <c r="N35" i="18" a="1"/>
  <c r="N35" i="18" s="1"/>
  <c r="M35" i="18" a="1"/>
  <c r="M35" i="18" s="1"/>
  <c r="L35" i="18" a="1"/>
  <c r="L35" i="18" s="1"/>
  <c r="K35" i="18" a="1"/>
  <c r="K35" i="18" s="1"/>
  <c r="J35" i="18" a="1"/>
  <c r="J35" i="18" s="1"/>
  <c r="I35" i="18" a="1"/>
  <c r="I35" i="18" s="1"/>
  <c r="H35" i="18" a="1"/>
  <c r="H35" i="18" s="1"/>
  <c r="G35" i="18" a="1"/>
  <c r="G35" i="18" s="1"/>
  <c r="F35" i="18" a="1"/>
  <c r="F35" i="18" s="1"/>
  <c r="E35" i="18" a="1"/>
  <c r="E35" i="18" s="1"/>
  <c r="D35" i="18" a="1"/>
  <c r="D35" i="18" s="1"/>
  <c r="T34" i="18" a="1"/>
  <c r="T34" i="18" s="1"/>
  <c r="S34" i="18" a="1"/>
  <c r="S34" i="18" s="1"/>
  <c r="R34" i="18" a="1"/>
  <c r="R34" i="18" s="1"/>
  <c r="Q34" i="18" a="1"/>
  <c r="Q34" i="18" s="1"/>
  <c r="P34" i="18" a="1"/>
  <c r="P34" i="18" s="1"/>
  <c r="O34" i="18" a="1"/>
  <c r="O34" i="18" s="1"/>
  <c r="N34" i="18" a="1"/>
  <c r="N34" i="18" s="1"/>
  <c r="M34" i="18" a="1"/>
  <c r="M34" i="18" s="1"/>
  <c r="L34" i="18" a="1"/>
  <c r="L34" i="18" s="1"/>
  <c r="K34" i="18" a="1"/>
  <c r="K34" i="18" s="1"/>
  <c r="J34" i="18" a="1"/>
  <c r="J34" i="18" s="1"/>
  <c r="I34" i="18" a="1"/>
  <c r="I34" i="18" s="1"/>
  <c r="H34" i="18" a="1"/>
  <c r="H34" i="18" s="1"/>
  <c r="G34" i="18" a="1"/>
  <c r="G34" i="18" s="1"/>
  <c r="F34" i="18" a="1"/>
  <c r="F34" i="18" s="1"/>
  <c r="E34" i="18" a="1"/>
  <c r="E34" i="18" s="1"/>
  <c r="D34" i="18" a="1"/>
  <c r="D34" i="18" s="1"/>
  <c r="T33" i="18" a="1"/>
  <c r="T33" i="18" s="1"/>
  <c r="S33" i="18" a="1"/>
  <c r="S33" i="18" s="1"/>
  <c r="R33" i="18" a="1"/>
  <c r="R33" i="18" s="1"/>
  <c r="Q33" i="18" a="1"/>
  <c r="Q33" i="18" s="1"/>
  <c r="P33" i="18" a="1"/>
  <c r="P33" i="18" s="1"/>
  <c r="O33" i="18" a="1"/>
  <c r="O33" i="18" s="1"/>
  <c r="N33" i="18" a="1"/>
  <c r="N33" i="18" s="1"/>
  <c r="M33" i="18" a="1"/>
  <c r="M33" i="18" s="1"/>
  <c r="L33" i="18" a="1"/>
  <c r="L33" i="18" s="1"/>
  <c r="K33" i="18" a="1"/>
  <c r="K33" i="18" s="1"/>
  <c r="J33" i="18" a="1"/>
  <c r="J33" i="18" s="1"/>
  <c r="I33" i="18" a="1"/>
  <c r="I33" i="18" s="1"/>
  <c r="H33" i="18" a="1"/>
  <c r="H33" i="18" s="1"/>
  <c r="G33" i="18" a="1"/>
  <c r="G33" i="18" s="1"/>
  <c r="F33" i="18" a="1"/>
  <c r="F33" i="18" s="1"/>
  <c r="E33" i="18" a="1"/>
  <c r="E33" i="18" s="1"/>
  <c r="D33" i="18" a="1"/>
  <c r="D33" i="18" s="1"/>
  <c r="T32" i="18" a="1"/>
  <c r="T32" i="18" s="1"/>
  <c r="S32" i="18" a="1"/>
  <c r="S32" i="18" s="1"/>
  <c r="R32" i="18" a="1"/>
  <c r="R32" i="18" s="1"/>
  <c r="Q32" i="18" a="1"/>
  <c r="Q32" i="18" s="1"/>
  <c r="P32" i="18" a="1"/>
  <c r="P32" i="18" s="1"/>
  <c r="O32" i="18" a="1"/>
  <c r="O32" i="18" s="1"/>
  <c r="N32" i="18" a="1"/>
  <c r="N32" i="18" s="1"/>
  <c r="M32" i="18" a="1"/>
  <c r="M32" i="18" s="1"/>
  <c r="L32" i="18" a="1"/>
  <c r="L32" i="18" s="1"/>
  <c r="K32" i="18" a="1"/>
  <c r="K32" i="18" s="1"/>
  <c r="J32" i="18" a="1"/>
  <c r="J32" i="18" s="1"/>
  <c r="I32" i="18" a="1"/>
  <c r="I32" i="18" s="1"/>
  <c r="H32" i="18" a="1"/>
  <c r="H32" i="18" s="1"/>
  <c r="G32" i="18" a="1"/>
  <c r="G32" i="18" s="1"/>
  <c r="F32" i="18" a="1"/>
  <c r="F32" i="18" s="1"/>
  <c r="E32" i="18" a="1"/>
  <c r="E32" i="18" s="1"/>
  <c r="D32" i="18" a="1"/>
  <c r="D32" i="18" s="1"/>
  <c r="T31" i="18" a="1"/>
  <c r="T31" i="18" s="1"/>
  <c r="S31" i="18" a="1"/>
  <c r="S31" i="18" s="1"/>
  <c r="R31" i="18" a="1"/>
  <c r="R31" i="18" s="1"/>
  <c r="Q31" i="18" a="1"/>
  <c r="Q31" i="18" s="1"/>
  <c r="P31" i="18" a="1"/>
  <c r="P31" i="18" s="1"/>
  <c r="O31" i="18" a="1"/>
  <c r="O31" i="18" s="1"/>
  <c r="N31" i="18" a="1"/>
  <c r="N31" i="18" s="1"/>
  <c r="M31" i="18" a="1"/>
  <c r="M31" i="18" s="1"/>
  <c r="L31" i="18" a="1"/>
  <c r="L31" i="18" s="1"/>
  <c r="K31" i="18" a="1"/>
  <c r="K31" i="18" s="1"/>
  <c r="J31" i="18" a="1"/>
  <c r="J31" i="18" s="1"/>
  <c r="I31" i="18" a="1"/>
  <c r="I31" i="18" s="1"/>
  <c r="H31" i="18" a="1"/>
  <c r="H31" i="18" s="1"/>
  <c r="G31" i="18" a="1"/>
  <c r="G31" i="18" s="1"/>
  <c r="F31" i="18" a="1"/>
  <c r="F31" i="18" s="1"/>
  <c r="E31" i="18" a="1"/>
  <c r="E31" i="18" s="1"/>
  <c r="D31" i="18" a="1"/>
  <c r="D31" i="18" s="1"/>
  <c r="T30" i="18" a="1"/>
  <c r="T30" i="18" s="1"/>
  <c r="S30" i="18" a="1"/>
  <c r="S30" i="18" s="1"/>
  <c r="R30" i="18" a="1"/>
  <c r="R30" i="18" s="1"/>
  <c r="Q30" i="18" a="1"/>
  <c r="Q30" i="18" s="1"/>
  <c r="P30" i="18" a="1"/>
  <c r="P30" i="18" s="1"/>
  <c r="O30" i="18" a="1"/>
  <c r="O30" i="18" s="1"/>
  <c r="N30" i="18" a="1"/>
  <c r="N30" i="18" s="1"/>
  <c r="M30" i="18" a="1"/>
  <c r="M30" i="18" s="1"/>
  <c r="L30" i="18" a="1"/>
  <c r="L30" i="18" s="1"/>
  <c r="K30" i="18" a="1"/>
  <c r="K30" i="18" s="1"/>
  <c r="J30" i="18" a="1"/>
  <c r="J30" i="18" s="1"/>
  <c r="I30" i="18" a="1"/>
  <c r="I30" i="18" s="1"/>
  <c r="H30" i="18" a="1"/>
  <c r="H30" i="18" s="1"/>
  <c r="G30" i="18" a="1"/>
  <c r="G30" i="18" s="1"/>
  <c r="F30" i="18" a="1"/>
  <c r="F30" i="18" s="1"/>
  <c r="E30" i="18" a="1"/>
  <c r="E30" i="18" s="1"/>
  <c r="D30" i="18" a="1"/>
  <c r="D30" i="18" s="1"/>
  <c r="T29" i="18" a="1"/>
  <c r="T29" i="18" s="1"/>
  <c r="S29" i="18" a="1"/>
  <c r="S29" i="18" s="1"/>
  <c r="R29" i="18" a="1"/>
  <c r="R29" i="18" s="1"/>
  <c r="Q29" i="18" a="1"/>
  <c r="Q29" i="18" s="1"/>
  <c r="P29" i="18" a="1"/>
  <c r="P29" i="18" s="1"/>
  <c r="O29" i="18" a="1"/>
  <c r="O29" i="18" s="1"/>
  <c r="N29" i="18" a="1"/>
  <c r="N29" i="18" s="1"/>
  <c r="M29" i="18" a="1"/>
  <c r="M29" i="18" s="1"/>
  <c r="L29" i="18" a="1"/>
  <c r="L29" i="18" s="1"/>
  <c r="K29" i="18" a="1"/>
  <c r="K29" i="18" s="1"/>
  <c r="J29" i="18" a="1"/>
  <c r="J29" i="18" s="1"/>
  <c r="I29" i="18" a="1"/>
  <c r="I29" i="18" s="1"/>
  <c r="H29" i="18" a="1"/>
  <c r="H29" i="18" s="1"/>
  <c r="G29" i="18" a="1"/>
  <c r="G29" i="18" s="1"/>
  <c r="F29" i="18" a="1"/>
  <c r="F29" i="18" s="1"/>
  <c r="E29" i="18" a="1"/>
  <c r="E29" i="18" s="1"/>
  <c r="D29" i="18" a="1"/>
  <c r="D29" i="18" s="1"/>
  <c r="T28" i="18" a="1"/>
  <c r="T28" i="18" s="1"/>
  <c r="S28" i="18" a="1"/>
  <c r="S28" i="18" s="1"/>
  <c r="R28" i="18" a="1"/>
  <c r="R28" i="18" s="1"/>
  <c r="Q28" i="18" a="1"/>
  <c r="Q28" i="18" s="1"/>
  <c r="P28" i="18" a="1"/>
  <c r="P28" i="18" s="1"/>
  <c r="O28" i="18" a="1"/>
  <c r="O28" i="18" s="1"/>
  <c r="N28" i="18" a="1"/>
  <c r="N28" i="18" s="1"/>
  <c r="M28" i="18" a="1"/>
  <c r="M28" i="18" s="1"/>
  <c r="L28" i="18" a="1"/>
  <c r="L28" i="18" s="1"/>
  <c r="K28" i="18" a="1"/>
  <c r="K28" i="18" s="1"/>
  <c r="J28" i="18" a="1"/>
  <c r="J28" i="18" s="1"/>
  <c r="I28" i="18" a="1"/>
  <c r="I28" i="18" s="1"/>
  <c r="H28" i="18" a="1"/>
  <c r="H28" i="18" s="1"/>
  <c r="G28" i="18" a="1"/>
  <c r="G28" i="18" s="1"/>
  <c r="F28" i="18" a="1"/>
  <c r="F28" i="18" s="1"/>
  <c r="E28" i="18" a="1"/>
  <c r="E28" i="18" s="1"/>
  <c r="D28" i="18" a="1"/>
  <c r="D28" i="18" s="1"/>
  <c r="T27" i="18" a="1"/>
  <c r="T27" i="18" s="1"/>
  <c r="S27" i="18" a="1"/>
  <c r="S27" i="18" s="1"/>
  <c r="R27" i="18" a="1"/>
  <c r="R27" i="18" s="1"/>
  <c r="Q27" i="18" a="1"/>
  <c r="Q27" i="18" s="1"/>
  <c r="P27" i="18" a="1"/>
  <c r="P27" i="18" s="1"/>
  <c r="O27" i="18" a="1"/>
  <c r="O27" i="18" s="1"/>
  <c r="N27" i="18" a="1"/>
  <c r="N27" i="18" s="1"/>
  <c r="M27" i="18" a="1"/>
  <c r="M27" i="18" s="1"/>
  <c r="L27" i="18" a="1"/>
  <c r="L27" i="18" s="1"/>
  <c r="K27" i="18" a="1"/>
  <c r="K27" i="18" s="1"/>
  <c r="J27" i="18" a="1"/>
  <c r="J27" i="18" s="1"/>
  <c r="I27" i="18" a="1"/>
  <c r="I27" i="18" s="1"/>
  <c r="H27" i="18" a="1"/>
  <c r="H27" i="18" s="1"/>
  <c r="G27" i="18" a="1"/>
  <c r="G27" i="18" s="1"/>
  <c r="F27" i="18" a="1"/>
  <c r="F27" i="18" s="1"/>
  <c r="E27" i="18" a="1"/>
  <c r="E27" i="18" s="1"/>
  <c r="D27" i="18" a="1"/>
  <c r="D27" i="18" s="1"/>
  <c r="T26" i="18" a="1"/>
  <c r="T26" i="18" s="1"/>
  <c r="S26" i="18" a="1"/>
  <c r="S26" i="18" s="1"/>
  <c r="R26" i="18" a="1"/>
  <c r="R26" i="18" s="1"/>
  <c r="Q26" i="18" a="1"/>
  <c r="Q26" i="18" s="1"/>
  <c r="P26" i="18" a="1"/>
  <c r="P26" i="18" s="1"/>
  <c r="O26" i="18" a="1"/>
  <c r="O26" i="18" s="1"/>
  <c r="N26" i="18" a="1"/>
  <c r="N26" i="18" s="1"/>
  <c r="M26" i="18" a="1"/>
  <c r="M26" i="18" s="1"/>
  <c r="L26" i="18" a="1"/>
  <c r="L26" i="18" s="1"/>
  <c r="K26" i="18" a="1"/>
  <c r="K26" i="18" s="1"/>
  <c r="J26" i="18" a="1"/>
  <c r="J26" i="18" s="1"/>
  <c r="I26" i="18" a="1"/>
  <c r="I26" i="18" s="1"/>
  <c r="H26" i="18" a="1"/>
  <c r="H26" i="18" s="1"/>
  <c r="G26" i="18" a="1"/>
  <c r="G26" i="18" s="1"/>
  <c r="F26" i="18" a="1"/>
  <c r="F26" i="18" s="1"/>
  <c r="E26" i="18" a="1"/>
  <c r="E26" i="18" s="1"/>
  <c r="D26" i="18" a="1"/>
  <c r="D26" i="18" s="1"/>
  <c r="T25" i="18" a="1"/>
  <c r="T25" i="18" s="1"/>
  <c r="S25" i="18" a="1"/>
  <c r="S25" i="18" s="1"/>
  <c r="R25" i="18" a="1"/>
  <c r="R25" i="18" s="1"/>
  <c r="Q25" i="18" a="1"/>
  <c r="Q25" i="18" s="1"/>
  <c r="P25" i="18" a="1"/>
  <c r="P25" i="18" s="1"/>
  <c r="O25" i="18" a="1"/>
  <c r="O25" i="18" s="1"/>
  <c r="N25" i="18" a="1"/>
  <c r="N25" i="18" s="1"/>
  <c r="M25" i="18" a="1"/>
  <c r="M25" i="18" s="1"/>
  <c r="L25" i="18" a="1"/>
  <c r="L25" i="18" s="1"/>
  <c r="K25" i="18" a="1"/>
  <c r="K25" i="18" s="1"/>
  <c r="J25" i="18" a="1"/>
  <c r="J25" i="18" s="1"/>
  <c r="I25" i="18" a="1"/>
  <c r="I25" i="18" s="1"/>
  <c r="H25" i="18" a="1"/>
  <c r="H25" i="18" s="1"/>
  <c r="G25" i="18" a="1"/>
  <c r="G25" i="18" s="1"/>
  <c r="F25" i="18" a="1"/>
  <c r="F25" i="18" s="1"/>
  <c r="E25" i="18" a="1"/>
  <c r="E25" i="18" s="1"/>
  <c r="D25" i="18" a="1"/>
  <c r="D25" i="18" s="1"/>
  <c r="T20" i="18" a="1"/>
  <c r="T20" i="18" s="1"/>
  <c r="S20" i="18" a="1"/>
  <c r="S20" i="18" s="1"/>
  <c r="R20" i="18" a="1"/>
  <c r="R20" i="18" s="1"/>
  <c r="Q20" i="18" a="1"/>
  <c r="Q20" i="18" s="1"/>
  <c r="P20" i="18" a="1"/>
  <c r="P20" i="18" s="1"/>
  <c r="O20" i="18" a="1"/>
  <c r="O20" i="18" s="1"/>
  <c r="N20" i="18" a="1"/>
  <c r="N20" i="18" s="1"/>
  <c r="M20" i="18" a="1"/>
  <c r="M20" i="18" s="1"/>
  <c r="L20" i="18" a="1"/>
  <c r="L20" i="18" s="1"/>
  <c r="K20" i="18" a="1"/>
  <c r="K20" i="18" s="1"/>
  <c r="J20" i="18" a="1"/>
  <c r="J20" i="18" s="1"/>
  <c r="I20" i="18" a="1"/>
  <c r="I20" i="18" s="1"/>
  <c r="H20" i="18" a="1"/>
  <c r="H20" i="18" s="1"/>
  <c r="G20" i="18" a="1"/>
  <c r="G20" i="18" s="1"/>
  <c r="F20" i="18" a="1"/>
  <c r="F20" i="18" s="1"/>
  <c r="E20" i="18" a="1"/>
  <c r="E20" i="18" s="1"/>
  <c r="D20" i="18" a="1"/>
  <c r="D20" i="18" s="1"/>
  <c r="T19" i="18" a="1"/>
  <c r="T19" i="18" s="1"/>
  <c r="S19" i="18" a="1"/>
  <c r="S19" i="18" s="1"/>
  <c r="R19" i="18" a="1"/>
  <c r="R19" i="18" s="1"/>
  <c r="Q19" i="18" a="1"/>
  <c r="Q19" i="18" s="1"/>
  <c r="P19" i="18" a="1"/>
  <c r="P19" i="18" s="1"/>
  <c r="O19" i="18" a="1"/>
  <c r="O19" i="18" s="1"/>
  <c r="N19" i="18" a="1"/>
  <c r="N19" i="18" s="1"/>
  <c r="M19" i="18" a="1"/>
  <c r="M19" i="18" s="1"/>
  <c r="L19" i="18" a="1"/>
  <c r="L19" i="18" s="1"/>
  <c r="K19" i="18" a="1"/>
  <c r="K19" i="18" s="1"/>
  <c r="J19" i="18" a="1"/>
  <c r="J19" i="18" s="1"/>
  <c r="I19" i="18" a="1"/>
  <c r="I19" i="18" s="1"/>
  <c r="H19" i="18" a="1"/>
  <c r="H19" i="18" s="1"/>
  <c r="G19" i="18" a="1"/>
  <c r="G19" i="18" s="1"/>
  <c r="F19" i="18" a="1"/>
  <c r="F19" i="18" s="1"/>
  <c r="E19" i="18" a="1"/>
  <c r="E19" i="18" s="1"/>
  <c r="D19" i="18" a="1"/>
  <c r="D19" i="18" s="1"/>
  <c r="T18" i="18" a="1"/>
  <c r="T18" i="18" s="1"/>
  <c r="S18" i="18" a="1"/>
  <c r="S18" i="18" s="1"/>
  <c r="R18" i="18" a="1"/>
  <c r="R18" i="18" s="1"/>
  <c r="Q18" i="18" a="1"/>
  <c r="Q18" i="18" s="1"/>
  <c r="P18" i="18" a="1"/>
  <c r="P18" i="18" s="1"/>
  <c r="O18" i="18" a="1"/>
  <c r="O18" i="18" s="1"/>
  <c r="N18" i="18" a="1"/>
  <c r="N18" i="18" s="1"/>
  <c r="M18" i="18" a="1"/>
  <c r="M18" i="18" s="1"/>
  <c r="L18" i="18" a="1"/>
  <c r="L18" i="18" s="1"/>
  <c r="K18" i="18" a="1"/>
  <c r="K18" i="18" s="1"/>
  <c r="J18" i="18" a="1"/>
  <c r="J18" i="18" s="1"/>
  <c r="I18" i="18" a="1"/>
  <c r="I18" i="18" s="1"/>
  <c r="H18" i="18" a="1"/>
  <c r="H18" i="18" s="1"/>
  <c r="G18" i="18" a="1"/>
  <c r="G18" i="18" s="1"/>
  <c r="F18" i="18" a="1"/>
  <c r="F18" i="18" s="1"/>
  <c r="E18" i="18" a="1"/>
  <c r="E18" i="18" s="1"/>
  <c r="D18" i="18" a="1"/>
  <c r="D18" i="18" s="1"/>
  <c r="T17" i="18" a="1"/>
  <c r="T17" i="18" s="1"/>
  <c r="S17" i="18" a="1"/>
  <c r="S17" i="18" s="1"/>
  <c r="R17" i="18" a="1"/>
  <c r="R17" i="18" s="1"/>
  <c r="Q17" i="18" a="1"/>
  <c r="Q17" i="18" s="1"/>
  <c r="P17" i="18" a="1"/>
  <c r="P17" i="18" s="1"/>
  <c r="O17" i="18" a="1"/>
  <c r="O17" i="18" s="1"/>
  <c r="N17" i="18" a="1"/>
  <c r="N17" i="18" s="1"/>
  <c r="M17" i="18" a="1"/>
  <c r="M17" i="18" s="1"/>
  <c r="L17" i="18" a="1"/>
  <c r="L17" i="18" s="1"/>
  <c r="K17" i="18" a="1"/>
  <c r="K17" i="18" s="1"/>
  <c r="J17" i="18" a="1"/>
  <c r="J17" i="18" s="1"/>
  <c r="I17" i="18" a="1"/>
  <c r="I17" i="18" s="1"/>
  <c r="H17" i="18" a="1"/>
  <c r="H17" i="18" s="1"/>
  <c r="G17" i="18" a="1"/>
  <c r="G17" i="18" s="1"/>
  <c r="F17" i="18" a="1"/>
  <c r="F17" i="18" s="1"/>
  <c r="E17" i="18" a="1"/>
  <c r="E17" i="18" s="1"/>
  <c r="D17" i="18" a="1"/>
  <c r="D17" i="18" s="1"/>
  <c r="T16" i="18" a="1"/>
  <c r="T16" i="18" s="1"/>
  <c r="S16" i="18" a="1"/>
  <c r="S16" i="18" s="1"/>
  <c r="R16" i="18" a="1"/>
  <c r="R16" i="18" s="1"/>
  <c r="Q16" i="18" a="1"/>
  <c r="Q16" i="18" s="1"/>
  <c r="P16" i="18" a="1"/>
  <c r="P16" i="18" s="1"/>
  <c r="O16" i="18" a="1"/>
  <c r="O16" i="18" s="1"/>
  <c r="N16" i="18" a="1"/>
  <c r="N16" i="18" s="1"/>
  <c r="M16" i="18" a="1"/>
  <c r="M16" i="18" s="1"/>
  <c r="L16" i="18" a="1"/>
  <c r="L16" i="18" s="1"/>
  <c r="K16" i="18" a="1"/>
  <c r="K16" i="18" s="1"/>
  <c r="J16" i="18" a="1"/>
  <c r="J16" i="18" s="1"/>
  <c r="I16" i="18" a="1"/>
  <c r="I16" i="18" s="1"/>
  <c r="H16" i="18" a="1"/>
  <c r="H16" i="18" s="1"/>
  <c r="G16" i="18" a="1"/>
  <c r="G16" i="18" s="1"/>
  <c r="F16" i="18" a="1"/>
  <c r="F16" i="18" s="1"/>
  <c r="E16" i="18" a="1"/>
  <c r="E16" i="18" s="1"/>
  <c r="D16" i="18" a="1"/>
  <c r="D16" i="18" s="1"/>
  <c r="T15" i="18" a="1"/>
  <c r="T15" i="18" s="1"/>
  <c r="S15" i="18" a="1"/>
  <c r="S15" i="18" s="1"/>
  <c r="R15" i="18" a="1"/>
  <c r="R15" i="18" s="1"/>
  <c r="Q15" i="18" a="1"/>
  <c r="Q15" i="18" s="1"/>
  <c r="P15" i="18" a="1"/>
  <c r="P15" i="18" s="1"/>
  <c r="O15" i="18" a="1"/>
  <c r="O15" i="18" s="1"/>
  <c r="N15" i="18" a="1"/>
  <c r="N15" i="18" s="1"/>
  <c r="M15" i="18" a="1"/>
  <c r="M15" i="18" s="1"/>
  <c r="L15" i="18" a="1"/>
  <c r="L15" i="18" s="1"/>
  <c r="K15" i="18" a="1"/>
  <c r="K15" i="18" s="1"/>
  <c r="J15" i="18" a="1"/>
  <c r="J15" i="18" s="1"/>
  <c r="I15" i="18" a="1"/>
  <c r="I15" i="18" s="1"/>
  <c r="H15" i="18" a="1"/>
  <c r="H15" i="18" s="1"/>
  <c r="G15" i="18" a="1"/>
  <c r="G15" i="18" s="1"/>
  <c r="F15" i="18" a="1"/>
  <c r="F15" i="18" s="1"/>
  <c r="E15" i="18" a="1"/>
  <c r="E15" i="18" s="1"/>
  <c r="D15" i="18" a="1"/>
  <c r="D15" i="18" s="1"/>
  <c r="T14" i="18" a="1"/>
  <c r="T14" i="18" s="1"/>
  <c r="S14" i="18" a="1"/>
  <c r="S14" i="18" s="1"/>
  <c r="R14" i="18" a="1"/>
  <c r="R14" i="18" s="1"/>
  <c r="Q14" i="18" a="1"/>
  <c r="Q14" i="18" s="1"/>
  <c r="P14" i="18" a="1"/>
  <c r="P14" i="18" s="1"/>
  <c r="O14" i="18" a="1"/>
  <c r="O14" i="18" s="1"/>
  <c r="N14" i="18" a="1"/>
  <c r="N14" i="18" s="1"/>
  <c r="M14" i="18" a="1"/>
  <c r="M14" i="18" s="1"/>
  <c r="L14" i="18" a="1"/>
  <c r="L14" i="18" s="1"/>
  <c r="K14" i="18" a="1"/>
  <c r="K14" i="18" s="1"/>
  <c r="J14" i="18" a="1"/>
  <c r="J14" i="18" s="1"/>
  <c r="I14" i="18" a="1"/>
  <c r="I14" i="18" s="1"/>
  <c r="H14" i="18" a="1"/>
  <c r="H14" i="18" s="1"/>
  <c r="G14" i="18" a="1"/>
  <c r="G14" i="18" s="1"/>
  <c r="F14" i="18" a="1"/>
  <c r="F14" i="18" s="1"/>
  <c r="E14" i="18" a="1"/>
  <c r="E14" i="18" s="1"/>
  <c r="D14" i="18" a="1"/>
  <c r="D14" i="18" s="1"/>
  <c r="T13" i="18" a="1"/>
  <c r="T13" i="18" s="1"/>
  <c r="S13" i="18" a="1"/>
  <c r="S13" i="18" s="1"/>
  <c r="R13" i="18" a="1"/>
  <c r="R13" i="18" s="1"/>
  <c r="Q13" i="18" a="1"/>
  <c r="Q13" i="18" s="1"/>
  <c r="P13" i="18" a="1"/>
  <c r="P13" i="18" s="1"/>
  <c r="O13" i="18" a="1"/>
  <c r="O13" i="18" s="1"/>
  <c r="N13" i="18" a="1"/>
  <c r="N13" i="18" s="1"/>
  <c r="M13" i="18" a="1"/>
  <c r="M13" i="18" s="1"/>
  <c r="L13" i="18" a="1"/>
  <c r="L13" i="18" s="1"/>
  <c r="K13" i="18" a="1"/>
  <c r="K13" i="18" s="1"/>
  <c r="J13" i="18" a="1"/>
  <c r="J13" i="18" s="1"/>
  <c r="I13" i="18" a="1"/>
  <c r="I13" i="18" s="1"/>
  <c r="H13" i="18" a="1"/>
  <c r="H13" i="18" s="1"/>
  <c r="G13" i="18" a="1"/>
  <c r="G13" i="18" s="1"/>
  <c r="F13" i="18" a="1"/>
  <c r="F13" i="18" s="1"/>
  <c r="E13" i="18" a="1"/>
  <c r="E13" i="18" s="1"/>
  <c r="D13" i="18" a="1"/>
  <c r="D13" i="18" s="1"/>
  <c r="T12" i="18" a="1"/>
  <c r="T12" i="18" s="1"/>
  <c r="S12" i="18" a="1"/>
  <c r="S12" i="18" s="1"/>
  <c r="R12" i="18" a="1"/>
  <c r="R12" i="18" s="1"/>
  <c r="Q12" i="18" a="1"/>
  <c r="Q12" i="18" s="1"/>
  <c r="P12" i="18" a="1"/>
  <c r="P12" i="18" s="1"/>
  <c r="O12" i="18" a="1"/>
  <c r="O12" i="18" s="1"/>
  <c r="N12" i="18" a="1"/>
  <c r="N12" i="18" s="1"/>
  <c r="M12" i="18" a="1"/>
  <c r="M12" i="18" s="1"/>
  <c r="L12" i="18" a="1"/>
  <c r="L12" i="18" s="1"/>
  <c r="K12" i="18" a="1"/>
  <c r="K12" i="18" s="1"/>
  <c r="J12" i="18" a="1"/>
  <c r="J12" i="18" s="1"/>
  <c r="I12" i="18" a="1"/>
  <c r="I12" i="18" s="1"/>
  <c r="H12" i="18" a="1"/>
  <c r="H12" i="18" s="1"/>
  <c r="G12" i="18" a="1"/>
  <c r="G12" i="18" s="1"/>
  <c r="F12" i="18" a="1"/>
  <c r="F12" i="18" s="1"/>
  <c r="E12" i="18" a="1"/>
  <c r="E12" i="18" s="1"/>
  <c r="D12" i="18" a="1"/>
  <c r="D12" i="18" s="1"/>
  <c r="T11" i="18" a="1"/>
  <c r="T11" i="18" s="1"/>
  <c r="S11" i="18" a="1"/>
  <c r="S11" i="18" s="1"/>
  <c r="R11" i="18" a="1"/>
  <c r="R11" i="18" s="1"/>
  <c r="Q11" i="18" a="1"/>
  <c r="Q11" i="18" s="1"/>
  <c r="P11" i="18" a="1"/>
  <c r="P11" i="18" s="1"/>
  <c r="O11" i="18" a="1"/>
  <c r="O11" i="18" s="1"/>
  <c r="N11" i="18" a="1"/>
  <c r="N11" i="18" s="1"/>
  <c r="M11" i="18" a="1"/>
  <c r="M11" i="18" s="1"/>
  <c r="L11" i="18" a="1"/>
  <c r="L11" i="18" s="1"/>
  <c r="K11" i="18" a="1"/>
  <c r="K11" i="18" s="1"/>
  <c r="J11" i="18" a="1"/>
  <c r="J11" i="18" s="1"/>
  <c r="I11" i="18" a="1"/>
  <c r="I11" i="18" s="1"/>
  <c r="H11" i="18" a="1"/>
  <c r="H11" i="18" s="1"/>
  <c r="G11" i="18" a="1"/>
  <c r="G11" i="18" s="1"/>
  <c r="F11" i="18" a="1"/>
  <c r="F11" i="18" s="1"/>
  <c r="E11" i="18" a="1"/>
  <c r="E11" i="18" s="1"/>
  <c r="D11" i="18" a="1"/>
  <c r="D11" i="18" s="1"/>
  <c r="T10" i="18" a="1"/>
  <c r="T10" i="18" s="1"/>
  <c r="S10" i="18" a="1"/>
  <c r="S10" i="18" s="1"/>
  <c r="R10" i="18" a="1"/>
  <c r="R10" i="18" s="1"/>
  <c r="Q10" i="18" a="1"/>
  <c r="Q10" i="18" s="1"/>
  <c r="P10" i="18" a="1"/>
  <c r="P10" i="18" s="1"/>
  <c r="O10" i="18" a="1"/>
  <c r="O10" i="18" s="1"/>
  <c r="N10" i="18" a="1"/>
  <c r="N10" i="18" s="1"/>
  <c r="M10" i="18" a="1"/>
  <c r="M10" i="18" s="1"/>
  <c r="L10" i="18" a="1"/>
  <c r="L10" i="18" s="1"/>
  <c r="K10" i="18" a="1"/>
  <c r="K10" i="18" s="1"/>
  <c r="J10" i="18" a="1"/>
  <c r="J10" i="18" s="1"/>
  <c r="I10" i="18" a="1"/>
  <c r="I10" i="18" s="1"/>
  <c r="H10" i="18" a="1"/>
  <c r="H10" i="18" s="1"/>
  <c r="G10" i="18" a="1"/>
  <c r="G10" i="18" s="1"/>
  <c r="F10" i="18" a="1"/>
  <c r="F10" i="18" s="1"/>
  <c r="E10" i="18" a="1"/>
  <c r="E10" i="18" s="1"/>
  <c r="D10" i="18" a="1"/>
  <c r="D10" i="18" s="1"/>
  <c r="T9" i="18" a="1"/>
  <c r="T9" i="18" s="1"/>
  <c r="S9" i="18" a="1"/>
  <c r="S9" i="18" s="1"/>
  <c r="R9" i="18" a="1"/>
  <c r="R9" i="18" s="1"/>
  <c r="Q9" i="18" a="1"/>
  <c r="Q9" i="18" s="1"/>
  <c r="P9" i="18" a="1"/>
  <c r="P9" i="18" s="1"/>
  <c r="O9" i="18" a="1"/>
  <c r="O9" i="18" s="1"/>
  <c r="N9" i="18" a="1"/>
  <c r="N9" i="18" s="1"/>
  <c r="M9" i="18" a="1"/>
  <c r="M9" i="18" s="1"/>
  <c r="L9" i="18" a="1"/>
  <c r="L9" i="18" s="1"/>
  <c r="K9" i="18" a="1"/>
  <c r="K9" i="18" s="1"/>
  <c r="J9" i="18" a="1"/>
  <c r="J9" i="18" s="1"/>
  <c r="I9" i="18" a="1"/>
  <c r="I9" i="18" s="1"/>
  <c r="H9" i="18" a="1"/>
  <c r="H9" i="18" s="1"/>
  <c r="G9" i="18" a="1"/>
  <c r="G9" i="18" s="1"/>
  <c r="F9" i="18" a="1"/>
  <c r="F9" i="18" s="1"/>
  <c r="E9" i="18" a="1"/>
  <c r="E9" i="18" s="1"/>
  <c r="D9" i="18" a="1"/>
  <c r="D9" i="18" s="1"/>
  <c r="T8" i="18" a="1"/>
  <c r="T8" i="18" s="1"/>
  <c r="S8" i="18" a="1"/>
  <c r="S8" i="18" s="1"/>
  <c r="R8" i="18" a="1"/>
  <c r="R8" i="18" s="1"/>
  <c r="Q8" i="18" a="1"/>
  <c r="Q8" i="18" s="1"/>
  <c r="P8" i="18" a="1"/>
  <c r="P8" i="18" s="1"/>
  <c r="O8" i="18" a="1"/>
  <c r="O8" i="18" s="1"/>
  <c r="N8" i="18" a="1"/>
  <c r="N8" i="18" s="1"/>
  <c r="M8" i="18" a="1"/>
  <c r="M8" i="18" s="1"/>
  <c r="L8" i="18" a="1"/>
  <c r="L8" i="18" s="1"/>
  <c r="K8" i="18" a="1"/>
  <c r="K8" i="18" s="1"/>
  <c r="J8" i="18" a="1"/>
  <c r="J8" i="18" s="1"/>
  <c r="I8" i="18" a="1"/>
  <c r="I8" i="18" s="1"/>
  <c r="H8" i="18" a="1"/>
  <c r="H8" i="18" s="1"/>
  <c r="G8" i="18" a="1"/>
  <c r="G8" i="18" s="1"/>
  <c r="F8" i="18" a="1"/>
  <c r="F8" i="18" s="1"/>
  <c r="E8" i="18" a="1"/>
  <c r="E8" i="18" s="1"/>
  <c r="D8" i="18" a="1"/>
  <c r="D8" i="18" s="1"/>
  <c r="T7" i="18" a="1"/>
  <c r="T7" i="18" s="1"/>
  <c r="S7" i="18" a="1"/>
  <c r="S7" i="18" s="1"/>
  <c r="R7" i="18" a="1"/>
  <c r="R7" i="18" s="1"/>
  <c r="Q7" i="18" a="1"/>
  <c r="Q7" i="18" s="1"/>
  <c r="P7" i="18" a="1"/>
  <c r="P7" i="18" s="1"/>
  <c r="O7" i="18" a="1"/>
  <c r="O7" i="18" s="1"/>
  <c r="N7" i="18" a="1"/>
  <c r="N7" i="18" s="1"/>
  <c r="M7" i="18" a="1"/>
  <c r="M7" i="18" s="1"/>
  <c r="L7" i="18" a="1"/>
  <c r="L7" i="18" s="1"/>
  <c r="K7" i="18" a="1"/>
  <c r="K7" i="18" s="1"/>
  <c r="J7" i="18" a="1"/>
  <c r="J7" i="18" s="1"/>
  <c r="I7" i="18" a="1"/>
  <c r="I7" i="18" s="1"/>
  <c r="H7" i="18" a="1"/>
  <c r="H7" i="18" s="1"/>
  <c r="G7" i="18" a="1"/>
  <c r="G7" i="18" s="1"/>
  <c r="F7" i="18" a="1"/>
  <c r="F7" i="18" s="1"/>
  <c r="E7" i="18" a="1"/>
  <c r="E7" i="18" s="1"/>
  <c r="D7" i="18" a="1"/>
  <c r="D7" i="18" s="1"/>
  <c r="T6" i="18" a="1"/>
  <c r="T6" i="18" s="1"/>
  <c r="S6" i="18" a="1"/>
  <c r="S6" i="18" s="1"/>
  <c r="R6" i="18" a="1"/>
  <c r="R6" i="18" s="1"/>
  <c r="Q6" i="18" a="1"/>
  <c r="Q6" i="18" s="1"/>
  <c r="P6" i="18" a="1"/>
  <c r="P6" i="18" s="1"/>
  <c r="O6" i="18" a="1"/>
  <c r="O6" i="18" s="1"/>
  <c r="N6" i="18" a="1"/>
  <c r="N6" i="18" s="1"/>
  <c r="M6" i="18" a="1"/>
  <c r="M6" i="18" s="1"/>
  <c r="L6" i="18" a="1"/>
  <c r="L6" i="18" s="1"/>
  <c r="K6" i="18" a="1"/>
  <c r="K6" i="18" s="1"/>
  <c r="J6" i="18" a="1"/>
  <c r="J6" i="18" s="1"/>
  <c r="I6" i="18" a="1"/>
  <c r="I6" i="18" s="1"/>
  <c r="H6" i="18" a="1"/>
  <c r="H6" i="18" s="1"/>
  <c r="G6" i="18" a="1"/>
  <c r="G6" i="18" s="1"/>
  <c r="F6" i="18" a="1"/>
  <c r="F6" i="18" s="1"/>
  <c r="E6" i="18" a="1"/>
  <c r="E6" i="18" s="1"/>
  <c r="D6" i="18" a="1"/>
  <c r="D6" i="18" s="1"/>
  <c r="T5" i="18" a="1"/>
  <c r="T5" i="18" s="1"/>
  <c r="S5" i="18" a="1"/>
  <c r="S5" i="18" s="1"/>
  <c r="R5" i="18" a="1"/>
  <c r="R5" i="18" s="1"/>
  <c r="Q5" i="18" a="1"/>
  <c r="Q5" i="18" s="1"/>
  <c r="P5" i="18" a="1"/>
  <c r="P5" i="18" s="1"/>
  <c r="O5" i="18" a="1"/>
  <c r="O5" i="18" s="1"/>
  <c r="N5" i="18" a="1"/>
  <c r="N5" i="18" s="1"/>
  <c r="M5" i="18" a="1"/>
  <c r="M5" i="18" s="1"/>
  <c r="L5" i="18" a="1"/>
  <c r="L5" i="18" s="1"/>
  <c r="K5" i="18" a="1"/>
  <c r="K5" i="18" s="1"/>
  <c r="J5" i="18" a="1"/>
  <c r="J5" i="18" s="1"/>
  <c r="I5" i="18" a="1"/>
  <c r="I5" i="18" s="1"/>
  <c r="H5" i="18" a="1"/>
  <c r="H5" i="18" s="1"/>
  <c r="G5" i="18" a="1"/>
  <c r="G5" i="18" s="1"/>
  <c r="F5" i="18" a="1"/>
  <c r="F5" i="18" s="1"/>
  <c r="E5" i="18" a="1"/>
  <c r="E5" i="18" s="1"/>
  <c r="D5" i="18" a="1"/>
  <c r="D5" i="18" s="1"/>
  <c r="T27" i="10" a="1"/>
  <c r="T27" i="10" s="1"/>
  <c r="S27" i="10" a="1"/>
  <c r="S27" i="10" s="1"/>
  <c r="R27" i="10" a="1"/>
  <c r="R27" i="10" s="1"/>
  <c r="Q27" i="10" a="1"/>
  <c r="Q27" i="10" s="1"/>
  <c r="P27" i="10" a="1"/>
  <c r="P27" i="10" s="1"/>
  <c r="O27" i="10" a="1"/>
  <c r="O27" i="10" s="1"/>
  <c r="N27" i="10" a="1"/>
  <c r="N27" i="10" s="1"/>
  <c r="M27" i="10" a="1"/>
  <c r="M27" i="10" s="1"/>
  <c r="L27" i="10" a="1"/>
  <c r="L27" i="10" s="1"/>
  <c r="K27" i="10" a="1"/>
  <c r="K27" i="10" s="1"/>
  <c r="J27" i="10" a="1"/>
  <c r="J27" i="10" s="1"/>
  <c r="I27" i="10" a="1"/>
  <c r="I27" i="10" s="1"/>
  <c r="H27" i="10" a="1"/>
  <c r="H27" i="10" s="1"/>
  <c r="G27" i="10" a="1"/>
  <c r="G27" i="10" s="1"/>
  <c r="F27" i="10" a="1"/>
  <c r="F27" i="10" s="1"/>
  <c r="E27" i="10" a="1"/>
  <c r="E27" i="10" s="1"/>
  <c r="D27" i="10" a="1"/>
  <c r="D27" i="10" s="1"/>
  <c r="T26" i="10" a="1"/>
  <c r="T26" i="10" s="1"/>
  <c r="S26" i="10" a="1"/>
  <c r="S26" i="10" s="1"/>
  <c r="R26" i="10" a="1"/>
  <c r="R26" i="10" s="1"/>
  <c r="Q26" i="10" a="1"/>
  <c r="Q26" i="10" s="1"/>
  <c r="P26" i="10" a="1"/>
  <c r="P26" i="10" s="1"/>
  <c r="O26" i="10" a="1"/>
  <c r="O26" i="10" s="1"/>
  <c r="N26" i="10" a="1"/>
  <c r="N26" i="10" s="1"/>
  <c r="M26" i="10" a="1"/>
  <c r="M26" i="10" s="1"/>
  <c r="L26" i="10" a="1"/>
  <c r="L26" i="10" s="1"/>
  <c r="K26" i="10" a="1"/>
  <c r="K26" i="10" s="1"/>
  <c r="J26" i="10" a="1"/>
  <c r="J26" i="10" s="1"/>
  <c r="I26" i="10" a="1"/>
  <c r="I26" i="10" s="1"/>
  <c r="H26" i="10" a="1"/>
  <c r="H26" i="10" s="1"/>
  <c r="G26" i="10" a="1"/>
  <c r="G26" i="10" s="1"/>
  <c r="F26" i="10" a="1"/>
  <c r="F26" i="10" s="1"/>
  <c r="E26" i="10" a="1"/>
  <c r="E26" i="10" s="1"/>
  <c r="D26" i="10" a="1"/>
  <c r="D26" i="10" s="1"/>
  <c r="T25" i="10" a="1"/>
  <c r="T25" i="10" s="1"/>
  <c r="S25" i="10" a="1"/>
  <c r="S25" i="10" s="1"/>
  <c r="R25" i="10" a="1"/>
  <c r="R25" i="10" s="1"/>
  <c r="Q25" i="10" a="1"/>
  <c r="Q25" i="10" s="1"/>
  <c r="P25" i="10" a="1"/>
  <c r="P25" i="10" s="1"/>
  <c r="O25" i="10" a="1"/>
  <c r="O25" i="10" s="1"/>
  <c r="N25" i="10" a="1"/>
  <c r="N25" i="10" s="1"/>
  <c r="M25" i="10" a="1"/>
  <c r="M25" i="10" s="1"/>
  <c r="L25" i="10" a="1"/>
  <c r="L25" i="10" s="1"/>
  <c r="K25" i="10" a="1"/>
  <c r="K25" i="10" s="1"/>
  <c r="J25" i="10" a="1"/>
  <c r="J25" i="10" s="1"/>
  <c r="I25" i="10" a="1"/>
  <c r="I25" i="10" s="1"/>
  <c r="H25" i="10" a="1"/>
  <c r="H25" i="10" s="1"/>
  <c r="G25" i="10" a="1"/>
  <c r="G25" i="10" s="1"/>
  <c r="F25" i="10" a="1"/>
  <c r="F25" i="10" s="1"/>
  <c r="E25" i="10" a="1"/>
  <c r="E25" i="10" s="1"/>
  <c r="D25" i="10" a="1"/>
  <c r="D25" i="10" s="1"/>
  <c r="T24" i="10" a="1"/>
  <c r="T24" i="10" s="1"/>
  <c r="S24" i="10" a="1"/>
  <c r="S24" i="10" s="1"/>
  <c r="R24" i="10" a="1"/>
  <c r="R24" i="10" s="1"/>
  <c r="Q24" i="10" a="1"/>
  <c r="Q24" i="10" s="1"/>
  <c r="P24" i="10" a="1"/>
  <c r="P24" i="10" s="1"/>
  <c r="O24" i="10" a="1"/>
  <c r="O24" i="10" s="1"/>
  <c r="N24" i="10" a="1"/>
  <c r="N24" i="10" s="1"/>
  <c r="M24" i="10" a="1"/>
  <c r="M24" i="10" s="1"/>
  <c r="L24" i="10" a="1"/>
  <c r="L24" i="10" s="1"/>
  <c r="K24" i="10" a="1"/>
  <c r="K24" i="10" s="1"/>
  <c r="J24" i="10" a="1"/>
  <c r="J24" i="10" s="1"/>
  <c r="I24" i="10" a="1"/>
  <c r="I24" i="10" s="1"/>
  <c r="H24" i="10" a="1"/>
  <c r="H24" i="10" s="1"/>
  <c r="G24" i="10" a="1"/>
  <c r="G24" i="10" s="1"/>
  <c r="F24" i="10" a="1"/>
  <c r="F24" i="10" s="1"/>
  <c r="E24" i="10" a="1"/>
  <c r="E24" i="10" s="1"/>
  <c r="D24" i="10" a="1"/>
  <c r="D24" i="10" s="1"/>
  <c r="T23" i="10" a="1"/>
  <c r="T23" i="10" s="1"/>
  <c r="S23" i="10" a="1"/>
  <c r="S23" i="10" s="1"/>
  <c r="R23" i="10" a="1"/>
  <c r="R23" i="10" s="1"/>
  <c r="Q23" i="10" a="1"/>
  <c r="Q23" i="10" s="1"/>
  <c r="P23" i="10" a="1"/>
  <c r="P23" i="10" s="1"/>
  <c r="O23" i="10" a="1"/>
  <c r="O23" i="10" s="1"/>
  <c r="N23" i="10" a="1"/>
  <c r="N23" i="10" s="1"/>
  <c r="M23" i="10" a="1"/>
  <c r="M23" i="10" s="1"/>
  <c r="L23" i="10" a="1"/>
  <c r="L23" i="10" s="1"/>
  <c r="K23" i="10" a="1"/>
  <c r="K23" i="10" s="1"/>
  <c r="J23" i="10" a="1"/>
  <c r="J23" i="10" s="1"/>
  <c r="I23" i="10" a="1"/>
  <c r="I23" i="10" s="1"/>
  <c r="H23" i="10" a="1"/>
  <c r="H23" i="10" s="1"/>
  <c r="G23" i="10" a="1"/>
  <c r="G23" i="10" s="1"/>
  <c r="F23" i="10" a="1"/>
  <c r="F23" i="10" s="1"/>
  <c r="E23" i="10" a="1"/>
  <c r="E23" i="10" s="1"/>
  <c r="D23" i="10" a="1"/>
  <c r="D23" i="10" s="1"/>
  <c r="T22" i="10" a="1"/>
  <c r="T22" i="10" s="1"/>
  <c r="S22" i="10" a="1"/>
  <c r="S22" i="10" s="1"/>
  <c r="R22" i="10" a="1"/>
  <c r="R22" i="10" s="1"/>
  <c r="Q22" i="10" a="1"/>
  <c r="Q22" i="10" s="1"/>
  <c r="P22" i="10" a="1"/>
  <c r="P22" i="10" s="1"/>
  <c r="O22" i="10" a="1"/>
  <c r="O22" i="10" s="1"/>
  <c r="N22" i="10" a="1"/>
  <c r="N22" i="10" s="1"/>
  <c r="M22" i="10" a="1"/>
  <c r="M22" i="10" s="1"/>
  <c r="L22" i="10" a="1"/>
  <c r="L22" i="10" s="1"/>
  <c r="K22" i="10" a="1"/>
  <c r="K22" i="10" s="1"/>
  <c r="J22" i="10" a="1"/>
  <c r="J22" i="10" s="1"/>
  <c r="I22" i="10" a="1"/>
  <c r="I22" i="10" s="1"/>
  <c r="H22" i="10" a="1"/>
  <c r="H22" i="10" s="1"/>
  <c r="G22" i="10" a="1"/>
  <c r="G22" i="10" s="1"/>
  <c r="F22" i="10" a="1"/>
  <c r="F22" i="10" s="1"/>
  <c r="E22" i="10" a="1"/>
  <c r="E22" i="10" s="1"/>
  <c r="D22" i="10" a="1"/>
  <c r="D22" i="10" s="1"/>
  <c r="T9" i="10" a="1"/>
  <c r="T9" i="10" s="1"/>
  <c r="S9" i="10" a="1"/>
  <c r="S9" i="10" s="1"/>
  <c r="R9" i="10" a="1"/>
  <c r="R9" i="10" s="1"/>
  <c r="Q9" i="10" a="1"/>
  <c r="Q9" i="10" s="1"/>
  <c r="P9" i="10" a="1"/>
  <c r="P9" i="10" s="1"/>
  <c r="O9" i="10" a="1"/>
  <c r="O9" i="10" s="1"/>
  <c r="N9" i="10" a="1"/>
  <c r="N9" i="10" s="1"/>
  <c r="M9" i="10" a="1"/>
  <c r="M9" i="10" s="1"/>
  <c r="L9" i="10" a="1"/>
  <c r="L9" i="10" s="1"/>
  <c r="K9" i="10" a="1"/>
  <c r="K9" i="10" s="1"/>
  <c r="J9" i="10" a="1"/>
  <c r="J9" i="10" s="1"/>
  <c r="I9" i="10" a="1"/>
  <c r="I9" i="10" s="1"/>
  <c r="H9" i="10" a="1"/>
  <c r="H9" i="10" s="1"/>
  <c r="G9" i="10" a="1"/>
  <c r="G9" i="10" s="1"/>
  <c r="F9" i="10" a="1"/>
  <c r="F9" i="10" s="1"/>
  <c r="E9" i="10" a="1"/>
  <c r="E9" i="10" s="1"/>
  <c r="D9" i="10" a="1"/>
  <c r="D9" i="10" s="1"/>
  <c r="T8" i="10" a="1"/>
  <c r="T8" i="10" s="1"/>
  <c r="S8" i="10" a="1"/>
  <c r="S8" i="10" s="1"/>
  <c r="R8" i="10" a="1"/>
  <c r="R8" i="10" s="1"/>
  <c r="Q8" i="10" a="1"/>
  <c r="Q8" i="10" s="1"/>
  <c r="P8" i="10" a="1"/>
  <c r="P8" i="10" s="1"/>
  <c r="O8" i="10" a="1"/>
  <c r="O8" i="10" s="1"/>
  <c r="N8" i="10" a="1"/>
  <c r="N8" i="10" s="1"/>
  <c r="M8" i="10" a="1"/>
  <c r="M8" i="10" s="1"/>
  <c r="L8" i="10" a="1"/>
  <c r="L8" i="10" s="1"/>
  <c r="K8" i="10" a="1"/>
  <c r="K8" i="10" s="1"/>
  <c r="J8" i="10" a="1"/>
  <c r="J8" i="10" s="1"/>
  <c r="I8" i="10" a="1"/>
  <c r="I8" i="10" s="1"/>
  <c r="H8" i="10" a="1"/>
  <c r="H8" i="10" s="1"/>
  <c r="G8" i="10" a="1"/>
  <c r="G8" i="10" s="1"/>
  <c r="F8" i="10" a="1"/>
  <c r="F8" i="10" s="1"/>
  <c r="E8" i="10" a="1"/>
  <c r="E8" i="10" s="1"/>
  <c r="D8" i="10" a="1"/>
  <c r="D8" i="10" s="1"/>
  <c r="T7" i="10" a="1"/>
  <c r="T7" i="10" s="1"/>
  <c r="S7" i="10" a="1"/>
  <c r="S7" i="10" s="1"/>
  <c r="R7" i="10" a="1"/>
  <c r="R7" i="10" s="1"/>
  <c r="Q7" i="10" a="1"/>
  <c r="Q7" i="10" s="1"/>
  <c r="P7" i="10" a="1"/>
  <c r="P7" i="10" s="1"/>
  <c r="O7" i="10" a="1"/>
  <c r="O7" i="10" s="1"/>
  <c r="N7" i="10" a="1"/>
  <c r="N7" i="10" s="1"/>
  <c r="M7" i="10" a="1"/>
  <c r="M7" i="10" s="1"/>
  <c r="L7" i="10" a="1"/>
  <c r="L7" i="10" s="1"/>
  <c r="K7" i="10" a="1"/>
  <c r="K7" i="10" s="1"/>
  <c r="J7" i="10" a="1"/>
  <c r="J7" i="10" s="1"/>
  <c r="I7" i="10" a="1"/>
  <c r="I7" i="10" s="1"/>
  <c r="H7" i="10" a="1"/>
  <c r="H7" i="10" s="1"/>
  <c r="G7" i="10" a="1"/>
  <c r="G7" i="10" s="1"/>
  <c r="F7" i="10" a="1"/>
  <c r="F7" i="10" s="1"/>
  <c r="E7" i="10" a="1"/>
  <c r="E7" i="10" s="1"/>
  <c r="D7" i="10" a="1"/>
  <c r="D7" i="10" s="1"/>
  <c r="T6" i="10" a="1"/>
  <c r="T6" i="10" s="1"/>
  <c r="S6" i="10" a="1"/>
  <c r="S6" i="10" s="1"/>
  <c r="R6" i="10" a="1"/>
  <c r="R6" i="10" s="1"/>
  <c r="Q6" i="10" a="1"/>
  <c r="Q6" i="10" s="1"/>
  <c r="P6" i="10" a="1"/>
  <c r="P6" i="10" s="1"/>
  <c r="O6" i="10" a="1"/>
  <c r="O6" i="10" s="1"/>
  <c r="N6" i="10" a="1"/>
  <c r="N6" i="10" s="1"/>
  <c r="M6" i="10" a="1"/>
  <c r="M6" i="10" s="1"/>
  <c r="L6" i="10" a="1"/>
  <c r="L6" i="10" s="1"/>
  <c r="K6" i="10" a="1"/>
  <c r="K6" i="10" s="1"/>
  <c r="J6" i="10" a="1"/>
  <c r="J6" i="10" s="1"/>
  <c r="I6" i="10" a="1"/>
  <c r="I6" i="10" s="1"/>
  <c r="H6" i="10" a="1"/>
  <c r="H6" i="10" s="1"/>
  <c r="G6" i="10" a="1"/>
  <c r="G6" i="10" s="1"/>
  <c r="F6" i="10" a="1"/>
  <c r="F6" i="10" s="1"/>
  <c r="E6" i="10" a="1"/>
  <c r="E6" i="10" s="1"/>
  <c r="D6" i="10" a="1"/>
  <c r="D6" i="10" s="1"/>
  <c r="T5" i="10" a="1"/>
  <c r="T5" i="10" s="1"/>
  <c r="S5" i="10" a="1"/>
  <c r="S5" i="10" s="1"/>
  <c r="R5" i="10" a="1"/>
  <c r="R5" i="10" s="1"/>
  <c r="Q5" i="10" a="1"/>
  <c r="Q5" i="10" s="1"/>
  <c r="P5" i="10" a="1"/>
  <c r="P5" i="10" s="1"/>
  <c r="O5" i="10" a="1"/>
  <c r="O5" i="10" s="1"/>
  <c r="N5" i="10" a="1"/>
  <c r="N5" i="10" s="1"/>
  <c r="M5" i="10" a="1"/>
  <c r="M5" i="10" s="1"/>
  <c r="L5" i="10" a="1"/>
  <c r="L5" i="10" s="1"/>
  <c r="K5" i="10" a="1"/>
  <c r="K5" i="10" s="1"/>
  <c r="J5" i="10" a="1"/>
  <c r="J5" i="10" s="1"/>
  <c r="I5" i="10" a="1"/>
  <c r="I5" i="10" s="1"/>
  <c r="H5" i="10" a="1"/>
  <c r="H5" i="10" s="1"/>
  <c r="G5" i="10" a="1"/>
  <c r="G5" i="10" s="1"/>
  <c r="F5" i="10" a="1"/>
  <c r="F5" i="10" s="1"/>
  <c r="E5" i="10" a="1"/>
  <c r="E5" i="10" s="1"/>
  <c r="D5" i="10" a="1"/>
  <c r="D5" i="10" s="1"/>
  <c r="T4" i="10" a="1"/>
  <c r="T4" i="10" s="1"/>
  <c r="S4" i="10" a="1"/>
  <c r="S4" i="10" s="1"/>
  <c r="R4" i="10" a="1"/>
  <c r="R4" i="10" s="1"/>
  <c r="Q4" i="10" a="1"/>
  <c r="Q4" i="10" s="1"/>
  <c r="P4" i="10" a="1"/>
  <c r="P4" i="10" s="1"/>
  <c r="O4" i="10" a="1"/>
  <c r="O4" i="10" s="1"/>
  <c r="N4" i="10" a="1"/>
  <c r="N4" i="10" s="1"/>
  <c r="M4" i="10" a="1"/>
  <c r="M4" i="10" s="1"/>
  <c r="L4" i="10" a="1"/>
  <c r="L4" i="10" s="1"/>
  <c r="K4" i="10" a="1"/>
  <c r="K4" i="10" s="1"/>
  <c r="J4" i="10" a="1"/>
  <c r="J4" i="10" s="1"/>
  <c r="I4" i="10" a="1"/>
  <c r="I4" i="10" s="1"/>
  <c r="H4" i="10" a="1"/>
  <c r="H4" i="10" s="1"/>
  <c r="G4" i="10" a="1"/>
  <c r="G4" i="10" s="1"/>
  <c r="F4" i="10" a="1"/>
  <c r="F4" i="10" s="1"/>
  <c r="E4" i="10" a="1"/>
  <c r="E4" i="10" s="1"/>
  <c r="D4" i="10" a="1"/>
  <c r="D4" i="10" s="1"/>
  <c r="T9" i="16" a="1"/>
  <c r="T9" i="16" s="1"/>
  <c r="S9" i="16" a="1"/>
  <c r="S9" i="16" s="1"/>
  <c r="R9" i="16" a="1"/>
  <c r="R9" i="16" s="1"/>
  <c r="Q9" i="16" a="1"/>
  <c r="Q9" i="16" s="1"/>
  <c r="P9" i="16" a="1"/>
  <c r="P9" i="16" s="1"/>
  <c r="O9" i="16" a="1"/>
  <c r="O9" i="16" s="1"/>
  <c r="N9" i="16" a="1"/>
  <c r="N9" i="16" s="1"/>
  <c r="M9" i="16" a="1"/>
  <c r="M9" i="16" s="1"/>
  <c r="L9" i="16" a="1"/>
  <c r="L9" i="16" s="1"/>
  <c r="K9" i="16" a="1"/>
  <c r="K9" i="16" s="1"/>
  <c r="J9" i="16" a="1"/>
  <c r="J9" i="16" s="1"/>
  <c r="I9" i="16" a="1"/>
  <c r="I9" i="16" s="1"/>
  <c r="H9" i="16" a="1"/>
  <c r="H9" i="16" s="1"/>
  <c r="G9" i="16" a="1"/>
  <c r="G9" i="16" s="1"/>
  <c r="F9" i="16" a="1"/>
  <c r="F9" i="16" s="1"/>
  <c r="E9" i="16" a="1"/>
  <c r="E9" i="16" s="1"/>
  <c r="D9" i="16" a="1"/>
  <c r="D9" i="16" s="1"/>
  <c r="T8" i="16" a="1"/>
  <c r="T8" i="16" s="1"/>
  <c r="S8" i="16" a="1"/>
  <c r="S8" i="16" s="1"/>
  <c r="R8" i="16" a="1"/>
  <c r="R8" i="16" s="1"/>
  <c r="Q8" i="16" a="1"/>
  <c r="Q8" i="16" s="1"/>
  <c r="P8" i="16" a="1"/>
  <c r="P8" i="16" s="1"/>
  <c r="O8" i="16" a="1"/>
  <c r="O8" i="16" s="1"/>
  <c r="N8" i="16" a="1"/>
  <c r="N8" i="16" s="1"/>
  <c r="M8" i="16" a="1"/>
  <c r="M8" i="16" s="1"/>
  <c r="L8" i="16" a="1"/>
  <c r="L8" i="16" s="1"/>
  <c r="K8" i="16" a="1"/>
  <c r="K8" i="16" s="1"/>
  <c r="J8" i="16" a="1"/>
  <c r="J8" i="16" s="1"/>
  <c r="I8" i="16" a="1"/>
  <c r="I8" i="16" s="1"/>
  <c r="H8" i="16" a="1"/>
  <c r="H8" i="16" s="1"/>
  <c r="G8" i="16" a="1"/>
  <c r="G8" i="16" s="1"/>
  <c r="F8" i="16" a="1"/>
  <c r="F8" i="16" s="1"/>
  <c r="E8" i="16" a="1"/>
  <c r="E8" i="16" s="1"/>
  <c r="D8" i="16" a="1"/>
  <c r="D8" i="16" s="1"/>
  <c r="T7" i="16" a="1"/>
  <c r="T7" i="16" s="1"/>
  <c r="S7" i="16" a="1"/>
  <c r="S7" i="16" s="1"/>
  <c r="R7" i="16" a="1"/>
  <c r="R7" i="16" s="1"/>
  <c r="Q7" i="16" a="1"/>
  <c r="Q7" i="16" s="1"/>
  <c r="P7" i="16" a="1"/>
  <c r="P7" i="16" s="1"/>
  <c r="O7" i="16" a="1"/>
  <c r="O7" i="16" s="1"/>
  <c r="N7" i="16" a="1"/>
  <c r="N7" i="16" s="1"/>
  <c r="M7" i="16" a="1"/>
  <c r="M7" i="16" s="1"/>
  <c r="L7" i="16" a="1"/>
  <c r="L7" i="16" s="1"/>
  <c r="K7" i="16" a="1"/>
  <c r="K7" i="16" s="1"/>
  <c r="J7" i="16" a="1"/>
  <c r="J7" i="16" s="1"/>
  <c r="I7" i="16" a="1"/>
  <c r="I7" i="16" s="1"/>
  <c r="H7" i="16" a="1"/>
  <c r="H7" i="16" s="1"/>
  <c r="G7" i="16" a="1"/>
  <c r="G7" i="16" s="1"/>
  <c r="F7" i="16" a="1"/>
  <c r="F7" i="16" s="1"/>
  <c r="E7" i="16" a="1"/>
  <c r="E7" i="16" s="1"/>
  <c r="D7" i="16" a="1"/>
  <c r="D7" i="16" s="1"/>
  <c r="T6" i="16" a="1"/>
  <c r="T6" i="16" s="1"/>
  <c r="S6" i="16" a="1"/>
  <c r="S6" i="16" s="1"/>
  <c r="R6" i="16" a="1"/>
  <c r="R6" i="16" s="1"/>
  <c r="Q6" i="16" a="1"/>
  <c r="Q6" i="16" s="1"/>
  <c r="P6" i="16" a="1"/>
  <c r="P6" i="16" s="1"/>
  <c r="O6" i="16" a="1"/>
  <c r="O6" i="16" s="1"/>
  <c r="N6" i="16" a="1"/>
  <c r="N6" i="16" s="1"/>
  <c r="M6" i="16" a="1"/>
  <c r="M6" i="16" s="1"/>
  <c r="L6" i="16" a="1"/>
  <c r="L6" i="16" s="1"/>
  <c r="K6" i="16" a="1"/>
  <c r="K6" i="16" s="1"/>
  <c r="J6" i="16" a="1"/>
  <c r="J6" i="16" s="1"/>
  <c r="I6" i="16" a="1"/>
  <c r="I6" i="16" s="1"/>
  <c r="H6" i="16" a="1"/>
  <c r="H6" i="16" s="1"/>
  <c r="G6" i="16" a="1"/>
  <c r="G6" i="16" s="1"/>
  <c r="F6" i="16" a="1"/>
  <c r="F6" i="16" s="1"/>
  <c r="E6" i="16" a="1"/>
  <c r="E6" i="16" s="1"/>
  <c r="D6" i="16" a="1"/>
  <c r="D6" i="16" s="1"/>
  <c r="T5" i="16" a="1"/>
  <c r="T5" i="16" s="1"/>
  <c r="S5" i="16" a="1"/>
  <c r="S5" i="16" s="1"/>
  <c r="R5" i="16" a="1"/>
  <c r="R5" i="16" s="1"/>
  <c r="Q5" i="16" a="1"/>
  <c r="Q5" i="16" s="1"/>
  <c r="P5" i="16" a="1"/>
  <c r="P5" i="16" s="1"/>
  <c r="O5" i="16" a="1"/>
  <c r="O5" i="16" s="1"/>
  <c r="N5" i="16" a="1"/>
  <c r="N5" i="16" s="1"/>
  <c r="M5" i="16" a="1"/>
  <c r="M5" i="16" s="1"/>
  <c r="L5" i="16" a="1"/>
  <c r="L5" i="16" s="1"/>
  <c r="K5" i="16" a="1"/>
  <c r="K5" i="16" s="1"/>
  <c r="J5" i="16" a="1"/>
  <c r="J5" i="16" s="1"/>
  <c r="I5" i="16" a="1"/>
  <c r="I5" i="16" s="1"/>
  <c r="H5" i="16" a="1"/>
  <c r="H5" i="16" s="1"/>
  <c r="G5" i="16" a="1"/>
  <c r="G5" i="16" s="1"/>
  <c r="F5" i="16" a="1"/>
  <c r="F5" i="16" s="1"/>
  <c r="E5" i="16" a="1"/>
  <c r="E5" i="16" s="1"/>
  <c r="D5" i="16" a="1"/>
  <c r="D5" i="16" s="1"/>
  <c r="T4" i="16" a="1"/>
  <c r="T4" i="16" s="1"/>
  <c r="S4" i="16" a="1"/>
  <c r="S4" i="16" s="1"/>
  <c r="R4" i="16" a="1"/>
  <c r="R4" i="16" s="1"/>
  <c r="Q4" i="16" a="1"/>
  <c r="Q4" i="16" s="1"/>
  <c r="P4" i="16" a="1"/>
  <c r="P4" i="16" s="1"/>
  <c r="O4" i="16" a="1"/>
  <c r="O4" i="16" s="1"/>
  <c r="N4" i="16" a="1"/>
  <c r="N4" i="16" s="1"/>
  <c r="M4" i="16" a="1"/>
  <c r="M4" i="16" s="1"/>
  <c r="L4" i="16" a="1"/>
  <c r="L4" i="16" s="1"/>
  <c r="K4" i="16" a="1"/>
  <c r="K4" i="16" s="1"/>
  <c r="J4" i="16" a="1"/>
  <c r="J4" i="16" s="1"/>
  <c r="I4" i="16" a="1"/>
  <c r="I4" i="16" s="1"/>
  <c r="H4" i="16" a="1"/>
  <c r="H4" i="16" s="1"/>
  <c r="G4" i="16" a="1"/>
  <c r="G4" i="16" s="1"/>
  <c r="F4" i="16" a="1"/>
  <c r="F4" i="16" s="1"/>
  <c r="E4" i="16" a="1"/>
  <c r="E4" i="16" s="1"/>
  <c r="D4" i="16" a="1"/>
  <c r="D4" i="16" s="1"/>
  <c r="T27" i="15" a="1"/>
  <c r="T27" i="15" s="1"/>
  <c r="S27" i="15" a="1"/>
  <c r="S27" i="15" s="1"/>
  <c r="R27" i="15" a="1"/>
  <c r="R27" i="15" s="1"/>
  <c r="Q27" i="15" a="1"/>
  <c r="Q27" i="15" s="1"/>
  <c r="P27" i="15" a="1"/>
  <c r="P27" i="15" s="1"/>
  <c r="O27" i="15" a="1"/>
  <c r="O27" i="15" s="1"/>
  <c r="N27" i="15" a="1"/>
  <c r="N27" i="15" s="1"/>
  <c r="M27" i="15" a="1"/>
  <c r="M27" i="15" s="1"/>
  <c r="L27" i="15" a="1"/>
  <c r="L27" i="15" s="1"/>
  <c r="K27" i="15" a="1"/>
  <c r="K27" i="15" s="1"/>
  <c r="J27" i="15" a="1"/>
  <c r="J27" i="15" s="1"/>
  <c r="I27" i="15" a="1"/>
  <c r="I27" i="15" s="1"/>
  <c r="H27" i="15" a="1"/>
  <c r="H27" i="15" s="1"/>
  <c r="G27" i="15" a="1"/>
  <c r="G27" i="15" s="1"/>
  <c r="F27" i="15" a="1"/>
  <c r="F27" i="15" s="1"/>
  <c r="E27" i="15" a="1"/>
  <c r="E27" i="15" s="1"/>
  <c r="D27" i="15" a="1"/>
  <c r="D27" i="15" s="1"/>
  <c r="T26" i="15" a="1"/>
  <c r="T26" i="15" s="1"/>
  <c r="S26" i="15" a="1"/>
  <c r="S26" i="15" s="1"/>
  <c r="R26" i="15" a="1"/>
  <c r="R26" i="15" s="1"/>
  <c r="Q26" i="15" a="1"/>
  <c r="Q26" i="15" s="1"/>
  <c r="P26" i="15" a="1"/>
  <c r="P26" i="15" s="1"/>
  <c r="O26" i="15" a="1"/>
  <c r="O26" i="15" s="1"/>
  <c r="N26" i="15" a="1"/>
  <c r="N26" i="15" s="1"/>
  <c r="M26" i="15" a="1"/>
  <c r="M26" i="15" s="1"/>
  <c r="L26" i="15" a="1"/>
  <c r="L26" i="15" s="1"/>
  <c r="K26" i="15" a="1"/>
  <c r="K26" i="15" s="1"/>
  <c r="J26" i="15" a="1"/>
  <c r="J26" i="15" s="1"/>
  <c r="I26" i="15" a="1"/>
  <c r="I26" i="15" s="1"/>
  <c r="H26" i="15" a="1"/>
  <c r="H26" i="15" s="1"/>
  <c r="G26" i="15" a="1"/>
  <c r="G26" i="15" s="1"/>
  <c r="F26" i="15" a="1"/>
  <c r="F26" i="15" s="1"/>
  <c r="E26" i="15" a="1"/>
  <c r="E26" i="15" s="1"/>
  <c r="D26" i="15" a="1"/>
  <c r="D26" i="15" s="1"/>
  <c r="T25" i="15" a="1"/>
  <c r="T25" i="15" s="1"/>
  <c r="S25" i="15" a="1"/>
  <c r="S25" i="15" s="1"/>
  <c r="R25" i="15" a="1"/>
  <c r="R25" i="15" s="1"/>
  <c r="Q25" i="15" a="1"/>
  <c r="Q25" i="15" s="1"/>
  <c r="P25" i="15" a="1"/>
  <c r="P25" i="15" s="1"/>
  <c r="O25" i="15" a="1"/>
  <c r="O25" i="15" s="1"/>
  <c r="N25" i="15" a="1"/>
  <c r="N25" i="15" s="1"/>
  <c r="M25" i="15" a="1"/>
  <c r="M25" i="15" s="1"/>
  <c r="L25" i="15" a="1"/>
  <c r="L25" i="15" s="1"/>
  <c r="K25" i="15" a="1"/>
  <c r="K25" i="15" s="1"/>
  <c r="J25" i="15" a="1"/>
  <c r="J25" i="15" s="1"/>
  <c r="I25" i="15" a="1"/>
  <c r="I25" i="15" s="1"/>
  <c r="H25" i="15" a="1"/>
  <c r="H25" i="15" s="1"/>
  <c r="G25" i="15" a="1"/>
  <c r="G25" i="15" s="1"/>
  <c r="F25" i="15" a="1"/>
  <c r="F25" i="15" s="1"/>
  <c r="E25" i="15" a="1"/>
  <c r="E25" i="15" s="1"/>
  <c r="D25" i="15" a="1"/>
  <c r="D25" i="15" s="1"/>
  <c r="T24" i="15" a="1"/>
  <c r="T24" i="15" s="1"/>
  <c r="S24" i="15" a="1"/>
  <c r="S24" i="15" s="1"/>
  <c r="R24" i="15" a="1"/>
  <c r="R24" i="15" s="1"/>
  <c r="Q24" i="15" a="1"/>
  <c r="Q24" i="15" s="1"/>
  <c r="P24" i="15" a="1"/>
  <c r="P24" i="15" s="1"/>
  <c r="O24" i="15" a="1"/>
  <c r="O24" i="15" s="1"/>
  <c r="N24" i="15" a="1"/>
  <c r="N24" i="15" s="1"/>
  <c r="M24" i="15" a="1"/>
  <c r="M24" i="15" s="1"/>
  <c r="L24" i="15" a="1"/>
  <c r="L24" i="15" s="1"/>
  <c r="K24" i="15" a="1"/>
  <c r="K24" i="15" s="1"/>
  <c r="J24" i="15" a="1"/>
  <c r="J24" i="15" s="1"/>
  <c r="I24" i="15" a="1"/>
  <c r="I24" i="15" s="1"/>
  <c r="H24" i="15" a="1"/>
  <c r="H24" i="15" s="1"/>
  <c r="G24" i="15" a="1"/>
  <c r="G24" i="15" s="1"/>
  <c r="F24" i="15" a="1"/>
  <c r="F24" i="15" s="1"/>
  <c r="E24" i="15" a="1"/>
  <c r="E24" i="15" s="1"/>
  <c r="D24" i="15" a="1"/>
  <c r="D24" i="15" s="1"/>
  <c r="T23" i="15" a="1"/>
  <c r="T23" i="15" s="1"/>
  <c r="S23" i="15" a="1"/>
  <c r="S23" i="15" s="1"/>
  <c r="R23" i="15" a="1"/>
  <c r="R23" i="15" s="1"/>
  <c r="Q23" i="15" a="1"/>
  <c r="Q23" i="15" s="1"/>
  <c r="P23" i="15" a="1"/>
  <c r="P23" i="15" s="1"/>
  <c r="O23" i="15" a="1"/>
  <c r="O23" i="15" s="1"/>
  <c r="N23" i="15" a="1"/>
  <c r="N23" i="15" s="1"/>
  <c r="M23" i="15" a="1"/>
  <c r="M23" i="15" s="1"/>
  <c r="L23" i="15" a="1"/>
  <c r="L23" i="15" s="1"/>
  <c r="K23" i="15" a="1"/>
  <c r="K23" i="15" s="1"/>
  <c r="J23" i="15" a="1"/>
  <c r="J23" i="15" s="1"/>
  <c r="I23" i="15" a="1"/>
  <c r="I23" i="15" s="1"/>
  <c r="H23" i="15" a="1"/>
  <c r="H23" i="15" s="1"/>
  <c r="G23" i="15" a="1"/>
  <c r="G23" i="15" s="1"/>
  <c r="F23" i="15" a="1"/>
  <c r="F23" i="15" s="1"/>
  <c r="E23" i="15" a="1"/>
  <c r="E23" i="15" s="1"/>
  <c r="D23" i="15" a="1"/>
  <c r="D23" i="15" s="1"/>
  <c r="T22" i="15" a="1"/>
  <c r="T22" i="15" s="1"/>
  <c r="S22" i="15" a="1"/>
  <c r="S22" i="15" s="1"/>
  <c r="R22" i="15" a="1"/>
  <c r="R22" i="15" s="1"/>
  <c r="Q22" i="15" a="1"/>
  <c r="Q22" i="15" s="1"/>
  <c r="P22" i="15" a="1"/>
  <c r="P22" i="15" s="1"/>
  <c r="O22" i="15" a="1"/>
  <c r="O22" i="15" s="1"/>
  <c r="N22" i="15" a="1"/>
  <c r="N22" i="15" s="1"/>
  <c r="M22" i="15" a="1"/>
  <c r="M22" i="15" s="1"/>
  <c r="L22" i="15" a="1"/>
  <c r="L22" i="15" s="1"/>
  <c r="K22" i="15" a="1"/>
  <c r="K22" i="15" s="1"/>
  <c r="J22" i="15" a="1"/>
  <c r="J22" i="15" s="1"/>
  <c r="I22" i="15" a="1"/>
  <c r="I22" i="15" s="1"/>
  <c r="H22" i="15" a="1"/>
  <c r="H22" i="15" s="1"/>
  <c r="G22" i="15" a="1"/>
  <c r="G22" i="15" s="1"/>
  <c r="F22" i="15" a="1"/>
  <c r="F22" i="15" s="1"/>
  <c r="E22" i="15" a="1"/>
  <c r="E22" i="15" s="1"/>
  <c r="D22" i="15" a="1"/>
  <c r="D22" i="15" s="1"/>
  <c r="T9" i="15" a="1"/>
  <c r="T9" i="15" s="1"/>
  <c r="S9" i="15" a="1"/>
  <c r="S9" i="15" s="1"/>
  <c r="R9" i="15" a="1"/>
  <c r="R9" i="15" s="1"/>
  <c r="Q9" i="15" a="1"/>
  <c r="Q9" i="15" s="1"/>
  <c r="P9" i="15" a="1"/>
  <c r="P9" i="15" s="1"/>
  <c r="O9" i="15" a="1"/>
  <c r="O9" i="15" s="1"/>
  <c r="N9" i="15" a="1"/>
  <c r="N9" i="15" s="1"/>
  <c r="M9" i="15" a="1"/>
  <c r="M9" i="15" s="1"/>
  <c r="L9" i="15" a="1"/>
  <c r="L9" i="15" s="1"/>
  <c r="K9" i="15" a="1"/>
  <c r="K9" i="15" s="1"/>
  <c r="J9" i="15" a="1"/>
  <c r="J9" i="15" s="1"/>
  <c r="I9" i="15" a="1"/>
  <c r="I9" i="15" s="1"/>
  <c r="H9" i="15" a="1"/>
  <c r="H9" i="15" s="1"/>
  <c r="G9" i="15" a="1"/>
  <c r="G9" i="15" s="1"/>
  <c r="F9" i="15" a="1"/>
  <c r="F9" i="15" s="1"/>
  <c r="E9" i="15" a="1"/>
  <c r="E9" i="15" s="1"/>
  <c r="D9" i="15" a="1"/>
  <c r="D9" i="15" s="1"/>
  <c r="T8" i="15" a="1"/>
  <c r="T8" i="15" s="1"/>
  <c r="S8" i="15" a="1"/>
  <c r="S8" i="15" s="1"/>
  <c r="R8" i="15" a="1"/>
  <c r="R8" i="15" s="1"/>
  <c r="Q8" i="15" a="1"/>
  <c r="Q8" i="15" s="1"/>
  <c r="P8" i="15" a="1"/>
  <c r="P8" i="15" s="1"/>
  <c r="O8" i="15" a="1"/>
  <c r="O8" i="15" s="1"/>
  <c r="N8" i="15" a="1"/>
  <c r="N8" i="15" s="1"/>
  <c r="M8" i="15" a="1"/>
  <c r="M8" i="15" s="1"/>
  <c r="L8" i="15" a="1"/>
  <c r="L8" i="15" s="1"/>
  <c r="K8" i="15" a="1"/>
  <c r="K8" i="15" s="1"/>
  <c r="J8" i="15" a="1"/>
  <c r="J8" i="15" s="1"/>
  <c r="I8" i="15" a="1"/>
  <c r="I8" i="15" s="1"/>
  <c r="H8" i="15" a="1"/>
  <c r="H8" i="15" s="1"/>
  <c r="G8" i="15" a="1"/>
  <c r="G8" i="15" s="1"/>
  <c r="F8" i="15" a="1"/>
  <c r="F8" i="15" s="1"/>
  <c r="E8" i="15" a="1"/>
  <c r="E8" i="15" s="1"/>
  <c r="D8" i="15" a="1"/>
  <c r="D8" i="15" s="1"/>
  <c r="T7" i="15" a="1"/>
  <c r="T7" i="15" s="1"/>
  <c r="S7" i="15" a="1"/>
  <c r="S7" i="15" s="1"/>
  <c r="R7" i="15" a="1"/>
  <c r="R7" i="15" s="1"/>
  <c r="Q7" i="15" a="1"/>
  <c r="Q7" i="15" s="1"/>
  <c r="P7" i="15" a="1"/>
  <c r="P7" i="15" s="1"/>
  <c r="O7" i="15" a="1"/>
  <c r="O7" i="15" s="1"/>
  <c r="N7" i="15" a="1"/>
  <c r="N7" i="15" s="1"/>
  <c r="M7" i="15" a="1"/>
  <c r="M7" i="15" s="1"/>
  <c r="L7" i="15" a="1"/>
  <c r="L7" i="15" s="1"/>
  <c r="K7" i="15" a="1"/>
  <c r="K7" i="15" s="1"/>
  <c r="J7" i="15" a="1"/>
  <c r="J7" i="15" s="1"/>
  <c r="I7" i="15" a="1"/>
  <c r="I7" i="15" s="1"/>
  <c r="H7" i="15" a="1"/>
  <c r="H7" i="15" s="1"/>
  <c r="G7" i="15" a="1"/>
  <c r="G7" i="15" s="1"/>
  <c r="F7" i="15" a="1"/>
  <c r="F7" i="15" s="1"/>
  <c r="E7" i="15" a="1"/>
  <c r="E7" i="15" s="1"/>
  <c r="D7" i="15" a="1"/>
  <c r="D7" i="15" s="1"/>
  <c r="T6" i="15" a="1"/>
  <c r="T6" i="15" s="1"/>
  <c r="S6" i="15" a="1"/>
  <c r="S6" i="15" s="1"/>
  <c r="R6" i="15" a="1"/>
  <c r="R6" i="15" s="1"/>
  <c r="Q6" i="15" a="1"/>
  <c r="Q6" i="15" s="1"/>
  <c r="P6" i="15" a="1"/>
  <c r="P6" i="15" s="1"/>
  <c r="O6" i="15" a="1"/>
  <c r="O6" i="15" s="1"/>
  <c r="N6" i="15" a="1"/>
  <c r="N6" i="15" s="1"/>
  <c r="M6" i="15" a="1"/>
  <c r="M6" i="15" s="1"/>
  <c r="L6" i="15" a="1"/>
  <c r="L6" i="15" s="1"/>
  <c r="K6" i="15" a="1"/>
  <c r="K6" i="15" s="1"/>
  <c r="J6" i="15" a="1"/>
  <c r="J6" i="15" s="1"/>
  <c r="I6" i="15" a="1"/>
  <c r="I6" i="15" s="1"/>
  <c r="H6" i="15" a="1"/>
  <c r="H6" i="15" s="1"/>
  <c r="G6" i="15" a="1"/>
  <c r="G6" i="15" s="1"/>
  <c r="F6" i="15" a="1"/>
  <c r="F6" i="15" s="1"/>
  <c r="E6" i="15" a="1"/>
  <c r="E6" i="15" s="1"/>
  <c r="D6" i="15" a="1"/>
  <c r="D6" i="15" s="1"/>
  <c r="T5" i="15" a="1"/>
  <c r="T5" i="15" s="1"/>
  <c r="S5" i="15" a="1"/>
  <c r="S5" i="15" s="1"/>
  <c r="R5" i="15" a="1"/>
  <c r="R5" i="15" s="1"/>
  <c r="Q5" i="15" a="1"/>
  <c r="Q5" i="15" s="1"/>
  <c r="P5" i="15" a="1"/>
  <c r="P5" i="15" s="1"/>
  <c r="O5" i="15" a="1"/>
  <c r="O5" i="15" s="1"/>
  <c r="N5" i="15" a="1"/>
  <c r="N5" i="15" s="1"/>
  <c r="M5" i="15" a="1"/>
  <c r="M5" i="15" s="1"/>
  <c r="L5" i="15" a="1"/>
  <c r="L5" i="15" s="1"/>
  <c r="K5" i="15" a="1"/>
  <c r="K5" i="15" s="1"/>
  <c r="J5" i="15" a="1"/>
  <c r="J5" i="15" s="1"/>
  <c r="I5" i="15" a="1"/>
  <c r="I5" i="15" s="1"/>
  <c r="H5" i="15" a="1"/>
  <c r="H5" i="15" s="1"/>
  <c r="G5" i="15" a="1"/>
  <c r="G5" i="15" s="1"/>
  <c r="F5" i="15" a="1"/>
  <c r="F5" i="15" s="1"/>
  <c r="E5" i="15" a="1"/>
  <c r="E5" i="15" s="1"/>
  <c r="D5" i="15" a="1"/>
  <c r="D5" i="15" s="1"/>
  <c r="T4" i="15" a="1"/>
  <c r="T4" i="15" s="1"/>
  <c r="S4" i="15" a="1"/>
  <c r="S4" i="15" s="1"/>
  <c r="R4" i="15" a="1"/>
  <c r="R4" i="15" s="1"/>
  <c r="Q4" i="15" a="1"/>
  <c r="Q4" i="15" s="1"/>
  <c r="P4" i="15" a="1"/>
  <c r="P4" i="15" s="1"/>
  <c r="O4" i="15" a="1"/>
  <c r="O4" i="15" s="1"/>
  <c r="N4" i="15" a="1"/>
  <c r="N4" i="15" s="1"/>
  <c r="M4" i="15" a="1"/>
  <c r="M4" i="15" s="1"/>
  <c r="L4" i="15" a="1"/>
  <c r="L4" i="15" s="1"/>
  <c r="K4" i="15" a="1"/>
  <c r="K4" i="15" s="1"/>
  <c r="J4" i="15" a="1"/>
  <c r="J4" i="15" s="1"/>
  <c r="I4" i="15" a="1"/>
  <c r="I4" i="15" s="1"/>
  <c r="H4" i="15" a="1"/>
  <c r="H4" i="15" s="1"/>
  <c r="G4" i="15" a="1"/>
  <c r="G4" i="15" s="1"/>
  <c r="F4" i="15" a="1"/>
  <c r="F4" i="15" s="1"/>
  <c r="E4" i="15" a="1"/>
  <c r="E4" i="15" s="1"/>
  <c r="D4" i="15" a="1"/>
  <c r="D4" i="15" s="1"/>
  <c r="T27" i="14" a="1"/>
  <c r="T27" i="14" s="1"/>
  <c r="S27" i="14" a="1"/>
  <c r="S27" i="14" s="1"/>
  <c r="R27" i="14" a="1"/>
  <c r="R27" i="14" s="1"/>
  <c r="Q27" i="14" a="1"/>
  <c r="Q27" i="14" s="1"/>
  <c r="P27" i="14" a="1"/>
  <c r="P27" i="14" s="1"/>
  <c r="O27" i="14" a="1"/>
  <c r="O27" i="14" s="1"/>
  <c r="N27" i="14" a="1"/>
  <c r="N27" i="14" s="1"/>
  <c r="M27" i="14" a="1"/>
  <c r="M27" i="14" s="1"/>
  <c r="L27" i="14" a="1"/>
  <c r="L27" i="14" s="1"/>
  <c r="K27" i="14" a="1"/>
  <c r="K27" i="14" s="1"/>
  <c r="J27" i="14" a="1"/>
  <c r="J27" i="14" s="1"/>
  <c r="I27" i="14" a="1"/>
  <c r="I27" i="14" s="1"/>
  <c r="H27" i="14" a="1"/>
  <c r="H27" i="14" s="1"/>
  <c r="G27" i="14" a="1"/>
  <c r="G27" i="14" s="1"/>
  <c r="F27" i="14" a="1"/>
  <c r="F27" i="14" s="1"/>
  <c r="E27" i="14" a="1"/>
  <c r="E27" i="14" s="1"/>
  <c r="D27" i="14" a="1"/>
  <c r="D27" i="14" s="1"/>
  <c r="T26" i="14" a="1"/>
  <c r="T26" i="14" s="1"/>
  <c r="S26" i="14" a="1"/>
  <c r="S26" i="14" s="1"/>
  <c r="R26" i="14" a="1"/>
  <c r="R26" i="14" s="1"/>
  <c r="Q26" i="14" a="1"/>
  <c r="Q26" i="14" s="1"/>
  <c r="P26" i="14" a="1"/>
  <c r="P26" i="14" s="1"/>
  <c r="O26" i="14" a="1"/>
  <c r="O26" i="14" s="1"/>
  <c r="N26" i="14" a="1"/>
  <c r="N26" i="14" s="1"/>
  <c r="M26" i="14" a="1"/>
  <c r="M26" i="14" s="1"/>
  <c r="L26" i="14" a="1"/>
  <c r="L26" i="14" s="1"/>
  <c r="K26" i="14" a="1"/>
  <c r="K26" i="14" s="1"/>
  <c r="J26" i="14" a="1"/>
  <c r="J26" i="14" s="1"/>
  <c r="I26" i="14" a="1"/>
  <c r="I26" i="14" s="1"/>
  <c r="H26" i="14" a="1"/>
  <c r="H26" i="14" s="1"/>
  <c r="G26" i="14" a="1"/>
  <c r="G26" i="14" s="1"/>
  <c r="F26" i="14" a="1"/>
  <c r="F26" i="14" s="1"/>
  <c r="E26" i="14" a="1"/>
  <c r="E26" i="14" s="1"/>
  <c r="D26" i="14" a="1"/>
  <c r="D26" i="14" s="1"/>
  <c r="T25" i="14" a="1"/>
  <c r="T25" i="14" s="1"/>
  <c r="S25" i="14" a="1"/>
  <c r="S25" i="14" s="1"/>
  <c r="R25" i="14" a="1"/>
  <c r="R25" i="14" s="1"/>
  <c r="Q25" i="14" a="1"/>
  <c r="Q25" i="14" s="1"/>
  <c r="P25" i="14" a="1"/>
  <c r="P25" i="14" s="1"/>
  <c r="O25" i="14" a="1"/>
  <c r="O25" i="14" s="1"/>
  <c r="N25" i="14" a="1"/>
  <c r="N25" i="14" s="1"/>
  <c r="M25" i="14" a="1"/>
  <c r="M25" i="14" s="1"/>
  <c r="L25" i="14" a="1"/>
  <c r="L25" i="14" s="1"/>
  <c r="K25" i="14" a="1"/>
  <c r="K25" i="14" s="1"/>
  <c r="J25" i="14" a="1"/>
  <c r="J25" i="14" s="1"/>
  <c r="I25" i="14" a="1"/>
  <c r="I25" i="14" s="1"/>
  <c r="H25" i="14" a="1"/>
  <c r="H25" i="14" s="1"/>
  <c r="G25" i="14" a="1"/>
  <c r="G25" i="14" s="1"/>
  <c r="F25" i="14" a="1"/>
  <c r="F25" i="14" s="1"/>
  <c r="E25" i="14" a="1"/>
  <c r="E25" i="14" s="1"/>
  <c r="D25" i="14" a="1"/>
  <c r="D25" i="14" s="1"/>
  <c r="T24" i="14" a="1"/>
  <c r="T24" i="14" s="1"/>
  <c r="S24" i="14" a="1"/>
  <c r="S24" i="14" s="1"/>
  <c r="R24" i="14" a="1"/>
  <c r="R24" i="14" s="1"/>
  <c r="Q24" i="14" a="1"/>
  <c r="Q24" i="14" s="1"/>
  <c r="P24" i="14" a="1"/>
  <c r="P24" i="14" s="1"/>
  <c r="O24" i="14" a="1"/>
  <c r="O24" i="14" s="1"/>
  <c r="N24" i="14" a="1"/>
  <c r="N24" i="14" s="1"/>
  <c r="M24" i="14" a="1"/>
  <c r="M24" i="14" s="1"/>
  <c r="L24" i="14" a="1"/>
  <c r="L24" i="14" s="1"/>
  <c r="K24" i="14" a="1"/>
  <c r="K24" i="14" s="1"/>
  <c r="J24" i="14" a="1"/>
  <c r="J24" i="14" s="1"/>
  <c r="I24" i="14" a="1"/>
  <c r="I24" i="14" s="1"/>
  <c r="H24" i="14" a="1"/>
  <c r="H24" i="14" s="1"/>
  <c r="G24" i="14" a="1"/>
  <c r="G24" i="14" s="1"/>
  <c r="F24" i="14" a="1"/>
  <c r="F24" i="14" s="1"/>
  <c r="E24" i="14" a="1"/>
  <c r="E24" i="14" s="1"/>
  <c r="D24" i="14" a="1"/>
  <c r="D24" i="14" s="1"/>
  <c r="T23" i="14" a="1"/>
  <c r="T23" i="14" s="1"/>
  <c r="S23" i="14" a="1"/>
  <c r="S23" i="14" s="1"/>
  <c r="R23" i="14" a="1"/>
  <c r="R23" i="14" s="1"/>
  <c r="Q23" i="14" a="1"/>
  <c r="Q23" i="14" s="1"/>
  <c r="P23" i="14" a="1"/>
  <c r="P23" i="14" s="1"/>
  <c r="O23" i="14" a="1"/>
  <c r="O23" i="14" s="1"/>
  <c r="N23" i="14" a="1"/>
  <c r="N23" i="14" s="1"/>
  <c r="M23" i="14" a="1"/>
  <c r="M23" i="14" s="1"/>
  <c r="L23" i="14" a="1"/>
  <c r="L23" i="14" s="1"/>
  <c r="K23" i="14" a="1"/>
  <c r="K23" i="14" s="1"/>
  <c r="J23" i="14" a="1"/>
  <c r="J23" i="14" s="1"/>
  <c r="I23" i="14" a="1"/>
  <c r="I23" i="14" s="1"/>
  <c r="H23" i="14" a="1"/>
  <c r="H23" i="14" s="1"/>
  <c r="G23" i="14" a="1"/>
  <c r="G23" i="14" s="1"/>
  <c r="F23" i="14" a="1"/>
  <c r="F23" i="14" s="1"/>
  <c r="E23" i="14" a="1"/>
  <c r="E23" i="14" s="1"/>
  <c r="D23" i="14" a="1"/>
  <c r="D23" i="14" s="1"/>
  <c r="T22" i="14" a="1"/>
  <c r="T22" i="14" s="1"/>
  <c r="S22" i="14" a="1"/>
  <c r="S22" i="14" s="1"/>
  <c r="R22" i="14" a="1"/>
  <c r="R22" i="14" s="1"/>
  <c r="Q22" i="14" a="1"/>
  <c r="Q22" i="14" s="1"/>
  <c r="P22" i="14" a="1"/>
  <c r="P22" i="14" s="1"/>
  <c r="O22" i="14" a="1"/>
  <c r="O22" i="14" s="1"/>
  <c r="N22" i="14" a="1"/>
  <c r="N22" i="14" s="1"/>
  <c r="M22" i="14" a="1"/>
  <c r="M22" i="14" s="1"/>
  <c r="L22" i="14" a="1"/>
  <c r="L22" i="14" s="1"/>
  <c r="K22" i="14" a="1"/>
  <c r="K22" i="14" s="1"/>
  <c r="J22" i="14" a="1"/>
  <c r="J22" i="14" s="1"/>
  <c r="I22" i="14" a="1"/>
  <c r="I22" i="14" s="1"/>
  <c r="H22" i="14" a="1"/>
  <c r="H22" i="14" s="1"/>
  <c r="G22" i="14" a="1"/>
  <c r="G22" i="14" s="1"/>
  <c r="F22" i="14" a="1"/>
  <c r="F22" i="14" s="1"/>
  <c r="E22" i="14" a="1"/>
  <c r="E22" i="14" s="1"/>
  <c r="D22" i="14" a="1"/>
  <c r="D22" i="14" s="1"/>
  <c r="T9" i="14" a="1"/>
  <c r="T9" i="14" s="1"/>
  <c r="S9" i="14" a="1"/>
  <c r="S9" i="14" s="1"/>
  <c r="R9" i="14" a="1"/>
  <c r="R9" i="14" s="1"/>
  <c r="Q9" i="14" a="1"/>
  <c r="Q9" i="14" s="1"/>
  <c r="P9" i="14" a="1"/>
  <c r="P9" i="14" s="1"/>
  <c r="O9" i="14" a="1"/>
  <c r="O9" i="14" s="1"/>
  <c r="N9" i="14" a="1"/>
  <c r="N9" i="14" s="1"/>
  <c r="M9" i="14" a="1"/>
  <c r="M9" i="14" s="1"/>
  <c r="L9" i="14" a="1"/>
  <c r="L9" i="14" s="1"/>
  <c r="K9" i="14" a="1"/>
  <c r="K9" i="14" s="1"/>
  <c r="J9" i="14" a="1"/>
  <c r="J9" i="14" s="1"/>
  <c r="I9" i="14" a="1"/>
  <c r="I9" i="14" s="1"/>
  <c r="H9" i="14" a="1"/>
  <c r="H9" i="14" s="1"/>
  <c r="G9" i="14" a="1"/>
  <c r="G9" i="14" s="1"/>
  <c r="F9" i="14" a="1"/>
  <c r="F9" i="14" s="1"/>
  <c r="E9" i="14" a="1"/>
  <c r="E9" i="14" s="1"/>
  <c r="D9" i="14" a="1"/>
  <c r="D9" i="14" s="1"/>
  <c r="T8" i="14" a="1"/>
  <c r="T8" i="14" s="1"/>
  <c r="S8" i="14" a="1"/>
  <c r="S8" i="14" s="1"/>
  <c r="R8" i="14" a="1"/>
  <c r="R8" i="14" s="1"/>
  <c r="Q8" i="14" a="1"/>
  <c r="Q8" i="14" s="1"/>
  <c r="P8" i="14" a="1"/>
  <c r="P8" i="14" s="1"/>
  <c r="O8" i="14" a="1"/>
  <c r="O8" i="14" s="1"/>
  <c r="N8" i="14" a="1"/>
  <c r="N8" i="14" s="1"/>
  <c r="M8" i="14" a="1"/>
  <c r="M8" i="14" s="1"/>
  <c r="L8" i="14" a="1"/>
  <c r="L8" i="14" s="1"/>
  <c r="K8" i="14" a="1"/>
  <c r="K8" i="14" s="1"/>
  <c r="J8" i="14" a="1"/>
  <c r="J8" i="14" s="1"/>
  <c r="I8" i="14" a="1"/>
  <c r="I8" i="14" s="1"/>
  <c r="H8" i="14" a="1"/>
  <c r="H8" i="14" s="1"/>
  <c r="G8" i="14" a="1"/>
  <c r="G8" i="14" s="1"/>
  <c r="F8" i="14" a="1"/>
  <c r="F8" i="14" s="1"/>
  <c r="E8" i="14" a="1"/>
  <c r="E8" i="14" s="1"/>
  <c r="D8" i="14" a="1"/>
  <c r="D8" i="14" s="1"/>
  <c r="T7" i="14" a="1"/>
  <c r="T7" i="14" s="1"/>
  <c r="S7" i="14" a="1"/>
  <c r="S7" i="14" s="1"/>
  <c r="R7" i="14" a="1"/>
  <c r="R7" i="14" s="1"/>
  <c r="Q7" i="14" a="1"/>
  <c r="Q7" i="14" s="1"/>
  <c r="P7" i="14" a="1"/>
  <c r="P7" i="14" s="1"/>
  <c r="O7" i="14" a="1"/>
  <c r="O7" i="14" s="1"/>
  <c r="N7" i="14" a="1"/>
  <c r="N7" i="14" s="1"/>
  <c r="M7" i="14" a="1"/>
  <c r="M7" i="14" s="1"/>
  <c r="L7" i="14" a="1"/>
  <c r="L7" i="14" s="1"/>
  <c r="K7" i="14" a="1"/>
  <c r="K7" i="14" s="1"/>
  <c r="J7" i="14" a="1"/>
  <c r="J7" i="14" s="1"/>
  <c r="I7" i="14" a="1"/>
  <c r="I7" i="14" s="1"/>
  <c r="H7" i="14" a="1"/>
  <c r="H7" i="14" s="1"/>
  <c r="G7" i="14" a="1"/>
  <c r="G7" i="14" s="1"/>
  <c r="F7" i="14" a="1"/>
  <c r="F7" i="14" s="1"/>
  <c r="E7" i="14" a="1"/>
  <c r="E7" i="14" s="1"/>
  <c r="D7" i="14" a="1"/>
  <c r="D7" i="14" s="1"/>
  <c r="T6" i="14" a="1"/>
  <c r="T6" i="14" s="1"/>
  <c r="S6" i="14" a="1"/>
  <c r="S6" i="14" s="1"/>
  <c r="R6" i="14" a="1"/>
  <c r="R6" i="14" s="1"/>
  <c r="Q6" i="14" a="1"/>
  <c r="Q6" i="14" s="1"/>
  <c r="P6" i="14" a="1"/>
  <c r="P6" i="14" s="1"/>
  <c r="O6" i="14" a="1"/>
  <c r="O6" i="14" s="1"/>
  <c r="N6" i="14" a="1"/>
  <c r="N6" i="14" s="1"/>
  <c r="M6" i="14" a="1"/>
  <c r="M6" i="14" s="1"/>
  <c r="L6" i="14" a="1"/>
  <c r="L6" i="14" s="1"/>
  <c r="K6" i="14" a="1"/>
  <c r="K6" i="14" s="1"/>
  <c r="J6" i="14" a="1"/>
  <c r="J6" i="14" s="1"/>
  <c r="I6" i="14" a="1"/>
  <c r="I6" i="14" s="1"/>
  <c r="H6" i="14" a="1"/>
  <c r="H6" i="14" s="1"/>
  <c r="G6" i="14" a="1"/>
  <c r="G6" i="14" s="1"/>
  <c r="F6" i="14" a="1"/>
  <c r="F6" i="14" s="1"/>
  <c r="E6" i="14" a="1"/>
  <c r="E6" i="14" s="1"/>
  <c r="D6" i="14" a="1"/>
  <c r="D6" i="14" s="1"/>
  <c r="T5" i="14" a="1"/>
  <c r="T5" i="14" s="1"/>
  <c r="S5" i="14" a="1"/>
  <c r="S5" i="14" s="1"/>
  <c r="R5" i="14" a="1"/>
  <c r="R5" i="14" s="1"/>
  <c r="Q5" i="14" a="1"/>
  <c r="Q5" i="14" s="1"/>
  <c r="P5" i="14" a="1"/>
  <c r="P5" i="14" s="1"/>
  <c r="O5" i="14" a="1"/>
  <c r="O5" i="14" s="1"/>
  <c r="N5" i="14" a="1"/>
  <c r="N5" i="14" s="1"/>
  <c r="M5" i="14" a="1"/>
  <c r="M5" i="14" s="1"/>
  <c r="L5" i="14" a="1"/>
  <c r="L5" i="14" s="1"/>
  <c r="K5" i="14" a="1"/>
  <c r="K5" i="14" s="1"/>
  <c r="J5" i="14" a="1"/>
  <c r="J5" i="14" s="1"/>
  <c r="I5" i="14" a="1"/>
  <c r="I5" i="14" s="1"/>
  <c r="H5" i="14" a="1"/>
  <c r="H5" i="14" s="1"/>
  <c r="G5" i="14" a="1"/>
  <c r="G5" i="14" s="1"/>
  <c r="F5" i="14" a="1"/>
  <c r="F5" i="14" s="1"/>
  <c r="E5" i="14" a="1"/>
  <c r="E5" i="14" s="1"/>
  <c r="D5" i="14" a="1"/>
  <c r="D5" i="14" s="1"/>
  <c r="T4" i="14" a="1"/>
  <c r="T4" i="14" s="1"/>
  <c r="S4" i="14" a="1"/>
  <c r="S4" i="14" s="1"/>
  <c r="R4" i="14" a="1"/>
  <c r="R4" i="14" s="1"/>
  <c r="Q4" i="14" a="1"/>
  <c r="Q4" i="14" s="1"/>
  <c r="P4" i="14" a="1"/>
  <c r="P4" i="14" s="1"/>
  <c r="O4" i="14" a="1"/>
  <c r="O4" i="14" s="1"/>
  <c r="N4" i="14" a="1"/>
  <c r="N4" i="14" s="1"/>
  <c r="M4" i="14" a="1"/>
  <c r="M4" i="14" s="1"/>
  <c r="L4" i="14" a="1"/>
  <c r="L4" i="14" s="1"/>
  <c r="K4" i="14" a="1"/>
  <c r="K4" i="14" s="1"/>
  <c r="J4" i="14" a="1"/>
  <c r="J4" i="14" s="1"/>
  <c r="I4" i="14" a="1"/>
  <c r="I4" i="14" s="1"/>
  <c r="H4" i="14" a="1"/>
  <c r="H4" i="14" s="1"/>
  <c r="G4" i="14" a="1"/>
  <c r="G4" i="14" s="1"/>
  <c r="F4" i="14" a="1"/>
  <c r="F4" i="14" s="1"/>
  <c r="E4" i="14" a="1"/>
  <c r="E4" i="14" s="1"/>
  <c r="D4" i="14" a="1"/>
  <c r="D4" i="14" s="1"/>
  <c r="T27" i="13" a="1"/>
  <c r="T27" i="13" s="1"/>
  <c r="S27" i="13" a="1"/>
  <c r="S27" i="13" s="1"/>
  <c r="R27" i="13" a="1"/>
  <c r="R27" i="13" s="1"/>
  <c r="Q27" i="13" a="1"/>
  <c r="Q27" i="13" s="1"/>
  <c r="P27" i="13" a="1"/>
  <c r="P27" i="13" s="1"/>
  <c r="O27" i="13" a="1"/>
  <c r="O27" i="13" s="1"/>
  <c r="N27" i="13" a="1"/>
  <c r="N27" i="13" s="1"/>
  <c r="M27" i="13" a="1"/>
  <c r="M27" i="13" s="1"/>
  <c r="L27" i="13" a="1"/>
  <c r="L27" i="13" s="1"/>
  <c r="K27" i="13" a="1"/>
  <c r="K27" i="13" s="1"/>
  <c r="J27" i="13" a="1"/>
  <c r="J27" i="13" s="1"/>
  <c r="I27" i="13" a="1"/>
  <c r="I27" i="13" s="1"/>
  <c r="H27" i="13" a="1"/>
  <c r="H27" i="13" s="1"/>
  <c r="G27" i="13" a="1"/>
  <c r="G27" i="13" s="1"/>
  <c r="F27" i="13" a="1"/>
  <c r="F27" i="13" s="1"/>
  <c r="E27" i="13" a="1"/>
  <c r="E27" i="13" s="1"/>
  <c r="D27" i="13" a="1"/>
  <c r="D27" i="13" s="1"/>
  <c r="T26" i="13" a="1"/>
  <c r="T26" i="13" s="1"/>
  <c r="S26" i="13" a="1"/>
  <c r="S26" i="13" s="1"/>
  <c r="R26" i="13" a="1"/>
  <c r="R26" i="13" s="1"/>
  <c r="Q26" i="13" a="1"/>
  <c r="Q26" i="13" s="1"/>
  <c r="P26" i="13" a="1"/>
  <c r="P26" i="13" s="1"/>
  <c r="O26" i="13" a="1"/>
  <c r="O26" i="13" s="1"/>
  <c r="N26" i="13" a="1"/>
  <c r="N26" i="13" s="1"/>
  <c r="M26" i="13" a="1"/>
  <c r="M26" i="13" s="1"/>
  <c r="L26" i="13" a="1"/>
  <c r="L26" i="13" s="1"/>
  <c r="K26" i="13" a="1"/>
  <c r="K26" i="13" s="1"/>
  <c r="J26" i="13" a="1"/>
  <c r="J26" i="13" s="1"/>
  <c r="I26" i="13" a="1"/>
  <c r="I26" i="13" s="1"/>
  <c r="H26" i="13" a="1"/>
  <c r="H26" i="13" s="1"/>
  <c r="G26" i="13" a="1"/>
  <c r="G26" i="13" s="1"/>
  <c r="F26" i="13" a="1"/>
  <c r="F26" i="13" s="1"/>
  <c r="E26" i="13" a="1"/>
  <c r="E26" i="13" s="1"/>
  <c r="D26" i="13" a="1"/>
  <c r="D26" i="13" s="1"/>
  <c r="T25" i="13" a="1"/>
  <c r="T25" i="13" s="1"/>
  <c r="S25" i="13" a="1"/>
  <c r="S25" i="13" s="1"/>
  <c r="R25" i="13" a="1"/>
  <c r="R25" i="13" s="1"/>
  <c r="Q25" i="13" a="1"/>
  <c r="Q25" i="13" s="1"/>
  <c r="P25" i="13" a="1"/>
  <c r="P25" i="13" s="1"/>
  <c r="O25" i="13" a="1"/>
  <c r="O25" i="13" s="1"/>
  <c r="N25" i="13" a="1"/>
  <c r="N25" i="13" s="1"/>
  <c r="M25" i="13" a="1"/>
  <c r="M25" i="13" s="1"/>
  <c r="L25" i="13" a="1"/>
  <c r="L25" i="13" s="1"/>
  <c r="K25" i="13" a="1"/>
  <c r="K25" i="13" s="1"/>
  <c r="J25" i="13" a="1"/>
  <c r="J25" i="13" s="1"/>
  <c r="I25" i="13" a="1"/>
  <c r="I25" i="13" s="1"/>
  <c r="H25" i="13" a="1"/>
  <c r="H25" i="13" s="1"/>
  <c r="G25" i="13" a="1"/>
  <c r="G25" i="13" s="1"/>
  <c r="F25" i="13" a="1"/>
  <c r="F25" i="13" s="1"/>
  <c r="E25" i="13" a="1"/>
  <c r="E25" i="13" s="1"/>
  <c r="D25" i="13" a="1"/>
  <c r="D25" i="13" s="1"/>
  <c r="T24" i="13" a="1"/>
  <c r="T24" i="13" s="1"/>
  <c r="S24" i="13" a="1"/>
  <c r="S24" i="13" s="1"/>
  <c r="R24" i="13" a="1"/>
  <c r="R24" i="13" s="1"/>
  <c r="Q24" i="13" a="1"/>
  <c r="Q24" i="13" s="1"/>
  <c r="P24" i="13" a="1"/>
  <c r="P24" i="13" s="1"/>
  <c r="O24" i="13" a="1"/>
  <c r="O24" i="13" s="1"/>
  <c r="N24" i="13" a="1"/>
  <c r="N24" i="13" s="1"/>
  <c r="M24" i="13" a="1"/>
  <c r="M24" i="13" s="1"/>
  <c r="L24" i="13" a="1"/>
  <c r="L24" i="13" s="1"/>
  <c r="K24" i="13" a="1"/>
  <c r="K24" i="13" s="1"/>
  <c r="J24" i="13" a="1"/>
  <c r="J24" i="13" s="1"/>
  <c r="I24" i="13" a="1"/>
  <c r="I24" i="13" s="1"/>
  <c r="H24" i="13" a="1"/>
  <c r="H24" i="13" s="1"/>
  <c r="G24" i="13" a="1"/>
  <c r="G24" i="13" s="1"/>
  <c r="F24" i="13" a="1"/>
  <c r="F24" i="13" s="1"/>
  <c r="E24" i="13" a="1"/>
  <c r="E24" i="13" s="1"/>
  <c r="D24" i="13" a="1"/>
  <c r="D24" i="13" s="1"/>
  <c r="T23" i="13" a="1"/>
  <c r="T23" i="13" s="1"/>
  <c r="S23" i="13" a="1"/>
  <c r="S23" i="13" s="1"/>
  <c r="R23" i="13" a="1"/>
  <c r="R23" i="13" s="1"/>
  <c r="Q23" i="13" a="1"/>
  <c r="Q23" i="13" s="1"/>
  <c r="P23" i="13" a="1"/>
  <c r="P23" i="13" s="1"/>
  <c r="O23" i="13" a="1"/>
  <c r="O23" i="13" s="1"/>
  <c r="N23" i="13" a="1"/>
  <c r="N23" i="13" s="1"/>
  <c r="M23" i="13" a="1"/>
  <c r="M23" i="13" s="1"/>
  <c r="L23" i="13" a="1"/>
  <c r="L23" i="13" s="1"/>
  <c r="K23" i="13" a="1"/>
  <c r="K23" i="13" s="1"/>
  <c r="J23" i="13" a="1"/>
  <c r="J23" i="13" s="1"/>
  <c r="I23" i="13" a="1"/>
  <c r="I23" i="13" s="1"/>
  <c r="H23" i="13" a="1"/>
  <c r="H23" i="13" s="1"/>
  <c r="G23" i="13" a="1"/>
  <c r="G23" i="13" s="1"/>
  <c r="F23" i="13" a="1"/>
  <c r="F23" i="13" s="1"/>
  <c r="E23" i="13" a="1"/>
  <c r="E23" i="13" s="1"/>
  <c r="D23" i="13" a="1"/>
  <c r="D23" i="13" s="1"/>
  <c r="T22" i="13" a="1"/>
  <c r="T22" i="13" s="1"/>
  <c r="S22" i="13" a="1"/>
  <c r="S22" i="13" s="1"/>
  <c r="R22" i="13" a="1"/>
  <c r="R22" i="13" s="1"/>
  <c r="Q22" i="13" a="1"/>
  <c r="Q22" i="13" s="1"/>
  <c r="P22" i="13" a="1"/>
  <c r="P22" i="13" s="1"/>
  <c r="O22" i="13" a="1"/>
  <c r="O22" i="13" s="1"/>
  <c r="N22" i="13" a="1"/>
  <c r="N22" i="13" s="1"/>
  <c r="M22" i="13" a="1"/>
  <c r="M22" i="13" s="1"/>
  <c r="L22" i="13" a="1"/>
  <c r="L22" i="13" s="1"/>
  <c r="K22" i="13" a="1"/>
  <c r="K22" i="13" s="1"/>
  <c r="J22" i="13" a="1"/>
  <c r="J22" i="13" s="1"/>
  <c r="I22" i="13" a="1"/>
  <c r="I22" i="13" s="1"/>
  <c r="H22" i="13" a="1"/>
  <c r="H22" i="13" s="1"/>
  <c r="G22" i="13" a="1"/>
  <c r="G22" i="13" s="1"/>
  <c r="F22" i="13" a="1"/>
  <c r="F22" i="13" s="1"/>
  <c r="E22" i="13" a="1"/>
  <c r="E22" i="13" s="1"/>
  <c r="D22" i="13" a="1"/>
  <c r="D22" i="13" s="1"/>
  <c r="T9" i="13" a="1"/>
  <c r="T9" i="13" s="1"/>
  <c r="S9" i="13" a="1"/>
  <c r="S9" i="13" s="1"/>
  <c r="R9" i="13" a="1"/>
  <c r="R9" i="13" s="1"/>
  <c r="Q9" i="13" a="1"/>
  <c r="Q9" i="13" s="1"/>
  <c r="P9" i="13" a="1"/>
  <c r="P9" i="13" s="1"/>
  <c r="O9" i="13" a="1"/>
  <c r="O9" i="13" s="1"/>
  <c r="N9" i="13" a="1"/>
  <c r="N9" i="13" s="1"/>
  <c r="M9" i="13" a="1"/>
  <c r="M9" i="13" s="1"/>
  <c r="L9" i="13" a="1"/>
  <c r="L9" i="13" s="1"/>
  <c r="K9" i="13" a="1"/>
  <c r="K9" i="13" s="1"/>
  <c r="J9" i="13" a="1"/>
  <c r="J9" i="13" s="1"/>
  <c r="I9" i="13" a="1"/>
  <c r="I9" i="13" s="1"/>
  <c r="H9" i="13" a="1"/>
  <c r="H9" i="13" s="1"/>
  <c r="G9" i="13" a="1"/>
  <c r="G9" i="13" s="1"/>
  <c r="F9" i="13" a="1"/>
  <c r="F9" i="13" s="1"/>
  <c r="E9" i="13" a="1"/>
  <c r="E9" i="13" s="1"/>
  <c r="D9" i="13" a="1"/>
  <c r="D9" i="13" s="1"/>
  <c r="T8" i="13" a="1"/>
  <c r="T8" i="13" s="1"/>
  <c r="S8" i="13" a="1"/>
  <c r="S8" i="13" s="1"/>
  <c r="R8" i="13" a="1"/>
  <c r="R8" i="13" s="1"/>
  <c r="Q8" i="13" a="1"/>
  <c r="Q8" i="13" s="1"/>
  <c r="P8" i="13" a="1"/>
  <c r="P8" i="13" s="1"/>
  <c r="O8" i="13" a="1"/>
  <c r="O8" i="13" s="1"/>
  <c r="N8" i="13" a="1"/>
  <c r="N8" i="13" s="1"/>
  <c r="M8" i="13" a="1"/>
  <c r="M8" i="13" s="1"/>
  <c r="L8" i="13" a="1"/>
  <c r="L8" i="13" s="1"/>
  <c r="K8" i="13" a="1"/>
  <c r="K8" i="13" s="1"/>
  <c r="J8" i="13" a="1"/>
  <c r="J8" i="13" s="1"/>
  <c r="I8" i="13" a="1"/>
  <c r="I8" i="13" s="1"/>
  <c r="H8" i="13" a="1"/>
  <c r="H8" i="13" s="1"/>
  <c r="G8" i="13" a="1"/>
  <c r="G8" i="13" s="1"/>
  <c r="F8" i="13" a="1"/>
  <c r="F8" i="13" s="1"/>
  <c r="E8" i="13" a="1"/>
  <c r="E8" i="13" s="1"/>
  <c r="D8" i="13" a="1"/>
  <c r="D8" i="13" s="1"/>
  <c r="T7" i="13" a="1"/>
  <c r="T7" i="13" s="1"/>
  <c r="S7" i="13" a="1"/>
  <c r="S7" i="13" s="1"/>
  <c r="R7" i="13" a="1"/>
  <c r="R7" i="13" s="1"/>
  <c r="Q7" i="13" a="1"/>
  <c r="Q7" i="13" s="1"/>
  <c r="P7" i="13" a="1"/>
  <c r="P7" i="13" s="1"/>
  <c r="O7" i="13" a="1"/>
  <c r="O7" i="13" s="1"/>
  <c r="N7" i="13" a="1"/>
  <c r="N7" i="13" s="1"/>
  <c r="M7" i="13" a="1"/>
  <c r="M7" i="13" s="1"/>
  <c r="L7" i="13" a="1"/>
  <c r="L7" i="13" s="1"/>
  <c r="K7" i="13" a="1"/>
  <c r="K7" i="13" s="1"/>
  <c r="J7" i="13" a="1"/>
  <c r="J7" i="13" s="1"/>
  <c r="I7" i="13" a="1"/>
  <c r="I7" i="13" s="1"/>
  <c r="H7" i="13" a="1"/>
  <c r="H7" i="13" s="1"/>
  <c r="G7" i="13" a="1"/>
  <c r="G7" i="13" s="1"/>
  <c r="F7" i="13" a="1"/>
  <c r="F7" i="13" s="1"/>
  <c r="E7" i="13" a="1"/>
  <c r="E7" i="13" s="1"/>
  <c r="D7" i="13" a="1"/>
  <c r="D7" i="13" s="1"/>
  <c r="T6" i="13" a="1"/>
  <c r="T6" i="13" s="1"/>
  <c r="S6" i="13" a="1"/>
  <c r="S6" i="13" s="1"/>
  <c r="R6" i="13" a="1"/>
  <c r="R6" i="13" s="1"/>
  <c r="Q6" i="13" a="1"/>
  <c r="Q6" i="13" s="1"/>
  <c r="P6" i="13" a="1"/>
  <c r="P6" i="13" s="1"/>
  <c r="O6" i="13" a="1"/>
  <c r="O6" i="13" s="1"/>
  <c r="N6" i="13" a="1"/>
  <c r="N6" i="13" s="1"/>
  <c r="M6" i="13" a="1"/>
  <c r="M6" i="13" s="1"/>
  <c r="L6" i="13" a="1"/>
  <c r="L6" i="13" s="1"/>
  <c r="K6" i="13" a="1"/>
  <c r="K6" i="13" s="1"/>
  <c r="J6" i="13" a="1"/>
  <c r="J6" i="13" s="1"/>
  <c r="I6" i="13" a="1"/>
  <c r="I6" i="13" s="1"/>
  <c r="H6" i="13" a="1"/>
  <c r="H6" i="13" s="1"/>
  <c r="G6" i="13" a="1"/>
  <c r="G6" i="13" s="1"/>
  <c r="F6" i="13" a="1"/>
  <c r="F6" i="13" s="1"/>
  <c r="E6" i="13" a="1"/>
  <c r="E6" i="13" s="1"/>
  <c r="D6" i="13" a="1"/>
  <c r="D6" i="13" s="1"/>
  <c r="T5" i="13" a="1"/>
  <c r="T5" i="13" s="1"/>
  <c r="S5" i="13" a="1"/>
  <c r="S5" i="13" s="1"/>
  <c r="R5" i="13" a="1"/>
  <c r="R5" i="13" s="1"/>
  <c r="Q5" i="13" a="1"/>
  <c r="Q5" i="13" s="1"/>
  <c r="P5" i="13" a="1"/>
  <c r="P5" i="13" s="1"/>
  <c r="O5" i="13" a="1"/>
  <c r="O5" i="13" s="1"/>
  <c r="N5" i="13" a="1"/>
  <c r="N5" i="13" s="1"/>
  <c r="M5" i="13" a="1"/>
  <c r="M5" i="13" s="1"/>
  <c r="L5" i="13" a="1"/>
  <c r="L5" i="13" s="1"/>
  <c r="K5" i="13" a="1"/>
  <c r="K5" i="13" s="1"/>
  <c r="J5" i="13" a="1"/>
  <c r="J5" i="13" s="1"/>
  <c r="I5" i="13" a="1"/>
  <c r="I5" i="13" s="1"/>
  <c r="H5" i="13" a="1"/>
  <c r="H5" i="13" s="1"/>
  <c r="G5" i="13" a="1"/>
  <c r="G5" i="13" s="1"/>
  <c r="F5" i="13" a="1"/>
  <c r="F5" i="13" s="1"/>
  <c r="E5" i="13" a="1"/>
  <c r="E5" i="13" s="1"/>
  <c r="D5" i="13" a="1"/>
  <c r="D5" i="13" s="1"/>
  <c r="T4" i="13" a="1"/>
  <c r="T4" i="13" s="1"/>
  <c r="S4" i="13" a="1"/>
  <c r="S4" i="13" s="1"/>
  <c r="R4" i="13" a="1"/>
  <c r="R4" i="13" s="1"/>
  <c r="Q4" i="13" a="1"/>
  <c r="Q4" i="13" s="1"/>
  <c r="P4" i="13" a="1"/>
  <c r="P4" i="13" s="1"/>
  <c r="O4" i="13" a="1"/>
  <c r="O4" i="13" s="1"/>
  <c r="N4" i="13" a="1"/>
  <c r="N4" i="13" s="1"/>
  <c r="M4" i="13" a="1"/>
  <c r="M4" i="13" s="1"/>
  <c r="L4" i="13" a="1"/>
  <c r="L4" i="13" s="1"/>
  <c r="K4" i="13" a="1"/>
  <c r="K4" i="13" s="1"/>
  <c r="J4" i="13" a="1"/>
  <c r="J4" i="13" s="1"/>
  <c r="I4" i="13" a="1"/>
  <c r="I4" i="13" s="1"/>
  <c r="H4" i="13" a="1"/>
  <c r="H4" i="13" s="1"/>
  <c r="G4" i="13" a="1"/>
  <c r="G4" i="13" s="1"/>
  <c r="F4" i="13" a="1"/>
  <c r="F4" i="13" s="1"/>
  <c r="E4" i="13" a="1"/>
  <c r="E4" i="13" s="1"/>
  <c r="D4" i="13" a="1"/>
  <c r="D4" i="13" s="1"/>
  <c r="T27" i="12" a="1"/>
  <c r="T27" i="12" s="1"/>
  <c r="S27" i="12" a="1"/>
  <c r="S27" i="12" s="1"/>
  <c r="R27" i="12" a="1"/>
  <c r="R27" i="12" s="1"/>
  <c r="Q27" i="12" a="1"/>
  <c r="Q27" i="12" s="1"/>
  <c r="P27" i="12" a="1"/>
  <c r="P27" i="12" s="1"/>
  <c r="O27" i="12" a="1"/>
  <c r="O27" i="12" s="1"/>
  <c r="N27" i="12" a="1"/>
  <c r="N27" i="12" s="1"/>
  <c r="M27" i="12" a="1"/>
  <c r="M27" i="12" s="1"/>
  <c r="L27" i="12" a="1"/>
  <c r="L27" i="12" s="1"/>
  <c r="K27" i="12" a="1"/>
  <c r="K27" i="12" s="1"/>
  <c r="J27" i="12" a="1"/>
  <c r="J27" i="12" s="1"/>
  <c r="I27" i="12" a="1"/>
  <c r="I27" i="12" s="1"/>
  <c r="H27" i="12" a="1"/>
  <c r="H27" i="12" s="1"/>
  <c r="G27" i="12" a="1"/>
  <c r="G27" i="12" s="1"/>
  <c r="F27" i="12" a="1"/>
  <c r="F27" i="12" s="1"/>
  <c r="E27" i="12" a="1"/>
  <c r="E27" i="12" s="1"/>
  <c r="D27" i="12" a="1"/>
  <c r="D27" i="12" s="1"/>
  <c r="T26" i="12" a="1"/>
  <c r="T26" i="12" s="1"/>
  <c r="S26" i="12" a="1"/>
  <c r="S26" i="12" s="1"/>
  <c r="R26" i="12" a="1"/>
  <c r="R26" i="12" s="1"/>
  <c r="Q26" i="12" a="1"/>
  <c r="Q26" i="12" s="1"/>
  <c r="P26" i="12" a="1"/>
  <c r="P26" i="12" s="1"/>
  <c r="O26" i="12" a="1"/>
  <c r="O26" i="12" s="1"/>
  <c r="N26" i="12" a="1"/>
  <c r="N26" i="12" s="1"/>
  <c r="M26" i="12" a="1"/>
  <c r="M26" i="12" s="1"/>
  <c r="L26" i="12" a="1"/>
  <c r="L26" i="12" s="1"/>
  <c r="K26" i="12" a="1"/>
  <c r="K26" i="12" s="1"/>
  <c r="J26" i="12" a="1"/>
  <c r="J26" i="12" s="1"/>
  <c r="I26" i="12" a="1"/>
  <c r="I26" i="12" s="1"/>
  <c r="H26" i="12" a="1"/>
  <c r="H26" i="12" s="1"/>
  <c r="G26" i="12" a="1"/>
  <c r="G26" i="12" s="1"/>
  <c r="F26" i="12" a="1"/>
  <c r="F26" i="12" s="1"/>
  <c r="E26" i="12" a="1"/>
  <c r="E26" i="12" s="1"/>
  <c r="D26" i="12" a="1"/>
  <c r="D26" i="12" s="1"/>
  <c r="T25" i="12" a="1"/>
  <c r="T25" i="12" s="1"/>
  <c r="S25" i="12" a="1"/>
  <c r="S25" i="12" s="1"/>
  <c r="R25" i="12" a="1"/>
  <c r="R25" i="12" s="1"/>
  <c r="Q25" i="12" a="1"/>
  <c r="Q25" i="12" s="1"/>
  <c r="P25" i="12" a="1"/>
  <c r="P25" i="12" s="1"/>
  <c r="O25" i="12" a="1"/>
  <c r="O25" i="12" s="1"/>
  <c r="N25" i="12" a="1"/>
  <c r="N25" i="12" s="1"/>
  <c r="M25" i="12" a="1"/>
  <c r="M25" i="12" s="1"/>
  <c r="L25" i="12" a="1"/>
  <c r="L25" i="12" s="1"/>
  <c r="K25" i="12" a="1"/>
  <c r="K25" i="12" s="1"/>
  <c r="J25" i="12" a="1"/>
  <c r="J25" i="12" s="1"/>
  <c r="I25" i="12" a="1"/>
  <c r="I25" i="12" s="1"/>
  <c r="H25" i="12" a="1"/>
  <c r="H25" i="12" s="1"/>
  <c r="G25" i="12" a="1"/>
  <c r="G25" i="12" s="1"/>
  <c r="F25" i="12" a="1"/>
  <c r="F25" i="12" s="1"/>
  <c r="E25" i="12" a="1"/>
  <c r="E25" i="12" s="1"/>
  <c r="D25" i="12" a="1"/>
  <c r="D25" i="12" s="1"/>
  <c r="T24" i="12" a="1"/>
  <c r="T24" i="12" s="1"/>
  <c r="S24" i="12" a="1"/>
  <c r="S24" i="12" s="1"/>
  <c r="R24" i="12" a="1"/>
  <c r="R24" i="12" s="1"/>
  <c r="Q24" i="12" a="1"/>
  <c r="Q24" i="12" s="1"/>
  <c r="P24" i="12" a="1"/>
  <c r="P24" i="12" s="1"/>
  <c r="O24" i="12" a="1"/>
  <c r="O24" i="12" s="1"/>
  <c r="N24" i="12" a="1"/>
  <c r="N24" i="12" s="1"/>
  <c r="M24" i="12" a="1"/>
  <c r="M24" i="12" s="1"/>
  <c r="L24" i="12" a="1"/>
  <c r="L24" i="12" s="1"/>
  <c r="K24" i="12" a="1"/>
  <c r="K24" i="12" s="1"/>
  <c r="J24" i="12" a="1"/>
  <c r="J24" i="12" s="1"/>
  <c r="I24" i="12" a="1"/>
  <c r="I24" i="12" s="1"/>
  <c r="H24" i="12" a="1"/>
  <c r="H24" i="12" s="1"/>
  <c r="G24" i="12" a="1"/>
  <c r="G24" i="12" s="1"/>
  <c r="F24" i="12" a="1"/>
  <c r="F24" i="12" s="1"/>
  <c r="E24" i="12" a="1"/>
  <c r="E24" i="12" s="1"/>
  <c r="D24" i="12" a="1"/>
  <c r="D24" i="12" s="1"/>
  <c r="T23" i="12" a="1"/>
  <c r="T23" i="12" s="1"/>
  <c r="S23" i="12" a="1"/>
  <c r="S23" i="12" s="1"/>
  <c r="R23" i="12" a="1"/>
  <c r="R23" i="12" s="1"/>
  <c r="Q23" i="12" a="1"/>
  <c r="Q23" i="12" s="1"/>
  <c r="P23" i="12" a="1"/>
  <c r="P23" i="12" s="1"/>
  <c r="O23" i="12" a="1"/>
  <c r="O23" i="12" s="1"/>
  <c r="N23" i="12" a="1"/>
  <c r="N23" i="12" s="1"/>
  <c r="M23" i="12" a="1"/>
  <c r="M23" i="12" s="1"/>
  <c r="L23" i="12" a="1"/>
  <c r="L23" i="12" s="1"/>
  <c r="K23" i="12" a="1"/>
  <c r="K23" i="12" s="1"/>
  <c r="J23" i="12" a="1"/>
  <c r="J23" i="12" s="1"/>
  <c r="I23" i="12" a="1"/>
  <c r="I23" i="12" s="1"/>
  <c r="H23" i="12" a="1"/>
  <c r="H23" i="12" s="1"/>
  <c r="G23" i="12" a="1"/>
  <c r="G23" i="12" s="1"/>
  <c r="F23" i="12" a="1"/>
  <c r="F23" i="12" s="1"/>
  <c r="E23" i="12" a="1"/>
  <c r="E23" i="12" s="1"/>
  <c r="D23" i="12" a="1"/>
  <c r="D23" i="12" s="1"/>
  <c r="T22" i="12" a="1"/>
  <c r="T22" i="12" s="1"/>
  <c r="S22" i="12" a="1"/>
  <c r="S22" i="12" s="1"/>
  <c r="R22" i="12" a="1"/>
  <c r="R22" i="12" s="1"/>
  <c r="Q22" i="12" a="1"/>
  <c r="Q22" i="12" s="1"/>
  <c r="P22" i="12" a="1"/>
  <c r="P22" i="12" s="1"/>
  <c r="O22" i="12" a="1"/>
  <c r="O22" i="12" s="1"/>
  <c r="N22" i="12" a="1"/>
  <c r="N22" i="12" s="1"/>
  <c r="M22" i="12" a="1"/>
  <c r="M22" i="12" s="1"/>
  <c r="L22" i="12" a="1"/>
  <c r="L22" i="12" s="1"/>
  <c r="K22" i="12" a="1"/>
  <c r="K22" i="12" s="1"/>
  <c r="J22" i="12" a="1"/>
  <c r="J22" i="12" s="1"/>
  <c r="I22" i="12" a="1"/>
  <c r="I22" i="12" s="1"/>
  <c r="H22" i="12" a="1"/>
  <c r="H22" i="12" s="1"/>
  <c r="G22" i="12" a="1"/>
  <c r="G22" i="12" s="1"/>
  <c r="F22" i="12" a="1"/>
  <c r="F22" i="12" s="1"/>
  <c r="E22" i="12" a="1"/>
  <c r="E22" i="12" s="1"/>
  <c r="D22" i="12" a="1"/>
  <c r="D22" i="12" s="1"/>
  <c r="T9" i="12" a="1"/>
  <c r="T9" i="12" s="1"/>
  <c r="S9" i="12" a="1"/>
  <c r="S9" i="12" s="1"/>
  <c r="R9" i="12" a="1"/>
  <c r="R9" i="12" s="1"/>
  <c r="Q9" i="12" a="1"/>
  <c r="Q9" i="12" s="1"/>
  <c r="P9" i="12" a="1"/>
  <c r="P9" i="12" s="1"/>
  <c r="O9" i="12" a="1"/>
  <c r="O9" i="12" s="1"/>
  <c r="N9" i="12" a="1"/>
  <c r="N9" i="12" s="1"/>
  <c r="M9" i="12" a="1"/>
  <c r="M9" i="12" s="1"/>
  <c r="L9" i="12" a="1"/>
  <c r="L9" i="12" s="1"/>
  <c r="K9" i="12" a="1"/>
  <c r="K9" i="12" s="1"/>
  <c r="J9" i="12" a="1"/>
  <c r="J9" i="12" s="1"/>
  <c r="I9" i="12" a="1"/>
  <c r="I9" i="12" s="1"/>
  <c r="H9" i="12" a="1"/>
  <c r="H9" i="12" s="1"/>
  <c r="G9" i="12" a="1"/>
  <c r="G9" i="12" s="1"/>
  <c r="F9" i="12" a="1"/>
  <c r="F9" i="12" s="1"/>
  <c r="E9" i="12" a="1"/>
  <c r="E9" i="12" s="1"/>
  <c r="D9" i="12" a="1"/>
  <c r="D9" i="12" s="1"/>
  <c r="T8" i="12" a="1"/>
  <c r="T8" i="12" s="1"/>
  <c r="S8" i="12" a="1"/>
  <c r="S8" i="12" s="1"/>
  <c r="R8" i="12" a="1"/>
  <c r="R8" i="12" s="1"/>
  <c r="Q8" i="12" a="1"/>
  <c r="Q8" i="12" s="1"/>
  <c r="P8" i="12" a="1"/>
  <c r="P8" i="12" s="1"/>
  <c r="O8" i="12" a="1"/>
  <c r="O8" i="12" s="1"/>
  <c r="N8" i="12" a="1"/>
  <c r="N8" i="12" s="1"/>
  <c r="M8" i="12" a="1"/>
  <c r="M8" i="12" s="1"/>
  <c r="L8" i="12" a="1"/>
  <c r="L8" i="12" s="1"/>
  <c r="K8" i="12" a="1"/>
  <c r="K8" i="12" s="1"/>
  <c r="J8" i="12" a="1"/>
  <c r="J8" i="12" s="1"/>
  <c r="I8" i="12" a="1"/>
  <c r="I8" i="12" s="1"/>
  <c r="H8" i="12" a="1"/>
  <c r="H8" i="12" s="1"/>
  <c r="G8" i="12" a="1"/>
  <c r="G8" i="12" s="1"/>
  <c r="F8" i="12" a="1"/>
  <c r="F8" i="12" s="1"/>
  <c r="E8" i="12" a="1"/>
  <c r="E8" i="12" s="1"/>
  <c r="D8" i="12" a="1"/>
  <c r="D8" i="12" s="1"/>
  <c r="T7" i="12" a="1"/>
  <c r="T7" i="12" s="1"/>
  <c r="S7" i="12" a="1"/>
  <c r="S7" i="12" s="1"/>
  <c r="R7" i="12" a="1"/>
  <c r="R7" i="12" s="1"/>
  <c r="Q7" i="12" a="1"/>
  <c r="Q7" i="12" s="1"/>
  <c r="P7" i="12" a="1"/>
  <c r="P7" i="12" s="1"/>
  <c r="O7" i="12" a="1"/>
  <c r="O7" i="12" s="1"/>
  <c r="N7" i="12" a="1"/>
  <c r="N7" i="12" s="1"/>
  <c r="M7" i="12" a="1"/>
  <c r="M7" i="12" s="1"/>
  <c r="L7" i="12" a="1"/>
  <c r="L7" i="12" s="1"/>
  <c r="K7" i="12" a="1"/>
  <c r="K7" i="12" s="1"/>
  <c r="J7" i="12" a="1"/>
  <c r="J7" i="12" s="1"/>
  <c r="I7" i="12" a="1"/>
  <c r="I7" i="12" s="1"/>
  <c r="H7" i="12" a="1"/>
  <c r="H7" i="12" s="1"/>
  <c r="G7" i="12" a="1"/>
  <c r="G7" i="12" s="1"/>
  <c r="F7" i="12" a="1"/>
  <c r="F7" i="12" s="1"/>
  <c r="E7" i="12" a="1"/>
  <c r="E7" i="12" s="1"/>
  <c r="D7" i="12" a="1"/>
  <c r="D7" i="12" s="1"/>
  <c r="T6" i="12" a="1"/>
  <c r="T6" i="12" s="1"/>
  <c r="S6" i="12" a="1"/>
  <c r="S6" i="12" s="1"/>
  <c r="R6" i="12" a="1"/>
  <c r="R6" i="12" s="1"/>
  <c r="Q6" i="12" a="1"/>
  <c r="Q6" i="12" s="1"/>
  <c r="P6" i="12" a="1"/>
  <c r="P6" i="12" s="1"/>
  <c r="O6" i="12" a="1"/>
  <c r="O6" i="12" s="1"/>
  <c r="N6" i="12" a="1"/>
  <c r="N6" i="12" s="1"/>
  <c r="M6" i="12" a="1"/>
  <c r="M6" i="12" s="1"/>
  <c r="L6" i="12" a="1"/>
  <c r="L6" i="12" s="1"/>
  <c r="K6" i="12" a="1"/>
  <c r="K6" i="12" s="1"/>
  <c r="J6" i="12" a="1"/>
  <c r="J6" i="12" s="1"/>
  <c r="I6" i="12" a="1"/>
  <c r="I6" i="12" s="1"/>
  <c r="H6" i="12" a="1"/>
  <c r="H6" i="12" s="1"/>
  <c r="G6" i="12" a="1"/>
  <c r="G6" i="12" s="1"/>
  <c r="F6" i="12" a="1"/>
  <c r="F6" i="12" s="1"/>
  <c r="E6" i="12" a="1"/>
  <c r="E6" i="12" s="1"/>
  <c r="D6" i="12" a="1"/>
  <c r="D6" i="12" s="1"/>
  <c r="T5" i="12" a="1"/>
  <c r="T5" i="12" s="1"/>
  <c r="S5" i="12" a="1"/>
  <c r="S5" i="12" s="1"/>
  <c r="R5" i="12" a="1"/>
  <c r="R5" i="12" s="1"/>
  <c r="Q5" i="12" a="1"/>
  <c r="Q5" i="12" s="1"/>
  <c r="P5" i="12" a="1"/>
  <c r="P5" i="12" s="1"/>
  <c r="O5" i="12" a="1"/>
  <c r="O5" i="12" s="1"/>
  <c r="N5" i="12" a="1"/>
  <c r="N5" i="12" s="1"/>
  <c r="M5" i="12" a="1"/>
  <c r="M5" i="12" s="1"/>
  <c r="L5" i="12" a="1"/>
  <c r="L5" i="12" s="1"/>
  <c r="K5" i="12" a="1"/>
  <c r="K5" i="12" s="1"/>
  <c r="J5" i="12" a="1"/>
  <c r="J5" i="12" s="1"/>
  <c r="I5" i="12" a="1"/>
  <c r="I5" i="12" s="1"/>
  <c r="H5" i="12" a="1"/>
  <c r="H5" i="12" s="1"/>
  <c r="G5" i="12" a="1"/>
  <c r="G5" i="12" s="1"/>
  <c r="F5" i="12" a="1"/>
  <c r="F5" i="12" s="1"/>
  <c r="E5" i="12" a="1"/>
  <c r="E5" i="12" s="1"/>
  <c r="D5" i="12" a="1"/>
  <c r="D5" i="12" s="1"/>
  <c r="T4" i="12" a="1"/>
  <c r="T4" i="12" s="1"/>
  <c r="S4" i="12" a="1"/>
  <c r="S4" i="12" s="1"/>
  <c r="R4" i="12" a="1"/>
  <c r="R4" i="12" s="1"/>
  <c r="Q4" i="12" a="1"/>
  <c r="Q4" i="12" s="1"/>
  <c r="P4" i="12" a="1"/>
  <c r="P4" i="12" s="1"/>
  <c r="O4" i="12" a="1"/>
  <c r="O4" i="12" s="1"/>
  <c r="N4" i="12" a="1"/>
  <c r="N4" i="12" s="1"/>
  <c r="M4" i="12" a="1"/>
  <c r="M4" i="12" s="1"/>
  <c r="L4" i="12" a="1"/>
  <c r="L4" i="12" s="1"/>
  <c r="K4" i="12" a="1"/>
  <c r="K4" i="12" s="1"/>
  <c r="J4" i="12" a="1"/>
  <c r="J4" i="12" s="1"/>
  <c r="I4" i="12" a="1"/>
  <c r="I4" i="12" s="1"/>
  <c r="H4" i="12" a="1"/>
  <c r="H4" i="12" s="1"/>
  <c r="G4" i="12" a="1"/>
  <c r="G4" i="12" s="1"/>
  <c r="F4" i="12" a="1"/>
  <c r="F4" i="12" s="1"/>
  <c r="E4" i="12" a="1"/>
  <c r="E4" i="12" s="1"/>
  <c r="D4" i="12" a="1"/>
  <c r="D4" i="12" s="1"/>
  <c r="T27" i="11" a="1"/>
  <c r="T27" i="11" s="1"/>
  <c r="S27" i="11" a="1"/>
  <c r="S27" i="11" s="1"/>
  <c r="R27" i="11" a="1"/>
  <c r="R27" i="11" s="1"/>
  <c r="Q27" i="11" a="1"/>
  <c r="Q27" i="11" s="1"/>
  <c r="P27" i="11" a="1"/>
  <c r="P27" i="11" s="1"/>
  <c r="O27" i="11" a="1"/>
  <c r="O27" i="11" s="1"/>
  <c r="N27" i="11" a="1"/>
  <c r="N27" i="11" s="1"/>
  <c r="M27" i="11" a="1"/>
  <c r="M27" i="11" s="1"/>
  <c r="L27" i="11" a="1"/>
  <c r="L27" i="11" s="1"/>
  <c r="K27" i="11" a="1"/>
  <c r="K27" i="11" s="1"/>
  <c r="J27" i="11" a="1"/>
  <c r="J27" i="11" s="1"/>
  <c r="I27" i="11" a="1"/>
  <c r="I27" i="11" s="1"/>
  <c r="H27" i="11" a="1"/>
  <c r="H27" i="11" s="1"/>
  <c r="G27" i="11" a="1"/>
  <c r="G27" i="11" s="1"/>
  <c r="F27" i="11" a="1"/>
  <c r="F27" i="11" s="1"/>
  <c r="E27" i="11" a="1"/>
  <c r="E27" i="11" s="1"/>
  <c r="D27" i="11" a="1"/>
  <c r="D27" i="11" s="1"/>
  <c r="T26" i="11" a="1"/>
  <c r="T26" i="11" s="1"/>
  <c r="S26" i="11" a="1"/>
  <c r="S26" i="11" s="1"/>
  <c r="R26" i="11" a="1"/>
  <c r="R26" i="11" s="1"/>
  <c r="Q26" i="11" a="1"/>
  <c r="Q26" i="11" s="1"/>
  <c r="P26" i="11" a="1"/>
  <c r="P26" i="11" s="1"/>
  <c r="O26" i="11" a="1"/>
  <c r="O26" i="11" s="1"/>
  <c r="N26" i="11" a="1"/>
  <c r="N26" i="11" s="1"/>
  <c r="M26" i="11" a="1"/>
  <c r="M26" i="11" s="1"/>
  <c r="L26" i="11" a="1"/>
  <c r="L26" i="11" s="1"/>
  <c r="K26" i="11" a="1"/>
  <c r="K26" i="11" s="1"/>
  <c r="J26" i="11" a="1"/>
  <c r="J26" i="11" s="1"/>
  <c r="I26" i="11" a="1"/>
  <c r="I26" i="11" s="1"/>
  <c r="H26" i="11" a="1"/>
  <c r="H26" i="11" s="1"/>
  <c r="G26" i="11" a="1"/>
  <c r="G26" i="11" s="1"/>
  <c r="F26" i="11" a="1"/>
  <c r="F26" i="11" s="1"/>
  <c r="E26" i="11" a="1"/>
  <c r="E26" i="11" s="1"/>
  <c r="D26" i="11" a="1"/>
  <c r="D26" i="11" s="1"/>
  <c r="T25" i="11" a="1"/>
  <c r="T25" i="11" s="1"/>
  <c r="S25" i="11" a="1"/>
  <c r="S25" i="11" s="1"/>
  <c r="R25" i="11" a="1"/>
  <c r="R25" i="11" s="1"/>
  <c r="Q25" i="11" a="1"/>
  <c r="Q25" i="11" s="1"/>
  <c r="P25" i="11" a="1"/>
  <c r="P25" i="11" s="1"/>
  <c r="O25" i="11" a="1"/>
  <c r="O25" i="11" s="1"/>
  <c r="N25" i="11" a="1"/>
  <c r="N25" i="11" s="1"/>
  <c r="M25" i="11" a="1"/>
  <c r="M25" i="11" s="1"/>
  <c r="L25" i="11" a="1"/>
  <c r="L25" i="11" s="1"/>
  <c r="K25" i="11" a="1"/>
  <c r="K25" i="11" s="1"/>
  <c r="J25" i="11" a="1"/>
  <c r="J25" i="11" s="1"/>
  <c r="I25" i="11" a="1"/>
  <c r="I25" i="11" s="1"/>
  <c r="H25" i="11" a="1"/>
  <c r="H25" i="11" s="1"/>
  <c r="G25" i="11" a="1"/>
  <c r="G25" i="11" s="1"/>
  <c r="F25" i="11" a="1"/>
  <c r="F25" i="11" s="1"/>
  <c r="E25" i="11" a="1"/>
  <c r="E25" i="11" s="1"/>
  <c r="D25" i="11" a="1"/>
  <c r="D25" i="11" s="1"/>
  <c r="T24" i="11" a="1"/>
  <c r="T24" i="11" s="1"/>
  <c r="S24" i="11" a="1"/>
  <c r="S24" i="11" s="1"/>
  <c r="R24" i="11" a="1"/>
  <c r="R24" i="11" s="1"/>
  <c r="Q24" i="11" a="1"/>
  <c r="Q24" i="11" s="1"/>
  <c r="P24" i="11" a="1"/>
  <c r="P24" i="11" s="1"/>
  <c r="O24" i="11" a="1"/>
  <c r="O24" i="11" s="1"/>
  <c r="N24" i="11" a="1"/>
  <c r="N24" i="11" s="1"/>
  <c r="M24" i="11" a="1"/>
  <c r="M24" i="11" s="1"/>
  <c r="L24" i="11" a="1"/>
  <c r="L24" i="11" s="1"/>
  <c r="K24" i="11" a="1"/>
  <c r="K24" i="11" s="1"/>
  <c r="J24" i="11" a="1"/>
  <c r="J24" i="11" s="1"/>
  <c r="I24" i="11" a="1"/>
  <c r="I24" i="11" s="1"/>
  <c r="H24" i="11" a="1"/>
  <c r="H24" i="11" s="1"/>
  <c r="G24" i="11" a="1"/>
  <c r="G24" i="11" s="1"/>
  <c r="F24" i="11" a="1"/>
  <c r="F24" i="11" s="1"/>
  <c r="E24" i="11" a="1"/>
  <c r="E24" i="11" s="1"/>
  <c r="D24" i="11" a="1"/>
  <c r="D24" i="11" s="1"/>
  <c r="T23" i="11" a="1"/>
  <c r="T23" i="11" s="1"/>
  <c r="S23" i="11" a="1"/>
  <c r="S23" i="11" s="1"/>
  <c r="R23" i="11" a="1"/>
  <c r="R23" i="11" s="1"/>
  <c r="Q23" i="11" a="1"/>
  <c r="Q23" i="11" s="1"/>
  <c r="P23" i="11" a="1"/>
  <c r="P23" i="11" s="1"/>
  <c r="O23" i="11" a="1"/>
  <c r="O23" i="11" s="1"/>
  <c r="N23" i="11" a="1"/>
  <c r="N23" i="11" s="1"/>
  <c r="M23" i="11" a="1"/>
  <c r="M23" i="11" s="1"/>
  <c r="L23" i="11" a="1"/>
  <c r="L23" i="11" s="1"/>
  <c r="K23" i="11" a="1"/>
  <c r="K23" i="11" s="1"/>
  <c r="J23" i="11" a="1"/>
  <c r="J23" i="11" s="1"/>
  <c r="I23" i="11" a="1"/>
  <c r="I23" i="11" s="1"/>
  <c r="H23" i="11" a="1"/>
  <c r="H23" i="11" s="1"/>
  <c r="G23" i="11" a="1"/>
  <c r="G23" i="11" s="1"/>
  <c r="F23" i="11" a="1"/>
  <c r="F23" i="11" s="1"/>
  <c r="E23" i="11" a="1"/>
  <c r="E23" i="11" s="1"/>
  <c r="D23" i="11" a="1"/>
  <c r="D23" i="11" s="1"/>
  <c r="T22" i="11" a="1"/>
  <c r="T22" i="11" s="1"/>
  <c r="S22" i="11" a="1"/>
  <c r="S22" i="11" s="1"/>
  <c r="R22" i="11" a="1"/>
  <c r="R22" i="11" s="1"/>
  <c r="Q22" i="11" a="1"/>
  <c r="Q22" i="11" s="1"/>
  <c r="P22" i="11" a="1"/>
  <c r="P22" i="11" s="1"/>
  <c r="O22" i="11" a="1"/>
  <c r="O22" i="11" s="1"/>
  <c r="N22" i="11" a="1"/>
  <c r="N22" i="11" s="1"/>
  <c r="M22" i="11" a="1"/>
  <c r="M22" i="11" s="1"/>
  <c r="L22" i="11" a="1"/>
  <c r="L22" i="11" s="1"/>
  <c r="K22" i="11" a="1"/>
  <c r="K22" i="11" s="1"/>
  <c r="J22" i="11" a="1"/>
  <c r="J22" i="11" s="1"/>
  <c r="I22" i="11" a="1"/>
  <c r="I22" i="11" s="1"/>
  <c r="H22" i="11" a="1"/>
  <c r="H22" i="11" s="1"/>
  <c r="G22" i="11" a="1"/>
  <c r="G22" i="11" s="1"/>
  <c r="F22" i="11" a="1"/>
  <c r="F22" i="11" s="1"/>
  <c r="E22" i="11" a="1"/>
  <c r="E22" i="11" s="1"/>
  <c r="D22" i="11" a="1"/>
  <c r="D22" i="11" s="1"/>
  <c r="T9" i="11" a="1"/>
  <c r="T9" i="11" s="1"/>
  <c r="S9" i="11" a="1"/>
  <c r="S9" i="11" s="1"/>
  <c r="R9" i="11" a="1"/>
  <c r="R9" i="11" s="1"/>
  <c r="Q9" i="11" a="1"/>
  <c r="Q9" i="11" s="1"/>
  <c r="P9" i="11" a="1"/>
  <c r="P9" i="11" s="1"/>
  <c r="O9" i="11" a="1"/>
  <c r="O9" i="11" s="1"/>
  <c r="N9" i="11" a="1"/>
  <c r="N9" i="11" s="1"/>
  <c r="M9" i="11" a="1"/>
  <c r="M9" i="11" s="1"/>
  <c r="L9" i="11" a="1"/>
  <c r="L9" i="11" s="1"/>
  <c r="K9" i="11" a="1"/>
  <c r="K9" i="11" s="1"/>
  <c r="J9" i="11" a="1"/>
  <c r="J9" i="11" s="1"/>
  <c r="I9" i="11" a="1"/>
  <c r="I9" i="11" s="1"/>
  <c r="H9" i="11" a="1"/>
  <c r="H9" i="11" s="1"/>
  <c r="G9" i="11" a="1"/>
  <c r="G9" i="11" s="1"/>
  <c r="F9" i="11" a="1"/>
  <c r="F9" i="11" s="1"/>
  <c r="E9" i="11" a="1"/>
  <c r="E9" i="11" s="1"/>
  <c r="D9" i="11" a="1"/>
  <c r="D9" i="11" s="1"/>
  <c r="T8" i="11" a="1"/>
  <c r="T8" i="11" s="1"/>
  <c r="S8" i="11" a="1"/>
  <c r="S8" i="11" s="1"/>
  <c r="R8" i="11" a="1"/>
  <c r="R8" i="11" s="1"/>
  <c r="Q8" i="11" a="1"/>
  <c r="Q8" i="11" s="1"/>
  <c r="P8" i="11" a="1"/>
  <c r="P8" i="11" s="1"/>
  <c r="O8" i="11" a="1"/>
  <c r="O8" i="11" s="1"/>
  <c r="N8" i="11" a="1"/>
  <c r="N8" i="11" s="1"/>
  <c r="M8" i="11" a="1"/>
  <c r="M8" i="11" s="1"/>
  <c r="L8" i="11" a="1"/>
  <c r="L8" i="11" s="1"/>
  <c r="K8" i="11" a="1"/>
  <c r="K8" i="11" s="1"/>
  <c r="J8" i="11" a="1"/>
  <c r="J8" i="11" s="1"/>
  <c r="I8" i="11" a="1"/>
  <c r="I8" i="11" s="1"/>
  <c r="H8" i="11" a="1"/>
  <c r="H8" i="11" s="1"/>
  <c r="G8" i="11" a="1"/>
  <c r="G8" i="11" s="1"/>
  <c r="F8" i="11" a="1"/>
  <c r="F8" i="11" s="1"/>
  <c r="E8" i="11" a="1"/>
  <c r="E8" i="11" s="1"/>
  <c r="D8" i="11" a="1"/>
  <c r="D8" i="11" s="1"/>
  <c r="T7" i="11" a="1"/>
  <c r="T7" i="11" s="1"/>
  <c r="S7" i="11" a="1"/>
  <c r="S7" i="11" s="1"/>
  <c r="R7" i="11" a="1"/>
  <c r="R7" i="11" s="1"/>
  <c r="Q7" i="11" a="1"/>
  <c r="Q7" i="11" s="1"/>
  <c r="P7" i="11" a="1"/>
  <c r="P7" i="11" s="1"/>
  <c r="O7" i="11" a="1"/>
  <c r="O7" i="11" s="1"/>
  <c r="N7" i="11" a="1"/>
  <c r="N7" i="11" s="1"/>
  <c r="M7" i="11" a="1"/>
  <c r="M7" i="11" s="1"/>
  <c r="L7" i="11" a="1"/>
  <c r="L7" i="11" s="1"/>
  <c r="K7" i="11" a="1"/>
  <c r="K7" i="11" s="1"/>
  <c r="J7" i="11" a="1"/>
  <c r="J7" i="11" s="1"/>
  <c r="I7" i="11" a="1"/>
  <c r="I7" i="11" s="1"/>
  <c r="H7" i="11" a="1"/>
  <c r="H7" i="11" s="1"/>
  <c r="G7" i="11" a="1"/>
  <c r="G7" i="11" s="1"/>
  <c r="F7" i="11" a="1"/>
  <c r="F7" i="11" s="1"/>
  <c r="E7" i="11" a="1"/>
  <c r="E7" i="11" s="1"/>
  <c r="D7" i="11" a="1"/>
  <c r="D7" i="11" s="1"/>
  <c r="T6" i="11" a="1"/>
  <c r="T6" i="11" s="1"/>
  <c r="S6" i="11" a="1"/>
  <c r="S6" i="11" s="1"/>
  <c r="R6" i="11" a="1"/>
  <c r="R6" i="11" s="1"/>
  <c r="Q6" i="11" a="1"/>
  <c r="Q6" i="11" s="1"/>
  <c r="P6" i="11" a="1"/>
  <c r="P6" i="11" s="1"/>
  <c r="O6" i="11" a="1"/>
  <c r="O6" i="11" s="1"/>
  <c r="N6" i="11" a="1"/>
  <c r="N6" i="11" s="1"/>
  <c r="M6" i="11" a="1"/>
  <c r="M6" i="11" s="1"/>
  <c r="L6" i="11" a="1"/>
  <c r="L6" i="11" s="1"/>
  <c r="K6" i="11" a="1"/>
  <c r="K6" i="11" s="1"/>
  <c r="J6" i="11" a="1"/>
  <c r="J6" i="11" s="1"/>
  <c r="I6" i="11" a="1"/>
  <c r="I6" i="11" s="1"/>
  <c r="H6" i="11" a="1"/>
  <c r="H6" i="11" s="1"/>
  <c r="G6" i="11" a="1"/>
  <c r="G6" i="11" s="1"/>
  <c r="F6" i="11" a="1"/>
  <c r="F6" i="11" s="1"/>
  <c r="E6" i="11" a="1"/>
  <c r="E6" i="11" s="1"/>
  <c r="D6" i="11" a="1"/>
  <c r="D6" i="11" s="1"/>
  <c r="T5" i="11" a="1"/>
  <c r="T5" i="11" s="1"/>
  <c r="S5" i="11" a="1"/>
  <c r="S5" i="11" s="1"/>
  <c r="R5" i="11" a="1"/>
  <c r="R5" i="11" s="1"/>
  <c r="Q5" i="11" a="1"/>
  <c r="Q5" i="11" s="1"/>
  <c r="P5" i="11" a="1"/>
  <c r="P5" i="11" s="1"/>
  <c r="O5" i="11" a="1"/>
  <c r="O5" i="11" s="1"/>
  <c r="N5" i="11" a="1"/>
  <c r="N5" i="11" s="1"/>
  <c r="M5" i="11" a="1"/>
  <c r="M5" i="11" s="1"/>
  <c r="L5" i="11" a="1"/>
  <c r="L5" i="11" s="1"/>
  <c r="K5" i="11" a="1"/>
  <c r="K5" i="11" s="1"/>
  <c r="J5" i="11" a="1"/>
  <c r="J5" i="11" s="1"/>
  <c r="I5" i="11" a="1"/>
  <c r="I5" i="11" s="1"/>
  <c r="H5" i="11" a="1"/>
  <c r="H5" i="11" s="1"/>
  <c r="G5" i="11" a="1"/>
  <c r="G5" i="11" s="1"/>
  <c r="F5" i="11" a="1"/>
  <c r="F5" i="11" s="1"/>
  <c r="E5" i="11" a="1"/>
  <c r="E5" i="11" s="1"/>
  <c r="D5" i="11" a="1"/>
  <c r="D5" i="11" s="1"/>
  <c r="T4" i="11" a="1"/>
  <c r="T4" i="11" s="1"/>
  <c r="S4" i="11" a="1"/>
  <c r="S4" i="11" s="1"/>
  <c r="R4" i="11" a="1"/>
  <c r="R4" i="11" s="1"/>
  <c r="Q4" i="11" a="1"/>
  <c r="Q4" i="11" s="1"/>
  <c r="P4" i="11" a="1"/>
  <c r="P4" i="11" s="1"/>
  <c r="O4" i="11" a="1"/>
  <c r="O4" i="11" s="1"/>
  <c r="N4" i="11" a="1"/>
  <c r="N4" i="11" s="1"/>
  <c r="M4" i="11" a="1"/>
  <c r="M4" i="11" s="1"/>
  <c r="L4" i="11" a="1"/>
  <c r="L4" i="11" s="1"/>
  <c r="K4" i="11" a="1"/>
  <c r="K4" i="11" s="1"/>
  <c r="J4" i="11" a="1"/>
  <c r="J4" i="11" s="1"/>
  <c r="I4" i="11" a="1"/>
  <c r="I4" i="11" s="1"/>
  <c r="H4" i="11" a="1"/>
  <c r="H4" i="11" s="1"/>
  <c r="G4" i="11" a="1"/>
  <c r="G4" i="11" s="1"/>
  <c r="F4" i="11" a="1"/>
  <c r="F4" i="11" s="1"/>
  <c r="E4" i="11" a="1"/>
  <c r="E4" i="11" s="1"/>
  <c r="D4" i="11" a="1"/>
  <c r="D4" i="11" s="1"/>
  <c r="T45" i="9" a="1"/>
  <c r="T45" i="9" s="1"/>
  <c r="S45" i="9" a="1"/>
  <c r="S45" i="9" s="1"/>
  <c r="R45" i="9" a="1"/>
  <c r="R45" i="9" s="1"/>
  <c r="Q45" i="9" a="1"/>
  <c r="Q45" i="9" s="1"/>
  <c r="P45" i="9" a="1"/>
  <c r="P45" i="9" s="1"/>
  <c r="O45" i="9" a="1"/>
  <c r="O45" i="9" s="1"/>
  <c r="N45" i="9" a="1"/>
  <c r="N45" i="9" s="1"/>
  <c r="M45" i="9" a="1"/>
  <c r="M45" i="9" s="1"/>
  <c r="L45" i="9" a="1"/>
  <c r="L45" i="9" s="1"/>
  <c r="K45" i="9" a="1"/>
  <c r="K45" i="9" s="1"/>
  <c r="J45" i="9" a="1"/>
  <c r="J45" i="9" s="1"/>
  <c r="I45" i="9" a="1"/>
  <c r="I45" i="9" s="1"/>
  <c r="H45" i="9" a="1"/>
  <c r="H45" i="9" s="1"/>
  <c r="G45" i="9" a="1"/>
  <c r="G45" i="9" s="1"/>
  <c r="F45" i="9" a="1"/>
  <c r="F45" i="9" s="1"/>
  <c r="E45" i="9" a="1"/>
  <c r="E45" i="9" s="1"/>
  <c r="D45" i="9" a="1"/>
  <c r="D45" i="9" s="1"/>
  <c r="T44" i="9" a="1"/>
  <c r="T44" i="9" s="1"/>
  <c r="S44" i="9" a="1"/>
  <c r="S44" i="9" s="1"/>
  <c r="R44" i="9" a="1"/>
  <c r="R44" i="9" s="1"/>
  <c r="Q44" i="9" a="1"/>
  <c r="Q44" i="9" s="1"/>
  <c r="P44" i="9" a="1"/>
  <c r="P44" i="9" s="1"/>
  <c r="O44" i="9" a="1"/>
  <c r="O44" i="9" s="1"/>
  <c r="N44" i="9" a="1"/>
  <c r="N44" i="9" s="1"/>
  <c r="M44" i="9" a="1"/>
  <c r="M44" i="9" s="1"/>
  <c r="L44" i="9" a="1"/>
  <c r="L44" i="9" s="1"/>
  <c r="K44" i="9" a="1"/>
  <c r="K44" i="9" s="1"/>
  <c r="J44" i="9" a="1"/>
  <c r="J44" i="9" s="1"/>
  <c r="I44" i="9" a="1"/>
  <c r="I44" i="9" s="1"/>
  <c r="H44" i="9" a="1"/>
  <c r="H44" i="9" s="1"/>
  <c r="G44" i="9" a="1"/>
  <c r="G44" i="9" s="1"/>
  <c r="F44" i="9" a="1"/>
  <c r="F44" i="9" s="1"/>
  <c r="E44" i="9" a="1"/>
  <c r="E44" i="9" s="1"/>
  <c r="D44" i="9" a="1"/>
  <c r="D44" i="9" s="1"/>
  <c r="T43" i="9" a="1"/>
  <c r="T43" i="9" s="1"/>
  <c r="S43" i="9" a="1"/>
  <c r="S43" i="9" s="1"/>
  <c r="R43" i="9" a="1"/>
  <c r="R43" i="9" s="1"/>
  <c r="Q43" i="9" a="1"/>
  <c r="Q43" i="9" s="1"/>
  <c r="P43" i="9" a="1"/>
  <c r="P43" i="9" s="1"/>
  <c r="O43" i="9" a="1"/>
  <c r="O43" i="9" s="1"/>
  <c r="N43" i="9" a="1"/>
  <c r="N43" i="9" s="1"/>
  <c r="M43" i="9" a="1"/>
  <c r="M43" i="9" s="1"/>
  <c r="L43" i="9" a="1"/>
  <c r="L43" i="9" s="1"/>
  <c r="K43" i="9" a="1"/>
  <c r="K43" i="9" s="1"/>
  <c r="J43" i="9" a="1"/>
  <c r="J43" i="9" s="1"/>
  <c r="I43" i="9" a="1"/>
  <c r="I43" i="9" s="1"/>
  <c r="H43" i="9" a="1"/>
  <c r="H43" i="9" s="1"/>
  <c r="G43" i="9" a="1"/>
  <c r="G43" i="9" s="1"/>
  <c r="F43" i="9" a="1"/>
  <c r="F43" i="9" s="1"/>
  <c r="E43" i="9" a="1"/>
  <c r="E43" i="9" s="1"/>
  <c r="D43" i="9" a="1"/>
  <c r="D43" i="9" s="1"/>
  <c r="T42" i="9" a="1"/>
  <c r="T42" i="9" s="1"/>
  <c r="S42" i="9" a="1"/>
  <c r="S42" i="9" s="1"/>
  <c r="R42" i="9" a="1"/>
  <c r="R42" i="9" s="1"/>
  <c r="Q42" i="9" a="1"/>
  <c r="Q42" i="9" s="1"/>
  <c r="P42" i="9" a="1"/>
  <c r="P42" i="9" s="1"/>
  <c r="O42" i="9" a="1"/>
  <c r="O42" i="9" s="1"/>
  <c r="N42" i="9" a="1"/>
  <c r="N42" i="9" s="1"/>
  <c r="M42" i="9" a="1"/>
  <c r="M42" i="9" s="1"/>
  <c r="L42" i="9" a="1"/>
  <c r="L42" i="9" s="1"/>
  <c r="K42" i="9" a="1"/>
  <c r="K42" i="9" s="1"/>
  <c r="J42" i="9" a="1"/>
  <c r="J42" i="9" s="1"/>
  <c r="I42" i="9" a="1"/>
  <c r="I42" i="9" s="1"/>
  <c r="H42" i="9" a="1"/>
  <c r="H42" i="9" s="1"/>
  <c r="G42" i="9" a="1"/>
  <c r="G42" i="9" s="1"/>
  <c r="F42" i="9" a="1"/>
  <c r="F42" i="9" s="1"/>
  <c r="E42" i="9" a="1"/>
  <c r="E42" i="9" s="1"/>
  <c r="D42" i="9" a="1"/>
  <c r="D42" i="9" s="1"/>
  <c r="T41" i="9" a="1"/>
  <c r="T41" i="9" s="1"/>
  <c r="S41" i="9" a="1"/>
  <c r="S41" i="9" s="1"/>
  <c r="R41" i="9" a="1"/>
  <c r="R41" i="9" s="1"/>
  <c r="Q41" i="9" a="1"/>
  <c r="Q41" i="9" s="1"/>
  <c r="P41" i="9" a="1"/>
  <c r="P41" i="9" s="1"/>
  <c r="O41" i="9" a="1"/>
  <c r="O41" i="9" s="1"/>
  <c r="N41" i="9" a="1"/>
  <c r="N41" i="9" s="1"/>
  <c r="M41" i="9" a="1"/>
  <c r="M41" i="9" s="1"/>
  <c r="L41" i="9" a="1"/>
  <c r="L41" i="9" s="1"/>
  <c r="K41" i="9" a="1"/>
  <c r="K41" i="9" s="1"/>
  <c r="J41" i="9" a="1"/>
  <c r="J41" i="9" s="1"/>
  <c r="I41" i="9" a="1"/>
  <c r="I41" i="9" s="1"/>
  <c r="H41" i="9" a="1"/>
  <c r="H41" i="9" s="1"/>
  <c r="G41" i="9" a="1"/>
  <c r="G41" i="9" s="1"/>
  <c r="F41" i="9" a="1"/>
  <c r="F41" i="9" s="1"/>
  <c r="E41" i="9" a="1"/>
  <c r="E41" i="9" s="1"/>
  <c r="D41" i="9" a="1"/>
  <c r="D41" i="9" s="1"/>
  <c r="T40" i="9" a="1"/>
  <c r="T40" i="9" s="1"/>
  <c r="S40" i="9" a="1"/>
  <c r="S40" i="9" s="1"/>
  <c r="R40" i="9" a="1"/>
  <c r="R40" i="9" s="1"/>
  <c r="Q40" i="9" a="1"/>
  <c r="Q40" i="9" s="1"/>
  <c r="P40" i="9" a="1"/>
  <c r="P40" i="9" s="1"/>
  <c r="O40" i="9" a="1"/>
  <c r="O40" i="9" s="1"/>
  <c r="N40" i="9" a="1"/>
  <c r="N40" i="9" s="1"/>
  <c r="M40" i="9" a="1"/>
  <c r="M40" i="9" s="1"/>
  <c r="L40" i="9" a="1"/>
  <c r="L40" i="9" s="1"/>
  <c r="K40" i="9" a="1"/>
  <c r="K40" i="9" s="1"/>
  <c r="J40" i="9" a="1"/>
  <c r="J40" i="9" s="1"/>
  <c r="I40" i="9" a="1"/>
  <c r="I40" i="9" s="1"/>
  <c r="H40" i="9" a="1"/>
  <c r="H40" i="9" s="1"/>
  <c r="G40" i="9" a="1"/>
  <c r="G40" i="9" s="1"/>
  <c r="F40" i="9" a="1"/>
  <c r="F40" i="9" s="1"/>
  <c r="E40" i="9" a="1"/>
  <c r="E40" i="9" s="1"/>
  <c r="D40" i="9" a="1"/>
  <c r="D40" i="9" s="1"/>
  <c r="T27" i="9" a="1"/>
  <c r="T27" i="9" s="1"/>
  <c r="S27" i="9" a="1"/>
  <c r="S27" i="9" s="1"/>
  <c r="R27" i="9" a="1"/>
  <c r="R27" i="9" s="1"/>
  <c r="Q27" i="9" a="1"/>
  <c r="Q27" i="9" s="1"/>
  <c r="P27" i="9" a="1"/>
  <c r="P27" i="9" s="1"/>
  <c r="O27" i="9" a="1"/>
  <c r="O27" i="9" s="1"/>
  <c r="N27" i="9" a="1"/>
  <c r="N27" i="9" s="1"/>
  <c r="M27" i="9" a="1"/>
  <c r="M27" i="9" s="1"/>
  <c r="L27" i="9" a="1"/>
  <c r="L27" i="9" s="1"/>
  <c r="K27" i="9" a="1"/>
  <c r="K27" i="9" s="1"/>
  <c r="J27" i="9" a="1"/>
  <c r="J27" i="9" s="1"/>
  <c r="I27" i="9" a="1"/>
  <c r="I27" i="9" s="1"/>
  <c r="H27" i="9" a="1"/>
  <c r="H27" i="9" s="1"/>
  <c r="G27" i="9" a="1"/>
  <c r="G27" i="9" s="1"/>
  <c r="F27" i="9" a="1"/>
  <c r="F27" i="9" s="1"/>
  <c r="E27" i="9" a="1"/>
  <c r="E27" i="9" s="1"/>
  <c r="T26" i="9" a="1"/>
  <c r="T26" i="9" s="1"/>
  <c r="S26" i="9" a="1"/>
  <c r="S26" i="9" s="1"/>
  <c r="R26" i="9" a="1"/>
  <c r="R26" i="9" s="1"/>
  <c r="Q26" i="9" a="1"/>
  <c r="Q26" i="9" s="1"/>
  <c r="P26" i="9" a="1"/>
  <c r="P26" i="9" s="1"/>
  <c r="O26" i="9" a="1"/>
  <c r="O26" i="9" s="1"/>
  <c r="N26" i="9" a="1"/>
  <c r="N26" i="9" s="1"/>
  <c r="M26" i="9" a="1"/>
  <c r="M26" i="9" s="1"/>
  <c r="L26" i="9" a="1"/>
  <c r="L26" i="9" s="1"/>
  <c r="K26" i="9" a="1"/>
  <c r="K26" i="9" s="1"/>
  <c r="J26" i="9" a="1"/>
  <c r="J26" i="9" s="1"/>
  <c r="I26" i="9" a="1"/>
  <c r="I26" i="9" s="1"/>
  <c r="H26" i="9" a="1"/>
  <c r="H26" i="9" s="1"/>
  <c r="G26" i="9" a="1"/>
  <c r="G26" i="9" s="1"/>
  <c r="F26" i="9" a="1"/>
  <c r="F26" i="9" s="1"/>
  <c r="E26" i="9" a="1"/>
  <c r="E26" i="9" s="1"/>
  <c r="T25" i="9" a="1"/>
  <c r="T25" i="9" s="1"/>
  <c r="S25" i="9" a="1"/>
  <c r="S25" i="9" s="1"/>
  <c r="R25" i="9" a="1"/>
  <c r="R25" i="9" s="1"/>
  <c r="Q25" i="9" a="1"/>
  <c r="Q25" i="9" s="1"/>
  <c r="P25" i="9" a="1"/>
  <c r="P25" i="9" s="1"/>
  <c r="O25" i="9" a="1"/>
  <c r="O25" i="9" s="1"/>
  <c r="N25" i="9" a="1"/>
  <c r="N25" i="9" s="1"/>
  <c r="M25" i="9" a="1"/>
  <c r="M25" i="9" s="1"/>
  <c r="L25" i="9" a="1"/>
  <c r="L25" i="9" s="1"/>
  <c r="K25" i="9" a="1"/>
  <c r="K25" i="9" s="1"/>
  <c r="J25" i="9" a="1"/>
  <c r="J25" i="9" s="1"/>
  <c r="I25" i="9" a="1"/>
  <c r="I25" i="9" s="1"/>
  <c r="H25" i="9" a="1"/>
  <c r="H25" i="9" s="1"/>
  <c r="G25" i="9" a="1"/>
  <c r="G25" i="9" s="1"/>
  <c r="F25" i="9" a="1"/>
  <c r="F25" i="9" s="1"/>
  <c r="E25" i="9" a="1"/>
  <c r="E25" i="9" s="1"/>
  <c r="T24" i="9" a="1"/>
  <c r="T24" i="9" s="1"/>
  <c r="S24" i="9" a="1"/>
  <c r="S24" i="9" s="1"/>
  <c r="R24" i="9" a="1"/>
  <c r="R24" i="9" s="1"/>
  <c r="Q24" i="9" a="1"/>
  <c r="Q24" i="9" s="1"/>
  <c r="P24" i="9" a="1"/>
  <c r="P24" i="9" s="1"/>
  <c r="O24" i="9" a="1"/>
  <c r="O24" i="9" s="1"/>
  <c r="N24" i="9" a="1"/>
  <c r="N24" i="9" s="1"/>
  <c r="M24" i="9" a="1"/>
  <c r="M24" i="9" s="1"/>
  <c r="L24" i="9" a="1"/>
  <c r="L24" i="9" s="1"/>
  <c r="K24" i="9" a="1"/>
  <c r="K24" i="9" s="1"/>
  <c r="J24" i="9" a="1"/>
  <c r="J24" i="9" s="1"/>
  <c r="I24" i="9" a="1"/>
  <c r="I24" i="9" s="1"/>
  <c r="H24" i="9" a="1"/>
  <c r="H24" i="9" s="1"/>
  <c r="G24" i="9" a="1"/>
  <c r="G24" i="9" s="1"/>
  <c r="F24" i="9" a="1"/>
  <c r="F24" i="9" s="1"/>
  <c r="E24" i="9" a="1"/>
  <c r="E24" i="9" s="1"/>
  <c r="T23" i="9" a="1"/>
  <c r="T23" i="9" s="1"/>
  <c r="S23" i="9" a="1"/>
  <c r="S23" i="9" s="1"/>
  <c r="R23" i="9" a="1"/>
  <c r="R23" i="9" s="1"/>
  <c r="Q23" i="9" a="1"/>
  <c r="Q23" i="9" s="1"/>
  <c r="P23" i="9" a="1"/>
  <c r="P23" i="9" s="1"/>
  <c r="O23" i="9" a="1"/>
  <c r="O23" i="9" s="1"/>
  <c r="N23" i="9" a="1"/>
  <c r="N23" i="9" s="1"/>
  <c r="M23" i="9" a="1"/>
  <c r="M23" i="9" s="1"/>
  <c r="L23" i="9" a="1"/>
  <c r="L23" i="9" s="1"/>
  <c r="K23" i="9" a="1"/>
  <c r="K23" i="9" s="1"/>
  <c r="J23" i="9" a="1"/>
  <c r="J23" i="9" s="1"/>
  <c r="I23" i="9" a="1"/>
  <c r="I23" i="9" s="1"/>
  <c r="H23" i="9" a="1"/>
  <c r="H23" i="9" s="1"/>
  <c r="G23" i="9" a="1"/>
  <c r="G23" i="9" s="1"/>
  <c r="F23" i="9" a="1"/>
  <c r="F23" i="9" s="1"/>
  <c r="E23" i="9" a="1"/>
  <c r="E23" i="9" s="1"/>
  <c r="T22" i="9" a="1"/>
  <c r="T22" i="9" s="1"/>
  <c r="S22" i="9" a="1"/>
  <c r="S22" i="9" s="1"/>
  <c r="R22" i="9" a="1"/>
  <c r="R22" i="9" s="1"/>
  <c r="Q22" i="9" a="1"/>
  <c r="Q22" i="9" s="1"/>
  <c r="P22" i="9" a="1"/>
  <c r="P22" i="9" s="1"/>
  <c r="O22" i="9" a="1"/>
  <c r="O22" i="9" s="1"/>
  <c r="N22" i="9" a="1"/>
  <c r="N22" i="9" s="1"/>
  <c r="M22" i="9" a="1"/>
  <c r="M22" i="9" s="1"/>
  <c r="L22" i="9" a="1"/>
  <c r="L22" i="9" s="1"/>
  <c r="K22" i="9" a="1"/>
  <c r="K22" i="9" s="1"/>
  <c r="J22" i="9" a="1"/>
  <c r="J22" i="9" s="1"/>
  <c r="I22" i="9" a="1"/>
  <c r="I22" i="9" s="1"/>
  <c r="H22" i="9" a="1"/>
  <c r="H22" i="9" s="1"/>
  <c r="G22" i="9" a="1"/>
  <c r="G22" i="9" s="1"/>
  <c r="F22" i="9" a="1"/>
  <c r="F22" i="9" s="1"/>
  <c r="E22" i="9" a="1"/>
  <c r="E22" i="9" s="1"/>
  <c r="D27" i="9" a="1"/>
  <c r="D27" i="9" s="1"/>
  <c r="D26" i="9" a="1"/>
  <c r="D26" i="9" s="1"/>
  <c r="D25" i="9" a="1"/>
  <c r="D25" i="9" s="1"/>
  <c r="D24" i="9" a="1"/>
  <c r="D24" i="9" s="1"/>
  <c r="D23" i="9" a="1"/>
  <c r="D23" i="9" s="1"/>
  <c r="D22" i="9" a="1"/>
  <c r="D22" i="9" s="1"/>
  <c r="T9" i="9" a="1"/>
  <c r="T9" i="9" s="1"/>
  <c r="S9" i="9" a="1"/>
  <c r="S9" i="9" s="1"/>
  <c r="R9" i="9" a="1"/>
  <c r="R9" i="9" s="1"/>
  <c r="Q9" i="9" a="1"/>
  <c r="Q9" i="9" s="1"/>
  <c r="P9" i="9" a="1"/>
  <c r="P9" i="9" s="1"/>
  <c r="O9" i="9" a="1"/>
  <c r="O9" i="9" s="1"/>
  <c r="N9" i="9" a="1"/>
  <c r="N9" i="9" s="1"/>
  <c r="M9" i="9" a="1"/>
  <c r="M9" i="9" s="1"/>
  <c r="L9" i="9" a="1"/>
  <c r="L9" i="9" s="1"/>
  <c r="K9" i="9" a="1"/>
  <c r="K9" i="9" s="1"/>
  <c r="J9" i="9" a="1"/>
  <c r="J9" i="9" s="1"/>
  <c r="I9" i="9" a="1"/>
  <c r="I9" i="9" s="1"/>
  <c r="H9" i="9" a="1"/>
  <c r="H9" i="9" s="1"/>
  <c r="G9" i="9" a="1"/>
  <c r="G9" i="9" s="1"/>
  <c r="F9" i="9" a="1"/>
  <c r="F9" i="9" s="1"/>
  <c r="E9" i="9" a="1"/>
  <c r="E9" i="9" s="1"/>
  <c r="T8" i="9" a="1"/>
  <c r="T8" i="9" s="1"/>
  <c r="S8" i="9" a="1"/>
  <c r="S8" i="9" s="1"/>
  <c r="R8" i="9" a="1"/>
  <c r="R8" i="9" s="1"/>
  <c r="Q8" i="9" a="1"/>
  <c r="Q8" i="9" s="1"/>
  <c r="P8" i="9" a="1"/>
  <c r="P8" i="9" s="1"/>
  <c r="O8" i="9" a="1"/>
  <c r="O8" i="9" s="1"/>
  <c r="N8" i="9" a="1"/>
  <c r="N8" i="9" s="1"/>
  <c r="M8" i="9" a="1"/>
  <c r="M8" i="9" s="1"/>
  <c r="L8" i="9" a="1"/>
  <c r="L8" i="9" s="1"/>
  <c r="K8" i="9" a="1"/>
  <c r="K8" i="9" s="1"/>
  <c r="J8" i="9" a="1"/>
  <c r="J8" i="9" s="1"/>
  <c r="I8" i="9" a="1"/>
  <c r="I8" i="9" s="1"/>
  <c r="H8" i="9" a="1"/>
  <c r="H8" i="9" s="1"/>
  <c r="G8" i="9" a="1"/>
  <c r="G8" i="9" s="1"/>
  <c r="F8" i="9" a="1"/>
  <c r="F8" i="9" s="1"/>
  <c r="E8" i="9" a="1"/>
  <c r="E8" i="9" s="1"/>
  <c r="T7" i="9" a="1"/>
  <c r="T7" i="9" s="1"/>
  <c r="S7" i="9" a="1"/>
  <c r="S7" i="9" s="1"/>
  <c r="R7" i="9" a="1"/>
  <c r="R7" i="9" s="1"/>
  <c r="Q7" i="9" a="1"/>
  <c r="Q7" i="9" s="1"/>
  <c r="P7" i="9" a="1"/>
  <c r="P7" i="9" s="1"/>
  <c r="O7" i="9" a="1"/>
  <c r="O7" i="9" s="1"/>
  <c r="N7" i="9" a="1"/>
  <c r="N7" i="9" s="1"/>
  <c r="M7" i="9" a="1"/>
  <c r="M7" i="9" s="1"/>
  <c r="L7" i="9" a="1"/>
  <c r="L7" i="9" s="1"/>
  <c r="K7" i="9" a="1"/>
  <c r="K7" i="9" s="1"/>
  <c r="J7" i="9" a="1"/>
  <c r="J7" i="9" s="1"/>
  <c r="I7" i="9" a="1"/>
  <c r="I7" i="9" s="1"/>
  <c r="H7" i="9" a="1"/>
  <c r="H7" i="9" s="1"/>
  <c r="G7" i="9" a="1"/>
  <c r="G7" i="9" s="1"/>
  <c r="F7" i="9" a="1"/>
  <c r="F7" i="9" s="1"/>
  <c r="E7" i="9" a="1"/>
  <c r="E7" i="9" s="1"/>
  <c r="T6" i="9" a="1"/>
  <c r="T6" i="9" s="1"/>
  <c r="S6" i="9" a="1"/>
  <c r="S6" i="9" s="1"/>
  <c r="R6" i="9" a="1"/>
  <c r="R6" i="9" s="1"/>
  <c r="Q6" i="9" a="1"/>
  <c r="Q6" i="9" s="1"/>
  <c r="P6" i="9" a="1"/>
  <c r="P6" i="9" s="1"/>
  <c r="O6" i="9" a="1"/>
  <c r="O6" i="9" s="1"/>
  <c r="N6" i="9" a="1"/>
  <c r="N6" i="9" s="1"/>
  <c r="M6" i="9" a="1"/>
  <c r="M6" i="9" s="1"/>
  <c r="L6" i="9" a="1"/>
  <c r="L6" i="9" s="1"/>
  <c r="K6" i="9" a="1"/>
  <c r="K6" i="9" s="1"/>
  <c r="J6" i="9" a="1"/>
  <c r="J6" i="9" s="1"/>
  <c r="I6" i="9" a="1"/>
  <c r="I6" i="9" s="1"/>
  <c r="H6" i="9" a="1"/>
  <c r="H6" i="9" s="1"/>
  <c r="G6" i="9" a="1"/>
  <c r="G6" i="9" s="1"/>
  <c r="F6" i="9" a="1"/>
  <c r="F6" i="9" s="1"/>
  <c r="E6" i="9" a="1"/>
  <c r="E6" i="9" s="1"/>
  <c r="T5" i="9" a="1"/>
  <c r="T5" i="9" s="1"/>
  <c r="S5" i="9" a="1"/>
  <c r="S5" i="9" s="1"/>
  <c r="R5" i="9" a="1"/>
  <c r="R5" i="9" s="1"/>
  <c r="Q5" i="9" a="1"/>
  <c r="Q5" i="9" s="1"/>
  <c r="P5" i="9" a="1"/>
  <c r="P5" i="9" s="1"/>
  <c r="O5" i="9" a="1"/>
  <c r="O5" i="9" s="1"/>
  <c r="N5" i="9" a="1"/>
  <c r="N5" i="9" s="1"/>
  <c r="M5" i="9" a="1"/>
  <c r="M5" i="9" s="1"/>
  <c r="L5" i="9" a="1"/>
  <c r="L5" i="9" s="1"/>
  <c r="K5" i="9" a="1"/>
  <c r="K5" i="9" s="1"/>
  <c r="J5" i="9" a="1"/>
  <c r="J5" i="9" s="1"/>
  <c r="I5" i="9" a="1"/>
  <c r="I5" i="9" s="1"/>
  <c r="H5" i="9" a="1"/>
  <c r="H5" i="9" s="1"/>
  <c r="G5" i="9" a="1"/>
  <c r="G5" i="9" s="1"/>
  <c r="F5" i="9" a="1"/>
  <c r="F5" i="9" s="1"/>
  <c r="E5" i="9" a="1"/>
  <c r="E5" i="9" s="1"/>
  <c r="T4" i="9" a="1"/>
  <c r="T4" i="9" s="1"/>
  <c r="S4" i="9" a="1"/>
  <c r="S4" i="9" s="1"/>
  <c r="R4" i="9" a="1"/>
  <c r="R4" i="9" s="1"/>
  <c r="Q4" i="9" a="1"/>
  <c r="Q4" i="9" s="1"/>
  <c r="P4" i="9" a="1"/>
  <c r="P4" i="9" s="1"/>
  <c r="O4" i="9" a="1"/>
  <c r="O4" i="9" s="1"/>
  <c r="N4" i="9" a="1"/>
  <c r="N4" i="9" s="1"/>
  <c r="M4" i="9" a="1"/>
  <c r="M4" i="9" s="1"/>
  <c r="L4" i="9" a="1"/>
  <c r="L4" i="9" s="1"/>
  <c r="K4" i="9" a="1"/>
  <c r="K4" i="9" s="1"/>
  <c r="J4" i="9" a="1"/>
  <c r="J4" i="9" s="1"/>
  <c r="I4" i="9" a="1"/>
  <c r="I4" i="9" s="1"/>
  <c r="H4" i="9" a="1"/>
  <c r="H4" i="9" s="1"/>
  <c r="G4" i="9" a="1"/>
  <c r="G4" i="9" s="1"/>
  <c r="F4" i="9" a="1"/>
  <c r="F4" i="9" s="1"/>
  <c r="E4" i="9" a="1"/>
  <c r="E4" i="9" s="1"/>
  <c r="D9" i="9" a="1"/>
  <c r="D9" i="9" s="1"/>
  <c r="D8" i="9" a="1"/>
  <c r="D8" i="9" s="1"/>
  <c r="D7" i="9" a="1"/>
  <c r="D7" i="9" s="1"/>
  <c r="D6" i="9" a="1"/>
  <c r="D6" i="9" s="1"/>
  <c r="D5" i="9" a="1"/>
  <c r="D5" i="9" s="1"/>
  <c r="D4" i="9" a="1"/>
  <c r="D4" i="9" s="1"/>
  <c r="D1825" i="19" l="1"/>
  <c r="D1824" i="19"/>
  <c r="D1823" i="19"/>
  <c r="D1822" i="19"/>
  <c r="D1821" i="19"/>
  <c r="D1820" i="19"/>
  <c r="D1819" i="19"/>
  <c r="D1818" i="19"/>
  <c r="D1817" i="19"/>
  <c r="D1816" i="19"/>
  <c r="D1815" i="19"/>
  <c r="D1814" i="19"/>
  <c r="D1813" i="19"/>
  <c r="D1812" i="19"/>
  <c r="D1811" i="19"/>
  <c r="D1810" i="19"/>
  <c r="D1809" i="19"/>
  <c r="D1808" i="19"/>
  <c r="D1807" i="19"/>
  <c r="D1806" i="19"/>
  <c r="D1805" i="19"/>
  <c r="D1804" i="19"/>
  <c r="D1803" i="19"/>
  <c r="D1802" i="19"/>
  <c r="D1801" i="19"/>
  <c r="D1800" i="19"/>
  <c r="D1799" i="19"/>
  <c r="D1798" i="19"/>
  <c r="D1797" i="19"/>
  <c r="D1796" i="19"/>
  <c r="D1795" i="19"/>
  <c r="D1794" i="19"/>
  <c r="D1793" i="19"/>
  <c r="D1792" i="19"/>
  <c r="D1791" i="19"/>
  <c r="D1790" i="19"/>
  <c r="D1789" i="19"/>
  <c r="D1788" i="19"/>
  <c r="D1787" i="19"/>
  <c r="D1786" i="19"/>
  <c r="D1785" i="19"/>
  <c r="D1784" i="19"/>
  <c r="D1783" i="19"/>
  <c r="D1782" i="19"/>
  <c r="D1781" i="19"/>
  <c r="D1780" i="19"/>
  <c r="D1779" i="19"/>
  <c r="D1778" i="19"/>
  <c r="D1777" i="19"/>
  <c r="D1776" i="19"/>
  <c r="D1775" i="19"/>
  <c r="D1774" i="19"/>
  <c r="D1773" i="19"/>
  <c r="D1772" i="19"/>
  <c r="D1771" i="19"/>
  <c r="D1770" i="19"/>
  <c r="D1769" i="19"/>
  <c r="D1768" i="19"/>
  <c r="D1767" i="19"/>
  <c r="D1766" i="19"/>
  <c r="D1765" i="19"/>
  <c r="D1764" i="19"/>
  <c r="D1763" i="19"/>
  <c r="D1762" i="19"/>
  <c r="D1761" i="19"/>
  <c r="D1760" i="19"/>
  <c r="D1759" i="19"/>
  <c r="D1758" i="19"/>
  <c r="D1757" i="19"/>
  <c r="D1756" i="19"/>
  <c r="D1755" i="19"/>
  <c r="D1754" i="19"/>
  <c r="D1753" i="19"/>
  <c r="D1752" i="19"/>
  <c r="D1751" i="19"/>
  <c r="D1750" i="19"/>
  <c r="D1749" i="19"/>
  <c r="D1748" i="19"/>
  <c r="D1747" i="19"/>
  <c r="D1746" i="19"/>
  <c r="D1745" i="19"/>
  <c r="D1744" i="19"/>
  <c r="D1743" i="19"/>
  <c r="D1742" i="19"/>
  <c r="D1741" i="19"/>
  <c r="D1740" i="19"/>
  <c r="D1739" i="19"/>
  <c r="D1738" i="19"/>
  <c r="D1737" i="19"/>
  <c r="D1736" i="19"/>
  <c r="D1735" i="19"/>
  <c r="D1734" i="19"/>
  <c r="D1733" i="19"/>
  <c r="D1732" i="19"/>
  <c r="D1731" i="19"/>
  <c r="D1730" i="19"/>
  <c r="D1729" i="19"/>
  <c r="D1728" i="19"/>
  <c r="D1727" i="19"/>
  <c r="D1726" i="19"/>
  <c r="D1725" i="19"/>
  <c r="D1724" i="19"/>
  <c r="D1723" i="19"/>
  <c r="D1722" i="19"/>
  <c r="D1721" i="19"/>
  <c r="D1720" i="19"/>
  <c r="D1719" i="19"/>
  <c r="D1718" i="19"/>
  <c r="D1717" i="19"/>
  <c r="D1716" i="19"/>
  <c r="D1715" i="19"/>
  <c r="D1714" i="19"/>
  <c r="D1713" i="19"/>
  <c r="D1712" i="19"/>
  <c r="D1711" i="19"/>
  <c r="D1710" i="19"/>
  <c r="D1709" i="19"/>
  <c r="D1708" i="19"/>
  <c r="D1707" i="19"/>
  <c r="D1706" i="19"/>
  <c r="D1705" i="19"/>
  <c r="D1704" i="19"/>
  <c r="D1703" i="19"/>
  <c r="D1702" i="19"/>
  <c r="D1701" i="19"/>
  <c r="D1700" i="19"/>
  <c r="D1699" i="19"/>
  <c r="D1698" i="19"/>
  <c r="D1697" i="19"/>
  <c r="D1696" i="19"/>
  <c r="D1695" i="19"/>
  <c r="D1694" i="19"/>
  <c r="D1693" i="19"/>
  <c r="D1692" i="19"/>
  <c r="D1691" i="19"/>
  <c r="D1690" i="19"/>
  <c r="D1689" i="19"/>
  <c r="D1688" i="19"/>
  <c r="D1687" i="19"/>
  <c r="D1686" i="19"/>
  <c r="D1685" i="19"/>
  <c r="D1684" i="19"/>
  <c r="D1683" i="19"/>
  <c r="D1682" i="19"/>
  <c r="D1681" i="19"/>
  <c r="D1680" i="19"/>
  <c r="D1679" i="19"/>
  <c r="D1678" i="19"/>
  <c r="D1677" i="19"/>
  <c r="D1676" i="19"/>
  <c r="D1675" i="19"/>
  <c r="D1674" i="19"/>
  <c r="D1673" i="19"/>
  <c r="D1672" i="19"/>
  <c r="D1671" i="19"/>
  <c r="D1670" i="19"/>
  <c r="D1669" i="19"/>
  <c r="D1668" i="19"/>
  <c r="D1667" i="19"/>
  <c r="D1666" i="19"/>
  <c r="D1665" i="19"/>
  <c r="D1664" i="19"/>
  <c r="D1663" i="19"/>
  <c r="D1662" i="19"/>
  <c r="D1661" i="19"/>
  <c r="D1660" i="19"/>
  <c r="D1659" i="19"/>
  <c r="D1658" i="19"/>
  <c r="D1657" i="19"/>
  <c r="D1656" i="19"/>
  <c r="D1655" i="19"/>
  <c r="D1654" i="19"/>
  <c r="D1653" i="19"/>
  <c r="D1652" i="19"/>
  <c r="D1651" i="19"/>
  <c r="D1650" i="19"/>
  <c r="D1649" i="19"/>
  <c r="D1648" i="19"/>
  <c r="D1647" i="19"/>
  <c r="D1646" i="19"/>
  <c r="D1645" i="19"/>
  <c r="D1644" i="19"/>
  <c r="D1643" i="19"/>
  <c r="D1642" i="19"/>
  <c r="D1641" i="19"/>
  <c r="D1640" i="19"/>
  <c r="D1639" i="19"/>
  <c r="D1638" i="19"/>
  <c r="D1637" i="19"/>
  <c r="D1636" i="19"/>
  <c r="D1635" i="19"/>
  <c r="D1634" i="19"/>
  <c r="D1633" i="19"/>
  <c r="D1632" i="19"/>
  <c r="D1631" i="19"/>
  <c r="D1630" i="19"/>
  <c r="D1629" i="19"/>
  <c r="D1628" i="19"/>
  <c r="D1627" i="19"/>
  <c r="D1626" i="19"/>
  <c r="D1625" i="19"/>
  <c r="D1624" i="19"/>
  <c r="D1623" i="19"/>
  <c r="D1622" i="19"/>
  <c r="D1621" i="19"/>
  <c r="D1620" i="19"/>
  <c r="D1619" i="19"/>
  <c r="D1618" i="19"/>
  <c r="D1617" i="19"/>
  <c r="D1616" i="19"/>
  <c r="D1615" i="19"/>
  <c r="D1614" i="19"/>
  <c r="D1613" i="19"/>
  <c r="D1612" i="19"/>
  <c r="D1611" i="19"/>
  <c r="D1610" i="19"/>
  <c r="D1609" i="19"/>
  <c r="D1608" i="19"/>
  <c r="D1607" i="19"/>
  <c r="D1606" i="19"/>
  <c r="D1605" i="19"/>
  <c r="D1604" i="19"/>
  <c r="D1603" i="19"/>
  <c r="D1602" i="19"/>
  <c r="D1601" i="19"/>
  <c r="D1600" i="19"/>
  <c r="D1599" i="19"/>
  <c r="D1598" i="19"/>
  <c r="D1597" i="19"/>
  <c r="D1596" i="19"/>
  <c r="D1595" i="19"/>
  <c r="D1594" i="19"/>
  <c r="D1593" i="19"/>
  <c r="D1592" i="19"/>
  <c r="D1591" i="19"/>
  <c r="D1590" i="19"/>
  <c r="D1589" i="19"/>
  <c r="D1588" i="19"/>
  <c r="D1587" i="19"/>
  <c r="D1586" i="19"/>
  <c r="D1585" i="19"/>
  <c r="D1584" i="19"/>
  <c r="D1583" i="19"/>
  <c r="D1582" i="19"/>
  <c r="D1581" i="19"/>
  <c r="D1580" i="19"/>
  <c r="D1579" i="19"/>
  <c r="D1578" i="19"/>
  <c r="D1577" i="19"/>
  <c r="D1576" i="19"/>
  <c r="D1575" i="19"/>
  <c r="D1574" i="19"/>
  <c r="D1573" i="19"/>
  <c r="D1572" i="19"/>
  <c r="D1571" i="19"/>
  <c r="D1570" i="19"/>
  <c r="D1569" i="19"/>
  <c r="D1568" i="19"/>
  <c r="D1567" i="19"/>
  <c r="D1566" i="19"/>
  <c r="D1565" i="19"/>
  <c r="D1564" i="19"/>
  <c r="D1563" i="19"/>
  <c r="D1562" i="19"/>
  <c r="D1561" i="19"/>
  <c r="D1560" i="19"/>
  <c r="D1559" i="19"/>
  <c r="D1558" i="19"/>
  <c r="D1557" i="19"/>
  <c r="D1556" i="19"/>
  <c r="D1555" i="19"/>
  <c r="D1554" i="19"/>
  <c r="D1553" i="19"/>
  <c r="D1552" i="19"/>
  <c r="D1551" i="19"/>
  <c r="D1550" i="19"/>
  <c r="D1549" i="19"/>
  <c r="D1548" i="19"/>
  <c r="D1547" i="19"/>
  <c r="D1546" i="19"/>
  <c r="D1545" i="19"/>
  <c r="D1544" i="19"/>
  <c r="D1543" i="19"/>
  <c r="D1542" i="19"/>
  <c r="D1541" i="19"/>
  <c r="D1540" i="19"/>
  <c r="D1539" i="19"/>
  <c r="D1538" i="19"/>
  <c r="D1537" i="19"/>
  <c r="D1536" i="19"/>
  <c r="D1535" i="19"/>
  <c r="D1534" i="19"/>
  <c r="D1533" i="19"/>
  <c r="D1532" i="19"/>
  <c r="D1531" i="19"/>
  <c r="D1530" i="19"/>
  <c r="D1529" i="19"/>
  <c r="D1528" i="19"/>
  <c r="D1527" i="19"/>
  <c r="D1526" i="19"/>
  <c r="D1525" i="19"/>
  <c r="D1524" i="19"/>
  <c r="D1523" i="19"/>
  <c r="D1522" i="19"/>
  <c r="D1521" i="19"/>
  <c r="D1520" i="19"/>
  <c r="D1519" i="19"/>
  <c r="D1518" i="19"/>
  <c r="D1517" i="19"/>
  <c r="D1516" i="19"/>
  <c r="D1515" i="19"/>
  <c r="D1514" i="19"/>
  <c r="D1513" i="19"/>
  <c r="D1512" i="19"/>
  <c r="D1511" i="19"/>
  <c r="D1510" i="19"/>
  <c r="D1509" i="19"/>
  <c r="D1508" i="19"/>
  <c r="D1507" i="19"/>
  <c r="D1506" i="19"/>
  <c r="D1505" i="19"/>
  <c r="D1504" i="19"/>
  <c r="D1503" i="19"/>
  <c r="D1502" i="19"/>
  <c r="D1501" i="19"/>
  <c r="D1500" i="19"/>
  <c r="D1499" i="19"/>
  <c r="D1498" i="19"/>
  <c r="D1497" i="19"/>
  <c r="D1496" i="19"/>
  <c r="D1495" i="19"/>
  <c r="D1494" i="19"/>
  <c r="D1493" i="19"/>
  <c r="D1492" i="19"/>
  <c r="D1491" i="19"/>
  <c r="D1490" i="19"/>
  <c r="D1489" i="19"/>
  <c r="D1488" i="19"/>
  <c r="D1487" i="19"/>
  <c r="D1486" i="19"/>
  <c r="D1485" i="19"/>
  <c r="D1484" i="19"/>
  <c r="D1483" i="19"/>
  <c r="D1482" i="19"/>
  <c r="D1481" i="19"/>
  <c r="D1480" i="19"/>
  <c r="D1479" i="19"/>
  <c r="D1478" i="19"/>
  <c r="D1477" i="19"/>
  <c r="D1476" i="19"/>
  <c r="D1475" i="19"/>
  <c r="D1474" i="19"/>
  <c r="D1473" i="19"/>
  <c r="D1472" i="19"/>
  <c r="D1471" i="19"/>
  <c r="D1470" i="19"/>
  <c r="D1469" i="19"/>
  <c r="D1468" i="19"/>
  <c r="D1467" i="19"/>
  <c r="D1466" i="19"/>
  <c r="D1465" i="19"/>
  <c r="D1464" i="19"/>
  <c r="D1463" i="19"/>
  <c r="D1462" i="19"/>
  <c r="D1461" i="19"/>
  <c r="D1460" i="19"/>
  <c r="D1459" i="19"/>
  <c r="D1458" i="19"/>
  <c r="D1457" i="19"/>
  <c r="D1456" i="19"/>
  <c r="D1455" i="19"/>
  <c r="D1454" i="19"/>
  <c r="D1453" i="19"/>
  <c r="D1452" i="19"/>
  <c r="D1451" i="19"/>
  <c r="D1450" i="19"/>
  <c r="D1449" i="19"/>
  <c r="D1448" i="19"/>
  <c r="D1447" i="19"/>
  <c r="D1446" i="19"/>
  <c r="D1445" i="19"/>
  <c r="D1444" i="19"/>
  <c r="D1443" i="19"/>
  <c r="D1442" i="19"/>
  <c r="D1441" i="19"/>
  <c r="D1440" i="19"/>
  <c r="D1439" i="19"/>
  <c r="D1438" i="19"/>
  <c r="D1437" i="19"/>
  <c r="D1436" i="19"/>
  <c r="D1435" i="19"/>
  <c r="D1434" i="19"/>
  <c r="D1433" i="19"/>
  <c r="D1432" i="19"/>
  <c r="D1431" i="19"/>
  <c r="D1430" i="19"/>
  <c r="D1429" i="19"/>
  <c r="D1428" i="19"/>
  <c r="D1427" i="19"/>
  <c r="D1426" i="19"/>
  <c r="D1425" i="19"/>
  <c r="D1424" i="19"/>
  <c r="D1423" i="19"/>
  <c r="D1422" i="19"/>
  <c r="D1421" i="19"/>
  <c r="D1420" i="19"/>
  <c r="D1419" i="19"/>
  <c r="D1418" i="19"/>
  <c r="D1417" i="19"/>
  <c r="D1416" i="19"/>
  <c r="D1415" i="19"/>
  <c r="D1414" i="19"/>
  <c r="D1413" i="19"/>
  <c r="D1412" i="19"/>
  <c r="D1411" i="19"/>
  <c r="D1410" i="19"/>
  <c r="D1409" i="19"/>
  <c r="D1408" i="19"/>
  <c r="D1407" i="19"/>
  <c r="D1406" i="19"/>
  <c r="D1405" i="19"/>
  <c r="D1404" i="19"/>
  <c r="D1403" i="19"/>
  <c r="D1402" i="19"/>
  <c r="D1401" i="19"/>
  <c r="D1400" i="19"/>
  <c r="D1399" i="19"/>
  <c r="D1398" i="19"/>
  <c r="D1397" i="19"/>
  <c r="D1396" i="19"/>
  <c r="D1395" i="19"/>
  <c r="D1394" i="19"/>
  <c r="D1393" i="19"/>
  <c r="D1392" i="19"/>
  <c r="D1391" i="19"/>
  <c r="D1390" i="19"/>
  <c r="D1389" i="19"/>
  <c r="D1388" i="19"/>
  <c r="D1387" i="19"/>
  <c r="D1386" i="19"/>
  <c r="D1385" i="19"/>
  <c r="D1384" i="19"/>
  <c r="D1383" i="19"/>
  <c r="D1382" i="19"/>
  <c r="D1381" i="19"/>
  <c r="D1380" i="19"/>
  <c r="D1379" i="19"/>
  <c r="D1378" i="19"/>
  <c r="D1377" i="19"/>
  <c r="D1376" i="19"/>
  <c r="D1375" i="19"/>
  <c r="D1374" i="19"/>
  <c r="D1373" i="19"/>
  <c r="D1372" i="19"/>
  <c r="D1371" i="19"/>
  <c r="D1370" i="19"/>
  <c r="D1369" i="19"/>
  <c r="D1368" i="19"/>
  <c r="D1367" i="19"/>
  <c r="D1366" i="19"/>
  <c r="D1365" i="19"/>
  <c r="D1364" i="19"/>
  <c r="D1363" i="19"/>
  <c r="D1362" i="19"/>
  <c r="D1361" i="19"/>
  <c r="D1360" i="19"/>
  <c r="D1359" i="19"/>
  <c r="D1358" i="19"/>
  <c r="D1357" i="19"/>
  <c r="D1356" i="19"/>
  <c r="D1355" i="19"/>
  <c r="D1354" i="19"/>
  <c r="D1353" i="19"/>
  <c r="D1352" i="19"/>
  <c r="D1351" i="19"/>
  <c r="D1350" i="19"/>
  <c r="D1349" i="19"/>
  <c r="D1348" i="19"/>
  <c r="D1347" i="19"/>
  <c r="D1346" i="19"/>
  <c r="D1345" i="19"/>
  <c r="D1344" i="19"/>
  <c r="D1343" i="19"/>
  <c r="D1342" i="19"/>
  <c r="D1341" i="19"/>
  <c r="D1340" i="19"/>
  <c r="D1339" i="19"/>
  <c r="D1338" i="19"/>
  <c r="D1337" i="19"/>
  <c r="D1336" i="19"/>
  <c r="D1335" i="19"/>
  <c r="D1334" i="19"/>
  <c r="D1333" i="19"/>
  <c r="D1332" i="19"/>
  <c r="D1331" i="19"/>
  <c r="D1330" i="19"/>
  <c r="D1329" i="19"/>
  <c r="D1328" i="19"/>
  <c r="D1327" i="19"/>
  <c r="D1326" i="19"/>
  <c r="D1325" i="19"/>
  <c r="D1324" i="19"/>
  <c r="D1323" i="19"/>
  <c r="D1322" i="19"/>
  <c r="D1321" i="19"/>
  <c r="D1320" i="19"/>
  <c r="D1319" i="19"/>
  <c r="D1318" i="19"/>
  <c r="D1317" i="19"/>
  <c r="D1316" i="19"/>
  <c r="D1315" i="19"/>
  <c r="D1314" i="19"/>
  <c r="D1313" i="19"/>
  <c r="D1312" i="19"/>
  <c r="D1311" i="19"/>
  <c r="D1310" i="19"/>
  <c r="D1309" i="19"/>
  <c r="D1308" i="19"/>
  <c r="D1307" i="19"/>
  <c r="D1306" i="19"/>
  <c r="D1305" i="19"/>
  <c r="D1304" i="19"/>
  <c r="D1303" i="19"/>
  <c r="D1302" i="19"/>
  <c r="D1301" i="19"/>
  <c r="D1300" i="19"/>
  <c r="D1299" i="19"/>
  <c r="D1298" i="19"/>
  <c r="D1297" i="19"/>
  <c r="D1296" i="19"/>
  <c r="D1295" i="19"/>
  <c r="D1294" i="19"/>
  <c r="D1293" i="19"/>
  <c r="D1292" i="19"/>
  <c r="D1291" i="19"/>
  <c r="D1290" i="19"/>
  <c r="D1289" i="19"/>
  <c r="D1288" i="19"/>
  <c r="D1287" i="19"/>
  <c r="D1286" i="19"/>
  <c r="D1285" i="19"/>
  <c r="D1284" i="19"/>
  <c r="D1283" i="19"/>
  <c r="D1282" i="19"/>
  <c r="D1281" i="19"/>
  <c r="D1280" i="19"/>
  <c r="D1279" i="19"/>
  <c r="D1278" i="19"/>
  <c r="D1277" i="19"/>
  <c r="D1276" i="19"/>
  <c r="D1275" i="19"/>
  <c r="D1274" i="19"/>
  <c r="D1273" i="19"/>
  <c r="D1272" i="19"/>
  <c r="D1271" i="19"/>
  <c r="D1270" i="19"/>
  <c r="D1269" i="19"/>
  <c r="D1268" i="19"/>
  <c r="D1267" i="19"/>
  <c r="D1266" i="19"/>
  <c r="D1265" i="19"/>
  <c r="D1264" i="19"/>
  <c r="D1263" i="19"/>
  <c r="D1262" i="19"/>
  <c r="D1261" i="19"/>
  <c r="D1260" i="19"/>
  <c r="D1259" i="19"/>
  <c r="D1258" i="19"/>
  <c r="D1257" i="19"/>
  <c r="D1256" i="19"/>
  <c r="D1255" i="19"/>
  <c r="D1254" i="19"/>
  <c r="D1253" i="19"/>
  <c r="D1252" i="19"/>
  <c r="D1251" i="19"/>
  <c r="D1250" i="19"/>
  <c r="D1249" i="19"/>
  <c r="D1248" i="19"/>
  <c r="D1247" i="19"/>
  <c r="D1246" i="19"/>
  <c r="D1245" i="19"/>
  <c r="D1244" i="19"/>
  <c r="D1243" i="19"/>
  <c r="D1242" i="19"/>
  <c r="D1241" i="19"/>
  <c r="D1240" i="19"/>
  <c r="D1239" i="19"/>
  <c r="D1238" i="19"/>
  <c r="D1237" i="19"/>
  <c r="D1236" i="19"/>
  <c r="D1235" i="19"/>
  <c r="D1234" i="19"/>
  <c r="D1233" i="19"/>
  <c r="D1232" i="19"/>
  <c r="D1231" i="19"/>
  <c r="D1230" i="19"/>
  <c r="D1229" i="19"/>
  <c r="D1228" i="19"/>
  <c r="D1227" i="19"/>
  <c r="D1226" i="19"/>
  <c r="D1225" i="19"/>
  <c r="D1224" i="19"/>
  <c r="D1223" i="19"/>
  <c r="D1222" i="19"/>
  <c r="D1221" i="19"/>
  <c r="D1220" i="19"/>
  <c r="D1219" i="19"/>
  <c r="D1218" i="19"/>
  <c r="D1217" i="19"/>
  <c r="D1216" i="19"/>
  <c r="D1215" i="19"/>
  <c r="D1214" i="19"/>
  <c r="D1213" i="19"/>
  <c r="D1212" i="19"/>
  <c r="D1211" i="19"/>
  <c r="D1210" i="19"/>
  <c r="D1209" i="19"/>
  <c r="D1208" i="19"/>
  <c r="D1207" i="19"/>
  <c r="D1206" i="19"/>
  <c r="D1205" i="19"/>
  <c r="D1204" i="19"/>
  <c r="D1203" i="19"/>
  <c r="D1202" i="19"/>
  <c r="D1201" i="19"/>
  <c r="D1200" i="19"/>
  <c r="D1199" i="19"/>
  <c r="D1198" i="19"/>
  <c r="D1197" i="19"/>
  <c r="D1196" i="19"/>
  <c r="D1195" i="19"/>
  <c r="D1194" i="19"/>
  <c r="D1193" i="19"/>
  <c r="D1192" i="19"/>
  <c r="D1191" i="19"/>
  <c r="D1190" i="19"/>
  <c r="D1189" i="19"/>
  <c r="D1188" i="19"/>
  <c r="D1187" i="19"/>
  <c r="D1186" i="19"/>
  <c r="D1185" i="19"/>
  <c r="D1184" i="19"/>
  <c r="D1183" i="19"/>
  <c r="D1182" i="19"/>
  <c r="D1181" i="19"/>
  <c r="D1180" i="19"/>
  <c r="D1179" i="19"/>
  <c r="D1178" i="19"/>
  <c r="D1177" i="19"/>
  <c r="D1176" i="19"/>
  <c r="D1175" i="19"/>
  <c r="D1174" i="19"/>
  <c r="D1173" i="19"/>
  <c r="D1172" i="19"/>
  <c r="D1171" i="19"/>
  <c r="D1170" i="19"/>
  <c r="D1169" i="19"/>
  <c r="D1168" i="19"/>
  <c r="D1167" i="19"/>
  <c r="D1166" i="19"/>
  <c r="D1165" i="19"/>
  <c r="D1164" i="19"/>
  <c r="D1163" i="19"/>
  <c r="D1162" i="19"/>
  <c r="D1161" i="19"/>
  <c r="D1160" i="19"/>
  <c r="D1159" i="19"/>
  <c r="D1158" i="19"/>
  <c r="D1157" i="19"/>
  <c r="D1156" i="19"/>
  <c r="D1155" i="19"/>
  <c r="D1154" i="19"/>
  <c r="D1153" i="19"/>
  <c r="D1152" i="19"/>
  <c r="D1151" i="19"/>
  <c r="D1150" i="19"/>
  <c r="D1149" i="19"/>
  <c r="D1148" i="19"/>
  <c r="D1147" i="19"/>
  <c r="D1146" i="19"/>
  <c r="D1145" i="19"/>
  <c r="D1144" i="19"/>
  <c r="D1143" i="19"/>
  <c r="D1142" i="19"/>
  <c r="D1141" i="19"/>
  <c r="D1140" i="19"/>
  <c r="D1139" i="19"/>
  <c r="D1138" i="19"/>
  <c r="D1137" i="19"/>
  <c r="D1136" i="19"/>
  <c r="D1135" i="19"/>
  <c r="D1134" i="19"/>
  <c r="D1133" i="19"/>
  <c r="D1132" i="19"/>
  <c r="D1131" i="19"/>
  <c r="D1130" i="19"/>
  <c r="D1129" i="19"/>
  <c r="D1128" i="19"/>
  <c r="D1127" i="19"/>
  <c r="D1126" i="19"/>
  <c r="D1125" i="19"/>
  <c r="D1124" i="19"/>
  <c r="D1123" i="19"/>
  <c r="D1122" i="19"/>
  <c r="D1121" i="19"/>
  <c r="D1120" i="19"/>
  <c r="D1119" i="19"/>
  <c r="D1118" i="19"/>
  <c r="D1117" i="19"/>
  <c r="D1116" i="19"/>
  <c r="D1115" i="19"/>
  <c r="D1114" i="19"/>
  <c r="D1113" i="19"/>
  <c r="D1112" i="19"/>
  <c r="D1111" i="19"/>
  <c r="D1110" i="19"/>
  <c r="D1109" i="19"/>
  <c r="D1108" i="19"/>
  <c r="D1107" i="19"/>
  <c r="D1106" i="19"/>
  <c r="D1105" i="19"/>
  <c r="D1104" i="19"/>
  <c r="D1103" i="19"/>
  <c r="D1102" i="19"/>
  <c r="D1101" i="19"/>
  <c r="D1100" i="19"/>
  <c r="D1099" i="19"/>
  <c r="D1098" i="19"/>
  <c r="D1097" i="19"/>
  <c r="D1096" i="19"/>
  <c r="D1095" i="19"/>
  <c r="D1094" i="19"/>
  <c r="D1093" i="19"/>
  <c r="D1092" i="19"/>
  <c r="D1091" i="19"/>
  <c r="D1090" i="19"/>
  <c r="D1089" i="19"/>
  <c r="D1088" i="19"/>
  <c r="D1087" i="19"/>
  <c r="D1086" i="19"/>
  <c r="D1085" i="19"/>
  <c r="D1084" i="19"/>
  <c r="D1083" i="19"/>
  <c r="D1082" i="19"/>
  <c r="D1081" i="19"/>
  <c r="D1080" i="19"/>
  <c r="D1079" i="19"/>
  <c r="D1078" i="19"/>
  <c r="D1077" i="19"/>
  <c r="D1076" i="19"/>
  <c r="D1075" i="19"/>
  <c r="D1074" i="19"/>
  <c r="D1073" i="19"/>
  <c r="D1072" i="19"/>
  <c r="D1071" i="19"/>
  <c r="D1070" i="19"/>
  <c r="D1069" i="19"/>
  <c r="D1068" i="19"/>
  <c r="D1067" i="19"/>
  <c r="D1066" i="19"/>
  <c r="D1065" i="19"/>
  <c r="D1064" i="19"/>
  <c r="D1063" i="19"/>
  <c r="D1062" i="19"/>
  <c r="D1061" i="19"/>
  <c r="D1060" i="19"/>
  <c r="D1059" i="19"/>
  <c r="D1058" i="19"/>
  <c r="D1057" i="19"/>
  <c r="D1056" i="19"/>
  <c r="D1055" i="19"/>
  <c r="D1054" i="19"/>
  <c r="D1053" i="19"/>
  <c r="D1052" i="19"/>
  <c r="D1051" i="19"/>
  <c r="D1050" i="19"/>
  <c r="D1049" i="19"/>
  <c r="D1048" i="19"/>
  <c r="D1047" i="19"/>
  <c r="D1046" i="19"/>
  <c r="D1045" i="19"/>
  <c r="D1044" i="19"/>
  <c r="D1043" i="19"/>
  <c r="D1042" i="19"/>
  <c r="D1041" i="19"/>
  <c r="D1040" i="19"/>
  <c r="D1039" i="19"/>
  <c r="D1038" i="19"/>
  <c r="D1037" i="19"/>
  <c r="D1036" i="19"/>
  <c r="D1035" i="19"/>
  <c r="D1034" i="19"/>
  <c r="D1033" i="19"/>
  <c r="D1032" i="19"/>
  <c r="D1031" i="19"/>
  <c r="D1030" i="19"/>
  <c r="D1029" i="19"/>
  <c r="D1028" i="19"/>
  <c r="D1027" i="19"/>
  <c r="D1026" i="19"/>
  <c r="D1025" i="19"/>
  <c r="D1024" i="19"/>
  <c r="D1023" i="19"/>
  <c r="D1022" i="19"/>
  <c r="D1021" i="19"/>
  <c r="D1020" i="19"/>
  <c r="D1019" i="19"/>
  <c r="D1018" i="19"/>
  <c r="D1017" i="19"/>
  <c r="D1016" i="19"/>
  <c r="D1015" i="19"/>
  <c r="D1014" i="19"/>
  <c r="D1013" i="19"/>
  <c r="D1012" i="19"/>
  <c r="D1011" i="19"/>
  <c r="D1010" i="19"/>
  <c r="D1009" i="19"/>
  <c r="D1008" i="19"/>
  <c r="D1007" i="19"/>
  <c r="D1006" i="19"/>
  <c r="D1005" i="19"/>
  <c r="D1004" i="19"/>
  <c r="D1003" i="19"/>
  <c r="D1002" i="19"/>
  <c r="D1001" i="19"/>
  <c r="D1000" i="19"/>
  <c r="D999" i="19"/>
  <c r="D998" i="19"/>
  <c r="D997" i="19"/>
  <c r="D996" i="19"/>
  <c r="D995" i="19"/>
  <c r="D994" i="19"/>
  <c r="D993" i="19"/>
  <c r="D992" i="19"/>
  <c r="D991" i="19"/>
  <c r="D990" i="19"/>
  <c r="D989" i="19"/>
  <c r="D988" i="19"/>
  <c r="D987" i="19"/>
  <c r="D986" i="19"/>
  <c r="D985" i="19"/>
  <c r="D984" i="19"/>
  <c r="D983" i="19"/>
  <c r="D982" i="19"/>
  <c r="D981" i="19"/>
  <c r="D980" i="19"/>
  <c r="D979" i="19"/>
  <c r="D978" i="19"/>
  <c r="D977" i="19"/>
  <c r="D976" i="19"/>
  <c r="D975" i="19"/>
  <c r="D974" i="19"/>
  <c r="D973" i="19"/>
  <c r="D972" i="19"/>
  <c r="D971" i="19"/>
  <c r="D970" i="19"/>
  <c r="D969" i="19"/>
  <c r="D968" i="19"/>
  <c r="D967" i="19"/>
  <c r="D966" i="19"/>
  <c r="D965" i="19"/>
  <c r="D964" i="19"/>
  <c r="D963" i="19"/>
  <c r="D962" i="19"/>
  <c r="D961" i="19"/>
  <c r="D960" i="19"/>
  <c r="D959" i="19"/>
  <c r="D958" i="19"/>
  <c r="D957" i="19"/>
  <c r="D956" i="19"/>
  <c r="D955" i="19"/>
  <c r="D954" i="19"/>
  <c r="D953" i="19"/>
  <c r="D952" i="19"/>
  <c r="D951" i="19"/>
  <c r="D950" i="19"/>
  <c r="D949" i="19"/>
  <c r="D948" i="19"/>
  <c r="D947" i="19"/>
  <c r="D946" i="19"/>
  <c r="D945" i="19"/>
  <c r="D944" i="19"/>
  <c r="D943" i="19"/>
  <c r="D942" i="19"/>
  <c r="D941" i="19"/>
  <c r="D940" i="19"/>
  <c r="D939" i="19"/>
  <c r="D938" i="19"/>
  <c r="D937" i="19"/>
  <c r="D936" i="19"/>
  <c r="D935" i="19"/>
  <c r="D934" i="19"/>
  <c r="D933" i="19"/>
  <c r="D932" i="19"/>
  <c r="D931" i="19"/>
  <c r="D930" i="19"/>
  <c r="D929" i="19"/>
  <c r="D928" i="19"/>
  <c r="D927" i="19"/>
  <c r="D926" i="19"/>
  <c r="D925" i="19"/>
  <c r="D924" i="19"/>
  <c r="D923" i="19"/>
  <c r="D922" i="19"/>
  <c r="D921" i="19"/>
  <c r="D920" i="19"/>
  <c r="D919" i="19"/>
  <c r="D918" i="19"/>
  <c r="D917" i="19"/>
  <c r="D916" i="19"/>
  <c r="D915" i="19"/>
  <c r="D914" i="19"/>
  <c r="D913" i="19"/>
  <c r="D912" i="19"/>
  <c r="D911" i="19"/>
  <c r="D910" i="19"/>
  <c r="D909" i="19"/>
  <c r="D908" i="19"/>
  <c r="D907" i="19"/>
  <c r="D906" i="19"/>
  <c r="D905" i="19"/>
  <c r="D904" i="19"/>
  <c r="D903" i="19"/>
  <c r="D902" i="19"/>
  <c r="D901" i="19"/>
  <c r="D900" i="19"/>
  <c r="D899" i="19"/>
  <c r="D898" i="19"/>
  <c r="D897" i="19"/>
  <c r="D896" i="19"/>
  <c r="D895" i="19"/>
  <c r="D894" i="19"/>
  <c r="D893" i="19"/>
  <c r="D892" i="19"/>
  <c r="D891" i="19"/>
  <c r="D890" i="19"/>
  <c r="D889" i="19"/>
  <c r="D888" i="19"/>
  <c r="D887" i="19"/>
  <c r="D886" i="19"/>
  <c r="D885" i="19"/>
  <c r="D884" i="19"/>
  <c r="D883" i="19"/>
  <c r="D882" i="19"/>
  <c r="D881" i="19"/>
  <c r="D880" i="19"/>
  <c r="D879" i="19"/>
  <c r="D878" i="19"/>
  <c r="D877" i="19"/>
  <c r="D876" i="19"/>
  <c r="D875" i="19"/>
  <c r="D874" i="19"/>
  <c r="D873" i="19"/>
  <c r="D872" i="19"/>
  <c r="D871" i="19"/>
  <c r="D870" i="19"/>
  <c r="D869" i="19"/>
  <c r="D868" i="19"/>
  <c r="D867" i="19"/>
  <c r="D866" i="19"/>
  <c r="D865" i="19"/>
  <c r="D864" i="19"/>
  <c r="D863" i="19"/>
  <c r="D862" i="19"/>
  <c r="D861" i="19"/>
  <c r="D860" i="19"/>
  <c r="D859" i="19"/>
  <c r="D858" i="19"/>
  <c r="D857" i="19"/>
  <c r="D856" i="19"/>
  <c r="D855" i="19"/>
  <c r="D854" i="19"/>
  <c r="D853" i="19"/>
  <c r="D852" i="19"/>
  <c r="D851" i="19"/>
  <c r="D850" i="19"/>
  <c r="D849" i="19"/>
  <c r="D848" i="19"/>
  <c r="D847" i="19"/>
  <c r="D846" i="19"/>
  <c r="D845" i="19"/>
  <c r="D844" i="19"/>
  <c r="D843" i="19"/>
  <c r="D842" i="19"/>
  <c r="D841" i="19"/>
  <c r="D840" i="19"/>
  <c r="D839" i="19"/>
  <c r="D838" i="19"/>
  <c r="D837" i="19"/>
  <c r="D836" i="19"/>
  <c r="D835" i="19"/>
  <c r="D834" i="19"/>
  <c r="D833" i="19"/>
  <c r="D832" i="19"/>
  <c r="D831" i="19"/>
  <c r="D830" i="19"/>
  <c r="D829" i="19"/>
  <c r="D828" i="19"/>
  <c r="D827" i="19"/>
  <c r="D826" i="19"/>
  <c r="D825" i="19"/>
  <c r="D824" i="19"/>
  <c r="D823" i="19"/>
  <c r="D822" i="19"/>
  <c r="D821" i="19"/>
  <c r="D820" i="19"/>
  <c r="D819" i="19"/>
  <c r="D818" i="19"/>
  <c r="D817" i="19"/>
  <c r="D816" i="19"/>
  <c r="D815" i="19"/>
  <c r="D814" i="19"/>
  <c r="D813" i="19"/>
  <c r="D812" i="19"/>
  <c r="D811" i="19"/>
  <c r="D810" i="19"/>
  <c r="D809" i="19"/>
  <c r="D808" i="19"/>
  <c r="D807" i="19"/>
  <c r="D806" i="19"/>
  <c r="D805" i="19"/>
  <c r="D804" i="19"/>
  <c r="D803" i="19"/>
  <c r="D802" i="19"/>
  <c r="D801" i="19"/>
  <c r="D800" i="19"/>
  <c r="D799" i="19"/>
  <c r="D798" i="19"/>
  <c r="D797" i="19"/>
  <c r="D796" i="19"/>
  <c r="D795" i="19"/>
  <c r="D794" i="19"/>
  <c r="D793" i="19"/>
  <c r="D792" i="19"/>
  <c r="D791" i="19"/>
  <c r="D790" i="19"/>
  <c r="D789" i="19"/>
  <c r="D788" i="19"/>
  <c r="D787" i="19"/>
  <c r="D786" i="19"/>
  <c r="D785" i="19"/>
  <c r="D784" i="19"/>
  <c r="D783" i="19"/>
  <c r="D782" i="19"/>
  <c r="D781" i="19"/>
  <c r="D780" i="19"/>
  <c r="D779" i="19"/>
  <c r="D778" i="19"/>
  <c r="D777" i="19"/>
  <c r="D776" i="19"/>
  <c r="D775" i="19"/>
  <c r="D774" i="19"/>
  <c r="D773" i="19"/>
  <c r="D772" i="19"/>
  <c r="D771" i="19"/>
  <c r="D770" i="19"/>
  <c r="D769" i="19"/>
  <c r="D768" i="19"/>
  <c r="D767" i="19"/>
  <c r="D766" i="19"/>
  <c r="D765" i="19"/>
  <c r="D764" i="19"/>
  <c r="D763" i="19"/>
  <c r="D762" i="19"/>
  <c r="D761" i="19"/>
  <c r="D760" i="19"/>
  <c r="D759" i="19"/>
  <c r="D758" i="19"/>
  <c r="D757" i="19"/>
  <c r="D756" i="19"/>
  <c r="D755" i="19"/>
  <c r="D754" i="19"/>
  <c r="D753" i="19"/>
  <c r="D752" i="19"/>
  <c r="D751" i="19"/>
  <c r="D750" i="19"/>
  <c r="D749" i="19"/>
  <c r="D748" i="19"/>
  <c r="D747" i="19"/>
  <c r="D746" i="19"/>
  <c r="D745" i="19"/>
  <c r="D744" i="19"/>
  <c r="D743" i="19"/>
  <c r="D742" i="19"/>
  <c r="D741" i="19"/>
  <c r="D740" i="19"/>
  <c r="D739" i="19"/>
  <c r="D738" i="19"/>
  <c r="D737" i="19"/>
  <c r="D736" i="19"/>
  <c r="D735" i="19"/>
  <c r="D734" i="19"/>
  <c r="D733" i="19"/>
  <c r="D732" i="19"/>
  <c r="D731" i="19"/>
  <c r="D730" i="19"/>
  <c r="D729" i="19"/>
  <c r="D728" i="19"/>
  <c r="D727" i="19"/>
  <c r="D726" i="19"/>
  <c r="D725" i="19"/>
  <c r="D724" i="19"/>
  <c r="D723" i="19"/>
  <c r="D722" i="19"/>
  <c r="D721" i="19"/>
  <c r="D720" i="19"/>
  <c r="D719" i="19"/>
  <c r="D718" i="19"/>
  <c r="D717" i="19"/>
  <c r="D716" i="19"/>
  <c r="D715" i="19"/>
  <c r="D714" i="19"/>
  <c r="D713" i="19"/>
  <c r="D712" i="19"/>
  <c r="D711" i="19"/>
  <c r="D710" i="19"/>
  <c r="D709" i="19"/>
  <c r="D708" i="19"/>
  <c r="D707" i="19"/>
  <c r="D706" i="19"/>
  <c r="D705" i="19"/>
  <c r="D704" i="19"/>
  <c r="D703" i="19"/>
  <c r="D702" i="19"/>
  <c r="D701" i="19"/>
  <c r="D700" i="19"/>
  <c r="D699" i="19"/>
  <c r="D698" i="19"/>
  <c r="D697" i="19"/>
  <c r="D696" i="19"/>
  <c r="D695" i="19"/>
  <c r="D694" i="19"/>
  <c r="D693" i="19"/>
  <c r="D692" i="19"/>
  <c r="D691" i="19"/>
  <c r="D690" i="19"/>
  <c r="D689" i="19"/>
  <c r="D688" i="19"/>
  <c r="D687" i="19"/>
  <c r="D686" i="19"/>
  <c r="D685" i="19"/>
  <c r="D684" i="19"/>
  <c r="D683" i="19"/>
  <c r="D682" i="19"/>
  <c r="D681" i="19"/>
  <c r="D680" i="19"/>
  <c r="D679" i="19"/>
  <c r="D678" i="19"/>
  <c r="D677" i="19"/>
  <c r="D676" i="19"/>
  <c r="D675" i="19"/>
  <c r="D674" i="19"/>
  <c r="D673" i="19"/>
  <c r="D672" i="19"/>
  <c r="D671" i="19"/>
  <c r="D670" i="19"/>
  <c r="D669" i="19"/>
  <c r="D668" i="19"/>
  <c r="D667" i="19"/>
  <c r="D666" i="19"/>
  <c r="D665" i="19"/>
  <c r="D664" i="19"/>
  <c r="D663" i="19"/>
  <c r="D662" i="19"/>
  <c r="D661" i="19"/>
  <c r="D660" i="19"/>
  <c r="D659" i="19"/>
  <c r="D658" i="19"/>
  <c r="D657" i="19"/>
  <c r="D656" i="19"/>
  <c r="D655" i="19"/>
  <c r="D654" i="19"/>
  <c r="D653" i="19"/>
  <c r="D652" i="19"/>
  <c r="D651" i="19"/>
  <c r="D650" i="19"/>
  <c r="D649" i="19"/>
  <c r="D648" i="19"/>
  <c r="D647" i="19"/>
  <c r="D646" i="19"/>
  <c r="D645" i="19"/>
  <c r="D644" i="19"/>
  <c r="D643" i="19"/>
  <c r="D642" i="19"/>
  <c r="D641" i="19"/>
  <c r="D640" i="19"/>
  <c r="D639" i="19"/>
  <c r="D638" i="19"/>
  <c r="D637" i="19"/>
  <c r="D636" i="19"/>
  <c r="D635" i="19"/>
  <c r="D634" i="19"/>
  <c r="D633" i="19"/>
  <c r="D632" i="19"/>
  <c r="D631" i="19"/>
  <c r="D630" i="19"/>
  <c r="D629" i="19"/>
  <c r="D628" i="19"/>
  <c r="D627" i="19"/>
  <c r="D626" i="19"/>
  <c r="D625" i="19"/>
  <c r="D624" i="19"/>
  <c r="D623" i="19"/>
  <c r="D622" i="19"/>
  <c r="D621" i="19"/>
  <c r="D620" i="19"/>
  <c r="D619" i="19"/>
  <c r="D618" i="19"/>
  <c r="D617" i="19"/>
  <c r="D616" i="19"/>
  <c r="D615" i="19"/>
  <c r="D614" i="19"/>
  <c r="D613" i="19"/>
  <c r="D612" i="19"/>
  <c r="D611" i="19"/>
  <c r="D610" i="19"/>
  <c r="D609" i="19"/>
  <c r="D608" i="19"/>
  <c r="D607" i="19"/>
  <c r="D606" i="19"/>
  <c r="D605" i="19"/>
  <c r="D604" i="19"/>
  <c r="D603" i="19"/>
  <c r="D602" i="19"/>
  <c r="D601" i="19"/>
  <c r="D600" i="19"/>
  <c r="D599" i="19"/>
  <c r="D598" i="19"/>
  <c r="D597" i="19"/>
  <c r="D596" i="19"/>
  <c r="D595" i="19"/>
  <c r="D594" i="19"/>
  <c r="D593" i="19"/>
  <c r="D592" i="19"/>
  <c r="D591" i="19"/>
  <c r="D590" i="19"/>
  <c r="D589" i="19"/>
  <c r="D588" i="19"/>
  <c r="D587" i="19"/>
  <c r="D586" i="19"/>
  <c r="D585" i="19"/>
  <c r="D584" i="19"/>
  <c r="D583" i="19"/>
  <c r="D582" i="19"/>
  <c r="D581" i="19"/>
  <c r="D580" i="19"/>
  <c r="D579" i="19"/>
  <c r="D578" i="19"/>
  <c r="D577" i="19"/>
  <c r="D576" i="19"/>
  <c r="D575" i="19"/>
  <c r="D574" i="19"/>
  <c r="D573" i="19"/>
  <c r="D572" i="19"/>
  <c r="D571" i="19"/>
  <c r="D570" i="19"/>
  <c r="D569" i="19"/>
  <c r="D568" i="19"/>
  <c r="D567" i="19"/>
  <c r="D566" i="19"/>
  <c r="D565" i="19"/>
  <c r="D564" i="19"/>
  <c r="D563" i="19"/>
  <c r="D562" i="19"/>
  <c r="D561" i="19"/>
  <c r="D560" i="19"/>
  <c r="D559" i="19"/>
  <c r="D558" i="19"/>
  <c r="D557" i="19"/>
  <c r="D556" i="19"/>
  <c r="D555" i="19"/>
  <c r="D554" i="19"/>
  <c r="D553" i="19"/>
  <c r="D552" i="19"/>
  <c r="D551" i="19"/>
  <c r="D550" i="19"/>
  <c r="D549" i="19"/>
  <c r="D548" i="19"/>
  <c r="D547" i="19"/>
  <c r="D546" i="19"/>
  <c r="D545" i="19"/>
  <c r="D544" i="19"/>
  <c r="D543" i="19"/>
  <c r="D542" i="19"/>
  <c r="D541" i="19"/>
  <c r="D540" i="19"/>
  <c r="D539" i="19"/>
  <c r="D538" i="19"/>
  <c r="D537" i="19"/>
  <c r="D536" i="19"/>
  <c r="D535" i="19"/>
  <c r="D534" i="19"/>
  <c r="D533" i="19"/>
  <c r="D532" i="19"/>
  <c r="D531" i="19"/>
  <c r="D530" i="19"/>
  <c r="D529" i="19"/>
  <c r="D528" i="19"/>
  <c r="D527" i="19"/>
  <c r="D526" i="19"/>
  <c r="D525" i="19"/>
  <c r="D524" i="19"/>
  <c r="D523" i="19"/>
  <c r="D522" i="19"/>
  <c r="D521" i="19"/>
  <c r="D520" i="19"/>
  <c r="D519" i="19"/>
  <c r="D518" i="19"/>
  <c r="D517" i="19"/>
  <c r="D516" i="19"/>
  <c r="D515" i="19"/>
  <c r="D514" i="19"/>
  <c r="D513" i="19"/>
  <c r="D512" i="19"/>
  <c r="D511" i="19"/>
  <c r="D510" i="19"/>
  <c r="D509" i="19"/>
  <c r="D508" i="19"/>
  <c r="D507" i="19"/>
  <c r="D506" i="19"/>
  <c r="D505" i="19"/>
  <c r="D504" i="19"/>
  <c r="D503" i="19"/>
  <c r="D502" i="19"/>
  <c r="D501" i="19"/>
  <c r="D500" i="19"/>
  <c r="D499" i="19"/>
  <c r="D498" i="19"/>
  <c r="D497" i="19"/>
  <c r="D496" i="19"/>
  <c r="D495" i="19"/>
  <c r="D494" i="19"/>
  <c r="D493" i="19"/>
  <c r="D492" i="19"/>
  <c r="D491" i="19"/>
  <c r="D490" i="19"/>
  <c r="D489" i="19"/>
  <c r="D488" i="19"/>
  <c r="D487" i="19"/>
  <c r="D486" i="19"/>
  <c r="D485" i="19"/>
  <c r="D484" i="19"/>
  <c r="D483" i="19"/>
  <c r="D482" i="19"/>
  <c r="D481" i="19"/>
  <c r="D480" i="19"/>
  <c r="D479" i="19"/>
  <c r="D478" i="19"/>
  <c r="D477" i="19"/>
  <c r="D476" i="19"/>
  <c r="D475" i="19"/>
  <c r="D474" i="19"/>
  <c r="D473" i="19"/>
  <c r="D472" i="19"/>
  <c r="D471" i="19"/>
  <c r="D470" i="19"/>
  <c r="D469" i="19"/>
  <c r="D468" i="19"/>
  <c r="D467" i="19"/>
  <c r="D466" i="19"/>
  <c r="D465" i="19"/>
  <c r="D464" i="19"/>
  <c r="D463" i="19"/>
  <c r="D462" i="19"/>
  <c r="D461" i="19"/>
  <c r="D460" i="19"/>
  <c r="D459" i="19"/>
  <c r="D458" i="19"/>
  <c r="D457" i="19"/>
  <c r="D456" i="19"/>
  <c r="D455" i="19"/>
  <c r="D454" i="19"/>
  <c r="D453" i="19"/>
  <c r="D452" i="19"/>
  <c r="D451" i="19"/>
  <c r="D450" i="19"/>
  <c r="D449" i="19"/>
  <c r="D448" i="19"/>
  <c r="D447" i="19"/>
  <c r="D446" i="19"/>
  <c r="D445" i="19"/>
  <c r="D444" i="19"/>
  <c r="D443" i="19"/>
  <c r="D442" i="19"/>
  <c r="D441" i="19"/>
  <c r="D440" i="19"/>
  <c r="D439" i="19"/>
  <c r="D438" i="19"/>
  <c r="D437" i="19"/>
  <c r="D436" i="19"/>
  <c r="D435" i="19"/>
  <c r="D434" i="19"/>
  <c r="D433" i="19"/>
  <c r="D432" i="19"/>
  <c r="D431" i="19"/>
  <c r="D430" i="19"/>
  <c r="D429" i="19"/>
  <c r="D428" i="19"/>
  <c r="D427" i="19"/>
  <c r="D426" i="19"/>
  <c r="D425" i="19"/>
  <c r="D424" i="19"/>
  <c r="D423" i="19"/>
  <c r="D422" i="19"/>
  <c r="D421" i="19"/>
  <c r="D420" i="19"/>
  <c r="D419" i="19"/>
  <c r="D418" i="19"/>
  <c r="D417" i="19"/>
  <c r="D416" i="19"/>
  <c r="D415" i="19"/>
  <c r="D414" i="19"/>
  <c r="D413" i="19"/>
  <c r="D412" i="19"/>
  <c r="D411" i="19"/>
  <c r="D410" i="19"/>
  <c r="D409" i="19"/>
  <c r="D408" i="19"/>
  <c r="D407" i="19"/>
  <c r="D406" i="19"/>
  <c r="D405" i="19"/>
  <c r="D404" i="19"/>
  <c r="D403" i="19"/>
  <c r="D402" i="19"/>
  <c r="D401" i="19"/>
  <c r="D400" i="19"/>
  <c r="D399" i="19"/>
  <c r="D398" i="19"/>
  <c r="D397" i="19"/>
  <c r="D396" i="19"/>
  <c r="D395" i="19"/>
  <c r="D394" i="19"/>
  <c r="D393" i="19"/>
  <c r="D392" i="19"/>
  <c r="D391" i="19"/>
  <c r="D390" i="19"/>
  <c r="D389" i="19"/>
  <c r="D388" i="19"/>
  <c r="D387" i="19"/>
  <c r="D386" i="19"/>
  <c r="D385" i="19"/>
  <c r="D384" i="19"/>
  <c r="D383" i="19"/>
  <c r="D382" i="19"/>
  <c r="D381" i="19"/>
  <c r="D380" i="19"/>
  <c r="D379" i="19"/>
  <c r="D378" i="19"/>
  <c r="D377" i="19"/>
  <c r="D376" i="19"/>
  <c r="D375" i="19"/>
  <c r="D374" i="19"/>
  <c r="D373" i="19"/>
  <c r="D372" i="19"/>
  <c r="D371" i="19"/>
  <c r="D370" i="19"/>
  <c r="D369" i="19"/>
  <c r="D368" i="19"/>
  <c r="D367" i="19"/>
  <c r="D366" i="19"/>
  <c r="D365" i="19"/>
  <c r="D364" i="19"/>
  <c r="D363" i="19"/>
  <c r="D362" i="19"/>
  <c r="D361" i="19"/>
  <c r="D360" i="19"/>
  <c r="D359" i="19"/>
  <c r="D358" i="19"/>
  <c r="D357" i="19"/>
  <c r="D356" i="19"/>
  <c r="D355" i="19"/>
  <c r="D354" i="19"/>
  <c r="D353" i="19"/>
  <c r="D352" i="19"/>
  <c r="D351" i="19"/>
  <c r="D350" i="19"/>
  <c r="D349" i="19"/>
  <c r="D348" i="19"/>
  <c r="D347" i="19"/>
  <c r="D346" i="19"/>
  <c r="D345" i="19"/>
  <c r="D344" i="19"/>
  <c r="D343" i="19"/>
  <c r="D342" i="19"/>
  <c r="D341" i="19"/>
  <c r="D340" i="19"/>
  <c r="D339" i="19"/>
  <c r="D338" i="19"/>
  <c r="D337" i="19"/>
  <c r="D336" i="19"/>
  <c r="D335" i="19"/>
  <c r="D334" i="19"/>
  <c r="D333" i="19"/>
  <c r="D332" i="19"/>
  <c r="D331" i="19"/>
  <c r="D330" i="19"/>
  <c r="D329" i="19"/>
  <c r="D328" i="19"/>
  <c r="D327" i="19"/>
  <c r="D326" i="19"/>
  <c r="D325" i="19"/>
  <c r="D324" i="19"/>
  <c r="D323" i="19"/>
  <c r="D322" i="19"/>
  <c r="D321" i="19"/>
  <c r="D320" i="19"/>
  <c r="D319" i="19"/>
  <c r="D318" i="19"/>
  <c r="D317" i="19"/>
  <c r="D316" i="19"/>
  <c r="D315" i="19"/>
  <c r="D314" i="19"/>
  <c r="D313" i="19"/>
  <c r="D312" i="19"/>
  <c r="D311" i="19"/>
  <c r="D310" i="19"/>
  <c r="D309" i="19"/>
  <c r="D308" i="19"/>
  <c r="D307" i="19"/>
  <c r="D306" i="19"/>
  <c r="D305" i="19"/>
  <c r="D304" i="19"/>
  <c r="D303" i="19"/>
  <c r="D302" i="19"/>
  <c r="D301" i="19"/>
  <c r="D300" i="19"/>
  <c r="D299" i="19"/>
  <c r="D298" i="19"/>
  <c r="D297" i="19"/>
  <c r="D296" i="19"/>
  <c r="D295" i="19"/>
  <c r="D294" i="19"/>
  <c r="D293" i="19"/>
  <c r="D292" i="19"/>
  <c r="D291" i="19"/>
  <c r="D290" i="19"/>
  <c r="D289" i="19"/>
  <c r="D288" i="19"/>
  <c r="D287" i="19"/>
  <c r="D286" i="19"/>
  <c r="D285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272" i="19"/>
  <c r="D271" i="19"/>
  <c r="D270" i="19"/>
  <c r="D269" i="19"/>
  <c r="D268" i="19"/>
  <c r="D267" i="19"/>
  <c r="D266" i="19"/>
  <c r="D265" i="19"/>
  <c r="D264" i="19"/>
  <c r="D263" i="19"/>
  <c r="D262" i="19"/>
  <c r="D261" i="19"/>
  <c r="D260" i="19"/>
  <c r="D259" i="19"/>
  <c r="D258" i="19"/>
  <c r="D257" i="19"/>
  <c r="D256" i="19"/>
  <c r="D255" i="19"/>
  <c r="D254" i="19"/>
  <c r="D253" i="19"/>
  <c r="D252" i="19"/>
  <c r="D251" i="19"/>
  <c r="D250" i="19"/>
  <c r="D249" i="19"/>
  <c r="D248" i="19"/>
  <c r="D247" i="19"/>
  <c r="D246" i="19"/>
  <c r="D245" i="19"/>
  <c r="D244" i="19"/>
  <c r="D243" i="19"/>
  <c r="D242" i="19"/>
  <c r="D241" i="19"/>
  <c r="D240" i="19"/>
  <c r="D239" i="19"/>
  <c r="D238" i="19"/>
  <c r="D237" i="19"/>
  <c r="D236" i="19"/>
  <c r="D235" i="19"/>
  <c r="D234" i="19"/>
  <c r="D233" i="19"/>
  <c r="D232" i="19"/>
  <c r="D231" i="19"/>
  <c r="D230" i="19"/>
  <c r="D229" i="19"/>
  <c r="D228" i="19"/>
  <c r="D227" i="19"/>
  <c r="D226" i="19"/>
  <c r="D225" i="19"/>
  <c r="D224" i="19"/>
  <c r="D223" i="19"/>
  <c r="D222" i="19"/>
  <c r="D221" i="19"/>
  <c r="D220" i="19"/>
  <c r="D219" i="19"/>
  <c r="D218" i="19"/>
  <c r="D217" i="19"/>
  <c r="D216" i="19"/>
  <c r="D215" i="19"/>
  <c r="D214" i="19"/>
  <c r="D213" i="19"/>
  <c r="D212" i="19"/>
  <c r="D211" i="19"/>
  <c r="D210" i="19"/>
  <c r="D209" i="19"/>
  <c r="D208" i="19"/>
  <c r="D207" i="19"/>
  <c r="D206" i="19"/>
  <c r="D205" i="19"/>
  <c r="D204" i="19"/>
  <c r="D203" i="19"/>
  <c r="D202" i="19"/>
  <c r="D201" i="19"/>
  <c r="D200" i="19"/>
  <c r="D199" i="19"/>
  <c r="D198" i="19"/>
  <c r="D197" i="19"/>
  <c r="D196" i="19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D143" i="19"/>
  <c r="D142" i="19"/>
  <c r="D141" i="19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D109" i="19"/>
  <c r="D108" i="19"/>
  <c r="D107" i="19"/>
  <c r="D106" i="19"/>
  <c r="D105" i="19"/>
  <c r="D104" i="19"/>
  <c r="D103" i="19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D89" i="19"/>
  <c r="D88" i="19"/>
  <c r="D87" i="19"/>
  <c r="D86" i="19"/>
  <c r="D85" i="19"/>
  <c r="D84" i="19"/>
  <c r="D83" i="19"/>
  <c r="D82" i="19"/>
  <c r="D81" i="19"/>
  <c r="D80" i="19"/>
  <c r="D79" i="19"/>
  <c r="D78" i="19"/>
  <c r="D77" i="19"/>
  <c r="D76" i="19"/>
  <c r="D75" i="19"/>
  <c r="D74" i="19"/>
  <c r="D73" i="19"/>
  <c r="D72" i="19"/>
  <c r="D71" i="19"/>
  <c r="D70" i="19"/>
  <c r="D69" i="19"/>
  <c r="D68" i="19"/>
  <c r="D67" i="19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5" i="19"/>
  <c r="D4" i="19"/>
  <c r="D3" i="19"/>
  <c r="D2" i="19"/>
  <c r="AB2" i="19" l="1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Z24" i="16"/>
  <c r="Z25" i="15"/>
  <c r="Z24" i="15"/>
  <c r="Z25" i="14"/>
  <c r="Z24" i="14"/>
  <c r="Z25" i="13"/>
  <c r="Z24" i="13"/>
  <c r="Z25" i="12"/>
  <c r="Z24" i="12"/>
  <c r="B99" i="18" l="1" a="1"/>
  <c r="B99" i="18" s="1"/>
  <c r="B79" i="18" a="1"/>
  <c r="B79" i="18" s="1"/>
  <c r="B59" i="18" a="1"/>
  <c r="B59" i="18" s="1"/>
  <c r="B39" i="18" a="1"/>
  <c r="B39" i="18" s="1"/>
  <c r="B19" i="18" a="1"/>
  <c r="B19" i="18" s="1"/>
  <c r="B4" i="10" a="1"/>
  <c r="B4" i="10" s="1"/>
  <c r="Z3" i="17" a="1"/>
  <c r="Z3" i="17" s="1"/>
  <c r="Z25" i="11"/>
  <c r="Z24" i="11"/>
  <c r="Z25" i="10"/>
  <c r="Z24" i="10"/>
  <c r="B12" i="10" l="1"/>
  <c r="B15" i="10"/>
  <c r="B14" i="10"/>
  <c r="B31" i="10"/>
  <c r="B30" i="10"/>
  <c r="B33" i="10"/>
  <c r="B34" i="10"/>
  <c r="B35" i="10"/>
  <c r="B16" i="10"/>
  <c r="B32" i="10"/>
  <c r="B13" i="10"/>
  <c r="B17" i="10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2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48" i="1"/>
  <c r="O264" i="1"/>
  <c r="O312" i="1"/>
  <c r="O328" i="1"/>
  <c r="O376" i="1"/>
  <c r="O440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7" i="1"/>
  <c r="O580" i="1"/>
  <c r="O583" i="1"/>
  <c r="O588" i="1"/>
  <c r="O593" i="1"/>
  <c r="O596" i="1"/>
  <c r="O599" i="1"/>
  <c r="O604" i="1"/>
  <c r="O609" i="1"/>
  <c r="O612" i="1"/>
  <c r="O615" i="1"/>
  <c r="O620" i="1"/>
  <c r="O625" i="1"/>
  <c r="O628" i="1"/>
  <c r="O631" i="1"/>
  <c r="O636" i="1"/>
  <c r="O641" i="1"/>
  <c r="O644" i="1"/>
  <c r="O647" i="1"/>
  <c r="O652" i="1"/>
  <c r="O657" i="1"/>
  <c r="O660" i="1"/>
  <c r="O663" i="1"/>
  <c r="O668" i="1"/>
  <c r="O673" i="1"/>
  <c r="O676" i="1"/>
  <c r="O679" i="1"/>
  <c r="O684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6" i="1"/>
  <c r="O920" i="1"/>
  <c r="O921" i="1"/>
  <c r="O928" i="1"/>
  <c r="O929" i="1"/>
  <c r="O932" i="1"/>
  <c r="O936" i="1"/>
  <c r="O937" i="1"/>
  <c r="O944" i="1"/>
  <c r="O945" i="1"/>
  <c r="O948" i="1"/>
  <c r="O952" i="1"/>
  <c r="O953" i="1"/>
  <c r="O960" i="1"/>
  <c r="O961" i="1"/>
  <c r="O964" i="1"/>
  <c r="O968" i="1"/>
  <c r="O969" i="1"/>
  <c r="O976" i="1"/>
  <c r="O977" i="1"/>
  <c r="O980" i="1"/>
  <c r="O984" i="1"/>
  <c r="O985" i="1"/>
  <c r="O992" i="1"/>
  <c r="O993" i="1"/>
  <c r="O996" i="1"/>
  <c r="O1000" i="1"/>
  <c r="O1001" i="1"/>
  <c r="O1008" i="1"/>
  <c r="O1009" i="1"/>
  <c r="O1012" i="1"/>
  <c r="O1016" i="1"/>
  <c r="O1017" i="1"/>
  <c r="O1024" i="1"/>
  <c r="O1025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8" i="1"/>
  <c r="O1493" i="1"/>
  <c r="O1495" i="1"/>
  <c r="O1501" i="1"/>
  <c r="O1505" i="1"/>
  <c r="O1508" i="1"/>
  <c r="O1513" i="1"/>
  <c r="O1519" i="1"/>
  <c r="O1520" i="1"/>
  <c r="O1527" i="1"/>
  <c r="O1532" i="1"/>
  <c r="O1533" i="1"/>
  <c r="O1538" i="1"/>
  <c r="O1543" i="1"/>
  <c r="O1544" i="1"/>
  <c r="O1549" i="1"/>
  <c r="O1553" i="1"/>
  <c r="O1554" i="1"/>
  <c r="O1560" i="1"/>
  <c r="O1564" i="1"/>
  <c r="O1565" i="1"/>
  <c r="O1570" i="1"/>
  <c r="O1575" i="1"/>
  <c r="O1576" i="1"/>
  <c r="O1581" i="1"/>
  <c r="O1585" i="1"/>
  <c r="O1586" i="1"/>
  <c r="O1591" i="1"/>
  <c r="O1594" i="1"/>
  <c r="O1595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2" i="1"/>
  <c r="B10" i="6"/>
  <c r="B9" i="6"/>
  <c r="O1485" i="1" s="1"/>
  <c r="B12" i="6"/>
  <c r="B4" i="6"/>
  <c r="O585" i="1" s="1"/>
  <c r="B15" i="6"/>
  <c r="O400" i="1" s="1"/>
  <c r="B11" i="6"/>
  <c r="O240" i="1" s="1"/>
  <c r="B18" i="6"/>
  <c r="P916" i="1"/>
  <c r="W916" i="1" s="1"/>
  <c r="P921" i="1"/>
  <c r="W921" i="1" s="1"/>
  <c r="P932" i="1"/>
  <c r="W932" i="1" s="1"/>
  <c r="P948" i="1"/>
  <c r="W948" i="1" s="1"/>
  <c r="P968" i="1"/>
  <c r="W968" i="1" s="1"/>
  <c r="P969" i="1"/>
  <c r="W969" i="1" s="1"/>
  <c r="P984" i="1"/>
  <c r="W984" i="1" s="1"/>
  <c r="P985" i="1"/>
  <c r="W985" i="1" s="1"/>
  <c r="P1000" i="1"/>
  <c r="W1000" i="1" s="1"/>
  <c r="P1012" i="1"/>
  <c r="W1012" i="1" s="1"/>
  <c r="P1017" i="1"/>
  <c r="W1017" i="1" s="1"/>
  <c r="P980" i="1" l="1"/>
  <c r="W980" i="1" s="1"/>
  <c r="P1001" i="1"/>
  <c r="W1001" i="1" s="1"/>
  <c r="P964" i="1"/>
  <c r="W964" i="1" s="1"/>
  <c r="P937" i="1"/>
  <c r="W937" i="1" s="1"/>
  <c r="P1016" i="1"/>
  <c r="W1016" i="1" s="1"/>
  <c r="P953" i="1"/>
  <c r="W953" i="1" s="1"/>
  <c r="P996" i="1"/>
  <c r="W996" i="1" s="1"/>
  <c r="P952" i="1"/>
  <c r="W952" i="1" s="1"/>
  <c r="O1618" i="1"/>
  <c r="O1650" i="1"/>
  <c r="O1682" i="1"/>
  <c r="O1619" i="1"/>
  <c r="O1651" i="1"/>
  <c r="O1691" i="1"/>
  <c r="O1600" i="1"/>
  <c r="O1608" i="1"/>
  <c r="O1616" i="1"/>
  <c r="O1624" i="1"/>
  <c r="O1632" i="1"/>
  <c r="O1640" i="1"/>
  <c r="O1648" i="1"/>
  <c r="O1656" i="1"/>
  <c r="O1664" i="1"/>
  <c r="O1672" i="1"/>
  <c r="O1680" i="1"/>
  <c r="O1688" i="1"/>
  <c r="O1696" i="1"/>
  <c r="O1704" i="1"/>
  <c r="O1601" i="1"/>
  <c r="O1617" i="1"/>
  <c r="O1633" i="1"/>
  <c r="O1649" i="1"/>
  <c r="O1657" i="1"/>
  <c r="O1673" i="1"/>
  <c r="O1689" i="1"/>
  <c r="O1705" i="1"/>
  <c r="O1610" i="1"/>
  <c r="O1634" i="1"/>
  <c r="O1666" i="1"/>
  <c r="O1690" i="1"/>
  <c r="O1706" i="1"/>
  <c r="O1675" i="1"/>
  <c r="O1609" i="1"/>
  <c r="O1625" i="1"/>
  <c r="O1641" i="1"/>
  <c r="O1665" i="1"/>
  <c r="O1681" i="1"/>
  <c r="O1697" i="1"/>
  <c r="O1602" i="1"/>
  <c r="O1626" i="1"/>
  <c r="O1642" i="1"/>
  <c r="O1658" i="1"/>
  <c r="O1674" i="1"/>
  <c r="O1698" i="1"/>
  <c r="O1603" i="1"/>
  <c r="O1611" i="1"/>
  <c r="O1627" i="1"/>
  <c r="O1635" i="1"/>
  <c r="O1643" i="1"/>
  <c r="O1659" i="1"/>
  <c r="O1667" i="1"/>
  <c r="O1683" i="1"/>
  <c r="O1699" i="1"/>
  <c r="O1707" i="1"/>
  <c r="O1604" i="1"/>
  <c r="O1612" i="1"/>
  <c r="O1620" i="1"/>
  <c r="O1628" i="1"/>
  <c r="O1636" i="1"/>
  <c r="O1644" i="1"/>
  <c r="O1652" i="1"/>
  <c r="O1660" i="1"/>
  <c r="O1668" i="1"/>
  <c r="O1676" i="1"/>
  <c r="O1684" i="1"/>
  <c r="O1692" i="1"/>
  <c r="O1700" i="1"/>
  <c r="O1708" i="1"/>
  <c r="O1599" i="1"/>
  <c r="O1607" i="1"/>
  <c r="O1615" i="1"/>
  <c r="O1623" i="1"/>
  <c r="O1631" i="1"/>
  <c r="O1639" i="1"/>
  <c r="O1647" i="1"/>
  <c r="O1655" i="1"/>
  <c r="O1663" i="1"/>
  <c r="O1671" i="1"/>
  <c r="O1679" i="1"/>
  <c r="O1687" i="1"/>
  <c r="O1695" i="1"/>
  <c r="O1703" i="1"/>
  <c r="O1711" i="1"/>
  <c r="O1605" i="1"/>
  <c r="O1613" i="1"/>
  <c r="O1621" i="1"/>
  <c r="O1629" i="1"/>
  <c r="O1637" i="1"/>
  <c r="O1645" i="1"/>
  <c r="O1653" i="1"/>
  <c r="O1661" i="1"/>
  <c r="O1669" i="1"/>
  <c r="O1677" i="1"/>
  <c r="O1685" i="1"/>
  <c r="O1693" i="1"/>
  <c r="O1701" i="1"/>
  <c r="O1709" i="1"/>
  <c r="O1606" i="1"/>
  <c r="O1622" i="1"/>
  <c r="O1638" i="1"/>
  <c r="O1654" i="1"/>
  <c r="O1670" i="1"/>
  <c r="O1686" i="1"/>
  <c r="O1702" i="1"/>
  <c r="O1598" i="1"/>
  <c r="O1614" i="1"/>
  <c r="O1630" i="1"/>
  <c r="O1646" i="1"/>
  <c r="O1662" i="1"/>
  <c r="O1678" i="1"/>
  <c r="O1694" i="1"/>
  <c r="O1710" i="1"/>
  <c r="O1590" i="1"/>
  <c r="O1569" i="1"/>
  <c r="O1548" i="1"/>
  <c r="O1525" i="1"/>
  <c r="O1500" i="1"/>
  <c r="O681" i="1"/>
  <c r="O665" i="1"/>
  <c r="O649" i="1"/>
  <c r="O633" i="1"/>
  <c r="O617" i="1"/>
  <c r="O601" i="1"/>
  <c r="O408" i="1"/>
  <c r="O344" i="1"/>
  <c r="O280" i="1"/>
  <c r="O573" i="1"/>
  <c r="O581" i="1"/>
  <c r="O589" i="1"/>
  <c r="O597" i="1"/>
  <c r="O605" i="1"/>
  <c r="O613" i="1"/>
  <c r="O621" i="1"/>
  <c r="O629" i="1"/>
  <c r="O637" i="1"/>
  <c r="O645" i="1"/>
  <c r="O653" i="1"/>
  <c r="O661" i="1"/>
  <c r="O669" i="1"/>
  <c r="O677" i="1"/>
  <c r="O685" i="1"/>
  <c r="O574" i="1"/>
  <c r="O582" i="1"/>
  <c r="O590" i="1"/>
  <c r="O598" i="1"/>
  <c r="O606" i="1"/>
  <c r="O614" i="1"/>
  <c r="O622" i="1"/>
  <c r="O630" i="1"/>
  <c r="O638" i="1"/>
  <c r="O646" i="1"/>
  <c r="O654" i="1"/>
  <c r="O662" i="1"/>
  <c r="O670" i="1"/>
  <c r="O678" i="1"/>
  <c r="O578" i="1"/>
  <c r="O586" i="1"/>
  <c r="O594" i="1"/>
  <c r="O602" i="1"/>
  <c r="O610" i="1"/>
  <c r="O618" i="1"/>
  <c r="O626" i="1"/>
  <c r="O634" i="1"/>
  <c r="O642" i="1"/>
  <c r="O650" i="1"/>
  <c r="O658" i="1"/>
  <c r="O666" i="1"/>
  <c r="O674" i="1"/>
  <c r="O682" i="1"/>
  <c r="O579" i="1"/>
  <c r="O587" i="1"/>
  <c r="O595" i="1"/>
  <c r="O603" i="1"/>
  <c r="O611" i="1"/>
  <c r="O619" i="1"/>
  <c r="O627" i="1"/>
  <c r="O635" i="1"/>
  <c r="O643" i="1"/>
  <c r="O651" i="1"/>
  <c r="O659" i="1"/>
  <c r="O667" i="1"/>
  <c r="O675" i="1"/>
  <c r="O683" i="1"/>
  <c r="O1580" i="1"/>
  <c r="O1559" i="1"/>
  <c r="O1537" i="1"/>
  <c r="O1512" i="1"/>
  <c r="O1487" i="1"/>
  <c r="O917" i="1"/>
  <c r="O925" i="1"/>
  <c r="O933" i="1"/>
  <c r="O941" i="1"/>
  <c r="O949" i="1"/>
  <c r="O957" i="1"/>
  <c r="O965" i="1"/>
  <c r="O973" i="1"/>
  <c r="O981" i="1"/>
  <c r="O989" i="1"/>
  <c r="O997" i="1"/>
  <c r="O1005" i="1"/>
  <c r="O1013" i="1"/>
  <c r="O1021" i="1"/>
  <c r="O918" i="1"/>
  <c r="O926" i="1"/>
  <c r="O934" i="1"/>
  <c r="O942" i="1"/>
  <c r="O950" i="1"/>
  <c r="O958" i="1"/>
  <c r="O966" i="1"/>
  <c r="O974" i="1"/>
  <c r="O982" i="1"/>
  <c r="O990" i="1"/>
  <c r="O998" i="1"/>
  <c r="O1006" i="1"/>
  <c r="O1014" i="1"/>
  <c r="O1022" i="1"/>
  <c r="O914" i="1"/>
  <c r="O922" i="1"/>
  <c r="O930" i="1"/>
  <c r="O938" i="1"/>
  <c r="O946" i="1"/>
  <c r="O954" i="1"/>
  <c r="O962" i="1"/>
  <c r="O970" i="1"/>
  <c r="O978" i="1"/>
  <c r="O986" i="1"/>
  <c r="O994" i="1"/>
  <c r="O1002" i="1"/>
  <c r="O1010" i="1"/>
  <c r="O1018" i="1"/>
  <c r="O1026" i="1"/>
  <c r="O915" i="1"/>
  <c r="O923" i="1"/>
  <c r="O931" i="1"/>
  <c r="O939" i="1"/>
  <c r="O947" i="1"/>
  <c r="O955" i="1"/>
  <c r="O963" i="1"/>
  <c r="O971" i="1"/>
  <c r="O979" i="1"/>
  <c r="O987" i="1"/>
  <c r="O995" i="1"/>
  <c r="O1003" i="1"/>
  <c r="O1011" i="1"/>
  <c r="O1019" i="1"/>
  <c r="O1027" i="1"/>
  <c r="O1597" i="1"/>
  <c r="O1589" i="1"/>
  <c r="O1578" i="1"/>
  <c r="O1568" i="1"/>
  <c r="O1557" i="1"/>
  <c r="O1546" i="1"/>
  <c r="O1536" i="1"/>
  <c r="O1524" i="1"/>
  <c r="O1511" i="1"/>
  <c r="O1497" i="1"/>
  <c r="O1015" i="1"/>
  <c r="O999" i="1"/>
  <c r="O983" i="1"/>
  <c r="O967" i="1"/>
  <c r="O951" i="1"/>
  <c r="O935" i="1"/>
  <c r="O919" i="1"/>
  <c r="O680" i="1"/>
  <c r="O664" i="1"/>
  <c r="O648" i="1"/>
  <c r="O632" i="1"/>
  <c r="O616" i="1"/>
  <c r="O600" i="1"/>
  <c r="O584" i="1"/>
  <c r="O336" i="1"/>
  <c r="O272" i="1"/>
  <c r="O348" i="1"/>
  <c r="O356" i="1"/>
  <c r="O364" i="1"/>
  <c r="O372" i="1"/>
  <c r="O380" i="1"/>
  <c r="O388" i="1"/>
  <c r="O396" i="1"/>
  <c r="O404" i="1"/>
  <c r="O412" i="1"/>
  <c r="O420" i="1"/>
  <c r="O428" i="1"/>
  <c r="O436" i="1"/>
  <c r="O444" i="1"/>
  <c r="O452" i="1"/>
  <c r="O349" i="1"/>
  <c r="O357" i="1"/>
  <c r="O365" i="1"/>
  <c r="O373" i="1"/>
  <c r="O381" i="1"/>
  <c r="O389" i="1"/>
  <c r="O397" i="1"/>
  <c r="O405" i="1"/>
  <c r="O413" i="1"/>
  <c r="O421" i="1"/>
  <c r="O429" i="1"/>
  <c r="O437" i="1"/>
  <c r="O445" i="1"/>
  <c r="O453" i="1"/>
  <c r="O350" i="1"/>
  <c r="O358" i="1"/>
  <c r="O366" i="1"/>
  <c r="O374" i="1"/>
  <c r="O382" i="1"/>
  <c r="O390" i="1"/>
  <c r="O398" i="1"/>
  <c r="O406" i="1"/>
  <c r="O414" i="1"/>
  <c r="O422" i="1"/>
  <c r="O430" i="1"/>
  <c r="O438" i="1"/>
  <c r="O446" i="1"/>
  <c r="O454" i="1"/>
  <c r="O351" i="1"/>
  <c r="O359" i="1"/>
  <c r="O367" i="1"/>
  <c r="O375" i="1"/>
  <c r="O383" i="1"/>
  <c r="O391" i="1"/>
  <c r="O399" i="1"/>
  <c r="O407" i="1"/>
  <c r="O415" i="1"/>
  <c r="O423" i="1"/>
  <c r="O431" i="1"/>
  <c r="O439" i="1"/>
  <c r="O447" i="1"/>
  <c r="O455" i="1"/>
  <c r="O345" i="1"/>
  <c r="O353" i="1"/>
  <c r="O361" i="1"/>
  <c r="O369" i="1"/>
  <c r="O377" i="1"/>
  <c r="O385" i="1"/>
  <c r="O393" i="1"/>
  <c r="O401" i="1"/>
  <c r="O409" i="1"/>
  <c r="O417" i="1"/>
  <c r="O425" i="1"/>
  <c r="O433" i="1"/>
  <c r="O441" i="1"/>
  <c r="O449" i="1"/>
  <c r="O457" i="1"/>
  <c r="O346" i="1"/>
  <c r="O354" i="1"/>
  <c r="O362" i="1"/>
  <c r="O370" i="1"/>
  <c r="O378" i="1"/>
  <c r="O386" i="1"/>
  <c r="O394" i="1"/>
  <c r="O402" i="1"/>
  <c r="O410" i="1"/>
  <c r="O418" i="1"/>
  <c r="O426" i="1"/>
  <c r="O434" i="1"/>
  <c r="O442" i="1"/>
  <c r="O450" i="1"/>
  <c r="O347" i="1"/>
  <c r="O355" i="1"/>
  <c r="O363" i="1"/>
  <c r="O371" i="1"/>
  <c r="O379" i="1"/>
  <c r="O387" i="1"/>
  <c r="O395" i="1"/>
  <c r="O403" i="1"/>
  <c r="O411" i="1"/>
  <c r="O419" i="1"/>
  <c r="O427" i="1"/>
  <c r="O435" i="1"/>
  <c r="O443" i="1"/>
  <c r="O451" i="1"/>
  <c r="O1486" i="1"/>
  <c r="O1494" i="1"/>
  <c r="O1502" i="1"/>
  <c r="O1510" i="1"/>
  <c r="O1518" i="1"/>
  <c r="O1526" i="1"/>
  <c r="O1534" i="1"/>
  <c r="O1542" i="1"/>
  <c r="O1550" i="1"/>
  <c r="O1558" i="1"/>
  <c r="O1566" i="1"/>
  <c r="O1574" i="1"/>
  <c r="O1582" i="1"/>
  <c r="O1490" i="1"/>
  <c r="O1498" i="1"/>
  <c r="O1506" i="1"/>
  <c r="O1514" i="1"/>
  <c r="O1522" i="1"/>
  <c r="O1530" i="1"/>
  <c r="O1491" i="1"/>
  <c r="O1499" i="1"/>
  <c r="O1507" i="1"/>
  <c r="O1515" i="1"/>
  <c r="O1523" i="1"/>
  <c r="O1531" i="1"/>
  <c r="O1539" i="1"/>
  <c r="O1547" i="1"/>
  <c r="O1555" i="1"/>
  <c r="O1563" i="1"/>
  <c r="O1571" i="1"/>
  <c r="O1579" i="1"/>
  <c r="O1587" i="1"/>
  <c r="O1596" i="1"/>
  <c r="O1588" i="1"/>
  <c r="O1577" i="1"/>
  <c r="O1567" i="1"/>
  <c r="O1556" i="1"/>
  <c r="O1545" i="1"/>
  <c r="O1535" i="1"/>
  <c r="O1521" i="1"/>
  <c r="O1509" i="1"/>
  <c r="O1496" i="1"/>
  <c r="O1484" i="1"/>
  <c r="O456" i="1"/>
  <c r="O392" i="1"/>
  <c r="O448" i="1"/>
  <c r="O384" i="1"/>
  <c r="O320" i="1"/>
  <c r="O256" i="1"/>
  <c r="P1025" i="1"/>
  <c r="W1025" i="1" s="1"/>
  <c r="P1009" i="1"/>
  <c r="W1009" i="1" s="1"/>
  <c r="P993" i="1"/>
  <c r="W993" i="1" s="1"/>
  <c r="P977" i="1"/>
  <c r="W977" i="1" s="1"/>
  <c r="P961" i="1"/>
  <c r="W961" i="1" s="1"/>
  <c r="O1593" i="1"/>
  <c r="O1562" i="1"/>
  <c r="O1541" i="1"/>
  <c r="O1504" i="1"/>
  <c r="O1023" i="1"/>
  <c r="O1007" i="1"/>
  <c r="O991" i="1"/>
  <c r="O975" i="1"/>
  <c r="O959" i="1"/>
  <c r="O943" i="1"/>
  <c r="O927" i="1"/>
  <c r="O672" i="1"/>
  <c r="O656" i="1"/>
  <c r="O640" i="1"/>
  <c r="O624" i="1"/>
  <c r="O608" i="1"/>
  <c r="O592" i="1"/>
  <c r="O576" i="1"/>
  <c r="O432" i="1"/>
  <c r="O368" i="1"/>
  <c r="O304" i="1"/>
  <c r="P945" i="1"/>
  <c r="W945" i="1" s="1"/>
  <c r="P929" i="1"/>
  <c r="W929" i="1" s="1"/>
  <c r="O4" i="1"/>
  <c r="O12" i="1"/>
  <c r="O20" i="1"/>
  <c r="O28" i="1"/>
  <c r="O36" i="1"/>
  <c r="O44" i="1"/>
  <c r="O52" i="1"/>
  <c r="O60" i="1"/>
  <c r="O68" i="1"/>
  <c r="O76" i="1"/>
  <c r="O84" i="1"/>
  <c r="O92" i="1"/>
  <c r="O100" i="1"/>
  <c r="O108" i="1"/>
  <c r="O5" i="1"/>
  <c r="O13" i="1"/>
  <c r="O21" i="1"/>
  <c r="O29" i="1"/>
  <c r="O37" i="1"/>
  <c r="O45" i="1"/>
  <c r="O53" i="1"/>
  <c r="O61" i="1"/>
  <c r="O69" i="1"/>
  <c r="O77" i="1"/>
  <c r="O85" i="1"/>
  <c r="O93" i="1"/>
  <c r="O101" i="1"/>
  <c r="O109" i="1"/>
  <c r="O6" i="1"/>
  <c r="O14" i="1"/>
  <c r="O22" i="1"/>
  <c r="O30" i="1"/>
  <c r="O38" i="1"/>
  <c r="O46" i="1"/>
  <c r="O54" i="1"/>
  <c r="O62" i="1"/>
  <c r="O70" i="1"/>
  <c r="O78" i="1"/>
  <c r="O86" i="1"/>
  <c r="O94" i="1"/>
  <c r="O102" i="1"/>
  <c r="O110" i="1"/>
  <c r="O7" i="1"/>
  <c r="O15" i="1"/>
  <c r="O23" i="1"/>
  <c r="O31" i="1"/>
  <c r="O39" i="1"/>
  <c r="O47" i="1"/>
  <c r="O55" i="1"/>
  <c r="O63" i="1"/>
  <c r="O71" i="1"/>
  <c r="O79" i="1"/>
  <c r="O87" i="1"/>
  <c r="O95" i="1"/>
  <c r="O103" i="1"/>
  <c r="O111" i="1"/>
  <c r="O8" i="1"/>
  <c r="O16" i="1"/>
  <c r="O24" i="1"/>
  <c r="O32" i="1"/>
  <c r="O40" i="1"/>
  <c r="O48" i="1"/>
  <c r="O56" i="1"/>
  <c r="O64" i="1"/>
  <c r="O72" i="1"/>
  <c r="O80" i="1"/>
  <c r="O88" i="1"/>
  <c r="O96" i="1"/>
  <c r="O104" i="1"/>
  <c r="O112" i="1"/>
  <c r="O9" i="1"/>
  <c r="O17" i="1"/>
  <c r="O25" i="1"/>
  <c r="O33" i="1"/>
  <c r="O41" i="1"/>
  <c r="O49" i="1"/>
  <c r="O57" i="1"/>
  <c r="O65" i="1"/>
  <c r="O73" i="1"/>
  <c r="O81" i="1"/>
  <c r="O89" i="1"/>
  <c r="O97" i="1"/>
  <c r="O105" i="1"/>
  <c r="O113" i="1"/>
  <c r="O10" i="1"/>
  <c r="O18" i="1"/>
  <c r="O26" i="1"/>
  <c r="O34" i="1"/>
  <c r="O42" i="1"/>
  <c r="O50" i="1"/>
  <c r="O58" i="1"/>
  <c r="O66" i="1"/>
  <c r="O74" i="1"/>
  <c r="O82" i="1"/>
  <c r="O90" i="1"/>
  <c r="O98" i="1"/>
  <c r="O106" i="1"/>
  <c r="O114" i="1"/>
  <c r="O3" i="1"/>
  <c r="O11" i="1"/>
  <c r="O19" i="1"/>
  <c r="O27" i="1"/>
  <c r="O35" i="1"/>
  <c r="O43" i="1"/>
  <c r="O51" i="1"/>
  <c r="O59" i="1"/>
  <c r="O67" i="1"/>
  <c r="O75" i="1"/>
  <c r="O83" i="1"/>
  <c r="O91" i="1"/>
  <c r="O99" i="1"/>
  <c r="O107" i="1"/>
  <c r="O115" i="1"/>
  <c r="O1584" i="1"/>
  <c r="O1573" i="1"/>
  <c r="O1552" i="1"/>
  <c r="O1529" i="1"/>
  <c r="O1517" i="1"/>
  <c r="O1492" i="1"/>
  <c r="P1024" i="1"/>
  <c r="W1024" i="1" s="1"/>
  <c r="P1008" i="1"/>
  <c r="W1008" i="1" s="1"/>
  <c r="P992" i="1"/>
  <c r="W992" i="1" s="1"/>
  <c r="P976" i="1"/>
  <c r="W976" i="1" s="1"/>
  <c r="P960" i="1"/>
  <c r="W960" i="1" s="1"/>
  <c r="P944" i="1"/>
  <c r="W944" i="1" s="1"/>
  <c r="P936" i="1"/>
  <c r="W936" i="1" s="1"/>
  <c r="P928" i="1"/>
  <c r="W928" i="1" s="1"/>
  <c r="P920" i="1"/>
  <c r="W920" i="1" s="1"/>
  <c r="O236" i="1"/>
  <c r="O244" i="1"/>
  <c r="O252" i="1"/>
  <c r="O260" i="1"/>
  <c r="O268" i="1"/>
  <c r="O276" i="1"/>
  <c r="O284" i="1"/>
  <c r="O292" i="1"/>
  <c r="O300" i="1"/>
  <c r="O308" i="1"/>
  <c r="O316" i="1"/>
  <c r="O324" i="1"/>
  <c r="O332" i="1"/>
  <c r="O340" i="1"/>
  <c r="O237" i="1"/>
  <c r="O245" i="1"/>
  <c r="O253" i="1"/>
  <c r="O261" i="1"/>
  <c r="O269" i="1"/>
  <c r="O277" i="1"/>
  <c r="O285" i="1"/>
  <c r="O293" i="1"/>
  <c r="O301" i="1"/>
  <c r="O309" i="1"/>
  <c r="O317" i="1"/>
  <c r="O325" i="1"/>
  <c r="O333" i="1"/>
  <c r="O341" i="1"/>
  <c r="O230" i="1"/>
  <c r="O238" i="1"/>
  <c r="O246" i="1"/>
  <c r="O254" i="1"/>
  <c r="O262" i="1"/>
  <c r="O270" i="1"/>
  <c r="O278" i="1"/>
  <c r="O286" i="1"/>
  <c r="O294" i="1"/>
  <c r="O302" i="1"/>
  <c r="O310" i="1"/>
  <c r="O318" i="1"/>
  <c r="O326" i="1"/>
  <c r="O334" i="1"/>
  <c r="O342" i="1"/>
  <c r="O231" i="1"/>
  <c r="O239" i="1"/>
  <c r="O247" i="1"/>
  <c r="O255" i="1"/>
  <c r="O263" i="1"/>
  <c r="O271" i="1"/>
  <c r="O279" i="1"/>
  <c r="O287" i="1"/>
  <c r="O295" i="1"/>
  <c r="O303" i="1"/>
  <c r="O311" i="1"/>
  <c r="O319" i="1"/>
  <c r="O327" i="1"/>
  <c r="O335" i="1"/>
  <c r="O343" i="1"/>
  <c r="O233" i="1"/>
  <c r="O241" i="1"/>
  <c r="O249" i="1"/>
  <c r="O257" i="1"/>
  <c r="O265" i="1"/>
  <c r="O273" i="1"/>
  <c r="O281" i="1"/>
  <c r="O289" i="1"/>
  <c r="O297" i="1"/>
  <c r="O305" i="1"/>
  <c r="O313" i="1"/>
  <c r="O321" i="1"/>
  <c r="O329" i="1"/>
  <c r="O337" i="1"/>
  <c r="O234" i="1"/>
  <c r="O242" i="1"/>
  <c r="O250" i="1"/>
  <c r="O258" i="1"/>
  <c r="O266" i="1"/>
  <c r="O274" i="1"/>
  <c r="O282" i="1"/>
  <c r="O290" i="1"/>
  <c r="O298" i="1"/>
  <c r="O306" i="1"/>
  <c r="O314" i="1"/>
  <c r="O322" i="1"/>
  <c r="O330" i="1"/>
  <c r="O338" i="1"/>
  <c r="O235" i="1"/>
  <c r="O243" i="1"/>
  <c r="O251" i="1"/>
  <c r="O259" i="1"/>
  <c r="O267" i="1"/>
  <c r="O275" i="1"/>
  <c r="O283" i="1"/>
  <c r="O291" i="1"/>
  <c r="O299" i="1"/>
  <c r="O307" i="1"/>
  <c r="O315" i="1"/>
  <c r="O323" i="1"/>
  <c r="O331" i="1"/>
  <c r="O339" i="1"/>
  <c r="O1592" i="1"/>
  <c r="O1583" i="1"/>
  <c r="O1572" i="1"/>
  <c r="O1561" i="1"/>
  <c r="O1551" i="1"/>
  <c r="O1540" i="1"/>
  <c r="O1528" i="1"/>
  <c r="O1516" i="1"/>
  <c r="O1503" i="1"/>
  <c r="O1489" i="1"/>
  <c r="O1020" i="1"/>
  <c r="O1004" i="1"/>
  <c r="O988" i="1"/>
  <c r="O972" i="1"/>
  <c r="O956" i="1"/>
  <c r="O940" i="1"/>
  <c r="O924" i="1"/>
  <c r="O671" i="1"/>
  <c r="O655" i="1"/>
  <c r="O639" i="1"/>
  <c r="O623" i="1"/>
  <c r="O607" i="1"/>
  <c r="O591" i="1"/>
  <c r="O575" i="1"/>
  <c r="O424" i="1"/>
  <c r="O360" i="1"/>
  <c r="O296" i="1"/>
  <c r="O232" i="1"/>
  <c r="O416" i="1"/>
  <c r="O352" i="1"/>
  <c r="O288" i="1"/>
  <c r="N12" i="9"/>
  <c r="M12" i="16"/>
  <c r="I12" i="14"/>
  <c r="T12" i="9"/>
  <c r="T15" i="9"/>
  <c r="Q12" i="9" l="1"/>
  <c r="O12" i="13"/>
  <c r="E12" i="10"/>
  <c r="P1023" i="1"/>
  <c r="W1023" i="1" s="1"/>
  <c r="P935" i="1"/>
  <c r="W935" i="1" s="1"/>
  <c r="P1027" i="1"/>
  <c r="W1027" i="1" s="1"/>
  <c r="P963" i="1"/>
  <c r="W963" i="1" s="1"/>
  <c r="P1018" i="1"/>
  <c r="W1018" i="1" s="1"/>
  <c r="P954" i="1"/>
  <c r="W954" i="1" s="1"/>
  <c r="P1006" i="1"/>
  <c r="W1006" i="1" s="1"/>
  <c r="P942" i="1"/>
  <c r="W942" i="1" s="1"/>
  <c r="P989" i="1"/>
  <c r="W989" i="1" s="1"/>
  <c r="P925" i="1"/>
  <c r="W925" i="1" s="1"/>
  <c r="P924" i="1"/>
  <c r="W924" i="1" s="1"/>
  <c r="P951" i="1"/>
  <c r="W951" i="1" s="1"/>
  <c r="P1019" i="1"/>
  <c r="W1019" i="1" s="1"/>
  <c r="P955" i="1"/>
  <c r="W955" i="1" s="1"/>
  <c r="P1010" i="1"/>
  <c r="W1010" i="1" s="1"/>
  <c r="P946" i="1"/>
  <c r="W946" i="1" s="1"/>
  <c r="P998" i="1"/>
  <c r="W998" i="1" s="1"/>
  <c r="P934" i="1"/>
  <c r="W934" i="1" s="1"/>
  <c r="P981" i="1"/>
  <c r="W981" i="1" s="1"/>
  <c r="P917" i="1"/>
  <c r="W917" i="1" s="1"/>
  <c r="P940" i="1"/>
  <c r="W940" i="1" s="1"/>
  <c r="P927" i="1"/>
  <c r="W927" i="1" s="1"/>
  <c r="P967" i="1"/>
  <c r="W967" i="1" s="1"/>
  <c r="P1011" i="1"/>
  <c r="W1011" i="1" s="1"/>
  <c r="P947" i="1"/>
  <c r="W947" i="1" s="1"/>
  <c r="P1002" i="1"/>
  <c r="W1002" i="1" s="1"/>
  <c r="P938" i="1"/>
  <c r="W938" i="1" s="1"/>
  <c r="P990" i="1"/>
  <c r="W990" i="1" s="1"/>
  <c r="P926" i="1"/>
  <c r="W926" i="1" s="1"/>
  <c r="P973" i="1"/>
  <c r="W973" i="1" s="1"/>
  <c r="P956" i="1"/>
  <c r="W956" i="1" s="1"/>
  <c r="P943" i="1"/>
  <c r="W943" i="1" s="1"/>
  <c r="P983" i="1"/>
  <c r="W983" i="1" s="1"/>
  <c r="P1003" i="1"/>
  <c r="W1003" i="1" s="1"/>
  <c r="P939" i="1"/>
  <c r="W939" i="1" s="1"/>
  <c r="P994" i="1"/>
  <c r="W994" i="1" s="1"/>
  <c r="P930" i="1"/>
  <c r="W930" i="1" s="1"/>
  <c r="P982" i="1"/>
  <c r="W982" i="1" s="1"/>
  <c r="P918" i="1"/>
  <c r="W918" i="1" s="1"/>
  <c r="P965" i="1"/>
  <c r="W965" i="1" s="1"/>
  <c r="P972" i="1"/>
  <c r="W972" i="1" s="1"/>
  <c r="P959" i="1"/>
  <c r="W959" i="1" s="1"/>
  <c r="P999" i="1"/>
  <c r="W999" i="1" s="1"/>
  <c r="P995" i="1"/>
  <c r="W995" i="1" s="1"/>
  <c r="P931" i="1"/>
  <c r="W931" i="1" s="1"/>
  <c r="P986" i="1"/>
  <c r="W986" i="1" s="1"/>
  <c r="P922" i="1"/>
  <c r="W922" i="1" s="1"/>
  <c r="P974" i="1"/>
  <c r="W974" i="1" s="1"/>
  <c r="P1021" i="1"/>
  <c r="W1021" i="1" s="1"/>
  <c r="P957" i="1"/>
  <c r="W957" i="1" s="1"/>
  <c r="P988" i="1"/>
  <c r="W988" i="1" s="1"/>
  <c r="P975" i="1"/>
  <c r="W975" i="1" s="1"/>
  <c r="P1015" i="1"/>
  <c r="W1015" i="1" s="1"/>
  <c r="P987" i="1"/>
  <c r="W987" i="1" s="1"/>
  <c r="P923" i="1"/>
  <c r="W923" i="1" s="1"/>
  <c r="P978" i="1"/>
  <c r="W978" i="1" s="1"/>
  <c r="P914" i="1"/>
  <c r="W914" i="1" s="1"/>
  <c r="P966" i="1"/>
  <c r="W966" i="1" s="1"/>
  <c r="P1013" i="1"/>
  <c r="W1013" i="1" s="1"/>
  <c r="P949" i="1"/>
  <c r="W949" i="1" s="1"/>
  <c r="P1004" i="1"/>
  <c r="W1004" i="1" s="1"/>
  <c r="P991" i="1"/>
  <c r="W991" i="1" s="1"/>
  <c r="P979" i="1"/>
  <c r="W979" i="1" s="1"/>
  <c r="P915" i="1"/>
  <c r="W915" i="1" s="1"/>
  <c r="P970" i="1"/>
  <c r="W970" i="1" s="1"/>
  <c r="P1022" i="1"/>
  <c r="W1022" i="1" s="1"/>
  <c r="P958" i="1"/>
  <c r="W958" i="1" s="1"/>
  <c r="P1005" i="1"/>
  <c r="W1005" i="1" s="1"/>
  <c r="P941" i="1"/>
  <c r="W941" i="1" s="1"/>
  <c r="R12" i="12"/>
  <c r="H12" i="13"/>
  <c r="P1020" i="1"/>
  <c r="W1020" i="1" s="1"/>
  <c r="P1007" i="1"/>
  <c r="W1007" i="1" s="1"/>
  <c r="P919" i="1"/>
  <c r="W919" i="1" s="1"/>
  <c r="P971" i="1"/>
  <c r="W971" i="1" s="1"/>
  <c r="P1026" i="1"/>
  <c r="W1026" i="1" s="1"/>
  <c r="P962" i="1"/>
  <c r="W962" i="1" s="1"/>
  <c r="P1014" i="1"/>
  <c r="W1014" i="1" s="1"/>
  <c r="P950" i="1"/>
  <c r="W950" i="1" s="1"/>
  <c r="P997" i="1"/>
  <c r="W997" i="1" s="1"/>
  <c r="P933" i="1"/>
  <c r="W933" i="1" s="1"/>
  <c r="I12" i="13"/>
  <c r="F12" i="10"/>
  <c r="D12" i="9"/>
  <c r="T16" i="9"/>
  <c r="T12" i="12"/>
  <c r="F12" i="16"/>
  <c r="I12" i="15"/>
  <c r="L12" i="9"/>
  <c r="E30" i="10"/>
  <c r="K12" i="11"/>
  <c r="P12" i="11"/>
  <c r="K15" i="11"/>
  <c r="I15" i="13"/>
  <c r="L12" i="10"/>
  <c r="K12" i="16"/>
  <c r="L12" i="11"/>
  <c r="L12" i="15"/>
  <c r="I15" i="14"/>
  <c r="Q12" i="16"/>
  <c r="Q30" i="9"/>
  <c r="G12" i="15"/>
  <c r="E12" i="15"/>
  <c r="G12" i="13"/>
  <c r="T12" i="11"/>
  <c r="L16" i="15"/>
  <c r="L15" i="10"/>
  <c r="O12" i="9"/>
  <c r="F31" i="10"/>
  <c r="E12" i="12"/>
  <c r="S31" i="10"/>
  <c r="N17" i="12"/>
  <c r="R17" i="12"/>
  <c r="I14" i="14"/>
  <c r="E32" i="10"/>
  <c r="S12" i="13"/>
  <c r="I12" i="16"/>
  <c r="F15" i="10"/>
  <c r="O12" i="10"/>
  <c r="J12" i="9"/>
  <c r="Q32" i="9"/>
  <c r="L15" i="15"/>
  <c r="P12" i="15"/>
  <c r="D17" i="9"/>
  <c r="L13" i="15"/>
  <c r="H30" i="9"/>
  <c r="F12" i="15"/>
  <c r="O13" i="9"/>
  <c r="O17" i="10"/>
  <c r="S12" i="12"/>
  <c r="D14" i="9"/>
  <c r="T12" i="10"/>
  <c r="T12" i="14"/>
  <c r="K12" i="10"/>
  <c r="K13" i="11"/>
  <c r="M17" i="16"/>
  <c r="O15" i="9"/>
  <c r="E35" i="12"/>
  <c r="H17" i="9"/>
  <c r="E12" i="13"/>
  <c r="R12" i="16"/>
  <c r="L15" i="9"/>
  <c r="H15" i="9"/>
  <c r="H12" i="9"/>
  <c r="T12" i="13"/>
  <c r="Q17" i="9"/>
  <c r="P12" i="9"/>
  <c r="P13" i="11"/>
  <c r="D13" i="9"/>
  <c r="N12" i="14"/>
  <c r="J12" i="11"/>
  <c r="R12" i="15"/>
  <c r="I13" i="13"/>
  <c r="F12" i="14"/>
  <c r="H32" i="9"/>
  <c r="S12" i="11"/>
  <c r="E12" i="14"/>
  <c r="N15" i="9"/>
  <c r="G33" i="9"/>
  <c r="H31" i="9"/>
  <c r="F12" i="13"/>
  <c r="K17" i="10"/>
  <c r="D14" i="10"/>
  <c r="L17" i="11"/>
  <c r="T15" i="14"/>
  <c r="M12" i="14"/>
  <c r="N33" i="14"/>
  <c r="K12" i="15"/>
  <c r="D15" i="13"/>
  <c r="G14" i="13"/>
  <c r="S34" i="10"/>
  <c r="D31" i="10"/>
  <c r="Q15" i="16"/>
  <c r="R16" i="12"/>
  <c r="P34" i="11"/>
  <c r="K17" i="11"/>
  <c r="O17" i="9"/>
  <c r="P14" i="9"/>
  <c r="G12" i="10"/>
  <c r="E33" i="10"/>
  <c r="I30" i="14"/>
  <c r="G16" i="10"/>
  <c r="S12" i="10"/>
  <c r="P12" i="10"/>
  <c r="H12" i="10"/>
  <c r="G14" i="10"/>
  <c r="L51" i="9"/>
  <c r="Q12" i="15"/>
  <c r="E13" i="15"/>
  <c r="L17" i="9"/>
  <c r="F12" i="11"/>
  <c r="F16" i="14"/>
  <c r="D15" i="10"/>
  <c r="L34" i="15"/>
  <c r="T14" i="15"/>
  <c r="Q14" i="16"/>
  <c r="T17" i="9"/>
  <c r="M12" i="11"/>
  <c r="F15" i="14"/>
  <c r="D12" i="16"/>
  <c r="I13" i="15"/>
  <c r="H34" i="9"/>
  <c r="F13" i="16"/>
  <c r="Q16" i="9"/>
  <c r="O14" i="9"/>
  <c r="E12" i="9"/>
  <c r="G16" i="13"/>
  <c r="R12" i="13"/>
  <c r="E14" i="12"/>
  <c r="G12" i="11"/>
  <c r="H33" i="9"/>
  <c r="Q12" i="13"/>
  <c r="H31" i="14"/>
  <c r="P15" i="12"/>
  <c r="I12" i="12"/>
  <c r="N15" i="14"/>
  <c r="G12" i="14"/>
  <c r="I16" i="15"/>
  <c r="E34" i="10"/>
  <c r="P16" i="11"/>
  <c r="N12" i="13"/>
  <c r="L14" i="10"/>
  <c r="I16" i="14"/>
  <c r="Q34" i="9"/>
  <c r="I30" i="15"/>
  <c r="S12" i="15"/>
  <c r="L14" i="11"/>
  <c r="F14" i="14"/>
  <c r="H30" i="13"/>
  <c r="D35" i="9"/>
  <c r="I15" i="15"/>
  <c r="L12" i="13"/>
  <c r="D12" i="13"/>
  <c r="M16" i="16"/>
  <c r="I12" i="11"/>
  <c r="H13" i="13"/>
  <c r="R30" i="12"/>
  <c r="L16" i="11"/>
  <c r="Q15" i="9"/>
  <c r="T16" i="12"/>
  <c r="H30" i="14"/>
  <c r="F13" i="10"/>
  <c r="S30" i="12"/>
  <c r="T15" i="12"/>
  <c r="M12" i="12"/>
  <c r="F33" i="11"/>
  <c r="R15" i="14"/>
  <c r="K12" i="14"/>
  <c r="D13" i="10"/>
  <c r="I17" i="16"/>
  <c r="T16" i="11"/>
  <c r="H34" i="14"/>
  <c r="T30" i="14"/>
  <c r="D30" i="10"/>
  <c r="P14" i="10"/>
  <c r="O12" i="16"/>
  <c r="E34" i="12"/>
  <c r="O48" i="9"/>
  <c r="J15" i="9"/>
  <c r="I14" i="15"/>
  <c r="K13" i="16"/>
  <c r="I16" i="12"/>
  <c r="S12" i="14"/>
  <c r="G30" i="15"/>
  <c r="O16" i="13"/>
  <c r="H12" i="16"/>
  <c r="N14" i="12"/>
  <c r="J14" i="11"/>
  <c r="I31" i="14"/>
  <c r="Q33" i="9"/>
  <c r="I17" i="15"/>
  <c r="G13" i="13"/>
  <c r="S33" i="10"/>
  <c r="L30" i="10"/>
  <c r="E15" i="10"/>
  <c r="F15" i="16"/>
  <c r="M34" i="12"/>
  <c r="M14" i="12"/>
  <c r="F35" i="11"/>
  <c r="O12" i="11"/>
  <c r="P33" i="9"/>
  <c r="R17" i="13"/>
  <c r="F13" i="13"/>
  <c r="T15" i="10"/>
  <c r="M12" i="10"/>
  <c r="M15" i="16"/>
  <c r="J12" i="12"/>
  <c r="J16" i="11"/>
  <c r="P12" i="14"/>
  <c r="I33" i="14"/>
  <c r="N16" i="9"/>
  <c r="S13" i="15"/>
  <c r="P16" i="10"/>
  <c r="E12" i="16"/>
  <c r="E16" i="12"/>
  <c r="Q12" i="12"/>
  <c r="O12" i="14"/>
  <c r="I17" i="9"/>
  <c r="Q16" i="15"/>
  <c r="I14" i="13"/>
  <c r="F14" i="16"/>
  <c r="G17" i="14"/>
  <c r="E17" i="15"/>
  <c r="F14" i="15"/>
  <c r="R16" i="13"/>
  <c r="T14" i="10"/>
  <c r="S12" i="16"/>
  <c r="T17" i="11"/>
  <c r="G16" i="15"/>
  <c r="T15" i="13"/>
  <c r="P35" i="10"/>
  <c r="F16" i="16"/>
  <c r="T30" i="12"/>
  <c r="T14" i="11"/>
  <c r="N14" i="14"/>
  <c r="J48" i="9"/>
  <c r="Q15" i="15"/>
  <c r="J12" i="15"/>
  <c r="F30" i="11"/>
  <c r="S13" i="10"/>
  <c r="T13" i="15"/>
  <c r="Q12" i="11"/>
  <c r="R34" i="15"/>
  <c r="F16" i="13"/>
  <c r="J12" i="13"/>
  <c r="I34" i="11"/>
  <c r="R31" i="15"/>
  <c r="L14" i="9"/>
  <c r="L35" i="15"/>
  <c r="D34" i="9"/>
  <c r="G35" i="9"/>
  <c r="I34" i="14"/>
  <c r="D17" i="13"/>
  <c r="L13" i="10"/>
  <c r="Q17" i="16"/>
  <c r="P34" i="14"/>
  <c r="P32" i="15"/>
  <c r="R14" i="15"/>
  <c r="P17" i="15"/>
  <c r="H50" i="9"/>
  <c r="D32" i="10"/>
  <c r="E17" i="10"/>
  <c r="F17" i="11"/>
  <c r="F17" i="15"/>
  <c r="M33" i="12"/>
  <c r="G17" i="13"/>
  <c r="E30" i="12"/>
  <c r="P33" i="11"/>
  <c r="P13" i="15"/>
  <c r="P14" i="12"/>
  <c r="I15" i="11"/>
  <c r="H32" i="14"/>
  <c r="M15" i="9"/>
  <c r="H14" i="9"/>
  <c r="F16" i="15"/>
  <c r="M33" i="10"/>
  <c r="D16" i="10"/>
  <c r="O15" i="10"/>
  <c r="N35" i="14"/>
  <c r="Q48" i="9"/>
  <c r="R32" i="12"/>
  <c r="T30" i="13"/>
  <c r="N48" i="9"/>
  <c r="T14" i="12"/>
  <c r="M35" i="11"/>
  <c r="F32" i="11"/>
  <c r="N12" i="11"/>
  <c r="G15" i="14"/>
  <c r="O15" i="13"/>
  <c r="P33" i="14"/>
  <c r="N17" i="9"/>
  <c r="J30" i="12"/>
  <c r="O13" i="13"/>
  <c r="T30" i="10"/>
  <c r="L13" i="16"/>
  <c r="P15" i="14"/>
  <c r="F15" i="15"/>
  <c r="D35" i="10"/>
  <c r="O14" i="16"/>
  <c r="M16" i="12"/>
  <c r="K30" i="11"/>
  <c r="N31" i="14"/>
  <c r="K30" i="15"/>
  <c r="S16" i="13"/>
  <c r="O16" i="10"/>
  <c r="H13" i="10"/>
  <c r="L32" i="15"/>
  <c r="D34" i="10"/>
  <c r="R15" i="16"/>
  <c r="F17" i="14"/>
  <c r="P13" i="14"/>
  <c r="T13" i="10"/>
  <c r="D16" i="16"/>
  <c r="D14" i="12"/>
  <c r="H16" i="9"/>
  <c r="G15" i="15"/>
  <c r="P34" i="10"/>
  <c r="T17" i="12"/>
  <c r="E16" i="14"/>
  <c r="Q12" i="14"/>
  <c r="H53" i="9"/>
  <c r="G16" i="9"/>
  <c r="S12" i="9"/>
  <c r="L33" i="15"/>
  <c r="E30" i="15"/>
  <c r="O12" i="15"/>
  <c r="L35" i="10"/>
  <c r="H14" i="16"/>
  <c r="N16" i="12"/>
  <c r="L30" i="11"/>
  <c r="T16" i="14"/>
  <c r="M13" i="14"/>
  <c r="R30" i="14"/>
  <c r="O53" i="9"/>
  <c r="P50" i="9"/>
  <c r="Q35" i="9"/>
  <c r="R48" i="9"/>
  <c r="T30" i="15"/>
  <c r="R16" i="15"/>
  <c r="P14" i="15"/>
  <c r="I17" i="13"/>
  <c r="K35" i="10"/>
  <c r="L32" i="10"/>
  <c r="M17" i="10"/>
  <c r="F14" i="10"/>
  <c r="G34" i="11"/>
  <c r="S30" i="11"/>
  <c r="G14" i="11"/>
  <c r="H35" i="9"/>
  <c r="I32" i="9"/>
  <c r="G34" i="15"/>
  <c r="S30" i="15"/>
  <c r="H17" i="13"/>
  <c r="K32" i="10"/>
  <c r="P13" i="10"/>
  <c r="I13" i="16"/>
  <c r="E33" i="12"/>
  <c r="N30" i="12"/>
  <c r="O17" i="14"/>
  <c r="H14" i="14"/>
  <c r="T34" i="14"/>
  <c r="L48" i="9"/>
  <c r="J34" i="9"/>
  <c r="K15" i="15"/>
  <c r="O17" i="13"/>
  <c r="S13" i="13"/>
  <c r="L34" i="10"/>
  <c r="E31" i="10"/>
  <c r="J12" i="10"/>
  <c r="L17" i="16"/>
  <c r="E14" i="16"/>
  <c r="S16" i="12"/>
  <c r="Q30" i="11"/>
  <c r="N17" i="14"/>
  <c r="G14" i="14"/>
  <c r="T31" i="14"/>
  <c r="P17" i="9"/>
  <c r="Q14" i="9"/>
  <c r="I14" i="9"/>
  <c r="E14" i="15"/>
  <c r="Q16" i="13"/>
  <c r="M12" i="13"/>
  <c r="P15" i="10"/>
  <c r="S14" i="10"/>
  <c r="I12" i="10"/>
  <c r="J14" i="16"/>
  <c r="L31" i="12"/>
  <c r="E15" i="12"/>
  <c r="R12" i="11"/>
  <c r="P32" i="14"/>
  <c r="R32" i="15"/>
  <c r="G13" i="15"/>
  <c r="S15" i="13"/>
  <c r="Q13" i="13"/>
  <c r="O31" i="14"/>
  <c r="I32" i="11"/>
  <c r="O32" i="14"/>
  <c r="E52" i="9"/>
  <c r="P16" i="12"/>
  <c r="O15" i="11"/>
  <c r="J12" i="14"/>
  <c r="E14" i="9"/>
  <c r="J31" i="15"/>
  <c r="G17" i="15"/>
  <c r="N12" i="15"/>
  <c r="G15" i="13"/>
  <c r="P12" i="13"/>
  <c r="P35" i="15"/>
  <c r="E16" i="15"/>
  <c r="F13" i="15"/>
  <c r="R15" i="13"/>
  <c r="G48" i="9"/>
  <c r="R16" i="16"/>
  <c r="T15" i="11"/>
  <c r="E17" i="16"/>
  <c r="J33" i="12"/>
  <c r="O33" i="11"/>
  <c r="H13" i="14"/>
  <c r="O30" i="15"/>
  <c r="H48" i="9"/>
  <c r="M15" i="10"/>
  <c r="G32" i="11"/>
  <c r="K16" i="11"/>
  <c r="L49" i="9"/>
  <c r="S14" i="13"/>
  <c r="S13" i="16"/>
  <c r="L30" i="15"/>
  <c r="I16" i="16"/>
  <c r="J17" i="9"/>
  <c r="R33" i="15"/>
  <c r="G14" i="15"/>
  <c r="M31" i="14"/>
  <c r="D48" i="9"/>
  <c r="I30" i="11"/>
  <c r="M14" i="11"/>
  <c r="R13" i="14"/>
  <c r="I16" i="13"/>
  <c r="K14" i="11"/>
  <c r="L35" i="9"/>
  <c r="M32" i="9"/>
  <c r="K34" i="15"/>
  <c r="S14" i="15"/>
  <c r="L17" i="13"/>
  <c r="S16" i="10"/>
  <c r="M13" i="16"/>
  <c r="E17" i="12"/>
  <c r="S17" i="14"/>
  <c r="E35" i="14"/>
  <c r="O51" i="9"/>
  <c r="Q17" i="15"/>
  <c r="O15" i="15"/>
  <c r="S17" i="13"/>
  <c r="N12" i="10"/>
  <c r="G12" i="16"/>
  <c r="J15" i="12"/>
  <c r="S16" i="11"/>
  <c r="M34" i="9"/>
  <c r="H15" i="13"/>
  <c r="H31" i="10"/>
  <c r="R17" i="16"/>
  <c r="K14" i="16"/>
  <c r="R33" i="12"/>
  <c r="S34" i="11"/>
  <c r="E14" i="14"/>
  <c r="H51" i="9"/>
  <c r="L31" i="15"/>
  <c r="T17" i="13"/>
  <c r="K12" i="13"/>
  <c r="H17" i="10"/>
  <c r="L16" i="16"/>
  <c r="R14" i="16"/>
  <c r="Q17" i="11"/>
  <c r="G15" i="11"/>
  <c r="H35" i="11"/>
  <c r="T14" i="14"/>
  <c r="M35" i="14"/>
  <c r="N32" i="14"/>
  <c r="L52" i="9"/>
  <c r="P16" i="9"/>
  <c r="N14" i="9"/>
  <c r="G35" i="15"/>
  <c r="F30" i="15"/>
  <c r="T16" i="15"/>
  <c r="H12" i="15"/>
  <c r="T14" i="13"/>
  <c r="E35" i="10"/>
  <c r="R15" i="12"/>
  <c r="K12" i="12"/>
  <c r="P17" i="11"/>
  <c r="M16" i="14"/>
  <c r="F13" i="14"/>
  <c r="G34" i="14"/>
  <c r="S30" i="14"/>
  <c r="P53" i="9"/>
  <c r="I50" i="9"/>
  <c r="O16" i="9"/>
  <c r="T33" i="15"/>
  <c r="P15" i="13"/>
  <c r="P31" i="10"/>
  <c r="F17" i="10"/>
  <c r="N12" i="16"/>
  <c r="T34" i="12"/>
  <c r="J32" i="12"/>
  <c r="M31" i="12"/>
  <c r="E31" i="12"/>
  <c r="P30" i="12"/>
  <c r="T30" i="11"/>
  <c r="I17" i="14"/>
  <c r="N34" i="14"/>
  <c r="G31" i="14"/>
  <c r="T14" i="9"/>
  <c r="P34" i="15"/>
  <c r="I31" i="15"/>
  <c r="E15" i="15"/>
  <c r="Q17" i="13"/>
  <c r="S35" i="10"/>
  <c r="T32" i="10"/>
  <c r="Q16" i="16"/>
  <c r="Q32" i="12"/>
  <c r="I32" i="12"/>
  <c r="T31" i="12"/>
  <c r="O14" i="11"/>
  <c r="T13" i="14"/>
  <c r="M34" i="14"/>
  <c r="K32" i="14"/>
  <c r="O34" i="15"/>
  <c r="S32" i="10"/>
  <c r="L17" i="10"/>
  <c r="E14" i="10"/>
  <c r="Q13" i="16"/>
  <c r="T12" i="16"/>
  <c r="I17" i="12"/>
  <c r="H12" i="12"/>
  <c r="M17" i="11"/>
  <c r="S15" i="11"/>
  <c r="D35" i="11"/>
  <c r="P14" i="14"/>
  <c r="I35" i="14"/>
  <c r="T48" i="9"/>
  <c r="R34" i="9"/>
  <c r="L16" i="9"/>
  <c r="J14" i="9"/>
  <c r="I33" i="15"/>
  <c r="D14" i="15"/>
  <c r="P14" i="13"/>
  <c r="H14" i="13"/>
  <c r="T34" i="10"/>
  <c r="M31" i="10"/>
  <c r="F16" i="10"/>
  <c r="R12" i="10"/>
  <c r="M14" i="16"/>
  <c r="Q34" i="12"/>
  <c r="R31" i="12"/>
  <c r="M34" i="11"/>
  <c r="J15" i="11"/>
  <c r="O14" i="14"/>
  <c r="H35" i="14"/>
  <c r="I32" i="14"/>
  <c r="E33" i="9"/>
  <c r="J35" i="15"/>
  <c r="F17" i="13"/>
  <c r="R13" i="13"/>
  <c r="G30" i="10"/>
  <c r="H15" i="10"/>
  <c r="M15" i="12"/>
  <c r="F16" i="11"/>
  <c r="S15" i="14"/>
  <c r="E33" i="14"/>
  <c r="P34" i="9"/>
  <c r="J16" i="9"/>
  <c r="Q35" i="15"/>
  <c r="G33" i="15"/>
  <c r="S17" i="15"/>
  <c r="O13" i="15"/>
  <c r="H16" i="13"/>
  <c r="F14" i="13"/>
  <c r="K31" i="10"/>
  <c r="L16" i="10"/>
  <c r="E13" i="10"/>
  <c r="L33" i="10"/>
  <c r="N17" i="10"/>
  <c r="P14" i="11"/>
  <c r="P17" i="14"/>
  <c r="E48" i="9"/>
  <c r="P31" i="15"/>
  <c r="Q14" i="13"/>
  <c r="H33" i="10"/>
  <c r="M14" i="10"/>
  <c r="L14" i="16"/>
  <c r="L12" i="16"/>
  <c r="J34" i="12"/>
  <c r="D16" i="12"/>
  <c r="P17" i="12"/>
  <c r="P12" i="12"/>
  <c r="I33" i="11"/>
  <c r="Q35" i="14"/>
  <c r="R32" i="14"/>
  <c r="Q33" i="15"/>
  <c r="J30" i="15"/>
  <c r="P16" i="15"/>
  <c r="N16" i="10"/>
  <c r="G13" i="10"/>
  <c r="J31" i="12"/>
  <c r="I14" i="12"/>
  <c r="N31" i="11"/>
  <c r="D15" i="14"/>
  <c r="P35" i="14"/>
  <c r="Q32" i="14"/>
  <c r="G52" i="9"/>
  <c r="S48" i="9"/>
  <c r="R35" i="15"/>
  <c r="K32" i="15"/>
  <c r="N17" i="13"/>
  <c r="O30" i="10"/>
  <c r="K17" i="16"/>
  <c r="I15" i="16"/>
  <c r="K33" i="12"/>
  <c r="N15" i="12"/>
  <c r="N12" i="12"/>
  <c r="G33" i="11"/>
  <c r="S17" i="11"/>
  <c r="N16" i="11"/>
  <c r="G13" i="11"/>
  <c r="H16" i="14"/>
  <c r="M33" i="14"/>
  <c r="F30" i="14"/>
  <c r="D50" i="9"/>
  <c r="F12" i="9"/>
  <c r="O33" i="15"/>
  <c r="V6" i="15"/>
  <c r="P16" i="13"/>
  <c r="T16" i="10"/>
  <c r="M13" i="10"/>
  <c r="M33" i="11"/>
  <c r="M35" i="10"/>
  <c r="I14" i="11"/>
  <c r="I34" i="15"/>
  <c r="I31" i="11"/>
  <c r="R14" i="13"/>
  <c r="P35" i="11"/>
  <c r="P15" i="11"/>
  <c r="D30" i="14"/>
  <c r="N13" i="13"/>
  <c r="M32" i="10"/>
  <c r="D12" i="10"/>
  <c r="F17" i="16"/>
  <c r="L15" i="16"/>
  <c r="D31" i="12"/>
  <c r="S14" i="12"/>
  <c r="L35" i="11"/>
  <c r="L15" i="11"/>
  <c r="E12" i="11"/>
  <c r="Q14" i="14"/>
  <c r="J35" i="14"/>
  <c r="H33" i="14"/>
  <c r="M48" i="9"/>
  <c r="N33" i="9"/>
  <c r="O30" i="9"/>
  <c r="E32" i="15"/>
  <c r="M12" i="15"/>
  <c r="F15" i="13"/>
  <c r="D13" i="13"/>
  <c r="R34" i="12"/>
  <c r="J30" i="11"/>
  <c r="G33" i="14"/>
  <c r="H52" i="9"/>
  <c r="S35" i="15"/>
  <c r="T17" i="15"/>
  <c r="T12" i="15"/>
  <c r="O16" i="16"/>
  <c r="Q14" i="12"/>
  <c r="G16" i="11"/>
  <c r="H49" i="9"/>
  <c r="S32" i="15"/>
  <c r="L17" i="15"/>
  <c r="O14" i="13"/>
  <c r="J13" i="13"/>
  <c r="K34" i="10"/>
  <c r="E16" i="10"/>
  <c r="Q12" i="10"/>
  <c r="S33" i="12"/>
  <c r="N32" i="12"/>
  <c r="D30" i="12"/>
  <c r="J16" i="12"/>
  <c r="O13" i="11"/>
  <c r="P16" i="14"/>
  <c r="I13" i="14"/>
  <c r="N30" i="14"/>
  <c r="L50" i="9"/>
  <c r="P30" i="15"/>
  <c r="L14" i="15"/>
  <c r="E17" i="13"/>
  <c r="H32" i="10"/>
  <c r="I17" i="10"/>
  <c r="N33" i="10" l="1"/>
  <c r="K48" i="9"/>
  <c r="E16" i="16"/>
  <c r="P32" i="11"/>
  <c r="Q32" i="15"/>
  <c r="Q34" i="15"/>
  <c r="I35" i="15"/>
  <c r="O50" i="9"/>
  <c r="G17" i="11"/>
  <c r="H15" i="14"/>
  <c r="P33" i="15"/>
  <c r="I33" i="12"/>
  <c r="P48" i="9"/>
  <c r="D53" i="9"/>
  <c r="K15" i="10"/>
  <c r="F33" i="10"/>
  <c r="K14" i="12"/>
  <c r="Q30" i="15"/>
  <c r="Q14" i="15"/>
  <c r="K33" i="10"/>
  <c r="R17" i="15"/>
  <c r="P31" i="11"/>
  <c r="H34" i="10"/>
  <c r="H30" i="10"/>
  <c r="G15" i="9"/>
  <c r="E30" i="14"/>
  <c r="H14" i="10"/>
  <c r="E17" i="14"/>
  <c r="T15" i="15"/>
  <c r="S15" i="15"/>
  <c r="G34" i="12"/>
  <c r="G15" i="10"/>
  <c r="K14" i="10"/>
  <c r="G12" i="12"/>
  <c r="M15" i="13"/>
  <c r="M16" i="13"/>
  <c r="I34" i="12"/>
  <c r="L13" i="13"/>
  <c r="O34" i="14"/>
  <c r="E13" i="16"/>
  <c r="E31" i="14"/>
  <c r="R13" i="15"/>
  <c r="P35" i="9"/>
  <c r="M30" i="14"/>
  <c r="E32" i="12"/>
  <c r="G34" i="9"/>
  <c r="P15" i="15"/>
  <c r="M14" i="14"/>
  <c r="S32" i="14"/>
  <c r="G15" i="12"/>
  <c r="P30" i="11"/>
  <c r="T51" i="9"/>
  <c r="P17" i="13"/>
  <c r="N14" i="10"/>
  <c r="R31" i="14"/>
  <c r="Q15" i="11"/>
  <c r="O35" i="14"/>
  <c r="G35" i="14"/>
  <c r="G30" i="11"/>
  <c r="M17" i="14"/>
  <c r="S17" i="10"/>
  <c r="S17" i="12"/>
  <c r="E13" i="14"/>
  <c r="S14" i="11"/>
  <c r="K16" i="16"/>
  <c r="M17" i="9"/>
  <c r="I35" i="11"/>
  <c r="R15" i="15"/>
  <c r="L53" i="9"/>
  <c r="S30" i="10"/>
  <c r="O14" i="10"/>
  <c r="K15" i="16"/>
  <c r="N34" i="9"/>
  <c r="T33" i="12"/>
  <c r="I51" i="9"/>
  <c r="Q13" i="15"/>
  <c r="D16" i="11"/>
  <c r="J32" i="14"/>
  <c r="J50" i="9"/>
  <c r="J51" i="9"/>
  <c r="P31" i="14"/>
  <c r="E16" i="9"/>
  <c r="K13" i="15"/>
  <c r="E15" i="14"/>
  <c r="G32" i="9"/>
  <c r="O13" i="10"/>
  <c r="I30" i="13"/>
  <c r="S35" i="12"/>
  <c r="V8" i="12"/>
  <c r="G7" i="17" s="1"/>
  <c r="R14" i="12"/>
  <c r="Q30" i="13"/>
  <c r="F12" i="12"/>
  <c r="O14" i="12"/>
  <c r="O52" i="9"/>
  <c r="S15" i="12"/>
  <c r="G31" i="12"/>
  <c r="H16" i="16"/>
  <c r="G16" i="12"/>
  <c r="E15" i="13"/>
  <c r="M33" i="9"/>
  <c r="M17" i="12"/>
  <c r="O34" i="11"/>
  <c r="H13" i="9"/>
  <c r="E49" i="9"/>
  <c r="L31" i="11"/>
  <c r="N13" i="12"/>
  <c r="R13" i="12"/>
  <c r="P31" i="9"/>
  <c r="I31" i="12"/>
  <c r="T17" i="14"/>
  <c r="G31" i="9"/>
  <c r="J13" i="12"/>
  <c r="Q13" i="9"/>
  <c r="O13" i="12"/>
  <c r="I31" i="9"/>
  <c r="K31" i="9"/>
  <c r="G13" i="9"/>
  <c r="N31" i="9"/>
  <c r="T13" i="11"/>
  <c r="R30" i="15"/>
  <c r="F14" i="11"/>
  <c r="G13" i="12"/>
  <c r="I13" i="12"/>
  <c r="J13" i="11"/>
  <c r="E13" i="12"/>
  <c r="Q49" i="9"/>
  <c r="O49" i="9"/>
  <c r="F31" i="11"/>
  <c r="S34" i="15"/>
  <c r="J13" i="9"/>
  <c r="G51" i="9"/>
  <c r="N14" i="13"/>
  <c r="E50" i="9"/>
  <c r="Q31" i="9"/>
  <c r="T17" i="10"/>
  <c r="I49" i="9"/>
  <c r="G49" i="9"/>
  <c r="M13" i="11"/>
  <c r="N13" i="9"/>
  <c r="T13" i="12"/>
  <c r="M13" i="9"/>
  <c r="L13" i="11"/>
  <c r="O17" i="11"/>
  <c r="G30" i="9"/>
  <c r="I14" i="16"/>
  <c r="S13" i="11"/>
  <c r="P13" i="12"/>
  <c r="T13" i="9"/>
  <c r="M31" i="11"/>
  <c r="L13" i="9"/>
  <c r="S13" i="12"/>
  <c r="F35" i="10"/>
  <c r="E16" i="13"/>
  <c r="H30" i="11"/>
  <c r="F33" i="14"/>
  <c r="H35" i="12"/>
  <c r="H34" i="12"/>
  <c r="N35" i="12"/>
  <c r="N31" i="12"/>
  <c r="L14" i="13"/>
  <c r="Q35" i="12"/>
  <c r="K16" i="14"/>
  <c r="K17" i="15"/>
  <c r="K33" i="15"/>
  <c r="V22" i="14"/>
  <c r="L3" i="17" s="1"/>
  <c r="H30" i="15"/>
  <c r="R16" i="10"/>
  <c r="H31" i="15"/>
  <c r="I14" i="10"/>
  <c r="Q16" i="12"/>
  <c r="E13" i="13"/>
  <c r="Q33" i="12"/>
  <c r="K31" i="15"/>
  <c r="M30" i="11"/>
  <c r="F15" i="11"/>
  <c r="K16" i="10"/>
  <c r="K17" i="14"/>
  <c r="Q30" i="12"/>
  <c r="L32" i="11"/>
  <c r="K30" i="14"/>
  <c r="H17" i="16"/>
  <c r="I17" i="11"/>
  <c r="S16" i="15"/>
  <c r="M31" i="9"/>
  <c r="O17" i="16"/>
  <c r="F30" i="10"/>
  <c r="F34" i="10"/>
  <c r="G17" i="10"/>
  <c r="E14" i="13"/>
  <c r="I30" i="10"/>
  <c r="R30" i="10"/>
  <c r="I35" i="10"/>
  <c r="P16" i="16"/>
  <c r="T31" i="11"/>
  <c r="K15" i="14"/>
  <c r="S16" i="14"/>
  <c r="M15" i="11"/>
  <c r="E15" i="9"/>
  <c r="R13" i="16"/>
  <c r="S13" i="14"/>
  <c r="K13" i="14"/>
  <c r="L16" i="13"/>
  <c r="G13" i="14"/>
  <c r="K14" i="15"/>
  <c r="K13" i="10"/>
  <c r="K30" i="10"/>
  <c r="P32" i="10"/>
  <c r="F30" i="12"/>
  <c r="R14" i="11"/>
  <c r="J17" i="15"/>
  <c r="G32" i="15"/>
  <c r="F32" i="12"/>
  <c r="F35" i="14"/>
  <c r="T17" i="16"/>
  <c r="T35" i="10"/>
  <c r="G53" i="9"/>
  <c r="R35" i="14"/>
  <c r="Q17" i="12"/>
  <c r="M34" i="10"/>
  <c r="S32" i="12"/>
  <c r="V26" i="9"/>
  <c r="C7" i="17" s="1"/>
  <c r="G16" i="16"/>
  <c r="H16" i="15"/>
  <c r="S15" i="10"/>
  <c r="N14" i="11"/>
  <c r="D15" i="12"/>
  <c r="J32" i="15"/>
  <c r="J34" i="15"/>
  <c r="R34" i="10"/>
  <c r="T32" i="11"/>
  <c r="V5" i="13"/>
  <c r="I4" i="17" s="1"/>
  <c r="M32" i="12"/>
  <c r="E53" i="9"/>
  <c r="N13" i="14"/>
  <c r="N16" i="14"/>
  <c r="T13" i="13"/>
  <c r="T16" i="13"/>
  <c r="V23" i="12"/>
  <c r="H4" i="17" s="1"/>
  <c r="R32" i="11"/>
  <c r="R51" i="9"/>
  <c r="Q34" i="14"/>
  <c r="R13" i="11"/>
  <c r="Q35" i="11"/>
  <c r="N35" i="9"/>
  <c r="S15" i="16"/>
  <c r="Q15" i="12"/>
  <c r="G16" i="14"/>
  <c r="F34" i="11"/>
  <c r="M15" i="14"/>
  <c r="D34" i="15"/>
  <c r="S17" i="9"/>
  <c r="V26" i="15"/>
  <c r="N7" i="17" s="1"/>
  <c r="P34" i="12"/>
  <c r="D35" i="15"/>
  <c r="V42" i="9"/>
  <c r="AC26" i="9" s="1"/>
  <c r="N52" i="9"/>
  <c r="S51" i="9"/>
  <c r="J14" i="13"/>
  <c r="R32" i="9"/>
  <c r="R13" i="9"/>
  <c r="O35" i="11"/>
  <c r="N51" i="9"/>
  <c r="J16" i="16"/>
  <c r="I35" i="13"/>
  <c r="N34" i="12"/>
  <c r="O16" i="14"/>
  <c r="Q14" i="11"/>
  <c r="I48" i="9"/>
  <c r="P49" i="9"/>
  <c r="J17" i="11"/>
  <c r="M34" i="15"/>
  <c r="K30" i="9"/>
  <c r="L32" i="12"/>
  <c r="K33" i="11"/>
  <c r="V27" i="11"/>
  <c r="F8" i="17" s="1"/>
  <c r="L15" i="13"/>
  <c r="V27" i="9"/>
  <c r="C8" i="17" s="1"/>
  <c r="J14" i="10"/>
  <c r="K53" i="9"/>
  <c r="T35" i="14"/>
  <c r="G14" i="9"/>
  <c r="K16" i="15"/>
  <c r="J32" i="10"/>
  <c r="V22" i="12"/>
  <c r="H3" i="17" s="1"/>
  <c r="H35" i="15"/>
  <c r="V7" i="14"/>
  <c r="K6" i="17" s="1"/>
  <c r="R35" i="10"/>
  <c r="M14" i="13"/>
  <c r="O32" i="11"/>
  <c r="K34" i="11"/>
  <c r="I15" i="10"/>
  <c r="R16" i="11"/>
  <c r="R30" i="9"/>
  <c r="O30" i="11"/>
  <c r="S35" i="11"/>
  <c r="R33" i="14"/>
  <c r="N35" i="11"/>
  <c r="H34" i="13"/>
  <c r="P51" i="9"/>
  <c r="P32" i="9"/>
  <c r="F32" i="10"/>
  <c r="H16" i="10"/>
  <c r="K35" i="15"/>
  <c r="P30" i="9"/>
  <c r="F34" i="15"/>
  <c r="Q33" i="11"/>
  <c r="R15" i="11"/>
  <c r="V8" i="11"/>
  <c r="AE24" i="11" s="1"/>
  <c r="J34" i="10"/>
  <c r="P32" i="12"/>
  <c r="S50" i="9"/>
  <c r="J17" i="10"/>
  <c r="N53" i="9"/>
  <c r="T32" i="15"/>
  <c r="K17" i="9"/>
  <c r="V6" i="11"/>
  <c r="AC24" i="11" s="1"/>
  <c r="T33" i="14"/>
  <c r="G32" i="14"/>
  <c r="R17" i="14"/>
  <c r="R14" i="14"/>
  <c r="P33" i="10"/>
  <c r="P52" i="9"/>
  <c r="P15" i="9"/>
  <c r="J16" i="10"/>
  <c r="I13" i="11"/>
  <c r="P17" i="10"/>
  <c r="P30" i="10"/>
  <c r="P13" i="9"/>
  <c r="G12" i="9"/>
  <c r="G17" i="9"/>
  <c r="F48" i="9"/>
  <c r="E30" i="11"/>
  <c r="H31" i="11"/>
  <c r="D15" i="16"/>
  <c r="V7" i="16"/>
  <c r="K35" i="12"/>
  <c r="T35" i="9"/>
  <c r="H15" i="11"/>
  <c r="V40" i="9"/>
  <c r="D13" i="11"/>
  <c r="V5" i="11"/>
  <c r="D12" i="14"/>
  <c r="V4" i="14"/>
  <c r="J15" i="16"/>
  <c r="J12" i="16"/>
  <c r="N14" i="16"/>
  <c r="T49" i="9"/>
  <c r="K15" i="12"/>
  <c r="R33" i="11"/>
  <c r="D14" i="14"/>
  <c r="Q13" i="10"/>
  <c r="V22" i="11"/>
  <c r="Q31" i="13"/>
  <c r="S31" i="14"/>
  <c r="O17" i="12"/>
  <c r="O33" i="10"/>
  <c r="N30" i="9"/>
  <c r="N32" i="9"/>
  <c r="E17" i="11"/>
  <c r="R49" i="9"/>
  <c r="O34" i="10"/>
  <c r="J35" i="12"/>
  <c r="S35" i="9"/>
  <c r="N33" i="15"/>
  <c r="K31" i="11"/>
  <c r="F17" i="12"/>
  <c r="V6" i="10"/>
  <c r="D32" i="12"/>
  <c r="T31" i="15"/>
  <c r="L31" i="10"/>
  <c r="J31" i="9"/>
  <c r="H17" i="12"/>
  <c r="V26" i="14"/>
  <c r="D34" i="14"/>
  <c r="S31" i="12"/>
  <c r="E34" i="14"/>
  <c r="J17" i="12"/>
  <c r="V8" i="13"/>
  <c r="D16" i="13"/>
  <c r="K49" i="9"/>
  <c r="N32" i="11"/>
  <c r="G34" i="10"/>
  <c r="M32" i="14"/>
  <c r="H33" i="12"/>
  <c r="N15" i="13"/>
  <c r="D14" i="11"/>
  <c r="M16" i="10"/>
  <c r="R32" i="10"/>
  <c r="J13" i="16"/>
  <c r="N15" i="10"/>
  <c r="H30" i="12"/>
  <c r="Q15" i="13"/>
  <c r="R15" i="9"/>
  <c r="F31" i="12"/>
  <c r="H17" i="11"/>
  <c r="H12" i="11"/>
  <c r="L14" i="14"/>
  <c r="D31" i="11"/>
  <c r="V23" i="11"/>
  <c r="J34" i="11"/>
  <c r="T33" i="9"/>
  <c r="T31" i="9"/>
  <c r="T30" i="9"/>
  <c r="T32" i="9"/>
  <c r="T14" i="16"/>
  <c r="O32" i="9"/>
  <c r="N14" i="15"/>
  <c r="F13" i="12"/>
  <c r="K17" i="12"/>
  <c r="H32" i="11"/>
  <c r="L32" i="14"/>
  <c r="V8" i="10"/>
  <c r="D30" i="11"/>
  <c r="R53" i="9"/>
  <c r="T16" i="16"/>
  <c r="M15" i="15"/>
  <c r="S13" i="9"/>
  <c r="H13" i="15"/>
  <c r="M50" i="9"/>
  <c r="H33" i="11"/>
  <c r="O31" i="11"/>
  <c r="F53" i="9"/>
  <c r="D30" i="15"/>
  <c r="V22" i="15"/>
  <c r="D49" i="9"/>
  <c r="V41" i="9"/>
  <c r="D13" i="16"/>
  <c r="V5" i="16"/>
  <c r="R50" i="9"/>
  <c r="F34" i="12"/>
  <c r="M30" i="9"/>
  <c r="M12" i="9"/>
  <c r="J32" i="9"/>
  <c r="J33" i="9"/>
  <c r="J30" i="9"/>
  <c r="J35" i="9"/>
  <c r="R34" i="11"/>
  <c r="R31" i="10"/>
  <c r="V45" i="9"/>
  <c r="Q53" i="9"/>
  <c r="V24" i="12"/>
  <c r="S14" i="16"/>
  <c r="H35" i="10"/>
  <c r="O31" i="15"/>
  <c r="R15" i="10"/>
  <c r="T35" i="15"/>
  <c r="S34" i="12"/>
  <c r="J52" i="9"/>
  <c r="L35" i="14"/>
  <c r="N13" i="15"/>
  <c r="S17" i="16"/>
  <c r="F35" i="12"/>
  <c r="S32" i="9"/>
  <c r="L33" i="11"/>
  <c r="N16" i="15"/>
  <c r="G31" i="15"/>
  <c r="J16" i="15"/>
  <c r="G33" i="12"/>
  <c r="O35" i="9"/>
  <c r="S15" i="9"/>
  <c r="F15" i="9"/>
  <c r="F14" i="9"/>
  <c r="O32" i="10"/>
  <c r="K16" i="12"/>
  <c r="G15" i="16"/>
  <c r="H17" i="15"/>
  <c r="N16" i="16"/>
  <c r="F13" i="9"/>
  <c r="L13" i="14"/>
  <c r="F33" i="12"/>
  <c r="S33" i="11"/>
  <c r="N15" i="15"/>
  <c r="N15" i="16"/>
  <c r="D16" i="15"/>
  <c r="V8" i="15"/>
  <c r="Q33" i="10"/>
  <c r="S35" i="14"/>
  <c r="D32" i="14"/>
  <c r="V24" i="14"/>
  <c r="J17" i="14"/>
  <c r="T33" i="10"/>
  <c r="V24" i="10"/>
  <c r="F16" i="12"/>
  <c r="I34" i="10"/>
  <c r="R35" i="9"/>
  <c r="N30" i="10"/>
  <c r="L33" i="9"/>
  <c r="L31" i="9"/>
  <c r="L30" i="9"/>
  <c r="V6" i="16"/>
  <c r="D14" i="16"/>
  <c r="T53" i="9"/>
  <c r="M53" i="9"/>
  <c r="J33" i="15"/>
  <c r="K52" i="9"/>
  <c r="R31" i="11"/>
  <c r="T13" i="16"/>
  <c r="J14" i="15"/>
  <c r="D15" i="9"/>
  <c r="V7" i="9"/>
  <c r="N15" i="11"/>
  <c r="F14" i="12"/>
  <c r="Q34" i="10"/>
  <c r="N13" i="11"/>
  <c r="H31" i="12"/>
  <c r="N34" i="15"/>
  <c r="H15" i="12"/>
  <c r="E13" i="11"/>
  <c r="M30" i="10"/>
  <c r="H13" i="12"/>
  <c r="T50" i="9"/>
  <c r="E31" i="11"/>
  <c r="F35" i="9"/>
  <c r="V9" i="16"/>
  <c r="D17" i="16"/>
  <c r="R14" i="9"/>
  <c r="N31" i="10"/>
  <c r="M16" i="9"/>
  <c r="G14" i="16"/>
  <c r="O17" i="15"/>
  <c r="I15" i="12"/>
  <c r="J17" i="13"/>
  <c r="S14" i="14"/>
  <c r="M16" i="15"/>
  <c r="H15" i="16"/>
  <c r="V23" i="10"/>
  <c r="S31" i="9"/>
  <c r="S30" i="9"/>
  <c r="S34" i="9"/>
  <c r="V24" i="9"/>
  <c r="E31" i="15"/>
  <c r="J15" i="15"/>
  <c r="F50" i="9"/>
  <c r="M51" i="9"/>
  <c r="D34" i="12"/>
  <c r="Q17" i="14"/>
  <c r="V4" i="9"/>
  <c r="E32" i="9"/>
  <c r="L17" i="14"/>
  <c r="L12" i="14"/>
  <c r="V25" i="9"/>
  <c r="D33" i="9"/>
  <c r="D12" i="11"/>
  <c r="V4" i="11"/>
  <c r="V7" i="15"/>
  <c r="D15" i="15"/>
  <c r="M33" i="15"/>
  <c r="H15" i="15"/>
  <c r="N13" i="16"/>
  <c r="V25" i="12"/>
  <c r="D33" i="12"/>
  <c r="K32" i="12"/>
  <c r="K30" i="12"/>
  <c r="T35" i="11"/>
  <c r="F52" i="9"/>
  <c r="O16" i="15"/>
  <c r="M17" i="15"/>
  <c r="V9" i="10"/>
  <c r="D17" i="10"/>
  <c r="R17" i="9"/>
  <c r="H34" i="15"/>
  <c r="E33" i="15"/>
  <c r="V6" i="9"/>
  <c r="D13" i="12"/>
  <c r="G50" i="9"/>
  <c r="V27" i="10"/>
  <c r="M13" i="13"/>
  <c r="L30" i="14"/>
  <c r="E15" i="11"/>
  <c r="R33" i="9"/>
  <c r="I33" i="10"/>
  <c r="Q51" i="9"/>
  <c r="I32" i="10"/>
  <c r="K35" i="11"/>
  <c r="I16" i="10"/>
  <c r="R33" i="10"/>
  <c r="F49" i="9"/>
  <c r="F51" i="9"/>
  <c r="K33" i="9"/>
  <c r="P33" i="13"/>
  <c r="J14" i="12"/>
  <c r="I12" i="9"/>
  <c r="I16" i="9"/>
  <c r="F31" i="14"/>
  <c r="I13" i="10"/>
  <c r="K14" i="13"/>
  <c r="F17" i="9"/>
  <c r="N49" i="9"/>
  <c r="P31" i="12"/>
  <c r="M52" i="9"/>
  <c r="O16" i="12"/>
  <c r="J30" i="10"/>
  <c r="R14" i="10"/>
  <c r="L34" i="11"/>
  <c r="D17" i="11"/>
  <c r="F32" i="9"/>
  <c r="F33" i="9"/>
  <c r="F30" i="9"/>
  <c r="K34" i="9"/>
  <c r="I16" i="11"/>
  <c r="T15" i="16"/>
  <c r="N35" i="15"/>
  <c r="N16" i="13"/>
  <c r="E32" i="14"/>
  <c r="T33" i="11"/>
  <c r="M16" i="11"/>
  <c r="D34" i="11"/>
  <c r="M13" i="12"/>
  <c r="V7" i="10"/>
  <c r="K35" i="14"/>
  <c r="V26" i="12"/>
  <c r="J15" i="13"/>
  <c r="L32" i="9"/>
  <c r="D12" i="15"/>
  <c r="V4" i="15"/>
  <c r="V14" i="15" s="1"/>
  <c r="E33" i="11"/>
  <c r="R13" i="10"/>
  <c r="D33" i="15"/>
  <c r="F32" i="15"/>
  <c r="J32" i="11"/>
  <c r="N31" i="15"/>
  <c r="E34" i="11"/>
  <c r="Q15" i="10"/>
  <c r="R16" i="9"/>
  <c r="R12" i="9"/>
  <c r="F34" i="14"/>
  <c r="V8" i="16"/>
  <c r="D17" i="15"/>
  <c r="V5" i="12"/>
  <c r="K51" i="9"/>
  <c r="N33" i="12"/>
  <c r="E35" i="11"/>
  <c r="J14" i="14"/>
  <c r="H14" i="15"/>
  <c r="M13" i="15"/>
  <c r="V6" i="12"/>
  <c r="E34" i="15"/>
  <c r="D31" i="14"/>
  <c r="V23" i="14"/>
  <c r="L33" i="12"/>
  <c r="S14" i="9"/>
  <c r="V8" i="14"/>
  <c r="D16" i="14"/>
  <c r="G17" i="16"/>
  <c r="S16" i="16"/>
  <c r="H32" i="15"/>
  <c r="O13" i="14"/>
  <c r="O15" i="16"/>
  <c r="R17" i="11"/>
  <c r="O34" i="12"/>
  <c r="K34" i="14"/>
  <c r="N32" i="15"/>
  <c r="L17" i="12"/>
  <c r="Q31" i="15"/>
  <c r="M31" i="15"/>
  <c r="D34" i="13"/>
  <c r="V9" i="11"/>
  <c r="N50" i="9"/>
  <c r="J49" i="9"/>
  <c r="N17" i="11"/>
  <c r="N17" i="16"/>
  <c r="M35" i="15"/>
  <c r="T32" i="14"/>
  <c r="L34" i="12"/>
  <c r="I33" i="9"/>
  <c r="I30" i="9"/>
  <c r="J31" i="11"/>
  <c r="F33" i="15"/>
  <c r="V7" i="13"/>
  <c r="H16" i="11"/>
  <c r="Q16" i="11"/>
  <c r="D35" i="14"/>
  <c r="V27" i="14"/>
  <c r="P17" i="16"/>
  <c r="Q17" i="10"/>
  <c r="S53" i="9"/>
  <c r="V26" i="11"/>
  <c r="H13" i="11"/>
  <c r="H32" i="12"/>
  <c r="M14" i="9"/>
  <c r="E17" i="9"/>
  <c r="M35" i="9"/>
  <c r="S33" i="9"/>
  <c r="V4" i="10"/>
  <c r="G35" i="10"/>
  <c r="V30" i="12"/>
  <c r="V27" i="15"/>
  <c r="M49" i="9"/>
  <c r="M14" i="15"/>
  <c r="H14" i="11"/>
  <c r="D13" i="15"/>
  <c r="V5" i="15"/>
  <c r="X6" i="15" s="1"/>
  <c r="Q31" i="10"/>
  <c r="L16" i="12"/>
  <c r="L12" i="12"/>
  <c r="Q14" i="10"/>
  <c r="Q16" i="10"/>
  <c r="D52" i="9"/>
  <c r="V44" i="9"/>
  <c r="K13" i="13"/>
  <c r="L34" i="14"/>
  <c r="V25" i="15"/>
  <c r="K17" i="13"/>
  <c r="K50" i="9"/>
  <c r="N30" i="15"/>
  <c r="L13" i="12"/>
  <c r="J35" i="10"/>
  <c r="D15" i="11"/>
  <c r="V7" i="11"/>
  <c r="I31" i="10"/>
  <c r="V9" i="15"/>
  <c r="V5" i="14"/>
  <c r="K12" i="9"/>
  <c r="K14" i="9"/>
  <c r="K13" i="9"/>
  <c r="J31" i="10"/>
  <c r="Q15" i="14"/>
  <c r="P14" i="16"/>
  <c r="K15" i="13"/>
  <c r="T34" i="13"/>
  <c r="G32" i="10"/>
  <c r="J15" i="10"/>
  <c r="D33" i="14"/>
  <c r="V25" i="14"/>
  <c r="N32" i="10"/>
  <c r="Q50" i="9"/>
  <c r="J13" i="14"/>
  <c r="V24" i="15"/>
  <c r="D32" i="15"/>
  <c r="K31" i="12"/>
  <c r="O31" i="10"/>
  <c r="V9" i="12"/>
  <c r="D17" i="12"/>
  <c r="I13" i="9"/>
  <c r="Q31" i="12"/>
  <c r="O16" i="11"/>
  <c r="O33" i="14"/>
  <c r="E35" i="15"/>
  <c r="Q13" i="12"/>
  <c r="J15" i="14"/>
  <c r="R35" i="12"/>
  <c r="T34" i="15"/>
  <c r="K31" i="14"/>
  <c r="H33" i="13"/>
  <c r="S32" i="11"/>
  <c r="G33" i="10"/>
  <c r="G31" i="11"/>
  <c r="J13" i="15"/>
  <c r="Q52" i="9"/>
  <c r="G31" i="10"/>
  <c r="F16" i="9"/>
  <c r="H17" i="14"/>
  <c r="H12" i="14"/>
  <c r="I35" i="12"/>
  <c r="Q34" i="11"/>
  <c r="S31" i="15"/>
  <c r="V9" i="9"/>
  <c r="M32" i="11"/>
  <c r="K14" i="14"/>
  <c r="K33" i="14"/>
  <c r="K32" i="11"/>
  <c r="Q30" i="10"/>
  <c r="K32" i="9"/>
  <c r="I15" i="9"/>
  <c r="I34" i="9"/>
  <c r="E34" i="9"/>
  <c r="E35" i="9"/>
  <c r="E30" i="9"/>
  <c r="M5" i="17"/>
  <c r="AC24" i="15"/>
  <c r="V25" i="11"/>
  <c r="D33" i="11"/>
  <c r="J31" i="14"/>
  <c r="F31" i="15"/>
  <c r="D32" i="11"/>
  <c r="L35" i="12"/>
  <c r="R17" i="10"/>
  <c r="V8" i="9"/>
  <c r="D16" i="9"/>
  <c r="O33" i="9"/>
  <c r="D31" i="15"/>
  <c r="V23" i="15"/>
  <c r="D13" i="14"/>
  <c r="S33" i="15"/>
  <c r="S52" i="9"/>
  <c r="Q31" i="14"/>
  <c r="L15" i="12"/>
  <c r="N30" i="11"/>
  <c r="O35" i="15"/>
  <c r="L31" i="14"/>
  <c r="J30" i="14"/>
  <c r="N35" i="10"/>
  <c r="M32" i="15"/>
  <c r="T52" i="9"/>
  <c r="P30" i="13"/>
  <c r="T34" i="11"/>
  <c r="T31" i="10"/>
  <c r="S16" i="9"/>
  <c r="Q16" i="14"/>
  <c r="E13" i="9"/>
  <c r="V5" i="9"/>
  <c r="G35" i="12"/>
  <c r="K16" i="13"/>
  <c r="V23" i="9"/>
  <c r="D31" i="9"/>
  <c r="N34" i="10"/>
  <c r="S49" i="9"/>
  <c r="O32" i="15"/>
  <c r="K15" i="9"/>
  <c r="S31" i="11"/>
  <c r="J53" i="9"/>
  <c r="N33" i="11"/>
  <c r="V5" i="10"/>
  <c r="G13" i="16"/>
  <c r="R35" i="11"/>
  <c r="J16" i="14"/>
  <c r="E16" i="11"/>
  <c r="I53" i="9"/>
  <c r="V4" i="13"/>
  <c r="R34" i="14"/>
  <c r="O13" i="16"/>
  <c r="O30" i="14"/>
  <c r="N34" i="11"/>
  <c r="E31" i="9"/>
  <c r="O15" i="14"/>
  <c r="H33" i="15"/>
  <c r="V4" i="16"/>
  <c r="E15" i="16"/>
  <c r="K34" i="12"/>
  <c r="O35" i="10"/>
  <c r="J34" i="14"/>
  <c r="M35" i="12"/>
  <c r="F15" i="12"/>
  <c r="I52" i="9"/>
  <c r="R16" i="14"/>
  <c r="R12" i="14"/>
  <c r="Q31" i="11"/>
  <c r="I32" i="15"/>
  <c r="T32" i="12"/>
  <c r="K35" i="9"/>
  <c r="T34" i="9"/>
  <c r="J35" i="11"/>
  <c r="E32" i="11"/>
  <c r="Q35" i="10"/>
  <c r="L15" i="14"/>
  <c r="D51" i="9"/>
  <c r="V43" i="9"/>
  <c r="P35" i="12"/>
  <c r="D30" i="13"/>
  <c r="H34" i="11"/>
  <c r="M30" i="15"/>
  <c r="O31" i="9"/>
  <c r="V25" i="10"/>
  <c r="D33" i="10"/>
  <c r="D35" i="12"/>
  <c r="V27" i="12"/>
  <c r="F32" i="14"/>
  <c r="V9" i="14"/>
  <c r="D17" i="14"/>
  <c r="V24" i="11"/>
  <c r="J33" i="14"/>
  <c r="F34" i="9"/>
  <c r="P15" i="16"/>
  <c r="P33" i="12"/>
  <c r="H16" i="12"/>
  <c r="L30" i="12"/>
  <c r="Q32" i="10"/>
  <c r="S34" i="14"/>
  <c r="O14" i="15"/>
  <c r="J13" i="10"/>
  <c r="F31" i="9"/>
  <c r="D14" i="13"/>
  <c r="V6" i="13"/>
  <c r="D12" i="12"/>
  <c r="V4" i="12"/>
  <c r="V16" i="12" s="1"/>
  <c r="V26" i="10"/>
  <c r="Q33" i="14"/>
  <c r="V6" i="14"/>
  <c r="J17" i="16"/>
  <c r="L16" i="14"/>
  <c r="V9" i="13"/>
  <c r="F35" i="15"/>
  <c r="S33" i="14"/>
  <c r="H14" i="12"/>
  <c r="R31" i="9"/>
  <c r="E14" i="11"/>
  <c r="Q13" i="11"/>
  <c r="O35" i="12"/>
  <c r="J33" i="11"/>
  <c r="R52" i="9"/>
  <c r="G35" i="11"/>
  <c r="V22" i="10"/>
  <c r="L33" i="14"/>
  <c r="M30" i="12"/>
  <c r="R30" i="11"/>
  <c r="Q32" i="11"/>
  <c r="V22" i="9"/>
  <c r="D32" i="9"/>
  <c r="D30" i="9"/>
  <c r="N13" i="10"/>
  <c r="K16" i="9"/>
  <c r="J16" i="13"/>
  <c r="P30" i="14"/>
  <c r="N17" i="15"/>
  <c r="Q30" i="14"/>
  <c r="L34" i="9"/>
  <c r="J33" i="10"/>
  <c r="I30" i="12"/>
  <c r="P13" i="13"/>
  <c r="K13" i="12"/>
  <c r="G30" i="14"/>
  <c r="E51" i="9"/>
  <c r="M17" i="13"/>
  <c r="Q13" i="14"/>
  <c r="H13" i="16"/>
  <c r="L14" i="12"/>
  <c r="T35" i="12"/>
  <c r="F13" i="11"/>
  <c r="I35" i="9"/>
  <c r="O34" i="9"/>
  <c r="P117" i="1"/>
  <c r="W117" i="1" s="1"/>
  <c r="P118" i="1"/>
  <c r="W118" i="1" s="1"/>
  <c r="P119" i="1"/>
  <c r="W119" i="1" s="1"/>
  <c r="P120" i="1"/>
  <c r="W120" i="1" s="1"/>
  <c r="P121" i="1"/>
  <c r="W121" i="1" s="1"/>
  <c r="P122" i="1"/>
  <c r="W122" i="1" s="1"/>
  <c r="P123" i="1"/>
  <c r="W123" i="1" s="1"/>
  <c r="P124" i="1"/>
  <c r="W124" i="1" s="1"/>
  <c r="P125" i="1"/>
  <c r="W125" i="1" s="1"/>
  <c r="P126" i="1"/>
  <c r="W126" i="1" s="1"/>
  <c r="P127" i="1"/>
  <c r="W127" i="1" s="1"/>
  <c r="P128" i="1"/>
  <c r="W128" i="1" s="1"/>
  <c r="P129" i="1"/>
  <c r="W129" i="1" s="1"/>
  <c r="P130" i="1"/>
  <c r="W130" i="1" s="1"/>
  <c r="P131" i="1"/>
  <c r="W131" i="1" s="1"/>
  <c r="P132" i="1"/>
  <c r="W132" i="1" s="1"/>
  <c r="P133" i="1"/>
  <c r="W133" i="1" s="1"/>
  <c r="P134" i="1"/>
  <c r="W134" i="1" s="1"/>
  <c r="P135" i="1"/>
  <c r="W135" i="1" s="1"/>
  <c r="P136" i="1"/>
  <c r="W136" i="1" s="1"/>
  <c r="P137" i="1"/>
  <c r="W137" i="1" s="1"/>
  <c r="P138" i="1"/>
  <c r="W138" i="1" s="1"/>
  <c r="P139" i="1"/>
  <c r="W139" i="1" s="1"/>
  <c r="P140" i="1"/>
  <c r="W140" i="1" s="1"/>
  <c r="P141" i="1"/>
  <c r="W141" i="1" s="1"/>
  <c r="P142" i="1"/>
  <c r="W142" i="1" s="1"/>
  <c r="P143" i="1"/>
  <c r="W143" i="1" s="1"/>
  <c r="P144" i="1"/>
  <c r="W144" i="1" s="1"/>
  <c r="P145" i="1"/>
  <c r="W145" i="1" s="1"/>
  <c r="P146" i="1"/>
  <c r="W146" i="1" s="1"/>
  <c r="P147" i="1"/>
  <c r="W147" i="1" s="1"/>
  <c r="P148" i="1"/>
  <c r="W148" i="1" s="1"/>
  <c r="P149" i="1"/>
  <c r="W149" i="1" s="1"/>
  <c r="P150" i="1"/>
  <c r="W150" i="1" s="1"/>
  <c r="P151" i="1"/>
  <c r="W151" i="1" s="1"/>
  <c r="P152" i="1"/>
  <c r="W152" i="1" s="1"/>
  <c r="P153" i="1"/>
  <c r="W153" i="1" s="1"/>
  <c r="P154" i="1"/>
  <c r="W154" i="1" s="1"/>
  <c r="P155" i="1"/>
  <c r="W155" i="1" s="1"/>
  <c r="P156" i="1"/>
  <c r="W156" i="1" s="1"/>
  <c r="P157" i="1"/>
  <c r="W157" i="1" s="1"/>
  <c r="P158" i="1"/>
  <c r="W158" i="1" s="1"/>
  <c r="P159" i="1"/>
  <c r="W159" i="1" s="1"/>
  <c r="P160" i="1"/>
  <c r="W160" i="1" s="1"/>
  <c r="P161" i="1"/>
  <c r="W161" i="1" s="1"/>
  <c r="P162" i="1"/>
  <c r="W162" i="1" s="1"/>
  <c r="P163" i="1"/>
  <c r="W163" i="1" s="1"/>
  <c r="P164" i="1"/>
  <c r="W164" i="1" s="1"/>
  <c r="P165" i="1"/>
  <c r="W165" i="1" s="1"/>
  <c r="P166" i="1"/>
  <c r="W166" i="1" s="1"/>
  <c r="P167" i="1"/>
  <c r="W167" i="1" s="1"/>
  <c r="P168" i="1"/>
  <c r="W168" i="1" s="1"/>
  <c r="P169" i="1"/>
  <c r="W169" i="1" s="1"/>
  <c r="P170" i="1"/>
  <c r="W170" i="1" s="1"/>
  <c r="P171" i="1"/>
  <c r="W171" i="1" s="1"/>
  <c r="P172" i="1"/>
  <c r="W172" i="1" s="1"/>
  <c r="P173" i="1"/>
  <c r="W173" i="1" s="1"/>
  <c r="P174" i="1"/>
  <c r="W174" i="1" s="1"/>
  <c r="P175" i="1"/>
  <c r="W175" i="1" s="1"/>
  <c r="P176" i="1"/>
  <c r="W176" i="1" s="1"/>
  <c r="P177" i="1"/>
  <c r="W177" i="1" s="1"/>
  <c r="P178" i="1"/>
  <c r="W178" i="1" s="1"/>
  <c r="P179" i="1"/>
  <c r="W179" i="1" s="1"/>
  <c r="P180" i="1"/>
  <c r="W180" i="1" s="1"/>
  <c r="P181" i="1"/>
  <c r="W181" i="1" s="1"/>
  <c r="P182" i="1"/>
  <c r="W182" i="1" s="1"/>
  <c r="P183" i="1"/>
  <c r="W183" i="1" s="1"/>
  <c r="P184" i="1"/>
  <c r="W184" i="1" s="1"/>
  <c r="P185" i="1"/>
  <c r="W185" i="1" s="1"/>
  <c r="P186" i="1"/>
  <c r="W186" i="1" s="1"/>
  <c r="P187" i="1"/>
  <c r="W187" i="1" s="1"/>
  <c r="P188" i="1"/>
  <c r="W188" i="1" s="1"/>
  <c r="P189" i="1"/>
  <c r="W189" i="1" s="1"/>
  <c r="P190" i="1"/>
  <c r="W190" i="1" s="1"/>
  <c r="P191" i="1"/>
  <c r="W191" i="1" s="1"/>
  <c r="P192" i="1"/>
  <c r="W192" i="1" s="1"/>
  <c r="P193" i="1"/>
  <c r="W193" i="1" s="1"/>
  <c r="P194" i="1"/>
  <c r="W194" i="1" s="1"/>
  <c r="P195" i="1"/>
  <c r="W195" i="1" s="1"/>
  <c r="P196" i="1"/>
  <c r="W196" i="1" s="1"/>
  <c r="P197" i="1"/>
  <c r="W197" i="1" s="1"/>
  <c r="P198" i="1"/>
  <c r="W198" i="1" s="1"/>
  <c r="P199" i="1"/>
  <c r="W199" i="1" s="1"/>
  <c r="P200" i="1"/>
  <c r="W200" i="1" s="1"/>
  <c r="P201" i="1"/>
  <c r="W201" i="1" s="1"/>
  <c r="P202" i="1"/>
  <c r="W202" i="1" s="1"/>
  <c r="P203" i="1"/>
  <c r="W203" i="1" s="1"/>
  <c r="P204" i="1"/>
  <c r="W204" i="1" s="1"/>
  <c r="P205" i="1"/>
  <c r="W205" i="1" s="1"/>
  <c r="P206" i="1"/>
  <c r="W206" i="1" s="1"/>
  <c r="P207" i="1"/>
  <c r="W207" i="1" s="1"/>
  <c r="P208" i="1"/>
  <c r="W208" i="1" s="1"/>
  <c r="P209" i="1"/>
  <c r="W209" i="1" s="1"/>
  <c r="P210" i="1"/>
  <c r="W210" i="1" s="1"/>
  <c r="P211" i="1"/>
  <c r="W211" i="1" s="1"/>
  <c r="P212" i="1"/>
  <c r="W212" i="1" s="1"/>
  <c r="P213" i="1"/>
  <c r="W213" i="1" s="1"/>
  <c r="P214" i="1"/>
  <c r="W214" i="1" s="1"/>
  <c r="P215" i="1"/>
  <c r="W215" i="1" s="1"/>
  <c r="P216" i="1"/>
  <c r="W216" i="1" s="1"/>
  <c r="P217" i="1"/>
  <c r="W217" i="1" s="1"/>
  <c r="P218" i="1"/>
  <c r="W218" i="1" s="1"/>
  <c r="P219" i="1"/>
  <c r="W219" i="1" s="1"/>
  <c r="P220" i="1"/>
  <c r="W220" i="1" s="1"/>
  <c r="P221" i="1"/>
  <c r="W221" i="1" s="1"/>
  <c r="P222" i="1"/>
  <c r="W222" i="1" s="1"/>
  <c r="P223" i="1"/>
  <c r="W223" i="1" s="1"/>
  <c r="P224" i="1"/>
  <c r="W224" i="1" s="1"/>
  <c r="P225" i="1"/>
  <c r="W225" i="1" s="1"/>
  <c r="P226" i="1"/>
  <c r="W226" i="1" s="1"/>
  <c r="P227" i="1"/>
  <c r="W227" i="1" s="1"/>
  <c r="P228" i="1"/>
  <c r="W228" i="1" s="1"/>
  <c r="P229" i="1"/>
  <c r="W229" i="1" s="1"/>
  <c r="P116" i="1"/>
  <c r="W116" i="1" s="1"/>
  <c r="AE24" i="12" l="1"/>
  <c r="E7" i="17"/>
  <c r="V14" i="11"/>
  <c r="V15" i="14"/>
  <c r="G14" i="12"/>
  <c r="G32" i="12"/>
  <c r="G17" i="12"/>
  <c r="G30" i="12"/>
  <c r="V7" i="12"/>
  <c r="AD24" i="12" s="1"/>
  <c r="V31" i="12"/>
  <c r="AB24" i="13"/>
  <c r="O12" i="12"/>
  <c r="O30" i="12"/>
  <c r="O32" i="12"/>
  <c r="Q35" i="13"/>
  <c r="X8" i="11"/>
  <c r="P12" i="16"/>
  <c r="P13" i="16"/>
  <c r="O31" i="12"/>
  <c r="O33" i="12"/>
  <c r="AB25" i="12"/>
  <c r="X5" i="13"/>
  <c r="O15" i="12"/>
  <c r="D5" i="17"/>
  <c r="V16" i="11"/>
  <c r="X42" i="9"/>
  <c r="X22" i="12"/>
  <c r="AA25" i="12"/>
  <c r="AD24" i="14"/>
  <c r="V30" i="14"/>
  <c r="V50" i="9"/>
  <c r="AA25" i="14"/>
  <c r="X22" i="14"/>
  <c r="E5" i="17"/>
  <c r="AE25" i="9"/>
  <c r="X27" i="11"/>
  <c r="V35" i="11"/>
  <c r="V34" i="9"/>
  <c r="X26" i="9"/>
  <c r="AF25" i="11"/>
  <c r="X23" i="12"/>
  <c r="X27" i="9"/>
  <c r="AF25" i="9"/>
  <c r="AE25" i="15"/>
  <c r="X6" i="11"/>
  <c r="V34" i="15"/>
  <c r="C16" i="17"/>
  <c r="V13" i="13"/>
  <c r="F4" i="17"/>
  <c r="V31" i="11"/>
  <c r="AB25" i="11"/>
  <c r="X23" i="11"/>
  <c r="P5" i="17"/>
  <c r="AC24" i="10"/>
  <c r="X6" i="10"/>
  <c r="V14" i="10"/>
  <c r="H8" i="17"/>
  <c r="H19" i="17" s="1"/>
  <c r="AF25" i="12"/>
  <c r="V35" i="12"/>
  <c r="X27" i="12"/>
  <c r="P4" i="17"/>
  <c r="P13" i="17" s="1"/>
  <c r="AB24" i="10"/>
  <c r="X5" i="10"/>
  <c r="V13" i="10"/>
  <c r="N4" i="17"/>
  <c r="X23" i="15"/>
  <c r="V31" i="15"/>
  <c r="AB25" i="15"/>
  <c r="AB24" i="14"/>
  <c r="K4" i="17"/>
  <c r="X5" i="14"/>
  <c r="V13" i="14"/>
  <c r="K7" i="17"/>
  <c r="K15" i="17" s="1"/>
  <c r="AE24" i="14"/>
  <c r="X8" i="14"/>
  <c r="V16" i="14"/>
  <c r="O7" i="17"/>
  <c r="X8" i="16"/>
  <c r="V16" i="16"/>
  <c r="AE24" i="16"/>
  <c r="H7" i="17"/>
  <c r="X26" i="12"/>
  <c r="V34" i="12"/>
  <c r="AE25" i="12"/>
  <c r="V32" i="9"/>
  <c r="C5" i="17"/>
  <c r="AC25" i="9"/>
  <c r="X24" i="9"/>
  <c r="F3" i="17"/>
  <c r="F19" i="17" s="1"/>
  <c r="AA25" i="11"/>
  <c r="V30" i="11"/>
  <c r="X22" i="11"/>
  <c r="K5" i="17"/>
  <c r="K14" i="17" s="1"/>
  <c r="X6" i="14"/>
  <c r="V14" i="14"/>
  <c r="AC24" i="14"/>
  <c r="V31" i="9"/>
  <c r="C4" i="17"/>
  <c r="AB25" i="9"/>
  <c r="X23" i="9"/>
  <c r="G8" i="17"/>
  <c r="G16" i="17" s="1"/>
  <c r="V17" i="12"/>
  <c r="X9" i="12"/>
  <c r="AF24" i="12"/>
  <c r="L6" i="17"/>
  <c r="X25" i="14"/>
  <c r="V33" i="14"/>
  <c r="AD25" i="14"/>
  <c r="AF24" i="15"/>
  <c r="M8" i="17"/>
  <c r="P3" i="17"/>
  <c r="AA24" i="10"/>
  <c r="X4" i="10"/>
  <c r="V12" i="10"/>
  <c r="M6" i="17"/>
  <c r="AD24" i="15"/>
  <c r="V15" i="15"/>
  <c r="X7" i="15"/>
  <c r="B3" i="17"/>
  <c r="AA24" i="9"/>
  <c r="V12" i="9"/>
  <c r="X4" i="9"/>
  <c r="O8" i="17"/>
  <c r="V17" i="16"/>
  <c r="X9" i="16"/>
  <c r="AF24" i="16"/>
  <c r="B6" i="17"/>
  <c r="AD24" i="9"/>
  <c r="X7" i="9"/>
  <c r="V15" i="9"/>
  <c r="O4" i="17"/>
  <c r="V13" i="16"/>
  <c r="X5" i="16"/>
  <c r="AB24" i="16"/>
  <c r="P7" i="17"/>
  <c r="X8" i="10"/>
  <c r="V16" i="10"/>
  <c r="AE24" i="10"/>
  <c r="L7" i="17"/>
  <c r="X26" i="14"/>
  <c r="V34" i="14"/>
  <c r="AE25" i="14"/>
  <c r="G6" i="17"/>
  <c r="G15" i="17" s="1"/>
  <c r="V15" i="12"/>
  <c r="O3" i="17"/>
  <c r="V12" i="16"/>
  <c r="X4" i="16"/>
  <c r="AA24" i="16"/>
  <c r="H11" i="17"/>
  <c r="H12" i="17"/>
  <c r="V33" i="10"/>
  <c r="Q3" i="17"/>
  <c r="X22" i="10"/>
  <c r="V30" i="10"/>
  <c r="AA25" i="10"/>
  <c r="D6" i="17"/>
  <c r="AD26" i="9"/>
  <c r="V51" i="9"/>
  <c r="X43" i="9"/>
  <c r="V15" i="13"/>
  <c r="I3" i="17"/>
  <c r="X4" i="13"/>
  <c r="AA24" i="13"/>
  <c r="V12" i="13"/>
  <c r="X7" i="14"/>
  <c r="F7" i="17"/>
  <c r="F16" i="17" s="1"/>
  <c r="X26" i="11"/>
  <c r="V34" i="11"/>
  <c r="AE25" i="11"/>
  <c r="I6" i="17"/>
  <c r="AD24" i="13"/>
  <c r="X7" i="13"/>
  <c r="P6" i="17"/>
  <c r="AD24" i="10"/>
  <c r="V15" i="10"/>
  <c r="X7" i="10"/>
  <c r="Q8" i="17"/>
  <c r="V35" i="10"/>
  <c r="X27" i="10"/>
  <c r="AF25" i="10"/>
  <c r="P8" i="17"/>
  <c r="X9" i="10"/>
  <c r="AF24" i="10"/>
  <c r="V17" i="10"/>
  <c r="X4" i="11"/>
  <c r="E3" i="17"/>
  <c r="V12" i="11"/>
  <c r="AA24" i="11"/>
  <c r="X9" i="15"/>
  <c r="M7" i="17"/>
  <c r="AE24" i="15"/>
  <c r="X8" i="15"/>
  <c r="V16" i="15"/>
  <c r="K3" i="17"/>
  <c r="X4" i="14"/>
  <c r="AA24" i="14"/>
  <c r="V12" i="14"/>
  <c r="O6" i="17"/>
  <c r="V15" i="16"/>
  <c r="X7" i="16"/>
  <c r="AD24" i="16"/>
  <c r="AC24" i="13"/>
  <c r="I5" i="17"/>
  <c r="X6" i="13"/>
  <c r="V14" i="13"/>
  <c r="E6" i="17"/>
  <c r="E15" i="17" s="1"/>
  <c r="AD24" i="11"/>
  <c r="V15" i="11"/>
  <c r="X7" i="11"/>
  <c r="N8" i="17"/>
  <c r="N16" i="17" s="1"/>
  <c r="V35" i="15"/>
  <c r="X27" i="15"/>
  <c r="AF25" i="15"/>
  <c r="L4" i="17"/>
  <c r="L12" i="17" s="1"/>
  <c r="AB25" i="14"/>
  <c r="X23" i="14"/>
  <c r="V31" i="14"/>
  <c r="H6" i="17"/>
  <c r="V33" i="12"/>
  <c r="AD25" i="12"/>
  <c r="O5" i="17"/>
  <c r="X6" i="16"/>
  <c r="V14" i="16"/>
  <c r="AC24" i="16"/>
  <c r="Q5" i="17"/>
  <c r="AC25" i="10"/>
  <c r="V32" i="10"/>
  <c r="X24" i="10"/>
  <c r="X25" i="12"/>
  <c r="H5" i="17"/>
  <c r="V32" i="12"/>
  <c r="X24" i="12"/>
  <c r="AC25" i="12"/>
  <c r="D4" i="17"/>
  <c r="V49" i="9"/>
  <c r="AB26" i="9"/>
  <c r="X41" i="9"/>
  <c r="Q6" i="17"/>
  <c r="AD25" i="10"/>
  <c r="X25" i="10"/>
  <c r="V33" i="15"/>
  <c r="N6" i="17"/>
  <c r="N15" i="17" s="1"/>
  <c r="AD25" i="15"/>
  <c r="Q7" i="17"/>
  <c r="V34" i="10"/>
  <c r="X26" i="10"/>
  <c r="AE25" i="10"/>
  <c r="F5" i="17"/>
  <c r="X24" i="11"/>
  <c r="AC25" i="11"/>
  <c r="V32" i="11"/>
  <c r="B4" i="17"/>
  <c r="AB24" i="9"/>
  <c r="X5" i="9"/>
  <c r="V13" i="9"/>
  <c r="V17" i="15"/>
  <c r="M3" i="17"/>
  <c r="X4" i="15"/>
  <c r="AA24" i="15"/>
  <c r="V12" i="15"/>
  <c r="AE24" i="13"/>
  <c r="I7" i="17"/>
  <c r="V16" i="13"/>
  <c r="X8" i="13"/>
  <c r="E4" i="17"/>
  <c r="V13" i="11"/>
  <c r="AB24" i="11"/>
  <c r="X5" i="11"/>
  <c r="V30" i="9"/>
  <c r="C3" i="17"/>
  <c r="AA25" i="9"/>
  <c r="X22" i="9"/>
  <c r="I8" i="17"/>
  <c r="V17" i="13"/>
  <c r="X9" i="13"/>
  <c r="AF24" i="13"/>
  <c r="G3" i="17"/>
  <c r="X4" i="12"/>
  <c r="AA24" i="12"/>
  <c r="V12" i="12"/>
  <c r="B7" i="17"/>
  <c r="AE24" i="9"/>
  <c r="V16" i="9"/>
  <c r="X8" i="9"/>
  <c r="F6" i="17"/>
  <c r="X25" i="11"/>
  <c r="V33" i="11"/>
  <c r="AD25" i="11"/>
  <c r="X25" i="15"/>
  <c r="N5" i="17"/>
  <c r="V32" i="15"/>
  <c r="X24" i="15"/>
  <c r="AC25" i="15"/>
  <c r="M4" i="17"/>
  <c r="M13" i="17" s="1"/>
  <c r="V13" i="15"/>
  <c r="AB24" i="15"/>
  <c r="X5" i="15"/>
  <c r="L11" i="17"/>
  <c r="V14" i="9"/>
  <c r="B5" i="17"/>
  <c r="AC24" i="9"/>
  <c r="X6" i="9"/>
  <c r="C6" i="17"/>
  <c r="C15" i="17" s="1"/>
  <c r="AD25" i="9"/>
  <c r="V33" i="9"/>
  <c r="X25" i="9"/>
  <c r="Q4" i="17"/>
  <c r="V31" i="10"/>
  <c r="X23" i="10"/>
  <c r="AB25" i="10"/>
  <c r="X26" i="15"/>
  <c r="D8" i="17"/>
  <c r="AF26" i="9"/>
  <c r="V53" i="9"/>
  <c r="X45" i="9"/>
  <c r="N3" i="17"/>
  <c r="AA25" i="15"/>
  <c r="V30" i="15"/>
  <c r="X22" i="15"/>
  <c r="B8" i="17"/>
  <c r="AF24" i="9"/>
  <c r="X9" i="9"/>
  <c r="V17" i="9"/>
  <c r="V17" i="14"/>
  <c r="K8" i="17"/>
  <c r="X9" i="14"/>
  <c r="AF24" i="14"/>
  <c r="D7" i="17"/>
  <c r="AE26" i="9"/>
  <c r="V52" i="9"/>
  <c r="X44" i="9"/>
  <c r="L8" i="17"/>
  <c r="L19" i="17" s="1"/>
  <c r="V35" i="14"/>
  <c r="X27" i="14"/>
  <c r="AF25" i="14"/>
  <c r="E8" i="17"/>
  <c r="E16" i="17" s="1"/>
  <c r="V17" i="11"/>
  <c r="X9" i="11"/>
  <c r="AF24" i="11"/>
  <c r="G5" i="17"/>
  <c r="V14" i="12"/>
  <c r="AC24" i="12"/>
  <c r="X6" i="12"/>
  <c r="G4" i="17"/>
  <c r="AB24" i="12"/>
  <c r="X5" i="12"/>
  <c r="V13" i="12"/>
  <c r="L5" i="17"/>
  <c r="V32" i="14"/>
  <c r="X24" i="14"/>
  <c r="AC25" i="14"/>
  <c r="D3" i="17"/>
  <c r="AA26" i="9"/>
  <c r="V48" i="9"/>
  <c r="X40" i="9"/>
  <c r="V35" i="9"/>
  <c r="P459" i="1"/>
  <c r="W459" i="1" s="1"/>
  <c r="P460" i="1"/>
  <c r="W460" i="1" s="1"/>
  <c r="P461" i="1"/>
  <c r="W461" i="1" s="1"/>
  <c r="P462" i="1"/>
  <c r="W462" i="1" s="1"/>
  <c r="P463" i="1"/>
  <c r="W463" i="1" s="1"/>
  <c r="P464" i="1"/>
  <c r="W464" i="1" s="1"/>
  <c r="P465" i="1"/>
  <c r="W465" i="1" s="1"/>
  <c r="P466" i="1"/>
  <c r="W466" i="1" s="1"/>
  <c r="P467" i="1"/>
  <c r="W467" i="1" s="1"/>
  <c r="P468" i="1"/>
  <c r="W468" i="1" s="1"/>
  <c r="P469" i="1"/>
  <c r="W469" i="1" s="1"/>
  <c r="P470" i="1"/>
  <c r="W470" i="1" s="1"/>
  <c r="P471" i="1"/>
  <c r="W471" i="1" s="1"/>
  <c r="P472" i="1"/>
  <c r="W472" i="1" s="1"/>
  <c r="P473" i="1"/>
  <c r="W473" i="1" s="1"/>
  <c r="P474" i="1"/>
  <c r="W474" i="1" s="1"/>
  <c r="P475" i="1"/>
  <c r="W475" i="1" s="1"/>
  <c r="P476" i="1"/>
  <c r="W476" i="1" s="1"/>
  <c r="P477" i="1"/>
  <c r="W477" i="1" s="1"/>
  <c r="P478" i="1"/>
  <c r="W478" i="1" s="1"/>
  <c r="P479" i="1"/>
  <c r="W479" i="1" s="1"/>
  <c r="P480" i="1"/>
  <c r="W480" i="1" s="1"/>
  <c r="P481" i="1"/>
  <c r="W481" i="1" s="1"/>
  <c r="P482" i="1"/>
  <c r="W482" i="1" s="1"/>
  <c r="P483" i="1"/>
  <c r="W483" i="1" s="1"/>
  <c r="P484" i="1"/>
  <c r="W484" i="1" s="1"/>
  <c r="P485" i="1"/>
  <c r="W485" i="1" s="1"/>
  <c r="P486" i="1"/>
  <c r="W486" i="1" s="1"/>
  <c r="P487" i="1"/>
  <c r="W487" i="1" s="1"/>
  <c r="P488" i="1"/>
  <c r="W488" i="1" s="1"/>
  <c r="P489" i="1"/>
  <c r="W489" i="1" s="1"/>
  <c r="P490" i="1"/>
  <c r="W490" i="1" s="1"/>
  <c r="P491" i="1"/>
  <c r="W491" i="1" s="1"/>
  <c r="P492" i="1"/>
  <c r="W492" i="1" s="1"/>
  <c r="P493" i="1"/>
  <c r="W493" i="1" s="1"/>
  <c r="P494" i="1"/>
  <c r="W494" i="1" s="1"/>
  <c r="P495" i="1"/>
  <c r="W495" i="1" s="1"/>
  <c r="P496" i="1"/>
  <c r="W496" i="1" s="1"/>
  <c r="P497" i="1"/>
  <c r="W497" i="1" s="1"/>
  <c r="P498" i="1"/>
  <c r="W498" i="1" s="1"/>
  <c r="P499" i="1"/>
  <c r="W499" i="1" s="1"/>
  <c r="P500" i="1"/>
  <c r="W500" i="1" s="1"/>
  <c r="P501" i="1"/>
  <c r="W501" i="1" s="1"/>
  <c r="P502" i="1"/>
  <c r="W502" i="1" s="1"/>
  <c r="P503" i="1"/>
  <c r="W503" i="1" s="1"/>
  <c r="P504" i="1"/>
  <c r="W504" i="1" s="1"/>
  <c r="P505" i="1"/>
  <c r="W505" i="1" s="1"/>
  <c r="P506" i="1"/>
  <c r="W506" i="1" s="1"/>
  <c r="P507" i="1"/>
  <c r="W507" i="1" s="1"/>
  <c r="P508" i="1"/>
  <c r="W508" i="1" s="1"/>
  <c r="P509" i="1"/>
  <c r="W509" i="1" s="1"/>
  <c r="P510" i="1"/>
  <c r="W510" i="1" s="1"/>
  <c r="P511" i="1"/>
  <c r="W511" i="1" s="1"/>
  <c r="P512" i="1"/>
  <c r="W512" i="1" s="1"/>
  <c r="P513" i="1"/>
  <c r="W513" i="1" s="1"/>
  <c r="P514" i="1"/>
  <c r="W514" i="1" s="1"/>
  <c r="P515" i="1"/>
  <c r="W515" i="1" s="1"/>
  <c r="P516" i="1"/>
  <c r="W516" i="1" s="1"/>
  <c r="P517" i="1"/>
  <c r="W517" i="1" s="1"/>
  <c r="P518" i="1"/>
  <c r="W518" i="1" s="1"/>
  <c r="P519" i="1"/>
  <c r="W519" i="1" s="1"/>
  <c r="P520" i="1"/>
  <c r="W520" i="1" s="1"/>
  <c r="P521" i="1"/>
  <c r="W521" i="1" s="1"/>
  <c r="P522" i="1"/>
  <c r="W522" i="1" s="1"/>
  <c r="P523" i="1"/>
  <c r="W523" i="1" s="1"/>
  <c r="P524" i="1"/>
  <c r="W524" i="1" s="1"/>
  <c r="P525" i="1"/>
  <c r="W525" i="1" s="1"/>
  <c r="P526" i="1"/>
  <c r="W526" i="1" s="1"/>
  <c r="P527" i="1"/>
  <c r="W527" i="1" s="1"/>
  <c r="P528" i="1"/>
  <c r="W528" i="1" s="1"/>
  <c r="P529" i="1"/>
  <c r="W529" i="1" s="1"/>
  <c r="P530" i="1"/>
  <c r="W530" i="1" s="1"/>
  <c r="P531" i="1"/>
  <c r="W531" i="1" s="1"/>
  <c r="P532" i="1"/>
  <c r="W532" i="1" s="1"/>
  <c r="P533" i="1"/>
  <c r="W533" i="1" s="1"/>
  <c r="P534" i="1"/>
  <c r="W534" i="1" s="1"/>
  <c r="P535" i="1"/>
  <c r="W535" i="1" s="1"/>
  <c r="P536" i="1"/>
  <c r="W536" i="1" s="1"/>
  <c r="P537" i="1"/>
  <c r="W537" i="1" s="1"/>
  <c r="P538" i="1"/>
  <c r="W538" i="1" s="1"/>
  <c r="P539" i="1"/>
  <c r="W539" i="1" s="1"/>
  <c r="P540" i="1"/>
  <c r="W540" i="1" s="1"/>
  <c r="P541" i="1"/>
  <c r="W541" i="1" s="1"/>
  <c r="P542" i="1"/>
  <c r="W542" i="1" s="1"/>
  <c r="P543" i="1"/>
  <c r="W543" i="1" s="1"/>
  <c r="P544" i="1"/>
  <c r="W544" i="1" s="1"/>
  <c r="P545" i="1"/>
  <c r="W545" i="1" s="1"/>
  <c r="P546" i="1"/>
  <c r="W546" i="1" s="1"/>
  <c r="P547" i="1"/>
  <c r="W547" i="1" s="1"/>
  <c r="P548" i="1"/>
  <c r="W548" i="1" s="1"/>
  <c r="P549" i="1"/>
  <c r="W549" i="1" s="1"/>
  <c r="P550" i="1"/>
  <c r="W550" i="1" s="1"/>
  <c r="P551" i="1"/>
  <c r="W551" i="1" s="1"/>
  <c r="P552" i="1"/>
  <c r="W552" i="1" s="1"/>
  <c r="P553" i="1"/>
  <c r="W553" i="1" s="1"/>
  <c r="P554" i="1"/>
  <c r="W554" i="1" s="1"/>
  <c r="P555" i="1"/>
  <c r="W555" i="1" s="1"/>
  <c r="P556" i="1"/>
  <c r="W556" i="1" s="1"/>
  <c r="P557" i="1"/>
  <c r="W557" i="1" s="1"/>
  <c r="P558" i="1"/>
  <c r="W558" i="1" s="1"/>
  <c r="P559" i="1"/>
  <c r="W559" i="1" s="1"/>
  <c r="P560" i="1"/>
  <c r="W560" i="1" s="1"/>
  <c r="P561" i="1"/>
  <c r="W561" i="1" s="1"/>
  <c r="P562" i="1"/>
  <c r="W562" i="1" s="1"/>
  <c r="P563" i="1"/>
  <c r="W563" i="1" s="1"/>
  <c r="P564" i="1"/>
  <c r="W564" i="1" s="1"/>
  <c r="P565" i="1"/>
  <c r="W565" i="1" s="1"/>
  <c r="P566" i="1"/>
  <c r="W566" i="1" s="1"/>
  <c r="P567" i="1"/>
  <c r="W567" i="1" s="1"/>
  <c r="P568" i="1"/>
  <c r="W568" i="1" s="1"/>
  <c r="P569" i="1"/>
  <c r="W569" i="1" s="1"/>
  <c r="P570" i="1"/>
  <c r="W570" i="1" s="1"/>
  <c r="P571" i="1"/>
  <c r="W571" i="1" s="1"/>
  <c r="P458" i="1"/>
  <c r="W458" i="1" s="1"/>
  <c r="P1029" i="1"/>
  <c r="W1029" i="1" s="1"/>
  <c r="P1030" i="1"/>
  <c r="W1030" i="1" s="1"/>
  <c r="P1031" i="1"/>
  <c r="W1031" i="1" s="1"/>
  <c r="P1032" i="1"/>
  <c r="W1032" i="1" s="1"/>
  <c r="P1033" i="1"/>
  <c r="W1033" i="1" s="1"/>
  <c r="P1034" i="1"/>
  <c r="W1034" i="1" s="1"/>
  <c r="P1035" i="1"/>
  <c r="W1035" i="1" s="1"/>
  <c r="P1036" i="1"/>
  <c r="W1036" i="1" s="1"/>
  <c r="P1037" i="1"/>
  <c r="W1037" i="1" s="1"/>
  <c r="P1038" i="1"/>
  <c r="W1038" i="1" s="1"/>
  <c r="P1039" i="1"/>
  <c r="W1039" i="1" s="1"/>
  <c r="P1040" i="1"/>
  <c r="W1040" i="1" s="1"/>
  <c r="P1041" i="1"/>
  <c r="W1041" i="1" s="1"/>
  <c r="P1042" i="1"/>
  <c r="W1042" i="1" s="1"/>
  <c r="P1043" i="1"/>
  <c r="W1043" i="1" s="1"/>
  <c r="P1044" i="1"/>
  <c r="W1044" i="1" s="1"/>
  <c r="P1045" i="1"/>
  <c r="W1045" i="1" s="1"/>
  <c r="P1046" i="1"/>
  <c r="W1046" i="1" s="1"/>
  <c r="P1047" i="1"/>
  <c r="W1047" i="1" s="1"/>
  <c r="P1048" i="1"/>
  <c r="W1048" i="1" s="1"/>
  <c r="P1049" i="1"/>
  <c r="W1049" i="1" s="1"/>
  <c r="P1050" i="1"/>
  <c r="W1050" i="1" s="1"/>
  <c r="P1051" i="1"/>
  <c r="W1051" i="1" s="1"/>
  <c r="P1052" i="1"/>
  <c r="W1052" i="1" s="1"/>
  <c r="P1053" i="1"/>
  <c r="W1053" i="1" s="1"/>
  <c r="P1054" i="1"/>
  <c r="W1054" i="1" s="1"/>
  <c r="P1055" i="1"/>
  <c r="W1055" i="1" s="1"/>
  <c r="P1056" i="1"/>
  <c r="W1056" i="1" s="1"/>
  <c r="P1057" i="1"/>
  <c r="W1057" i="1" s="1"/>
  <c r="P1058" i="1"/>
  <c r="W1058" i="1" s="1"/>
  <c r="P1059" i="1"/>
  <c r="W1059" i="1" s="1"/>
  <c r="P1060" i="1"/>
  <c r="W1060" i="1" s="1"/>
  <c r="P1061" i="1"/>
  <c r="W1061" i="1" s="1"/>
  <c r="P1062" i="1"/>
  <c r="W1062" i="1" s="1"/>
  <c r="P1063" i="1"/>
  <c r="W1063" i="1" s="1"/>
  <c r="P1064" i="1"/>
  <c r="W1064" i="1" s="1"/>
  <c r="P1065" i="1"/>
  <c r="W1065" i="1" s="1"/>
  <c r="P1066" i="1"/>
  <c r="W1066" i="1" s="1"/>
  <c r="P1067" i="1"/>
  <c r="W1067" i="1" s="1"/>
  <c r="P1068" i="1"/>
  <c r="W1068" i="1" s="1"/>
  <c r="P1069" i="1"/>
  <c r="W1069" i="1" s="1"/>
  <c r="P1070" i="1"/>
  <c r="W1070" i="1" s="1"/>
  <c r="P1071" i="1"/>
  <c r="W1071" i="1" s="1"/>
  <c r="P1072" i="1"/>
  <c r="W1072" i="1" s="1"/>
  <c r="P1073" i="1"/>
  <c r="W1073" i="1" s="1"/>
  <c r="P1074" i="1"/>
  <c r="W1074" i="1" s="1"/>
  <c r="P1075" i="1"/>
  <c r="W1075" i="1" s="1"/>
  <c r="P1076" i="1"/>
  <c r="W1076" i="1" s="1"/>
  <c r="P1077" i="1"/>
  <c r="W1077" i="1" s="1"/>
  <c r="P1078" i="1"/>
  <c r="W1078" i="1" s="1"/>
  <c r="P1079" i="1"/>
  <c r="W1079" i="1" s="1"/>
  <c r="P1080" i="1"/>
  <c r="W1080" i="1" s="1"/>
  <c r="P1081" i="1"/>
  <c r="W1081" i="1" s="1"/>
  <c r="P1082" i="1"/>
  <c r="W1082" i="1" s="1"/>
  <c r="P1083" i="1"/>
  <c r="W1083" i="1" s="1"/>
  <c r="P1084" i="1"/>
  <c r="W1084" i="1" s="1"/>
  <c r="P1085" i="1"/>
  <c r="W1085" i="1" s="1"/>
  <c r="P1086" i="1"/>
  <c r="W1086" i="1" s="1"/>
  <c r="P1087" i="1"/>
  <c r="W1087" i="1" s="1"/>
  <c r="P1088" i="1"/>
  <c r="W1088" i="1" s="1"/>
  <c r="P1089" i="1"/>
  <c r="W1089" i="1" s="1"/>
  <c r="P1090" i="1"/>
  <c r="W1090" i="1" s="1"/>
  <c r="P1091" i="1"/>
  <c r="W1091" i="1" s="1"/>
  <c r="P1092" i="1"/>
  <c r="W1092" i="1" s="1"/>
  <c r="P1093" i="1"/>
  <c r="W1093" i="1" s="1"/>
  <c r="P1094" i="1"/>
  <c r="W1094" i="1" s="1"/>
  <c r="P1095" i="1"/>
  <c r="W1095" i="1" s="1"/>
  <c r="P1096" i="1"/>
  <c r="W1096" i="1" s="1"/>
  <c r="P1097" i="1"/>
  <c r="W1097" i="1" s="1"/>
  <c r="P1098" i="1"/>
  <c r="W1098" i="1" s="1"/>
  <c r="P1099" i="1"/>
  <c r="W1099" i="1" s="1"/>
  <c r="P1100" i="1"/>
  <c r="W1100" i="1" s="1"/>
  <c r="P1101" i="1"/>
  <c r="W1101" i="1" s="1"/>
  <c r="P1102" i="1"/>
  <c r="W1102" i="1" s="1"/>
  <c r="P1103" i="1"/>
  <c r="W1103" i="1" s="1"/>
  <c r="P1104" i="1"/>
  <c r="W1104" i="1" s="1"/>
  <c r="P1105" i="1"/>
  <c r="W1105" i="1" s="1"/>
  <c r="P1106" i="1"/>
  <c r="W1106" i="1" s="1"/>
  <c r="P1107" i="1"/>
  <c r="W1107" i="1" s="1"/>
  <c r="P1108" i="1"/>
  <c r="W1108" i="1" s="1"/>
  <c r="P1109" i="1"/>
  <c r="W1109" i="1" s="1"/>
  <c r="P1110" i="1"/>
  <c r="W1110" i="1" s="1"/>
  <c r="P1111" i="1"/>
  <c r="W1111" i="1" s="1"/>
  <c r="P1112" i="1"/>
  <c r="W1112" i="1" s="1"/>
  <c r="P1113" i="1"/>
  <c r="W1113" i="1" s="1"/>
  <c r="P1114" i="1"/>
  <c r="W1114" i="1" s="1"/>
  <c r="P1115" i="1"/>
  <c r="W1115" i="1" s="1"/>
  <c r="P1116" i="1"/>
  <c r="W1116" i="1" s="1"/>
  <c r="P1117" i="1"/>
  <c r="W1117" i="1" s="1"/>
  <c r="P1118" i="1"/>
  <c r="W1118" i="1" s="1"/>
  <c r="P1119" i="1"/>
  <c r="W1119" i="1" s="1"/>
  <c r="P1120" i="1"/>
  <c r="W1120" i="1" s="1"/>
  <c r="P1121" i="1"/>
  <c r="W1121" i="1" s="1"/>
  <c r="P1122" i="1"/>
  <c r="W1122" i="1" s="1"/>
  <c r="P1123" i="1"/>
  <c r="W1123" i="1" s="1"/>
  <c r="P1124" i="1"/>
  <c r="W1124" i="1" s="1"/>
  <c r="P1125" i="1"/>
  <c r="W1125" i="1" s="1"/>
  <c r="P1126" i="1"/>
  <c r="W1126" i="1" s="1"/>
  <c r="P1127" i="1"/>
  <c r="W1127" i="1" s="1"/>
  <c r="P1128" i="1"/>
  <c r="W1128" i="1" s="1"/>
  <c r="P1129" i="1"/>
  <c r="W1129" i="1" s="1"/>
  <c r="P1130" i="1"/>
  <c r="W1130" i="1" s="1"/>
  <c r="P1131" i="1"/>
  <c r="W1131" i="1" s="1"/>
  <c r="P1132" i="1"/>
  <c r="W1132" i="1" s="1"/>
  <c r="P1133" i="1"/>
  <c r="W1133" i="1" s="1"/>
  <c r="P1134" i="1"/>
  <c r="W1134" i="1" s="1"/>
  <c r="P1135" i="1"/>
  <c r="W1135" i="1" s="1"/>
  <c r="P1136" i="1"/>
  <c r="W1136" i="1" s="1"/>
  <c r="P1137" i="1"/>
  <c r="W1137" i="1" s="1"/>
  <c r="P1138" i="1"/>
  <c r="W1138" i="1" s="1"/>
  <c r="P1139" i="1"/>
  <c r="W1139" i="1" s="1"/>
  <c r="P1140" i="1"/>
  <c r="W1140" i="1" s="1"/>
  <c r="P1141" i="1"/>
  <c r="W1141" i="1" s="1"/>
  <c r="P1028" i="1"/>
  <c r="W1028" i="1" s="1"/>
  <c r="P1143" i="1"/>
  <c r="W1143" i="1" s="1"/>
  <c r="P1144" i="1"/>
  <c r="W1144" i="1" s="1"/>
  <c r="P1145" i="1"/>
  <c r="W1145" i="1" s="1"/>
  <c r="P1146" i="1"/>
  <c r="W1146" i="1" s="1"/>
  <c r="P1147" i="1"/>
  <c r="W1147" i="1" s="1"/>
  <c r="P1148" i="1"/>
  <c r="W1148" i="1" s="1"/>
  <c r="P1149" i="1"/>
  <c r="W1149" i="1" s="1"/>
  <c r="P1150" i="1"/>
  <c r="W1150" i="1" s="1"/>
  <c r="P1151" i="1"/>
  <c r="W1151" i="1" s="1"/>
  <c r="P1152" i="1"/>
  <c r="W1152" i="1" s="1"/>
  <c r="P1153" i="1"/>
  <c r="W1153" i="1" s="1"/>
  <c r="P1154" i="1"/>
  <c r="W1154" i="1" s="1"/>
  <c r="P1155" i="1"/>
  <c r="W1155" i="1" s="1"/>
  <c r="P1156" i="1"/>
  <c r="W1156" i="1" s="1"/>
  <c r="P1157" i="1"/>
  <c r="W1157" i="1" s="1"/>
  <c r="P1158" i="1"/>
  <c r="W1158" i="1" s="1"/>
  <c r="P1159" i="1"/>
  <c r="W1159" i="1" s="1"/>
  <c r="P1160" i="1"/>
  <c r="W1160" i="1" s="1"/>
  <c r="P1161" i="1"/>
  <c r="W1161" i="1" s="1"/>
  <c r="P1162" i="1"/>
  <c r="W1162" i="1" s="1"/>
  <c r="P1163" i="1"/>
  <c r="W1163" i="1" s="1"/>
  <c r="P1164" i="1"/>
  <c r="W1164" i="1" s="1"/>
  <c r="P1165" i="1"/>
  <c r="W1165" i="1" s="1"/>
  <c r="P1166" i="1"/>
  <c r="W1166" i="1" s="1"/>
  <c r="P1167" i="1"/>
  <c r="W1167" i="1" s="1"/>
  <c r="P1168" i="1"/>
  <c r="W1168" i="1" s="1"/>
  <c r="P1169" i="1"/>
  <c r="W1169" i="1" s="1"/>
  <c r="P1170" i="1"/>
  <c r="W1170" i="1" s="1"/>
  <c r="P1171" i="1"/>
  <c r="W1171" i="1" s="1"/>
  <c r="P1172" i="1"/>
  <c r="W1172" i="1" s="1"/>
  <c r="P1173" i="1"/>
  <c r="W1173" i="1" s="1"/>
  <c r="P1174" i="1"/>
  <c r="W1174" i="1" s="1"/>
  <c r="P1175" i="1"/>
  <c r="W1175" i="1" s="1"/>
  <c r="P1176" i="1"/>
  <c r="W1176" i="1" s="1"/>
  <c r="P1177" i="1"/>
  <c r="W1177" i="1" s="1"/>
  <c r="P1178" i="1"/>
  <c r="W1178" i="1" s="1"/>
  <c r="P1179" i="1"/>
  <c r="W1179" i="1" s="1"/>
  <c r="P1180" i="1"/>
  <c r="W1180" i="1" s="1"/>
  <c r="P1181" i="1"/>
  <c r="W1181" i="1" s="1"/>
  <c r="P1182" i="1"/>
  <c r="W1182" i="1" s="1"/>
  <c r="P1183" i="1"/>
  <c r="W1183" i="1" s="1"/>
  <c r="P1184" i="1"/>
  <c r="W1184" i="1" s="1"/>
  <c r="P1185" i="1"/>
  <c r="W1185" i="1" s="1"/>
  <c r="P1186" i="1"/>
  <c r="W1186" i="1" s="1"/>
  <c r="P1187" i="1"/>
  <c r="W1187" i="1" s="1"/>
  <c r="P1188" i="1"/>
  <c r="W1188" i="1" s="1"/>
  <c r="P1189" i="1"/>
  <c r="W1189" i="1" s="1"/>
  <c r="P1190" i="1"/>
  <c r="W1190" i="1" s="1"/>
  <c r="P1191" i="1"/>
  <c r="W1191" i="1" s="1"/>
  <c r="P1192" i="1"/>
  <c r="W1192" i="1" s="1"/>
  <c r="P1193" i="1"/>
  <c r="W1193" i="1" s="1"/>
  <c r="P1194" i="1"/>
  <c r="W1194" i="1" s="1"/>
  <c r="P1195" i="1"/>
  <c r="W1195" i="1" s="1"/>
  <c r="P1196" i="1"/>
  <c r="W1196" i="1" s="1"/>
  <c r="P1197" i="1"/>
  <c r="W1197" i="1" s="1"/>
  <c r="P1198" i="1"/>
  <c r="W1198" i="1" s="1"/>
  <c r="P1199" i="1"/>
  <c r="W1199" i="1" s="1"/>
  <c r="P1200" i="1"/>
  <c r="W1200" i="1" s="1"/>
  <c r="P1201" i="1"/>
  <c r="W1201" i="1" s="1"/>
  <c r="P1202" i="1"/>
  <c r="W1202" i="1" s="1"/>
  <c r="P1203" i="1"/>
  <c r="W1203" i="1" s="1"/>
  <c r="P1204" i="1"/>
  <c r="W1204" i="1" s="1"/>
  <c r="P1205" i="1"/>
  <c r="W1205" i="1" s="1"/>
  <c r="P1206" i="1"/>
  <c r="W1206" i="1" s="1"/>
  <c r="P1207" i="1"/>
  <c r="W1207" i="1" s="1"/>
  <c r="P1208" i="1"/>
  <c r="W1208" i="1" s="1"/>
  <c r="P1209" i="1"/>
  <c r="W1209" i="1" s="1"/>
  <c r="P1210" i="1"/>
  <c r="W1210" i="1" s="1"/>
  <c r="P1211" i="1"/>
  <c r="W1211" i="1" s="1"/>
  <c r="P1212" i="1"/>
  <c r="W1212" i="1" s="1"/>
  <c r="P1213" i="1"/>
  <c r="W1213" i="1" s="1"/>
  <c r="P1214" i="1"/>
  <c r="W1214" i="1" s="1"/>
  <c r="P1215" i="1"/>
  <c r="W1215" i="1" s="1"/>
  <c r="P1216" i="1"/>
  <c r="W1216" i="1" s="1"/>
  <c r="P1217" i="1"/>
  <c r="W1217" i="1" s="1"/>
  <c r="P1218" i="1"/>
  <c r="W1218" i="1" s="1"/>
  <c r="P1219" i="1"/>
  <c r="W1219" i="1" s="1"/>
  <c r="P1220" i="1"/>
  <c r="W1220" i="1" s="1"/>
  <c r="P1221" i="1"/>
  <c r="W1221" i="1" s="1"/>
  <c r="P1222" i="1"/>
  <c r="W1222" i="1" s="1"/>
  <c r="P1223" i="1"/>
  <c r="W1223" i="1" s="1"/>
  <c r="P1224" i="1"/>
  <c r="W1224" i="1" s="1"/>
  <c r="P1225" i="1"/>
  <c r="W1225" i="1" s="1"/>
  <c r="P1226" i="1"/>
  <c r="W1226" i="1" s="1"/>
  <c r="P1227" i="1"/>
  <c r="W1227" i="1" s="1"/>
  <c r="P1228" i="1"/>
  <c r="W1228" i="1" s="1"/>
  <c r="P1229" i="1"/>
  <c r="W1229" i="1" s="1"/>
  <c r="P1230" i="1"/>
  <c r="W1230" i="1" s="1"/>
  <c r="P1231" i="1"/>
  <c r="W1231" i="1" s="1"/>
  <c r="P1232" i="1"/>
  <c r="W1232" i="1" s="1"/>
  <c r="P1233" i="1"/>
  <c r="W1233" i="1" s="1"/>
  <c r="P1234" i="1"/>
  <c r="W1234" i="1" s="1"/>
  <c r="P1235" i="1"/>
  <c r="W1235" i="1" s="1"/>
  <c r="P1236" i="1"/>
  <c r="W1236" i="1" s="1"/>
  <c r="P1237" i="1"/>
  <c r="W1237" i="1" s="1"/>
  <c r="P1238" i="1"/>
  <c r="W1238" i="1" s="1"/>
  <c r="P1239" i="1"/>
  <c r="W1239" i="1" s="1"/>
  <c r="P1240" i="1"/>
  <c r="W1240" i="1" s="1"/>
  <c r="P1241" i="1"/>
  <c r="W1241" i="1" s="1"/>
  <c r="P1242" i="1"/>
  <c r="W1242" i="1" s="1"/>
  <c r="P1243" i="1"/>
  <c r="W1243" i="1" s="1"/>
  <c r="P1244" i="1"/>
  <c r="W1244" i="1" s="1"/>
  <c r="P1245" i="1"/>
  <c r="W1245" i="1" s="1"/>
  <c r="P1246" i="1"/>
  <c r="W1246" i="1" s="1"/>
  <c r="P1247" i="1"/>
  <c r="W1247" i="1" s="1"/>
  <c r="P1248" i="1"/>
  <c r="W1248" i="1" s="1"/>
  <c r="P1249" i="1"/>
  <c r="W1249" i="1" s="1"/>
  <c r="P1250" i="1"/>
  <c r="W1250" i="1" s="1"/>
  <c r="P1251" i="1"/>
  <c r="W1251" i="1" s="1"/>
  <c r="P1252" i="1"/>
  <c r="W1252" i="1" s="1"/>
  <c r="P1253" i="1"/>
  <c r="W1253" i="1" s="1"/>
  <c r="P1254" i="1"/>
  <c r="W1254" i="1" s="1"/>
  <c r="P1255" i="1"/>
  <c r="W1255" i="1" s="1"/>
  <c r="P1142" i="1"/>
  <c r="W1142" i="1" s="1"/>
  <c r="P1259" i="1"/>
  <c r="W1259" i="1" s="1"/>
  <c r="P1260" i="1"/>
  <c r="W1260" i="1" s="1"/>
  <c r="P1261" i="1"/>
  <c r="W1261" i="1" s="1"/>
  <c r="P1262" i="1"/>
  <c r="W1262" i="1" s="1"/>
  <c r="P1263" i="1"/>
  <c r="W1263" i="1" s="1"/>
  <c r="P1264" i="1"/>
  <c r="W1264" i="1" s="1"/>
  <c r="P1265" i="1"/>
  <c r="W1265" i="1" s="1"/>
  <c r="P1266" i="1"/>
  <c r="W1266" i="1" s="1"/>
  <c r="P1267" i="1"/>
  <c r="W1267" i="1" s="1"/>
  <c r="P1268" i="1"/>
  <c r="W1268" i="1" s="1"/>
  <c r="P1269" i="1"/>
  <c r="W1269" i="1" s="1"/>
  <c r="P1270" i="1"/>
  <c r="W1270" i="1" s="1"/>
  <c r="P1271" i="1"/>
  <c r="W1271" i="1" s="1"/>
  <c r="P1272" i="1"/>
  <c r="W1272" i="1" s="1"/>
  <c r="P1273" i="1"/>
  <c r="W1273" i="1" s="1"/>
  <c r="P1274" i="1"/>
  <c r="W1274" i="1" s="1"/>
  <c r="P1275" i="1"/>
  <c r="W1275" i="1" s="1"/>
  <c r="P1276" i="1"/>
  <c r="W1276" i="1" s="1"/>
  <c r="P1277" i="1"/>
  <c r="W1277" i="1" s="1"/>
  <c r="P1278" i="1"/>
  <c r="W1278" i="1" s="1"/>
  <c r="P1279" i="1"/>
  <c r="W1279" i="1" s="1"/>
  <c r="P1280" i="1"/>
  <c r="W1280" i="1" s="1"/>
  <c r="P1281" i="1"/>
  <c r="W1281" i="1" s="1"/>
  <c r="P1282" i="1"/>
  <c r="W1282" i="1" s="1"/>
  <c r="P1283" i="1"/>
  <c r="W1283" i="1" s="1"/>
  <c r="P1284" i="1"/>
  <c r="W1284" i="1" s="1"/>
  <c r="P1285" i="1"/>
  <c r="W1285" i="1" s="1"/>
  <c r="P1286" i="1"/>
  <c r="W1286" i="1" s="1"/>
  <c r="P1287" i="1"/>
  <c r="W1287" i="1" s="1"/>
  <c r="P1288" i="1"/>
  <c r="W1288" i="1" s="1"/>
  <c r="P1289" i="1"/>
  <c r="W1289" i="1" s="1"/>
  <c r="P1290" i="1"/>
  <c r="W1290" i="1" s="1"/>
  <c r="P1291" i="1"/>
  <c r="W1291" i="1" s="1"/>
  <c r="P1292" i="1"/>
  <c r="W1292" i="1" s="1"/>
  <c r="P1293" i="1"/>
  <c r="W1293" i="1" s="1"/>
  <c r="P1294" i="1"/>
  <c r="W1294" i="1" s="1"/>
  <c r="P1295" i="1"/>
  <c r="W1295" i="1" s="1"/>
  <c r="P1296" i="1"/>
  <c r="W1296" i="1" s="1"/>
  <c r="P1297" i="1"/>
  <c r="W1297" i="1" s="1"/>
  <c r="P1298" i="1"/>
  <c r="W1298" i="1" s="1"/>
  <c r="P1299" i="1"/>
  <c r="W1299" i="1" s="1"/>
  <c r="P1300" i="1"/>
  <c r="W1300" i="1" s="1"/>
  <c r="P1301" i="1"/>
  <c r="W1301" i="1" s="1"/>
  <c r="P1302" i="1"/>
  <c r="W1302" i="1" s="1"/>
  <c r="P1303" i="1"/>
  <c r="W1303" i="1" s="1"/>
  <c r="P1304" i="1"/>
  <c r="W1304" i="1" s="1"/>
  <c r="P1305" i="1"/>
  <c r="W1305" i="1" s="1"/>
  <c r="P1306" i="1"/>
  <c r="W1306" i="1" s="1"/>
  <c r="P1307" i="1"/>
  <c r="W1307" i="1" s="1"/>
  <c r="P1308" i="1"/>
  <c r="W1308" i="1" s="1"/>
  <c r="P1309" i="1"/>
  <c r="W1309" i="1" s="1"/>
  <c r="P1310" i="1"/>
  <c r="W1310" i="1" s="1"/>
  <c r="P1311" i="1"/>
  <c r="W1311" i="1" s="1"/>
  <c r="P1312" i="1"/>
  <c r="W1312" i="1" s="1"/>
  <c r="P1313" i="1"/>
  <c r="W1313" i="1" s="1"/>
  <c r="P1314" i="1"/>
  <c r="W1314" i="1" s="1"/>
  <c r="P1315" i="1"/>
  <c r="W1315" i="1" s="1"/>
  <c r="P1316" i="1"/>
  <c r="W1316" i="1" s="1"/>
  <c r="P1317" i="1"/>
  <c r="W1317" i="1" s="1"/>
  <c r="P1318" i="1"/>
  <c r="W1318" i="1" s="1"/>
  <c r="P1319" i="1"/>
  <c r="W1319" i="1" s="1"/>
  <c r="P1320" i="1"/>
  <c r="W1320" i="1" s="1"/>
  <c r="P1321" i="1"/>
  <c r="W1321" i="1" s="1"/>
  <c r="P1322" i="1"/>
  <c r="W1322" i="1" s="1"/>
  <c r="P1323" i="1"/>
  <c r="W1323" i="1" s="1"/>
  <c r="P1324" i="1"/>
  <c r="W1324" i="1" s="1"/>
  <c r="P1325" i="1"/>
  <c r="W1325" i="1" s="1"/>
  <c r="P1326" i="1"/>
  <c r="W1326" i="1" s="1"/>
  <c r="P1327" i="1"/>
  <c r="W1327" i="1" s="1"/>
  <c r="P1328" i="1"/>
  <c r="W1328" i="1" s="1"/>
  <c r="P1329" i="1"/>
  <c r="W1329" i="1" s="1"/>
  <c r="P1330" i="1"/>
  <c r="W1330" i="1" s="1"/>
  <c r="P1331" i="1"/>
  <c r="W1331" i="1" s="1"/>
  <c r="P1332" i="1"/>
  <c r="W1332" i="1" s="1"/>
  <c r="P1333" i="1"/>
  <c r="W1333" i="1" s="1"/>
  <c r="P1334" i="1"/>
  <c r="W1334" i="1" s="1"/>
  <c r="P1335" i="1"/>
  <c r="W1335" i="1" s="1"/>
  <c r="P1336" i="1"/>
  <c r="W1336" i="1" s="1"/>
  <c r="P1337" i="1"/>
  <c r="W1337" i="1" s="1"/>
  <c r="P1338" i="1"/>
  <c r="W1338" i="1" s="1"/>
  <c r="P1339" i="1"/>
  <c r="W1339" i="1" s="1"/>
  <c r="P1340" i="1"/>
  <c r="W1340" i="1" s="1"/>
  <c r="P1341" i="1"/>
  <c r="W1341" i="1" s="1"/>
  <c r="P1342" i="1"/>
  <c r="W1342" i="1" s="1"/>
  <c r="P1343" i="1"/>
  <c r="W1343" i="1" s="1"/>
  <c r="P1344" i="1"/>
  <c r="W1344" i="1" s="1"/>
  <c r="P1345" i="1"/>
  <c r="W1345" i="1" s="1"/>
  <c r="P1346" i="1"/>
  <c r="W1346" i="1" s="1"/>
  <c r="P1347" i="1"/>
  <c r="W1347" i="1" s="1"/>
  <c r="P1348" i="1"/>
  <c r="W1348" i="1" s="1"/>
  <c r="P1349" i="1"/>
  <c r="W1349" i="1" s="1"/>
  <c r="P1350" i="1"/>
  <c r="W1350" i="1" s="1"/>
  <c r="P1351" i="1"/>
  <c r="W1351" i="1" s="1"/>
  <c r="P1352" i="1"/>
  <c r="W1352" i="1" s="1"/>
  <c r="P1353" i="1"/>
  <c r="W1353" i="1" s="1"/>
  <c r="P1354" i="1"/>
  <c r="W1354" i="1" s="1"/>
  <c r="P1355" i="1"/>
  <c r="W1355" i="1" s="1"/>
  <c r="P1356" i="1"/>
  <c r="W1356" i="1" s="1"/>
  <c r="P1357" i="1"/>
  <c r="W1357" i="1" s="1"/>
  <c r="P1358" i="1"/>
  <c r="W1358" i="1" s="1"/>
  <c r="P1359" i="1"/>
  <c r="W1359" i="1" s="1"/>
  <c r="P1360" i="1"/>
  <c r="W1360" i="1" s="1"/>
  <c r="P1361" i="1"/>
  <c r="W1361" i="1" s="1"/>
  <c r="P1362" i="1"/>
  <c r="W1362" i="1" s="1"/>
  <c r="P1363" i="1"/>
  <c r="W1363" i="1" s="1"/>
  <c r="P1364" i="1"/>
  <c r="W1364" i="1" s="1"/>
  <c r="P1365" i="1"/>
  <c r="W1365" i="1" s="1"/>
  <c r="P1366" i="1"/>
  <c r="W1366" i="1" s="1"/>
  <c r="P1367" i="1"/>
  <c r="W1367" i="1" s="1"/>
  <c r="P1368" i="1"/>
  <c r="W1368" i="1" s="1"/>
  <c r="P1369" i="1"/>
  <c r="W1369" i="1" s="1"/>
  <c r="P1257" i="1"/>
  <c r="W1257" i="1" s="1"/>
  <c r="P1258" i="1"/>
  <c r="W1258" i="1" s="1"/>
  <c r="P1256" i="1"/>
  <c r="W1256" i="1" s="1"/>
  <c r="P1373" i="1"/>
  <c r="W1373" i="1" s="1"/>
  <c r="P1374" i="1"/>
  <c r="W1374" i="1" s="1"/>
  <c r="P1375" i="1"/>
  <c r="W1375" i="1" s="1"/>
  <c r="P1376" i="1"/>
  <c r="W1376" i="1" s="1"/>
  <c r="P1377" i="1"/>
  <c r="W1377" i="1" s="1"/>
  <c r="P1378" i="1"/>
  <c r="W1378" i="1" s="1"/>
  <c r="P1379" i="1"/>
  <c r="W1379" i="1" s="1"/>
  <c r="P1380" i="1"/>
  <c r="W1380" i="1" s="1"/>
  <c r="P1381" i="1"/>
  <c r="W1381" i="1" s="1"/>
  <c r="P1382" i="1"/>
  <c r="W1382" i="1" s="1"/>
  <c r="P1383" i="1"/>
  <c r="W1383" i="1" s="1"/>
  <c r="P1384" i="1"/>
  <c r="W1384" i="1" s="1"/>
  <c r="P1385" i="1"/>
  <c r="W1385" i="1" s="1"/>
  <c r="P1386" i="1"/>
  <c r="W1386" i="1" s="1"/>
  <c r="P1387" i="1"/>
  <c r="W1387" i="1" s="1"/>
  <c r="P1388" i="1"/>
  <c r="W1388" i="1" s="1"/>
  <c r="P1389" i="1"/>
  <c r="W1389" i="1" s="1"/>
  <c r="P1390" i="1"/>
  <c r="W1390" i="1" s="1"/>
  <c r="P1391" i="1"/>
  <c r="W1391" i="1" s="1"/>
  <c r="P1392" i="1"/>
  <c r="W1392" i="1" s="1"/>
  <c r="P1393" i="1"/>
  <c r="W1393" i="1" s="1"/>
  <c r="P1394" i="1"/>
  <c r="W1394" i="1" s="1"/>
  <c r="P1395" i="1"/>
  <c r="W1395" i="1" s="1"/>
  <c r="P1396" i="1"/>
  <c r="W1396" i="1" s="1"/>
  <c r="P1397" i="1"/>
  <c r="W1397" i="1" s="1"/>
  <c r="P1398" i="1"/>
  <c r="W1398" i="1" s="1"/>
  <c r="P1399" i="1"/>
  <c r="W1399" i="1" s="1"/>
  <c r="P1400" i="1"/>
  <c r="W1400" i="1" s="1"/>
  <c r="P1401" i="1"/>
  <c r="W1401" i="1" s="1"/>
  <c r="P1402" i="1"/>
  <c r="W1402" i="1" s="1"/>
  <c r="P1403" i="1"/>
  <c r="W1403" i="1" s="1"/>
  <c r="P1404" i="1"/>
  <c r="W1404" i="1" s="1"/>
  <c r="P1405" i="1"/>
  <c r="W1405" i="1" s="1"/>
  <c r="P1406" i="1"/>
  <c r="W1406" i="1" s="1"/>
  <c r="P1407" i="1"/>
  <c r="W1407" i="1" s="1"/>
  <c r="P1408" i="1"/>
  <c r="W1408" i="1" s="1"/>
  <c r="P1409" i="1"/>
  <c r="W1409" i="1" s="1"/>
  <c r="P1410" i="1"/>
  <c r="W1410" i="1" s="1"/>
  <c r="P1411" i="1"/>
  <c r="W1411" i="1" s="1"/>
  <c r="P1412" i="1"/>
  <c r="W1412" i="1" s="1"/>
  <c r="P1413" i="1"/>
  <c r="W1413" i="1" s="1"/>
  <c r="P1414" i="1"/>
  <c r="W1414" i="1" s="1"/>
  <c r="P1415" i="1"/>
  <c r="W1415" i="1" s="1"/>
  <c r="P1416" i="1"/>
  <c r="W1416" i="1" s="1"/>
  <c r="P1417" i="1"/>
  <c r="W1417" i="1" s="1"/>
  <c r="P1418" i="1"/>
  <c r="W1418" i="1" s="1"/>
  <c r="P1419" i="1"/>
  <c r="W1419" i="1" s="1"/>
  <c r="P1420" i="1"/>
  <c r="W1420" i="1" s="1"/>
  <c r="P1421" i="1"/>
  <c r="W1421" i="1" s="1"/>
  <c r="P1422" i="1"/>
  <c r="W1422" i="1" s="1"/>
  <c r="P1423" i="1"/>
  <c r="W1423" i="1" s="1"/>
  <c r="P1424" i="1"/>
  <c r="W1424" i="1" s="1"/>
  <c r="P1425" i="1"/>
  <c r="W1425" i="1" s="1"/>
  <c r="P1426" i="1"/>
  <c r="W1426" i="1" s="1"/>
  <c r="P1427" i="1"/>
  <c r="W1427" i="1" s="1"/>
  <c r="P1428" i="1"/>
  <c r="W1428" i="1" s="1"/>
  <c r="P1429" i="1"/>
  <c r="W1429" i="1" s="1"/>
  <c r="P1430" i="1"/>
  <c r="W1430" i="1" s="1"/>
  <c r="P1431" i="1"/>
  <c r="W1431" i="1" s="1"/>
  <c r="P1432" i="1"/>
  <c r="W1432" i="1" s="1"/>
  <c r="P1433" i="1"/>
  <c r="W1433" i="1" s="1"/>
  <c r="P1434" i="1"/>
  <c r="W1434" i="1" s="1"/>
  <c r="P1435" i="1"/>
  <c r="W1435" i="1" s="1"/>
  <c r="P1436" i="1"/>
  <c r="W1436" i="1" s="1"/>
  <c r="P1437" i="1"/>
  <c r="W1437" i="1" s="1"/>
  <c r="P1438" i="1"/>
  <c r="W1438" i="1" s="1"/>
  <c r="P1439" i="1"/>
  <c r="W1439" i="1" s="1"/>
  <c r="P1440" i="1"/>
  <c r="W1440" i="1" s="1"/>
  <c r="P1441" i="1"/>
  <c r="W1441" i="1" s="1"/>
  <c r="P1442" i="1"/>
  <c r="W1442" i="1" s="1"/>
  <c r="P1443" i="1"/>
  <c r="W1443" i="1" s="1"/>
  <c r="P1444" i="1"/>
  <c r="W1444" i="1" s="1"/>
  <c r="P1445" i="1"/>
  <c r="W1445" i="1" s="1"/>
  <c r="P1446" i="1"/>
  <c r="W1446" i="1" s="1"/>
  <c r="P1447" i="1"/>
  <c r="W1447" i="1" s="1"/>
  <c r="P1448" i="1"/>
  <c r="W1448" i="1" s="1"/>
  <c r="P1449" i="1"/>
  <c r="W1449" i="1" s="1"/>
  <c r="P1450" i="1"/>
  <c r="W1450" i="1" s="1"/>
  <c r="P1451" i="1"/>
  <c r="W1451" i="1" s="1"/>
  <c r="P1452" i="1"/>
  <c r="W1452" i="1" s="1"/>
  <c r="P1453" i="1"/>
  <c r="W1453" i="1" s="1"/>
  <c r="P1454" i="1"/>
  <c r="W1454" i="1" s="1"/>
  <c r="P1455" i="1"/>
  <c r="W1455" i="1" s="1"/>
  <c r="P1456" i="1"/>
  <c r="W1456" i="1" s="1"/>
  <c r="P1457" i="1"/>
  <c r="W1457" i="1" s="1"/>
  <c r="P1458" i="1"/>
  <c r="W1458" i="1" s="1"/>
  <c r="P1459" i="1"/>
  <c r="W1459" i="1" s="1"/>
  <c r="P1460" i="1"/>
  <c r="W1460" i="1" s="1"/>
  <c r="P1461" i="1"/>
  <c r="W1461" i="1" s="1"/>
  <c r="P1462" i="1"/>
  <c r="W1462" i="1" s="1"/>
  <c r="P1463" i="1"/>
  <c r="W1463" i="1" s="1"/>
  <c r="P1464" i="1"/>
  <c r="W1464" i="1" s="1"/>
  <c r="P1465" i="1"/>
  <c r="W1465" i="1" s="1"/>
  <c r="P1466" i="1"/>
  <c r="W1466" i="1" s="1"/>
  <c r="P1467" i="1"/>
  <c r="W1467" i="1" s="1"/>
  <c r="P1468" i="1"/>
  <c r="W1468" i="1" s="1"/>
  <c r="P1469" i="1"/>
  <c r="W1469" i="1" s="1"/>
  <c r="P1470" i="1"/>
  <c r="W1470" i="1" s="1"/>
  <c r="P1471" i="1"/>
  <c r="W1471" i="1" s="1"/>
  <c r="P1472" i="1"/>
  <c r="W1472" i="1" s="1"/>
  <c r="P1473" i="1"/>
  <c r="W1473" i="1" s="1"/>
  <c r="P1474" i="1"/>
  <c r="W1474" i="1" s="1"/>
  <c r="P1475" i="1"/>
  <c r="W1475" i="1" s="1"/>
  <c r="P1476" i="1"/>
  <c r="W1476" i="1" s="1"/>
  <c r="P1477" i="1"/>
  <c r="W1477" i="1" s="1"/>
  <c r="P1478" i="1"/>
  <c r="W1478" i="1" s="1"/>
  <c r="P1479" i="1"/>
  <c r="W1479" i="1" s="1"/>
  <c r="P1480" i="1"/>
  <c r="W1480" i="1" s="1"/>
  <c r="P1481" i="1"/>
  <c r="W1481" i="1" s="1"/>
  <c r="P1482" i="1"/>
  <c r="W1482" i="1" s="1"/>
  <c r="P1483" i="1"/>
  <c r="W1483" i="1" s="1"/>
  <c r="P1371" i="1"/>
  <c r="W1371" i="1" s="1"/>
  <c r="P1372" i="1"/>
  <c r="W1372" i="1" s="1"/>
  <c r="P1370" i="1"/>
  <c r="W1370" i="1" s="1"/>
  <c r="P1712" i="1"/>
  <c r="W1712" i="1" s="1"/>
  <c r="P1713" i="1"/>
  <c r="W1713" i="1" s="1"/>
  <c r="P1714" i="1"/>
  <c r="W1714" i="1" s="1"/>
  <c r="P1715" i="1"/>
  <c r="W1715" i="1" s="1"/>
  <c r="P1716" i="1"/>
  <c r="W1716" i="1" s="1"/>
  <c r="P1717" i="1"/>
  <c r="W1717" i="1" s="1"/>
  <c r="P1718" i="1"/>
  <c r="W1718" i="1" s="1"/>
  <c r="P1719" i="1"/>
  <c r="W1719" i="1" s="1"/>
  <c r="P1720" i="1"/>
  <c r="W1720" i="1" s="1"/>
  <c r="P1721" i="1"/>
  <c r="W1721" i="1" s="1"/>
  <c r="P1722" i="1"/>
  <c r="W1722" i="1" s="1"/>
  <c r="P1723" i="1"/>
  <c r="W1723" i="1" s="1"/>
  <c r="P1724" i="1"/>
  <c r="W1724" i="1" s="1"/>
  <c r="P1725" i="1"/>
  <c r="W1725" i="1" s="1"/>
  <c r="P1726" i="1"/>
  <c r="W1726" i="1" s="1"/>
  <c r="P1727" i="1"/>
  <c r="W1727" i="1" s="1"/>
  <c r="P1728" i="1"/>
  <c r="W1728" i="1" s="1"/>
  <c r="P1729" i="1"/>
  <c r="W1729" i="1" s="1"/>
  <c r="P1730" i="1"/>
  <c r="W1730" i="1" s="1"/>
  <c r="P1731" i="1"/>
  <c r="W1731" i="1" s="1"/>
  <c r="P1732" i="1"/>
  <c r="W1732" i="1" s="1"/>
  <c r="P1733" i="1"/>
  <c r="W1733" i="1" s="1"/>
  <c r="P1734" i="1"/>
  <c r="W1734" i="1" s="1"/>
  <c r="P1735" i="1"/>
  <c r="W1735" i="1" s="1"/>
  <c r="P1736" i="1"/>
  <c r="W1736" i="1" s="1"/>
  <c r="P1737" i="1"/>
  <c r="W1737" i="1" s="1"/>
  <c r="P1738" i="1"/>
  <c r="W1738" i="1" s="1"/>
  <c r="P1739" i="1"/>
  <c r="W1739" i="1" s="1"/>
  <c r="P1740" i="1"/>
  <c r="W1740" i="1" s="1"/>
  <c r="P1741" i="1"/>
  <c r="W1741" i="1" s="1"/>
  <c r="P1742" i="1"/>
  <c r="W1742" i="1" s="1"/>
  <c r="P1743" i="1"/>
  <c r="W1743" i="1" s="1"/>
  <c r="P1744" i="1"/>
  <c r="W1744" i="1" s="1"/>
  <c r="P1745" i="1"/>
  <c r="W1745" i="1" s="1"/>
  <c r="P1746" i="1"/>
  <c r="W1746" i="1" s="1"/>
  <c r="P1747" i="1"/>
  <c r="W1747" i="1" s="1"/>
  <c r="P1748" i="1"/>
  <c r="W1748" i="1" s="1"/>
  <c r="P1749" i="1"/>
  <c r="W1749" i="1" s="1"/>
  <c r="P1750" i="1"/>
  <c r="W1750" i="1" s="1"/>
  <c r="P1751" i="1"/>
  <c r="W1751" i="1" s="1"/>
  <c r="P1752" i="1"/>
  <c r="W1752" i="1" s="1"/>
  <c r="P1753" i="1"/>
  <c r="W1753" i="1" s="1"/>
  <c r="P1754" i="1"/>
  <c r="W1754" i="1" s="1"/>
  <c r="P1755" i="1"/>
  <c r="W1755" i="1" s="1"/>
  <c r="P1756" i="1"/>
  <c r="W1756" i="1" s="1"/>
  <c r="P1757" i="1"/>
  <c r="W1757" i="1" s="1"/>
  <c r="P1758" i="1"/>
  <c r="W1758" i="1" s="1"/>
  <c r="P1759" i="1"/>
  <c r="W1759" i="1" s="1"/>
  <c r="P1760" i="1"/>
  <c r="W1760" i="1" s="1"/>
  <c r="P1761" i="1"/>
  <c r="W1761" i="1" s="1"/>
  <c r="P1762" i="1"/>
  <c r="W1762" i="1" s="1"/>
  <c r="P1763" i="1"/>
  <c r="W1763" i="1" s="1"/>
  <c r="P1764" i="1"/>
  <c r="W1764" i="1" s="1"/>
  <c r="P1765" i="1"/>
  <c r="W1765" i="1" s="1"/>
  <c r="P1766" i="1"/>
  <c r="W1766" i="1" s="1"/>
  <c r="P1767" i="1"/>
  <c r="W1767" i="1" s="1"/>
  <c r="P1768" i="1"/>
  <c r="W1768" i="1" s="1"/>
  <c r="P1769" i="1"/>
  <c r="W1769" i="1" s="1"/>
  <c r="P1770" i="1"/>
  <c r="W1770" i="1" s="1"/>
  <c r="P1771" i="1"/>
  <c r="W1771" i="1" s="1"/>
  <c r="P1772" i="1"/>
  <c r="W1772" i="1" s="1"/>
  <c r="P1773" i="1"/>
  <c r="W1773" i="1" s="1"/>
  <c r="P1774" i="1"/>
  <c r="W1774" i="1" s="1"/>
  <c r="P1775" i="1"/>
  <c r="W1775" i="1" s="1"/>
  <c r="P1776" i="1"/>
  <c r="W1776" i="1" s="1"/>
  <c r="P1777" i="1"/>
  <c r="W1777" i="1" s="1"/>
  <c r="P1778" i="1"/>
  <c r="W1778" i="1" s="1"/>
  <c r="P1779" i="1"/>
  <c r="W1779" i="1" s="1"/>
  <c r="P1780" i="1"/>
  <c r="W1780" i="1" s="1"/>
  <c r="P1781" i="1"/>
  <c r="W1781" i="1" s="1"/>
  <c r="P1782" i="1"/>
  <c r="W1782" i="1" s="1"/>
  <c r="P1783" i="1"/>
  <c r="W1783" i="1" s="1"/>
  <c r="P1784" i="1"/>
  <c r="W1784" i="1" s="1"/>
  <c r="P1785" i="1"/>
  <c r="W1785" i="1" s="1"/>
  <c r="P1786" i="1"/>
  <c r="W1786" i="1" s="1"/>
  <c r="P1787" i="1"/>
  <c r="W1787" i="1" s="1"/>
  <c r="P1788" i="1"/>
  <c r="W1788" i="1" s="1"/>
  <c r="P1789" i="1"/>
  <c r="W1789" i="1" s="1"/>
  <c r="P1790" i="1"/>
  <c r="W1790" i="1" s="1"/>
  <c r="P1791" i="1"/>
  <c r="W1791" i="1" s="1"/>
  <c r="P1792" i="1"/>
  <c r="W1792" i="1" s="1"/>
  <c r="P1793" i="1"/>
  <c r="W1793" i="1" s="1"/>
  <c r="P1794" i="1"/>
  <c r="W1794" i="1" s="1"/>
  <c r="P1795" i="1"/>
  <c r="W1795" i="1" s="1"/>
  <c r="P1796" i="1"/>
  <c r="W1796" i="1" s="1"/>
  <c r="P1797" i="1"/>
  <c r="W1797" i="1" s="1"/>
  <c r="P1798" i="1"/>
  <c r="W1798" i="1" s="1"/>
  <c r="P1799" i="1"/>
  <c r="W1799" i="1" s="1"/>
  <c r="P1800" i="1"/>
  <c r="W1800" i="1" s="1"/>
  <c r="P1801" i="1"/>
  <c r="W1801" i="1" s="1"/>
  <c r="P1802" i="1"/>
  <c r="W1802" i="1" s="1"/>
  <c r="P1803" i="1"/>
  <c r="W1803" i="1" s="1"/>
  <c r="P1804" i="1"/>
  <c r="W1804" i="1" s="1"/>
  <c r="P1805" i="1"/>
  <c r="W1805" i="1" s="1"/>
  <c r="P1806" i="1"/>
  <c r="W1806" i="1" s="1"/>
  <c r="P1807" i="1"/>
  <c r="W1807" i="1" s="1"/>
  <c r="P1808" i="1"/>
  <c r="W1808" i="1" s="1"/>
  <c r="P1809" i="1"/>
  <c r="W1809" i="1" s="1"/>
  <c r="P1810" i="1"/>
  <c r="W1810" i="1" s="1"/>
  <c r="P1811" i="1"/>
  <c r="W1811" i="1" s="1"/>
  <c r="P1812" i="1"/>
  <c r="W1812" i="1" s="1"/>
  <c r="P1813" i="1"/>
  <c r="W1813" i="1" s="1"/>
  <c r="P1814" i="1"/>
  <c r="W1814" i="1" s="1"/>
  <c r="P1815" i="1"/>
  <c r="W1815" i="1" s="1"/>
  <c r="P1816" i="1"/>
  <c r="W1816" i="1" s="1"/>
  <c r="P1817" i="1"/>
  <c r="W1817" i="1" s="1"/>
  <c r="P1818" i="1"/>
  <c r="W1818" i="1" s="1"/>
  <c r="P1819" i="1"/>
  <c r="W1819" i="1" s="1"/>
  <c r="P1820" i="1"/>
  <c r="W1820" i="1" s="1"/>
  <c r="P1821" i="1"/>
  <c r="W1821" i="1" s="1"/>
  <c r="P1822" i="1"/>
  <c r="W1822" i="1" s="1"/>
  <c r="P1823" i="1"/>
  <c r="W1823" i="1" s="1"/>
  <c r="P1824" i="1"/>
  <c r="W1824" i="1" s="1"/>
  <c r="P1825" i="1"/>
  <c r="W1825" i="1" s="1"/>
  <c r="L20" i="17" l="1"/>
  <c r="H20" i="17"/>
  <c r="F20" i="17"/>
  <c r="G14" i="17"/>
  <c r="X7" i="12"/>
  <c r="X8" i="12"/>
  <c r="O15" i="17"/>
  <c r="D13" i="17"/>
  <c r="Q32" i="13"/>
  <c r="S33" i="13"/>
  <c r="S35" i="13"/>
  <c r="Q33" i="13"/>
  <c r="S34" i="13"/>
  <c r="I33" i="13"/>
  <c r="T35" i="13"/>
  <c r="I34" i="13"/>
  <c r="P32" i="13"/>
  <c r="L31" i="13"/>
  <c r="I31" i="13"/>
  <c r="H35" i="13"/>
  <c r="H32" i="13"/>
  <c r="P35" i="13"/>
  <c r="K31" i="13"/>
  <c r="P34" i="13"/>
  <c r="S31" i="13"/>
  <c r="H31" i="13"/>
  <c r="K35" i="13"/>
  <c r="L32" i="13"/>
  <c r="L35" i="13"/>
  <c r="P31" i="13"/>
  <c r="F33" i="13"/>
  <c r="Q34" i="13"/>
  <c r="T32" i="13"/>
  <c r="I32" i="13"/>
  <c r="T33" i="13"/>
  <c r="E33" i="13"/>
  <c r="F35" i="13"/>
  <c r="G35" i="13"/>
  <c r="T31" i="13"/>
  <c r="D14" i="17"/>
  <c r="M16" i="17"/>
  <c r="E13" i="17"/>
  <c r="B14" i="17"/>
  <c r="Q15" i="17"/>
  <c r="H16" i="17"/>
  <c r="P15" i="17"/>
  <c r="L14" i="17"/>
  <c r="H15" i="17"/>
  <c r="O13" i="17"/>
  <c r="F14" i="17"/>
  <c r="E14" i="17"/>
  <c r="I14" i="17"/>
  <c r="B16" i="17"/>
  <c r="Q14" i="17"/>
  <c r="Q13" i="17"/>
  <c r="H14" i="17"/>
  <c r="G13" i="17"/>
  <c r="D16" i="17"/>
  <c r="N11" i="17"/>
  <c r="N12" i="17"/>
  <c r="N19" i="17"/>
  <c r="I11" i="17"/>
  <c r="I19" i="17"/>
  <c r="I12" i="17"/>
  <c r="Q11" i="17"/>
  <c r="Q12" i="17"/>
  <c r="Q19" i="17"/>
  <c r="O11" i="17"/>
  <c r="O19" i="17"/>
  <c r="O12" i="17"/>
  <c r="L16" i="17"/>
  <c r="M15" i="17"/>
  <c r="M14" i="17"/>
  <c r="C14" i="17"/>
  <c r="K13" i="17"/>
  <c r="C11" i="17"/>
  <c r="C12" i="17"/>
  <c r="C19" i="17"/>
  <c r="I16" i="17"/>
  <c r="O16" i="17"/>
  <c r="P14" i="17"/>
  <c r="D11" i="17"/>
  <c r="D19" i="17"/>
  <c r="D12" i="17"/>
  <c r="F15" i="17"/>
  <c r="G11" i="17"/>
  <c r="G19" i="17"/>
  <c r="G12" i="17"/>
  <c r="I13" i="17"/>
  <c r="K11" i="17"/>
  <c r="K12" i="17"/>
  <c r="K19" i="17"/>
  <c r="E11" i="17"/>
  <c r="E19" i="17"/>
  <c r="E12" i="17"/>
  <c r="I15" i="17"/>
  <c r="N14" i="17"/>
  <c r="L13" i="17"/>
  <c r="L15" i="17"/>
  <c r="M11" i="17"/>
  <c r="M19" i="17"/>
  <c r="M12" i="17"/>
  <c r="B13" i="17"/>
  <c r="Q16" i="17"/>
  <c r="O14" i="17"/>
  <c r="D15" i="17"/>
  <c r="P16" i="17"/>
  <c r="B15" i="17"/>
  <c r="B12" i="17"/>
  <c r="B19" i="17"/>
  <c r="B11" i="17"/>
  <c r="C13" i="17"/>
  <c r="H13" i="17"/>
  <c r="P11" i="17"/>
  <c r="P12" i="17"/>
  <c r="P19" i="17"/>
  <c r="F11" i="17"/>
  <c r="F12" i="17"/>
  <c r="K16" i="17"/>
  <c r="N13" i="17"/>
  <c r="F13" i="17"/>
  <c r="P56" i="1"/>
  <c r="W56" i="1" s="1"/>
  <c r="P97" i="1"/>
  <c r="W97" i="1" s="1"/>
  <c r="P43" i="1"/>
  <c r="W43" i="1" s="1"/>
  <c r="P15" i="1"/>
  <c r="W15" i="1" s="1"/>
  <c r="P33" i="1"/>
  <c r="W33" i="1" s="1"/>
  <c r="P47" i="1"/>
  <c r="W47" i="1" s="1"/>
  <c r="P65" i="1"/>
  <c r="W65" i="1" s="1"/>
  <c r="P106" i="1"/>
  <c r="W106" i="1" s="1"/>
  <c r="P93" i="1"/>
  <c r="W93" i="1" s="1"/>
  <c r="P6" i="1"/>
  <c r="W6" i="1" s="1"/>
  <c r="P11" i="1"/>
  <c r="W11" i="1" s="1"/>
  <c r="P20" i="1"/>
  <c r="W20" i="1" s="1"/>
  <c r="P52" i="1"/>
  <c r="W52" i="1" s="1"/>
  <c r="P61" i="1"/>
  <c r="W61" i="1" s="1"/>
  <c r="P75" i="1"/>
  <c r="W75" i="1" s="1"/>
  <c r="P102" i="1"/>
  <c r="W102" i="1" s="1"/>
  <c r="P7" i="1"/>
  <c r="W7" i="1" s="1"/>
  <c r="P16" i="1"/>
  <c r="W16" i="1" s="1"/>
  <c r="P25" i="1"/>
  <c r="W25" i="1" s="1"/>
  <c r="P34" i="1"/>
  <c r="W34" i="1" s="1"/>
  <c r="P39" i="1"/>
  <c r="W39" i="1" s="1"/>
  <c r="P48" i="1"/>
  <c r="W48" i="1" s="1"/>
  <c r="P57" i="1"/>
  <c r="W57" i="1" s="1"/>
  <c r="P66" i="1"/>
  <c r="W66" i="1" s="1"/>
  <c r="P71" i="1"/>
  <c r="W71" i="1" s="1"/>
  <c r="P80" i="1"/>
  <c r="W80" i="1" s="1"/>
  <c r="P89" i="1"/>
  <c r="W89" i="1" s="1"/>
  <c r="P98" i="1"/>
  <c r="W98" i="1" s="1"/>
  <c r="P103" i="1"/>
  <c r="W103" i="1" s="1"/>
  <c r="P112" i="1"/>
  <c r="W112" i="1" s="1"/>
  <c r="P85" i="1"/>
  <c r="W85" i="1" s="1"/>
  <c r="P94" i="1"/>
  <c r="W94" i="1" s="1"/>
  <c r="P99" i="1"/>
  <c r="W99" i="1" s="1"/>
  <c r="P74" i="1"/>
  <c r="W74" i="1" s="1"/>
  <c r="P38" i="1"/>
  <c r="W38" i="1" s="1"/>
  <c r="P70" i="1"/>
  <c r="W70" i="1" s="1"/>
  <c r="P12" i="1"/>
  <c r="W12" i="1" s="1"/>
  <c r="P21" i="1"/>
  <c r="W21" i="1" s="1"/>
  <c r="P30" i="1"/>
  <c r="W30" i="1" s="1"/>
  <c r="P35" i="1"/>
  <c r="W35" i="1" s="1"/>
  <c r="P44" i="1"/>
  <c r="W44" i="1" s="1"/>
  <c r="P53" i="1"/>
  <c r="W53" i="1" s="1"/>
  <c r="P62" i="1"/>
  <c r="W62" i="1" s="1"/>
  <c r="P67" i="1"/>
  <c r="W67" i="1" s="1"/>
  <c r="P76" i="1"/>
  <c r="W76" i="1" s="1"/>
  <c r="P108" i="1"/>
  <c r="W108" i="1" s="1"/>
  <c r="P4" i="1"/>
  <c r="W4" i="1" s="1"/>
  <c r="P8" i="1"/>
  <c r="W8" i="1" s="1"/>
  <c r="P17" i="1"/>
  <c r="W17" i="1" s="1"/>
  <c r="P26" i="1"/>
  <c r="W26" i="1" s="1"/>
  <c r="P31" i="1"/>
  <c r="W31" i="1" s="1"/>
  <c r="P40" i="1"/>
  <c r="W40" i="1" s="1"/>
  <c r="P49" i="1"/>
  <c r="W49" i="1" s="1"/>
  <c r="P58" i="1"/>
  <c r="W58" i="1" s="1"/>
  <c r="P63" i="1"/>
  <c r="W63" i="1" s="1"/>
  <c r="P72" i="1"/>
  <c r="W72" i="1" s="1"/>
  <c r="P81" i="1"/>
  <c r="W81" i="1" s="1"/>
  <c r="P90" i="1"/>
  <c r="W90" i="1" s="1"/>
  <c r="P95" i="1"/>
  <c r="W95" i="1" s="1"/>
  <c r="P104" i="1"/>
  <c r="W104" i="1" s="1"/>
  <c r="P113" i="1"/>
  <c r="W113" i="1" s="1"/>
  <c r="P23" i="1"/>
  <c r="W23" i="1" s="1"/>
  <c r="P55" i="1"/>
  <c r="W55" i="1" s="1"/>
  <c r="P64" i="1"/>
  <c r="W64" i="1" s="1"/>
  <c r="P73" i="1"/>
  <c r="W73" i="1" s="1"/>
  <c r="P82" i="1"/>
  <c r="W82" i="1" s="1"/>
  <c r="P105" i="1"/>
  <c r="W105" i="1" s="1"/>
  <c r="P19" i="1"/>
  <c r="W19" i="1" s="1"/>
  <c r="P28" i="1"/>
  <c r="W28" i="1" s="1"/>
  <c r="P46" i="1"/>
  <c r="W46" i="1" s="1"/>
  <c r="P51" i="1"/>
  <c r="W51" i="1" s="1"/>
  <c r="P83" i="1"/>
  <c r="W83" i="1" s="1"/>
  <c r="P92" i="1"/>
  <c r="W92" i="1" s="1"/>
  <c r="P115" i="1"/>
  <c r="W115" i="1" s="1"/>
  <c r="P10" i="1"/>
  <c r="W10" i="1" s="1"/>
  <c r="P42" i="1"/>
  <c r="W42" i="1" s="1"/>
  <c r="P88" i="1"/>
  <c r="W88" i="1" s="1"/>
  <c r="P29" i="1"/>
  <c r="W29" i="1" s="1"/>
  <c r="P84" i="1"/>
  <c r="W84" i="1" s="1"/>
  <c r="P3" i="1"/>
  <c r="W3" i="1" s="1"/>
  <c r="P13" i="1"/>
  <c r="W13" i="1" s="1"/>
  <c r="P22" i="1"/>
  <c r="W22" i="1" s="1"/>
  <c r="P27" i="1"/>
  <c r="W27" i="1" s="1"/>
  <c r="P36" i="1"/>
  <c r="W36" i="1" s="1"/>
  <c r="P45" i="1"/>
  <c r="W45" i="1" s="1"/>
  <c r="P54" i="1"/>
  <c r="W54" i="1" s="1"/>
  <c r="P59" i="1"/>
  <c r="W59" i="1" s="1"/>
  <c r="P68" i="1"/>
  <c r="W68" i="1" s="1"/>
  <c r="P77" i="1"/>
  <c r="W77" i="1" s="1"/>
  <c r="P86" i="1"/>
  <c r="W86" i="1" s="1"/>
  <c r="P91" i="1"/>
  <c r="W91" i="1" s="1"/>
  <c r="P100" i="1"/>
  <c r="W100" i="1" s="1"/>
  <c r="P109" i="1"/>
  <c r="W109" i="1" s="1"/>
  <c r="P5" i="1"/>
  <c r="W5" i="1" s="1"/>
  <c r="P9" i="1"/>
  <c r="W9" i="1" s="1"/>
  <c r="P18" i="1"/>
  <c r="W18" i="1" s="1"/>
  <c r="P32" i="1"/>
  <c r="W32" i="1" s="1"/>
  <c r="P41" i="1"/>
  <c r="W41" i="1" s="1"/>
  <c r="P50" i="1"/>
  <c r="W50" i="1" s="1"/>
  <c r="P87" i="1"/>
  <c r="W87" i="1" s="1"/>
  <c r="P96" i="1"/>
  <c r="W96" i="1" s="1"/>
  <c r="P114" i="1"/>
  <c r="W114" i="1" s="1"/>
  <c r="P14" i="1"/>
  <c r="W14" i="1" s="1"/>
  <c r="P37" i="1"/>
  <c r="W37" i="1" s="1"/>
  <c r="P60" i="1"/>
  <c r="W60" i="1" s="1"/>
  <c r="P69" i="1"/>
  <c r="W69" i="1" s="1"/>
  <c r="P78" i="1"/>
  <c r="W78" i="1" s="1"/>
  <c r="P101" i="1"/>
  <c r="W101" i="1" s="1"/>
  <c r="P110" i="1"/>
  <c r="W110" i="1" s="1"/>
  <c r="P2" i="1"/>
  <c r="W2" i="1" s="1"/>
  <c r="P24" i="1"/>
  <c r="W24" i="1" s="1"/>
  <c r="P79" i="1"/>
  <c r="W79" i="1" s="1"/>
  <c r="P111" i="1"/>
  <c r="W111" i="1" s="1"/>
  <c r="P107" i="1"/>
  <c r="W107" i="1" s="1"/>
  <c r="P20" i="17" l="1"/>
  <c r="Q20" i="17"/>
  <c r="O20" i="17"/>
  <c r="M20" i="17"/>
  <c r="N20" i="17"/>
  <c r="K20" i="17"/>
  <c r="I20" i="17"/>
  <c r="G20" i="17"/>
  <c r="E20" i="17"/>
  <c r="D20" i="17"/>
  <c r="B20" i="17"/>
  <c r="C20" i="17"/>
  <c r="O35" i="13"/>
  <c r="M33" i="13"/>
  <c r="O30" i="13"/>
  <c r="O33" i="13"/>
  <c r="K30" i="13"/>
  <c r="K32" i="13"/>
  <c r="K33" i="13"/>
  <c r="V23" i="13"/>
  <c r="D31" i="13"/>
  <c r="D35" i="13"/>
  <c r="V27" i="13"/>
  <c r="M32" i="13"/>
  <c r="G32" i="13"/>
  <c r="R30" i="13"/>
  <c r="R32" i="13"/>
  <c r="R35" i="13"/>
  <c r="J31" i="13"/>
  <c r="N34" i="13"/>
  <c r="M31" i="13"/>
  <c r="M30" i="13"/>
  <c r="M34" i="13"/>
  <c r="R33" i="13"/>
  <c r="N35" i="13"/>
  <c r="R34" i="13"/>
  <c r="F32" i="13"/>
  <c r="K34" i="13"/>
  <c r="O32" i="13"/>
  <c r="G34" i="13"/>
  <c r="F34" i="13"/>
  <c r="V26" i="13"/>
  <c r="G31" i="13"/>
  <c r="N30" i="13"/>
  <c r="N32" i="13"/>
  <c r="N31" i="13"/>
  <c r="E31" i="13"/>
  <c r="E34" i="13"/>
  <c r="E30" i="13"/>
  <c r="V22" i="13"/>
  <c r="E35" i="13"/>
  <c r="E32" i="13"/>
  <c r="R31" i="13"/>
  <c r="N33" i="13"/>
  <c r="S32" i="13"/>
  <c r="S30" i="13"/>
  <c r="J33" i="13"/>
  <c r="J35" i="13"/>
  <c r="J30" i="13"/>
  <c r="J32" i="13"/>
  <c r="F30" i="13"/>
  <c r="F31" i="13"/>
  <c r="G30" i="13"/>
  <c r="G33" i="13"/>
  <c r="O31" i="13"/>
  <c r="D32" i="13"/>
  <c r="V24" i="13"/>
  <c r="O34" i="13"/>
  <c r="M35" i="13"/>
  <c r="D33" i="13"/>
  <c r="V25" i="13"/>
  <c r="L34" i="13"/>
  <c r="L30" i="13"/>
  <c r="L33" i="13"/>
  <c r="J34" i="13"/>
  <c r="P803" i="1"/>
  <c r="W803" i="1" s="1"/>
  <c r="P804" i="1"/>
  <c r="W804" i="1" s="1"/>
  <c r="P805" i="1"/>
  <c r="W805" i="1" s="1"/>
  <c r="P806" i="1"/>
  <c r="W806" i="1" s="1"/>
  <c r="P807" i="1"/>
  <c r="W807" i="1" s="1"/>
  <c r="P808" i="1"/>
  <c r="W808" i="1" s="1"/>
  <c r="P809" i="1"/>
  <c r="W809" i="1" s="1"/>
  <c r="P810" i="1"/>
  <c r="W810" i="1" s="1"/>
  <c r="P811" i="1"/>
  <c r="W811" i="1" s="1"/>
  <c r="P812" i="1"/>
  <c r="W812" i="1" s="1"/>
  <c r="P813" i="1"/>
  <c r="W813" i="1" s="1"/>
  <c r="P814" i="1"/>
  <c r="W814" i="1" s="1"/>
  <c r="P815" i="1"/>
  <c r="W815" i="1" s="1"/>
  <c r="P816" i="1"/>
  <c r="W816" i="1" s="1"/>
  <c r="P817" i="1"/>
  <c r="W817" i="1" s="1"/>
  <c r="P818" i="1"/>
  <c r="W818" i="1" s="1"/>
  <c r="P819" i="1"/>
  <c r="W819" i="1" s="1"/>
  <c r="P820" i="1"/>
  <c r="W820" i="1" s="1"/>
  <c r="P821" i="1"/>
  <c r="W821" i="1" s="1"/>
  <c r="P822" i="1"/>
  <c r="W822" i="1" s="1"/>
  <c r="P823" i="1"/>
  <c r="W823" i="1" s="1"/>
  <c r="P824" i="1"/>
  <c r="W824" i="1" s="1"/>
  <c r="P825" i="1"/>
  <c r="W825" i="1" s="1"/>
  <c r="P826" i="1"/>
  <c r="W826" i="1" s="1"/>
  <c r="P827" i="1"/>
  <c r="W827" i="1" s="1"/>
  <c r="P828" i="1"/>
  <c r="W828" i="1" s="1"/>
  <c r="P829" i="1"/>
  <c r="W829" i="1" s="1"/>
  <c r="P830" i="1"/>
  <c r="W830" i="1" s="1"/>
  <c r="P831" i="1"/>
  <c r="W831" i="1" s="1"/>
  <c r="P832" i="1"/>
  <c r="W832" i="1" s="1"/>
  <c r="P833" i="1"/>
  <c r="W833" i="1" s="1"/>
  <c r="P834" i="1"/>
  <c r="W834" i="1" s="1"/>
  <c r="P835" i="1"/>
  <c r="W835" i="1" s="1"/>
  <c r="P836" i="1"/>
  <c r="W836" i="1" s="1"/>
  <c r="P837" i="1"/>
  <c r="W837" i="1" s="1"/>
  <c r="P838" i="1"/>
  <c r="W838" i="1" s="1"/>
  <c r="P839" i="1"/>
  <c r="W839" i="1" s="1"/>
  <c r="P840" i="1"/>
  <c r="W840" i="1" s="1"/>
  <c r="P841" i="1"/>
  <c r="W841" i="1" s="1"/>
  <c r="P842" i="1"/>
  <c r="W842" i="1" s="1"/>
  <c r="P843" i="1"/>
  <c r="W843" i="1" s="1"/>
  <c r="P844" i="1"/>
  <c r="W844" i="1" s="1"/>
  <c r="P845" i="1"/>
  <c r="W845" i="1" s="1"/>
  <c r="P846" i="1"/>
  <c r="W846" i="1" s="1"/>
  <c r="P847" i="1"/>
  <c r="W847" i="1" s="1"/>
  <c r="P848" i="1"/>
  <c r="W848" i="1" s="1"/>
  <c r="P849" i="1"/>
  <c r="W849" i="1" s="1"/>
  <c r="P850" i="1"/>
  <c r="W850" i="1" s="1"/>
  <c r="P851" i="1"/>
  <c r="W851" i="1" s="1"/>
  <c r="P852" i="1"/>
  <c r="W852" i="1" s="1"/>
  <c r="P853" i="1"/>
  <c r="W853" i="1" s="1"/>
  <c r="P854" i="1"/>
  <c r="W854" i="1" s="1"/>
  <c r="P855" i="1"/>
  <c r="W855" i="1" s="1"/>
  <c r="P856" i="1"/>
  <c r="W856" i="1" s="1"/>
  <c r="P857" i="1"/>
  <c r="W857" i="1" s="1"/>
  <c r="P858" i="1"/>
  <c r="W858" i="1" s="1"/>
  <c r="P859" i="1"/>
  <c r="W859" i="1" s="1"/>
  <c r="P860" i="1"/>
  <c r="W860" i="1" s="1"/>
  <c r="P861" i="1"/>
  <c r="W861" i="1" s="1"/>
  <c r="P862" i="1"/>
  <c r="W862" i="1" s="1"/>
  <c r="P863" i="1"/>
  <c r="W863" i="1" s="1"/>
  <c r="P864" i="1"/>
  <c r="W864" i="1" s="1"/>
  <c r="P865" i="1"/>
  <c r="W865" i="1" s="1"/>
  <c r="P866" i="1"/>
  <c r="W866" i="1" s="1"/>
  <c r="P867" i="1"/>
  <c r="W867" i="1" s="1"/>
  <c r="P868" i="1"/>
  <c r="W868" i="1" s="1"/>
  <c r="P869" i="1"/>
  <c r="W869" i="1" s="1"/>
  <c r="P870" i="1"/>
  <c r="W870" i="1" s="1"/>
  <c r="P871" i="1"/>
  <c r="W871" i="1" s="1"/>
  <c r="P872" i="1"/>
  <c r="W872" i="1" s="1"/>
  <c r="P873" i="1"/>
  <c r="W873" i="1" s="1"/>
  <c r="P874" i="1"/>
  <c r="W874" i="1" s="1"/>
  <c r="P875" i="1"/>
  <c r="W875" i="1" s="1"/>
  <c r="P876" i="1"/>
  <c r="W876" i="1" s="1"/>
  <c r="P877" i="1"/>
  <c r="W877" i="1" s="1"/>
  <c r="P878" i="1"/>
  <c r="W878" i="1" s="1"/>
  <c r="P879" i="1"/>
  <c r="W879" i="1" s="1"/>
  <c r="P880" i="1"/>
  <c r="W880" i="1" s="1"/>
  <c r="P881" i="1"/>
  <c r="W881" i="1" s="1"/>
  <c r="P882" i="1"/>
  <c r="W882" i="1" s="1"/>
  <c r="P883" i="1"/>
  <c r="W883" i="1" s="1"/>
  <c r="P884" i="1"/>
  <c r="W884" i="1" s="1"/>
  <c r="P885" i="1"/>
  <c r="W885" i="1" s="1"/>
  <c r="P886" i="1"/>
  <c r="W886" i="1" s="1"/>
  <c r="P887" i="1"/>
  <c r="W887" i="1" s="1"/>
  <c r="P888" i="1"/>
  <c r="W888" i="1" s="1"/>
  <c r="P889" i="1"/>
  <c r="W889" i="1" s="1"/>
  <c r="P890" i="1"/>
  <c r="W890" i="1" s="1"/>
  <c r="P891" i="1"/>
  <c r="W891" i="1" s="1"/>
  <c r="P892" i="1"/>
  <c r="W892" i="1" s="1"/>
  <c r="P893" i="1"/>
  <c r="W893" i="1" s="1"/>
  <c r="P894" i="1"/>
  <c r="W894" i="1" s="1"/>
  <c r="P895" i="1"/>
  <c r="W895" i="1" s="1"/>
  <c r="P896" i="1"/>
  <c r="W896" i="1" s="1"/>
  <c r="P897" i="1"/>
  <c r="W897" i="1" s="1"/>
  <c r="P898" i="1"/>
  <c r="W898" i="1" s="1"/>
  <c r="P899" i="1"/>
  <c r="W899" i="1" s="1"/>
  <c r="P900" i="1"/>
  <c r="W900" i="1" s="1"/>
  <c r="P901" i="1"/>
  <c r="W901" i="1" s="1"/>
  <c r="P902" i="1"/>
  <c r="W902" i="1" s="1"/>
  <c r="P903" i="1"/>
  <c r="W903" i="1" s="1"/>
  <c r="P904" i="1"/>
  <c r="W904" i="1" s="1"/>
  <c r="P905" i="1"/>
  <c r="W905" i="1" s="1"/>
  <c r="P906" i="1"/>
  <c r="W906" i="1" s="1"/>
  <c r="P907" i="1"/>
  <c r="W907" i="1" s="1"/>
  <c r="P908" i="1"/>
  <c r="W908" i="1" s="1"/>
  <c r="P909" i="1"/>
  <c r="W909" i="1" s="1"/>
  <c r="P910" i="1"/>
  <c r="W910" i="1" s="1"/>
  <c r="P911" i="1"/>
  <c r="W911" i="1" s="1"/>
  <c r="P912" i="1"/>
  <c r="W912" i="1" s="1"/>
  <c r="P913" i="1"/>
  <c r="W913" i="1" s="1"/>
  <c r="P802" i="1"/>
  <c r="W802" i="1" s="1"/>
  <c r="P801" i="1"/>
  <c r="W801" i="1" s="1"/>
  <c r="P800" i="1"/>
  <c r="W800" i="1" s="1"/>
  <c r="P687" i="1"/>
  <c r="W687" i="1" s="1"/>
  <c r="P688" i="1"/>
  <c r="W688" i="1" s="1"/>
  <c r="P689" i="1"/>
  <c r="W689" i="1" s="1"/>
  <c r="P690" i="1"/>
  <c r="W690" i="1" s="1"/>
  <c r="P691" i="1"/>
  <c r="W691" i="1" s="1"/>
  <c r="P692" i="1"/>
  <c r="W692" i="1" s="1"/>
  <c r="P693" i="1"/>
  <c r="W693" i="1" s="1"/>
  <c r="P694" i="1"/>
  <c r="W694" i="1" s="1"/>
  <c r="P695" i="1"/>
  <c r="W695" i="1" s="1"/>
  <c r="P696" i="1"/>
  <c r="W696" i="1" s="1"/>
  <c r="P697" i="1"/>
  <c r="W697" i="1" s="1"/>
  <c r="P698" i="1"/>
  <c r="W698" i="1" s="1"/>
  <c r="P699" i="1"/>
  <c r="W699" i="1" s="1"/>
  <c r="P700" i="1"/>
  <c r="W700" i="1" s="1"/>
  <c r="P701" i="1"/>
  <c r="W701" i="1" s="1"/>
  <c r="P702" i="1"/>
  <c r="W702" i="1" s="1"/>
  <c r="P703" i="1"/>
  <c r="W703" i="1" s="1"/>
  <c r="P704" i="1"/>
  <c r="W704" i="1" s="1"/>
  <c r="P705" i="1"/>
  <c r="W705" i="1" s="1"/>
  <c r="P706" i="1"/>
  <c r="W706" i="1" s="1"/>
  <c r="P707" i="1"/>
  <c r="W707" i="1" s="1"/>
  <c r="P708" i="1"/>
  <c r="W708" i="1" s="1"/>
  <c r="P709" i="1"/>
  <c r="W709" i="1" s="1"/>
  <c r="P710" i="1"/>
  <c r="W710" i="1" s="1"/>
  <c r="P711" i="1"/>
  <c r="W711" i="1" s="1"/>
  <c r="P712" i="1"/>
  <c r="W712" i="1" s="1"/>
  <c r="P713" i="1"/>
  <c r="W713" i="1" s="1"/>
  <c r="P714" i="1"/>
  <c r="W714" i="1" s="1"/>
  <c r="P715" i="1"/>
  <c r="W715" i="1" s="1"/>
  <c r="P716" i="1"/>
  <c r="W716" i="1" s="1"/>
  <c r="P717" i="1"/>
  <c r="W717" i="1" s="1"/>
  <c r="P718" i="1"/>
  <c r="W718" i="1" s="1"/>
  <c r="P719" i="1"/>
  <c r="W719" i="1" s="1"/>
  <c r="P720" i="1"/>
  <c r="W720" i="1" s="1"/>
  <c r="P721" i="1"/>
  <c r="W721" i="1" s="1"/>
  <c r="P722" i="1"/>
  <c r="W722" i="1" s="1"/>
  <c r="P723" i="1"/>
  <c r="W723" i="1" s="1"/>
  <c r="P724" i="1"/>
  <c r="W724" i="1" s="1"/>
  <c r="P725" i="1"/>
  <c r="W725" i="1" s="1"/>
  <c r="P726" i="1"/>
  <c r="W726" i="1" s="1"/>
  <c r="P727" i="1"/>
  <c r="W727" i="1" s="1"/>
  <c r="P728" i="1"/>
  <c r="W728" i="1" s="1"/>
  <c r="P729" i="1"/>
  <c r="W729" i="1" s="1"/>
  <c r="P730" i="1"/>
  <c r="W730" i="1" s="1"/>
  <c r="P731" i="1"/>
  <c r="W731" i="1" s="1"/>
  <c r="P732" i="1"/>
  <c r="W732" i="1" s="1"/>
  <c r="P733" i="1"/>
  <c r="W733" i="1" s="1"/>
  <c r="P734" i="1"/>
  <c r="W734" i="1" s="1"/>
  <c r="P735" i="1"/>
  <c r="W735" i="1" s="1"/>
  <c r="P736" i="1"/>
  <c r="W736" i="1" s="1"/>
  <c r="P737" i="1"/>
  <c r="W737" i="1" s="1"/>
  <c r="P738" i="1"/>
  <c r="W738" i="1" s="1"/>
  <c r="P739" i="1"/>
  <c r="W739" i="1" s="1"/>
  <c r="P740" i="1"/>
  <c r="W740" i="1" s="1"/>
  <c r="P741" i="1"/>
  <c r="W741" i="1" s="1"/>
  <c r="P742" i="1"/>
  <c r="W742" i="1" s="1"/>
  <c r="P743" i="1"/>
  <c r="W743" i="1" s="1"/>
  <c r="P744" i="1"/>
  <c r="W744" i="1" s="1"/>
  <c r="P745" i="1"/>
  <c r="W745" i="1" s="1"/>
  <c r="P746" i="1"/>
  <c r="W746" i="1" s="1"/>
  <c r="P747" i="1"/>
  <c r="W747" i="1" s="1"/>
  <c r="P748" i="1"/>
  <c r="W748" i="1" s="1"/>
  <c r="P749" i="1"/>
  <c r="W749" i="1" s="1"/>
  <c r="P750" i="1"/>
  <c r="W750" i="1" s="1"/>
  <c r="P751" i="1"/>
  <c r="W751" i="1" s="1"/>
  <c r="P752" i="1"/>
  <c r="W752" i="1" s="1"/>
  <c r="P753" i="1"/>
  <c r="W753" i="1" s="1"/>
  <c r="P754" i="1"/>
  <c r="W754" i="1" s="1"/>
  <c r="P755" i="1"/>
  <c r="W755" i="1" s="1"/>
  <c r="P756" i="1"/>
  <c r="W756" i="1" s="1"/>
  <c r="P757" i="1"/>
  <c r="W757" i="1" s="1"/>
  <c r="P758" i="1"/>
  <c r="W758" i="1" s="1"/>
  <c r="P759" i="1"/>
  <c r="W759" i="1" s="1"/>
  <c r="P760" i="1"/>
  <c r="W760" i="1" s="1"/>
  <c r="P761" i="1"/>
  <c r="W761" i="1" s="1"/>
  <c r="P762" i="1"/>
  <c r="W762" i="1" s="1"/>
  <c r="P763" i="1"/>
  <c r="W763" i="1" s="1"/>
  <c r="P764" i="1"/>
  <c r="W764" i="1" s="1"/>
  <c r="P765" i="1"/>
  <c r="W765" i="1" s="1"/>
  <c r="P766" i="1"/>
  <c r="W766" i="1" s="1"/>
  <c r="P767" i="1"/>
  <c r="W767" i="1" s="1"/>
  <c r="P768" i="1"/>
  <c r="W768" i="1" s="1"/>
  <c r="P769" i="1"/>
  <c r="W769" i="1" s="1"/>
  <c r="P770" i="1"/>
  <c r="W770" i="1" s="1"/>
  <c r="P771" i="1"/>
  <c r="W771" i="1" s="1"/>
  <c r="P772" i="1"/>
  <c r="W772" i="1" s="1"/>
  <c r="P773" i="1"/>
  <c r="W773" i="1" s="1"/>
  <c r="P774" i="1"/>
  <c r="W774" i="1" s="1"/>
  <c r="P775" i="1"/>
  <c r="W775" i="1" s="1"/>
  <c r="P776" i="1"/>
  <c r="W776" i="1" s="1"/>
  <c r="P777" i="1"/>
  <c r="W777" i="1" s="1"/>
  <c r="P778" i="1"/>
  <c r="W778" i="1" s="1"/>
  <c r="P779" i="1"/>
  <c r="W779" i="1" s="1"/>
  <c r="P780" i="1"/>
  <c r="W780" i="1" s="1"/>
  <c r="P781" i="1"/>
  <c r="W781" i="1" s="1"/>
  <c r="P782" i="1"/>
  <c r="W782" i="1" s="1"/>
  <c r="P783" i="1"/>
  <c r="W783" i="1" s="1"/>
  <c r="P784" i="1"/>
  <c r="W784" i="1" s="1"/>
  <c r="P785" i="1"/>
  <c r="W785" i="1" s="1"/>
  <c r="P786" i="1"/>
  <c r="W786" i="1" s="1"/>
  <c r="P787" i="1"/>
  <c r="W787" i="1" s="1"/>
  <c r="P788" i="1"/>
  <c r="W788" i="1" s="1"/>
  <c r="P789" i="1"/>
  <c r="W789" i="1" s="1"/>
  <c r="P790" i="1"/>
  <c r="W790" i="1" s="1"/>
  <c r="P791" i="1"/>
  <c r="W791" i="1" s="1"/>
  <c r="P792" i="1"/>
  <c r="W792" i="1" s="1"/>
  <c r="P793" i="1"/>
  <c r="W793" i="1" s="1"/>
  <c r="P794" i="1"/>
  <c r="W794" i="1" s="1"/>
  <c r="P795" i="1"/>
  <c r="W795" i="1" s="1"/>
  <c r="P796" i="1"/>
  <c r="W796" i="1" s="1"/>
  <c r="P797" i="1"/>
  <c r="W797" i="1" s="1"/>
  <c r="P798" i="1"/>
  <c r="W798" i="1" s="1"/>
  <c r="P799" i="1"/>
  <c r="W799" i="1" s="1"/>
  <c r="P686" i="1"/>
  <c r="W686" i="1" s="1"/>
  <c r="X24" i="13" l="1"/>
  <c r="V31" i="13"/>
  <c r="AB25" i="13"/>
  <c r="J4" i="17"/>
  <c r="X23" i="13"/>
  <c r="V33" i="13"/>
  <c r="J6" i="17"/>
  <c r="J15" i="17" s="1"/>
  <c r="X25" i="13"/>
  <c r="AD25" i="13"/>
  <c r="V32" i="13"/>
  <c r="J3" i="17"/>
  <c r="AA25" i="13"/>
  <c r="V30" i="13"/>
  <c r="X22" i="13"/>
  <c r="AC25" i="13"/>
  <c r="J5" i="17"/>
  <c r="X26" i="13"/>
  <c r="V34" i="13"/>
  <c r="AE25" i="13"/>
  <c r="J7" i="17"/>
  <c r="AF25" i="13"/>
  <c r="J8" i="17"/>
  <c r="V35" i="13"/>
  <c r="X27" i="13"/>
  <c r="P234" i="1"/>
  <c r="W234" i="1" s="1"/>
  <c r="P238" i="1"/>
  <c r="W238" i="1" s="1"/>
  <c r="P242" i="1"/>
  <c r="W242" i="1" s="1"/>
  <c r="P246" i="1"/>
  <c r="W246" i="1" s="1"/>
  <c r="P250" i="1"/>
  <c r="W250" i="1" s="1"/>
  <c r="P254" i="1"/>
  <c r="W254" i="1" s="1"/>
  <c r="P258" i="1"/>
  <c r="W258" i="1" s="1"/>
  <c r="P262" i="1"/>
  <c r="W262" i="1" s="1"/>
  <c r="P266" i="1"/>
  <c r="W266" i="1" s="1"/>
  <c r="P270" i="1"/>
  <c r="W270" i="1" s="1"/>
  <c r="P274" i="1"/>
  <c r="W274" i="1" s="1"/>
  <c r="P278" i="1"/>
  <c r="W278" i="1" s="1"/>
  <c r="P282" i="1"/>
  <c r="W282" i="1" s="1"/>
  <c r="P286" i="1"/>
  <c r="W286" i="1" s="1"/>
  <c r="P290" i="1"/>
  <c r="W290" i="1" s="1"/>
  <c r="P294" i="1"/>
  <c r="W294" i="1" s="1"/>
  <c r="P298" i="1"/>
  <c r="W298" i="1" s="1"/>
  <c r="P302" i="1"/>
  <c r="W302" i="1" s="1"/>
  <c r="P306" i="1"/>
  <c r="W306" i="1" s="1"/>
  <c r="P310" i="1"/>
  <c r="W310" i="1" s="1"/>
  <c r="P314" i="1"/>
  <c r="W314" i="1" s="1"/>
  <c r="P318" i="1"/>
  <c r="W318" i="1" s="1"/>
  <c r="P322" i="1"/>
  <c r="W322" i="1" s="1"/>
  <c r="P326" i="1"/>
  <c r="W326" i="1" s="1"/>
  <c r="P330" i="1"/>
  <c r="W330" i="1" s="1"/>
  <c r="P334" i="1"/>
  <c r="W334" i="1" s="1"/>
  <c r="P338" i="1"/>
  <c r="W338" i="1" s="1"/>
  <c r="P342" i="1"/>
  <c r="W342" i="1" s="1"/>
  <c r="P261" i="1"/>
  <c r="W261" i="1" s="1"/>
  <c r="P293" i="1"/>
  <c r="W293" i="1" s="1"/>
  <c r="P305" i="1"/>
  <c r="W305" i="1" s="1"/>
  <c r="P321" i="1"/>
  <c r="W321" i="1" s="1"/>
  <c r="P333" i="1"/>
  <c r="W333" i="1" s="1"/>
  <c r="P265" i="1"/>
  <c r="W265" i="1" s="1"/>
  <c r="P317" i="1"/>
  <c r="W317" i="1" s="1"/>
  <c r="P231" i="1"/>
  <c r="W231" i="1" s="1"/>
  <c r="P235" i="1"/>
  <c r="W235" i="1" s="1"/>
  <c r="P239" i="1"/>
  <c r="W239" i="1" s="1"/>
  <c r="P243" i="1"/>
  <c r="W243" i="1" s="1"/>
  <c r="P247" i="1"/>
  <c r="W247" i="1" s="1"/>
  <c r="P251" i="1"/>
  <c r="W251" i="1" s="1"/>
  <c r="P255" i="1"/>
  <c r="W255" i="1" s="1"/>
  <c r="P259" i="1"/>
  <c r="W259" i="1" s="1"/>
  <c r="P263" i="1"/>
  <c r="W263" i="1" s="1"/>
  <c r="P267" i="1"/>
  <c r="W267" i="1" s="1"/>
  <c r="P271" i="1"/>
  <c r="W271" i="1" s="1"/>
  <c r="P275" i="1"/>
  <c r="W275" i="1" s="1"/>
  <c r="P279" i="1"/>
  <c r="W279" i="1" s="1"/>
  <c r="P283" i="1"/>
  <c r="W283" i="1" s="1"/>
  <c r="P287" i="1"/>
  <c r="W287" i="1" s="1"/>
  <c r="P291" i="1"/>
  <c r="W291" i="1" s="1"/>
  <c r="P295" i="1"/>
  <c r="W295" i="1" s="1"/>
  <c r="P299" i="1"/>
  <c r="W299" i="1" s="1"/>
  <c r="P303" i="1"/>
  <c r="W303" i="1" s="1"/>
  <c r="P307" i="1"/>
  <c r="W307" i="1" s="1"/>
  <c r="P311" i="1"/>
  <c r="W311" i="1" s="1"/>
  <c r="P315" i="1"/>
  <c r="W315" i="1" s="1"/>
  <c r="P319" i="1"/>
  <c r="W319" i="1" s="1"/>
  <c r="P323" i="1"/>
  <c r="W323" i="1" s="1"/>
  <c r="P327" i="1"/>
  <c r="W327" i="1" s="1"/>
  <c r="P331" i="1"/>
  <c r="W331" i="1" s="1"/>
  <c r="P335" i="1"/>
  <c r="W335" i="1" s="1"/>
  <c r="P339" i="1"/>
  <c r="W339" i="1" s="1"/>
  <c r="P343" i="1"/>
  <c r="W343" i="1" s="1"/>
  <c r="P277" i="1"/>
  <c r="W277" i="1" s="1"/>
  <c r="P313" i="1"/>
  <c r="W313" i="1" s="1"/>
  <c r="P232" i="1"/>
  <c r="W232" i="1" s="1"/>
  <c r="P236" i="1"/>
  <c r="W236" i="1" s="1"/>
  <c r="P240" i="1"/>
  <c r="W240" i="1" s="1"/>
  <c r="P244" i="1"/>
  <c r="W244" i="1" s="1"/>
  <c r="P248" i="1"/>
  <c r="W248" i="1" s="1"/>
  <c r="P252" i="1"/>
  <c r="W252" i="1" s="1"/>
  <c r="P256" i="1"/>
  <c r="W256" i="1" s="1"/>
  <c r="P260" i="1"/>
  <c r="W260" i="1" s="1"/>
  <c r="P264" i="1"/>
  <c r="W264" i="1" s="1"/>
  <c r="P268" i="1"/>
  <c r="W268" i="1" s="1"/>
  <c r="P272" i="1"/>
  <c r="W272" i="1" s="1"/>
  <c r="P276" i="1"/>
  <c r="W276" i="1" s="1"/>
  <c r="P280" i="1"/>
  <c r="W280" i="1" s="1"/>
  <c r="P284" i="1"/>
  <c r="W284" i="1" s="1"/>
  <c r="P288" i="1"/>
  <c r="W288" i="1" s="1"/>
  <c r="P292" i="1"/>
  <c r="W292" i="1" s="1"/>
  <c r="P296" i="1"/>
  <c r="W296" i="1" s="1"/>
  <c r="P300" i="1"/>
  <c r="W300" i="1" s="1"/>
  <c r="P304" i="1"/>
  <c r="W304" i="1" s="1"/>
  <c r="P308" i="1"/>
  <c r="W308" i="1" s="1"/>
  <c r="P312" i="1"/>
  <c r="W312" i="1" s="1"/>
  <c r="P316" i="1"/>
  <c r="W316" i="1" s="1"/>
  <c r="P320" i="1"/>
  <c r="W320" i="1" s="1"/>
  <c r="P324" i="1"/>
  <c r="W324" i="1" s="1"/>
  <c r="P328" i="1"/>
  <c r="W328" i="1" s="1"/>
  <c r="P332" i="1"/>
  <c r="W332" i="1" s="1"/>
  <c r="P336" i="1"/>
  <c r="W336" i="1" s="1"/>
  <c r="P340" i="1"/>
  <c r="W340" i="1" s="1"/>
  <c r="P230" i="1"/>
  <c r="W230" i="1" s="1"/>
  <c r="P273" i="1"/>
  <c r="W273" i="1" s="1"/>
  <c r="P297" i="1"/>
  <c r="W297" i="1" s="1"/>
  <c r="P309" i="1"/>
  <c r="W309" i="1" s="1"/>
  <c r="P325" i="1"/>
  <c r="W325" i="1" s="1"/>
  <c r="P341" i="1"/>
  <c r="W341" i="1" s="1"/>
  <c r="P281" i="1"/>
  <c r="W281" i="1" s="1"/>
  <c r="P329" i="1"/>
  <c r="W329" i="1" s="1"/>
  <c r="P233" i="1"/>
  <c r="W233" i="1" s="1"/>
  <c r="P237" i="1"/>
  <c r="W237" i="1" s="1"/>
  <c r="P241" i="1"/>
  <c r="W241" i="1" s="1"/>
  <c r="P245" i="1"/>
  <c r="W245" i="1" s="1"/>
  <c r="P249" i="1"/>
  <c r="W249" i="1" s="1"/>
  <c r="P253" i="1"/>
  <c r="W253" i="1" s="1"/>
  <c r="P257" i="1"/>
  <c r="W257" i="1" s="1"/>
  <c r="P269" i="1"/>
  <c r="W269" i="1" s="1"/>
  <c r="P285" i="1"/>
  <c r="W285" i="1" s="1"/>
  <c r="P301" i="1"/>
  <c r="W301" i="1" s="1"/>
  <c r="P337" i="1"/>
  <c r="W337" i="1" s="1"/>
  <c r="P289" i="1"/>
  <c r="W289" i="1" s="1"/>
  <c r="P362" i="1"/>
  <c r="W362" i="1" s="1"/>
  <c r="P426" i="1"/>
  <c r="W426" i="1" s="1"/>
  <c r="P363" i="1"/>
  <c r="W363" i="1" s="1"/>
  <c r="P435" i="1"/>
  <c r="W435" i="1" s="1"/>
  <c r="P348" i="1"/>
  <c r="W348" i="1" s="1"/>
  <c r="P412" i="1"/>
  <c r="W412" i="1" s="1"/>
  <c r="P349" i="1"/>
  <c r="W349" i="1" s="1"/>
  <c r="P405" i="1"/>
  <c r="W405" i="1" s="1"/>
  <c r="P453" i="1"/>
  <c r="W453" i="1" s="1"/>
  <c r="P347" i="1"/>
  <c r="W347" i="1" s="1"/>
  <c r="P379" i="1"/>
  <c r="W379" i="1" s="1"/>
  <c r="P411" i="1"/>
  <c r="W411" i="1" s="1"/>
  <c r="P388" i="1"/>
  <c r="W388" i="1" s="1"/>
  <c r="P420" i="1"/>
  <c r="W420" i="1" s="1"/>
  <c r="P452" i="1"/>
  <c r="W452" i="1" s="1"/>
  <c r="P389" i="1"/>
  <c r="W389" i="1" s="1"/>
  <c r="P364" i="1"/>
  <c r="W364" i="1" s="1"/>
  <c r="P428" i="1"/>
  <c r="W428" i="1" s="1"/>
  <c r="P357" i="1"/>
  <c r="W357" i="1" s="1"/>
  <c r="P437" i="1"/>
  <c r="W437" i="1" s="1"/>
  <c r="P365" i="1"/>
  <c r="W365" i="1" s="1"/>
  <c r="P350" i="1"/>
  <c r="W350" i="1" s="1"/>
  <c r="P358" i="1"/>
  <c r="W358" i="1" s="1"/>
  <c r="P366" i="1"/>
  <c r="W366" i="1" s="1"/>
  <c r="P374" i="1"/>
  <c r="W374" i="1" s="1"/>
  <c r="P382" i="1"/>
  <c r="W382" i="1" s="1"/>
  <c r="P390" i="1"/>
  <c r="W390" i="1" s="1"/>
  <c r="P398" i="1"/>
  <c r="W398" i="1" s="1"/>
  <c r="P406" i="1"/>
  <c r="W406" i="1" s="1"/>
  <c r="P414" i="1"/>
  <c r="W414" i="1" s="1"/>
  <c r="P422" i="1"/>
  <c r="W422" i="1" s="1"/>
  <c r="P430" i="1"/>
  <c r="W430" i="1" s="1"/>
  <c r="P438" i="1"/>
  <c r="W438" i="1" s="1"/>
  <c r="P446" i="1"/>
  <c r="W446" i="1" s="1"/>
  <c r="P454" i="1"/>
  <c r="W454" i="1" s="1"/>
  <c r="P447" i="1"/>
  <c r="W447" i="1" s="1"/>
  <c r="P353" i="1"/>
  <c r="W353" i="1" s="1"/>
  <c r="P385" i="1"/>
  <c r="W385" i="1" s="1"/>
  <c r="P401" i="1"/>
  <c r="W401" i="1" s="1"/>
  <c r="P425" i="1"/>
  <c r="W425" i="1" s="1"/>
  <c r="P441" i="1"/>
  <c r="W441" i="1" s="1"/>
  <c r="P370" i="1"/>
  <c r="W370" i="1" s="1"/>
  <c r="P394" i="1"/>
  <c r="W394" i="1" s="1"/>
  <c r="P410" i="1"/>
  <c r="W410" i="1" s="1"/>
  <c r="P442" i="1"/>
  <c r="W442" i="1" s="1"/>
  <c r="P387" i="1"/>
  <c r="W387" i="1" s="1"/>
  <c r="P443" i="1"/>
  <c r="W443" i="1" s="1"/>
  <c r="P356" i="1"/>
  <c r="W356" i="1" s="1"/>
  <c r="P396" i="1"/>
  <c r="W396" i="1" s="1"/>
  <c r="P381" i="1"/>
  <c r="W381" i="1" s="1"/>
  <c r="P421" i="1"/>
  <c r="W421" i="1" s="1"/>
  <c r="P445" i="1"/>
  <c r="W445" i="1" s="1"/>
  <c r="P351" i="1"/>
  <c r="W351" i="1" s="1"/>
  <c r="P359" i="1"/>
  <c r="W359" i="1" s="1"/>
  <c r="P367" i="1"/>
  <c r="W367" i="1" s="1"/>
  <c r="P375" i="1"/>
  <c r="W375" i="1" s="1"/>
  <c r="P383" i="1"/>
  <c r="W383" i="1" s="1"/>
  <c r="P391" i="1"/>
  <c r="W391" i="1" s="1"/>
  <c r="P399" i="1"/>
  <c r="W399" i="1" s="1"/>
  <c r="P407" i="1"/>
  <c r="W407" i="1" s="1"/>
  <c r="P415" i="1"/>
  <c r="W415" i="1" s="1"/>
  <c r="P423" i="1"/>
  <c r="W423" i="1" s="1"/>
  <c r="P431" i="1"/>
  <c r="W431" i="1" s="1"/>
  <c r="P439" i="1"/>
  <c r="W439" i="1" s="1"/>
  <c r="P455" i="1"/>
  <c r="W455" i="1" s="1"/>
  <c r="P345" i="1"/>
  <c r="W345" i="1" s="1"/>
  <c r="P369" i="1"/>
  <c r="W369" i="1" s="1"/>
  <c r="P393" i="1"/>
  <c r="W393" i="1" s="1"/>
  <c r="P409" i="1"/>
  <c r="W409" i="1" s="1"/>
  <c r="P449" i="1"/>
  <c r="W449" i="1" s="1"/>
  <c r="P354" i="1"/>
  <c r="W354" i="1" s="1"/>
  <c r="P402" i="1"/>
  <c r="W402" i="1" s="1"/>
  <c r="P450" i="1"/>
  <c r="W450" i="1" s="1"/>
  <c r="P371" i="1"/>
  <c r="W371" i="1" s="1"/>
  <c r="P395" i="1"/>
  <c r="W395" i="1" s="1"/>
  <c r="P419" i="1"/>
  <c r="W419" i="1" s="1"/>
  <c r="P380" i="1"/>
  <c r="W380" i="1" s="1"/>
  <c r="P404" i="1"/>
  <c r="W404" i="1" s="1"/>
  <c r="P444" i="1"/>
  <c r="W444" i="1" s="1"/>
  <c r="P413" i="1"/>
  <c r="W413" i="1" s="1"/>
  <c r="P352" i="1"/>
  <c r="W352" i="1" s="1"/>
  <c r="P360" i="1"/>
  <c r="W360" i="1" s="1"/>
  <c r="P368" i="1"/>
  <c r="W368" i="1" s="1"/>
  <c r="P376" i="1"/>
  <c r="W376" i="1" s="1"/>
  <c r="P384" i="1"/>
  <c r="W384" i="1" s="1"/>
  <c r="P392" i="1"/>
  <c r="W392" i="1" s="1"/>
  <c r="P400" i="1"/>
  <c r="W400" i="1" s="1"/>
  <c r="P408" i="1"/>
  <c r="W408" i="1" s="1"/>
  <c r="P416" i="1"/>
  <c r="W416" i="1" s="1"/>
  <c r="P424" i="1"/>
  <c r="W424" i="1" s="1"/>
  <c r="P432" i="1"/>
  <c r="W432" i="1" s="1"/>
  <c r="P440" i="1"/>
  <c r="W440" i="1" s="1"/>
  <c r="P448" i="1"/>
  <c r="W448" i="1" s="1"/>
  <c r="P456" i="1"/>
  <c r="W456" i="1" s="1"/>
  <c r="P361" i="1"/>
  <c r="W361" i="1" s="1"/>
  <c r="P377" i="1"/>
  <c r="W377" i="1" s="1"/>
  <c r="P417" i="1"/>
  <c r="W417" i="1" s="1"/>
  <c r="P433" i="1"/>
  <c r="W433" i="1" s="1"/>
  <c r="P457" i="1"/>
  <c r="W457" i="1" s="1"/>
  <c r="P346" i="1"/>
  <c r="W346" i="1" s="1"/>
  <c r="P378" i="1"/>
  <c r="W378" i="1" s="1"/>
  <c r="P386" i="1"/>
  <c r="W386" i="1" s="1"/>
  <c r="P418" i="1"/>
  <c r="W418" i="1" s="1"/>
  <c r="P434" i="1"/>
  <c r="W434" i="1" s="1"/>
  <c r="P344" i="1"/>
  <c r="W344" i="1" s="1"/>
  <c r="P355" i="1"/>
  <c r="W355" i="1" s="1"/>
  <c r="P403" i="1"/>
  <c r="W403" i="1" s="1"/>
  <c r="P427" i="1"/>
  <c r="W427" i="1" s="1"/>
  <c r="P451" i="1"/>
  <c r="W451" i="1" s="1"/>
  <c r="P372" i="1"/>
  <c r="W372" i="1" s="1"/>
  <c r="P436" i="1"/>
  <c r="W436" i="1" s="1"/>
  <c r="P373" i="1"/>
  <c r="W373" i="1" s="1"/>
  <c r="P397" i="1"/>
  <c r="W397" i="1" s="1"/>
  <c r="P429" i="1"/>
  <c r="W429" i="1" s="1"/>
  <c r="P1489" i="1"/>
  <c r="W1489" i="1" s="1"/>
  <c r="P1493" i="1"/>
  <c r="W1493" i="1" s="1"/>
  <c r="P1502" i="1"/>
  <c r="W1502" i="1" s="1"/>
  <c r="P1511" i="1"/>
  <c r="W1511" i="1" s="1"/>
  <c r="P1595" i="1"/>
  <c r="W1595" i="1" s="1"/>
  <c r="P1559" i="1"/>
  <c r="W1559" i="1" s="1"/>
  <c r="P1527" i="1"/>
  <c r="W1527" i="1" s="1"/>
  <c r="P1501" i="1"/>
  <c r="W1501" i="1" s="1"/>
  <c r="P1514" i="1"/>
  <c r="W1514" i="1" s="1"/>
  <c r="P1590" i="1"/>
  <c r="W1590" i="1" s="1"/>
  <c r="P1585" i="1"/>
  <c r="W1585" i="1" s="1"/>
  <c r="P1553" i="1"/>
  <c r="W1553" i="1" s="1"/>
  <c r="P1521" i="1"/>
  <c r="W1521" i="1" s="1"/>
  <c r="P1542" i="1"/>
  <c r="W1542" i="1" s="1"/>
  <c r="P1582" i="1"/>
  <c r="W1582" i="1" s="1"/>
  <c r="P1588" i="1"/>
  <c r="W1588" i="1" s="1"/>
  <c r="P1556" i="1"/>
  <c r="W1556" i="1" s="1"/>
  <c r="P1524" i="1"/>
  <c r="W1524" i="1" s="1"/>
  <c r="P1531" i="1"/>
  <c r="W1531" i="1" s="1"/>
  <c r="P1592" i="1"/>
  <c r="W1592" i="1" s="1"/>
  <c r="P1591" i="1"/>
  <c r="W1591" i="1" s="1"/>
  <c r="P1555" i="1"/>
  <c r="W1555" i="1" s="1"/>
  <c r="P1523" i="1"/>
  <c r="W1523" i="1" s="1"/>
  <c r="P1492" i="1"/>
  <c r="W1492" i="1" s="1"/>
  <c r="P1496" i="1"/>
  <c r="W1496" i="1" s="1"/>
  <c r="P1566" i="1"/>
  <c r="W1566" i="1" s="1"/>
  <c r="P1581" i="1"/>
  <c r="W1581" i="1" s="1"/>
  <c r="P1549" i="1"/>
  <c r="W1549" i="1" s="1"/>
  <c r="P1517" i="1"/>
  <c r="W1517" i="1" s="1"/>
  <c r="P1522" i="1"/>
  <c r="W1522" i="1" s="1"/>
  <c r="P1570" i="1"/>
  <c r="W1570" i="1" s="1"/>
  <c r="P1584" i="1"/>
  <c r="W1584" i="1" s="1"/>
  <c r="P1552" i="1"/>
  <c r="W1552" i="1" s="1"/>
  <c r="P1520" i="1"/>
  <c r="W1520" i="1" s="1"/>
  <c r="P1563" i="1"/>
  <c r="W1563" i="1" s="1"/>
  <c r="P1528" i="1"/>
  <c r="W1528" i="1" s="1"/>
  <c r="P1583" i="1"/>
  <c r="W1583" i="1" s="1"/>
  <c r="P1551" i="1"/>
  <c r="W1551" i="1" s="1"/>
  <c r="P1519" i="1"/>
  <c r="W1519" i="1" s="1"/>
  <c r="P1487" i="1"/>
  <c r="W1487" i="1" s="1"/>
  <c r="P1574" i="1"/>
  <c r="W1574" i="1" s="1"/>
  <c r="P1554" i="1"/>
  <c r="W1554" i="1" s="1"/>
  <c r="P1577" i="1"/>
  <c r="W1577" i="1" s="1"/>
  <c r="P1545" i="1"/>
  <c r="W1545" i="1" s="1"/>
  <c r="P1513" i="1"/>
  <c r="W1513" i="1" s="1"/>
  <c r="P1508" i="1"/>
  <c r="W1508" i="1" s="1"/>
  <c r="P1562" i="1"/>
  <c r="W1562" i="1" s="1"/>
  <c r="P1580" i="1"/>
  <c r="W1580" i="1" s="1"/>
  <c r="P1548" i="1"/>
  <c r="W1548" i="1" s="1"/>
  <c r="P1516" i="1"/>
  <c r="W1516" i="1" s="1"/>
  <c r="P1557" i="1"/>
  <c r="W1557" i="1" s="1"/>
  <c r="P1579" i="1"/>
  <c r="W1579" i="1" s="1"/>
  <c r="P1547" i="1"/>
  <c r="W1547" i="1" s="1"/>
  <c r="P1515" i="1"/>
  <c r="W1515" i="1" s="1"/>
  <c r="P1587" i="1"/>
  <c r="W1587" i="1" s="1"/>
  <c r="P1538" i="1"/>
  <c r="W1538" i="1" s="1"/>
  <c r="P1534" i="1"/>
  <c r="W1534" i="1" s="1"/>
  <c r="P1573" i="1"/>
  <c r="W1573" i="1" s="1"/>
  <c r="P1541" i="1"/>
  <c r="W1541" i="1" s="1"/>
  <c r="P1504" i="1"/>
  <c r="W1504" i="1" s="1"/>
  <c r="P1503" i="1"/>
  <c r="W1503" i="1" s="1"/>
  <c r="P1550" i="1"/>
  <c r="W1550" i="1" s="1"/>
  <c r="P1576" i="1"/>
  <c r="W1576" i="1" s="1"/>
  <c r="P1544" i="1"/>
  <c r="W1544" i="1" s="1"/>
  <c r="P1512" i="1"/>
  <c r="W1512" i="1" s="1"/>
  <c r="P1589" i="1"/>
  <c r="W1589" i="1" s="1"/>
  <c r="P1575" i="1"/>
  <c r="W1575" i="1" s="1"/>
  <c r="P1543" i="1"/>
  <c r="W1543" i="1" s="1"/>
  <c r="P1506" i="1"/>
  <c r="W1506" i="1" s="1"/>
  <c r="P1578" i="1"/>
  <c r="W1578" i="1" s="1"/>
  <c r="P1509" i="1"/>
  <c r="W1509" i="1" s="1"/>
  <c r="P1505" i="1"/>
  <c r="W1505" i="1" s="1"/>
  <c r="P1569" i="1"/>
  <c r="W1569" i="1" s="1"/>
  <c r="P1537" i="1"/>
  <c r="W1537" i="1" s="1"/>
  <c r="P1499" i="1"/>
  <c r="W1499" i="1" s="1"/>
  <c r="P1494" i="1"/>
  <c r="W1494" i="1" s="1"/>
  <c r="P1530" i="1"/>
  <c r="W1530" i="1" s="1"/>
  <c r="P1572" i="1"/>
  <c r="W1572" i="1" s="1"/>
  <c r="P1540" i="1"/>
  <c r="W1540" i="1" s="1"/>
  <c r="P1507" i="1"/>
  <c r="W1507" i="1" s="1"/>
  <c r="P1486" i="1"/>
  <c r="W1486" i="1" s="1"/>
  <c r="P1571" i="1"/>
  <c r="W1571" i="1" s="1"/>
  <c r="P1539" i="1"/>
  <c r="W1539" i="1" s="1"/>
  <c r="P1497" i="1"/>
  <c r="W1497" i="1" s="1"/>
  <c r="P1546" i="1"/>
  <c r="W1546" i="1" s="1"/>
  <c r="P1500" i="1"/>
  <c r="W1500" i="1" s="1"/>
  <c r="P1597" i="1"/>
  <c r="W1597" i="1" s="1"/>
  <c r="P1565" i="1"/>
  <c r="W1565" i="1" s="1"/>
  <c r="P1533" i="1"/>
  <c r="W1533" i="1" s="1"/>
  <c r="P1490" i="1"/>
  <c r="W1490" i="1" s="1"/>
  <c r="P1485" i="1"/>
  <c r="W1485" i="1" s="1"/>
  <c r="P1491" i="1"/>
  <c r="W1491" i="1" s="1"/>
  <c r="P1568" i="1"/>
  <c r="W1568" i="1" s="1"/>
  <c r="P1536" i="1"/>
  <c r="W1536" i="1" s="1"/>
  <c r="P1498" i="1"/>
  <c r="W1498" i="1" s="1"/>
  <c r="P1518" i="1"/>
  <c r="W1518" i="1" s="1"/>
  <c r="P1525" i="1"/>
  <c r="W1525" i="1" s="1"/>
  <c r="P1558" i="1"/>
  <c r="W1558" i="1" s="1"/>
  <c r="P1594" i="1"/>
  <c r="W1594" i="1" s="1"/>
  <c r="P1560" i="1"/>
  <c r="W1560" i="1" s="1"/>
  <c r="P1567" i="1"/>
  <c r="W1567" i="1" s="1"/>
  <c r="P1535" i="1"/>
  <c r="W1535" i="1" s="1"/>
  <c r="P1488" i="1"/>
  <c r="W1488" i="1" s="1"/>
  <c r="P1526" i="1"/>
  <c r="W1526" i="1" s="1"/>
  <c r="P1495" i="1"/>
  <c r="W1495" i="1" s="1"/>
  <c r="P1593" i="1"/>
  <c r="W1593" i="1" s="1"/>
  <c r="P1561" i="1"/>
  <c r="W1561" i="1" s="1"/>
  <c r="P1529" i="1"/>
  <c r="W1529" i="1" s="1"/>
  <c r="P1586" i="1"/>
  <c r="W1586" i="1" s="1"/>
  <c r="P1484" i="1"/>
  <c r="W1484" i="1" s="1"/>
  <c r="P1596" i="1"/>
  <c r="W1596" i="1" s="1"/>
  <c r="P1564" i="1"/>
  <c r="W1564" i="1" s="1"/>
  <c r="P1532" i="1"/>
  <c r="W1532" i="1" s="1"/>
  <c r="P1510" i="1"/>
  <c r="W1510" i="1" s="1"/>
  <c r="P1603" i="1"/>
  <c r="W1603" i="1" s="1"/>
  <c r="P1612" i="1"/>
  <c r="W1612" i="1" s="1"/>
  <c r="P1617" i="1"/>
  <c r="W1617" i="1" s="1"/>
  <c r="P1626" i="1"/>
  <c r="W1626" i="1" s="1"/>
  <c r="P1635" i="1"/>
  <c r="W1635" i="1" s="1"/>
  <c r="P1644" i="1"/>
  <c r="W1644" i="1" s="1"/>
  <c r="P1649" i="1"/>
  <c r="W1649" i="1" s="1"/>
  <c r="P1658" i="1"/>
  <c r="W1658" i="1" s="1"/>
  <c r="P1667" i="1"/>
  <c r="W1667" i="1" s="1"/>
  <c r="P1676" i="1"/>
  <c r="W1676" i="1" s="1"/>
  <c r="P1681" i="1"/>
  <c r="W1681" i="1" s="1"/>
  <c r="P1690" i="1"/>
  <c r="W1690" i="1" s="1"/>
  <c r="P1699" i="1"/>
  <c r="W1699" i="1" s="1"/>
  <c r="P1708" i="1"/>
  <c r="W1708" i="1" s="1"/>
  <c r="P1598" i="1"/>
  <c r="W1598" i="1" s="1"/>
  <c r="P1607" i="1"/>
  <c r="W1607" i="1" s="1"/>
  <c r="P1694" i="1"/>
  <c r="W1694" i="1" s="1"/>
  <c r="P1599" i="1"/>
  <c r="W1599" i="1" s="1"/>
  <c r="P1608" i="1"/>
  <c r="W1608" i="1" s="1"/>
  <c r="P1613" i="1"/>
  <c r="W1613" i="1" s="1"/>
  <c r="P1622" i="1"/>
  <c r="W1622" i="1" s="1"/>
  <c r="P1631" i="1"/>
  <c r="W1631" i="1" s="1"/>
  <c r="P1640" i="1"/>
  <c r="W1640" i="1" s="1"/>
  <c r="P1645" i="1"/>
  <c r="W1645" i="1" s="1"/>
  <c r="P1654" i="1"/>
  <c r="W1654" i="1" s="1"/>
  <c r="P1663" i="1"/>
  <c r="W1663" i="1" s="1"/>
  <c r="P1672" i="1"/>
  <c r="W1672" i="1" s="1"/>
  <c r="P1677" i="1"/>
  <c r="W1677" i="1" s="1"/>
  <c r="P1686" i="1"/>
  <c r="W1686" i="1" s="1"/>
  <c r="P1695" i="1"/>
  <c r="W1695" i="1" s="1"/>
  <c r="P1704" i="1"/>
  <c r="W1704" i="1" s="1"/>
  <c r="P1709" i="1"/>
  <c r="W1709" i="1" s="1"/>
  <c r="P1639" i="1"/>
  <c r="W1639" i="1" s="1"/>
  <c r="P1648" i="1"/>
  <c r="W1648" i="1" s="1"/>
  <c r="P1653" i="1"/>
  <c r="W1653" i="1" s="1"/>
  <c r="P1662" i="1"/>
  <c r="W1662" i="1" s="1"/>
  <c r="P1671" i="1"/>
  <c r="W1671" i="1" s="1"/>
  <c r="P1680" i="1"/>
  <c r="W1680" i="1" s="1"/>
  <c r="P1685" i="1"/>
  <c r="W1685" i="1" s="1"/>
  <c r="P1604" i="1"/>
  <c r="W1604" i="1" s="1"/>
  <c r="P1609" i="1"/>
  <c r="W1609" i="1" s="1"/>
  <c r="P1618" i="1"/>
  <c r="W1618" i="1" s="1"/>
  <c r="P1627" i="1"/>
  <c r="W1627" i="1" s="1"/>
  <c r="P1636" i="1"/>
  <c r="W1636" i="1" s="1"/>
  <c r="P1641" i="1"/>
  <c r="W1641" i="1" s="1"/>
  <c r="P1650" i="1"/>
  <c r="W1650" i="1" s="1"/>
  <c r="P1659" i="1"/>
  <c r="W1659" i="1" s="1"/>
  <c r="P1668" i="1"/>
  <c r="W1668" i="1" s="1"/>
  <c r="P1673" i="1"/>
  <c r="W1673" i="1" s="1"/>
  <c r="P1682" i="1"/>
  <c r="W1682" i="1" s="1"/>
  <c r="P1691" i="1"/>
  <c r="W1691" i="1" s="1"/>
  <c r="P1700" i="1"/>
  <c r="W1700" i="1" s="1"/>
  <c r="P1705" i="1"/>
  <c r="W1705" i="1" s="1"/>
  <c r="P1630" i="1"/>
  <c r="W1630" i="1" s="1"/>
  <c r="P1703" i="1"/>
  <c r="W1703" i="1" s="1"/>
  <c r="P1600" i="1"/>
  <c r="W1600" i="1" s="1"/>
  <c r="P1605" i="1"/>
  <c r="W1605" i="1" s="1"/>
  <c r="P1614" i="1"/>
  <c r="W1614" i="1" s="1"/>
  <c r="P1623" i="1"/>
  <c r="W1623" i="1" s="1"/>
  <c r="P1632" i="1"/>
  <c r="W1632" i="1" s="1"/>
  <c r="P1637" i="1"/>
  <c r="W1637" i="1" s="1"/>
  <c r="P1646" i="1"/>
  <c r="W1646" i="1" s="1"/>
  <c r="P1655" i="1"/>
  <c r="W1655" i="1" s="1"/>
  <c r="P1664" i="1"/>
  <c r="W1664" i="1" s="1"/>
  <c r="P1669" i="1"/>
  <c r="W1669" i="1" s="1"/>
  <c r="P1678" i="1"/>
  <c r="W1678" i="1" s="1"/>
  <c r="P1687" i="1"/>
  <c r="W1687" i="1" s="1"/>
  <c r="P1696" i="1"/>
  <c r="W1696" i="1" s="1"/>
  <c r="P1701" i="1"/>
  <c r="W1701" i="1" s="1"/>
  <c r="P1710" i="1"/>
  <c r="W1710" i="1" s="1"/>
  <c r="P1601" i="1"/>
  <c r="W1601" i="1" s="1"/>
  <c r="P1610" i="1"/>
  <c r="W1610" i="1" s="1"/>
  <c r="P1619" i="1"/>
  <c r="W1619" i="1" s="1"/>
  <c r="P1628" i="1"/>
  <c r="W1628" i="1" s="1"/>
  <c r="P1633" i="1"/>
  <c r="W1633" i="1" s="1"/>
  <c r="P1642" i="1"/>
  <c r="W1642" i="1" s="1"/>
  <c r="P1651" i="1"/>
  <c r="W1651" i="1" s="1"/>
  <c r="P1660" i="1"/>
  <c r="W1660" i="1" s="1"/>
  <c r="P1665" i="1"/>
  <c r="W1665" i="1" s="1"/>
  <c r="P1674" i="1"/>
  <c r="W1674" i="1" s="1"/>
  <c r="P1683" i="1"/>
  <c r="W1683" i="1" s="1"/>
  <c r="P1692" i="1"/>
  <c r="W1692" i="1" s="1"/>
  <c r="P1697" i="1"/>
  <c r="W1697" i="1" s="1"/>
  <c r="P1706" i="1"/>
  <c r="W1706" i="1" s="1"/>
  <c r="P1616" i="1"/>
  <c r="W1616" i="1" s="1"/>
  <c r="P1606" i="1"/>
  <c r="W1606" i="1" s="1"/>
  <c r="P1615" i="1"/>
  <c r="W1615" i="1" s="1"/>
  <c r="P1624" i="1"/>
  <c r="W1624" i="1" s="1"/>
  <c r="P1629" i="1"/>
  <c r="W1629" i="1" s="1"/>
  <c r="P1638" i="1"/>
  <c r="W1638" i="1" s="1"/>
  <c r="P1647" i="1"/>
  <c r="W1647" i="1" s="1"/>
  <c r="P1656" i="1"/>
  <c r="W1656" i="1" s="1"/>
  <c r="P1661" i="1"/>
  <c r="W1661" i="1" s="1"/>
  <c r="P1670" i="1"/>
  <c r="W1670" i="1" s="1"/>
  <c r="P1679" i="1"/>
  <c r="W1679" i="1" s="1"/>
  <c r="P1688" i="1"/>
  <c r="W1688" i="1" s="1"/>
  <c r="P1693" i="1"/>
  <c r="W1693" i="1" s="1"/>
  <c r="P1702" i="1"/>
  <c r="W1702" i="1" s="1"/>
  <c r="P1711" i="1"/>
  <c r="W1711" i="1" s="1"/>
  <c r="P1602" i="1"/>
  <c r="W1602" i="1" s="1"/>
  <c r="P1611" i="1"/>
  <c r="W1611" i="1" s="1"/>
  <c r="P1620" i="1"/>
  <c r="W1620" i="1" s="1"/>
  <c r="P1625" i="1"/>
  <c r="W1625" i="1" s="1"/>
  <c r="P1634" i="1"/>
  <c r="W1634" i="1" s="1"/>
  <c r="P1643" i="1"/>
  <c r="W1643" i="1" s="1"/>
  <c r="P1652" i="1"/>
  <c r="W1652" i="1" s="1"/>
  <c r="P1657" i="1"/>
  <c r="W1657" i="1" s="1"/>
  <c r="P1666" i="1"/>
  <c r="W1666" i="1" s="1"/>
  <c r="P1675" i="1"/>
  <c r="W1675" i="1" s="1"/>
  <c r="P1684" i="1"/>
  <c r="W1684" i="1" s="1"/>
  <c r="P1689" i="1"/>
  <c r="W1689" i="1" s="1"/>
  <c r="P1698" i="1"/>
  <c r="W1698" i="1" s="1"/>
  <c r="P1707" i="1"/>
  <c r="W1707" i="1" s="1"/>
  <c r="P1621" i="1"/>
  <c r="W1621" i="1" s="1"/>
  <c r="P574" i="1"/>
  <c r="W574" i="1" s="1"/>
  <c r="P580" i="1"/>
  <c r="W580" i="1" s="1"/>
  <c r="P589" i="1"/>
  <c r="W589" i="1" s="1"/>
  <c r="P598" i="1"/>
  <c r="W598" i="1" s="1"/>
  <c r="P607" i="1"/>
  <c r="W607" i="1" s="1"/>
  <c r="P612" i="1"/>
  <c r="W612" i="1" s="1"/>
  <c r="P621" i="1"/>
  <c r="W621" i="1" s="1"/>
  <c r="P630" i="1"/>
  <c r="W630" i="1" s="1"/>
  <c r="P639" i="1"/>
  <c r="W639" i="1" s="1"/>
  <c r="P644" i="1"/>
  <c r="W644" i="1" s="1"/>
  <c r="P653" i="1"/>
  <c r="W653" i="1" s="1"/>
  <c r="P662" i="1"/>
  <c r="W662" i="1" s="1"/>
  <c r="P671" i="1"/>
  <c r="W671" i="1" s="1"/>
  <c r="P676" i="1"/>
  <c r="W676" i="1" s="1"/>
  <c r="P685" i="1"/>
  <c r="W685" i="1" s="1"/>
  <c r="P575" i="1"/>
  <c r="W575" i="1" s="1"/>
  <c r="P585" i="1"/>
  <c r="W585" i="1" s="1"/>
  <c r="P594" i="1"/>
  <c r="W594" i="1" s="1"/>
  <c r="P603" i="1"/>
  <c r="W603" i="1" s="1"/>
  <c r="P608" i="1"/>
  <c r="W608" i="1" s="1"/>
  <c r="P617" i="1"/>
  <c r="W617" i="1" s="1"/>
  <c r="P626" i="1"/>
  <c r="W626" i="1" s="1"/>
  <c r="P635" i="1"/>
  <c r="W635" i="1" s="1"/>
  <c r="P640" i="1"/>
  <c r="W640" i="1" s="1"/>
  <c r="P649" i="1"/>
  <c r="W649" i="1" s="1"/>
  <c r="P658" i="1"/>
  <c r="W658" i="1" s="1"/>
  <c r="P667" i="1"/>
  <c r="W667" i="1" s="1"/>
  <c r="P672" i="1"/>
  <c r="W672" i="1" s="1"/>
  <c r="P681" i="1"/>
  <c r="W681" i="1" s="1"/>
  <c r="P576" i="1"/>
  <c r="W576" i="1" s="1"/>
  <c r="P581" i="1"/>
  <c r="W581" i="1" s="1"/>
  <c r="P590" i="1"/>
  <c r="W590" i="1" s="1"/>
  <c r="P599" i="1"/>
  <c r="W599" i="1" s="1"/>
  <c r="P604" i="1"/>
  <c r="W604" i="1" s="1"/>
  <c r="P613" i="1"/>
  <c r="W613" i="1" s="1"/>
  <c r="P622" i="1"/>
  <c r="W622" i="1" s="1"/>
  <c r="P631" i="1"/>
  <c r="W631" i="1" s="1"/>
  <c r="P636" i="1"/>
  <c r="W636" i="1" s="1"/>
  <c r="P645" i="1"/>
  <c r="W645" i="1" s="1"/>
  <c r="P654" i="1"/>
  <c r="W654" i="1" s="1"/>
  <c r="P663" i="1"/>
  <c r="W663" i="1" s="1"/>
  <c r="P668" i="1"/>
  <c r="W668" i="1" s="1"/>
  <c r="P677" i="1"/>
  <c r="W677" i="1" s="1"/>
  <c r="P586" i="1"/>
  <c r="W586" i="1" s="1"/>
  <c r="P595" i="1"/>
  <c r="W595" i="1" s="1"/>
  <c r="P600" i="1"/>
  <c r="W600" i="1" s="1"/>
  <c r="P609" i="1"/>
  <c r="W609" i="1" s="1"/>
  <c r="P618" i="1"/>
  <c r="W618" i="1" s="1"/>
  <c r="P627" i="1"/>
  <c r="W627" i="1" s="1"/>
  <c r="P632" i="1"/>
  <c r="W632" i="1" s="1"/>
  <c r="P641" i="1"/>
  <c r="W641" i="1" s="1"/>
  <c r="P650" i="1"/>
  <c r="W650" i="1" s="1"/>
  <c r="P659" i="1"/>
  <c r="W659" i="1" s="1"/>
  <c r="P664" i="1"/>
  <c r="W664" i="1" s="1"/>
  <c r="P673" i="1"/>
  <c r="W673" i="1" s="1"/>
  <c r="P682" i="1"/>
  <c r="W682" i="1" s="1"/>
  <c r="P572" i="1"/>
  <c r="W572" i="1" s="1"/>
  <c r="P577" i="1"/>
  <c r="W577" i="1" s="1"/>
  <c r="P582" i="1"/>
  <c r="W582" i="1" s="1"/>
  <c r="P591" i="1"/>
  <c r="W591" i="1" s="1"/>
  <c r="P596" i="1"/>
  <c r="W596" i="1" s="1"/>
  <c r="P605" i="1"/>
  <c r="W605" i="1" s="1"/>
  <c r="P614" i="1"/>
  <c r="W614" i="1" s="1"/>
  <c r="P623" i="1"/>
  <c r="W623" i="1" s="1"/>
  <c r="P628" i="1"/>
  <c r="W628" i="1" s="1"/>
  <c r="P637" i="1"/>
  <c r="W637" i="1" s="1"/>
  <c r="P646" i="1"/>
  <c r="W646" i="1" s="1"/>
  <c r="P655" i="1"/>
  <c r="W655" i="1" s="1"/>
  <c r="P660" i="1"/>
  <c r="W660" i="1" s="1"/>
  <c r="P669" i="1"/>
  <c r="W669" i="1" s="1"/>
  <c r="P678" i="1"/>
  <c r="W678" i="1" s="1"/>
  <c r="P578" i="1"/>
  <c r="W578" i="1" s="1"/>
  <c r="P587" i="1"/>
  <c r="W587" i="1" s="1"/>
  <c r="P592" i="1"/>
  <c r="W592" i="1" s="1"/>
  <c r="P601" i="1"/>
  <c r="W601" i="1" s="1"/>
  <c r="P610" i="1"/>
  <c r="W610" i="1" s="1"/>
  <c r="P619" i="1"/>
  <c r="W619" i="1" s="1"/>
  <c r="P624" i="1"/>
  <c r="W624" i="1" s="1"/>
  <c r="P633" i="1"/>
  <c r="W633" i="1" s="1"/>
  <c r="P642" i="1"/>
  <c r="W642" i="1" s="1"/>
  <c r="P651" i="1"/>
  <c r="W651" i="1" s="1"/>
  <c r="P656" i="1"/>
  <c r="W656" i="1" s="1"/>
  <c r="P665" i="1"/>
  <c r="W665" i="1" s="1"/>
  <c r="P674" i="1"/>
  <c r="W674" i="1" s="1"/>
  <c r="P683" i="1"/>
  <c r="W683" i="1" s="1"/>
  <c r="P583" i="1"/>
  <c r="W583" i="1" s="1"/>
  <c r="P588" i="1"/>
  <c r="W588" i="1" s="1"/>
  <c r="P597" i="1"/>
  <c r="W597" i="1" s="1"/>
  <c r="P606" i="1"/>
  <c r="W606" i="1" s="1"/>
  <c r="P615" i="1"/>
  <c r="W615" i="1" s="1"/>
  <c r="P620" i="1"/>
  <c r="W620" i="1" s="1"/>
  <c r="P629" i="1"/>
  <c r="W629" i="1" s="1"/>
  <c r="P638" i="1"/>
  <c r="W638" i="1" s="1"/>
  <c r="P647" i="1"/>
  <c r="W647" i="1" s="1"/>
  <c r="P652" i="1"/>
  <c r="W652" i="1" s="1"/>
  <c r="P661" i="1"/>
  <c r="W661" i="1" s="1"/>
  <c r="P670" i="1"/>
  <c r="W670" i="1" s="1"/>
  <c r="P679" i="1"/>
  <c r="W679" i="1" s="1"/>
  <c r="P684" i="1"/>
  <c r="W684" i="1" s="1"/>
  <c r="P573" i="1"/>
  <c r="W573" i="1" s="1"/>
  <c r="P579" i="1"/>
  <c r="W579" i="1" s="1"/>
  <c r="P584" i="1"/>
  <c r="W584" i="1" s="1"/>
  <c r="P593" i="1"/>
  <c r="W593" i="1" s="1"/>
  <c r="P602" i="1"/>
  <c r="W602" i="1" s="1"/>
  <c r="P611" i="1"/>
  <c r="W611" i="1" s="1"/>
  <c r="P616" i="1"/>
  <c r="W616" i="1" s="1"/>
  <c r="P625" i="1"/>
  <c r="W625" i="1" s="1"/>
  <c r="P634" i="1"/>
  <c r="W634" i="1" s="1"/>
  <c r="P643" i="1"/>
  <c r="W643" i="1" s="1"/>
  <c r="P648" i="1"/>
  <c r="W648" i="1" s="1"/>
  <c r="P657" i="1"/>
  <c r="W657" i="1" s="1"/>
  <c r="P666" i="1"/>
  <c r="W666" i="1" s="1"/>
  <c r="P675" i="1"/>
  <c r="W675" i="1" s="1"/>
  <c r="P680" i="1"/>
  <c r="W680" i="1" s="1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25" i="4"/>
  <c r="AA8" i="1"/>
  <c r="AA14" i="1"/>
  <c r="AA15" i="1"/>
  <c r="AA3" i="1"/>
  <c r="AA9" i="1"/>
  <c r="AA20" i="1"/>
  <c r="AA18" i="1"/>
  <c r="AA2" i="1"/>
  <c r="AA4" i="1"/>
  <c r="AA19" i="1"/>
  <c r="AA5" i="1"/>
  <c r="AA11" i="1"/>
  <c r="AA16" i="1"/>
  <c r="AA17" i="1"/>
  <c r="AA10" i="1"/>
  <c r="AA13" i="1"/>
  <c r="AA6" i="1"/>
  <c r="AA7" i="1"/>
  <c r="AA126" i="1"/>
  <c r="AA122" i="1"/>
  <c r="AA128" i="1"/>
  <c r="AA129" i="1"/>
  <c r="AA117" i="1"/>
  <c r="AA123" i="1"/>
  <c r="AA134" i="1"/>
  <c r="AA132" i="1"/>
  <c r="AA116" i="1"/>
  <c r="AA118" i="1"/>
  <c r="AA133" i="1"/>
  <c r="AA119" i="1"/>
  <c r="AA125" i="1"/>
  <c r="AA130" i="1"/>
  <c r="AA131" i="1"/>
  <c r="AA124" i="1"/>
  <c r="AA127" i="1"/>
  <c r="AA120" i="1"/>
  <c r="AA121" i="1"/>
  <c r="AA240" i="1"/>
  <c r="AA236" i="1"/>
  <c r="AA242" i="1"/>
  <c r="AA243" i="1"/>
  <c r="AA231" i="1"/>
  <c r="AA237" i="1"/>
  <c r="AA248" i="1"/>
  <c r="AA246" i="1"/>
  <c r="AA230" i="1"/>
  <c r="AA232" i="1"/>
  <c r="AA247" i="1"/>
  <c r="AA233" i="1"/>
  <c r="AA239" i="1"/>
  <c r="AA244" i="1"/>
  <c r="AA245" i="1"/>
  <c r="AA238" i="1"/>
  <c r="AA241" i="1"/>
  <c r="AA234" i="1"/>
  <c r="AA235" i="1"/>
  <c r="AA354" i="1"/>
  <c r="AA350" i="1"/>
  <c r="AA356" i="1"/>
  <c r="AA357" i="1"/>
  <c r="AA345" i="1"/>
  <c r="AA351" i="1"/>
  <c r="AA362" i="1"/>
  <c r="AA360" i="1"/>
  <c r="AA344" i="1"/>
  <c r="AA346" i="1"/>
  <c r="AA361" i="1"/>
  <c r="AA347" i="1"/>
  <c r="AA353" i="1"/>
  <c r="AA358" i="1"/>
  <c r="AA359" i="1"/>
  <c r="AA352" i="1"/>
  <c r="AA355" i="1"/>
  <c r="AA348" i="1"/>
  <c r="AA349" i="1"/>
  <c r="AA468" i="1"/>
  <c r="AA464" i="1"/>
  <c r="AA470" i="1"/>
  <c r="AA471" i="1"/>
  <c r="AA459" i="1"/>
  <c r="AA465" i="1"/>
  <c r="AA476" i="1"/>
  <c r="AA474" i="1"/>
  <c r="AA458" i="1"/>
  <c r="AA460" i="1"/>
  <c r="AA475" i="1"/>
  <c r="AA461" i="1"/>
  <c r="AA467" i="1"/>
  <c r="AA472" i="1"/>
  <c r="AA473" i="1"/>
  <c r="AA466" i="1"/>
  <c r="AA469" i="1"/>
  <c r="AA462" i="1"/>
  <c r="AA463" i="1"/>
  <c r="AA582" i="1"/>
  <c r="AA578" i="1"/>
  <c r="AA584" i="1"/>
  <c r="AA585" i="1"/>
  <c r="AA573" i="1"/>
  <c r="AA579" i="1"/>
  <c r="AA590" i="1"/>
  <c r="AA588" i="1"/>
  <c r="AA572" i="1"/>
  <c r="AA574" i="1"/>
  <c r="AA589" i="1"/>
  <c r="AA575" i="1"/>
  <c r="AA581" i="1"/>
  <c r="AA586" i="1"/>
  <c r="AA587" i="1"/>
  <c r="AA580" i="1"/>
  <c r="AA583" i="1"/>
  <c r="AA576" i="1"/>
  <c r="AA577" i="1"/>
  <c r="AA696" i="1"/>
  <c r="AA692" i="1"/>
  <c r="AA698" i="1"/>
  <c r="AA699" i="1"/>
  <c r="AA687" i="1"/>
  <c r="AA693" i="1"/>
  <c r="AA704" i="1"/>
  <c r="AA702" i="1"/>
  <c r="AA686" i="1"/>
  <c r="AA688" i="1"/>
  <c r="AA703" i="1"/>
  <c r="AA689" i="1"/>
  <c r="AA695" i="1"/>
  <c r="AA700" i="1"/>
  <c r="AA701" i="1"/>
  <c r="AA694" i="1"/>
  <c r="AA697" i="1"/>
  <c r="AA690" i="1"/>
  <c r="AA691" i="1"/>
  <c r="AA810" i="1"/>
  <c r="AA806" i="1"/>
  <c r="AA812" i="1"/>
  <c r="AA813" i="1"/>
  <c r="AA801" i="1"/>
  <c r="AA807" i="1"/>
  <c r="AA818" i="1"/>
  <c r="AA816" i="1"/>
  <c r="AA800" i="1"/>
  <c r="AA802" i="1"/>
  <c r="AA817" i="1"/>
  <c r="AA803" i="1"/>
  <c r="AA809" i="1"/>
  <c r="AA814" i="1"/>
  <c r="AA815" i="1"/>
  <c r="AA808" i="1"/>
  <c r="AA811" i="1"/>
  <c r="AA804" i="1"/>
  <c r="AA805" i="1"/>
  <c r="AA924" i="1"/>
  <c r="AA920" i="1"/>
  <c r="AA926" i="1"/>
  <c r="AA927" i="1"/>
  <c r="AA915" i="1"/>
  <c r="AA921" i="1"/>
  <c r="AA932" i="1"/>
  <c r="AA930" i="1"/>
  <c r="AA914" i="1"/>
  <c r="AA916" i="1"/>
  <c r="AA931" i="1"/>
  <c r="AA917" i="1"/>
  <c r="AA923" i="1"/>
  <c r="AA928" i="1"/>
  <c r="AA929" i="1"/>
  <c r="AA922" i="1"/>
  <c r="AA925" i="1"/>
  <c r="AA918" i="1"/>
  <c r="AA919" i="1"/>
  <c r="AA1038" i="1"/>
  <c r="AA1034" i="1"/>
  <c r="AA1040" i="1"/>
  <c r="AA1041" i="1"/>
  <c r="AA1029" i="1"/>
  <c r="AA1035" i="1"/>
  <c r="AA1046" i="1"/>
  <c r="AA1044" i="1"/>
  <c r="AA1028" i="1"/>
  <c r="AA1030" i="1"/>
  <c r="AA1045" i="1"/>
  <c r="AA1031" i="1"/>
  <c r="AA1037" i="1"/>
  <c r="AA1042" i="1"/>
  <c r="AA1043" i="1"/>
  <c r="AA1036" i="1"/>
  <c r="AA1039" i="1"/>
  <c r="AA1032" i="1"/>
  <c r="AA1033" i="1"/>
  <c r="AA1152" i="1"/>
  <c r="AA1148" i="1"/>
  <c r="AA1154" i="1"/>
  <c r="AA1155" i="1"/>
  <c r="AA1143" i="1"/>
  <c r="AA1149" i="1"/>
  <c r="AA1160" i="1"/>
  <c r="AA1158" i="1"/>
  <c r="AA1142" i="1"/>
  <c r="AA1144" i="1"/>
  <c r="AA1159" i="1"/>
  <c r="AA1145" i="1"/>
  <c r="AA1151" i="1"/>
  <c r="AA1156" i="1"/>
  <c r="AA1157" i="1"/>
  <c r="AA1150" i="1"/>
  <c r="AA1153" i="1"/>
  <c r="AA1146" i="1"/>
  <c r="AA1147" i="1"/>
  <c r="AA1266" i="1"/>
  <c r="AA1262" i="1"/>
  <c r="AA1268" i="1"/>
  <c r="AA1269" i="1"/>
  <c r="AA1257" i="1"/>
  <c r="AA1263" i="1"/>
  <c r="AA1274" i="1"/>
  <c r="AA1272" i="1"/>
  <c r="AA1256" i="1"/>
  <c r="AA1258" i="1"/>
  <c r="AA1273" i="1"/>
  <c r="AA1259" i="1"/>
  <c r="AA1265" i="1"/>
  <c r="AA1270" i="1"/>
  <c r="AA1271" i="1"/>
  <c r="AA1264" i="1"/>
  <c r="AA1267" i="1"/>
  <c r="AA1260" i="1"/>
  <c r="AA1261" i="1"/>
  <c r="AA1380" i="1"/>
  <c r="AA1376" i="1"/>
  <c r="AA1382" i="1"/>
  <c r="AA1383" i="1"/>
  <c r="AA1371" i="1"/>
  <c r="AA1377" i="1"/>
  <c r="AA1388" i="1"/>
  <c r="AA1386" i="1"/>
  <c r="AA1370" i="1"/>
  <c r="AA1372" i="1"/>
  <c r="AA1387" i="1"/>
  <c r="AA1373" i="1"/>
  <c r="AA1379" i="1"/>
  <c r="AA1384" i="1"/>
  <c r="AA1385" i="1"/>
  <c r="AA1378" i="1"/>
  <c r="AA1381" i="1"/>
  <c r="AA1374" i="1"/>
  <c r="AA1375" i="1"/>
  <c r="AA1494" i="1"/>
  <c r="AA1490" i="1"/>
  <c r="AA1496" i="1"/>
  <c r="AA1497" i="1"/>
  <c r="AA1485" i="1"/>
  <c r="AA1491" i="1"/>
  <c r="AA1502" i="1"/>
  <c r="AA1500" i="1"/>
  <c r="AA1484" i="1"/>
  <c r="AA1486" i="1"/>
  <c r="AA1501" i="1"/>
  <c r="AA1487" i="1"/>
  <c r="AA1493" i="1"/>
  <c r="AA1498" i="1"/>
  <c r="AA1499" i="1"/>
  <c r="AA1492" i="1"/>
  <c r="AA1495" i="1"/>
  <c r="AA1488" i="1"/>
  <c r="AA1489" i="1"/>
  <c r="AA1608" i="1"/>
  <c r="AA1604" i="1"/>
  <c r="AA1610" i="1"/>
  <c r="AA1611" i="1"/>
  <c r="AA1599" i="1"/>
  <c r="AA1605" i="1"/>
  <c r="AA1616" i="1"/>
  <c r="AA1614" i="1"/>
  <c r="AA1598" i="1"/>
  <c r="AA1600" i="1"/>
  <c r="AA1615" i="1"/>
  <c r="AA1601" i="1"/>
  <c r="AA1607" i="1"/>
  <c r="AA1612" i="1"/>
  <c r="AA1613" i="1"/>
  <c r="AA1606" i="1"/>
  <c r="AA1609" i="1"/>
  <c r="AA1602" i="1"/>
  <c r="AA1603" i="1"/>
  <c r="AA1722" i="1"/>
  <c r="AA1718" i="1"/>
  <c r="AA1724" i="1"/>
  <c r="AA1725" i="1"/>
  <c r="AA1713" i="1"/>
  <c r="AA1719" i="1"/>
  <c r="AA1730" i="1"/>
  <c r="AA1728" i="1"/>
  <c r="AA1712" i="1"/>
  <c r="AA1714" i="1"/>
  <c r="AA1729" i="1"/>
  <c r="AA1715" i="1"/>
  <c r="AA1721" i="1"/>
  <c r="AA1726" i="1"/>
  <c r="AA1727" i="1"/>
  <c r="AA1720" i="1"/>
  <c r="AA1723" i="1"/>
  <c r="AA1716" i="1"/>
  <c r="AA1717" i="1"/>
  <c r="AA31" i="1"/>
  <c r="AA27" i="1"/>
  <c r="AA33" i="1"/>
  <c r="AA34" i="1"/>
  <c r="AA22" i="1"/>
  <c r="AA28" i="1"/>
  <c r="AA39" i="1"/>
  <c r="AA37" i="1"/>
  <c r="AA21" i="1"/>
  <c r="AA23" i="1"/>
  <c r="AA38" i="1"/>
  <c r="AA24" i="1"/>
  <c r="AA30" i="1"/>
  <c r="AA35" i="1"/>
  <c r="AA36" i="1"/>
  <c r="AA29" i="1"/>
  <c r="AA32" i="1"/>
  <c r="AA25" i="1"/>
  <c r="AA26" i="1"/>
  <c r="AA145" i="1"/>
  <c r="AA141" i="1"/>
  <c r="AA147" i="1"/>
  <c r="AA148" i="1"/>
  <c r="AA136" i="1"/>
  <c r="AA142" i="1"/>
  <c r="AA153" i="1"/>
  <c r="AA151" i="1"/>
  <c r="AA135" i="1"/>
  <c r="AA137" i="1"/>
  <c r="AA152" i="1"/>
  <c r="AA138" i="1"/>
  <c r="AA144" i="1"/>
  <c r="AA149" i="1"/>
  <c r="AA150" i="1"/>
  <c r="AA143" i="1"/>
  <c r="AA146" i="1"/>
  <c r="AA139" i="1"/>
  <c r="AA140" i="1"/>
  <c r="AA259" i="1"/>
  <c r="AA255" i="1"/>
  <c r="AA261" i="1"/>
  <c r="AA262" i="1"/>
  <c r="AA250" i="1"/>
  <c r="AA256" i="1"/>
  <c r="AA267" i="1"/>
  <c r="AA265" i="1"/>
  <c r="AA249" i="1"/>
  <c r="AA251" i="1"/>
  <c r="AA266" i="1"/>
  <c r="AA252" i="1"/>
  <c r="AA258" i="1"/>
  <c r="AA263" i="1"/>
  <c r="AA264" i="1"/>
  <c r="AA257" i="1"/>
  <c r="AA260" i="1"/>
  <c r="AA253" i="1"/>
  <c r="AA254" i="1"/>
  <c r="AA373" i="1"/>
  <c r="AA369" i="1"/>
  <c r="AA375" i="1"/>
  <c r="AA376" i="1"/>
  <c r="AA364" i="1"/>
  <c r="AA370" i="1"/>
  <c r="AA381" i="1"/>
  <c r="AA379" i="1"/>
  <c r="AA363" i="1"/>
  <c r="AA365" i="1"/>
  <c r="AA380" i="1"/>
  <c r="AA366" i="1"/>
  <c r="AA372" i="1"/>
  <c r="AA377" i="1"/>
  <c r="AA378" i="1"/>
  <c r="AA371" i="1"/>
  <c r="AA374" i="1"/>
  <c r="AA367" i="1"/>
  <c r="AA368" i="1"/>
  <c r="AA487" i="1"/>
  <c r="AA483" i="1"/>
  <c r="AA489" i="1"/>
  <c r="AA490" i="1"/>
  <c r="AA478" i="1"/>
  <c r="AA484" i="1"/>
  <c r="AA495" i="1"/>
  <c r="AA493" i="1"/>
  <c r="AA477" i="1"/>
  <c r="AA479" i="1"/>
  <c r="AA494" i="1"/>
  <c r="AA480" i="1"/>
  <c r="AA486" i="1"/>
  <c r="AA491" i="1"/>
  <c r="AA492" i="1"/>
  <c r="AA485" i="1"/>
  <c r="AA488" i="1"/>
  <c r="AA481" i="1"/>
  <c r="AA482" i="1"/>
  <c r="AA601" i="1"/>
  <c r="AA597" i="1"/>
  <c r="AA603" i="1"/>
  <c r="AA604" i="1"/>
  <c r="AA592" i="1"/>
  <c r="AA598" i="1"/>
  <c r="AA609" i="1"/>
  <c r="AA607" i="1"/>
  <c r="AA591" i="1"/>
  <c r="AA593" i="1"/>
  <c r="AA608" i="1"/>
  <c r="AA594" i="1"/>
  <c r="AA600" i="1"/>
  <c r="AA605" i="1"/>
  <c r="AA606" i="1"/>
  <c r="AA599" i="1"/>
  <c r="AA602" i="1"/>
  <c r="AA595" i="1"/>
  <c r="AA596" i="1"/>
  <c r="AA715" i="1"/>
  <c r="AA711" i="1"/>
  <c r="AA717" i="1"/>
  <c r="AA718" i="1"/>
  <c r="AA706" i="1"/>
  <c r="AA712" i="1"/>
  <c r="AA723" i="1"/>
  <c r="AA721" i="1"/>
  <c r="AA705" i="1"/>
  <c r="AA707" i="1"/>
  <c r="AA722" i="1"/>
  <c r="AA708" i="1"/>
  <c r="AA714" i="1"/>
  <c r="AA719" i="1"/>
  <c r="AA720" i="1"/>
  <c r="AA713" i="1"/>
  <c r="AA716" i="1"/>
  <c r="AA709" i="1"/>
  <c r="AA710" i="1"/>
  <c r="AA829" i="1"/>
  <c r="AA825" i="1"/>
  <c r="AA831" i="1"/>
  <c r="AA832" i="1"/>
  <c r="AA820" i="1"/>
  <c r="AA826" i="1"/>
  <c r="AA837" i="1"/>
  <c r="AA835" i="1"/>
  <c r="AA819" i="1"/>
  <c r="AA821" i="1"/>
  <c r="AA836" i="1"/>
  <c r="AA822" i="1"/>
  <c r="AA828" i="1"/>
  <c r="AA833" i="1"/>
  <c r="AA834" i="1"/>
  <c r="AA827" i="1"/>
  <c r="AA830" i="1"/>
  <c r="AA823" i="1"/>
  <c r="AA824" i="1"/>
  <c r="AA943" i="1"/>
  <c r="AA939" i="1"/>
  <c r="AA945" i="1"/>
  <c r="AA946" i="1"/>
  <c r="AA934" i="1"/>
  <c r="AA940" i="1"/>
  <c r="AA951" i="1"/>
  <c r="AA949" i="1"/>
  <c r="AA933" i="1"/>
  <c r="AA935" i="1"/>
  <c r="AA950" i="1"/>
  <c r="AA936" i="1"/>
  <c r="AA942" i="1"/>
  <c r="AA947" i="1"/>
  <c r="AA948" i="1"/>
  <c r="AA941" i="1"/>
  <c r="AA944" i="1"/>
  <c r="AA937" i="1"/>
  <c r="AA938" i="1"/>
  <c r="AA1057" i="1"/>
  <c r="AA1053" i="1"/>
  <c r="AA1059" i="1"/>
  <c r="AA1060" i="1"/>
  <c r="AA1048" i="1"/>
  <c r="AA1054" i="1"/>
  <c r="AA1065" i="1"/>
  <c r="AA1063" i="1"/>
  <c r="AA1047" i="1"/>
  <c r="AA1049" i="1"/>
  <c r="AA1064" i="1"/>
  <c r="AA1050" i="1"/>
  <c r="AA1056" i="1"/>
  <c r="AA1061" i="1"/>
  <c r="AA1062" i="1"/>
  <c r="AA1055" i="1"/>
  <c r="AA1058" i="1"/>
  <c r="AA1051" i="1"/>
  <c r="AA1052" i="1"/>
  <c r="AA1171" i="1"/>
  <c r="AA1167" i="1"/>
  <c r="AA1173" i="1"/>
  <c r="AA1174" i="1"/>
  <c r="AA1162" i="1"/>
  <c r="AA1168" i="1"/>
  <c r="AA1179" i="1"/>
  <c r="AA1177" i="1"/>
  <c r="AA1161" i="1"/>
  <c r="AA1163" i="1"/>
  <c r="AA1178" i="1"/>
  <c r="AA1164" i="1"/>
  <c r="AA1170" i="1"/>
  <c r="AA1175" i="1"/>
  <c r="AA1176" i="1"/>
  <c r="AA1169" i="1"/>
  <c r="AA1172" i="1"/>
  <c r="AA1165" i="1"/>
  <c r="AA1166" i="1"/>
  <c r="AA1285" i="1"/>
  <c r="AA1281" i="1"/>
  <c r="AA1287" i="1"/>
  <c r="AA1288" i="1"/>
  <c r="AA1276" i="1"/>
  <c r="AA1282" i="1"/>
  <c r="AA1293" i="1"/>
  <c r="AA1291" i="1"/>
  <c r="AA1275" i="1"/>
  <c r="AA1277" i="1"/>
  <c r="AA1292" i="1"/>
  <c r="AA1278" i="1"/>
  <c r="AA1284" i="1"/>
  <c r="AA1289" i="1"/>
  <c r="AA1290" i="1"/>
  <c r="AA1283" i="1"/>
  <c r="AA1286" i="1"/>
  <c r="AA1279" i="1"/>
  <c r="AA1280" i="1"/>
  <c r="AA1399" i="1"/>
  <c r="AA1395" i="1"/>
  <c r="AA1401" i="1"/>
  <c r="AA1402" i="1"/>
  <c r="AA1390" i="1"/>
  <c r="AA1396" i="1"/>
  <c r="AA1407" i="1"/>
  <c r="AA1405" i="1"/>
  <c r="AA1389" i="1"/>
  <c r="AA1391" i="1"/>
  <c r="AA1406" i="1"/>
  <c r="AA1392" i="1"/>
  <c r="AA1398" i="1"/>
  <c r="AA1403" i="1"/>
  <c r="AA1404" i="1"/>
  <c r="AA1397" i="1"/>
  <c r="AA1400" i="1"/>
  <c r="AA1393" i="1"/>
  <c r="AA1394" i="1"/>
  <c r="AA1513" i="1"/>
  <c r="AA1509" i="1"/>
  <c r="AA1515" i="1"/>
  <c r="AA1516" i="1"/>
  <c r="AA1504" i="1"/>
  <c r="AA1510" i="1"/>
  <c r="AA1521" i="1"/>
  <c r="AA1519" i="1"/>
  <c r="AA1503" i="1"/>
  <c r="AA1505" i="1"/>
  <c r="AA1520" i="1"/>
  <c r="AA1506" i="1"/>
  <c r="AA1512" i="1"/>
  <c r="AA1517" i="1"/>
  <c r="AA1518" i="1"/>
  <c r="AA1511" i="1"/>
  <c r="AA1514" i="1"/>
  <c r="AA1507" i="1"/>
  <c r="AA1508" i="1"/>
  <c r="AA1627" i="1"/>
  <c r="AA1623" i="1"/>
  <c r="AA1629" i="1"/>
  <c r="AA1630" i="1"/>
  <c r="AA1618" i="1"/>
  <c r="AA1624" i="1"/>
  <c r="AA1635" i="1"/>
  <c r="AA1633" i="1"/>
  <c r="AA1617" i="1"/>
  <c r="AA1619" i="1"/>
  <c r="AA1634" i="1"/>
  <c r="AA1620" i="1"/>
  <c r="AA1626" i="1"/>
  <c r="AA1631" i="1"/>
  <c r="AA1632" i="1"/>
  <c r="AA1625" i="1"/>
  <c r="AA1628" i="1"/>
  <c r="AA1621" i="1"/>
  <c r="AA1622" i="1"/>
  <c r="AA1741" i="1"/>
  <c r="AA1737" i="1"/>
  <c r="AA1743" i="1"/>
  <c r="AA1744" i="1"/>
  <c r="AA1732" i="1"/>
  <c r="AA1738" i="1"/>
  <c r="AA1749" i="1"/>
  <c r="AA1747" i="1"/>
  <c r="AA1731" i="1"/>
  <c r="AA1733" i="1"/>
  <c r="AA1748" i="1"/>
  <c r="AA1734" i="1"/>
  <c r="AA1740" i="1"/>
  <c r="AA1745" i="1"/>
  <c r="AA1746" i="1"/>
  <c r="AA1739" i="1"/>
  <c r="AA1742" i="1"/>
  <c r="AA1735" i="1"/>
  <c r="AA1736" i="1"/>
  <c r="AA50" i="1"/>
  <c r="AA46" i="1"/>
  <c r="AA52" i="1"/>
  <c r="AA53" i="1"/>
  <c r="AA41" i="1"/>
  <c r="AA47" i="1"/>
  <c r="AA58" i="1"/>
  <c r="AA56" i="1"/>
  <c r="AA40" i="1"/>
  <c r="AA42" i="1"/>
  <c r="AA57" i="1"/>
  <c r="AA43" i="1"/>
  <c r="AA49" i="1"/>
  <c r="AA54" i="1"/>
  <c r="AA55" i="1"/>
  <c r="AA48" i="1"/>
  <c r="AA51" i="1"/>
  <c r="AA44" i="1"/>
  <c r="AA45" i="1"/>
  <c r="AA164" i="1"/>
  <c r="AA160" i="1"/>
  <c r="AA166" i="1"/>
  <c r="AA167" i="1"/>
  <c r="AA155" i="1"/>
  <c r="AA161" i="1"/>
  <c r="AA172" i="1"/>
  <c r="AA170" i="1"/>
  <c r="AA154" i="1"/>
  <c r="AA156" i="1"/>
  <c r="AA171" i="1"/>
  <c r="AA157" i="1"/>
  <c r="AA163" i="1"/>
  <c r="AA168" i="1"/>
  <c r="AA169" i="1"/>
  <c r="AA162" i="1"/>
  <c r="AA165" i="1"/>
  <c r="AA158" i="1"/>
  <c r="AA159" i="1"/>
  <c r="AA278" i="1"/>
  <c r="AA274" i="1"/>
  <c r="AA280" i="1"/>
  <c r="AA281" i="1"/>
  <c r="AA269" i="1"/>
  <c r="AA275" i="1"/>
  <c r="AA286" i="1"/>
  <c r="AA284" i="1"/>
  <c r="AA268" i="1"/>
  <c r="AA270" i="1"/>
  <c r="AA285" i="1"/>
  <c r="AA271" i="1"/>
  <c r="AA277" i="1"/>
  <c r="AA282" i="1"/>
  <c r="AA283" i="1"/>
  <c r="AA276" i="1"/>
  <c r="AA279" i="1"/>
  <c r="AA272" i="1"/>
  <c r="AA273" i="1"/>
  <c r="AA392" i="1"/>
  <c r="AA388" i="1"/>
  <c r="AA394" i="1"/>
  <c r="AA395" i="1"/>
  <c r="AA383" i="1"/>
  <c r="AA389" i="1"/>
  <c r="AA400" i="1"/>
  <c r="AA398" i="1"/>
  <c r="AA382" i="1"/>
  <c r="AA384" i="1"/>
  <c r="AA399" i="1"/>
  <c r="AA385" i="1"/>
  <c r="AA391" i="1"/>
  <c r="AA396" i="1"/>
  <c r="AA397" i="1"/>
  <c r="AA390" i="1"/>
  <c r="AA393" i="1"/>
  <c r="AA386" i="1"/>
  <c r="AA387" i="1"/>
  <c r="AA506" i="1"/>
  <c r="AA502" i="1"/>
  <c r="AA508" i="1"/>
  <c r="AA509" i="1"/>
  <c r="AA497" i="1"/>
  <c r="AA503" i="1"/>
  <c r="AA514" i="1"/>
  <c r="AA512" i="1"/>
  <c r="AA496" i="1"/>
  <c r="AA498" i="1"/>
  <c r="AA513" i="1"/>
  <c r="AA499" i="1"/>
  <c r="AA505" i="1"/>
  <c r="AA510" i="1"/>
  <c r="AA511" i="1"/>
  <c r="AA504" i="1"/>
  <c r="AA507" i="1"/>
  <c r="AA500" i="1"/>
  <c r="AA501" i="1"/>
  <c r="AA620" i="1"/>
  <c r="AA616" i="1"/>
  <c r="AA622" i="1"/>
  <c r="AA623" i="1"/>
  <c r="AA611" i="1"/>
  <c r="AA617" i="1"/>
  <c r="AA628" i="1"/>
  <c r="AA626" i="1"/>
  <c r="AA610" i="1"/>
  <c r="AA612" i="1"/>
  <c r="AA627" i="1"/>
  <c r="AA613" i="1"/>
  <c r="AA619" i="1"/>
  <c r="AA624" i="1"/>
  <c r="AA625" i="1"/>
  <c r="AA618" i="1"/>
  <c r="AA621" i="1"/>
  <c r="AA614" i="1"/>
  <c r="AA615" i="1"/>
  <c r="AA734" i="1"/>
  <c r="AA730" i="1"/>
  <c r="AA736" i="1"/>
  <c r="AA737" i="1"/>
  <c r="AA725" i="1"/>
  <c r="AA731" i="1"/>
  <c r="AA742" i="1"/>
  <c r="AA740" i="1"/>
  <c r="AA724" i="1"/>
  <c r="AA726" i="1"/>
  <c r="AA741" i="1"/>
  <c r="AA727" i="1"/>
  <c r="AA733" i="1"/>
  <c r="AA738" i="1"/>
  <c r="AA739" i="1"/>
  <c r="AA732" i="1"/>
  <c r="AA735" i="1"/>
  <c r="AA728" i="1"/>
  <c r="AA729" i="1"/>
  <c r="AA848" i="1"/>
  <c r="AA844" i="1"/>
  <c r="AA850" i="1"/>
  <c r="AA851" i="1"/>
  <c r="AA839" i="1"/>
  <c r="AA845" i="1"/>
  <c r="AA856" i="1"/>
  <c r="AA854" i="1"/>
  <c r="AA838" i="1"/>
  <c r="AA840" i="1"/>
  <c r="AA855" i="1"/>
  <c r="AA841" i="1"/>
  <c r="AA847" i="1"/>
  <c r="AA852" i="1"/>
  <c r="AA853" i="1"/>
  <c r="AA846" i="1"/>
  <c r="AA849" i="1"/>
  <c r="AA842" i="1"/>
  <c r="AA843" i="1"/>
  <c r="AA962" i="1"/>
  <c r="AA958" i="1"/>
  <c r="AA964" i="1"/>
  <c r="AA965" i="1"/>
  <c r="AA953" i="1"/>
  <c r="AA959" i="1"/>
  <c r="AA970" i="1"/>
  <c r="AA968" i="1"/>
  <c r="AA952" i="1"/>
  <c r="AA954" i="1"/>
  <c r="AA969" i="1"/>
  <c r="AA955" i="1"/>
  <c r="AA961" i="1"/>
  <c r="AA966" i="1"/>
  <c r="AA967" i="1"/>
  <c r="AA960" i="1"/>
  <c r="AA963" i="1"/>
  <c r="AA956" i="1"/>
  <c r="AA957" i="1"/>
  <c r="AA1076" i="1"/>
  <c r="AA1072" i="1"/>
  <c r="AA1078" i="1"/>
  <c r="AA1079" i="1"/>
  <c r="AA1067" i="1"/>
  <c r="AA1073" i="1"/>
  <c r="AA1084" i="1"/>
  <c r="AA1082" i="1"/>
  <c r="AA1066" i="1"/>
  <c r="AA1068" i="1"/>
  <c r="AA1083" i="1"/>
  <c r="AA1069" i="1"/>
  <c r="AA1075" i="1"/>
  <c r="AA1080" i="1"/>
  <c r="AA1081" i="1"/>
  <c r="AA1074" i="1"/>
  <c r="AA1077" i="1"/>
  <c r="AA1070" i="1"/>
  <c r="AA1071" i="1"/>
  <c r="AA1190" i="1"/>
  <c r="AA1186" i="1"/>
  <c r="AA1192" i="1"/>
  <c r="AA1193" i="1"/>
  <c r="AA1181" i="1"/>
  <c r="AA1187" i="1"/>
  <c r="AA1198" i="1"/>
  <c r="AA1196" i="1"/>
  <c r="AA1180" i="1"/>
  <c r="AA1182" i="1"/>
  <c r="AA1197" i="1"/>
  <c r="AA1183" i="1"/>
  <c r="AA1189" i="1"/>
  <c r="AA1194" i="1"/>
  <c r="AA1195" i="1"/>
  <c r="AA1188" i="1"/>
  <c r="AA1191" i="1"/>
  <c r="AA1184" i="1"/>
  <c r="AA1185" i="1"/>
  <c r="AA1304" i="1"/>
  <c r="AA1300" i="1"/>
  <c r="AA1306" i="1"/>
  <c r="AA1307" i="1"/>
  <c r="AA1295" i="1"/>
  <c r="AA1301" i="1"/>
  <c r="AA1312" i="1"/>
  <c r="AA1310" i="1"/>
  <c r="AA1294" i="1"/>
  <c r="AA1296" i="1"/>
  <c r="AA1311" i="1"/>
  <c r="AA1297" i="1"/>
  <c r="AA1303" i="1"/>
  <c r="AA1308" i="1"/>
  <c r="AA1309" i="1"/>
  <c r="AA1302" i="1"/>
  <c r="AA1305" i="1"/>
  <c r="AA1298" i="1"/>
  <c r="AA1299" i="1"/>
  <c r="AA1418" i="1"/>
  <c r="AA1414" i="1"/>
  <c r="AA1420" i="1"/>
  <c r="AA1421" i="1"/>
  <c r="AA1409" i="1"/>
  <c r="AA1415" i="1"/>
  <c r="AA1426" i="1"/>
  <c r="AA1424" i="1"/>
  <c r="AA1408" i="1"/>
  <c r="AA1410" i="1"/>
  <c r="AA1425" i="1"/>
  <c r="AA1411" i="1"/>
  <c r="AA1417" i="1"/>
  <c r="AA1422" i="1"/>
  <c r="AA1423" i="1"/>
  <c r="AA1416" i="1"/>
  <c r="AA1419" i="1"/>
  <c r="AA1412" i="1"/>
  <c r="AA1413" i="1"/>
  <c r="AA1532" i="1"/>
  <c r="AA1528" i="1"/>
  <c r="AA1534" i="1"/>
  <c r="AA1535" i="1"/>
  <c r="AA1523" i="1"/>
  <c r="AA1529" i="1"/>
  <c r="AA1540" i="1"/>
  <c r="AA1538" i="1"/>
  <c r="AA1522" i="1"/>
  <c r="AA1524" i="1"/>
  <c r="AA1539" i="1"/>
  <c r="AA1525" i="1"/>
  <c r="AA1531" i="1"/>
  <c r="AA1536" i="1"/>
  <c r="AA1537" i="1"/>
  <c r="AA1530" i="1"/>
  <c r="AA1533" i="1"/>
  <c r="AA1526" i="1"/>
  <c r="AA1527" i="1"/>
  <c r="AA1646" i="1"/>
  <c r="AA1642" i="1"/>
  <c r="AA1648" i="1"/>
  <c r="AA1649" i="1"/>
  <c r="AA1637" i="1"/>
  <c r="AA1643" i="1"/>
  <c r="AA1654" i="1"/>
  <c r="AA1652" i="1"/>
  <c r="AA1636" i="1"/>
  <c r="AA1638" i="1"/>
  <c r="AA1653" i="1"/>
  <c r="AA1639" i="1"/>
  <c r="AA1645" i="1"/>
  <c r="AA1650" i="1"/>
  <c r="AA1651" i="1"/>
  <c r="AA1644" i="1"/>
  <c r="AA1647" i="1"/>
  <c r="AA1640" i="1"/>
  <c r="AA1641" i="1"/>
  <c r="AA1760" i="1"/>
  <c r="AA1756" i="1"/>
  <c r="AA1762" i="1"/>
  <c r="AA1763" i="1"/>
  <c r="AA1751" i="1"/>
  <c r="AA1757" i="1"/>
  <c r="AA1768" i="1"/>
  <c r="AA1766" i="1"/>
  <c r="AA1750" i="1"/>
  <c r="AA1752" i="1"/>
  <c r="AA1767" i="1"/>
  <c r="AA1753" i="1"/>
  <c r="AA1759" i="1"/>
  <c r="AA1764" i="1"/>
  <c r="AA1765" i="1"/>
  <c r="AA1758" i="1"/>
  <c r="AA1761" i="1"/>
  <c r="AA1754" i="1"/>
  <c r="AA1755" i="1"/>
  <c r="AA69" i="1"/>
  <c r="AA65" i="1"/>
  <c r="AA71" i="1"/>
  <c r="AA72" i="1"/>
  <c r="AA60" i="1"/>
  <c r="AA66" i="1"/>
  <c r="AA77" i="1"/>
  <c r="AA75" i="1"/>
  <c r="AA59" i="1"/>
  <c r="AA61" i="1"/>
  <c r="AA76" i="1"/>
  <c r="AA62" i="1"/>
  <c r="AA68" i="1"/>
  <c r="AA73" i="1"/>
  <c r="AA74" i="1"/>
  <c r="AA67" i="1"/>
  <c r="AA70" i="1"/>
  <c r="AA63" i="1"/>
  <c r="AA64" i="1"/>
  <c r="AA183" i="1"/>
  <c r="AA179" i="1"/>
  <c r="AA185" i="1"/>
  <c r="AA186" i="1"/>
  <c r="AA174" i="1"/>
  <c r="AA180" i="1"/>
  <c r="AA191" i="1"/>
  <c r="AA189" i="1"/>
  <c r="AA173" i="1"/>
  <c r="AA175" i="1"/>
  <c r="AA190" i="1"/>
  <c r="AA176" i="1"/>
  <c r="AA182" i="1"/>
  <c r="AA187" i="1"/>
  <c r="AA188" i="1"/>
  <c r="AA181" i="1"/>
  <c r="AA184" i="1"/>
  <c r="AA177" i="1"/>
  <c r="AA178" i="1"/>
  <c r="AA297" i="1"/>
  <c r="AA293" i="1"/>
  <c r="AA299" i="1"/>
  <c r="AA300" i="1"/>
  <c r="AA288" i="1"/>
  <c r="AA294" i="1"/>
  <c r="AA305" i="1"/>
  <c r="AA303" i="1"/>
  <c r="AA287" i="1"/>
  <c r="AA289" i="1"/>
  <c r="AA304" i="1"/>
  <c r="AA290" i="1"/>
  <c r="AA296" i="1"/>
  <c r="AA301" i="1"/>
  <c r="AA302" i="1"/>
  <c r="AA295" i="1"/>
  <c r="AA298" i="1"/>
  <c r="AA291" i="1"/>
  <c r="AA292" i="1"/>
  <c r="AA411" i="1"/>
  <c r="AA407" i="1"/>
  <c r="AA413" i="1"/>
  <c r="AA414" i="1"/>
  <c r="AA402" i="1"/>
  <c r="AA408" i="1"/>
  <c r="AA419" i="1"/>
  <c r="AA417" i="1"/>
  <c r="AA401" i="1"/>
  <c r="AA403" i="1"/>
  <c r="AA418" i="1"/>
  <c r="AA404" i="1"/>
  <c r="AA410" i="1"/>
  <c r="AA415" i="1"/>
  <c r="AA416" i="1"/>
  <c r="AA409" i="1"/>
  <c r="AA412" i="1"/>
  <c r="AA405" i="1"/>
  <c r="AA406" i="1"/>
  <c r="AA525" i="1"/>
  <c r="AA521" i="1"/>
  <c r="AA527" i="1"/>
  <c r="AA528" i="1"/>
  <c r="AA516" i="1"/>
  <c r="AA522" i="1"/>
  <c r="AA533" i="1"/>
  <c r="AA531" i="1"/>
  <c r="AA515" i="1"/>
  <c r="AA517" i="1"/>
  <c r="AA532" i="1"/>
  <c r="AA518" i="1"/>
  <c r="AA524" i="1"/>
  <c r="AA529" i="1"/>
  <c r="AA530" i="1"/>
  <c r="AA523" i="1"/>
  <c r="AA526" i="1"/>
  <c r="AA519" i="1"/>
  <c r="AA520" i="1"/>
  <c r="AA639" i="1"/>
  <c r="AA635" i="1"/>
  <c r="AA641" i="1"/>
  <c r="AA642" i="1"/>
  <c r="AA630" i="1"/>
  <c r="AA636" i="1"/>
  <c r="AA647" i="1"/>
  <c r="AA645" i="1"/>
  <c r="AA629" i="1"/>
  <c r="AA631" i="1"/>
  <c r="AA646" i="1"/>
  <c r="AA632" i="1"/>
  <c r="AA638" i="1"/>
  <c r="AA643" i="1"/>
  <c r="AA644" i="1"/>
  <c r="AA637" i="1"/>
  <c r="AA640" i="1"/>
  <c r="AA633" i="1"/>
  <c r="AA634" i="1"/>
  <c r="AA753" i="1"/>
  <c r="AA749" i="1"/>
  <c r="AA755" i="1"/>
  <c r="AA756" i="1"/>
  <c r="AA744" i="1"/>
  <c r="AA750" i="1"/>
  <c r="AA761" i="1"/>
  <c r="AA759" i="1"/>
  <c r="AA743" i="1"/>
  <c r="AA745" i="1"/>
  <c r="AA760" i="1"/>
  <c r="AA746" i="1"/>
  <c r="AA752" i="1"/>
  <c r="AA757" i="1"/>
  <c r="AA758" i="1"/>
  <c r="AA751" i="1"/>
  <c r="AA754" i="1"/>
  <c r="AA747" i="1"/>
  <c r="AA748" i="1"/>
  <c r="AA867" i="1"/>
  <c r="AA863" i="1"/>
  <c r="AA869" i="1"/>
  <c r="AA870" i="1"/>
  <c r="AA858" i="1"/>
  <c r="AA864" i="1"/>
  <c r="AA875" i="1"/>
  <c r="AA873" i="1"/>
  <c r="AA857" i="1"/>
  <c r="AA859" i="1"/>
  <c r="AA874" i="1"/>
  <c r="AA860" i="1"/>
  <c r="AA866" i="1"/>
  <c r="AA871" i="1"/>
  <c r="AA872" i="1"/>
  <c r="AA865" i="1"/>
  <c r="AA868" i="1"/>
  <c r="AA861" i="1"/>
  <c r="AA862" i="1"/>
  <c r="AA981" i="1"/>
  <c r="AA977" i="1"/>
  <c r="AA983" i="1"/>
  <c r="AA984" i="1"/>
  <c r="AA972" i="1"/>
  <c r="AA978" i="1"/>
  <c r="AA989" i="1"/>
  <c r="AA987" i="1"/>
  <c r="AA971" i="1"/>
  <c r="AA973" i="1"/>
  <c r="AA988" i="1"/>
  <c r="AA974" i="1"/>
  <c r="AA980" i="1"/>
  <c r="AA985" i="1"/>
  <c r="AA986" i="1"/>
  <c r="AA979" i="1"/>
  <c r="AA982" i="1"/>
  <c r="AA975" i="1"/>
  <c r="AA976" i="1"/>
  <c r="AA1095" i="1"/>
  <c r="AA1091" i="1"/>
  <c r="AA1097" i="1"/>
  <c r="AA1098" i="1"/>
  <c r="AA1086" i="1"/>
  <c r="AA1092" i="1"/>
  <c r="AA1103" i="1"/>
  <c r="AA1101" i="1"/>
  <c r="AA1085" i="1"/>
  <c r="AA1087" i="1"/>
  <c r="AA1102" i="1"/>
  <c r="AA1088" i="1"/>
  <c r="AA1094" i="1"/>
  <c r="AA1099" i="1"/>
  <c r="AA1100" i="1"/>
  <c r="AA1093" i="1"/>
  <c r="AA1096" i="1"/>
  <c r="AA1089" i="1"/>
  <c r="AA1090" i="1"/>
  <c r="AA1209" i="1"/>
  <c r="AA1205" i="1"/>
  <c r="AA1211" i="1"/>
  <c r="AA1212" i="1"/>
  <c r="AA1200" i="1"/>
  <c r="AA1206" i="1"/>
  <c r="AA1217" i="1"/>
  <c r="AA1215" i="1"/>
  <c r="AA1199" i="1"/>
  <c r="AA1201" i="1"/>
  <c r="AA1216" i="1"/>
  <c r="AA1202" i="1"/>
  <c r="AA1208" i="1"/>
  <c r="AA1213" i="1"/>
  <c r="AA1214" i="1"/>
  <c r="AA1207" i="1"/>
  <c r="AA1210" i="1"/>
  <c r="AA1203" i="1"/>
  <c r="AA1204" i="1"/>
  <c r="AA1323" i="1"/>
  <c r="AA1319" i="1"/>
  <c r="AA1325" i="1"/>
  <c r="AA1326" i="1"/>
  <c r="AA1314" i="1"/>
  <c r="AA1320" i="1"/>
  <c r="AA1331" i="1"/>
  <c r="AA1329" i="1"/>
  <c r="AA1313" i="1"/>
  <c r="AA1315" i="1"/>
  <c r="AA1330" i="1"/>
  <c r="AA1316" i="1"/>
  <c r="AA1322" i="1"/>
  <c r="AA1327" i="1"/>
  <c r="AA1328" i="1"/>
  <c r="AA1321" i="1"/>
  <c r="AA1324" i="1"/>
  <c r="AA1317" i="1"/>
  <c r="AA1318" i="1"/>
  <c r="AA1437" i="1"/>
  <c r="AA1433" i="1"/>
  <c r="AA1439" i="1"/>
  <c r="AA1440" i="1"/>
  <c r="AA1428" i="1"/>
  <c r="AA1434" i="1"/>
  <c r="AA1445" i="1"/>
  <c r="AA1443" i="1"/>
  <c r="AA1427" i="1"/>
  <c r="AA1429" i="1"/>
  <c r="AA1444" i="1"/>
  <c r="AA1430" i="1"/>
  <c r="AA1436" i="1"/>
  <c r="AA1441" i="1"/>
  <c r="AA1442" i="1"/>
  <c r="AA1435" i="1"/>
  <c r="AA1438" i="1"/>
  <c r="AA1431" i="1"/>
  <c r="AA1432" i="1"/>
  <c r="AA1551" i="1"/>
  <c r="AA1547" i="1"/>
  <c r="AA1553" i="1"/>
  <c r="AA1554" i="1"/>
  <c r="AA1542" i="1"/>
  <c r="AA1548" i="1"/>
  <c r="AA1559" i="1"/>
  <c r="AA1557" i="1"/>
  <c r="AA1541" i="1"/>
  <c r="AA1543" i="1"/>
  <c r="AA1558" i="1"/>
  <c r="AA1544" i="1"/>
  <c r="AA1550" i="1"/>
  <c r="AA1555" i="1"/>
  <c r="AA1556" i="1"/>
  <c r="AA1549" i="1"/>
  <c r="AA1552" i="1"/>
  <c r="AA1545" i="1"/>
  <c r="AA1546" i="1"/>
  <c r="AA1665" i="1"/>
  <c r="AA1661" i="1"/>
  <c r="AA1667" i="1"/>
  <c r="AA1668" i="1"/>
  <c r="AA1656" i="1"/>
  <c r="AA1662" i="1"/>
  <c r="AA1673" i="1"/>
  <c r="AA1671" i="1"/>
  <c r="AA1655" i="1"/>
  <c r="AA1657" i="1"/>
  <c r="AA1672" i="1"/>
  <c r="AA1658" i="1"/>
  <c r="AA1664" i="1"/>
  <c r="AA1669" i="1"/>
  <c r="AA1670" i="1"/>
  <c r="AA1663" i="1"/>
  <c r="AA1666" i="1"/>
  <c r="AA1659" i="1"/>
  <c r="AA1660" i="1"/>
  <c r="AA1779" i="1"/>
  <c r="AA1775" i="1"/>
  <c r="AA1781" i="1"/>
  <c r="AA1782" i="1"/>
  <c r="AA1770" i="1"/>
  <c r="AA1776" i="1"/>
  <c r="AA1787" i="1"/>
  <c r="AA1785" i="1"/>
  <c r="AA1769" i="1"/>
  <c r="AA1771" i="1"/>
  <c r="AA1786" i="1"/>
  <c r="AA1772" i="1"/>
  <c r="AA1778" i="1"/>
  <c r="AA1783" i="1"/>
  <c r="AA1784" i="1"/>
  <c r="AA1777" i="1"/>
  <c r="AA1780" i="1"/>
  <c r="AA1773" i="1"/>
  <c r="AA1774" i="1"/>
  <c r="AA88" i="1"/>
  <c r="AA84" i="1"/>
  <c r="AA90" i="1"/>
  <c r="AA91" i="1"/>
  <c r="AA79" i="1"/>
  <c r="AA85" i="1"/>
  <c r="AA96" i="1"/>
  <c r="AA94" i="1"/>
  <c r="AA78" i="1"/>
  <c r="AA80" i="1"/>
  <c r="AA95" i="1"/>
  <c r="AA81" i="1"/>
  <c r="AA87" i="1"/>
  <c r="AA92" i="1"/>
  <c r="AA93" i="1"/>
  <c r="AA86" i="1"/>
  <c r="AA89" i="1"/>
  <c r="AA82" i="1"/>
  <c r="AA83" i="1"/>
  <c r="AA202" i="1"/>
  <c r="AA198" i="1"/>
  <c r="AA204" i="1"/>
  <c r="AA205" i="1"/>
  <c r="AA193" i="1"/>
  <c r="AA199" i="1"/>
  <c r="AA210" i="1"/>
  <c r="AA208" i="1"/>
  <c r="AA192" i="1"/>
  <c r="AA194" i="1"/>
  <c r="AA209" i="1"/>
  <c r="AA195" i="1"/>
  <c r="AA201" i="1"/>
  <c r="AA206" i="1"/>
  <c r="AA207" i="1"/>
  <c r="AA200" i="1"/>
  <c r="AA203" i="1"/>
  <c r="AA196" i="1"/>
  <c r="AA197" i="1"/>
  <c r="AA316" i="1"/>
  <c r="AA312" i="1"/>
  <c r="AA318" i="1"/>
  <c r="AA319" i="1"/>
  <c r="AA307" i="1"/>
  <c r="AA313" i="1"/>
  <c r="AA324" i="1"/>
  <c r="AA322" i="1"/>
  <c r="AA306" i="1"/>
  <c r="AA308" i="1"/>
  <c r="AA323" i="1"/>
  <c r="AA309" i="1"/>
  <c r="AA315" i="1"/>
  <c r="AA320" i="1"/>
  <c r="AA321" i="1"/>
  <c r="AA314" i="1"/>
  <c r="AA317" i="1"/>
  <c r="AA310" i="1"/>
  <c r="AA311" i="1"/>
  <c r="AA430" i="1"/>
  <c r="AA426" i="1"/>
  <c r="AA432" i="1"/>
  <c r="AA433" i="1"/>
  <c r="AA421" i="1"/>
  <c r="AA427" i="1"/>
  <c r="AA438" i="1"/>
  <c r="AA436" i="1"/>
  <c r="AA420" i="1"/>
  <c r="AA422" i="1"/>
  <c r="AA437" i="1"/>
  <c r="AA423" i="1"/>
  <c r="AA429" i="1"/>
  <c r="AA434" i="1"/>
  <c r="AA435" i="1"/>
  <c r="AA428" i="1"/>
  <c r="AA431" i="1"/>
  <c r="AA424" i="1"/>
  <c r="AA425" i="1"/>
  <c r="AA544" i="1"/>
  <c r="AA540" i="1"/>
  <c r="AA546" i="1"/>
  <c r="AA547" i="1"/>
  <c r="AA535" i="1"/>
  <c r="AA541" i="1"/>
  <c r="AA552" i="1"/>
  <c r="AA550" i="1"/>
  <c r="AA534" i="1"/>
  <c r="AA536" i="1"/>
  <c r="AA551" i="1"/>
  <c r="AA537" i="1"/>
  <c r="AA543" i="1"/>
  <c r="AA548" i="1"/>
  <c r="AA549" i="1"/>
  <c r="AA542" i="1"/>
  <c r="AA545" i="1"/>
  <c r="AA538" i="1"/>
  <c r="AA539" i="1"/>
  <c r="AA658" i="1"/>
  <c r="AA654" i="1"/>
  <c r="AA660" i="1"/>
  <c r="AA661" i="1"/>
  <c r="AA649" i="1"/>
  <c r="AA655" i="1"/>
  <c r="AA666" i="1"/>
  <c r="AA664" i="1"/>
  <c r="AA648" i="1"/>
  <c r="AA650" i="1"/>
  <c r="AA665" i="1"/>
  <c r="AA651" i="1"/>
  <c r="AA657" i="1"/>
  <c r="AA662" i="1"/>
  <c r="AA663" i="1"/>
  <c r="AA656" i="1"/>
  <c r="AA659" i="1"/>
  <c r="AA652" i="1"/>
  <c r="AA653" i="1"/>
  <c r="AA772" i="1"/>
  <c r="AA768" i="1"/>
  <c r="AA774" i="1"/>
  <c r="AA775" i="1"/>
  <c r="AA763" i="1"/>
  <c r="AA769" i="1"/>
  <c r="AA780" i="1"/>
  <c r="AA778" i="1"/>
  <c r="AA762" i="1"/>
  <c r="AA764" i="1"/>
  <c r="AA779" i="1"/>
  <c r="AA765" i="1"/>
  <c r="AA771" i="1"/>
  <c r="AA776" i="1"/>
  <c r="AA777" i="1"/>
  <c r="AA770" i="1"/>
  <c r="AA773" i="1"/>
  <c r="AA766" i="1"/>
  <c r="AA767" i="1"/>
  <c r="AA886" i="1"/>
  <c r="AA882" i="1"/>
  <c r="AA888" i="1"/>
  <c r="AA889" i="1"/>
  <c r="AA877" i="1"/>
  <c r="AA883" i="1"/>
  <c r="AA894" i="1"/>
  <c r="AA892" i="1"/>
  <c r="AA876" i="1"/>
  <c r="AA878" i="1"/>
  <c r="AA893" i="1"/>
  <c r="AA879" i="1"/>
  <c r="AA885" i="1"/>
  <c r="AA890" i="1"/>
  <c r="AA891" i="1"/>
  <c r="AA884" i="1"/>
  <c r="AA887" i="1"/>
  <c r="AA880" i="1"/>
  <c r="AA881" i="1"/>
  <c r="AA1000" i="1"/>
  <c r="AA996" i="1"/>
  <c r="AA1002" i="1"/>
  <c r="AA1003" i="1"/>
  <c r="AA991" i="1"/>
  <c r="AA997" i="1"/>
  <c r="AA1008" i="1"/>
  <c r="AA1006" i="1"/>
  <c r="AA990" i="1"/>
  <c r="AA992" i="1"/>
  <c r="AA1007" i="1"/>
  <c r="AA993" i="1"/>
  <c r="AA999" i="1"/>
  <c r="AA1004" i="1"/>
  <c r="AA1005" i="1"/>
  <c r="AA998" i="1"/>
  <c r="AA1001" i="1"/>
  <c r="AA994" i="1"/>
  <c r="AA995" i="1"/>
  <c r="AA1114" i="1"/>
  <c r="AA1110" i="1"/>
  <c r="AA1116" i="1"/>
  <c r="AA1117" i="1"/>
  <c r="AA1105" i="1"/>
  <c r="AA1111" i="1"/>
  <c r="AA1122" i="1"/>
  <c r="AA1120" i="1"/>
  <c r="AA1104" i="1"/>
  <c r="AA1106" i="1"/>
  <c r="AA1121" i="1"/>
  <c r="AA1107" i="1"/>
  <c r="AA1113" i="1"/>
  <c r="AA1118" i="1"/>
  <c r="AA1119" i="1"/>
  <c r="AA1112" i="1"/>
  <c r="AA1115" i="1"/>
  <c r="AA1108" i="1"/>
  <c r="AA1109" i="1"/>
  <c r="AA1228" i="1"/>
  <c r="AA1224" i="1"/>
  <c r="AA1230" i="1"/>
  <c r="AA1231" i="1"/>
  <c r="AA1219" i="1"/>
  <c r="AA1225" i="1"/>
  <c r="AA1236" i="1"/>
  <c r="AA1234" i="1"/>
  <c r="AA1218" i="1"/>
  <c r="AA1220" i="1"/>
  <c r="AA1235" i="1"/>
  <c r="AA1221" i="1"/>
  <c r="AA1227" i="1"/>
  <c r="AA1232" i="1"/>
  <c r="AA1233" i="1"/>
  <c r="AA1226" i="1"/>
  <c r="AA1229" i="1"/>
  <c r="AA1222" i="1"/>
  <c r="AA1223" i="1"/>
  <c r="AA1342" i="1"/>
  <c r="AA1338" i="1"/>
  <c r="AA1344" i="1"/>
  <c r="AA1345" i="1"/>
  <c r="AA1333" i="1"/>
  <c r="AA1339" i="1"/>
  <c r="AA1350" i="1"/>
  <c r="AA1348" i="1"/>
  <c r="AA1332" i="1"/>
  <c r="AA1334" i="1"/>
  <c r="AA1349" i="1"/>
  <c r="AA1335" i="1"/>
  <c r="AA1341" i="1"/>
  <c r="AA1346" i="1"/>
  <c r="AA1347" i="1"/>
  <c r="AA1340" i="1"/>
  <c r="AA1343" i="1"/>
  <c r="AA1336" i="1"/>
  <c r="AA1337" i="1"/>
  <c r="AA1456" i="1"/>
  <c r="AA1452" i="1"/>
  <c r="AA1458" i="1"/>
  <c r="AA1459" i="1"/>
  <c r="AA1447" i="1"/>
  <c r="AA1453" i="1"/>
  <c r="AA1464" i="1"/>
  <c r="AA1462" i="1"/>
  <c r="AA1446" i="1"/>
  <c r="AA1448" i="1"/>
  <c r="AA1463" i="1"/>
  <c r="AA1449" i="1"/>
  <c r="AA1455" i="1"/>
  <c r="AA1460" i="1"/>
  <c r="AA1461" i="1"/>
  <c r="AA1454" i="1"/>
  <c r="AA1457" i="1"/>
  <c r="AA1450" i="1"/>
  <c r="AA1451" i="1"/>
  <c r="AA1570" i="1"/>
  <c r="AA1566" i="1"/>
  <c r="AA1572" i="1"/>
  <c r="AA1573" i="1"/>
  <c r="AA1561" i="1"/>
  <c r="AA1567" i="1"/>
  <c r="AA1578" i="1"/>
  <c r="AA1576" i="1"/>
  <c r="AA1560" i="1"/>
  <c r="AA1562" i="1"/>
  <c r="AA1577" i="1"/>
  <c r="AA1563" i="1"/>
  <c r="AA1569" i="1"/>
  <c r="AA1574" i="1"/>
  <c r="AA1575" i="1"/>
  <c r="AA1568" i="1"/>
  <c r="AA1571" i="1"/>
  <c r="AA1564" i="1"/>
  <c r="AA1565" i="1"/>
  <c r="AA1684" i="1"/>
  <c r="AA1680" i="1"/>
  <c r="AA1686" i="1"/>
  <c r="AA1687" i="1"/>
  <c r="AA1675" i="1"/>
  <c r="AA1681" i="1"/>
  <c r="AA1692" i="1"/>
  <c r="AA1690" i="1"/>
  <c r="AA1674" i="1"/>
  <c r="AA1676" i="1"/>
  <c r="AA1691" i="1"/>
  <c r="AA1677" i="1"/>
  <c r="AA1683" i="1"/>
  <c r="AA1688" i="1"/>
  <c r="AA1689" i="1"/>
  <c r="AA1682" i="1"/>
  <c r="AA1685" i="1"/>
  <c r="AA1678" i="1"/>
  <c r="AA1679" i="1"/>
  <c r="AA1798" i="1"/>
  <c r="AA1794" i="1"/>
  <c r="AA1800" i="1"/>
  <c r="AA1801" i="1"/>
  <c r="AA1789" i="1"/>
  <c r="AA1795" i="1"/>
  <c r="AA1806" i="1"/>
  <c r="AA1804" i="1"/>
  <c r="AA1788" i="1"/>
  <c r="AA1790" i="1"/>
  <c r="AA1805" i="1"/>
  <c r="AA1791" i="1"/>
  <c r="AA1797" i="1"/>
  <c r="AA1802" i="1"/>
  <c r="AA1803" i="1"/>
  <c r="AA1796" i="1"/>
  <c r="AA1799" i="1"/>
  <c r="AA1792" i="1"/>
  <c r="AA1793" i="1"/>
  <c r="AA107" i="1"/>
  <c r="AA103" i="1"/>
  <c r="AA109" i="1"/>
  <c r="AA110" i="1"/>
  <c r="AA98" i="1"/>
  <c r="AA104" i="1"/>
  <c r="AA115" i="1"/>
  <c r="AA113" i="1"/>
  <c r="AA97" i="1"/>
  <c r="AA99" i="1"/>
  <c r="AA114" i="1"/>
  <c r="AA100" i="1"/>
  <c r="AA106" i="1"/>
  <c r="AA111" i="1"/>
  <c r="AA112" i="1"/>
  <c r="AA105" i="1"/>
  <c r="AA108" i="1"/>
  <c r="AA101" i="1"/>
  <c r="AA102" i="1"/>
  <c r="AA221" i="1"/>
  <c r="AA217" i="1"/>
  <c r="AA223" i="1"/>
  <c r="AA224" i="1"/>
  <c r="AA212" i="1"/>
  <c r="AA218" i="1"/>
  <c r="AA229" i="1"/>
  <c r="AA227" i="1"/>
  <c r="AA211" i="1"/>
  <c r="AA213" i="1"/>
  <c r="AA228" i="1"/>
  <c r="AA214" i="1"/>
  <c r="AA220" i="1"/>
  <c r="AA225" i="1"/>
  <c r="AA226" i="1"/>
  <c r="AA219" i="1"/>
  <c r="AA222" i="1"/>
  <c r="AA215" i="1"/>
  <c r="AA216" i="1"/>
  <c r="AA335" i="1"/>
  <c r="AA331" i="1"/>
  <c r="AA337" i="1"/>
  <c r="AA338" i="1"/>
  <c r="AA326" i="1"/>
  <c r="AA332" i="1"/>
  <c r="AA343" i="1"/>
  <c r="AA341" i="1"/>
  <c r="AA325" i="1"/>
  <c r="AA327" i="1"/>
  <c r="AA342" i="1"/>
  <c r="AA328" i="1"/>
  <c r="AA334" i="1"/>
  <c r="AA339" i="1"/>
  <c r="AA340" i="1"/>
  <c r="AA333" i="1"/>
  <c r="AA336" i="1"/>
  <c r="AA329" i="1"/>
  <c r="AA330" i="1"/>
  <c r="AA449" i="1"/>
  <c r="AA445" i="1"/>
  <c r="AA451" i="1"/>
  <c r="AA452" i="1"/>
  <c r="AA440" i="1"/>
  <c r="AA446" i="1"/>
  <c r="AA457" i="1"/>
  <c r="AA455" i="1"/>
  <c r="AA439" i="1"/>
  <c r="AA441" i="1"/>
  <c r="AA456" i="1"/>
  <c r="AA442" i="1"/>
  <c r="AA448" i="1"/>
  <c r="AA453" i="1"/>
  <c r="AA454" i="1"/>
  <c r="AA447" i="1"/>
  <c r="AA450" i="1"/>
  <c r="AA443" i="1"/>
  <c r="AA444" i="1"/>
  <c r="AA563" i="1"/>
  <c r="AA559" i="1"/>
  <c r="AA565" i="1"/>
  <c r="AA566" i="1"/>
  <c r="AA554" i="1"/>
  <c r="AA560" i="1"/>
  <c r="AA571" i="1"/>
  <c r="AA569" i="1"/>
  <c r="AA553" i="1"/>
  <c r="AA555" i="1"/>
  <c r="AA570" i="1"/>
  <c r="AA556" i="1"/>
  <c r="AA562" i="1"/>
  <c r="AA567" i="1"/>
  <c r="AA568" i="1"/>
  <c r="AA561" i="1"/>
  <c r="AA564" i="1"/>
  <c r="AA557" i="1"/>
  <c r="AA558" i="1"/>
  <c r="AA677" i="1"/>
  <c r="AA673" i="1"/>
  <c r="AA679" i="1"/>
  <c r="AA680" i="1"/>
  <c r="AA668" i="1"/>
  <c r="AA674" i="1"/>
  <c r="AA685" i="1"/>
  <c r="AA683" i="1"/>
  <c r="AA667" i="1"/>
  <c r="AA669" i="1"/>
  <c r="AA684" i="1"/>
  <c r="AA670" i="1"/>
  <c r="AA676" i="1"/>
  <c r="AA681" i="1"/>
  <c r="AA682" i="1"/>
  <c r="AA675" i="1"/>
  <c r="AA678" i="1"/>
  <c r="AA671" i="1"/>
  <c r="AA672" i="1"/>
  <c r="AA791" i="1"/>
  <c r="AA787" i="1"/>
  <c r="AA793" i="1"/>
  <c r="AA794" i="1"/>
  <c r="AA782" i="1"/>
  <c r="AA788" i="1"/>
  <c r="AA799" i="1"/>
  <c r="AA797" i="1"/>
  <c r="AA781" i="1"/>
  <c r="AA783" i="1"/>
  <c r="AA798" i="1"/>
  <c r="AA784" i="1"/>
  <c r="AA790" i="1"/>
  <c r="AA795" i="1"/>
  <c r="AA796" i="1"/>
  <c r="AA789" i="1"/>
  <c r="AA792" i="1"/>
  <c r="AA785" i="1"/>
  <c r="AA786" i="1"/>
  <c r="AA905" i="1"/>
  <c r="AA901" i="1"/>
  <c r="AA907" i="1"/>
  <c r="AA908" i="1"/>
  <c r="AA896" i="1"/>
  <c r="AA902" i="1"/>
  <c r="AA913" i="1"/>
  <c r="AA911" i="1"/>
  <c r="AA895" i="1"/>
  <c r="AA897" i="1"/>
  <c r="AA912" i="1"/>
  <c r="AA898" i="1"/>
  <c r="AA904" i="1"/>
  <c r="AA909" i="1"/>
  <c r="AA910" i="1"/>
  <c r="AA903" i="1"/>
  <c r="AA906" i="1"/>
  <c r="AA899" i="1"/>
  <c r="AA900" i="1"/>
  <c r="AA1019" i="1"/>
  <c r="AA1015" i="1"/>
  <c r="AA1021" i="1"/>
  <c r="AA1022" i="1"/>
  <c r="AA1010" i="1"/>
  <c r="AA1016" i="1"/>
  <c r="AA1027" i="1"/>
  <c r="AA1025" i="1"/>
  <c r="AA1009" i="1"/>
  <c r="AA1011" i="1"/>
  <c r="AA1026" i="1"/>
  <c r="AA1012" i="1"/>
  <c r="AA1018" i="1"/>
  <c r="AA1023" i="1"/>
  <c r="AA1024" i="1"/>
  <c r="AA1017" i="1"/>
  <c r="AA1020" i="1"/>
  <c r="AA1013" i="1"/>
  <c r="AA1014" i="1"/>
  <c r="AA1133" i="1"/>
  <c r="AA1129" i="1"/>
  <c r="AA1135" i="1"/>
  <c r="AA1136" i="1"/>
  <c r="AA1124" i="1"/>
  <c r="AA1130" i="1"/>
  <c r="AA1141" i="1"/>
  <c r="AA1139" i="1"/>
  <c r="AA1123" i="1"/>
  <c r="AA1125" i="1"/>
  <c r="AA1140" i="1"/>
  <c r="AA1126" i="1"/>
  <c r="AA1132" i="1"/>
  <c r="AA1137" i="1"/>
  <c r="AA1138" i="1"/>
  <c r="AA1131" i="1"/>
  <c r="AA1134" i="1"/>
  <c r="AA1127" i="1"/>
  <c r="AA1128" i="1"/>
  <c r="AA1247" i="1"/>
  <c r="AA1243" i="1"/>
  <c r="AA1249" i="1"/>
  <c r="AA1250" i="1"/>
  <c r="AA1238" i="1"/>
  <c r="AA1244" i="1"/>
  <c r="AA1255" i="1"/>
  <c r="AA1253" i="1"/>
  <c r="AA1237" i="1"/>
  <c r="AA1239" i="1"/>
  <c r="AA1254" i="1"/>
  <c r="AA1240" i="1"/>
  <c r="AA1246" i="1"/>
  <c r="AA1251" i="1"/>
  <c r="AA1252" i="1"/>
  <c r="AA1245" i="1"/>
  <c r="AA1248" i="1"/>
  <c r="AA1241" i="1"/>
  <c r="AA1242" i="1"/>
  <c r="AA1361" i="1"/>
  <c r="AA1357" i="1"/>
  <c r="AA1363" i="1"/>
  <c r="AA1364" i="1"/>
  <c r="AA1352" i="1"/>
  <c r="AA1358" i="1"/>
  <c r="AA1369" i="1"/>
  <c r="AA1367" i="1"/>
  <c r="AA1351" i="1"/>
  <c r="AA1353" i="1"/>
  <c r="AA1368" i="1"/>
  <c r="AA1354" i="1"/>
  <c r="AA1360" i="1"/>
  <c r="AA1365" i="1"/>
  <c r="AA1366" i="1"/>
  <c r="AA1359" i="1"/>
  <c r="AA1362" i="1"/>
  <c r="AA1355" i="1"/>
  <c r="AA1356" i="1"/>
  <c r="AA1475" i="1"/>
  <c r="AA1471" i="1"/>
  <c r="AA1477" i="1"/>
  <c r="AA1478" i="1"/>
  <c r="AA1466" i="1"/>
  <c r="AA1472" i="1"/>
  <c r="AA1483" i="1"/>
  <c r="AA1481" i="1"/>
  <c r="AA1465" i="1"/>
  <c r="AA1467" i="1"/>
  <c r="AA1482" i="1"/>
  <c r="AA1468" i="1"/>
  <c r="AA1474" i="1"/>
  <c r="AA1479" i="1"/>
  <c r="AA1480" i="1"/>
  <c r="AA1473" i="1"/>
  <c r="AA1476" i="1"/>
  <c r="AA1469" i="1"/>
  <c r="AA1470" i="1"/>
  <c r="AA1589" i="1"/>
  <c r="AA1585" i="1"/>
  <c r="AA1591" i="1"/>
  <c r="AA1592" i="1"/>
  <c r="AA1580" i="1"/>
  <c r="AA1586" i="1"/>
  <c r="AA1597" i="1"/>
  <c r="AA1595" i="1"/>
  <c r="AA1579" i="1"/>
  <c r="AA1581" i="1"/>
  <c r="AA1596" i="1"/>
  <c r="AA1582" i="1"/>
  <c r="AA1588" i="1"/>
  <c r="AA1593" i="1"/>
  <c r="AA1594" i="1"/>
  <c r="AA1587" i="1"/>
  <c r="AA1590" i="1"/>
  <c r="AA1583" i="1"/>
  <c r="AA1584" i="1"/>
  <c r="AA1703" i="1"/>
  <c r="AA1699" i="1"/>
  <c r="AA1705" i="1"/>
  <c r="AA1706" i="1"/>
  <c r="AA1694" i="1"/>
  <c r="AA1700" i="1"/>
  <c r="AA1711" i="1"/>
  <c r="AA1709" i="1"/>
  <c r="AA1693" i="1"/>
  <c r="AA1695" i="1"/>
  <c r="AA1710" i="1"/>
  <c r="AA1696" i="1"/>
  <c r="AA1702" i="1"/>
  <c r="AA1707" i="1"/>
  <c r="AA1708" i="1"/>
  <c r="AA1701" i="1"/>
  <c r="AA1704" i="1"/>
  <c r="AA1697" i="1"/>
  <c r="AA1698" i="1"/>
  <c r="AA1817" i="1"/>
  <c r="AA1813" i="1"/>
  <c r="AA1819" i="1"/>
  <c r="AA1820" i="1"/>
  <c r="AA1808" i="1"/>
  <c r="AA1814" i="1"/>
  <c r="AA1825" i="1"/>
  <c r="AA1823" i="1"/>
  <c r="AA1807" i="1"/>
  <c r="AA1809" i="1"/>
  <c r="AA1824" i="1"/>
  <c r="AA1810" i="1"/>
  <c r="AA1816" i="1"/>
  <c r="AA1821" i="1"/>
  <c r="AA1822" i="1"/>
  <c r="AA1815" i="1"/>
  <c r="AA1818" i="1"/>
  <c r="AA1811" i="1"/>
  <c r="AA1812" i="1"/>
  <c r="AA12" i="1"/>
  <c r="J14" i="17" l="1"/>
  <c r="J16" i="17"/>
  <c r="J13" i="17"/>
  <c r="J11" i="17"/>
  <c r="J12" i="17"/>
  <c r="J19" i="17"/>
  <c r="J20" i="17" l="1"/>
  <c r="AA3" i="17" s="1" a="1"/>
  <c r="AA3" i="17" s="1"/>
  <c r="AB18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<sst xmlns="http://schemas.openxmlformats.org/spreadsheetml/2006/main" count="8575" uniqueCount="165">
  <si>
    <t>Hospital</t>
  </si>
  <si>
    <t>Warehouse</t>
  </si>
  <si>
    <t>4B</t>
  </si>
  <si>
    <t>3A</t>
  </si>
  <si>
    <t>5A</t>
  </si>
  <si>
    <t>5B</t>
  </si>
  <si>
    <t>0B</t>
  </si>
  <si>
    <t>3B</t>
  </si>
  <si>
    <t>8</t>
  </si>
  <si>
    <t>6B</t>
  </si>
  <si>
    <t>0A</t>
  </si>
  <si>
    <t>1A</t>
  </si>
  <si>
    <t>7</t>
  </si>
  <si>
    <t>1B</t>
  </si>
  <si>
    <t>4A</t>
  </si>
  <si>
    <t>5C</t>
  </si>
  <si>
    <t>6A</t>
  </si>
  <si>
    <t>3C</t>
  </si>
  <si>
    <t>4C</t>
  </si>
  <si>
    <t>2A</t>
  </si>
  <si>
    <t>2B</t>
  </si>
  <si>
    <t>Year</t>
  </si>
  <si>
    <t>Building Type</t>
  </si>
  <si>
    <t>CZ</t>
  </si>
  <si>
    <t>Heating- Elec (GJ/yr)</t>
  </si>
  <si>
    <t>Heating- Gas (GJ/yr)</t>
  </si>
  <si>
    <t>Cooling (GJ/yr)</t>
  </si>
  <si>
    <t>Interior Lighting (GJ/yr)</t>
  </si>
  <si>
    <t>Exterior Lighting (GJ/yr)</t>
  </si>
  <si>
    <t>Interior Equipment- Elec (GJ/yr)</t>
  </si>
  <si>
    <t>Interior Equipment- Gas (GJ/yr)</t>
  </si>
  <si>
    <t>Exterior Equipment (GJ/yr)</t>
  </si>
  <si>
    <t>Fan (GJ/yr)</t>
  </si>
  <si>
    <t>All Pumps (GJ/yr)</t>
  </si>
  <si>
    <t>Heat Rejection (GJ/yr)</t>
  </si>
  <si>
    <t>Humidification (GJ/yr)</t>
  </si>
  <si>
    <t>Heat Recovery (GJ/yr)</t>
  </si>
  <si>
    <t>SWH- Elec (GJ/yr)</t>
  </si>
  <si>
    <t>SWH- Gas (GJ/yr)</t>
  </si>
  <si>
    <t>Refrigeration (GJ/yr)</t>
  </si>
  <si>
    <t>Total Electric (GJ/yr)</t>
  </si>
  <si>
    <t>Total Gas (GJ/yr)</t>
  </si>
  <si>
    <t>Grand Total (GJ/yr)</t>
  </si>
  <si>
    <t>1 m2 =</t>
  </si>
  <si>
    <t>ft2</t>
  </si>
  <si>
    <t>1 Btu =</t>
  </si>
  <si>
    <t>J</t>
  </si>
  <si>
    <t>1 m3/s =</t>
  </si>
  <si>
    <t>gpm</t>
  </si>
  <si>
    <t>m ft of H2O</t>
  </si>
  <si>
    <t>Pa</t>
  </si>
  <si>
    <t>1 kWh</t>
  </si>
  <si>
    <t>GJ</t>
  </si>
  <si>
    <t>Small Office</t>
  </si>
  <si>
    <t>Medium Office</t>
  </si>
  <si>
    <t>Large Office</t>
  </si>
  <si>
    <t>Primary School</t>
  </si>
  <si>
    <t>Secondary School</t>
  </si>
  <si>
    <t>Small Hotel</t>
  </si>
  <si>
    <t>Large Hotel</t>
  </si>
  <si>
    <t>Mid-Rise Apartment</t>
  </si>
  <si>
    <t>High-Rise Apartment</t>
  </si>
  <si>
    <t>Strip Mall</t>
  </si>
  <si>
    <t>Outpatient Healthcare</t>
  </si>
  <si>
    <t>Full Service Restaurant</t>
  </si>
  <si>
    <t>Quick Service Restaurant</t>
  </si>
  <si>
    <t>Sum by CZ</t>
  </si>
  <si>
    <t>National Weighting Factors</t>
  </si>
  <si>
    <t>Weighting Factor Table</t>
  </si>
  <si>
    <t>Taken from PNNL - Development of National New Construction Weighting Factors for the Commercial Building Prototype Analyses (2003-2018) Report - June, 2020</t>
  </si>
  <si>
    <t>Total Construction Area (in 1,000 sf) of Samples Aggregated by Climate Zone and Prototype Category (Excluding 'No Prototype') - Table 9 (Page 32)</t>
  </si>
  <si>
    <t>Stand-Alone Retail</t>
  </si>
  <si>
    <t>Sum by Building Type</t>
  </si>
  <si>
    <t>HVAC Pumps (GJ/yr)</t>
  </si>
  <si>
    <t>GJ/yr</t>
  </si>
  <si>
    <t>SWH Pumps (GJ/yr)</t>
  </si>
  <si>
    <t>Outpatient Healtchare</t>
  </si>
  <si>
    <t>Serving Water Heating Pump Energy Use</t>
  </si>
  <si>
    <t>Electricity</t>
  </si>
  <si>
    <t>Gas</t>
  </si>
  <si>
    <t>Source-Site Multiplier</t>
  </si>
  <si>
    <t>SWH Pump Energy (GJ/yr)</t>
  </si>
  <si>
    <t>Floor Area (m2)</t>
  </si>
  <si>
    <t>HVAC Total Gas (GJ/yr)</t>
  </si>
  <si>
    <t>Honolulu</t>
  </si>
  <si>
    <t>New Delhi</t>
  </si>
  <si>
    <t>Tampa</t>
  </si>
  <si>
    <t>Tucson</t>
  </si>
  <si>
    <t>Atlanta</t>
  </si>
  <si>
    <t>El Paso</t>
  </si>
  <si>
    <t>San Diego</t>
  </si>
  <si>
    <t>New York</t>
  </si>
  <si>
    <t>Albuquerque</t>
  </si>
  <si>
    <t>Seattle</t>
  </si>
  <si>
    <t>Buffalo</t>
  </si>
  <si>
    <t>Denver</t>
  </si>
  <si>
    <t>Port Angeles</t>
  </si>
  <si>
    <t>Rochester</t>
  </si>
  <si>
    <t>Great Falls</t>
  </si>
  <si>
    <t>International Falls</t>
  </si>
  <si>
    <t>Fairbanks</t>
  </si>
  <si>
    <t>National</t>
  </si>
  <si>
    <t>% National HVAC Energy Improvement per Publication Year</t>
  </si>
  <si>
    <t>All</t>
  </si>
  <si>
    <t>HVAC EUI % Savings - National Weighted Average</t>
  </si>
  <si>
    <t>Weighted Ave.</t>
  </si>
  <si>
    <t>HVAC Total Electric (GJ/yr)</t>
  </si>
  <si>
    <t>% HVAC EUI Savings vs. 90.1-2004 Baseline</t>
  </si>
  <si>
    <t>subtracted out SWH pump energy in order to isolate HVAC pumping energy.</t>
  </si>
  <si>
    <t xml:space="preserve">Note:  The prototype model pump energy usage category includes HVAC pumping and SWH pumping (depending on the building type), this study on HVAC energy performance </t>
  </si>
  <si>
    <t>Heating- Elec (kWh/m2/yr)</t>
  </si>
  <si>
    <t>Heating- Gas (kWh/m2/yr)</t>
  </si>
  <si>
    <t>Cooling (kWh/m2/yr)</t>
  </si>
  <si>
    <t>Interior Lighting (kWh/m2/yr)</t>
  </si>
  <si>
    <t>Exterior Lighting (kWh/m2/yr)</t>
  </si>
  <si>
    <t>Interior Equipment- Elec (kWh/m2/yr)</t>
  </si>
  <si>
    <t>Interior Equipment- Gas (kWh/m2/yr)</t>
  </si>
  <si>
    <t>Exterior Equipment (kWh/m2/yr)</t>
  </si>
  <si>
    <t>Fan (kWh/m2/yr)</t>
  </si>
  <si>
    <t>All Pumps (kWh/m2/yr)</t>
  </si>
  <si>
    <t>SWH Pumps (kWh/m2/yr)</t>
  </si>
  <si>
    <t>HVAC Pumps (kWh/m2/yr)</t>
  </si>
  <si>
    <t>Heat Rejection (kWh/m2/yr)</t>
  </si>
  <si>
    <t>Humidification (kWh/m2/yr)</t>
  </si>
  <si>
    <t>Heat Recovery (kWh/m2/yr)</t>
  </si>
  <si>
    <t>SWH- Elec (kWh/m2/yr)</t>
  </si>
  <si>
    <t>SWH- Gas (kWh/m2/yr)</t>
  </si>
  <si>
    <t>Refrigeration (kWh/m2/yr)</t>
  </si>
  <si>
    <t>HVAC Total Electric (kWh/m2/yr)</t>
  </si>
  <si>
    <t>HVAC Total Gas (kWh/m2/yr)</t>
  </si>
  <si>
    <t>Total Electric (kWh/m2/yr)</t>
  </si>
  <si>
    <t>Total Gas (kWh/m2/yr)</t>
  </si>
  <si>
    <t>Grand Total (kWh/m2/yr)</t>
  </si>
  <si>
    <t>HVAC Total Site EUI (kWh/m2/yr)</t>
  </si>
  <si>
    <t>Ho Chi Minh City</t>
  </si>
  <si>
    <t>Dubai</t>
  </si>
  <si>
    <t>Large Office - 90.1 HVAC Energy Use - Source EUI (kWh/m2/yr)</t>
  </si>
  <si>
    <t>Medium Office - 90.1 HVAC Energy Use - Source EUI (kWh/m2/yr)</t>
  </si>
  <si>
    <t>Small Office - 90.1 HVAC Energy Use - Source EUI (kWh/m2/yr)</t>
  </si>
  <si>
    <t>Stand-Alone Retail - 90.1 HVAC Energy Use - Source EUI (kWh/m2/yr)</t>
  </si>
  <si>
    <t>Strip Mall - 90.1 HVAC Energy Use - Source EUI (kWh/m2/yr)</t>
  </si>
  <si>
    <t>Primary School - 90.1 HVAC Energy Use - Source EUI (kWh/m2/yr)</t>
  </si>
  <si>
    <t>Secondary School - 90.1 HVAC Energy Use - Source EUI (kWh/m2/yr)</t>
  </si>
  <si>
    <t>Hospital - 90.1 HVAC Energy Use - Source EUI (kWh/m2/yr)</t>
  </si>
  <si>
    <t>Outpatient Healthcare - 90.1 HVAC Energy Use - Source EUI (kWh/m2/yr)</t>
  </si>
  <si>
    <t>Full Service Restaurant - 90.1 HVAC Energy Use - Source EUI (kWh/m2/yr)</t>
  </si>
  <si>
    <t>Quick Service Restaurant - 90.1 HVAC Energy Use - Source EUI (kWh/m2/yr)</t>
  </si>
  <si>
    <t>Large Hotel - 90.1 HVAC Energy Use - Source EUI (kWh/m2/yr)</t>
  </si>
  <si>
    <t>Small Hotel - 90.1 HVAC Energy Use - Source EUI (kWh/m2/yr)</t>
  </si>
  <si>
    <t>Warehouse - 90.1 HVAC Energy Use - Source EUI (kWh/m2/yr)</t>
  </si>
  <si>
    <t>High-Rise Apartment - 90.1 HVAC Energy Use - Source EUI (kWh/m2/yr)</t>
  </si>
  <si>
    <t>Mid-Rise Apartment - 90.1 HVAC Energy Use - Source EUI (kWh/m2/yr)</t>
  </si>
  <si>
    <t>Mechanical Performance Factors - Source Energy - 2007</t>
  </si>
  <si>
    <t>Mechanical Performance Factors - Source Energy - 2010</t>
  </si>
  <si>
    <t>Mechanical Performance Factors - Source Energy - 2013</t>
  </si>
  <si>
    <t>Mechanical Performance Factors - Source Energy - 2016</t>
  </si>
  <si>
    <t>Mechanical Performance Factors - Source Energy - 2019</t>
  </si>
  <si>
    <t>90.1 HVAC Energy Use - Source EUI (kWh/m2/yr) - by Building Type</t>
  </si>
  <si>
    <t>Sorted by Total HVAC Source EUI % Savings</t>
  </si>
  <si>
    <t>Sorted by Total HVAC Source EUI Savings</t>
  </si>
  <si>
    <t>Source EUI % Savings</t>
  </si>
  <si>
    <t>Source EUI Delta</t>
  </si>
  <si>
    <t>% National HVAC Source EUI Savings per Publication Year</t>
  </si>
  <si>
    <t>% National HVAC Source EUI Savings, 90.1-2019 vs. 2004 Baseline</t>
  </si>
  <si>
    <t>Total HVAC Source EUI Savings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</si>
</sst>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#,##0.0"/>
    <numFmt numFmtId="166" formatCode="0.000000"/>
    <numFmt numFmtId="167" formatCode="0.0%"/>
    <numFmt numFmtId="168" formatCode="0.0"/>
    <numFmt numFmtId="169" formatCode="0.000"/>
    <numFmt numFmtId="170" formatCode="#,##0.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17" applyNumberFormat="0" applyFill="0" applyAlignment="0" applyProtection="0"/>
    <xf numFmtId="0" fontId="6" fillId="0" borderId="18" applyNumberFormat="0" applyFill="0" applyAlignment="0" applyProtection="0"/>
    <xf numFmtId="0" fontId="7" fillId="0" borderId="19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20" applyNumberFormat="0" applyAlignment="0" applyProtection="0"/>
    <xf numFmtId="0" fontId="12" fillId="7" borderId="21" applyNumberFormat="0" applyAlignment="0" applyProtection="0"/>
    <xf numFmtId="0" fontId="13" fillId="7" borderId="20" applyNumberFormat="0" applyAlignment="0" applyProtection="0"/>
    <xf numFmtId="0" fontId="14" fillId="0" borderId="22" applyNumberFormat="0" applyFill="0" applyAlignment="0" applyProtection="0"/>
    <xf numFmtId="0" fontId="15" fillId="8" borderId="23" applyNumberFormat="0" applyAlignment="0" applyProtection="0"/>
    <xf numFmtId="0" fontId="16" fillId="0" borderId="0" applyNumberFormat="0" applyFill="0" applyBorder="0" applyAlignment="0" applyProtection="0"/>
    <xf numFmtId="0" fontId="3" fillId="9" borderId="24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25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9" fillId="0" borderId="0"/>
  </cellStyleXfs>
  <cellXfs count="134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wrapText="1"/>
    </xf>
    <xf numFmtId="4" fontId="1" fillId="0" borderId="1" xfId="0" applyNumberFormat="1" applyFont="1" applyBorder="1" applyAlignment="1">
      <alignment horizontal="center" wrapText="1"/>
    </xf>
    <xf numFmtId="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65" fontId="0" fillId="0" borderId="0" xfId="0" applyNumberFormat="1"/>
    <xf numFmtId="165" fontId="0" fillId="0" borderId="1" xfId="0" applyNumberFormat="1" applyBorder="1"/>
    <xf numFmtId="164" fontId="0" fillId="0" borderId="1" xfId="0" applyNumberFormat="1" applyBorder="1"/>
    <xf numFmtId="165" fontId="0" fillId="0" borderId="8" xfId="0" applyNumberFormat="1" applyBorder="1"/>
    <xf numFmtId="165" fontId="1" fillId="2" borderId="4" xfId="0" applyNumberFormat="1" applyFont="1" applyFill="1" applyBorder="1" applyAlignment="1">
      <alignment horizontal="center"/>
    </xf>
    <xf numFmtId="165" fontId="1" fillId="2" borderId="3" xfId="0" applyNumberFormat="1" applyFont="1" applyFill="1" applyBorder="1" applyAlignment="1">
      <alignment horizontal="center"/>
    </xf>
    <xf numFmtId="165" fontId="0" fillId="0" borderId="7" xfId="0" applyNumberFormat="1" applyBorder="1"/>
    <xf numFmtId="165" fontId="0" fillId="0" borderId="11" xfId="0" applyNumberFormat="1" applyBorder="1"/>
    <xf numFmtId="0" fontId="1" fillId="2" borderId="2" xfId="0" applyFont="1" applyFill="1" applyBorder="1"/>
    <xf numFmtId="0" fontId="0" fillId="0" borderId="6" xfId="0" applyBorder="1"/>
    <xf numFmtId="0" fontId="0" fillId="0" borderId="10" xfId="0" applyBorder="1"/>
    <xf numFmtId="0" fontId="0" fillId="0" borderId="13" xfId="0" applyBorder="1"/>
    <xf numFmtId="165" fontId="0" fillId="0" borderId="14" xfId="0" applyNumberFormat="1" applyBorder="1"/>
    <xf numFmtId="165" fontId="0" fillId="0" borderId="15" xfId="0" applyNumberFormat="1" applyBorder="1"/>
    <xf numFmtId="0" fontId="0" fillId="0" borderId="2" xfId="0" applyBorder="1"/>
    <xf numFmtId="165" fontId="0" fillId="0" borderId="3" xfId="0" applyNumberFormat="1" applyBorder="1"/>
    <xf numFmtId="165" fontId="0" fillId="0" borderId="4" xfId="0" applyNumberFormat="1" applyBorder="1"/>
    <xf numFmtId="165" fontId="1" fillId="2" borderId="5" xfId="0" applyNumberFormat="1" applyFont="1" applyFill="1" applyBorder="1" applyAlignment="1">
      <alignment horizontal="center"/>
    </xf>
    <xf numFmtId="165" fontId="0" fillId="0" borderId="9" xfId="0" applyNumberFormat="1" applyBorder="1"/>
    <xf numFmtId="165" fontId="0" fillId="0" borderId="12" xfId="0" applyNumberFormat="1" applyBorder="1"/>
    <xf numFmtId="165" fontId="0" fillId="0" borderId="16" xfId="0" applyNumberFormat="1" applyBorder="1"/>
    <xf numFmtId="165" fontId="0" fillId="0" borderId="5" xfId="0" applyNumberFormat="1" applyBorder="1"/>
    <xf numFmtId="165" fontId="1" fillId="2" borderId="2" xfId="0" applyNumberFormat="1" applyFont="1" applyFill="1" applyBorder="1" applyAlignment="1">
      <alignment horizontal="center" wrapText="1"/>
    </xf>
    <xf numFmtId="165" fontId="0" fillId="0" borderId="6" xfId="0" applyNumberFormat="1" applyBorder="1"/>
    <xf numFmtId="165" fontId="0" fillId="0" borderId="10" xfId="0" applyNumberFormat="1" applyBorder="1"/>
    <xf numFmtId="165" fontId="0" fillId="0" borderId="13" xfId="0" applyNumberFormat="1" applyBorder="1"/>
    <xf numFmtId="165" fontId="0" fillId="0" borderId="2" xfId="0" applyNumberFormat="1" applyBorder="1"/>
    <xf numFmtId="164" fontId="0" fillId="0" borderId="8" xfId="0" applyNumberFormat="1" applyBorder="1"/>
    <xf numFmtId="49" fontId="1" fillId="2" borderId="4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center"/>
    </xf>
    <xf numFmtId="164" fontId="0" fillId="0" borderId="9" xfId="0" applyNumberFormat="1" applyBorder="1"/>
    <xf numFmtId="164" fontId="0" fillId="0" borderId="12" xfId="0" applyNumberFormat="1" applyBorder="1"/>
    <xf numFmtId="164" fontId="0" fillId="0" borderId="6" xfId="0" applyNumberFormat="1" applyBorder="1"/>
    <xf numFmtId="164" fontId="0" fillId="0" borderId="10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1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2" xfId="0" applyNumberFormat="1" applyBorder="1"/>
    <xf numFmtId="164" fontId="0" fillId="0" borderId="7" xfId="0" applyNumberFormat="1" applyBorder="1"/>
    <xf numFmtId="164" fontId="0" fillId="0" borderId="11" xfId="0" applyNumberFormat="1" applyBorder="1"/>
    <xf numFmtId="164" fontId="0" fillId="0" borderId="14" xfId="0" applyNumberFormat="1" applyBorder="1"/>
    <xf numFmtId="164" fontId="0" fillId="0" borderId="3" xfId="0" applyNumberFormat="1" applyBorder="1"/>
    <xf numFmtId="0" fontId="0" fillId="0" borderId="0" xfId="0" applyAlignment="1">
      <alignment horizontal="center"/>
    </xf>
    <xf numFmtId="0" fontId="0" fillId="0" borderId="0" xfId="0" applyFont="1"/>
    <xf numFmtId="0" fontId="0" fillId="0" borderId="2" xfId="0" applyBorder="1" applyAlignment="1">
      <alignment horizontal="center" wrapText="1"/>
    </xf>
    <xf numFmtId="49" fontId="0" fillId="0" borderId="29" xfId="0" applyNumberFormat="1" applyBorder="1" applyAlignment="1">
      <alignment horizontal="center"/>
    </xf>
    <xf numFmtId="0" fontId="19" fillId="0" borderId="0" xfId="43"/>
    <xf numFmtId="165" fontId="19" fillId="0" borderId="33" xfId="43" applyNumberFormat="1" applyBorder="1" applyAlignment="1">
      <alignment horizontal="right" wrapText="1"/>
    </xf>
    <xf numFmtId="0" fontId="19" fillId="0" borderId="2" xfId="43" applyBorder="1" applyAlignment="1">
      <alignment horizontal="center" wrapText="1"/>
    </xf>
    <xf numFmtId="0" fontId="19" fillId="0" borderId="27" xfId="43" applyBorder="1" applyAlignment="1">
      <alignment horizontal="center" textRotation="90"/>
    </xf>
    <xf numFmtId="165" fontId="19" fillId="0" borderId="32" xfId="43" applyNumberFormat="1" applyBorder="1" applyAlignment="1">
      <alignment horizontal="right" wrapText="1"/>
    </xf>
    <xf numFmtId="4" fontId="1" fillId="0" borderId="0" xfId="0" applyNumberFormat="1" applyFont="1" applyAlignment="1">
      <alignment horizontal="center" wrapText="1"/>
    </xf>
    <xf numFmtId="49" fontId="0" fillId="0" borderId="30" xfId="0" applyNumberFormat="1" applyBorder="1" applyAlignment="1">
      <alignment horizontal="center"/>
    </xf>
    <xf numFmtId="0" fontId="0" fillId="0" borderId="26" xfId="0" applyBorder="1" applyAlignment="1">
      <alignment horizontal="center" textRotation="90"/>
    </xf>
    <xf numFmtId="49" fontId="0" fillId="0" borderId="28" xfId="0" applyNumberFormat="1" applyBorder="1" applyAlignment="1">
      <alignment horizontal="center"/>
    </xf>
    <xf numFmtId="0" fontId="19" fillId="0" borderId="31" xfId="43" applyBorder="1"/>
    <xf numFmtId="165" fontId="19" fillId="0" borderId="34" xfId="43" applyNumberFormat="1" applyBorder="1" applyAlignment="1">
      <alignment horizontal="right" wrapText="1"/>
    </xf>
    <xf numFmtId="0" fontId="0" fillId="0" borderId="3" xfId="0" applyBorder="1" applyAlignment="1">
      <alignment horizontal="center" textRotation="90"/>
    </xf>
    <xf numFmtId="0" fontId="0" fillId="0" borderId="4" xfId="0" applyBorder="1" applyAlignment="1">
      <alignment horizontal="center" textRotation="90"/>
    </xf>
    <xf numFmtId="0" fontId="19" fillId="0" borderId="27" xfId="43" applyBorder="1" applyAlignment="1">
      <alignment horizontal="center"/>
    </xf>
    <xf numFmtId="166" fontId="0" fillId="0" borderId="0" xfId="0" applyNumberFormat="1"/>
    <xf numFmtId="167" fontId="0" fillId="0" borderId="0" xfId="0" applyNumberFormat="1"/>
    <xf numFmtId="165" fontId="19" fillId="0" borderId="10" xfId="43" applyNumberFormat="1" applyBorder="1"/>
    <xf numFmtId="167" fontId="19" fillId="0" borderId="1" xfId="43" applyNumberFormat="1" applyBorder="1" applyAlignment="1">
      <alignment horizontal="right" wrapText="1"/>
    </xf>
    <xf numFmtId="165" fontId="19" fillId="0" borderId="37" xfId="43" applyNumberFormat="1" applyBorder="1" applyAlignment="1">
      <alignment horizontal="right" wrapText="1"/>
    </xf>
    <xf numFmtId="165" fontId="19" fillId="0" borderId="1" xfId="43" applyNumberFormat="1" applyBorder="1" applyAlignment="1">
      <alignment horizontal="right" wrapText="1"/>
    </xf>
    <xf numFmtId="165" fontId="19" fillId="0" borderId="36" xfId="43" applyNumberFormat="1" applyBorder="1"/>
    <xf numFmtId="167" fontId="0" fillId="0" borderId="31" xfId="0" applyNumberFormat="1" applyBorder="1"/>
    <xf numFmtId="167" fontId="19" fillId="0" borderId="33" xfId="43" applyNumberFormat="1" applyBorder="1" applyAlignment="1">
      <alignment horizontal="right" wrapText="1"/>
    </xf>
    <xf numFmtId="165" fontId="19" fillId="0" borderId="39" xfId="43" applyNumberFormat="1" applyBorder="1" applyAlignment="1">
      <alignment horizontal="right" wrapText="1"/>
    </xf>
    <xf numFmtId="167" fontId="19" fillId="0" borderId="11" xfId="43" applyNumberFormat="1" applyBorder="1" applyAlignment="1">
      <alignment horizontal="right" wrapText="1"/>
    </xf>
    <xf numFmtId="0" fontId="19" fillId="0" borderId="36" xfId="43" applyBorder="1"/>
    <xf numFmtId="167" fontId="19" fillId="0" borderId="10" xfId="43" applyNumberFormat="1" applyBorder="1"/>
    <xf numFmtId="167" fontId="19" fillId="0" borderId="31" xfId="43" applyNumberFormat="1" applyBorder="1"/>
    <xf numFmtId="165" fontId="19" fillId="0" borderId="31" xfId="43" applyNumberFormat="1" applyBorder="1"/>
    <xf numFmtId="167" fontId="19" fillId="0" borderId="32" xfId="43" applyNumberFormat="1" applyBorder="1" applyAlignment="1">
      <alignment horizontal="right" wrapText="1"/>
    </xf>
    <xf numFmtId="165" fontId="19" fillId="0" borderId="11" xfId="43" applyNumberFormat="1" applyBorder="1" applyAlignment="1">
      <alignment horizontal="right" wrapText="1"/>
    </xf>
    <xf numFmtId="167" fontId="19" fillId="0" borderId="37" xfId="43" applyNumberFormat="1" applyBorder="1" applyAlignment="1">
      <alignment horizontal="right" wrapText="1"/>
    </xf>
    <xf numFmtId="167" fontId="0" fillId="0" borderId="10" xfId="0" applyNumberFormat="1" applyBorder="1"/>
    <xf numFmtId="167" fontId="19" fillId="0" borderId="35" xfId="43" applyNumberFormat="1" applyBorder="1" applyAlignment="1">
      <alignment horizontal="right" wrapText="1"/>
    </xf>
    <xf numFmtId="165" fontId="19" fillId="0" borderId="38" xfId="43" applyNumberFormat="1" applyBorder="1" applyAlignment="1">
      <alignment horizontal="right" wrapText="1"/>
    </xf>
    <xf numFmtId="165" fontId="19" fillId="0" borderId="35" xfId="43" applyNumberFormat="1" applyBorder="1" applyAlignment="1">
      <alignment horizontal="right" wrapText="1"/>
    </xf>
    <xf numFmtId="167" fontId="0" fillId="0" borderId="36" xfId="0" applyNumberFormat="1" applyBorder="1"/>
    <xf numFmtId="0" fontId="19" fillId="0" borderId="10" xfId="43" applyBorder="1"/>
    <xf numFmtId="167" fontId="19" fillId="0" borderId="34" xfId="43" applyNumberFormat="1" applyBorder="1" applyAlignment="1">
      <alignment horizontal="right" wrapText="1"/>
    </xf>
    <xf numFmtId="0" fontId="0" fillId="0" borderId="0" xfId="0"/>
    <xf numFmtId="167" fontId="19" fillId="0" borderId="38" xfId="43" applyNumberFormat="1" applyBorder="1" applyAlignment="1">
      <alignment horizontal="right" wrapText="1"/>
    </xf>
    <xf numFmtId="167" fontId="19" fillId="0" borderId="39" xfId="43" applyNumberFormat="1" applyBorder="1" applyAlignment="1">
      <alignment horizontal="right" wrapText="1"/>
    </xf>
    <xf numFmtId="167" fontId="19" fillId="0" borderId="36" xfId="43" applyNumberFormat="1" applyBorder="1"/>
    <xf numFmtId="0" fontId="1" fillId="0" borderId="0" xfId="0" applyFont="1" applyAlignment="1">
      <alignment horizontal="center" wrapText="1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67" fontId="19" fillId="0" borderId="37" xfId="43" applyNumberFormat="1" applyBorder="1" applyAlignment="1">
      <alignment horizontal="right" vertical="center" wrapText="1"/>
    </xf>
    <xf numFmtId="167" fontId="19" fillId="0" borderId="38" xfId="43" applyNumberFormat="1" applyBorder="1" applyAlignment="1">
      <alignment horizontal="right" vertical="center" wrapText="1"/>
    </xf>
    <xf numFmtId="167" fontId="19" fillId="0" borderId="39" xfId="43" applyNumberFormat="1" applyBorder="1" applyAlignment="1">
      <alignment horizontal="right" vertical="center" wrapText="1"/>
    </xf>
    <xf numFmtId="168" fontId="0" fillId="0" borderId="0" xfId="0" applyNumberFormat="1"/>
    <xf numFmtId="168" fontId="0" fillId="0" borderId="1" xfId="0" applyNumberFormat="1" applyBorder="1"/>
    <xf numFmtId="0" fontId="0" fillId="0" borderId="0" xfId="0" applyBorder="1"/>
    <xf numFmtId="168" fontId="0" fillId="0" borderId="0" xfId="0" applyNumberFormat="1" applyBorder="1"/>
    <xf numFmtId="167" fontId="0" fillId="0" borderId="1" xfId="0" applyNumberFormat="1" applyBorder="1"/>
    <xf numFmtId="167" fontId="0" fillId="0" borderId="0" xfId="0" applyNumberFormat="1" applyBorder="1"/>
    <xf numFmtId="0" fontId="0" fillId="0" borderId="0" xfId="0" applyAlignment="1">
      <alignment horizontal="left"/>
    </xf>
    <xf numFmtId="0" fontId="0" fillId="0" borderId="28" xfId="0" applyBorder="1" applyAlignment="1">
      <alignment horizontal="center" textRotation="90"/>
    </xf>
    <xf numFmtId="0" fontId="0" fillId="0" borderId="29" xfId="0" applyBorder="1" applyAlignment="1">
      <alignment horizontal="center" textRotation="90"/>
    </xf>
    <xf numFmtId="0" fontId="0" fillId="0" borderId="30" xfId="0" applyBorder="1" applyAlignment="1">
      <alignment horizontal="center" textRotation="90"/>
    </xf>
    <xf numFmtId="0" fontId="19" fillId="0" borderId="2" xfId="43" applyBorder="1" applyAlignment="1">
      <alignment horizontal="center"/>
    </xf>
    <xf numFmtId="169" fontId="0" fillId="0" borderId="41" xfId="0" applyNumberFormat="1" applyBorder="1"/>
    <xf numFmtId="169" fontId="0" fillId="0" borderId="1" xfId="0" applyNumberFormat="1" applyBorder="1"/>
    <xf numFmtId="169" fontId="0" fillId="0" borderId="35" xfId="0" applyNumberFormat="1" applyBorder="1"/>
    <xf numFmtId="169" fontId="0" fillId="0" borderId="42" xfId="0" applyNumberFormat="1" applyBorder="1"/>
    <xf numFmtId="169" fontId="0" fillId="0" borderId="38" xfId="0" applyNumberFormat="1" applyBorder="1"/>
    <xf numFmtId="169" fontId="0" fillId="0" borderId="39" xfId="0" applyNumberFormat="1" applyBorder="1"/>
    <xf numFmtId="170" fontId="19" fillId="0" borderId="40" xfId="43" applyNumberFormat="1" applyBorder="1" applyAlignment="1">
      <alignment wrapText="1"/>
    </xf>
    <xf numFmtId="0" fontId="1" fillId="0" borderId="1" xfId="0" applyFont="1" applyBorder="1" applyAlignment="1">
      <alignment horizontal="center" wrapText="1"/>
    </xf>
    <xf numFmtId="0" fontId="1" fillId="0" borderId="0" xfId="0" applyFont="1" applyAlignment="1">
      <alignment horizontal="left" indent="5"/>
    </xf>
    <xf numFmtId="2" fontId="0" fillId="0" borderId="0" xfId="0" applyNumberFormat="1"/>
    <xf numFmtId="0" fontId="1" fillId="0" borderId="1" xfId="0" applyFont="1" applyBorder="1" applyAlignment="1">
      <alignment horizontal="center" wrapText="1"/>
    </xf>
    <xf numFmtId="0" fontId="0" fillId="0" borderId="43" xfId="0" applyBorder="1"/>
    <xf numFmtId="0" fontId="0" fillId="0" borderId="44" xfId="0" applyBorder="1"/>
    <xf numFmtId="0" fontId="0" fillId="0" borderId="45" xfId="0" applyBorder="1"/>
    <xf numFmtId="170" fontId="19" fillId="0" borderId="33" xfId="43" applyNumberFormat="1" applyBorder="1" applyAlignment="1">
      <alignment wrapText="1"/>
    </xf>
    <xf numFmtId="170" fontId="19" fillId="0" borderId="34" xfId="43" applyNumberFormat="1" applyBorder="1" applyAlignment="1">
      <alignment wrapText="1"/>
    </xf>
    <xf numFmtId="0" fontId="1" fillId="0" borderId="1" xfId="0" applyFont="1" applyBorder="1" applyAlignment="1">
      <alignment horizontal="center" wrapText="1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2B046967-34D3-435D-8965-4319AA5CC953}"/>
    <cellStyle name="Normal 4" xfId="1" xr:uid="{15BCA074-FA86-44A6-99C5-A19D6263C43D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</a:t>
            </a:r>
            <a:r>
              <a:rPr lang="en-US" sz="2000" baseline="0"/>
              <a:t> EUI by Building Type and Year - Office</a:t>
            </a:r>
            <a:endParaRPr lang="en-US" sz="2000"/>
          </a:p>
        </c:rich>
      </c:tx>
      <c:layout>
        <c:manualLayout>
          <c:xMode val="edge"/>
          <c:yMode val="edge"/>
          <c:x val="0.28063244372829538"/>
          <c:y val="5.9950036391367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Office!$AA$24:$AA$26</c:f>
              <c:numCache>
                <c:formatCode>#,##0.0</c:formatCode>
                <c:ptCount val="3"/>
                <c:pt idx="0">
                  <c:v>233.25508307124289</c:v>
                </c:pt>
                <c:pt idx="1">
                  <c:v>171.11582278356792</c:v>
                </c:pt>
                <c:pt idx="2">
                  <c:v>142.17510258863624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81-45F8-8E7E-FE9C1BAE258E}"/>
            </c:ext>
          </c:extLst>
        </c:ser>
        <c:ser>
          <c:idx val="1"/>
          <c:order val="1"/>
          <c:tx>
            <c:strRef>
              <c:f>Office!$AB$23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58307-A0DC-487E-AE96-57A689E8B0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69A5FB8-7A7C-4827-BDE2-E49CBCE2BB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49A59CE-1CB0-48B7-8594-EA6528084A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Office!$AB$24:$AB$26</c:f>
              <c:numCache>
                <c:formatCode>#,##0.0</c:formatCode>
                <c:ptCount val="3"/>
                <c:pt idx="0">
                  <c:v>221.26241092117482</c:v>
                </c:pt>
                <c:pt idx="1">
                  <c:v>146.11044132792634</c:v>
                </c:pt>
                <c:pt idx="2">
                  <c:v>118.01364748169586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(Office!$X$5,Office!$X$23,Office!$X$41)</c15:f>
                <c15:dlblRangeCache>
                  <c:ptCount val="3"/>
                  <c:pt idx="0">
                    <c:v>-5.1%</c:v>
                  </c:pt>
                  <c:pt idx="1">
                    <c:v>-14.6%</c:v>
                  </c:pt>
                  <c:pt idx="2">
                    <c:v>-17.0%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081-45F8-8E7E-FE9C1BAE258E}"/>
            </c:ext>
          </c:extLst>
        </c:ser>
        <c:ser>
          <c:idx val="2"/>
          <c:order val="2"/>
          <c:tx>
            <c:strRef>
              <c:f>Office!$AC$23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D74402A-2BA8-4F1B-9F01-613AFDBAF7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4BF2C61-62CD-406E-868F-1A95B9B872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0C034C3-49AB-4AA2-B2CF-5B50718406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Office!$AC$24:$AC$26</c:f>
              <c:numCache>
                <c:formatCode>#,##0.0</c:formatCode>
                <c:ptCount val="3"/>
                <c:pt idx="0">
                  <c:v>172.63718507146766</c:v>
                </c:pt>
                <c:pt idx="1">
                  <c:v>104.02812739223197</c:v>
                </c:pt>
                <c:pt idx="2">
                  <c:v>105.7426836707608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(Office!$X$6,Office!$X$24,Office!$X$42)</c15:f>
                <c15:dlblRangeCache>
                  <c:ptCount val="3"/>
                  <c:pt idx="0">
                    <c:v>-22.0%</c:v>
                  </c:pt>
                  <c:pt idx="1">
                    <c:v>-28.8%</c:v>
                  </c:pt>
                  <c:pt idx="2">
                    <c:v>-10.4%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3081-45F8-8E7E-FE9C1BAE258E}"/>
            </c:ext>
          </c:extLst>
        </c:ser>
        <c:ser>
          <c:idx val="3"/>
          <c:order val="3"/>
          <c:tx>
            <c:strRef>
              <c:f>Office!$AD$23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05436E9-BE99-4A9C-907D-D45173718A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04C0F1F-169D-4D06-BFFB-86E49990DE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A7B2097-A705-4187-9898-767B8A9DF5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Office!$AD$24:$AD$26</c:f>
              <c:numCache>
                <c:formatCode>#,##0.0</c:formatCode>
                <c:ptCount val="3"/>
                <c:pt idx="0">
                  <c:v>161.73114246961424</c:v>
                </c:pt>
                <c:pt idx="1">
                  <c:v>89.948925451515535</c:v>
                </c:pt>
                <c:pt idx="2">
                  <c:v>86.998121667023852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(Office!$X$7,Office!$X$25,Office!$X$43)</c15:f>
                <c15:dlblRangeCache>
                  <c:ptCount val="3"/>
                  <c:pt idx="0">
                    <c:v>-6.3%</c:v>
                  </c:pt>
                  <c:pt idx="1">
                    <c:v>-13.5%</c:v>
                  </c:pt>
                  <c:pt idx="2">
                    <c:v>-17.7%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3081-45F8-8E7E-FE9C1BAE258E}"/>
            </c:ext>
          </c:extLst>
        </c:ser>
        <c:ser>
          <c:idx val="4"/>
          <c:order val="4"/>
          <c:tx>
            <c:strRef>
              <c:f>Office!$AE$23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5D350AC-4814-46B8-BD06-7D4EB2AB8D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4C7DAFB-7ED3-4BC7-9580-62A3578901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667236E-00E3-4E56-B940-E05F756293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Office!$AE$24:$AE$26</c:f>
              <c:numCache>
                <c:formatCode>#,##0.0</c:formatCode>
                <c:ptCount val="3"/>
                <c:pt idx="0">
                  <c:v>155.46720912584911</c:v>
                </c:pt>
                <c:pt idx="1">
                  <c:v>87.441580286784458</c:v>
                </c:pt>
                <c:pt idx="2">
                  <c:v>84.76501016809496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(Office!$X$8,Office!$X$26,Office!$X$44)</c15:f>
                <c15:dlblRangeCache>
                  <c:ptCount val="3"/>
                  <c:pt idx="0">
                    <c:v>-3.9%</c:v>
                  </c:pt>
                  <c:pt idx="1">
                    <c:v>-2.8%</c:v>
                  </c:pt>
                  <c:pt idx="2">
                    <c:v>-2.6%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3081-45F8-8E7E-FE9C1BAE258E}"/>
            </c:ext>
          </c:extLst>
        </c:ser>
        <c:ser>
          <c:idx val="5"/>
          <c:order val="5"/>
          <c:tx>
            <c:strRef>
              <c:f>Office!$AF$23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D96B6DF-07EC-4CD2-9EFE-619136C3C3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48605AB-F1CE-442B-BCBF-22E681120A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4F88A80-CDD7-46B9-BABE-927AC7001A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Office!$AF$24:$AF$26</c:f>
              <c:numCache>
                <c:formatCode>#,##0.0</c:formatCode>
                <c:ptCount val="3"/>
                <c:pt idx="0">
                  <c:v>145.96802910724284</c:v>
                </c:pt>
                <c:pt idx="1">
                  <c:v>83.683729587822967</c:v>
                </c:pt>
                <c:pt idx="2">
                  <c:v>80.699820630490962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(Office!$X$9,Office!$X$27,Office!$X$45)</c15:f>
                <c15:dlblRangeCache>
                  <c:ptCount val="3"/>
                  <c:pt idx="0">
                    <c:v>-6.1%</c:v>
                  </c:pt>
                  <c:pt idx="1">
                    <c:v>-4.3%</c:v>
                  </c:pt>
                  <c:pt idx="2">
                    <c:v>-4.8%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3081-45F8-8E7E-FE9C1BAE2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55472"/>
        <c:axId val="608449240"/>
      </c:barChart>
      <c:catAx>
        <c:axId val="6084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9240"/>
        <c:crosses val="autoZero"/>
        <c:auto val="1"/>
        <c:lblAlgn val="ctr"/>
        <c:lblOffset val="100"/>
        <c:noMultiLvlLbl val="0"/>
      </c:catAx>
      <c:valAx>
        <c:axId val="60844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5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944029469394"/>
          <c:y val="0.17887786609340281"/>
          <c:w val="6.988855473430361E-2"/>
          <c:h val="0.224814209959398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Large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Office!$B$4:$T$4</c:f>
              <c:numCache>
                <c:formatCode>#,##0.0</c:formatCode>
                <c:ptCount val="19"/>
                <c:pt idx="0">
                  <c:v>420.90341140941752</c:v>
                </c:pt>
                <c:pt idx="1">
                  <c:v>346.83879215686966</c:v>
                </c:pt>
                <c:pt idx="2">
                  <c:v>321.17611360755245</c:v>
                </c:pt>
                <c:pt idx="3">
                  <c:v>305.21610930946832</c:v>
                </c:pt>
                <c:pt idx="4">
                  <c:v>297.01537089919526</c:v>
                </c:pt>
                <c:pt idx="5">
                  <c:v>231.56525003566946</c:v>
                </c:pt>
                <c:pt idx="6">
                  <c:v>234.66210454717776</c:v>
                </c:pt>
                <c:pt idx="7">
                  <c:v>212.16698792680455</c:v>
                </c:pt>
                <c:pt idx="8">
                  <c:v>175.683332136416</c:v>
                </c:pt>
                <c:pt idx="9">
                  <c:v>222.61520813906438</c:v>
                </c:pt>
                <c:pt idx="10">
                  <c:v>215.84584075813092</c:v>
                </c:pt>
                <c:pt idx="11">
                  <c:v>153.97894833050688</c:v>
                </c:pt>
                <c:pt idx="12">
                  <c:v>201.38233468969577</c:v>
                </c:pt>
                <c:pt idx="13">
                  <c:v>221.8718539178771</c:v>
                </c:pt>
                <c:pt idx="14">
                  <c:v>140.4647069269989</c:v>
                </c:pt>
                <c:pt idx="15">
                  <c:v>229.88589720844504</c:v>
                </c:pt>
                <c:pt idx="16">
                  <c:v>216.3694748594823</c:v>
                </c:pt>
                <c:pt idx="17">
                  <c:v>233.9732037388894</c:v>
                </c:pt>
                <c:pt idx="18">
                  <c:v>244.41308894708504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9-4E5F-A13F-CAC147DE45E0}"/>
            </c:ext>
          </c:extLst>
        </c:ser>
        <c:ser>
          <c:idx val="1"/>
          <c:order val="1"/>
          <c:tx>
            <c:strRef>
              <c:f>Office!$A$5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Office!$B$5:$T$5</c:f>
              <c:numCache>
                <c:formatCode>#,##0.0</c:formatCode>
                <c:ptCount val="19"/>
                <c:pt idx="0">
                  <c:v>397.99848495539834</c:v>
                </c:pt>
                <c:pt idx="1">
                  <c:v>333.0517610007733</c:v>
                </c:pt>
                <c:pt idx="2">
                  <c:v>306.07220302267001</c:v>
                </c:pt>
                <c:pt idx="3">
                  <c:v>294.78726249900996</c:v>
                </c:pt>
                <c:pt idx="4">
                  <c:v>281.35103715092578</c:v>
                </c:pt>
                <c:pt idx="5">
                  <c:v>215.16447592956561</c:v>
                </c:pt>
                <c:pt idx="6">
                  <c:v>224.6040645200641</c:v>
                </c:pt>
                <c:pt idx="7">
                  <c:v>208.59855487422598</c:v>
                </c:pt>
                <c:pt idx="8">
                  <c:v>162.94973175720204</c:v>
                </c:pt>
                <c:pt idx="9">
                  <c:v>211.66569178506793</c:v>
                </c:pt>
                <c:pt idx="10">
                  <c:v>208.87555587608884</c:v>
                </c:pt>
                <c:pt idx="11">
                  <c:v>144.95758907376313</c:v>
                </c:pt>
                <c:pt idx="12">
                  <c:v>187.50162464610611</c:v>
                </c:pt>
                <c:pt idx="13">
                  <c:v>211.74324895920543</c:v>
                </c:pt>
                <c:pt idx="14">
                  <c:v>131.06345897139542</c:v>
                </c:pt>
                <c:pt idx="15">
                  <c:v>212.07671574711463</c:v>
                </c:pt>
                <c:pt idx="16">
                  <c:v>202.93920237467111</c:v>
                </c:pt>
                <c:pt idx="17">
                  <c:v>208.04056026748441</c:v>
                </c:pt>
                <c:pt idx="18">
                  <c:v>223.20371211458831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9-4E5F-A13F-CAC147DE45E0}"/>
            </c:ext>
          </c:extLst>
        </c:ser>
        <c:ser>
          <c:idx val="2"/>
          <c:order val="2"/>
          <c:tx>
            <c:strRef>
              <c:f>Office!$A$6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Office!$B$6:$T$6</c:f>
              <c:numCache>
                <c:formatCode>#,##0.0</c:formatCode>
                <c:ptCount val="19"/>
                <c:pt idx="0">
                  <c:v>308.5771259817073</c:v>
                </c:pt>
                <c:pt idx="1">
                  <c:v>275.49160611382666</c:v>
                </c:pt>
                <c:pt idx="2">
                  <c:v>241.41956398271964</c:v>
                </c:pt>
                <c:pt idx="3">
                  <c:v>248.10685230183776</c:v>
                </c:pt>
                <c:pt idx="4">
                  <c:v>210.34939753186873</c:v>
                </c:pt>
                <c:pt idx="5">
                  <c:v>194.9824432044455</c:v>
                </c:pt>
                <c:pt idx="6">
                  <c:v>173.86549329072622</c:v>
                </c:pt>
                <c:pt idx="7">
                  <c:v>179.68282232962156</c:v>
                </c:pt>
                <c:pt idx="8">
                  <c:v>120.23860684606983</c:v>
                </c:pt>
                <c:pt idx="9">
                  <c:v>159.0596848707128</c:v>
                </c:pt>
                <c:pt idx="10">
                  <c:v>174.12941257780173</c:v>
                </c:pt>
                <c:pt idx="11">
                  <c:v>109.38557573967563</c:v>
                </c:pt>
                <c:pt idx="12">
                  <c:v>149.64025629281443</c:v>
                </c:pt>
                <c:pt idx="13">
                  <c:v>170.2204422354456</c:v>
                </c:pt>
                <c:pt idx="14">
                  <c:v>98.800617659548578</c:v>
                </c:pt>
                <c:pt idx="15">
                  <c:v>169.24424857919513</c:v>
                </c:pt>
                <c:pt idx="16">
                  <c:v>165.01060083661997</c:v>
                </c:pt>
                <c:pt idx="17">
                  <c:v>168.91574888736281</c:v>
                </c:pt>
                <c:pt idx="18">
                  <c:v>179.09660538436623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9-4E5F-A13F-CAC147DE45E0}"/>
            </c:ext>
          </c:extLst>
        </c:ser>
        <c:ser>
          <c:idx val="3"/>
          <c:order val="3"/>
          <c:tx>
            <c:strRef>
              <c:f>Office!$A$7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Office!$B$7:$T$7</c:f>
              <c:numCache>
                <c:formatCode>#,##0.0</c:formatCode>
                <c:ptCount val="19"/>
                <c:pt idx="0">
                  <c:v>276.04851858350474</c:v>
                </c:pt>
                <c:pt idx="1">
                  <c:v>264.19640570743974</c:v>
                </c:pt>
                <c:pt idx="2">
                  <c:v>227.6044267076513</c:v>
                </c:pt>
                <c:pt idx="3">
                  <c:v>236.49316021736962</c:v>
                </c:pt>
                <c:pt idx="4">
                  <c:v>196.81695013926196</c:v>
                </c:pt>
                <c:pt idx="5">
                  <c:v>189.65058004231739</c:v>
                </c:pt>
                <c:pt idx="6">
                  <c:v>164.5875215858309</c:v>
                </c:pt>
                <c:pt idx="7">
                  <c:v>177.89431932319351</c:v>
                </c:pt>
                <c:pt idx="8">
                  <c:v>118.18368445313799</c:v>
                </c:pt>
                <c:pt idx="9">
                  <c:v>148.47892004921903</c:v>
                </c:pt>
                <c:pt idx="10">
                  <c:v>168.8392575987431</c:v>
                </c:pt>
                <c:pt idx="11">
                  <c:v>102.81551143968498</c:v>
                </c:pt>
                <c:pt idx="12">
                  <c:v>133.75249551307414</c:v>
                </c:pt>
                <c:pt idx="13">
                  <c:v>163.00018824933122</c:v>
                </c:pt>
                <c:pt idx="14">
                  <c:v>97.063719307966238</c:v>
                </c:pt>
                <c:pt idx="15">
                  <c:v>148.55153039673536</c:v>
                </c:pt>
                <c:pt idx="16">
                  <c:v>158.27352983485167</c:v>
                </c:pt>
                <c:pt idx="17">
                  <c:v>147.13692598526706</c:v>
                </c:pt>
                <c:pt idx="18">
                  <c:v>152.10841645615221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59-4E5F-A13F-CAC147DE45E0}"/>
            </c:ext>
          </c:extLst>
        </c:ser>
        <c:ser>
          <c:idx val="4"/>
          <c:order val="4"/>
          <c:tx>
            <c:strRef>
              <c:f>Office!$A$8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Office!$B$8:$T$8</c:f>
              <c:numCache>
                <c:formatCode>#,##0.0</c:formatCode>
                <c:ptCount val="19"/>
                <c:pt idx="0">
                  <c:v>261.87607086418785</c:v>
                </c:pt>
                <c:pt idx="1">
                  <c:v>258.56352127898253</c:v>
                </c:pt>
                <c:pt idx="2">
                  <c:v>221.72996766823923</c:v>
                </c:pt>
                <c:pt idx="3">
                  <c:v>234.72004538588988</c:v>
                </c:pt>
                <c:pt idx="4">
                  <c:v>187.32856019561777</c:v>
                </c:pt>
                <c:pt idx="5">
                  <c:v>188.27998391738632</c:v>
                </c:pt>
                <c:pt idx="6">
                  <c:v>157.03358582364584</c:v>
                </c:pt>
                <c:pt idx="7">
                  <c:v>179.96743145367833</c:v>
                </c:pt>
                <c:pt idx="8">
                  <c:v>118.13371514757051</c:v>
                </c:pt>
                <c:pt idx="9">
                  <c:v>138.02882749096858</c:v>
                </c:pt>
                <c:pt idx="10">
                  <c:v>166.35635032696911</c:v>
                </c:pt>
                <c:pt idx="11">
                  <c:v>101.08788030722116</c:v>
                </c:pt>
                <c:pt idx="12">
                  <c:v>129.03141761556503</c:v>
                </c:pt>
                <c:pt idx="13">
                  <c:v>161.19457794225781</c:v>
                </c:pt>
                <c:pt idx="14">
                  <c:v>94.231716118681334</c:v>
                </c:pt>
                <c:pt idx="15">
                  <c:v>141.08498645262745</c:v>
                </c:pt>
                <c:pt idx="16">
                  <c:v>157.27016971081508</c:v>
                </c:pt>
                <c:pt idx="17">
                  <c:v>138.22244936731954</c:v>
                </c:pt>
                <c:pt idx="18">
                  <c:v>135.72586105253359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59-4E5F-A13F-CAC147DE45E0}"/>
            </c:ext>
          </c:extLst>
        </c:ser>
        <c:ser>
          <c:idx val="5"/>
          <c:order val="5"/>
          <c:tx>
            <c:strRef>
              <c:f>Office!$A$9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Office!$B$9:$T$9</c:f>
              <c:numCache>
                <c:formatCode>#,##0.0</c:formatCode>
                <c:ptCount val="19"/>
                <c:pt idx="0">
                  <c:v>248.46606237788251</c:v>
                </c:pt>
                <c:pt idx="1">
                  <c:v>246.42054717125714</c:v>
                </c:pt>
                <c:pt idx="2">
                  <c:v>207.39214421870028</c:v>
                </c:pt>
                <c:pt idx="3">
                  <c:v>220.69161712649787</c:v>
                </c:pt>
                <c:pt idx="4">
                  <c:v>175.33336145396476</c:v>
                </c:pt>
                <c:pt idx="5">
                  <c:v>178.35656360002275</c:v>
                </c:pt>
                <c:pt idx="6">
                  <c:v>144.64820503781368</c:v>
                </c:pt>
                <c:pt idx="7">
                  <c:v>171.93907366962446</c:v>
                </c:pt>
                <c:pt idx="8">
                  <c:v>111.00504659797936</c:v>
                </c:pt>
                <c:pt idx="9">
                  <c:v>129.92460293341722</c:v>
                </c:pt>
                <c:pt idx="10">
                  <c:v>160.73561030089658</c:v>
                </c:pt>
                <c:pt idx="11">
                  <c:v>97.025320563300411</c:v>
                </c:pt>
                <c:pt idx="12">
                  <c:v>120.15855113169287</c:v>
                </c:pt>
                <c:pt idx="13">
                  <c:v>155.94661455479567</c:v>
                </c:pt>
                <c:pt idx="14">
                  <c:v>91.959766924827576</c:v>
                </c:pt>
                <c:pt idx="15">
                  <c:v>133.07895547399079</c:v>
                </c:pt>
                <c:pt idx="16">
                  <c:v>152.46203438127858</c:v>
                </c:pt>
                <c:pt idx="17">
                  <c:v>129.26974233713827</c:v>
                </c:pt>
                <c:pt idx="18">
                  <c:v>127.36804101737843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59-4E5F-A13F-CAC147DE4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Medium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Office!$B$22:$T$22</c:f>
              <c:numCache>
                <c:formatCode>#,##0.0</c:formatCode>
                <c:ptCount val="19"/>
                <c:pt idx="0">
                  <c:v>329.27054278450959</c:v>
                </c:pt>
                <c:pt idx="1">
                  <c:v>268.22382158582201</c:v>
                </c:pt>
                <c:pt idx="2">
                  <c:v>215.6190745881274</c:v>
                </c:pt>
                <c:pt idx="3">
                  <c:v>225.60229704875434</c:v>
                </c:pt>
                <c:pt idx="4">
                  <c:v>208.37039980856255</c:v>
                </c:pt>
                <c:pt idx="5">
                  <c:v>162.34616816210453</c:v>
                </c:pt>
                <c:pt idx="6">
                  <c:v>155.41646232770017</c:v>
                </c:pt>
                <c:pt idx="7">
                  <c:v>121.48503636620313</c:v>
                </c:pt>
                <c:pt idx="8">
                  <c:v>107.20420415297065</c:v>
                </c:pt>
                <c:pt idx="9">
                  <c:v>170.60724132693994</c:v>
                </c:pt>
                <c:pt idx="10">
                  <c:v>126.33922420550893</c:v>
                </c:pt>
                <c:pt idx="11">
                  <c:v>116.1902491117806</c:v>
                </c:pt>
                <c:pt idx="12">
                  <c:v>177.90102957846963</c:v>
                </c:pt>
                <c:pt idx="13">
                  <c:v>142.9890726322717</c:v>
                </c:pt>
                <c:pt idx="14">
                  <c:v>102.34589273659444</c:v>
                </c:pt>
                <c:pt idx="15">
                  <c:v>235.9775782448192</c:v>
                </c:pt>
                <c:pt idx="16">
                  <c:v>180.14055677434132</c:v>
                </c:pt>
                <c:pt idx="17">
                  <c:v>254.35061355213941</c:v>
                </c:pt>
                <c:pt idx="18">
                  <c:v>288.34065942888571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6-49FF-B50A-6C96F7B479EB}"/>
            </c:ext>
          </c:extLst>
        </c:ser>
        <c:ser>
          <c:idx val="1"/>
          <c:order val="1"/>
          <c:tx>
            <c:strRef>
              <c:f>Office!$A$23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Office!$B$23:$T$23</c:f>
              <c:numCache>
                <c:formatCode>#,##0.0</c:formatCode>
                <c:ptCount val="19"/>
                <c:pt idx="0">
                  <c:v>300.1606522432906</c:v>
                </c:pt>
                <c:pt idx="1">
                  <c:v>249.01793298841579</c:v>
                </c:pt>
                <c:pt idx="2">
                  <c:v>201.35194395771072</c:v>
                </c:pt>
                <c:pt idx="3">
                  <c:v>210.42964149411316</c:v>
                </c:pt>
                <c:pt idx="4">
                  <c:v>184.53225834868246</c:v>
                </c:pt>
                <c:pt idx="5">
                  <c:v>142.438454106862</c:v>
                </c:pt>
                <c:pt idx="6">
                  <c:v>139.21174780122348</c:v>
                </c:pt>
                <c:pt idx="7">
                  <c:v>110.93830055992782</c:v>
                </c:pt>
                <c:pt idx="8">
                  <c:v>81.325334173659911</c:v>
                </c:pt>
                <c:pt idx="9">
                  <c:v>139.8047868730641</c:v>
                </c:pt>
                <c:pt idx="10">
                  <c:v>105.83887808373426</c:v>
                </c:pt>
                <c:pt idx="11">
                  <c:v>91.589716458915547</c:v>
                </c:pt>
                <c:pt idx="12">
                  <c:v>145.26802024366347</c:v>
                </c:pt>
                <c:pt idx="13">
                  <c:v>116.98433932779675</c:v>
                </c:pt>
                <c:pt idx="14">
                  <c:v>79.561229878605374</c:v>
                </c:pt>
                <c:pt idx="15">
                  <c:v>193.52200538317487</c:v>
                </c:pt>
                <c:pt idx="16">
                  <c:v>143.62642510399826</c:v>
                </c:pt>
                <c:pt idx="17">
                  <c:v>199.28350172202278</c:v>
                </c:pt>
                <c:pt idx="18">
                  <c:v>252.91459344853035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A6-49FF-B50A-6C96F7B479EB}"/>
            </c:ext>
          </c:extLst>
        </c:ser>
        <c:ser>
          <c:idx val="2"/>
          <c:order val="2"/>
          <c:tx>
            <c:strRef>
              <c:f>Office!$A$24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Office!$B$24:$T$24</c:f>
              <c:numCache>
                <c:formatCode>#,##0.0</c:formatCode>
                <c:ptCount val="19"/>
                <c:pt idx="0">
                  <c:v>235.09865195381502</c:v>
                </c:pt>
                <c:pt idx="1">
                  <c:v>201.102975465274</c:v>
                </c:pt>
                <c:pt idx="2">
                  <c:v>160.84070905008085</c:v>
                </c:pt>
                <c:pt idx="3">
                  <c:v>167.43941029056612</c:v>
                </c:pt>
                <c:pt idx="4">
                  <c:v>140.13321116483581</c:v>
                </c:pt>
                <c:pt idx="5">
                  <c:v>109.42022205317564</c:v>
                </c:pt>
                <c:pt idx="6">
                  <c:v>105.36248338805044</c:v>
                </c:pt>
                <c:pt idx="7">
                  <c:v>82.429476573331982</c:v>
                </c:pt>
                <c:pt idx="8">
                  <c:v>53.615124294960872</c:v>
                </c:pt>
                <c:pt idx="9">
                  <c:v>91.532131898266101</c:v>
                </c:pt>
                <c:pt idx="10">
                  <c:v>73.747059247260978</c:v>
                </c:pt>
                <c:pt idx="11">
                  <c:v>53.288525951662052</c:v>
                </c:pt>
                <c:pt idx="12">
                  <c:v>97.899590006269008</c:v>
                </c:pt>
                <c:pt idx="13">
                  <c:v>78.974788195552563</c:v>
                </c:pt>
                <c:pt idx="14">
                  <c:v>46.732382970362657</c:v>
                </c:pt>
                <c:pt idx="15">
                  <c:v>132.11342189768845</c:v>
                </c:pt>
                <c:pt idx="16">
                  <c:v>94.3242847690139</c:v>
                </c:pt>
                <c:pt idx="17">
                  <c:v>136.36294871220178</c:v>
                </c:pt>
                <c:pt idx="18">
                  <c:v>179.12154092878836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A6-49FF-B50A-6C96F7B479EB}"/>
            </c:ext>
          </c:extLst>
        </c:ser>
        <c:ser>
          <c:idx val="3"/>
          <c:order val="3"/>
          <c:tx>
            <c:strRef>
              <c:f>Office!$A$25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Office!$B$25:$T$25</c:f>
              <c:numCache>
                <c:formatCode>#,##0.0</c:formatCode>
                <c:ptCount val="19"/>
                <c:pt idx="0">
                  <c:v>195.19129807039343</c:v>
                </c:pt>
                <c:pt idx="1">
                  <c:v>180.75995417900788</c:v>
                </c:pt>
                <c:pt idx="2">
                  <c:v>137.76256581498856</c:v>
                </c:pt>
                <c:pt idx="3">
                  <c:v>149.69359413787467</c:v>
                </c:pt>
                <c:pt idx="4">
                  <c:v>116.54929804407747</c:v>
                </c:pt>
                <c:pt idx="5">
                  <c:v>98.958355216837944</c:v>
                </c:pt>
                <c:pt idx="6">
                  <c:v>89.795643749703103</c:v>
                </c:pt>
                <c:pt idx="7">
                  <c:v>76.27766047104231</c:v>
                </c:pt>
                <c:pt idx="8">
                  <c:v>48.972725849475843</c:v>
                </c:pt>
                <c:pt idx="9">
                  <c:v>80.553652666353116</c:v>
                </c:pt>
                <c:pt idx="10">
                  <c:v>65.942374515803081</c:v>
                </c:pt>
                <c:pt idx="11">
                  <c:v>43.966032006005392</c:v>
                </c:pt>
                <c:pt idx="12">
                  <c:v>85.712651241500012</c:v>
                </c:pt>
                <c:pt idx="13">
                  <c:v>68.914575384185156</c:v>
                </c:pt>
                <c:pt idx="14">
                  <c:v>37.625534375668359</c:v>
                </c:pt>
                <c:pt idx="15">
                  <c:v>115.24367575080214</c:v>
                </c:pt>
                <c:pt idx="16">
                  <c:v>80.250642789616606</c:v>
                </c:pt>
                <c:pt idx="17">
                  <c:v>107.25831634504326</c:v>
                </c:pt>
                <c:pt idx="18">
                  <c:v>136.1077641893759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A6-49FF-B50A-6C96F7B479EB}"/>
            </c:ext>
          </c:extLst>
        </c:ser>
        <c:ser>
          <c:idx val="4"/>
          <c:order val="4"/>
          <c:tx>
            <c:strRef>
              <c:f>Office!$A$26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Office!$B$26:$T$26</c:f>
              <c:numCache>
                <c:formatCode>#,##0.0</c:formatCode>
                <c:ptCount val="19"/>
                <c:pt idx="0">
                  <c:v>181.29144010967065</c:v>
                </c:pt>
                <c:pt idx="1">
                  <c:v>174.29736777958647</c:v>
                </c:pt>
                <c:pt idx="2">
                  <c:v>134.45358031976565</c:v>
                </c:pt>
                <c:pt idx="3">
                  <c:v>148.2481571580191</c:v>
                </c:pt>
                <c:pt idx="4">
                  <c:v>114.14613408516692</c:v>
                </c:pt>
                <c:pt idx="5">
                  <c:v>97.703664898814026</c:v>
                </c:pt>
                <c:pt idx="6">
                  <c:v>87.641602722229933</c:v>
                </c:pt>
                <c:pt idx="7">
                  <c:v>75.002610966930888</c:v>
                </c:pt>
                <c:pt idx="8">
                  <c:v>48.681379741305193</c:v>
                </c:pt>
                <c:pt idx="9">
                  <c:v>77.982339760894988</c:v>
                </c:pt>
                <c:pt idx="10">
                  <c:v>63.059285508313948</c:v>
                </c:pt>
                <c:pt idx="11">
                  <c:v>41.926193322838174</c:v>
                </c:pt>
                <c:pt idx="12">
                  <c:v>82.920468263510173</c:v>
                </c:pt>
                <c:pt idx="13">
                  <c:v>66.463961296805905</c:v>
                </c:pt>
                <c:pt idx="14">
                  <c:v>36.107429106923298</c:v>
                </c:pt>
                <c:pt idx="15">
                  <c:v>109.0151508562388</c:v>
                </c:pt>
                <c:pt idx="16">
                  <c:v>75.434290275293932</c:v>
                </c:pt>
                <c:pt idx="17">
                  <c:v>94.094262094915422</c:v>
                </c:pt>
                <c:pt idx="18">
                  <c:v>107.6568609609652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A6-49FF-B50A-6C96F7B479EB}"/>
            </c:ext>
          </c:extLst>
        </c:ser>
        <c:ser>
          <c:idx val="5"/>
          <c:order val="5"/>
          <c:tx>
            <c:strRef>
              <c:f>Office!$A$27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Office!$B$27:$T$27</c:f>
              <c:numCache>
                <c:formatCode>#,##0.0</c:formatCode>
                <c:ptCount val="19"/>
                <c:pt idx="0">
                  <c:v>187.54566989840032</c:v>
                </c:pt>
                <c:pt idx="1">
                  <c:v>172.51574218477327</c:v>
                </c:pt>
                <c:pt idx="2">
                  <c:v>130.16814392867397</c:v>
                </c:pt>
                <c:pt idx="3">
                  <c:v>141.82396641280687</c:v>
                </c:pt>
                <c:pt idx="4">
                  <c:v>112.54283479977903</c:v>
                </c:pt>
                <c:pt idx="5">
                  <c:v>94.793982275978138</c:v>
                </c:pt>
                <c:pt idx="6">
                  <c:v>82.012365824845858</c:v>
                </c:pt>
                <c:pt idx="7">
                  <c:v>73.374338281848836</c:v>
                </c:pt>
                <c:pt idx="8">
                  <c:v>46.02815562366483</c:v>
                </c:pt>
                <c:pt idx="9">
                  <c:v>74.269995278738435</c:v>
                </c:pt>
                <c:pt idx="10">
                  <c:v>61.60452420410391</c:v>
                </c:pt>
                <c:pt idx="11">
                  <c:v>39.159560800014091</c:v>
                </c:pt>
                <c:pt idx="12">
                  <c:v>78.002943707709093</c:v>
                </c:pt>
                <c:pt idx="13">
                  <c:v>63.075575198858338</c:v>
                </c:pt>
                <c:pt idx="14">
                  <c:v>33.4840786213827</c:v>
                </c:pt>
                <c:pt idx="15">
                  <c:v>101.58799700087266</c:v>
                </c:pt>
                <c:pt idx="16">
                  <c:v>69.908569323931843</c:v>
                </c:pt>
                <c:pt idx="17">
                  <c:v>82.114723199592504</c:v>
                </c:pt>
                <c:pt idx="18">
                  <c:v>92.463838972196754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A6-49FF-B50A-6C96F7B4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Small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Office!$A$40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Office!$B$40:$T$40</c:f>
              <c:numCache>
                <c:formatCode>#,##0.0</c:formatCode>
                <c:ptCount val="19"/>
                <c:pt idx="0">
                  <c:v>290.90587530757927</c:v>
                </c:pt>
                <c:pt idx="1">
                  <c:v>234.21511311961464</c:v>
                </c:pt>
                <c:pt idx="2">
                  <c:v>218.41604824755888</c:v>
                </c:pt>
                <c:pt idx="3">
                  <c:v>193.78809418229559</c:v>
                </c:pt>
                <c:pt idx="4">
                  <c:v>187.5982732086496</c:v>
                </c:pt>
                <c:pt idx="5">
                  <c:v>153.34975567554412</c:v>
                </c:pt>
                <c:pt idx="6">
                  <c:v>135.92806340263107</c:v>
                </c:pt>
                <c:pt idx="7">
                  <c:v>124.16430276234446</c:v>
                </c:pt>
                <c:pt idx="8">
                  <c:v>90.47460134248027</c:v>
                </c:pt>
                <c:pt idx="9">
                  <c:v>122.59317587013417</c:v>
                </c:pt>
                <c:pt idx="10">
                  <c:v>120.52056433732425</c:v>
                </c:pt>
                <c:pt idx="11">
                  <c:v>78.705401005121232</c:v>
                </c:pt>
                <c:pt idx="12">
                  <c:v>134.07284411925815</c:v>
                </c:pt>
                <c:pt idx="13">
                  <c:v>125.08148133656779</c:v>
                </c:pt>
                <c:pt idx="14">
                  <c:v>72.695763883454632</c:v>
                </c:pt>
                <c:pt idx="15">
                  <c:v>175.26861017641789</c:v>
                </c:pt>
                <c:pt idx="16">
                  <c:v>133.81680882698174</c:v>
                </c:pt>
                <c:pt idx="17">
                  <c:v>192.67754280025389</c:v>
                </c:pt>
                <c:pt idx="18">
                  <c:v>206.39673053012322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1-4095-BE6B-61ACE5488DA9}"/>
            </c:ext>
          </c:extLst>
        </c:ser>
        <c:ser>
          <c:idx val="1"/>
          <c:order val="1"/>
          <c:tx>
            <c:strRef>
              <c:f>Office!$A$41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Office!$B$41:$T$41</c:f>
              <c:numCache>
                <c:formatCode>#,##0.0</c:formatCode>
                <c:ptCount val="19"/>
                <c:pt idx="0">
                  <c:v>238.60374225074119</c:v>
                </c:pt>
                <c:pt idx="1">
                  <c:v>195.31981180061038</c:v>
                </c:pt>
                <c:pt idx="2">
                  <c:v>183.20375333663733</c:v>
                </c:pt>
                <c:pt idx="3">
                  <c:v>163.27421398822719</c:v>
                </c:pt>
                <c:pt idx="4">
                  <c:v>156.40730017128794</c:v>
                </c:pt>
                <c:pt idx="5">
                  <c:v>130.86719965916305</c:v>
                </c:pt>
                <c:pt idx="6">
                  <c:v>111.88145046995504</c:v>
                </c:pt>
                <c:pt idx="7">
                  <c:v>104.31896731616975</c:v>
                </c:pt>
                <c:pt idx="8">
                  <c:v>80.354938875411904</c:v>
                </c:pt>
                <c:pt idx="9">
                  <c:v>104.40835007086277</c:v>
                </c:pt>
                <c:pt idx="10">
                  <c:v>106.27435636591281</c:v>
                </c:pt>
                <c:pt idx="11">
                  <c:v>70.828393588439354</c:v>
                </c:pt>
                <c:pt idx="12">
                  <c:v>106.98084313674345</c:v>
                </c:pt>
                <c:pt idx="13">
                  <c:v>101.7520606724574</c:v>
                </c:pt>
                <c:pt idx="14">
                  <c:v>61.990956299832192</c:v>
                </c:pt>
                <c:pt idx="15">
                  <c:v>138.98853696602933</c:v>
                </c:pt>
                <c:pt idx="16">
                  <c:v>108.47023871629671</c:v>
                </c:pt>
                <c:pt idx="17">
                  <c:v>145.8070749754371</c:v>
                </c:pt>
                <c:pt idx="18">
                  <c:v>165.54631187451633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1-4095-BE6B-61ACE5488DA9}"/>
            </c:ext>
          </c:extLst>
        </c:ser>
        <c:ser>
          <c:idx val="2"/>
          <c:order val="2"/>
          <c:tx>
            <c:strRef>
              <c:f>Office!$A$42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Office!$B$42:$T$42</c:f>
              <c:numCache>
                <c:formatCode>#,##0.0</c:formatCode>
                <c:ptCount val="19"/>
                <c:pt idx="0">
                  <c:v>220.03381741746443</c:v>
                </c:pt>
                <c:pt idx="1">
                  <c:v>180.14031810000785</c:v>
                </c:pt>
                <c:pt idx="2">
                  <c:v>167.18095443044578</c:v>
                </c:pt>
                <c:pt idx="3">
                  <c:v>150.02227504325671</c:v>
                </c:pt>
                <c:pt idx="4">
                  <c:v>141.96784981436554</c:v>
                </c:pt>
                <c:pt idx="5">
                  <c:v>119.12976802218915</c:v>
                </c:pt>
                <c:pt idx="6">
                  <c:v>101.20609115649806</c:v>
                </c:pt>
                <c:pt idx="7">
                  <c:v>94.463812157098005</c:v>
                </c:pt>
                <c:pt idx="8">
                  <c:v>69.426391823390816</c:v>
                </c:pt>
                <c:pt idx="9">
                  <c:v>92.052624314196024</c:v>
                </c:pt>
                <c:pt idx="10">
                  <c:v>95.128775725800139</c:v>
                </c:pt>
                <c:pt idx="11">
                  <c:v>64.170198937492941</c:v>
                </c:pt>
                <c:pt idx="12">
                  <c:v>94.612993539748359</c:v>
                </c:pt>
                <c:pt idx="13">
                  <c:v>92.005253845284358</c:v>
                </c:pt>
                <c:pt idx="14">
                  <c:v>57.774892184225848</c:v>
                </c:pt>
                <c:pt idx="15">
                  <c:v>119.48029427619966</c:v>
                </c:pt>
                <c:pt idx="16">
                  <c:v>96.709037613793456</c:v>
                </c:pt>
                <c:pt idx="17">
                  <c:v>126.32818273904235</c:v>
                </c:pt>
                <c:pt idx="18">
                  <c:v>147.11610193807547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F1-4095-BE6B-61ACE5488DA9}"/>
            </c:ext>
          </c:extLst>
        </c:ser>
        <c:ser>
          <c:idx val="3"/>
          <c:order val="3"/>
          <c:tx>
            <c:strRef>
              <c:f>Office!$A$43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Office!$B$43:$T$43</c:f>
              <c:numCache>
                <c:formatCode>#,##0.0</c:formatCode>
                <c:ptCount val="19"/>
                <c:pt idx="0">
                  <c:v>155.3574712418812</c:v>
                </c:pt>
                <c:pt idx="1">
                  <c:v>155.30584031092678</c:v>
                </c:pt>
                <c:pt idx="2">
                  <c:v>120.6786959508221</c:v>
                </c:pt>
                <c:pt idx="3">
                  <c:v>129.45595421307527</c:v>
                </c:pt>
                <c:pt idx="4">
                  <c:v>106.77276521376213</c:v>
                </c:pt>
                <c:pt idx="5">
                  <c:v>104.19121866604064</c:v>
                </c:pt>
                <c:pt idx="6">
                  <c:v>81.177333037709417</c:v>
                </c:pt>
                <c:pt idx="7">
                  <c:v>85.433828068619519</c:v>
                </c:pt>
                <c:pt idx="8">
                  <c:v>59.564884011094577</c:v>
                </c:pt>
                <c:pt idx="9">
                  <c:v>77.219304023093429</c:v>
                </c:pt>
                <c:pt idx="10">
                  <c:v>79.399823712514447</c:v>
                </c:pt>
                <c:pt idx="11">
                  <c:v>56.420940170940163</c:v>
                </c:pt>
                <c:pt idx="12">
                  <c:v>82.832142142925463</c:v>
                </c:pt>
                <c:pt idx="13">
                  <c:v>78.694298806201132</c:v>
                </c:pt>
                <c:pt idx="14">
                  <c:v>52.271521854431313</c:v>
                </c:pt>
                <c:pt idx="15">
                  <c:v>106.93445083513751</c:v>
                </c:pt>
                <c:pt idx="16">
                  <c:v>85.394940483953704</c:v>
                </c:pt>
                <c:pt idx="17">
                  <c:v>111.35200111293703</c:v>
                </c:pt>
                <c:pt idx="18">
                  <c:v>133.47841184756243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F1-4095-BE6B-61ACE5488DA9}"/>
            </c:ext>
          </c:extLst>
        </c:ser>
        <c:ser>
          <c:idx val="4"/>
          <c:order val="4"/>
          <c:tx>
            <c:strRef>
              <c:f>Office!$A$44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Office!$B$44:$T$44</c:f>
              <c:numCache>
                <c:formatCode>#,##0.0</c:formatCode>
                <c:ptCount val="19"/>
                <c:pt idx="0">
                  <c:v>148.40450587335124</c:v>
                </c:pt>
                <c:pt idx="1">
                  <c:v>147.30304601299005</c:v>
                </c:pt>
                <c:pt idx="2">
                  <c:v>116.90963799114867</c:v>
                </c:pt>
                <c:pt idx="3">
                  <c:v>124.92964259940354</c:v>
                </c:pt>
                <c:pt idx="4">
                  <c:v>103.03812787472502</c:v>
                </c:pt>
                <c:pt idx="5">
                  <c:v>100.2672679135039</c:v>
                </c:pt>
                <c:pt idx="6">
                  <c:v>79.142935240976954</c:v>
                </c:pt>
                <c:pt idx="7">
                  <c:v>82.594588778464669</c:v>
                </c:pt>
                <c:pt idx="8">
                  <c:v>56.845654980827916</c:v>
                </c:pt>
                <c:pt idx="9">
                  <c:v>75.264719244246209</c:v>
                </c:pt>
                <c:pt idx="10">
                  <c:v>75.05924433315073</c:v>
                </c:pt>
                <c:pt idx="11">
                  <c:v>53.905115597638478</c:v>
                </c:pt>
                <c:pt idx="12">
                  <c:v>82.196974637208626</c:v>
                </c:pt>
                <c:pt idx="13">
                  <c:v>77.107483197259398</c:v>
                </c:pt>
                <c:pt idx="14">
                  <c:v>51.259808844371413</c:v>
                </c:pt>
                <c:pt idx="15">
                  <c:v>105.58835133161176</c:v>
                </c:pt>
                <c:pt idx="16">
                  <c:v>84.377684525827974</c:v>
                </c:pt>
                <c:pt idx="17">
                  <c:v>110.31072027892984</c:v>
                </c:pt>
                <c:pt idx="18">
                  <c:v>128.75148355374702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F1-4095-BE6B-61ACE5488DA9}"/>
            </c:ext>
          </c:extLst>
        </c:ser>
        <c:ser>
          <c:idx val="5"/>
          <c:order val="5"/>
          <c:tx>
            <c:strRef>
              <c:f>Office!$A$45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Office!$B$45:$T$45</c:f>
              <c:numCache>
                <c:formatCode>#,##0.0</c:formatCode>
                <c:ptCount val="19"/>
                <c:pt idx="0">
                  <c:v>143.56840867395292</c:v>
                </c:pt>
                <c:pt idx="1">
                  <c:v>142.15716322786514</c:v>
                </c:pt>
                <c:pt idx="2">
                  <c:v>110.21482727739085</c:v>
                </c:pt>
                <c:pt idx="3">
                  <c:v>117.54641947291996</c:v>
                </c:pt>
                <c:pt idx="4">
                  <c:v>97.771772917373127</c:v>
                </c:pt>
                <c:pt idx="5">
                  <c:v>94.587865508516586</c:v>
                </c:pt>
                <c:pt idx="6">
                  <c:v>74.979425881002683</c:v>
                </c:pt>
                <c:pt idx="7">
                  <c:v>77.753062750519518</c:v>
                </c:pt>
                <c:pt idx="8">
                  <c:v>52.267712436201748</c:v>
                </c:pt>
                <c:pt idx="9">
                  <c:v>72.101255532079549</c:v>
                </c:pt>
                <c:pt idx="10">
                  <c:v>70.637118406065483</c:v>
                </c:pt>
                <c:pt idx="11">
                  <c:v>50.825855787707255</c:v>
                </c:pt>
                <c:pt idx="12">
                  <c:v>79.236105676848283</c:v>
                </c:pt>
                <c:pt idx="13">
                  <c:v>73.211714531653485</c:v>
                </c:pt>
                <c:pt idx="14">
                  <c:v>48.514821408387022</c:v>
                </c:pt>
                <c:pt idx="15">
                  <c:v>102.07143773204301</c:v>
                </c:pt>
                <c:pt idx="16">
                  <c:v>80.755661414995089</c:v>
                </c:pt>
                <c:pt idx="17">
                  <c:v>105.26358891758181</c:v>
                </c:pt>
                <c:pt idx="18">
                  <c:v>123.4175535383572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F1-4095-BE6B-61ACE5488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Source EUI by Building Type and Year - Retail</a:t>
            </a:r>
            <a:endParaRPr lang="en-US" sz="2000"/>
          </a:p>
        </c:rich>
      </c:tx>
      <c:layout>
        <c:manualLayout>
          <c:xMode val="edge"/>
          <c:yMode val="edge"/>
          <c:x val="0.33480995702874883"/>
          <c:y val="3.67330731684303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Retail!$AA$24:$AA$25</c:f>
              <c:numCache>
                <c:formatCode>#,##0.0</c:formatCode>
                <c:ptCount val="2"/>
                <c:pt idx="0">
                  <c:v>376.169256027823</c:v>
                </c:pt>
                <c:pt idx="1">
                  <c:v>329.25266844619637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1-4A27-8CC5-4957DBFCBED2}"/>
            </c:ext>
          </c:extLst>
        </c:ser>
        <c:ser>
          <c:idx val="1"/>
          <c:order val="1"/>
          <c:tx>
            <c:strRef>
              <c:f>Retail!$AB$23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C682003-CBAA-4164-8026-9432ABAEAC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6CC9A30-7F9D-4A0D-8632-F63B214215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Retail!$AB$24:$AB$25</c:f>
              <c:numCache>
                <c:formatCode>#,##0.0</c:formatCode>
                <c:ptCount val="2"/>
                <c:pt idx="0">
                  <c:v>320.38666105246762</c:v>
                </c:pt>
                <c:pt idx="1">
                  <c:v>284.98902192664571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(Retail!$X$5,Retail!$X$23)</c15:f>
                <c15:dlblRangeCache>
                  <c:ptCount val="2"/>
                  <c:pt idx="0">
                    <c:v>-14.8%</c:v>
                  </c:pt>
                  <c:pt idx="1">
                    <c:v>-13.4%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341-4A27-8CC5-4957DBFCBED2}"/>
            </c:ext>
          </c:extLst>
        </c:ser>
        <c:ser>
          <c:idx val="2"/>
          <c:order val="2"/>
          <c:tx>
            <c:strRef>
              <c:f>Retail!$AC$23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EA31253-3D16-4F41-8B2D-7892A2A652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FA634AC-9FD4-45C5-9962-545A5656B4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Retail!$AC$24:$AC$25</c:f>
              <c:numCache>
                <c:formatCode>#,##0.0</c:formatCode>
                <c:ptCount val="2"/>
                <c:pt idx="0">
                  <c:v>203.86819890881128</c:v>
                </c:pt>
                <c:pt idx="1">
                  <c:v>212.17683549399968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(Retail!$X$6,Retail!$X$24)</c15:f>
                <c15:dlblRangeCache>
                  <c:ptCount val="2"/>
                  <c:pt idx="0">
                    <c:v>-36.4%</c:v>
                  </c:pt>
                  <c:pt idx="1">
                    <c:v>-25.5%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341-4A27-8CC5-4957DBFCBED2}"/>
            </c:ext>
          </c:extLst>
        </c:ser>
        <c:ser>
          <c:idx val="3"/>
          <c:order val="3"/>
          <c:tx>
            <c:strRef>
              <c:f>Retail!$AD$23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53F2E4E-BCB0-4754-BCEF-68CC6AC507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8CC5902-F739-4A54-88E5-8E46D51E0A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Retail!$AD$24:$AD$25</c:f>
              <c:numCache>
                <c:formatCode>#,##0.0</c:formatCode>
                <c:ptCount val="2"/>
                <c:pt idx="0">
                  <c:v>159.63496531483483</c:v>
                </c:pt>
                <c:pt idx="1">
                  <c:v>163.67428037653076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(Retail!$X$7,Retail!$X$25)</c15:f>
                <c15:dlblRangeCache>
                  <c:ptCount val="2"/>
                  <c:pt idx="0">
                    <c:v>-21.7%</c:v>
                  </c:pt>
                  <c:pt idx="1">
                    <c:v>-22.9%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341-4A27-8CC5-4957DBFCBED2}"/>
            </c:ext>
          </c:extLst>
        </c:ser>
        <c:ser>
          <c:idx val="4"/>
          <c:order val="4"/>
          <c:tx>
            <c:strRef>
              <c:f>Retail!$AE$23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6CF7541-D02D-4810-A218-54D016A8FC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E5D46D2-4D80-47D0-87B4-DE38569D86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Retail!$AE$24:$AE$25</c:f>
              <c:numCache>
                <c:formatCode>#,##0.0</c:formatCode>
                <c:ptCount val="2"/>
                <c:pt idx="0">
                  <c:v>170.13051334207609</c:v>
                </c:pt>
                <c:pt idx="1">
                  <c:v>161.84145685421424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(Retail!$X$8,Retail!$X$26)</c15:f>
                <c15:dlblRangeCache>
                  <c:ptCount val="2"/>
                  <c:pt idx="0">
                    <c:v>6.6%</c:v>
                  </c:pt>
                  <c:pt idx="1">
                    <c:v>-1.1%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341-4A27-8CC5-4957DBFCBED2}"/>
            </c:ext>
          </c:extLst>
        </c:ser>
        <c:ser>
          <c:idx val="5"/>
          <c:order val="5"/>
          <c:tx>
            <c:strRef>
              <c:f>Retail!$AF$23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394FCBE-5A71-43B5-A961-9CD5304977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3E14B7F-2BCA-4B8A-BA15-A76EB76FF6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Retail!$AF$24:$AF$25</c:f>
              <c:numCache>
                <c:formatCode>#,##0.0</c:formatCode>
                <c:ptCount val="2"/>
                <c:pt idx="0">
                  <c:v>165.61793793596993</c:v>
                </c:pt>
                <c:pt idx="1">
                  <c:v>160.54856971796093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(Retail!$X$9,Retail!$X$27)</c15:f>
                <c15:dlblRangeCache>
                  <c:ptCount val="2"/>
                  <c:pt idx="0">
                    <c:v>-2.7%</c:v>
                  </c:pt>
                  <c:pt idx="1">
                    <c:v>-0.8%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B341-4A27-8CC5-4957DBFCB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Stand-Alone Retail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Retail!$B$4:$T$4</c:f>
              <c:numCache>
                <c:formatCode>#,##0.0</c:formatCode>
                <c:ptCount val="19"/>
                <c:pt idx="0">
                  <c:v>704.86995729420494</c:v>
                </c:pt>
                <c:pt idx="1">
                  <c:v>628.84005355055808</c:v>
                </c:pt>
                <c:pt idx="2">
                  <c:v>522.32619560000035</c:v>
                </c:pt>
                <c:pt idx="3">
                  <c:v>541.58165467155493</c:v>
                </c:pt>
                <c:pt idx="4">
                  <c:v>483.18793770775909</c:v>
                </c:pt>
                <c:pt idx="5">
                  <c:v>421.33153249239194</c:v>
                </c:pt>
                <c:pt idx="6">
                  <c:v>357.07337312814013</c:v>
                </c:pt>
                <c:pt idx="7">
                  <c:v>320.34505018185206</c:v>
                </c:pt>
                <c:pt idx="8">
                  <c:v>236.08025633164146</c:v>
                </c:pt>
                <c:pt idx="9">
                  <c:v>351.97528106051027</c:v>
                </c:pt>
                <c:pt idx="10">
                  <c:v>299.69365966431133</c:v>
                </c:pt>
                <c:pt idx="11">
                  <c:v>235.72139833022618</c:v>
                </c:pt>
                <c:pt idx="12">
                  <c:v>355.51983177297586</c:v>
                </c:pt>
                <c:pt idx="13">
                  <c:v>330.07418660645141</c:v>
                </c:pt>
                <c:pt idx="14">
                  <c:v>226.48889053570417</c:v>
                </c:pt>
                <c:pt idx="15">
                  <c:v>420.71842800825931</c:v>
                </c:pt>
                <c:pt idx="16">
                  <c:v>360.46964023382839</c:v>
                </c:pt>
                <c:pt idx="17">
                  <c:v>446.99933303981277</c:v>
                </c:pt>
                <c:pt idx="18">
                  <c:v>508.29714456761656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5-45B3-9A97-997E1C7359D4}"/>
            </c:ext>
          </c:extLst>
        </c:ser>
        <c:ser>
          <c:idx val="1"/>
          <c:order val="1"/>
          <c:tx>
            <c:strRef>
              <c:f>Retail!$A$5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Retail!$B$5:$T$5</c:f>
              <c:numCache>
                <c:formatCode>#,##0.0</c:formatCode>
                <c:ptCount val="19"/>
                <c:pt idx="0">
                  <c:v>642.67171439767003</c:v>
                </c:pt>
                <c:pt idx="1">
                  <c:v>605.23624412777167</c:v>
                </c:pt>
                <c:pt idx="2">
                  <c:v>490.78414320318171</c:v>
                </c:pt>
                <c:pt idx="3">
                  <c:v>522.76292858973034</c:v>
                </c:pt>
                <c:pt idx="4">
                  <c:v>403.97179635094795</c:v>
                </c:pt>
                <c:pt idx="5">
                  <c:v>361.51277056811739</c:v>
                </c:pt>
                <c:pt idx="6">
                  <c:v>318.69063049291594</c:v>
                </c:pt>
                <c:pt idx="7">
                  <c:v>297.55146176651937</c:v>
                </c:pt>
                <c:pt idx="8">
                  <c:v>207.34854990649478</c:v>
                </c:pt>
                <c:pt idx="9">
                  <c:v>296.06206023372187</c:v>
                </c:pt>
                <c:pt idx="10">
                  <c:v>269.26438820085917</c:v>
                </c:pt>
                <c:pt idx="11">
                  <c:v>195.16241957850249</c:v>
                </c:pt>
                <c:pt idx="12">
                  <c:v>284.36980254200472</c:v>
                </c:pt>
                <c:pt idx="13">
                  <c:v>282.56823869715606</c:v>
                </c:pt>
                <c:pt idx="14">
                  <c:v>181.25444458490813</c:v>
                </c:pt>
                <c:pt idx="15">
                  <c:v>334.96406310014913</c:v>
                </c:pt>
                <c:pt idx="16">
                  <c:v>286.75564191648613</c:v>
                </c:pt>
                <c:pt idx="17">
                  <c:v>353.4773340094963</c:v>
                </c:pt>
                <c:pt idx="18">
                  <c:v>409.88686863402972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75-45B3-9A97-997E1C7359D4}"/>
            </c:ext>
          </c:extLst>
        </c:ser>
        <c:ser>
          <c:idx val="2"/>
          <c:order val="2"/>
          <c:tx>
            <c:strRef>
              <c:f>Retail!$A$6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Retail!$B$6:$T$6</c:f>
              <c:numCache>
                <c:formatCode>#,##0.0</c:formatCode>
                <c:ptCount val="19"/>
                <c:pt idx="0">
                  <c:v>447.87796953488612</c:v>
                </c:pt>
                <c:pt idx="1">
                  <c:v>385.69467996324698</c:v>
                </c:pt>
                <c:pt idx="2">
                  <c:v>320.18094746126474</c:v>
                </c:pt>
                <c:pt idx="3">
                  <c:v>326.27602755218834</c:v>
                </c:pt>
                <c:pt idx="4">
                  <c:v>243.87411356535026</c:v>
                </c:pt>
                <c:pt idx="5">
                  <c:v>207.27556087380017</c:v>
                </c:pt>
                <c:pt idx="6">
                  <c:v>189.1397085427574</c:v>
                </c:pt>
                <c:pt idx="7">
                  <c:v>175.50245423912051</c:v>
                </c:pt>
                <c:pt idx="8">
                  <c:v>123.38874019115651</c:v>
                </c:pt>
                <c:pt idx="9">
                  <c:v>193.52866621040198</c:v>
                </c:pt>
                <c:pt idx="10">
                  <c:v>169.74827701951625</c:v>
                </c:pt>
                <c:pt idx="11">
                  <c:v>136.89793402179899</c:v>
                </c:pt>
                <c:pt idx="12">
                  <c:v>199.46166335124008</c:v>
                </c:pt>
                <c:pt idx="13">
                  <c:v>178.59180341287939</c:v>
                </c:pt>
                <c:pt idx="14">
                  <c:v>132.18571983506664</c:v>
                </c:pt>
                <c:pt idx="15">
                  <c:v>242.44646881634185</c:v>
                </c:pt>
                <c:pt idx="16">
                  <c:v>196.62301032020383</c:v>
                </c:pt>
                <c:pt idx="17">
                  <c:v>267.27547126767485</c:v>
                </c:pt>
                <c:pt idx="18">
                  <c:v>341.31010573038441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75-45B3-9A97-997E1C7359D4}"/>
            </c:ext>
          </c:extLst>
        </c:ser>
        <c:ser>
          <c:idx val="3"/>
          <c:order val="3"/>
          <c:tx>
            <c:strRef>
              <c:f>Retail!$A$7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Retail!$B$7:$T$7</c:f>
              <c:numCache>
                <c:formatCode>#,##0.0</c:formatCode>
                <c:ptCount val="19"/>
                <c:pt idx="0">
                  <c:v>350.12253395466706</c:v>
                </c:pt>
                <c:pt idx="1">
                  <c:v>362.9809536126042</c:v>
                </c:pt>
                <c:pt idx="2">
                  <c:v>267.76805672406789</c:v>
                </c:pt>
                <c:pt idx="3">
                  <c:v>305.20253769390649</c:v>
                </c:pt>
                <c:pt idx="4">
                  <c:v>203.00387703908424</c:v>
                </c:pt>
                <c:pt idx="5">
                  <c:v>180.94298338024339</c:v>
                </c:pt>
                <c:pt idx="6">
                  <c:v>152.96368627006512</c:v>
                </c:pt>
                <c:pt idx="7">
                  <c:v>149.31545400517587</c:v>
                </c:pt>
                <c:pt idx="8">
                  <c:v>101.64175616381164</c:v>
                </c:pt>
                <c:pt idx="9">
                  <c:v>143.42892369481416</c:v>
                </c:pt>
                <c:pt idx="10">
                  <c:v>140.60348514548403</c:v>
                </c:pt>
                <c:pt idx="11">
                  <c:v>102.76143192525784</c:v>
                </c:pt>
                <c:pt idx="12">
                  <c:v>139.32895304687469</c:v>
                </c:pt>
                <c:pt idx="13">
                  <c:v>149.76928602323659</c:v>
                </c:pt>
                <c:pt idx="14">
                  <c:v>97.014711388357313</c:v>
                </c:pt>
                <c:pt idx="15">
                  <c:v>170.87405689553037</c:v>
                </c:pt>
                <c:pt idx="16">
                  <c:v>163.83793690856933</c:v>
                </c:pt>
                <c:pt idx="17">
                  <c:v>175.26444705028746</c:v>
                </c:pt>
                <c:pt idx="18">
                  <c:v>206.00298800101331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75-45B3-9A97-997E1C7359D4}"/>
            </c:ext>
          </c:extLst>
        </c:ser>
        <c:ser>
          <c:idx val="4"/>
          <c:order val="4"/>
          <c:tx>
            <c:strRef>
              <c:f>Retail!$A$8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Retail!$B$8:$T$8</c:f>
              <c:numCache>
                <c:formatCode>#,##0.0</c:formatCode>
                <c:ptCount val="19"/>
                <c:pt idx="0">
                  <c:v>337.820174794911</c:v>
                </c:pt>
                <c:pt idx="1">
                  <c:v>350.83966025232121</c:v>
                </c:pt>
                <c:pt idx="2">
                  <c:v>267.95596682345314</c:v>
                </c:pt>
                <c:pt idx="3">
                  <c:v>295.04481274983766</c:v>
                </c:pt>
                <c:pt idx="4">
                  <c:v>202.39903811457089</c:v>
                </c:pt>
                <c:pt idx="5">
                  <c:v>172.62003951387953</c:v>
                </c:pt>
                <c:pt idx="6">
                  <c:v>159.26296176821464</c:v>
                </c:pt>
                <c:pt idx="7">
                  <c:v>147.44360505301051</c:v>
                </c:pt>
                <c:pt idx="8">
                  <c:v>95.08953226086912</c:v>
                </c:pt>
                <c:pt idx="9">
                  <c:v>161.98301624873889</c:v>
                </c:pt>
                <c:pt idx="10">
                  <c:v>136.55487091632193</c:v>
                </c:pt>
                <c:pt idx="11">
                  <c:v>102.1261002784571</c:v>
                </c:pt>
                <c:pt idx="12">
                  <c:v>168.85606398555456</c:v>
                </c:pt>
                <c:pt idx="13">
                  <c:v>148.78637221609515</c:v>
                </c:pt>
                <c:pt idx="14">
                  <c:v>103.14437581099597</c:v>
                </c:pt>
                <c:pt idx="15">
                  <c:v>207.81169611802051</c:v>
                </c:pt>
                <c:pt idx="16">
                  <c:v>162.97251247341484</c:v>
                </c:pt>
                <c:pt idx="17">
                  <c:v>173.14537843088539</c:v>
                </c:pt>
                <c:pt idx="18">
                  <c:v>204.04169518321063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75-45B3-9A97-997E1C7359D4}"/>
            </c:ext>
          </c:extLst>
        </c:ser>
        <c:ser>
          <c:idx val="5"/>
          <c:order val="5"/>
          <c:tx>
            <c:strRef>
              <c:f>Retail!$A$9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Retail!$B$9:$T$9</c:f>
              <c:numCache>
                <c:formatCode>#,##0.0</c:formatCode>
                <c:ptCount val="19"/>
                <c:pt idx="0">
                  <c:v>371.57879938447854</c:v>
                </c:pt>
                <c:pt idx="1">
                  <c:v>340.01121529639528</c:v>
                </c:pt>
                <c:pt idx="2">
                  <c:v>256.75805886008413</c:v>
                </c:pt>
                <c:pt idx="3">
                  <c:v>284.53172807592404</c:v>
                </c:pt>
                <c:pt idx="4">
                  <c:v>191.82691148028837</c:v>
                </c:pt>
                <c:pt idx="5">
                  <c:v>167.44243411891267</c:v>
                </c:pt>
                <c:pt idx="6">
                  <c:v>153.4360364837394</c:v>
                </c:pt>
                <c:pt idx="7">
                  <c:v>140.85847996043771</c:v>
                </c:pt>
                <c:pt idx="8">
                  <c:v>86.95974771758668</c:v>
                </c:pt>
                <c:pt idx="9">
                  <c:v>159.86440413621878</c:v>
                </c:pt>
                <c:pt idx="10">
                  <c:v>132.6559207126254</c:v>
                </c:pt>
                <c:pt idx="11">
                  <c:v>106.5753095891632</c:v>
                </c:pt>
                <c:pt idx="12">
                  <c:v>168.31850715226409</c:v>
                </c:pt>
                <c:pt idx="13">
                  <c:v>146.34550014990867</c:v>
                </c:pt>
                <c:pt idx="14">
                  <c:v>103.76760699818996</c:v>
                </c:pt>
                <c:pt idx="15">
                  <c:v>206.81570223836104</c:v>
                </c:pt>
                <c:pt idx="16">
                  <c:v>162.87293221756755</c:v>
                </c:pt>
                <c:pt idx="17">
                  <c:v>171.68832470934922</c:v>
                </c:pt>
                <c:pt idx="18">
                  <c:v>203.49039591861055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75-45B3-9A97-997E1C735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Strip</a:t>
            </a:r>
            <a:r>
              <a:rPr lang="en-US" sz="2000" baseline="0"/>
              <a:t> Mall</a:t>
            </a:r>
            <a:endParaRPr lang="en-US" sz="2000"/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Retail!$B$22:$T$22</c:f>
              <c:numCache>
                <c:formatCode>#,##0.0</c:formatCode>
                <c:ptCount val="19"/>
                <c:pt idx="0">
                  <c:v>631.73324472382762</c:v>
                </c:pt>
                <c:pt idx="1">
                  <c:v>555.78990829686882</c:v>
                </c:pt>
                <c:pt idx="2">
                  <c:v>446.80522333635247</c:v>
                </c:pt>
                <c:pt idx="3">
                  <c:v>472.9815995743341</c:v>
                </c:pt>
                <c:pt idx="4">
                  <c:v>410.4934106314397</c:v>
                </c:pt>
                <c:pt idx="5">
                  <c:v>364.01589097469395</c:v>
                </c:pt>
                <c:pt idx="6">
                  <c:v>318.27718031476303</c:v>
                </c:pt>
                <c:pt idx="7">
                  <c:v>284.86957206977348</c:v>
                </c:pt>
                <c:pt idx="8">
                  <c:v>171.70397754091874</c:v>
                </c:pt>
                <c:pt idx="9">
                  <c:v>314.32746873418631</c:v>
                </c:pt>
                <c:pt idx="10">
                  <c:v>257.80478852785961</c:v>
                </c:pt>
                <c:pt idx="11">
                  <c:v>208.02700596612533</c:v>
                </c:pt>
                <c:pt idx="12">
                  <c:v>311.89367470583989</c:v>
                </c:pt>
                <c:pt idx="13">
                  <c:v>277.22453712562879</c:v>
                </c:pt>
                <c:pt idx="14">
                  <c:v>197.63709490519261</c:v>
                </c:pt>
                <c:pt idx="15">
                  <c:v>399.62309465642682</c:v>
                </c:pt>
                <c:pt idx="16">
                  <c:v>317.40213088054566</c:v>
                </c:pt>
                <c:pt idx="17">
                  <c:v>429.45933052249302</c:v>
                </c:pt>
                <c:pt idx="18">
                  <c:v>505.21464151156016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4-4FDC-A7E3-DAB38548A0CC}"/>
            </c:ext>
          </c:extLst>
        </c:ser>
        <c:ser>
          <c:idx val="1"/>
          <c:order val="1"/>
          <c:tx>
            <c:strRef>
              <c:f>Retail!$A$23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Retail!$B$23:$T$23</c:f>
              <c:numCache>
                <c:formatCode>#,##0.0</c:formatCode>
                <c:ptCount val="19"/>
                <c:pt idx="0">
                  <c:v>613.94369176861812</c:v>
                </c:pt>
                <c:pt idx="1">
                  <c:v>543.60193920335416</c:v>
                </c:pt>
                <c:pt idx="2">
                  <c:v>442.92072904308111</c:v>
                </c:pt>
                <c:pt idx="3">
                  <c:v>466.26158780580101</c:v>
                </c:pt>
                <c:pt idx="4">
                  <c:v>393.53191138198935</c:v>
                </c:pt>
                <c:pt idx="5">
                  <c:v>352.23768237505362</c:v>
                </c:pt>
                <c:pt idx="6">
                  <c:v>276.82116720034361</c:v>
                </c:pt>
                <c:pt idx="7">
                  <c:v>253.81094760610816</c:v>
                </c:pt>
                <c:pt idx="8">
                  <c:v>168.74133173655494</c:v>
                </c:pt>
                <c:pt idx="9">
                  <c:v>253.33986874949503</c:v>
                </c:pt>
                <c:pt idx="10">
                  <c:v>218.35195089747018</c:v>
                </c:pt>
                <c:pt idx="11">
                  <c:v>161.44899398709819</c:v>
                </c:pt>
                <c:pt idx="12">
                  <c:v>247.27897987974194</c:v>
                </c:pt>
                <c:pt idx="13">
                  <c:v>229.86298881404653</c:v>
                </c:pt>
                <c:pt idx="14">
                  <c:v>150.66445833918038</c:v>
                </c:pt>
                <c:pt idx="15">
                  <c:v>301.0152858041937</c:v>
                </c:pt>
                <c:pt idx="16">
                  <c:v>243.79707413219026</c:v>
                </c:pt>
                <c:pt idx="17">
                  <c:v>318.32167243930746</c:v>
                </c:pt>
                <c:pt idx="18">
                  <c:v>388.06655865555933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4-4FDC-A7E3-DAB38548A0CC}"/>
            </c:ext>
          </c:extLst>
        </c:ser>
        <c:ser>
          <c:idx val="2"/>
          <c:order val="2"/>
          <c:tx>
            <c:strRef>
              <c:f>Retail!$A$24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Retail!$B$24:$T$24</c:f>
              <c:numCache>
                <c:formatCode>#,##0.0</c:formatCode>
                <c:ptCount val="19"/>
                <c:pt idx="0">
                  <c:v>465.82367372778646</c:v>
                </c:pt>
                <c:pt idx="1">
                  <c:v>397.40522982127129</c:v>
                </c:pt>
                <c:pt idx="2">
                  <c:v>320.69172822024058</c:v>
                </c:pt>
                <c:pt idx="3">
                  <c:v>343.57964330820164</c:v>
                </c:pt>
                <c:pt idx="4">
                  <c:v>275.55374695421426</c:v>
                </c:pt>
                <c:pt idx="5">
                  <c:v>243.34284676243081</c:v>
                </c:pt>
                <c:pt idx="6">
                  <c:v>194.9804601953555</c:v>
                </c:pt>
                <c:pt idx="7">
                  <c:v>181.49675647747713</c:v>
                </c:pt>
                <c:pt idx="8">
                  <c:v>126.83301413712307</c:v>
                </c:pt>
                <c:pt idx="9">
                  <c:v>194.24097878687365</c:v>
                </c:pt>
                <c:pt idx="10">
                  <c:v>170.4821577025952</c:v>
                </c:pt>
                <c:pt idx="11">
                  <c:v>143.74627250054215</c:v>
                </c:pt>
                <c:pt idx="12">
                  <c:v>199.44210163462478</c:v>
                </c:pt>
                <c:pt idx="13">
                  <c:v>178.00831531376377</c:v>
                </c:pt>
                <c:pt idx="14">
                  <c:v>138.62683039492092</c:v>
                </c:pt>
                <c:pt idx="15">
                  <c:v>248.62002388788957</c:v>
                </c:pt>
                <c:pt idx="16">
                  <c:v>201.40524337581488</c:v>
                </c:pt>
                <c:pt idx="17">
                  <c:v>268.33413331717423</c:v>
                </c:pt>
                <c:pt idx="18">
                  <c:v>343.54371180808039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84-4FDC-A7E3-DAB38548A0CC}"/>
            </c:ext>
          </c:extLst>
        </c:ser>
        <c:ser>
          <c:idx val="3"/>
          <c:order val="3"/>
          <c:tx>
            <c:strRef>
              <c:f>Retail!$A$25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Retail!$B$25:$T$25</c:f>
              <c:numCache>
                <c:formatCode>#,##0.0</c:formatCode>
                <c:ptCount val="19"/>
                <c:pt idx="0">
                  <c:v>361.9481719439022</c:v>
                </c:pt>
                <c:pt idx="1">
                  <c:v>331.32253275415559</c:v>
                </c:pt>
                <c:pt idx="2">
                  <c:v>240.69976393832312</c:v>
                </c:pt>
                <c:pt idx="3">
                  <c:v>273.80290923027195</c:v>
                </c:pt>
                <c:pt idx="4">
                  <c:v>205.04585289439996</c:v>
                </c:pt>
                <c:pt idx="5">
                  <c:v>176.88078592963964</c:v>
                </c:pt>
                <c:pt idx="6">
                  <c:v>145.31906863808197</c:v>
                </c:pt>
                <c:pt idx="7">
                  <c:v>129.09927267914318</c:v>
                </c:pt>
                <c:pt idx="8">
                  <c:v>101.85756779397943</c:v>
                </c:pt>
                <c:pt idx="9">
                  <c:v>150.46001595715273</c:v>
                </c:pt>
                <c:pt idx="10">
                  <c:v>128.40010673538555</c:v>
                </c:pt>
                <c:pt idx="11">
                  <c:v>118.7673285536292</c:v>
                </c:pt>
                <c:pt idx="12">
                  <c:v>167.03282272570704</c:v>
                </c:pt>
                <c:pt idx="13">
                  <c:v>142.07862113615778</c:v>
                </c:pt>
                <c:pt idx="14">
                  <c:v>118.09975798495498</c:v>
                </c:pt>
                <c:pt idx="15">
                  <c:v>202.33110640157167</c:v>
                </c:pt>
                <c:pt idx="16">
                  <c:v>179.77084715365214</c:v>
                </c:pt>
                <c:pt idx="17">
                  <c:v>217.86982774567213</c:v>
                </c:pt>
                <c:pt idx="18">
                  <c:v>266.90104731439311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84-4FDC-A7E3-DAB38548A0CC}"/>
            </c:ext>
          </c:extLst>
        </c:ser>
        <c:ser>
          <c:idx val="4"/>
          <c:order val="4"/>
          <c:tx>
            <c:strRef>
              <c:f>Retail!$A$26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Retail!$B$26:$T$26</c:f>
              <c:numCache>
                <c:formatCode>#,##0.0</c:formatCode>
                <c:ptCount val="19"/>
                <c:pt idx="0">
                  <c:v>343.26640578157088</c:v>
                </c:pt>
                <c:pt idx="1">
                  <c:v>314.82079697526376</c:v>
                </c:pt>
                <c:pt idx="2">
                  <c:v>227.1103467411688</c:v>
                </c:pt>
                <c:pt idx="3">
                  <c:v>260.326725626273</c:v>
                </c:pt>
                <c:pt idx="4">
                  <c:v>192.93911272489908</c:v>
                </c:pt>
                <c:pt idx="5">
                  <c:v>167.0168682307015</c:v>
                </c:pt>
                <c:pt idx="6">
                  <c:v>139.57126846075667</c:v>
                </c:pt>
                <c:pt idx="7">
                  <c:v>134.01833079252083</c:v>
                </c:pt>
                <c:pt idx="8">
                  <c:v>97.301142887213416</c:v>
                </c:pt>
                <c:pt idx="9">
                  <c:v>149.85069138802777</c:v>
                </c:pt>
                <c:pt idx="10">
                  <c:v>128.77458289214621</c:v>
                </c:pt>
                <c:pt idx="11">
                  <c:v>121.51888626302829</c:v>
                </c:pt>
                <c:pt idx="12">
                  <c:v>171.27567921551616</c:v>
                </c:pt>
                <c:pt idx="13">
                  <c:v>157.60878052695813</c:v>
                </c:pt>
                <c:pt idx="14">
                  <c:v>120.01380437232363</c:v>
                </c:pt>
                <c:pt idx="15">
                  <c:v>203.29041858556474</c:v>
                </c:pt>
                <c:pt idx="16">
                  <c:v>180.84808253707035</c:v>
                </c:pt>
                <c:pt idx="17">
                  <c:v>230.80799829691148</c:v>
                </c:pt>
                <c:pt idx="18">
                  <c:v>272.65239559280661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84-4FDC-A7E3-DAB38548A0CC}"/>
            </c:ext>
          </c:extLst>
        </c:ser>
        <c:ser>
          <c:idx val="5"/>
          <c:order val="5"/>
          <c:tx>
            <c:strRef>
              <c:f>Retail!$A$27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Retail!$B$27:$T$27</c:f>
              <c:numCache>
                <c:formatCode>#,##0.0</c:formatCode>
                <c:ptCount val="19"/>
                <c:pt idx="0">
                  <c:v>335.82568431840309</c:v>
                </c:pt>
                <c:pt idx="1">
                  <c:v>308.04502686457363</c:v>
                </c:pt>
                <c:pt idx="2">
                  <c:v>218.86158312815471</c:v>
                </c:pt>
                <c:pt idx="3">
                  <c:v>252.63413948316256</c:v>
                </c:pt>
                <c:pt idx="4">
                  <c:v>186.72934845701451</c:v>
                </c:pt>
                <c:pt idx="5">
                  <c:v>161.66234515927383</c:v>
                </c:pt>
                <c:pt idx="6">
                  <c:v>136.93399415719443</c:v>
                </c:pt>
                <c:pt idx="7">
                  <c:v>130.00997322047448</c:v>
                </c:pt>
                <c:pt idx="8">
                  <c:v>91.289858331100803</c:v>
                </c:pt>
                <c:pt idx="9">
                  <c:v>153.87462605406509</c:v>
                </c:pt>
                <c:pt idx="10">
                  <c:v>139.04847636300232</c:v>
                </c:pt>
                <c:pt idx="11">
                  <c:v>120.4013394015164</c:v>
                </c:pt>
                <c:pt idx="12">
                  <c:v>172.95710970356478</c:v>
                </c:pt>
                <c:pt idx="13">
                  <c:v>155.55219349722103</c:v>
                </c:pt>
                <c:pt idx="14">
                  <c:v>122.07150765858283</c:v>
                </c:pt>
                <c:pt idx="15">
                  <c:v>203.87152046895528</c:v>
                </c:pt>
                <c:pt idx="16">
                  <c:v>182.16745655104373</c:v>
                </c:pt>
                <c:pt idx="17">
                  <c:v>230.84698355594676</c:v>
                </c:pt>
                <c:pt idx="18">
                  <c:v>274.32560033338859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84-4FDC-A7E3-DAB38548A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Schools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Schools!$AA$24:$AA$25</c:f>
              <c:numCache>
                <c:formatCode>#,##0.0</c:formatCode>
                <c:ptCount val="2"/>
                <c:pt idx="0">
                  <c:v>281.98970909301721</c:v>
                </c:pt>
                <c:pt idx="1">
                  <c:v>312.53100991917267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7-4923-95EA-C64211577C1D}"/>
            </c:ext>
          </c:extLst>
        </c:ser>
        <c:ser>
          <c:idx val="1"/>
          <c:order val="1"/>
          <c:tx>
            <c:strRef>
              <c:f>Schools!$AB$23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9A6B85C-1788-4723-A355-26250979A3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C88677B-236A-4C4B-8E21-8803F1F3E9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Schools!$AB$24:$AB$25</c:f>
              <c:numCache>
                <c:formatCode>#,##0.0</c:formatCode>
                <c:ptCount val="2"/>
                <c:pt idx="0">
                  <c:v>249.29654381908438</c:v>
                </c:pt>
                <c:pt idx="1">
                  <c:v>254.9031822280302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(Schools!$X$5,Schools!$X$23)</c15:f>
                <c15:dlblRangeCache>
                  <c:ptCount val="2"/>
                  <c:pt idx="0">
                    <c:v>-11.6%</c:v>
                  </c:pt>
                  <c:pt idx="1">
                    <c:v>-18.4%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057-4923-95EA-C64211577C1D}"/>
            </c:ext>
          </c:extLst>
        </c:ser>
        <c:ser>
          <c:idx val="2"/>
          <c:order val="2"/>
          <c:tx>
            <c:strRef>
              <c:f>Schools!$AC$23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AEF2444-DD72-4091-95BD-DD5631F067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3B9D328-5F1A-4404-85BE-D34756331B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Schools!$AC$24:$AC$25</c:f>
              <c:numCache>
                <c:formatCode>#,##0.0</c:formatCode>
                <c:ptCount val="2"/>
                <c:pt idx="0">
                  <c:v>184.05644104369659</c:v>
                </c:pt>
                <c:pt idx="1">
                  <c:v>186.2278679243538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(Schools!$X$6,Schools!$X$24)</c15:f>
                <c15:dlblRangeCache>
                  <c:ptCount val="2"/>
                  <c:pt idx="0">
                    <c:v>-26.2%</c:v>
                  </c:pt>
                  <c:pt idx="1">
                    <c:v>-26.9%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2057-4923-95EA-C64211577C1D}"/>
            </c:ext>
          </c:extLst>
        </c:ser>
        <c:ser>
          <c:idx val="3"/>
          <c:order val="3"/>
          <c:tx>
            <c:strRef>
              <c:f>Schools!$AD$23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925E5B1-DB7D-4057-B672-1F04B8AF8E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8852113-DC32-4A30-9A7D-3B2A648299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Schools!$AD$24:$AD$25</c:f>
              <c:numCache>
                <c:formatCode>#,##0.0</c:formatCode>
                <c:ptCount val="2"/>
                <c:pt idx="0">
                  <c:v>142.92682928686554</c:v>
                </c:pt>
                <c:pt idx="1">
                  <c:v>145.0161631346509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(Schools!$X$7,Schools!$X$25)</c15:f>
                <c15:dlblRangeCache>
                  <c:ptCount val="2"/>
                  <c:pt idx="0">
                    <c:v>-22.3%</c:v>
                  </c:pt>
                  <c:pt idx="1">
                    <c:v>-22.1%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2057-4923-95EA-C64211577C1D}"/>
            </c:ext>
          </c:extLst>
        </c:ser>
        <c:ser>
          <c:idx val="4"/>
          <c:order val="4"/>
          <c:tx>
            <c:strRef>
              <c:f>Schools!$AE$23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F5D7081-04DB-41A9-859A-5E98C2F69D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1273184-FC6E-4649-B1A8-6BF4D31DB8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Schools!$AE$24:$AE$25</c:f>
              <c:numCache>
                <c:formatCode>#,##0.0</c:formatCode>
                <c:ptCount val="2"/>
                <c:pt idx="0">
                  <c:v>137.36967196470613</c:v>
                </c:pt>
                <c:pt idx="1">
                  <c:v>139.37869390085254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(Schools!$X$8,Schools!$X$26)</c15:f>
                <c15:dlblRangeCache>
                  <c:ptCount val="2"/>
                  <c:pt idx="0">
                    <c:v>-3.9%</c:v>
                  </c:pt>
                  <c:pt idx="1">
                    <c:v>-3.9%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2057-4923-95EA-C64211577C1D}"/>
            </c:ext>
          </c:extLst>
        </c:ser>
        <c:ser>
          <c:idx val="5"/>
          <c:order val="5"/>
          <c:tx>
            <c:strRef>
              <c:f>Schools!$AF$23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C19855A-997C-4287-AAA4-B998C8645F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664D9BF-DC83-476C-9FF4-209E824AE7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Schools!$AF$24:$AF$25</c:f>
              <c:numCache>
                <c:formatCode>#,##0.0</c:formatCode>
                <c:ptCount val="2"/>
                <c:pt idx="0">
                  <c:v>124.46897425407674</c:v>
                </c:pt>
                <c:pt idx="1">
                  <c:v>131.45610013814795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(Schools!$X$9,Schools!$X$27)</c15:f>
                <c15:dlblRangeCache>
                  <c:ptCount val="2"/>
                  <c:pt idx="0">
                    <c:v>-9.4%</c:v>
                  </c:pt>
                  <c:pt idx="1">
                    <c:v>-5.7%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2057-4923-95EA-C64211577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Primary School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Schools!$B$4:$T$4</c:f>
              <c:numCache>
                <c:formatCode>#,##0.0</c:formatCode>
                <c:ptCount val="19"/>
                <c:pt idx="0">
                  <c:v>714.67773032806974</c:v>
                </c:pt>
                <c:pt idx="1">
                  <c:v>531.0332887135545</c:v>
                </c:pt>
                <c:pt idx="2">
                  <c:v>445.99635975286628</c:v>
                </c:pt>
                <c:pt idx="3">
                  <c:v>441.09609697371405</c:v>
                </c:pt>
                <c:pt idx="4">
                  <c:v>383.78297782560355</c:v>
                </c:pt>
                <c:pt idx="5">
                  <c:v>273.00789252344794</c:v>
                </c:pt>
                <c:pt idx="6">
                  <c:v>277.13999645462411</c:v>
                </c:pt>
                <c:pt idx="7">
                  <c:v>215.81196883451381</c:v>
                </c:pt>
                <c:pt idx="8">
                  <c:v>192.86253724603407</c:v>
                </c:pt>
                <c:pt idx="9">
                  <c:v>269.00466721256004</c:v>
                </c:pt>
                <c:pt idx="10">
                  <c:v>195.57865935344202</c:v>
                </c:pt>
                <c:pt idx="11">
                  <c:v>179.29624372576367</c:v>
                </c:pt>
                <c:pt idx="12">
                  <c:v>251.91520829504844</c:v>
                </c:pt>
                <c:pt idx="13">
                  <c:v>201.70556025740228</c:v>
                </c:pt>
                <c:pt idx="14">
                  <c:v>171.32796723358237</c:v>
                </c:pt>
                <c:pt idx="15">
                  <c:v>302.04684488360908</c:v>
                </c:pt>
                <c:pt idx="16">
                  <c:v>227.69949248463752</c:v>
                </c:pt>
                <c:pt idx="17">
                  <c:v>316.5669616384078</c:v>
                </c:pt>
                <c:pt idx="18">
                  <c:v>365.7435880392228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4-4943-B820-8B1DEFC0F0D7}"/>
            </c:ext>
          </c:extLst>
        </c:ser>
        <c:ser>
          <c:idx val="1"/>
          <c:order val="1"/>
          <c:tx>
            <c:strRef>
              <c:f>Schools!$A$5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Schools!$B$5:$T$5</c:f>
              <c:numCache>
                <c:formatCode>#,##0.0</c:formatCode>
                <c:ptCount val="19"/>
                <c:pt idx="0">
                  <c:v>666.2306107918547</c:v>
                </c:pt>
                <c:pt idx="1">
                  <c:v>489.2120796060334</c:v>
                </c:pt>
                <c:pt idx="2">
                  <c:v>406.97931266284218</c:v>
                </c:pt>
                <c:pt idx="3">
                  <c:v>412.23376131175309</c:v>
                </c:pt>
                <c:pt idx="4">
                  <c:v>351.42579586923307</c:v>
                </c:pt>
                <c:pt idx="5">
                  <c:v>239.66504496769838</c:v>
                </c:pt>
                <c:pt idx="6">
                  <c:v>247.45182596351009</c:v>
                </c:pt>
                <c:pt idx="7">
                  <c:v>192.66553333264611</c:v>
                </c:pt>
                <c:pt idx="8">
                  <c:v>177.34484574067338</c:v>
                </c:pt>
                <c:pt idx="9">
                  <c:v>229.49110497837125</c:v>
                </c:pt>
                <c:pt idx="10">
                  <c:v>172.78646025578519</c:v>
                </c:pt>
                <c:pt idx="11">
                  <c:v>150.63424442111773</c:v>
                </c:pt>
                <c:pt idx="12">
                  <c:v>220.72786333474832</c:v>
                </c:pt>
                <c:pt idx="13">
                  <c:v>174.01601805911318</c:v>
                </c:pt>
                <c:pt idx="14">
                  <c:v>136.87202761618883</c:v>
                </c:pt>
                <c:pt idx="15">
                  <c:v>252.49398948491245</c:v>
                </c:pt>
                <c:pt idx="16">
                  <c:v>186.96046452493573</c:v>
                </c:pt>
                <c:pt idx="17">
                  <c:v>260.65720121213963</c:v>
                </c:pt>
                <c:pt idx="18">
                  <c:v>317.65238831089601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E4-4943-B820-8B1DEFC0F0D7}"/>
            </c:ext>
          </c:extLst>
        </c:ser>
        <c:ser>
          <c:idx val="2"/>
          <c:order val="2"/>
          <c:tx>
            <c:strRef>
              <c:f>Schools!$A$6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Schools!$B$6:$T$6</c:f>
              <c:numCache>
                <c:formatCode>#,##0.0</c:formatCode>
                <c:ptCount val="19"/>
                <c:pt idx="0">
                  <c:v>431.78407139115274</c:v>
                </c:pt>
                <c:pt idx="1">
                  <c:v>356.82394509544946</c:v>
                </c:pt>
                <c:pt idx="2">
                  <c:v>346.94307743911611</c:v>
                </c:pt>
                <c:pt idx="3">
                  <c:v>297.25031599407333</c:v>
                </c:pt>
                <c:pt idx="4">
                  <c:v>261.01746981286084</c:v>
                </c:pt>
                <c:pt idx="5">
                  <c:v>198.98593793168544</c:v>
                </c:pt>
                <c:pt idx="6">
                  <c:v>183.32126474809587</c:v>
                </c:pt>
                <c:pt idx="7">
                  <c:v>164.1198740399667</c:v>
                </c:pt>
                <c:pt idx="8">
                  <c:v>125.53364447609923</c:v>
                </c:pt>
                <c:pt idx="9">
                  <c:v>159.37115276374939</c:v>
                </c:pt>
                <c:pt idx="10">
                  <c:v>146.79448633964813</c:v>
                </c:pt>
                <c:pt idx="11">
                  <c:v>108.96582360254048</c:v>
                </c:pt>
                <c:pt idx="12">
                  <c:v>144.45293327443036</c:v>
                </c:pt>
                <c:pt idx="13">
                  <c:v>144.92488705764163</c:v>
                </c:pt>
                <c:pt idx="14">
                  <c:v>99.997787250076811</c:v>
                </c:pt>
                <c:pt idx="15">
                  <c:v>185.86786762006989</c:v>
                </c:pt>
                <c:pt idx="16">
                  <c:v>154.52854736909555</c:v>
                </c:pt>
                <c:pt idx="17">
                  <c:v>195.43707111624539</c:v>
                </c:pt>
                <c:pt idx="18">
                  <c:v>254.8679254314834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E4-4943-B820-8B1DEFC0F0D7}"/>
            </c:ext>
          </c:extLst>
        </c:ser>
        <c:ser>
          <c:idx val="3"/>
          <c:order val="3"/>
          <c:tx>
            <c:strRef>
              <c:f>Schools!$A$7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Schools!$B$7:$T$7</c:f>
              <c:numCache>
                <c:formatCode>#,##0.0</c:formatCode>
                <c:ptCount val="19"/>
                <c:pt idx="0">
                  <c:v>360.23573741097857</c:v>
                </c:pt>
                <c:pt idx="1">
                  <c:v>336.13388663719502</c:v>
                </c:pt>
                <c:pt idx="2">
                  <c:v>252.19417302604347</c:v>
                </c:pt>
                <c:pt idx="3">
                  <c:v>276.70737181645075</c:v>
                </c:pt>
                <c:pt idx="4">
                  <c:v>200.14448350971881</c:v>
                </c:pt>
                <c:pt idx="5">
                  <c:v>181.45109382036418</c:v>
                </c:pt>
                <c:pt idx="6">
                  <c:v>141.3584734675124</c:v>
                </c:pt>
                <c:pt idx="7">
                  <c:v>140.31031696433485</c:v>
                </c:pt>
                <c:pt idx="8">
                  <c:v>96.939113516672336</c:v>
                </c:pt>
                <c:pt idx="9">
                  <c:v>120.8360571929931</c:v>
                </c:pt>
                <c:pt idx="10">
                  <c:v>121.40285363213346</c:v>
                </c:pt>
                <c:pt idx="11">
                  <c:v>90.452637748952938</c:v>
                </c:pt>
                <c:pt idx="12">
                  <c:v>110.60114516336779</c:v>
                </c:pt>
                <c:pt idx="13">
                  <c:v>118.85355019902488</c:v>
                </c:pt>
                <c:pt idx="14">
                  <c:v>77.247990600713138</c:v>
                </c:pt>
                <c:pt idx="15">
                  <c:v>140.33074662846263</c:v>
                </c:pt>
                <c:pt idx="16">
                  <c:v>118.42928517210012</c:v>
                </c:pt>
                <c:pt idx="17">
                  <c:v>146.26870851335724</c:v>
                </c:pt>
                <c:pt idx="18">
                  <c:v>191.44809530809846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E4-4943-B820-8B1DEFC0F0D7}"/>
            </c:ext>
          </c:extLst>
        </c:ser>
        <c:ser>
          <c:idx val="4"/>
          <c:order val="4"/>
          <c:tx>
            <c:strRef>
              <c:f>Schools!$A$8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Schools!$B$8:$T$8</c:f>
              <c:numCache>
                <c:formatCode>#,##0.0</c:formatCode>
                <c:ptCount val="19"/>
                <c:pt idx="0">
                  <c:v>310.67789001693922</c:v>
                </c:pt>
                <c:pt idx="1">
                  <c:v>301.01375654130078</c:v>
                </c:pt>
                <c:pt idx="2">
                  <c:v>221.9987510431524</c:v>
                </c:pt>
                <c:pt idx="3">
                  <c:v>256.93895948766152</c:v>
                </c:pt>
                <c:pt idx="4">
                  <c:v>190.10723517129156</c:v>
                </c:pt>
                <c:pt idx="5">
                  <c:v>169.58604910748073</c:v>
                </c:pt>
                <c:pt idx="6">
                  <c:v>138.51420124448165</c:v>
                </c:pt>
                <c:pt idx="7">
                  <c:v>131.66675909632269</c:v>
                </c:pt>
                <c:pt idx="8">
                  <c:v>90.857444990337811</c:v>
                </c:pt>
                <c:pt idx="9">
                  <c:v>116.62459921340091</c:v>
                </c:pt>
                <c:pt idx="10">
                  <c:v>114.05311236852958</c:v>
                </c:pt>
                <c:pt idx="11">
                  <c:v>87.881376894152567</c:v>
                </c:pt>
                <c:pt idx="12">
                  <c:v>110.88486013288539</c:v>
                </c:pt>
                <c:pt idx="13">
                  <c:v>115.81998804569122</c:v>
                </c:pt>
                <c:pt idx="14">
                  <c:v>77.390261659430138</c:v>
                </c:pt>
                <c:pt idx="15">
                  <c:v>141.28978703985351</c:v>
                </c:pt>
                <c:pt idx="16">
                  <c:v>112.56180389006127</c:v>
                </c:pt>
                <c:pt idx="17">
                  <c:v>148.51840045533561</c:v>
                </c:pt>
                <c:pt idx="18">
                  <c:v>191.07382542986625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E4-4943-B820-8B1DEFC0F0D7}"/>
            </c:ext>
          </c:extLst>
        </c:ser>
        <c:ser>
          <c:idx val="5"/>
          <c:order val="5"/>
          <c:tx>
            <c:strRef>
              <c:f>Schools!$A$9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Schools!$B$9:$T$9</c:f>
              <c:numCache>
                <c:formatCode>#,##0.0</c:formatCode>
                <c:ptCount val="19"/>
                <c:pt idx="0">
                  <c:v>290.33797548080497</c:v>
                </c:pt>
                <c:pt idx="1">
                  <c:v>269.40755657040864</c:v>
                </c:pt>
                <c:pt idx="2">
                  <c:v>203.46726039809019</c:v>
                </c:pt>
                <c:pt idx="3">
                  <c:v>231.65198443955271</c:v>
                </c:pt>
                <c:pt idx="4">
                  <c:v>176.42380562036087</c:v>
                </c:pt>
                <c:pt idx="5">
                  <c:v>146.6521344258073</c:v>
                </c:pt>
                <c:pt idx="6">
                  <c:v>125.78534324225002</c:v>
                </c:pt>
                <c:pt idx="7">
                  <c:v>115.34197821370817</c:v>
                </c:pt>
                <c:pt idx="8">
                  <c:v>81.7642643114782</c:v>
                </c:pt>
                <c:pt idx="9">
                  <c:v>106.35051125919728</c:v>
                </c:pt>
                <c:pt idx="10">
                  <c:v>99.232730813200419</c:v>
                </c:pt>
                <c:pt idx="11">
                  <c:v>78.461710098117692</c:v>
                </c:pt>
                <c:pt idx="12">
                  <c:v>100.38792292497453</c:v>
                </c:pt>
                <c:pt idx="13">
                  <c:v>98.903349274042284</c:v>
                </c:pt>
                <c:pt idx="14">
                  <c:v>71.178063451179682</c:v>
                </c:pt>
                <c:pt idx="15">
                  <c:v>126.01150068334708</c:v>
                </c:pt>
                <c:pt idx="16">
                  <c:v>99.019617324948655</c:v>
                </c:pt>
                <c:pt idx="17">
                  <c:v>129.65777568779413</c:v>
                </c:pt>
                <c:pt idx="18">
                  <c:v>168.32888413068616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E4-4943-B820-8B1DEFC0F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Secondary School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Schools!$B$22:$T$22</c:f>
              <c:numCache>
                <c:formatCode>#,##0.0</c:formatCode>
                <c:ptCount val="19"/>
                <c:pt idx="0">
                  <c:v>737.58122794181861</c:v>
                </c:pt>
                <c:pt idx="1">
                  <c:v>507.56169105601492</c:v>
                </c:pt>
                <c:pt idx="2">
                  <c:v>506.92242502906515</c:v>
                </c:pt>
                <c:pt idx="3">
                  <c:v>436.58488490497825</c:v>
                </c:pt>
                <c:pt idx="4">
                  <c:v>466.46658832133869</c:v>
                </c:pt>
                <c:pt idx="5">
                  <c:v>307.2285319718082</c:v>
                </c:pt>
                <c:pt idx="6">
                  <c:v>323.84723617647228</c:v>
                </c:pt>
                <c:pt idx="7">
                  <c:v>243.95701766324689</c:v>
                </c:pt>
                <c:pt idx="8">
                  <c:v>214.77455642623403</c:v>
                </c:pt>
                <c:pt idx="9">
                  <c:v>288.80417083801211</c:v>
                </c:pt>
                <c:pt idx="10">
                  <c:v>243.33978784155101</c:v>
                </c:pt>
                <c:pt idx="11">
                  <c:v>170.25077049887142</c:v>
                </c:pt>
                <c:pt idx="12">
                  <c:v>238.10120434942263</c:v>
                </c:pt>
                <c:pt idx="13">
                  <c:v>240.13510353162857</c:v>
                </c:pt>
                <c:pt idx="14">
                  <c:v>151.43532485212216</c:v>
                </c:pt>
                <c:pt idx="15">
                  <c:v>303.94740929134912</c:v>
                </c:pt>
                <c:pt idx="16">
                  <c:v>240.11501128876299</c:v>
                </c:pt>
                <c:pt idx="17">
                  <c:v>321.22863447963459</c:v>
                </c:pt>
                <c:pt idx="18">
                  <c:v>343.35035309494242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0-41BE-9228-01761BBE1B2D}"/>
            </c:ext>
          </c:extLst>
        </c:ser>
        <c:ser>
          <c:idx val="1"/>
          <c:order val="1"/>
          <c:tx>
            <c:strRef>
              <c:f>Schools!$A$23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Schools!$B$23:$T$23</c:f>
              <c:numCache>
                <c:formatCode>#,##0.0</c:formatCode>
                <c:ptCount val="19"/>
                <c:pt idx="0">
                  <c:v>629.65925355317927</c:v>
                </c:pt>
                <c:pt idx="1">
                  <c:v>444.57887919403043</c:v>
                </c:pt>
                <c:pt idx="2">
                  <c:v>445.59556329978795</c:v>
                </c:pt>
                <c:pt idx="3">
                  <c:v>389.64438878411261</c:v>
                </c:pt>
                <c:pt idx="4">
                  <c:v>392.12577106599633</c:v>
                </c:pt>
                <c:pt idx="5">
                  <c:v>260.63880600656165</c:v>
                </c:pt>
                <c:pt idx="6">
                  <c:v>266.97522761855737</c:v>
                </c:pt>
                <c:pt idx="7">
                  <c:v>200.0559073744669</c:v>
                </c:pt>
                <c:pt idx="8">
                  <c:v>168.54614417747041</c:v>
                </c:pt>
                <c:pt idx="9">
                  <c:v>225.34425933785329</c:v>
                </c:pt>
                <c:pt idx="10">
                  <c:v>198.00322019489246</c:v>
                </c:pt>
                <c:pt idx="11">
                  <c:v>129.21883682980015</c:v>
                </c:pt>
                <c:pt idx="12">
                  <c:v>190.74823204780296</c:v>
                </c:pt>
                <c:pt idx="13">
                  <c:v>193.82579233318017</c:v>
                </c:pt>
                <c:pt idx="14">
                  <c:v>106.90340479404861</c:v>
                </c:pt>
                <c:pt idx="15">
                  <c:v>228.09199041289526</c:v>
                </c:pt>
                <c:pt idx="16">
                  <c:v>197.38275237355953</c:v>
                </c:pt>
                <c:pt idx="17">
                  <c:v>243.23096295270744</c:v>
                </c:pt>
                <c:pt idx="18">
                  <c:v>284.10103109276463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0-41BE-9228-01761BBE1B2D}"/>
            </c:ext>
          </c:extLst>
        </c:ser>
        <c:ser>
          <c:idx val="2"/>
          <c:order val="2"/>
          <c:tx>
            <c:strRef>
              <c:f>Schools!$A$24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Schools!$B$24:$T$24</c:f>
              <c:numCache>
                <c:formatCode>#,##0.0</c:formatCode>
                <c:ptCount val="19"/>
                <c:pt idx="0">
                  <c:v>538.87463199562751</c:v>
                </c:pt>
                <c:pt idx="1">
                  <c:v>371.95268284404636</c:v>
                </c:pt>
                <c:pt idx="2">
                  <c:v>354.98586659818636</c:v>
                </c:pt>
                <c:pt idx="3">
                  <c:v>320.70790521372106</c:v>
                </c:pt>
                <c:pt idx="4">
                  <c:v>280.91494876324231</c:v>
                </c:pt>
                <c:pt idx="5">
                  <c:v>197.50676203169661</c:v>
                </c:pt>
                <c:pt idx="6">
                  <c:v>191.99250224312078</c:v>
                </c:pt>
                <c:pt idx="7">
                  <c:v>156.11451207706659</c:v>
                </c:pt>
                <c:pt idx="8">
                  <c:v>134.5920827124734</c:v>
                </c:pt>
                <c:pt idx="9">
                  <c:v>158.06651147591421</c:v>
                </c:pt>
                <c:pt idx="10">
                  <c:v>157.81183141942856</c:v>
                </c:pt>
                <c:pt idx="11">
                  <c:v>100.98370003927339</c:v>
                </c:pt>
                <c:pt idx="12">
                  <c:v>138.85909830273695</c:v>
                </c:pt>
                <c:pt idx="13">
                  <c:v>144.27022784540742</c:v>
                </c:pt>
                <c:pt idx="14">
                  <c:v>85.254224573096735</c:v>
                </c:pt>
                <c:pt idx="15">
                  <c:v>169.23590998324147</c:v>
                </c:pt>
                <c:pt idx="16">
                  <c:v>136.48169638698903</c:v>
                </c:pt>
                <c:pt idx="17">
                  <c:v>169.80558595642782</c:v>
                </c:pt>
                <c:pt idx="18">
                  <c:v>200.62105769092261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70-41BE-9228-01761BBE1B2D}"/>
            </c:ext>
          </c:extLst>
        </c:ser>
        <c:ser>
          <c:idx val="3"/>
          <c:order val="3"/>
          <c:tx>
            <c:strRef>
              <c:f>Schools!$A$25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Schools!$B$25:$T$25</c:f>
              <c:numCache>
                <c:formatCode>#,##0.0</c:formatCode>
                <c:ptCount val="19"/>
                <c:pt idx="0">
                  <c:v>386.13416834266258</c:v>
                </c:pt>
                <c:pt idx="1">
                  <c:v>313.4876132011081</c:v>
                </c:pt>
                <c:pt idx="2">
                  <c:v>242.16393559460212</c:v>
                </c:pt>
                <c:pt idx="3">
                  <c:v>279.6116411490234</c:v>
                </c:pt>
                <c:pt idx="4">
                  <c:v>208.75255424847444</c:v>
                </c:pt>
                <c:pt idx="5">
                  <c:v>173.49233621730525</c:v>
                </c:pt>
                <c:pt idx="6">
                  <c:v>149.66523615378722</c:v>
                </c:pt>
                <c:pt idx="7">
                  <c:v>135.17116487752941</c:v>
                </c:pt>
                <c:pt idx="8">
                  <c:v>103.61051597321469</c:v>
                </c:pt>
                <c:pt idx="9">
                  <c:v>124.90730959079103</c:v>
                </c:pt>
                <c:pt idx="10">
                  <c:v>119.40289069532348</c:v>
                </c:pt>
                <c:pt idx="11">
                  <c:v>84.043015632939742</c:v>
                </c:pt>
                <c:pt idx="12">
                  <c:v>111.23613825101515</c:v>
                </c:pt>
                <c:pt idx="13">
                  <c:v>115.17958980153463</c:v>
                </c:pt>
                <c:pt idx="14">
                  <c:v>70.619329094216468</c:v>
                </c:pt>
                <c:pt idx="15">
                  <c:v>135.40333815687242</c:v>
                </c:pt>
                <c:pt idx="16">
                  <c:v>106.57299385534344</c:v>
                </c:pt>
                <c:pt idx="17">
                  <c:v>136.06240393201875</c:v>
                </c:pt>
                <c:pt idx="18">
                  <c:v>158.49068843589788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70-41BE-9228-01761BBE1B2D}"/>
            </c:ext>
          </c:extLst>
        </c:ser>
        <c:ser>
          <c:idx val="4"/>
          <c:order val="4"/>
          <c:tx>
            <c:strRef>
              <c:f>Schools!$A$26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Schools!$B$26:$T$26</c:f>
              <c:numCache>
                <c:formatCode>#,##0.0</c:formatCode>
                <c:ptCount val="19"/>
                <c:pt idx="0">
                  <c:v>344.39251557055604</c:v>
                </c:pt>
                <c:pt idx="1">
                  <c:v>288.17313563656933</c:v>
                </c:pt>
                <c:pt idx="2">
                  <c:v>225.08294448712056</c:v>
                </c:pt>
                <c:pt idx="3">
                  <c:v>265.71874920900257</c:v>
                </c:pt>
                <c:pt idx="4">
                  <c:v>195.59121004902795</c:v>
                </c:pt>
                <c:pt idx="5">
                  <c:v>163.35690423826617</c:v>
                </c:pt>
                <c:pt idx="6">
                  <c:v>143.69372453906925</c:v>
                </c:pt>
                <c:pt idx="7">
                  <c:v>128.52825379704302</c:v>
                </c:pt>
                <c:pt idx="8">
                  <c:v>98.617779708979853</c:v>
                </c:pt>
                <c:pt idx="9">
                  <c:v>121.48419485575178</c:v>
                </c:pt>
                <c:pt idx="10">
                  <c:v>112.22855323899209</c:v>
                </c:pt>
                <c:pt idx="11">
                  <c:v>82.761003558850547</c:v>
                </c:pt>
                <c:pt idx="12">
                  <c:v>111.0457291838222</c:v>
                </c:pt>
                <c:pt idx="13">
                  <c:v>113.05454428976113</c:v>
                </c:pt>
                <c:pt idx="14">
                  <c:v>72.969314065406508</c:v>
                </c:pt>
                <c:pt idx="15">
                  <c:v>135.05424314643733</c:v>
                </c:pt>
                <c:pt idx="16">
                  <c:v>106.93750643984507</c:v>
                </c:pt>
                <c:pt idx="17">
                  <c:v>137.99169437369562</c:v>
                </c:pt>
                <c:pt idx="18">
                  <c:v>155.91474020305907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70-41BE-9228-01761BBE1B2D}"/>
            </c:ext>
          </c:extLst>
        </c:ser>
        <c:ser>
          <c:idx val="5"/>
          <c:order val="5"/>
          <c:tx>
            <c:strRef>
              <c:f>Schools!$A$27</c:f>
              <c:strCache>
                <c:ptCount val="1"/>
                <c:pt idx="0">
                  <c:v>2019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Schools!$B$27:$T$27</c:f>
              <c:numCache>
                <c:formatCode>#,##0.0</c:formatCode>
                <c:ptCount val="19"/>
                <c:pt idx="0">
                  <c:v>318.92442740531845</c:v>
                </c:pt>
                <c:pt idx="1">
                  <c:v>273.79751350055011</c:v>
                </c:pt>
                <c:pt idx="2">
                  <c:v>213.23492247700307</c:v>
                </c:pt>
                <c:pt idx="3">
                  <c:v>237.93408752736374</c:v>
                </c:pt>
                <c:pt idx="4">
                  <c:v>187.3331137739043</c:v>
                </c:pt>
                <c:pt idx="5">
                  <c:v>154.43681795021209</c:v>
                </c:pt>
                <c:pt idx="6">
                  <c:v>135.61077444038952</c:v>
                </c:pt>
                <c:pt idx="7">
                  <c:v>119.75147472622045</c:v>
                </c:pt>
                <c:pt idx="8">
                  <c:v>92.575849045670566</c:v>
                </c:pt>
                <c:pt idx="9">
                  <c:v>114.46411877594596</c:v>
                </c:pt>
                <c:pt idx="10">
                  <c:v>103.13194181029105</c:v>
                </c:pt>
                <c:pt idx="11">
                  <c:v>79.045103928615987</c:v>
                </c:pt>
                <c:pt idx="12">
                  <c:v>103.90884848421692</c:v>
                </c:pt>
                <c:pt idx="13">
                  <c:v>102.497573048665</c:v>
                </c:pt>
                <c:pt idx="14">
                  <c:v>70.250181965002724</c:v>
                </c:pt>
                <c:pt idx="15">
                  <c:v>125.87886303097071</c:v>
                </c:pt>
                <c:pt idx="16">
                  <c:v>99.400454893862573</c:v>
                </c:pt>
                <c:pt idx="17">
                  <c:v>126.88401847990677</c:v>
                </c:pt>
                <c:pt idx="18">
                  <c:v>141.50000970081325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670-41BE-9228-01761BBE1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Healthcare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Healthcare!$AA$24:$AA$25</c:f>
              <c:numCache>
                <c:formatCode>#,##0.0</c:formatCode>
                <c:ptCount val="2"/>
                <c:pt idx="0">
                  <c:v>665.17804180475673</c:v>
                </c:pt>
                <c:pt idx="1">
                  <c:v>667.82210075119826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6-43FA-9816-B955F1B6FF52}"/>
            </c:ext>
          </c:extLst>
        </c:ser>
        <c:ser>
          <c:idx val="1"/>
          <c:order val="1"/>
          <c:tx>
            <c:strRef>
              <c:f>Healthcare!$AB$23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84ACE92-908A-4E47-82B0-4082286F30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246A8B2-1AEC-46F9-A16A-5A3CF59617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Healthcare!$AB$24:$AB$25</c:f>
              <c:numCache>
                <c:formatCode>#,##0.0</c:formatCode>
                <c:ptCount val="2"/>
                <c:pt idx="0">
                  <c:v>670.21876176591775</c:v>
                </c:pt>
                <c:pt idx="1">
                  <c:v>592.70178727066093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(Healthcare!$X$5,Healthcare!$X$23)</c15:f>
                <c15:dlblRangeCache>
                  <c:ptCount val="2"/>
                  <c:pt idx="0">
                    <c:v>0.8%</c:v>
                  </c:pt>
                  <c:pt idx="1">
                    <c:v>-11.2%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54D6-43FA-9816-B955F1B6FF52}"/>
            </c:ext>
          </c:extLst>
        </c:ser>
        <c:ser>
          <c:idx val="2"/>
          <c:order val="2"/>
          <c:tx>
            <c:strRef>
              <c:f>Healthcare!$AC$23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6F331A2-DAEA-4911-9780-433F62B5D8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1241655-F227-46C3-81F8-485FE0A707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Healthcare!$AC$24:$AC$25</c:f>
              <c:numCache>
                <c:formatCode>#,##0.0</c:formatCode>
                <c:ptCount val="2"/>
                <c:pt idx="0">
                  <c:v>428.31043716302833</c:v>
                </c:pt>
                <c:pt idx="1">
                  <c:v>437.50356127909242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(Healthcare!$X$6,Healthcare!$X$24)</c15:f>
                <c15:dlblRangeCache>
                  <c:ptCount val="2"/>
                  <c:pt idx="0">
                    <c:v>-36.1%</c:v>
                  </c:pt>
                  <c:pt idx="1">
                    <c:v>-26.2%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4D6-43FA-9816-B955F1B6FF52}"/>
            </c:ext>
          </c:extLst>
        </c:ser>
        <c:ser>
          <c:idx val="3"/>
          <c:order val="3"/>
          <c:tx>
            <c:strRef>
              <c:f>Healthcare!$AD$23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EE70CCD-D54F-44A5-97F7-8973A08736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2A16226-A2E6-409F-93A7-2DBC38C861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Healthcare!$AD$24:$AD$25</c:f>
              <c:numCache>
                <c:formatCode>#,##0.0</c:formatCode>
                <c:ptCount val="2"/>
                <c:pt idx="0">
                  <c:v>373.21465029861139</c:v>
                </c:pt>
                <c:pt idx="1">
                  <c:v>396.72320061075231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(Healthcare!$X$7,Healthcare!$X$25)</c15:f>
                <c15:dlblRangeCache>
                  <c:ptCount val="2"/>
                  <c:pt idx="0">
                    <c:v>-12.9%</c:v>
                  </c:pt>
                  <c:pt idx="1">
                    <c:v>-9.3%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4D6-43FA-9816-B955F1B6FF52}"/>
            </c:ext>
          </c:extLst>
        </c:ser>
        <c:ser>
          <c:idx val="4"/>
          <c:order val="4"/>
          <c:tx>
            <c:strRef>
              <c:f>Healthcare!$AE$23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E7CDA5C-84CC-4FC3-A987-FCA5C7F6F5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4F09260-E4E1-4211-89D7-88EA4B121F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Healthcare!$AE$24:$AE$25</c:f>
              <c:numCache>
                <c:formatCode>#,##0.0</c:formatCode>
                <c:ptCount val="2"/>
                <c:pt idx="0">
                  <c:v>367.30671482741587</c:v>
                </c:pt>
                <c:pt idx="1">
                  <c:v>369.23261524080823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(Healthcare!$X$8,Healthcare!$X$26)</c15:f>
                <c15:dlblRangeCache>
                  <c:ptCount val="2"/>
                  <c:pt idx="0">
                    <c:v>-1.6%</c:v>
                  </c:pt>
                  <c:pt idx="1">
                    <c:v>-6.9%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54D6-43FA-9816-B955F1B6FF52}"/>
            </c:ext>
          </c:extLst>
        </c:ser>
        <c:ser>
          <c:idx val="5"/>
          <c:order val="5"/>
          <c:tx>
            <c:strRef>
              <c:f>Healthcare!$AF$23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7DFC5A2-1B66-4F54-848A-7AC952539A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7F612B4-2EA0-4A4B-8D77-648A845F21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Healthcare!$AF$24:$AF$25</c:f>
              <c:numCache>
                <c:formatCode>#,##0.0</c:formatCode>
                <c:ptCount val="2"/>
                <c:pt idx="0">
                  <c:v>322.45332809083214</c:v>
                </c:pt>
                <c:pt idx="1">
                  <c:v>357.73510298408178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(Healthcare!$X$9,Healthcare!$X$27)</c15:f>
                <c15:dlblRangeCache>
                  <c:ptCount val="2"/>
                  <c:pt idx="0">
                    <c:v>-12.2%</c:v>
                  </c:pt>
                  <c:pt idx="1">
                    <c:v>-3.1%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54D6-43FA-9816-B955F1B6F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Hospital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Healthcare!$B$4:$T$4</c:f>
              <c:numCache>
                <c:formatCode>#,##0.0</c:formatCode>
                <c:ptCount val="19"/>
                <c:pt idx="0">
                  <c:v>810.48337509642158</c:v>
                </c:pt>
                <c:pt idx="1">
                  <c:v>717.38396675982733</c:v>
                </c:pt>
                <c:pt idx="2">
                  <c:v>738.98539678143607</c:v>
                </c:pt>
                <c:pt idx="3">
                  <c:v>698.01307476999443</c:v>
                </c:pt>
                <c:pt idx="4">
                  <c:v>695.21150246332036</c:v>
                </c:pt>
                <c:pt idx="5">
                  <c:v>717.52383695064304</c:v>
                </c:pt>
                <c:pt idx="6">
                  <c:v>671.83660828198776</c:v>
                </c:pt>
                <c:pt idx="7">
                  <c:v>652.47464940822022</c:v>
                </c:pt>
                <c:pt idx="8">
                  <c:v>540.18456952633096</c:v>
                </c:pt>
                <c:pt idx="9">
                  <c:v>671.79375723118983</c:v>
                </c:pt>
                <c:pt idx="10">
                  <c:v>641.34684316451524</c:v>
                </c:pt>
                <c:pt idx="11">
                  <c:v>526.08029031203409</c:v>
                </c:pt>
                <c:pt idx="12">
                  <c:v>641.71689031355947</c:v>
                </c:pt>
                <c:pt idx="13">
                  <c:v>653.34040160945153</c:v>
                </c:pt>
                <c:pt idx="14">
                  <c:v>517.17048035329799</c:v>
                </c:pt>
                <c:pt idx="15">
                  <c:v>701.29596910999953</c:v>
                </c:pt>
                <c:pt idx="16">
                  <c:v>698.36387423764018</c:v>
                </c:pt>
                <c:pt idx="17">
                  <c:v>733.28909917937858</c:v>
                </c:pt>
                <c:pt idx="18">
                  <c:v>778.50288780114943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D-4CD2-B118-93DE26BC87E1}"/>
            </c:ext>
          </c:extLst>
        </c:ser>
        <c:ser>
          <c:idx val="1"/>
          <c:order val="1"/>
          <c:tx>
            <c:strRef>
              <c:f>Healthcare!$A$5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Healthcare!$B$5:$T$5</c:f>
              <c:numCache>
                <c:formatCode>#,##0.0</c:formatCode>
                <c:ptCount val="19"/>
                <c:pt idx="0">
                  <c:v>840.40456513659581</c:v>
                </c:pt>
                <c:pt idx="1">
                  <c:v>729.55440444376245</c:v>
                </c:pt>
                <c:pt idx="2">
                  <c:v>707.77814086215255</c:v>
                </c:pt>
                <c:pt idx="3">
                  <c:v>662.48217532296053</c:v>
                </c:pt>
                <c:pt idx="4">
                  <c:v>705.31327322920936</c:v>
                </c:pt>
                <c:pt idx="5">
                  <c:v>704.14251614548698</c:v>
                </c:pt>
                <c:pt idx="6">
                  <c:v>677.29976100129102</c:v>
                </c:pt>
                <c:pt idx="7">
                  <c:v>652.25060119185218</c:v>
                </c:pt>
                <c:pt idx="8">
                  <c:v>535.40701133435914</c:v>
                </c:pt>
                <c:pt idx="9">
                  <c:v>677.92408890975548</c:v>
                </c:pt>
                <c:pt idx="10">
                  <c:v>639.62076328421062</c:v>
                </c:pt>
                <c:pt idx="11">
                  <c:v>525.46662573593926</c:v>
                </c:pt>
                <c:pt idx="12">
                  <c:v>653.16294406345025</c:v>
                </c:pt>
                <c:pt idx="13">
                  <c:v>655.25093703333687</c:v>
                </c:pt>
                <c:pt idx="14">
                  <c:v>519.69108360810037</c:v>
                </c:pt>
                <c:pt idx="15">
                  <c:v>723.00708444543841</c:v>
                </c:pt>
                <c:pt idx="16">
                  <c:v>708.60113226859221</c:v>
                </c:pt>
                <c:pt idx="17">
                  <c:v>759.31933063292058</c:v>
                </c:pt>
                <c:pt idx="18">
                  <c:v>824.81910611955777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D-4CD2-B118-93DE26BC87E1}"/>
            </c:ext>
          </c:extLst>
        </c:ser>
        <c:ser>
          <c:idx val="2"/>
          <c:order val="2"/>
          <c:tx>
            <c:strRef>
              <c:f>Healthcare!$A$6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Healthcare!$B$6:$T$6</c:f>
              <c:numCache>
                <c:formatCode>#,##0.0</c:formatCode>
                <c:ptCount val="19"/>
                <c:pt idx="0">
                  <c:v>525.24202942171235</c:v>
                </c:pt>
                <c:pt idx="1">
                  <c:v>462.64581342396031</c:v>
                </c:pt>
                <c:pt idx="2">
                  <c:v>450.47645571689964</c:v>
                </c:pt>
                <c:pt idx="3">
                  <c:v>448.77266609872242</c:v>
                </c:pt>
                <c:pt idx="4">
                  <c:v>440.81406208403621</c:v>
                </c:pt>
                <c:pt idx="5">
                  <c:v>470.62888164482297</c:v>
                </c:pt>
                <c:pt idx="6">
                  <c:v>419.58157769201102</c:v>
                </c:pt>
                <c:pt idx="7">
                  <c:v>443.65029591607788</c:v>
                </c:pt>
                <c:pt idx="8">
                  <c:v>326.36104777609455</c:v>
                </c:pt>
                <c:pt idx="9">
                  <c:v>427.76603343368458</c:v>
                </c:pt>
                <c:pt idx="10">
                  <c:v>448.17711475164725</c:v>
                </c:pt>
                <c:pt idx="11">
                  <c:v>339.98621542445926</c:v>
                </c:pt>
                <c:pt idx="12">
                  <c:v>418.79411236195534</c:v>
                </c:pt>
                <c:pt idx="13">
                  <c:v>449.3724769350095</c:v>
                </c:pt>
                <c:pt idx="14">
                  <c:v>339.56682993489136</c:v>
                </c:pt>
                <c:pt idx="15">
                  <c:v>469.25457844842822</c:v>
                </c:pt>
                <c:pt idx="16">
                  <c:v>477.17198127725203</c:v>
                </c:pt>
                <c:pt idx="17">
                  <c:v>493.40215429838713</c:v>
                </c:pt>
                <c:pt idx="18">
                  <c:v>535.11000642730482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D-4CD2-B118-93DE26BC87E1}"/>
            </c:ext>
          </c:extLst>
        </c:ser>
        <c:ser>
          <c:idx val="3"/>
          <c:order val="3"/>
          <c:tx>
            <c:strRef>
              <c:f>Healthcare!$A$7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Healthcare!$B$7:$T$7</c:f>
              <c:numCache>
                <c:formatCode>#,##0.0</c:formatCode>
                <c:ptCount val="19"/>
                <c:pt idx="0">
                  <c:v>497.5413000640408</c:v>
                </c:pt>
                <c:pt idx="1">
                  <c:v>439.6504447580129</c:v>
                </c:pt>
                <c:pt idx="2">
                  <c:v>436.17953143359176</c:v>
                </c:pt>
                <c:pt idx="3">
                  <c:v>422.45110955230695</c:v>
                </c:pt>
                <c:pt idx="4">
                  <c:v>409.07106855008044</c:v>
                </c:pt>
                <c:pt idx="5">
                  <c:v>372.47330572038118</c:v>
                </c:pt>
                <c:pt idx="6">
                  <c:v>375.77278153726849</c:v>
                </c:pt>
                <c:pt idx="7">
                  <c:v>359.41246938371415</c:v>
                </c:pt>
                <c:pt idx="8">
                  <c:v>299.55257691439795</c:v>
                </c:pt>
                <c:pt idx="9">
                  <c:v>375.16591426604259</c:v>
                </c:pt>
                <c:pt idx="10">
                  <c:v>355.94848819103532</c:v>
                </c:pt>
                <c:pt idx="11">
                  <c:v>290.22592324360573</c:v>
                </c:pt>
                <c:pt idx="12">
                  <c:v>358.87129325658378</c:v>
                </c:pt>
                <c:pt idx="13">
                  <c:v>342.90400527698017</c:v>
                </c:pt>
                <c:pt idx="14">
                  <c:v>283.3646383803972</c:v>
                </c:pt>
                <c:pt idx="15">
                  <c:v>381.0302395804826</c:v>
                </c:pt>
                <c:pt idx="16">
                  <c:v>358.32227686629119</c:v>
                </c:pt>
                <c:pt idx="17">
                  <c:v>397.11184143467034</c:v>
                </c:pt>
                <c:pt idx="18">
                  <c:v>418.10792108023486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D-4CD2-B118-93DE26BC87E1}"/>
            </c:ext>
          </c:extLst>
        </c:ser>
        <c:ser>
          <c:idx val="4"/>
          <c:order val="4"/>
          <c:tx>
            <c:strRef>
              <c:f>Healthcare!$A$8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Healthcare!$B$8:$T$8</c:f>
              <c:numCache>
                <c:formatCode>#,##0.0</c:formatCode>
                <c:ptCount val="19"/>
                <c:pt idx="0">
                  <c:v>483.40954934810901</c:v>
                </c:pt>
                <c:pt idx="1">
                  <c:v>429.36320433750552</c:v>
                </c:pt>
                <c:pt idx="2">
                  <c:v>432.62033944002496</c:v>
                </c:pt>
                <c:pt idx="3">
                  <c:v>414.02456541194476</c:v>
                </c:pt>
                <c:pt idx="4">
                  <c:v>403.21155206079106</c:v>
                </c:pt>
                <c:pt idx="5">
                  <c:v>361.33926908847673</c:v>
                </c:pt>
                <c:pt idx="6">
                  <c:v>370.11290130513152</c:v>
                </c:pt>
                <c:pt idx="7">
                  <c:v>353.33468960519969</c:v>
                </c:pt>
                <c:pt idx="8">
                  <c:v>290.95000360052131</c:v>
                </c:pt>
                <c:pt idx="9">
                  <c:v>368.96292216924979</c:v>
                </c:pt>
                <c:pt idx="10">
                  <c:v>350.36936145615152</c:v>
                </c:pt>
                <c:pt idx="11">
                  <c:v>284.07698285654635</c:v>
                </c:pt>
                <c:pt idx="12">
                  <c:v>354.11401778059417</c:v>
                </c:pt>
                <c:pt idx="13">
                  <c:v>337.4756237769011</c:v>
                </c:pt>
                <c:pt idx="14">
                  <c:v>273.71353244346852</c:v>
                </c:pt>
                <c:pt idx="15">
                  <c:v>373.52452708099895</c:v>
                </c:pt>
                <c:pt idx="16">
                  <c:v>349.98511316215104</c:v>
                </c:pt>
                <c:pt idx="17">
                  <c:v>384.68142175835584</c:v>
                </c:pt>
                <c:pt idx="18">
                  <c:v>402.52514560082813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D-4CD2-B118-93DE26BC87E1}"/>
            </c:ext>
          </c:extLst>
        </c:ser>
        <c:ser>
          <c:idx val="5"/>
          <c:order val="5"/>
          <c:tx>
            <c:strRef>
              <c:f>Healthcare!$A$9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Healthcare!$B$9:$T$9</c:f>
              <c:numCache>
                <c:formatCode>#,##0.0</c:formatCode>
                <c:ptCount val="19"/>
                <c:pt idx="0">
                  <c:v>447.41015499190985</c:v>
                </c:pt>
                <c:pt idx="1">
                  <c:v>402.60174100759224</c:v>
                </c:pt>
                <c:pt idx="2">
                  <c:v>382.35716357358467</c:v>
                </c:pt>
                <c:pt idx="3">
                  <c:v>376.50983634982771</c:v>
                </c:pt>
                <c:pt idx="4">
                  <c:v>363.49126136662346</c:v>
                </c:pt>
                <c:pt idx="5">
                  <c:v>325.57288590243036</c:v>
                </c:pt>
                <c:pt idx="6">
                  <c:v>323.04241651474194</c:v>
                </c:pt>
                <c:pt idx="7">
                  <c:v>314.08911058952049</c:v>
                </c:pt>
                <c:pt idx="8">
                  <c:v>251.46099286973839</c:v>
                </c:pt>
                <c:pt idx="9">
                  <c:v>316.80624611199659</c:v>
                </c:pt>
                <c:pt idx="10">
                  <c:v>314.92593964073257</c:v>
                </c:pt>
                <c:pt idx="11">
                  <c:v>241.13578686071389</c:v>
                </c:pt>
                <c:pt idx="12">
                  <c:v>306.15432945575452</c:v>
                </c:pt>
                <c:pt idx="13">
                  <c:v>304.18227063528394</c:v>
                </c:pt>
                <c:pt idx="14">
                  <c:v>270.44959706468899</c:v>
                </c:pt>
                <c:pt idx="15">
                  <c:v>325.17747223476397</c:v>
                </c:pt>
                <c:pt idx="16">
                  <c:v>349.39487107201899</c:v>
                </c:pt>
                <c:pt idx="17">
                  <c:v>380.79002674864887</c:v>
                </c:pt>
                <c:pt idx="18">
                  <c:v>395.07310496824277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D-4CD2-B118-93DE26BC8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Outpatient Healthcare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Healthcare!$B$22:$T$22</c:f>
              <c:numCache>
                <c:formatCode>#,##0.0</c:formatCode>
                <c:ptCount val="19"/>
                <c:pt idx="0">
                  <c:v>893.30371120687255</c:v>
                </c:pt>
                <c:pt idx="1">
                  <c:v>852.65866967321608</c:v>
                </c:pt>
                <c:pt idx="2">
                  <c:v>723.86134132760208</c:v>
                </c:pt>
                <c:pt idx="3">
                  <c:v>766.33840062380079</c:v>
                </c:pt>
                <c:pt idx="4">
                  <c:v>738.14955662905709</c:v>
                </c:pt>
                <c:pt idx="5">
                  <c:v>686.80637024299506</c:v>
                </c:pt>
                <c:pt idx="6">
                  <c:v>666.40226013579525</c:v>
                </c:pt>
                <c:pt idx="7">
                  <c:v>622.00849028649293</c:v>
                </c:pt>
                <c:pt idx="8">
                  <c:v>563.45196119686841</c:v>
                </c:pt>
                <c:pt idx="9">
                  <c:v>685.24850323773819</c:v>
                </c:pt>
                <c:pt idx="10">
                  <c:v>624.52994352487383</c:v>
                </c:pt>
                <c:pt idx="11">
                  <c:v>528.54808125613931</c:v>
                </c:pt>
                <c:pt idx="12">
                  <c:v>626.89924883982076</c:v>
                </c:pt>
                <c:pt idx="13">
                  <c:v>606.1093470139989</c:v>
                </c:pt>
                <c:pt idx="14">
                  <c:v>457.17404730541659</c:v>
                </c:pt>
                <c:pt idx="15">
                  <c:v>747.09385634318926</c:v>
                </c:pt>
                <c:pt idx="16">
                  <c:v>701.20502236711332</c:v>
                </c:pt>
                <c:pt idx="17">
                  <c:v>795.77902599895299</c:v>
                </c:pt>
                <c:pt idx="18">
                  <c:v>866.19096118197194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8-4322-A98E-2C39CD0DB2F7}"/>
            </c:ext>
          </c:extLst>
        </c:ser>
        <c:ser>
          <c:idx val="1"/>
          <c:order val="1"/>
          <c:tx>
            <c:strRef>
              <c:f>Healthcare!$A$23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Healthcare!$B$23:$T$23</c:f>
              <c:numCache>
                <c:formatCode>#,##0.0</c:formatCode>
                <c:ptCount val="19"/>
                <c:pt idx="0">
                  <c:v>828.22945696230204</c:v>
                </c:pt>
                <c:pt idx="1">
                  <c:v>795.01320110481379</c:v>
                </c:pt>
                <c:pt idx="2">
                  <c:v>671.23799926371566</c:v>
                </c:pt>
                <c:pt idx="3">
                  <c:v>712.80462968208394</c:v>
                </c:pt>
                <c:pt idx="4">
                  <c:v>668.02393553739626</c:v>
                </c:pt>
                <c:pt idx="5">
                  <c:v>631.75095503641035</c:v>
                </c:pt>
                <c:pt idx="6">
                  <c:v>601.95023451020541</c:v>
                </c:pt>
                <c:pt idx="7">
                  <c:v>570.05576072537792</c:v>
                </c:pt>
                <c:pt idx="8">
                  <c:v>488.15545245419378</c:v>
                </c:pt>
                <c:pt idx="9">
                  <c:v>595.69485385780024</c:v>
                </c:pt>
                <c:pt idx="10">
                  <c:v>542.38173311299568</c:v>
                </c:pt>
                <c:pt idx="11">
                  <c:v>437.73262744701572</c:v>
                </c:pt>
                <c:pt idx="12">
                  <c:v>540.60118296839676</c:v>
                </c:pt>
                <c:pt idx="13">
                  <c:v>541.34981766938051</c:v>
                </c:pt>
                <c:pt idx="14">
                  <c:v>421.49652980852949</c:v>
                </c:pt>
                <c:pt idx="15">
                  <c:v>652.51759486005847</c:v>
                </c:pt>
                <c:pt idx="16">
                  <c:v>620.64468895871278</c:v>
                </c:pt>
                <c:pt idx="17">
                  <c:v>688.55652264065486</c:v>
                </c:pt>
                <c:pt idx="18">
                  <c:v>772.7211446813144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8-4322-A98E-2C39CD0DB2F7}"/>
            </c:ext>
          </c:extLst>
        </c:ser>
        <c:ser>
          <c:idx val="2"/>
          <c:order val="2"/>
          <c:tx>
            <c:strRef>
              <c:f>Healthcare!$A$24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Healthcare!$B$24:$T$24</c:f>
              <c:numCache>
                <c:formatCode>#,##0.0</c:formatCode>
                <c:ptCount val="19"/>
                <c:pt idx="0">
                  <c:v>684.23129595735088</c:v>
                </c:pt>
                <c:pt idx="1">
                  <c:v>629.98868895988107</c:v>
                </c:pt>
                <c:pt idx="2">
                  <c:v>541.68963597223001</c:v>
                </c:pt>
                <c:pt idx="3">
                  <c:v>555.83603455337618</c:v>
                </c:pt>
                <c:pt idx="4">
                  <c:v>521.80542898480815</c:v>
                </c:pt>
                <c:pt idx="5">
                  <c:v>500.05636754116779</c:v>
                </c:pt>
                <c:pt idx="6">
                  <c:v>462.66104582072597</c:v>
                </c:pt>
                <c:pt idx="7">
                  <c:v>428.23828244441756</c:v>
                </c:pt>
                <c:pt idx="8">
                  <c:v>335.63788911679165</c:v>
                </c:pt>
                <c:pt idx="9">
                  <c:v>403.56666836699225</c:v>
                </c:pt>
                <c:pt idx="10">
                  <c:v>415.12114494419478</c:v>
                </c:pt>
                <c:pt idx="11">
                  <c:v>281.6832151163436</c:v>
                </c:pt>
                <c:pt idx="12">
                  <c:v>385.87459546964908</c:v>
                </c:pt>
                <c:pt idx="13">
                  <c:v>409.83097016080103</c:v>
                </c:pt>
                <c:pt idx="14">
                  <c:v>256.33709133293257</c:v>
                </c:pt>
                <c:pt idx="15">
                  <c:v>489.85565975006205</c:v>
                </c:pt>
                <c:pt idx="16">
                  <c:v>474.85039629854043</c:v>
                </c:pt>
                <c:pt idx="17">
                  <c:v>526.86558042149386</c:v>
                </c:pt>
                <c:pt idx="18">
                  <c:v>600.31389914013255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8-4322-A98E-2C39CD0DB2F7}"/>
            </c:ext>
          </c:extLst>
        </c:ser>
        <c:ser>
          <c:idx val="3"/>
          <c:order val="3"/>
          <c:tx>
            <c:strRef>
              <c:f>Healthcare!$A$25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Healthcare!$B$25:$T$25</c:f>
              <c:numCache>
                <c:formatCode>#,##0.0</c:formatCode>
                <c:ptCount val="19"/>
                <c:pt idx="0">
                  <c:v>637.3849760358878</c:v>
                </c:pt>
                <c:pt idx="1">
                  <c:v>596.83145561343304</c:v>
                </c:pt>
                <c:pt idx="2">
                  <c:v>516.73559624397819</c:v>
                </c:pt>
                <c:pt idx="3">
                  <c:v>530.48318541084859</c:v>
                </c:pt>
                <c:pt idx="4">
                  <c:v>497.09798648772392</c:v>
                </c:pt>
                <c:pt idx="5">
                  <c:v>422.2209685513883</c:v>
                </c:pt>
                <c:pt idx="6">
                  <c:v>428.79825220147802</c:v>
                </c:pt>
                <c:pt idx="7">
                  <c:v>360.34204706823994</c:v>
                </c:pt>
                <c:pt idx="8">
                  <c:v>319.65893970989379</c:v>
                </c:pt>
                <c:pt idx="9">
                  <c:v>371.06953814563815</c:v>
                </c:pt>
                <c:pt idx="10">
                  <c:v>332.93613710597492</c:v>
                </c:pt>
                <c:pt idx="11">
                  <c:v>267.09063240610999</c:v>
                </c:pt>
                <c:pt idx="12">
                  <c:v>350.0382879356988</c:v>
                </c:pt>
                <c:pt idx="13">
                  <c:v>312.20901333103461</c:v>
                </c:pt>
                <c:pt idx="14">
                  <c:v>239.07993302425891</c:v>
                </c:pt>
                <c:pt idx="15">
                  <c:v>398.89368950170712</c:v>
                </c:pt>
                <c:pt idx="16">
                  <c:v>338.82275412328045</c:v>
                </c:pt>
                <c:pt idx="17">
                  <c:v>424.26968965242526</c:v>
                </c:pt>
                <c:pt idx="18">
                  <c:v>474.53318644776601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68-4322-A98E-2C39CD0DB2F7}"/>
            </c:ext>
          </c:extLst>
        </c:ser>
        <c:ser>
          <c:idx val="4"/>
          <c:order val="4"/>
          <c:tx>
            <c:strRef>
              <c:f>Healthcare!$A$26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Healthcare!$B$26:$T$26</c:f>
              <c:numCache>
                <c:formatCode>#,##0.0</c:formatCode>
                <c:ptCount val="19"/>
                <c:pt idx="0">
                  <c:v>623.20142440951929</c:v>
                </c:pt>
                <c:pt idx="1">
                  <c:v>565.03090099402414</c:v>
                </c:pt>
                <c:pt idx="2">
                  <c:v>494.77372647438705</c:v>
                </c:pt>
                <c:pt idx="3">
                  <c:v>500.28091055995293</c:v>
                </c:pt>
                <c:pt idx="4">
                  <c:v>469.25036428553904</c:v>
                </c:pt>
                <c:pt idx="5">
                  <c:v>396.49035795888193</c:v>
                </c:pt>
                <c:pt idx="6">
                  <c:v>388.59327771402923</c:v>
                </c:pt>
                <c:pt idx="7">
                  <c:v>333.71965823820716</c:v>
                </c:pt>
                <c:pt idx="8">
                  <c:v>290.9811978883248</c:v>
                </c:pt>
                <c:pt idx="9">
                  <c:v>344.44372164614879</c:v>
                </c:pt>
                <c:pt idx="10">
                  <c:v>310.31735601853194</c:v>
                </c:pt>
                <c:pt idx="11">
                  <c:v>240.67999161739846</c:v>
                </c:pt>
                <c:pt idx="12">
                  <c:v>327.42151642353144</c:v>
                </c:pt>
                <c:pt idx="13">
                  <c:v>291.13675303495518</c:v>
                </c:pt>
                <c:pt idx="14">
                  <c:v>221.58023752748923</c:v>
                </c:pt>
                <c:pt idx="15">
                  <c:v>377.4963336704775</c:v>
                </c:pt>
                <c:pt idx="16">
                  <c:v>315.07836698678204</c:v>
                </c:pt>
                <c:pt idx="17">
                  <c:v>404.90629929447255</c:v>
                </c:pt>
                <c:pt idx="18">
                  <c:v>453.99648380444432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68-4322-A98E-2C39CD0DB2F7}"/>
            </c:ext>
          </c:extLst>
        </c:ser>
        <c:ser>
          <c:idx val="5"/>
          <c:order val="5"/>
          <c:tx>
            <c:strRef>
              <c:f>Healthcare!$A$27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Healthcare!$B$27:$T$27</c:f>
              <c:numCache>
                <c:formatCode>#,##0.0</c:formatCode>
                <c:ptCount val="19"/>
                <c:pt idx="0">
                  <c:v>607.13652549728954</c:v>
                </c:pt>
                <c:pt idx="1">
                  <c:v>548.75172016467127</c:v>
                </c:pt>
                <c:pt idx="2">
                  <c:v>481.7114901033529</c:v>
                </c:pt>
                <c:pt idx="3">
                  <c:v>482.03064965106989</c:v>
                </c:pt>
                <c:pt idx="4">
                  <c:v>457.75890527255007</c:v>
                </c:pt>
                <c:pt idx="5">
                  <c:v>384.93303350974065</c:v>
                </c:pt>
                <c:pt idx="6">
                  <c:v>352.12886253110383</c:v>
                </c:pt>
                <c:pt idx="7">
                  <c:v>328.05952298327577</c:v>
                </c:pt>
                <c:pt idx="8">
                  <c:v>285.50548351790457</c:v>
                </c:pt>
                <c:pt idx="9">
                  <c:v>338.14235881528816</c:v>
                </c:pt>
                <c:pt idx="10">
                  <c:v>305.0842482074471</c:v>
                </c:pt>
                <c:pt idx="11">
                  <c:v>238.51835093354697</c:v>
                </c:pt>
                <c:pt idx="12">
                  <c:v>322.51314560782203</c:v>
                </c:pt>
                <c:pt idx="13">
                  <c:v>288.44470204431923</c:v>
                </c:pt>
                <c:pt idx="14">
                  <c:v>219.79561492601812</c:v>
                </c:pt>
                <c:pt idx="15">
                  <c:v>368.9805926790267</c:v>
                </c:pt>
                <c:pt idx="16">
                  <c:v>311.35303357400039</c:v>
                </c:pt>
                <c:pt idx="17">
                  <c:v>397.12041311412895</c:v>
                </c:pt>
                <c:pt idx="18">
                  <c:v>448.34528283494109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68-4322-A98E-2C39CD0DB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Restaurant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Restaurant!$AA$24:$AA$25</c:f>
              <c:numCache>
                <c:formatCode>#,##0.0</c:formatCode>
                <c:ptCount val="2"/>
                <c:pt idx="0">
                  <c:v>1388.0171145773286</c:v>
                </c:pt>
                <c:pt idx="1">
                  <c:v>1397.4860789371946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A-4B8E-86A9-39E84D15AA06}"/>
            </c:ext>
          </c:extLst>
        </c:ser>
        <c:ser>
          <c:idx val="1"/>
          <c:order val="1"/>
          <c:tx>
            <c:strRef>
              <c:f>Restaurant!$AB$23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C509E55-BA85-4D27-B0AE-A202CA3EAA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4392B79-77B8-4141-8BE9-47B025B0E5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Restaurant!$AB$24:$AB$25</c:f>
              <c:numCache>
                <c:formatCode>#,##0.0</c:formatCode>
                <c:ptCount val="2"/>
                <c:pt idx="0">
                  <c:v>1151.4717809373003</c:v>
                </c:pt>
                <c:pt idx="1">
                  <c:v>1283.3776144012184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(Restaurant!$X$5,Restaurant!$X$23)</c15:f>
                <c15:dlblRangeCache>
                  <c:ptCount val="2"/>
                  <c:pt idx="0">
                    <c:v>-17.0%</c:v>
                  </c:pt>
                  <c:pt idx="1">
                    <c:v>-8.2%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78A-4B8E-86A9-39E84D15AA06}"/>
            </c:ext>
          </c:extLst>
        </c:ser>
        <c:ser>
          <c:idx val="2"/>
          <c:order val="2"/>
          <c:tx>
            <c:strRef>
              <c:f>Restaurant!$AC$23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3650929-49C1-4AB4-90C4-A4A9D9E6DD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841E7FA-46BD-45AC-827E-6133B9E133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Restaurant!$AC$24:$AC$25</c:f>
              <c:numCache>
                <c:formatCode>#,##0.0</c:formatCode>
                <c:ptCount val="2"/>
                <c:pt idx="0">
                  <c:v>727.88297400728072</c:v>
                </c:pt>
                <c:pt idx="1">
                  <c:v>982.54425958084448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(Restaurant!$X$6,Restaurant!$X$24)</c15:f>
                <c15:dlblRangeCache>
                  <c:ptCount val="2"/>
                  <c:pt idx="0">
                    <c:v>-36.8%</c:v>
                  </c:pt>
                  <c:pt idx="1">
                    <c:v>-23.4%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78A-4B8E-86A9-39E84D15AA06}"/>
            </c:ext>
          </c:extLst>
        </c:ser>
        <c:ser>
          <c:idx val="3"/>
          <c:order val="3"/>
          <c:tx>
            <c:strRef>
              <c:f>Restaurant!$AD$23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C8A73AE-2F97-49AA-A08D-1960FAAEC8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785E84D-8656-4219-919E-057A932449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Restaurant!$AD$24:$AD$25</c:f>
              <c:numCache>
                <c:formatCode>#,##0.0</c:formatCode>
                <c:ptCount val="2"/>
                <c:pt idx="0">
                  <c:v>648.16615566620999</c:v>
                </c:pt>
                <c:pt idx="1">
                  <c:v>794.71327323822402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(Restaurant!$X$7,Restaurant!$X$25)</c15:f>
                <c15:dlblRangeCache>
                  <c:ptCount val="2"/>
                  <c:pt idx="0">
                    <c:v>-11.0%</c:v>
                  </c:pt>
                  <c:pt idx="1">
                    <c:v>-19.1%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78A-4B8E-86A9-39E84D15AA06}"/>
            </c:ext>
          </c:extLst>
        </c:ser>
        <c:ser>
          <c:idx val="4"/>
          <c:order val="4"/>
          <c:tx>
            <c:strRef>
              <c:f>Restaurant!$AE$23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78B27A-71EF-4601-930C-E9E241B83A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9606910-DF84-4912-B6F7-69764386A5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Restaurant!$AE$24:$AE$25</c:f>
              <c:numCache>
                <c:formatCode>#,##0.0</c:formatCode>
                <c:ptCount val="2"/>
                <c:pt idx="0">
                  <c:v>642.41472332314834</c:v>
                </c:pt>
                <c:pt idx="1">
                  <c:v>788.03074919501842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(Restaurant!$X$8,Restaurant!$X$26)</c15:f>
                <c15:dlblRangeCache>
                  <c:ptCount val="2"/>
                  <c:pt idx="0">
                    <c:v>-0.9%</c:v>
                  </c:pt>
                  <c:pt idx="1">
                    <c:v>-0.8%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78A-4B8E-86A9-39E84D15AA06}"/>
            </c:ext>
          </c:extLst>
        </c:ser>
        <c:ser>
          <c:idx val="5"/>
          <c:order val="5"/>
          <c:tx>
            <c:strRef>
              <c:f>Restaurant!$AF$23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BDD1CF9-DD04-4F80-A5C3-0F5CF65B75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FDA7D0B-24D7-48D7-B082-B072CB46F2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Restaurant!$AF$24:$AF$25</c:f>
              <c:numCache>
                <c:formatCode>#,##0.0</c:formatCode>
                <c:ptCount val="2"/>
                <c:pt idx="0">
                  <c:v>627.8762784308708</c:v>
                </c:pt>
                <c:pt idx="1">
                  <c:v>755.66101520347456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(Restaurant!$X$9,Restaurant!$X$27)</c15:f>
                <c15:dlblRangeCache>
                  <c:ptCount val="2"/>
                  <c:pt idx="0">
                    <c:v>-2.3%</c:v>
                  </c:pt>
                  <c:pt idx="1">
                    <c:v>-4.1%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B78A-4B8E-86A9-39E84D15A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Full Service Restaurant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Restaurant!$B$4:$T$4</c:f>
              <c:numCache>
                <c:formatCode>#,##0.0</c:formatCode>
                <c:ptCount val="19"/>
                <c:pt idx="0">
                  <c:v>2299.5489691001771</c:v>
                </c:pt>
                <c:pt idx="1">
                  <c:v>2082.4327279446129</c:v>
                </c:pt>
                <c:pt idx="2">
                  <c:v>1695.4154086102142</c:v>
                </c:pt>
                <c:pt idx="3">
                  <c:v>1871.5298944645517</c:v>
                </c:pt>
                <c:pt idx="4">
                  <c:v>1639.7268305672396</c:v>
                </c:pt>
                <c:pt idx="5">
                  <c:v>1481.9283315399916</c:v>
                </c:pt>
                <c:pt idx="6">
                  <c:v>1382.718309476453</c:v>
                </c:pt>
                <c:pt idx="7">
                  <c:v>1210.5744399882617</c:v>
                </c:pt>
                <c:pt idx="8">
                  <c:v>800.01250448335463</c:v>
                </c:pt>
                <c:pt idx="9">
                  <c:v>1345.8557664090777</c:v>
                </c:pt>
                <c:pt idx="10">
                  <c:v>1118.2344821589661</c:v>
                </c:pt>
                <c:pt idx="11">
                  <c:v>895.33817535622291</c:v>
                </c:pt>
                <c:pt idx="12">
                  <c:v>1363.9449552751421</c:v>
                </c:pt>
                <c:pt idx="13">
                  <c:v>1317.2200973838949</c:v>
                </c:pt>
                <c:pt idx="14">
                  <c:v>896.8687382481769</c:v>
                </c:pt>
                <c:pt idx="15">
                  <c:v>1541.0328181551404</c:v>
                </c:pt>
                <c:pt idx="16">
                  <c:v>1373.0097764300544</c:v>
                </c:pt>
                <c:pt idx="17">
                  <c:v>1645.7021204908324</c:v>
                </c:pt>
                <c:pt idx="18">
                  <c:v>1853.7631321529884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6-41F9-BF3D-FF48DF0227B8}"/>
            </c:ext>
          </c:extLst>
        </c:ser>
        <c:ser>
          <c:idx val="1"/>
          <c:order val="1"/>
          <c:tx>
            <c:strRef>
              <c:f>Restaurant!$A$5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Restaurant!$B$5:$T$5</c:f>
              <c:numCache>
                <c:formatCode>#,##0.0</c:formatCode>
                <c:ptCount val="19"/>
                <c:pt idx="0">
                  <c:v>2166.5106676665905</c:v>
                </c:pt>
                <c:pt idx="1">
                  <c:v>1940.947927875053</c:v>
                </c:pt>
                <c:pt idx="2">
                  <c:v>1614.9782733922416</c:v>
                </c:pt>
                <c:pt idx="3">
                  <c:v>1700.7826904474657</c:v>
                </c:pt>
                <c:pt idx="4">
                  <c:v>1478.7343354309999</c:v>
                </c:pt>
                <c:pt idx="5">
                  <c:v>1271.5158629234734</c:v>
                </c:pt>
                <c:pt idx="6">
                  <c:v>1159.1016661775734</c:v>
                </c:pt>
                <c:pt idx="7">
                  <c:v>1071.399795667721</c:v>
                </c:pt>
                <c:pt idx="8">
                  <c:v>701.05799558729234</c:v>
                </c:pt>
                <c:pt idx="9">
                  <c:v>1066.6067092721207</c:v>
                </c:pt>
                <c:pt idx="10">
                  <c:v>961.40312693599412</c:v>
                </c:pt>
                <c:pt idx="11">
                  <c:v>697.080015650983</c:v>
                </c:pt>
                <c:pt idx="12">
                  <c:v>1026.469246905127</c:v>
                </c:pt>
                <c:pt idx="13">
                  <c:v>992.42926625148084</c:v>
                </c:pt>
                <c:pt idx="14">
                  <c:v>655.08145032443178</c:v>
                </c:pt>
                <c:pt idx="15">
                  <c:v>1219.0169280598216</c:v>
                </c:pt>
                <c:pt idx="16">
                  <c:v>1026.7981512276242</c:v>
                </c:pt>
                <c:pt idx="17">
                  <c:v>1315.2955644679209</c:v>
                </c:pt>
                <c:pt idx="18">
                  <c:v>1517.7622137446065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6-41F9-BF3D-FF48DF0227B8}"/>
            </c:ext>
          </c:extLst>
        </c:ser>
        <c:ser>
          <c:idx val="2"/>
          <c:order val="2"/>
          <c:tx>
            <c:strRef>
              <c:f>Restaurant!$A$6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Restaurant!$B$6:$T$6</c:f>
              <c:numCache>
                <c:formatCode>#,##0.0</c:formatCode>
                <c:ptCount val="19"/>
                <c:pt idx="0">
                  <c:v>1612.258991163716</c:v>
                </c:pt>
                <c:pt idx="1">
                  <c:v>1348.1964959187887</c:v>
                </c:pt>
                <c:pt idx="2">
                  <c:v>1059.5218515982478</c:v>
                </c:pt>
                <c:pt idx="3">
                  <c:v>1144.2010825263296</c:v>
                </c:pt>
                <c:pt idx="4">
                  <c:v>974.1718401860727</c:v>
                </c:pt>
                <c:pt idx="5">
                  <c:v>739.92778810307914</c:v>
                </c:pt>
                <c:pt idx="6">
                  <c:v>728.35477191952782</c:v>
                </c:pt>
                <c:pt idx="7">
                  <c:v>644.44453682871972</c:v>
                </c:pt>
                <c:pt idx="8">
                  <c:v>368.16831328051126</c:v>
                </c:pt>
                <c:pt idx="9">
                  <c:v>642.29460801895516</c:v>
                </c:pt>
                <c:pt idx="10">
                  <c:v>574.0417033486583</c:v>
                </c:pt>
                <c:pt idx="11">
                  <c:v>401.87351505863688</c:v>
                </c:pt>
                <c:pt idx="12">
                  <c:v>669.86239633940909</c:v>
                </c:pt>
                <c:pt idx="13">
                  <c:v>619.70248459356355</c:v>
                </c:pt>
                <c:pt idx="14">
                  <c:v>460.60464964622258</c:v>
                </c:pt>
                <c:pt idx="15">
                  <c:v>848.26802851956916</c:v>
                </c:pt>
                <c:pt idx="16">
                  <c:v>704.00654298042548</c:v>
                </c:pt>
                <c:pt idx="17">
                  <c:v>954.36649928809777</c:v>
                </c:pt>
                <c:pt idx="18">
                  <c:v>1211.2816524829634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6-41F9-BF3D-FF48DF0227B8}"/>
            </c:ext>
          </c:extLst>
        </c:ser>
        <c:ser>
          <c:idx val="3"/>
          <c:order val="3"/>
          <c:tx>
            <c:strRef>
              <c:f>Restaurant!$A$7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Restaurant!$B$7:$T$7</c:f>
              <c:numCache>
                <c:formatCode>#,##0.0</c:formatCode>
                <c:ptCount val="19"/>
                <c:pt idx="0">
                  <c:v>1459.5489201908549</c:v>
                </c:pt>
                <c:pt idx="1">
                  <c:v>1247.9843272794465</c:v>
                </c:pt>
                <c:pt idx="2">
                  <c:v>883.2331942134839</c:v>
                </c:pt>
                <c:pt idx="3">
                  <c:v>1050.3602062886521</c:v>
                </c:pt>
                <c:pt idx="4">
                  <c:v>871.89682306781015</c:v>
                </c:pt>
                <c:pt idx="5">
                  <c:v>660.14985816296587</c:v>
                </c:pt>
                <c:pt idx="6">
                  <c:v>649.45816079211363</c:v>
                </c:pt>
                <c:pt idx="7">
                  <c:v>574.76878389687738</c:v>
                </c:pt>
                <c:pt idx="8">
                  <c:v>298.52352538393819</c:v>
                </c:pt>
                <c:pt idx="9">
                  <c:v>573.82408403708416</c:v>
                </c:pt>
                <c:pt idx="10">
                  <c:v>502.38304694208051</c:v>
                </c:pt>
                <c:pt idx="11">
                  <c:v>336.23743845576968</c:v>
                </c:pt>
                <c:pt idx="12">
                  <c:v>605.29430912865325</c:v>
                </c:pt>
                <c:pt idx="13">
                  <c:v>551.32876846326917</c:v>
                </c:pt>
                <c:pt idx="14">
                  <c:v>346.81962242003328</c:v>
                </c:pt>
                <c:pt idx="15">
                  <c:v>778.09898159922614</c:v>
                </c:pt>
                <c:pt idx="16">
                  <c:v>635.04049691871273</c:v>
                </c:pt>
                <c:pt idx="17">
                  <c:v>881.38509569924042</c:v>
                </c:pt>
                <c:pt idx="18">
                  <c:v>1091.0302150923301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06-41F9-BF3D-FF48DF0227B8}"/>
            </c:ext>
          </c:extLst>
        </c:ser>
        <c:ser>
          <c:idx val="4"/>
          <c:order val="4"/>
          <c:tx>
            <c:strRef>
              <c:f>Restaurant!$A$8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Restaurant!$B$8:$T$8</c:f>
              <c:numCache>
                <c:formatCode>#,##0.0</c:formatCode>
                <c:ptCount val="19"/>
                <c:pt idx="0">
                  <c:v>1440.6344191202841</c:v>
                </c:pt>
                <c:pt idx="1">
                  <c:v>1230.108355885965</c:v>
                </c:pt>
                <c:pt idx="2">
                  <c:v>871.96022041801166</c:v>
                </c:pt>
                <c:pt idx="3">
                  <c:v>1041.2845326985994</c:v>
                </c:pt>
                <c:pt idx="4">
                  <c:v>857.97190431162846</c:v>
                </c:pt>
                <c:pt idx="5">
                  <c:v>653.60068255676197</c:v>
                </c:pt>
                <c:pt idx="6">
                  <c:v>643.86122795004735</c:v>
                </c:pt>
                <c:pt idx="7">
                  <c:v>570.99306031062861</c:v>
                </c:pt>
                <c:pt idx="8">
                  <c:v>289.66061277946244</c:v>
                </c:pt>
                <c:pt idx="9">
                  <c:v>570.32926299085943</c:v>
                </c:pt>
                <c:pt idx="10">
                  <c:v>499.10398665318939</c:v>
                </c:pt>
                <c:pt idx="11">
                  <c:v>336.47593661351857</c:v>
                </c:pt>
                <c:pt idx="12">
                  <c:v>602.00902648711508</c:v>
                </c:pt>
                <c:pt idx="13">
                  <c:v>550.51533578966826</c:v>
                </c:pt>
                <c:pt idx="14">
                  <c:v>348.5155966393861</c:v>
                </c:pt>
                <c:pt idx="15">
                  <c:v>775.56797308900411</c:v>
                </c:pt>
                <c:pt idx="16">
                  <c:v>633.35961937678667</c:v>
                </c:pt>
                <c:pt idx="17">
                  <c:v>878.84265327638138</c:v>
                </c:pt>
                <c:pt idx="18">
                  <c:v>1083.9939787190106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06-41F9-BF3D-FF48DF0227B8}"/>
            </c:ext>
          </c:extLst>
        </c:ser>
        <c:ser>
          <c:idx val="5"/>
          <c:order val="5"/>
          <c:tx>
            <c:strRef>
              <c:f>Restaurant!$A$9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Restaurant!$B$9:$T$9</c:f>
              <c:numCache>
                <c:formatCode>#,##0.0</c:formatCode>
                <c:ptCount val="19"/>
                <c:pt idx="0">
                  <c:v>1401.1531948656082</c:v>
                </c:pt>
                <c:pt idx="1">
                  <c:v>1199.8923505820208</c:v>
                </c:pt>
                <c:pt idx="2">
                  <c:v>844.64692360363892</c:v>
                </c:pt>
                <c:pt idx="3">
                  <c:v>1009.353467670938</c:v>
                </c:pt>
                <c:pt idx="4">
                  <c:v>834.38199810883953</c:v>
                </c:pt>
                <c:pt idx="5">
                  <c:v>637.82441009923161</c:v>
                </c:pt>
                <c:pt idx="6">
                  <c:v>625.61216537872133</c:v>
                </c:pt>
                <c:pt idx="7">
                  <c:v>557.63828295673159</c:v>
                </c:pt>
                <c:pt idx="8">
                  <c:v>276.86351038507934</c:v>
                </c:pt>
                <c:pt idx="9">
                  <c:v>558.6488908452618</c:v>
                </c:pt>
                <c:pt idx="10">
                  <c:v>491.77753323116718</c:v>
                </c:pt>
                <c:pt idx="11">
                  <c:v>331.94351516732428</c:v>
                </c:pt>
                <c:pt idx="12">
                  <c:v>593.16575369265388</c:v>
                </c:pt>
                <c:pt idx="13">
                  <c:v>542.12307759192242</c:v>
                </c:pt>
                <c:pt idx="14">
                  <c:v>345.59889464932024</c:v>
                </c:pt>
                <c:pt idx="15">
                  <c:v>765.46958927038168</c:v>
                </c:pt>
                <c:pt idx="16">
                  <c:v>630.40709402545463</c:v>
                </c:pt>
                <c:pt idx="17">
                  <c:v>868.402599802189</c:v>
                </c:pt>
                <c:pt idx="18">
                  <c:v>1073.1921864640735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06-41F9-BF3D-FF48DF022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Quick Service Restaurant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Restaurant!$B$22:$T$22</c:f>
              <c:numCache>
                <c:formatCode>#,##0.0</c:formatCode>
                <c:ptCount val="19"/>
                <c:pt idx="0">
                  <c:v>2576.3131378343996</c:v>
                </c:pt>
                <c:pt idx="1">
                  <c:v>2406.4185269671843</c:v>
                </c:pt>
                <c:pt idx="2">
                  <c:v>1796.1980287509682</c:v>
                </c:pt>
                <c:pt idx="3">
                  <c:v>2076.982212370759</c:v>
                </c:pt>
                <c:pt idx="4">
                  <c:v>1698.5180960852392</c:v>
                </c:pt>
                <c:pt idx="5">
                  <c:v>1477.727026005949</c:v>
                </c:pt>
                <c:pt idx="6">
                  <c:v>1363.4631598328124</c:v>
                </c:pt>
                <c:pt idx="7">
                  <c:v>1223.2361577381807</c:v>
                </c:pt>
                <c:pt idx="8">
                  <c:v>757.3952803841114</c:v>
                </c:pt>
                <c:pt idx="9">
                  <c:v>1327.5789790823792</c:v>
                </c:pt>
                <c:pt idx="10">
                  <c:v>1113.4768131952214</c:v>
                </c:pt>
                <c:pt idx="11">
                  <c:v>899.57073206890288</c:v>
                </c:pt>
                <c:pt idx="12">
                  <c:v>1367.9274506709514</c:v>
                </c:pt>
                <c:pt idx="13">
                  <c:v>1247.9156504356642</c:v>
                </c:pt>
                <c:pt idx="14">
                  <c:v>920.13633037789441</c:v>
                </c:pt>
                <c:pt idx="15">
                  <c:v>1657.4391098294645</c:v>
                </c:pt>
                <c:pt idx="16">
                  <c:v>1379.3255812841335</c:v>
                </c:pt>
                <c:pt idx="17">
                  <c:v>1837.7865412757169</c:v>
                </c:pt>
                <c:pt idx="18">
                  <c:v>2121.9558620986486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A-4AF4-930C-F03272D3C487}"/>
            </c:ext>
          </c:extLst>
        </c:ser>
        <c:ser>
          <c:idx val="1"/>
          <c:order val="1"/>
          <c:tx>
            <c:strRef>
              <c:f>Restaurant!$A$23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Restaurant!$B$23:$T$23</c:f>
              <c:numCache>
                <c:formatCode>#,##0.0</c:formatCode>
                <c:ptCount val="19"/>
                <c:pt idx="0">
                  <c:v>2451.6283966026799</c:v>
                </c:pt>
                <c:pt idx="1">
                  <c:v>2265.377487972607</c:v>
                </c:pt>
                <c:pt idx="2">
                  <c:v>1746.4951029621338</c:v>
                </c:pt>
                <c:pt idx="3">
                  <c:v>1935.6721471406847</c:v>
                </c:pt>
                <c:pt idx="4">
                  <c:v>1602.1371577094872</c:v>
                </c:pt>
                <c:pt idx="5">
                  <c:v>1378.3792789303031</c:v>
                </c:pt>
                <c:pt idx="6">
                  <c:v>1282.2551839736784</c:v>
                </c:pt>
                <c:pt idx="7">
                  <c:v>1159.6179808326879</c:v>
                </c:pt>
                <c:pt idx="8">
                  <c:v>675.78965931154528</c:v>
                </c:pt>
                <c:pt idx="9">
                  <c:v>1244.9945482195633</c:v>
                </c:pt>
                <c:pt idx="10">
                  <c:v>1059.3260953774638</c:v>
                </c:pt>
                <c:pt idx="11">
                  <c:v>796.20148393637669</c:v>
                </c:pt>
                <c:pt idx="12">
                  <c:v>1169.3369989383375</c:v>
                </c:pt>
                <c:pt idx="13">
                  <c:v>1068.0649287920955</c:v>
                </c:pt>
                <c:pt idx="14">
                  <c:v>717.78492726177137</c:v>
                </c:pt>
                <c:pt idx="15">
                  <c:v>1418.5374642525799</c:v>
                </c:pt>
                <c:pt idx="16">
                  <c:v>1157.7462626610427</c:v>
                </c:pt>
                <c:pt idx="17">
                  <c:v>1560.8256697560089</c:v>
                </c:pt>
                <c:pt idx="18">
                  <c:v>1861.700190334089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1A-4AF4-930C-F03272D3C487}"/>
            </c:ext>
          </c:extLst>
        </c:ser>
        <c:ser>
          <c:idx val="2"/>
          <c:order val="2"/>
          <c:tx>
            <c:strRef>
              <c:f>Restaurant!$A$24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Restaurant!$B$24:$T$24</c:f>
              <c:numCache>
                <c:formatCode>#,##0.0</c:formatCode>
                <c:ptCount val="19"/>
                <c:pt idx="0">
                  <c:v>1884.2427763909213</c:v>
                </c:pt>
                <c:pt idx="1">
                  <c:v>1667.9950240547855</c:v>
                </c:pt>
                <c:pt idx="2">
                  <c:v>1280.1673553126166</c:v>
                </c:pt>
                <c:pt idx="3">
                  <c:v>1361.8252823926621</c:v>
                </c:pt>
                <c:pt idx="4">
                  <c:v>1184.4576674031355</c:v>
                </c:pt>
                <c:pt idx="5">
                  <c:v>881.83098524193474</c:v>
                </c:pt>
                <c:pt idx="6">
                  <c:v>890.79004189262855</c:v>
                </c:pt>
                <c:pt idx="7">
                  <c:v>778.62134515508887</c:v>
                </c:pt>
                <c:pt idx="8">
                  <c:v>514.6538358535862</c:v>
                </c:pt>
                <c:pt idx="9">
                  <c:v>954.21335351448556</c:v>
                </c:pt>
                <c:pt idx="10">
                  <c:v>780.47151922948171</c:v>
                </c:pt>
                <c:pt idx="11">
                  <c:v>709.75121469493934</c:v>
                </c:pt>
                <c:pt idx="12">
                  <c:v>1026.2482425181486</c:v>
                </c:pt>
                <c:pt idx="13">
                  <c:v>876.718649871357</c:v>
                </c:pt>
                <c:pt idx="14">
                  <c:v>729.17906468489673</c:v>
                </c:pt>
                <c:pt idx="15">
                  <c:v>1267.1349817795758</c:v>
                </c:pt>
                <c:pt idx="16">
                  <c:v>1018.3447031649021</c:v>
                </c:pt>
                <c:pt idx="17">
                  <c:v>1436.2366574847208</c:v>
                </c:pt>
                <c:pt idx="18">
                  <c:v>1836.8150005260491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1A-4AF4-930C-F03272D3C487}"/>
            </c:ext>
          </c:extLst>
        </c:ser>
        <c:ser>
          <c:idx val="3"/>
          <c:order val="3"/>
          <c:tx>
            <c:strRef>
              <c:f>Restaurant!$A$25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Restaurant!$B$25:$T$25</c:f>
              <c:numCache>
                <c:formatCode>#,##0.0</c:formatCode>
                <c:ptCount val="19"/>
                <c:pt idx="0">
                  <c:v>1683.5279834151099</c:v>
                </c:pt>
                <c:pt idx="1">
                  <c:v>1530.0321128996775</c:v>
                </c:pt>
                <c:pt idx="2">
                  <c:v>1084.6020080724606</c:v>
                </c:pt>
                <c:pt idx="3">
                  <c:v>1234.337369563762</c:v>
                </c:pt>
                <c:pt idx="4">
                  <c:v>1005.462875288131</c:v>
                </c:pt>
                <c:pt idx="5">
                  <c:v>779.99855336527878</c:v>
                </c:pt>
                <c:pt idx="6">
                  <c:v>783.9087831052193</c:v>
                </c:pt>
                <c:pt idx="7">
                  <c:v>681.70405201189828</c:v>
                </c:pt>
                <c:pt idx="8">
                  <c:v>370.79185915277424</c:v>
                </c:pt>
                <c:pt idx="9">
                  <c:v>724.45288513959417</c:v>
                </c:pt>
                <c:pt idx="10">
                  <c:v>586.11334681931658</c:v>
                </c:pt>
                <c:pt idx="11">
                  <c:v>430.21185427486535</c:v>
                </c:pt>
                <c:pt idx="12">
                  <c:v>781.21947720294975</c:v>
                </c:pt>
                <c:pt idx="13">
                  <c:v>692.66571738735377</c:v>
                </c:pt>
                <c:pt idx="14">
                  <c:v>444.46217468652264</c:v>
                </c:pt>
                <c:pt idx="15">
                  <c:v>1021.3544924583705</c:v>
                </c:pt>
                <c:pt idx="16">
                  <c:v>811.36387765056952</c:v>
                </c:pt>
                <c:pt idx="17">
                  <c:v>1160.7029807848653</c:v>
                </c:pt>
                <c:pt idx="18">
                  <c:v>1432.7943363652885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1A-4AF4-930C-F03272D3C487}"/>
            </c:ext>
          </c:extLst>
        </c:ser>
        <c:ser>
          <c:idx val="4"/>
          <c:order val="4"/>
          <c:tx>
            <c:strRef>
              <c:f>Restaurant!$A$26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Restaurant!$B$26:$T$26</c:f>
              <c:numCache>
                <c:formatCode>#,##0.0</c:formatCode>
                <c:ptCount val="19"/>
                <c:pt idx="0">
                  <c:v>1668.079646208143</c:v>
                </c:pt>
                <c:pt idx="1">
                  <c:v>1516.1740456993102</c:v>
                </c:pt>
                <c:pt idx="2">
                  <c:v>1076.9914301837346</c:v>
                </c:pt>
                <c:pt idx="3">
                  <c:v>1226.8942545885818</c:v>
                </c:pt>
                <c:pt idx="4">
                  <c:v>998.73408701806738</c:v>
                </c:pt>
                <c:pt idx="5">
                  <c:v>775.22571088347536</c:v>
                </c:pt>
                <c:pt idx="6">
                  <c:v>778.4208607117921</c:v>
                </c:pt>
                <c:pt idx="7">
                  <c:v>676.79322927127862</c:v>
                </c:pt>
                <c:pt idx="8">
                  <c:v>368.45016403163942</c:v>
                </c:pt>
                <c:pt idx="9">
                  <c:v>717.34546115367334</c:v>
                </c:pt>
                <c:pt idx="10">
                  <c:v>586.60605147628485</c:v>
                </c:pt>
                <c:pt idx="11">
                  <c:v>428.20940097366889</c:v>
                </c:pt>
                <c:pt idx="12">
                  <c:v>771.61131196617987</c:v>
                </c:pt>
                <c:pt idx="13">
                  <c:v>688.02070481000078</c:v>
                </c:pt>
                <c:pt idx="14">
                  <c:v>442.599746061806</c:v>
                </c:pt>
                <c:pt idx="15">
                  <c:v>1011.9407381902001</c:v>
                </c:pt>
                <c:pt idx="16">
                  <c:v>803.70149589203572</c:v>
                </c:pt>
                <c:pt idx="17">
                  <c:v>1150.6989158608553</c:v>
                </c:pt>
                <c:pt idx="18">
                  <c:v>1415.5515145428635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1A-4AF4-930C-F03272D3C487}"/>
            </c:ext>
          </c:extLst>
        </c:ser>
        <c:ser>
          <c:idx val="5"/>
          <c:order val="5"/>
          <c:tx>
            <c:strRef>
              <c:f>Restaurant!$A$27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Restaurant!$B$27:$T$27</c:f>
              <c:numCache>
                <c:formatCode>#,##0.0</c:formatCode>
                <c:ptCount val="19"/>
                <c:pt idx="0">
                  <c:v>1594.662180903465</c:v>
                </c:pt>
                <c:pt idx="1">
                  <c:v>1458.8994218243379</c:v>
                </c:pt>
                <c:pt idx="2">
                  <c:v>1019.5145285166375</c:v>
                </c:pt>
                <c:pt idx="3">
                  <c:v>1173.580564402743</c:v>
                </c:pt>
                <c:pt idx="4">
                  <c:v>948.654306906545</c:v>
                </c:pt>
                <c:pt idx="5">
                  <c:v>742.66303931977086</c:v>
                </c:pt>
                <c:pt idx="6">
                  <c:v>744.88620603904235</c:v>
                </c:pt>
                <c:pt idx="7">
                  <c:v>651.41828785400719</c:v>
                </c:pt>
                <c:pt idx="8">
                  <c:v>350.63877889682743</c:v>
                </c:pt>
                <c:pt idx="9">
                  <c:v>692.00941149464859</c:v>
                </c:pt>
                <c:pt idx="10">
                  <c:v>562.00214245406642</c:v>
                </c:pt>
                <c:pt idx="11">
                  <c:v>417.63402293573597</c:v>
                </c:pt>
                <c:pt idx="12">
                  <c:v>743.57455070634046</c:v>
                </c:pt>
                <c:pt idx="13">
                  <c:v>665.55012768643655</c:v>
                </c:pt>
                <c:pt idx="14">
                  <c:v>437.94453530745176</c:v>
                </c:pt>
                <c:pt idx="15">
                  <c:v>973.00745793999226</c:v>
                </c:pt>
                <c:pt idx="16">
                  <c:v>777.61865991411059</c:v>
                </c:pt>
                <c:pt idx="17">
                  <c:v>1103.6024073914666</c:v>
                </c:pt>
                <c:pt idx="18">
                  <c:v>1382.657611450652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1A-4AF4-930C-F03272D3C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Hotel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Hotel!$AA$24:$AA$25</c:f>
              <c:numCache>
                <c:formatCode>#,##0.0</c:formatCode>
                <c:ptCount val="2"/>
                <c:pt idx="0">
                  <c:v>426.68896632987276</c:v>
                </c:pt>
                <c:pt idx="1">
                  <c:v>236.18746514152684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C-445A-B648-677329615F63}"/>
            </c:ext>
          </c:extLst>
        </c:ser>
        <c:ser>
          <c:idx val="1"/>
          <c:order val="1"/>
          <c:tx>
            <c:strRef>
              <c:f>Hotel!$AB$23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50F6D66-AA35-4C79-969C-08CCB3D0F0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CE11880-016D-40CC-AE05-713EB12BF5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Hotel!$AB$24:$AB$25</c:f>
              <c:numCache>
                <c:formatCode>#,##0.0</c:formatCode>
                <c:ptCount val="2"/>
                <c:pt idx="0">
                  <c:v>318.98962917989104</c:v>
                </c:pt>
                <c:pt idx="1">
                  <c:v>204.6345908187711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(Hotel!$X$5,Hotel!$X$23)</c15:f>
                <c15:dlblRangeCache>
                  <c:ptCount val="2"/>
                  <c:pt idx="0">
                    <c:v>-25.2%</c:v>
                  </c:pt>
                  <c:pt idx="1">
                    <c:v>-13.4%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7DC-445A-B648-677329615F63}"/>
            </c:ext>
          </c:extLst>
        </c:ser>
        <c:ser>
          <c:idx val="2"/>
          <c:order val="2"/>
          <c:tx>
            <c:strRef>
              <c:f>Hotel!$AC$23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5114720-1167-4337-8E23-8DD87BCACB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6CB60A8-3375-482E-BCB0-1605AA433B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Hotel!$AC$24:$AC$25</c:f>
              <c:numCache>
                <c:formatCode>#,##0.0</c:formatCode>
                <c:ptCount val="2"/>
                <c:pt idx="0">
                  <c:v>249.32804007829773</c:v>
                </c:pt>
                <c:pt idx="1">
                  <c:v>182.33286838092306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(Hotel!$X$6,Hotel!$X$24)</c15:f>
                <c15:dlblRangeCache>
                  <c:ptCount val="2"/>
                  <c:pt idx="0">
                    <c:v>-21.8%</c:v>
                  </c:pt>
                  <c:pt idx="1">
                    <c:v>-10.9%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A7DC-445A-B648-677329615F63}"/>
            </c:ext>
          </c:extLst>
        </c:ser>
        <c:ser>
          <c:idx val="3"/>
          <c:order val="3"/>
          <c:tx>
            <c:strRef>
              <c:f>Hotel!$AD$23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21C5756-9DF3-469B-98F5-A2912384F4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7F01180-7872-4E5F-B7B8-E5592FCDC5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Hotel!$AD$24:$AD$25</c:f>
              <c:numCache>
                <c:formatCode>#,##0.0</c:formatCode>
                <c:ptCount val="2"/>
                <c:pt idx="0">
                  <c:v>212.4033931196567</c:v>
                </c:pt>
                <c:pt idx="1">
                  <c:v>164.21553967911098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(Hotel!$X$7,Hotel!$X$25)</c15:f>
                <c15:dlblRangeCache>
                  <c:ptCount val="2"/>
                  <c:pt idx="0">
                    <c:v>-14.8%</c:v>
                  </c:pt>
                  <c:pt idx="1">
                    <c:v>-9.9%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7DC-445A-B648-677329615F63}"/>
            </c:ext>
          </c:extLst>
        </c:ser>
        <c:ser>
          <c:idx val="4"/>
          <c:order val="4"/>
          <c:tx>
            <c:strRef>
              <c:f>Hotel!$AE$23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29558B6-E51D-4C2C-9B86-73AA9A9525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F9921A2-A4D5-42D1-8D55-FA4EB5A986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Hotel!$AE$24:$AE$25</c:f>
              <c:numCache>
                <c:formatCode>#,##0.0</c:formatCode>
                <c:ptCount val="2"/>
                <c:pt idx="0">
                  <c:v>200.92774575372005</c:v>
                </c:pt>
                <c:pt idx="1">
                  <c:v>126.34905847076151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(Hotel!$X$8,Hotel!$X$26)</c15:f>
                <c15:dlblRangeCache>
                  <c:ptCount val="2"/>
                  <c:pt idx="0">
                    <c:v>-5.4%</c:v>
                  </c:pt>
                  <c:pt idx="1">
                    <c:v>-23.1%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A7DC-445A-B648-677329615F63}"/>
            </c:ext>
          </c:extLst>
        </c:ser>
        <c:ser>
          <c:idx val="5"/>
          <c:order val="5"/>
          <c:tx>
            <c:strRef>
              <c:f>Hotel!$AF$23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E394C71-7CF8-40A2-8566-F32BACA585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4920270-ED37-4D03-9035-E536DB7F13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Hotel!$AF$24:$AF$25</c:f>
              <c:numCache>
                <c:formatCode>#,##0.0</c:formatCode>
                <c:ptCount val="2"/>
                <c:pt idx="0">
                  <c:v>172.95585778537711</c:v>
                </c:pt>
                <c:pt idx="1">
                  <c:v>122.24573336006235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(Hotel!$X$9,Hotel!$X$27)</c15:f>
                <c15:dlblRangeCache>
                  <c:ptCount val="2"/>
                  <c:pt idx="0">
                    <c:v>-13.9%</c:v>
                  </c:pt>
                  <c:pt idx="1">
                    <c:v>-3.2%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A7DC-445A-B648-677329615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Large Hotel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Hotel!$B$4:$T$4</c:f>
              <c:numCache>
                <c:formatCode>#,##0.0</c:formatCode>
                <c:ptCount val="19"/>
                <c:pt idx="0">
                  <c:v>804.09190603104901</c:v>
                </c:pt>
                <c:pt idx="1">
                  <c:v>862.08281434826438</c:v>
                </c:pt>
                <c:pt idx="2">
                  <c:v>623.71423853888052</c:v>
                </c:pt>
                <c:pt idx="3">
                  <c:v>711.37345218612973</c:v>
                </c:pt>
                <c:pt idx="4">
                  <c:v>593.06220927289348</c:v>
                </c:pt>
                <c:pt idx="5">
                  <c:v>452.12847891724232</c:v>
                </c:pt>
                <c:pt idx="6">
                  <c:v>433.29606769931252</c:v>
                </c:pt>
                <c:pt idx="7">
                  <c:v>336.94460158429911</c:v>
                </c:pt>
                <c:pt idx="8">
                  <c:v>336.22576461416543</c:v>
                </c:pt>
                <c:pt idx="9">
                  <c:v>400.69242336761187</c:v>
                </c:pt>
                <c:pt idx="10">
                  <c:v>335.50851102258684</c:v>
                </c:pt>
                <c:pt idx="11">
                  <c:v>278.64084807366464</c:v>
                </c:pt>
                <c:pt idx="12">
                  <c:v>358.98365234652931</c:v>
                </c:pt>
                <c:pt idx="13">
                  <c:v>360.34203689788637</c:v>
                </c:pt>
                <c:pt idx="14">
                  <c:v>262.52459900075024</c:v>
                </c:pt>
                <c:pt idx="15">
                  <c:v>389.98953941998059</c:v>
                </c:pt>
                <c:pt idx="16">
                  <c:v>304.4845635910487</c:v>
                </c:pt>
                <c:pt idx="17">
                  <c:v>398.38230710889223</c:v>
                </c:pt>
                <c:pt idx="18">
                  <c:v>428.4771372101942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3-418C-81BF-533395026E1A}"/>
            </c:ext>
          </c:extLst>
        </c:ser>
        <c:ser>
          <c:idx val="1"/>
          <c:order val="1"/>
          <c:tx>
            <c:strRef>
              <c:f>Hotel!$A$5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Hotel!$B$5:$T$5</c:f>
              <c:numCache>
                <c:formatCode>#,##0.0</c:formatCode>
                <c:ptCount val="19"/>
                <c:pt idx="0">
                  <c:v>727.42445122528079</c:v>
                </c:pt>
                <c:pt idx="1">
                  <c:v>642.67183582276573</c:v>
                </c:pt>
                <c:pt idx="2">
                  <c:v>478.75324542583058</c:v>
                </c:pt>
                <c:pt idx="3">
                  <c:v>524.28902821420456</c:v>
                </c:pt>
                <c:pt idx="4">
                  <c:v>436.89729903750555</c:v>
                </c:pt>
                <c:pt idx="5">
                  <c:v>298.82696715920582</c:v>
                </c:pt>
                <c:pt idx="6">
                  <c:v>311.51470904249931</c:v>
                </c:pt>
                <c:pt idx="7">
                  <c:v>249.09959840578972</c:v>
                </c:pt>
                <c:pt idx="8">
                  <c:v>185.91157035381593</c:v>
                </c:pt>
                <c:pt idx="9">
                  <c:v>302.88969397261383</c:v>
                </c:pt>
                <c:pt idx="10">
                  <c:v>229.58267283089867</c:v>
                </c:pt>
                <c:pt idx="11">
                  <c:v>190.51280893926514</c:v>
                </c:pt>
                <c:pt idx="12">
                  <c:v>290.04769693634978</c:v>
                </c:pt>
                <c:pt idx="13">
                  <c:v>247.59696726007979</c:v>
                </c:pt>
                <c:pt idx="14">
                  <c:v>190.87033395625457</c:v>
                </c:pt>
                <c:pt idx="15">
                  <c:v>345.33298884554245</c:v>
                </c:pt>
                <c:pt idx="16">
                  <c:v>274.14596835803911</c:v>
                </c:pt>
                <c:pt idx="17">
                  <c:v>364.0084061332451</c:v>
                </c:pt>
                <c:pt idx="18">
                  <c:v>435.72838910023449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3-418C-81BF-533395026E1A}"/>
            </c:ext>
          </c:extLst>
        </c:ser>
        <c:ser>
          <c:idx val="2"/>
          <c:order val="2"/>
          <c:tx>
            <c:strRef>
              <c:f>Hotel!$A$6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Hotel!$B$6:$T$6</c:f>
              <c:numCache>
                <c:formatCode>#,##0.0</c:formatCode>
                <c:ptCount val="19"/>
                <c:pt idx="0">
                  <c:v>562.4189391483651</c:v>
                </c:pt>
                <c:pt idx="1">
                  <c:v>649.63254497069306</c:v>
                </c:pt>
                <c:pt idx="2">
                  <c:v>420.00355649471169</c:v>
                </c:pt>
                <c:pt idx="3">
                  <c:v>522.66035308411381</c:v>
                </c:pt>
                <c:pt idx="4">
                  <c:v>360.40165512810449</c:v>
                </c:pt>
                <c:pt idx="5">
                  <c:v>286.2911089112261</c:v>
                </c:pt>
                <c:pt idx="6">
                  <c:v>253.64785073487664</c:v>
                </c:pt>
                <c:pt idx="7">
                  <c:v>247.13969624962328</c:v>
                </c:pt>
                <c:pt idx="8">
                  <c:v>174.36970119244785</c:v>
                </c:pt>
                <c:pt idx="9">
                  <c:v>208.38918245344297</c:v>
                </c:pt>
                <c:pt idx="10">
                  <c:v>233.04520931569152</c:v>
                </c:pt>
                <c:pt idx="11">
                  <c:v>192.45916656138556</c:v>
                </c:pt>
                <c:pt idx="12">
                  <c:v>175.363349217311</c:v>
                </c:pt>
                <c:pt idx="13">
                  <c:v>254.86794784614978</c:v>
                </c:pt>
                <c:pt idx="14">
                  <c:v>120.48657656539996</c:v>
                </c:pt>
                <c:pt idx="15">
                  <c:v>206.92223057786779</c:v>
                </c:pt>
                <c:pt idx="16">
                  <c:v>166.15571841486639</c:v>
                </c:pt>
                <c:pt idx="17">
                  <c:v>216.66286768611076</c:v>
                </c:pt>
                <c:pt idx="18">
                  <c:v>254.45264138662139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3-418C-81BF-533395026E1A}"/>
            </c:ext>
          </c:extLst>
        </c:ser>
        <c:ser>
          <c:idx val="3"/>
          <c:order val="3"/>
          <c:tx>
            <c:strRef>
              <c:f>Hotel!$A$7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Hotel!$B$7:$T$7</c:f>
              <c:numCache>
                <c:formatCode>#,##0.0</c:formatCode>
                <c:ptCount val="19"/>
                <c:pt idx="0">
                  <c:v>486.38805736590052</c:v>
                </c:pt>
                <c:pt idx="1">
                  <c:v>433.03781319702807</c:v>
                </c:pt>
                <c:pt idx="2">
                  <c:v>360.3082340794677</c:v>
                </c:pt>
                <c:pt idx="3">
                  <c:v>356.19557122309482</c:v>
                </c:pt>
                <c:pt idx="4">
                  <c:v>319.8920168161315</c:v>
                </c:pt>
                <c:pt idx="5">
                  <c:v>223.64793838750117</c:v>
                </c:pt>
                <c:pt idx="6">
                  <c:v>226.51449676645061</c:v>
                </c:pt>
                <c:pt idx="7">
                  <c:v>185.35986245466916</c:v>
                </c:pt>
                <c:pt idx="8">
                  <c:v>154.64099292085086</c:v>
                </c:pt>
                <c:pt idx="9">
                  <c:v>185.94669897939045</c:v>
                </c:pt>
                <c:pt idx="10">
                  <c:v>154.5176377664211</c:v>
                </c:pt>
                <c:pt idx="11">
                  <c:v>117.4537041869357</c:v>
                </c:pt>
                <c:pt idx="12">
                  <c:v>158.94818853535992</c:v>
                </c:pt>
                <c:pt idx="13">
                  <c:v>142.94549441687056</c:v>
                </c:pt>
                <c:pt idx="14">
                  <c:v>107.50470479306097</c:v>
                </c:pt>
                <c:pt idx="15">
                  <c:v>188.27952877532829</c:v>
                </c:pt>
                <c:pt idx="16">
                  <c:v>148.82287686662141</c:v>
                </c:pt>
                <c:pt idx="17">
                  <c:v>198.47168781225022</c:v>
                </c:pt>
                <c:pt idx="18">
                  <c:v>228.63280361938743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3-418C-81BF-533395026E1A}"/>
            </c:ext>
          </c:extLst>
        </c:ser>
        <c:ser>
          <c:idx val="4"/>
          <c:order val="4"/>
          <c:tx>
            <c:strRef>
              <c:f>Hotel!$A$8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Hotel!$B$8:$T$8</c:f>
              <c:numCache>
                <c:formatCode>#,##0.0</c:formatCode>
                <c:ptCount val="19"/>
                <c:pt idx="0">
                  <c:v>459.25697918279548</c:v>
                </c:pt>
                <c:pt idx="1">
                  <c:v>411.90858639405036</c:v>
                </c:pt>
                <c:pt idx="2">
                  <c:v>339.89195095424321</c:v>
                </c:pt>
                <c:pt idx="3">
                  <c:v>339.33837737632871</c:v>
                </c:pt>
                <c:pt idx="4">
                  <c:v>303.12571433387774</c:v>
                </c:pt>
                <c:pt idx="5">
                  <c:v>215.82026325143636</c:v>
                </c:pt>
                <c:pt idx="6">
                  <c:v>213.46505363483681</c:v>
                </c:pt>
                <c:pt idx="7">
                  <c:v>180.16742870756644</c:v>
                </c:pt>
                <c:pt idx="8">
                  <c:v>146.04925744687392</c:v>
                </c:pt>
                <c:pt idx="9">
                  <c:v>174.29186468251481</c:v>
                </c:pt>
                <c:pt idx="10">
                  <c:v>149.45398163932151</c:v>
                </c:pt>
                <c:pt idx="11">
                  <c:v>109.36466728753126</c:v>
                </c:pt>
                <c:pt idx="12">
                  <c:v>149.05120926025984</c:v>
                </c:pt>
                <c:pt idx="13">
                  <c:v>140.83463901637694</c:v>
                </c:pt>
                <c:pt idx="14">
                  <c:v>100.55338598342473</c:v>
                </c:pt>
                <c:pt idx="15">
                  <c:v>174.93684697129819</c:v>
                </c:pt>
                <c:pt idx="16">
                  <c:v>143.38579338185468</c:v>
                </c:pt>
                <c:pt idx="17">
                  <c:v>186.56456845062772</c:v>
                </c:pt>
                <c:pt idx="18">
                  <c:v>210.90682560462437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D3-418C-81BF-533395026E1A}"/>
            </c:ext>
          </c:extLst>
        </c:ser>
        <c:ser>
          <c:idx val="5"/>
          <c:order val="5"/>
          <c:tx>
            <c:strRef>
              <c:f>Hotel!$A$9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Hotel!$B$9:$T$9</c:f>
              <c:numCache>
                <c:formatCode>#,##0.0</c:formatCode>
                <c:ptCount val="19"/>
                <c:pt idx="0">
                  <c:v>429.87166059586542</c:v>
                </c:pt>
                <c:pt idx="1">
                  <c:v>374.86757177231942</c:v>
                </c:pt>
                <c:pt idx="2">
                  <c:v>299.49400387664537</c:v>
                </c:pt>
                <c:pt idx="3">
                  <c:v>310.58195682158259</c:v>
                </c:pt>
                <c:pt idx="4">
                  <c:v>260.55923912208891</c:v>
                </c:pt>
                <c:pt idx="5">
                  <c:v>201.25774827336571</c:v>
                </c:pt>
                <c:pt idx="6">
                  <c:v>176.48329243212132</c:v>
                </c:pt>
                <c:pt idx="7">
                  <c:v>168.42706650537602</c:v>
                </c:pt>
                <c:pt idx="8">
                  <c:v>130.85519576038456</c:v>
                </c:pt>
                <c:pt idx="9">
                  <c:v>147.70522510687496</c:v>
                </c:pt>
                <c:pt idx="10">
                  <c:v>146.44463297275297</c:v>
                </c:pt>
                <c:pt idx="11">
                  <c:v>94.040775659865105</c:v>
                </c:pt>
                <c:pt idx="12">
                  <c:v>124.76378690261186</c:v>
                </c:pt>
                <c:pt idx="13">
                  <c:v>135.76344745680561</c:v>
                </c:pt>
                <c:pt idx="14">
                  <c:v>88.053426381980728</c:v>
                </c:pt>
                <c:pt idx="15">
                  <c:v>139.86758254526768</c:v>
                </c:pt>
                <c:pt idx="16">
                  <c:v>124.01388099452136</c:v>
                </c:pt>
                <c:pt idx="17">
                  <c:v>142.61211035274451</c:v>
                </c:pt>
                <c:pt idx="18">
                  <c:v>150.15331761437761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D3-418C-81BF-533395026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Small Hotel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Hotel!$B$22:$T$22</c:f>
              <c:numCache>
                <c:formatCode>#,##0.0</c:formatCode>
                <c:ptCount val="19"/>
                <c:pt idx="0">
                  <c:v>368.09728610257071</c:v>
                </c:pt>
                <c:pt idx="1">
                  <c:v>341.06940893998205</c:v>
                </c:pt>
                <c:pt idx="2">
                  <c:v>285.33468665547133</c:v>
                </c:pt>
                <c:pt idx="3">
                  <c:v>296.49827585347742</c:v>
                </c:pt>
                <c:pt idx="4">
                  <c:v>262.27721122898862</c:v>
                </c:pt>
                <c:pt idx="5">
                  <c:v>228.85772732129971</c:v>
                </c:pt>
                <c:pt idx="6">
                  <c:v>221.521573840146</c:v>
                </c:pt>
                <c:pt idx="7">
                  <c:v>203.71697531325594</c:v>
                </c:pt>
                <c:pt idx="8">
                  <c:v>174.78842385656253</c:v>
                </c:pt>
                <c:pt idx="9">
                  <c:v>228.83680944858872</c:v>
                </c:pt>
                <c:pt idx="10">
                  <c:v>192.67085674689986</c:v>
                </c:pt>
                <c:pt idx="11">
                  <c:v>166.64276032868409</c:v>
                </c:pt>
                <c:pt idx="12">
                  <c:v>249.48357479136115</c:v>
                </c:pt>
                <c:pt idx="13">
                  <c:v>212.20577666599672</c:v>
                </c:pt>
                <c:pt idx="14">
                  <c:v>163.12786769473195</c:v>
                </c:pt>
                <c:pt idx="15">
                  <c:v>315.35613052021716</c:v>
                </c:pt>
                <c:pt idx="16">
                  <c:v>248.27154241904287</c:v>
                </c:pt>
                <c:pt idx="17">
                  <c:v>341.56571149281518</c:v>
                </c:pt>
                <c:pt idx="18">
                  <c:v>381.46755168979092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2-4B5C-B4D3-CB50A0D95C25}"/>
            </c:ext>
          </c:extLst>
        </c:ser>
        <c:ser>
          <c:idx val="1"/>
          <c:order val="1"/>
          <c:tx>
            <c:strRef>
              <c:f>Hotel!$A$23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Hotel!$B$23:$T$23</c:f>
              <c:numCache>
                <c:formatCode>#,##0.0</c:formatCode>
                <c:ptCount val="19"/>
                <c:pt idx="0">
                  <c:v>327.87000286804079</c:v>
                </c:pt>
                <c:pt idx="1">
                  <c:v>308.77229029666495</c:v>
                </c:pt>
                <c:pt idx="2">
                  <c:v>264.30155801609089</c:v>
                </c:pt>
                <c:pt idx="3">
                  <c:v>271.12564025688346</c:v>
                </c:pt>
                <c:pt idx="4">
                  <c:v>238.1605027321134</c:v>
                </c:pt>
                <c:pt idx="5">
                  <c:v>212.47292871257636</c:v>
                </c:pt>
                <c:pt idx="6">
                  <c:v>197.43549745835114</c:v>
                </c:pt>
                <c:pt idx="7">
                  <c:v>185.5634994194709</c:v>
                </c:pt>
                <c:pt idx="8">
                  <c:v>160.65696543567921</c:v>
                </c:pt>
                <c:pt idx="9">
                  <c:v>192.64631921847553</c:v>
                </c:pt>
                <c:pt idx="10">
                  <c:v>171.66682723265623</c:v>
                </c:pt>
                <c:pt idx="11">
                  <c:v>145.56814822012598</c:v>
                </c:pt>
                <c:pt idx="12">
                  <c:v>202.33629743686853</c:v>
                </c:pt>
                <c:pt idx="13">
                  <c:v>180.7019294495189</c:v>
                </c:pt>
                <c:pt idx="14">
                  <c:v>139.65715839170463</c:v>
                </c:pt>
                <c:pt idx="15">
                  <c:v>250.28968596060818</c:v>
                </c:pt>
                <c:pt idx="16">
                  <c:v>199.89144493334021</c:v>
                </c:pt>
                <c:pt idx="17">
                  <c:v>253.94696256210167</c:v>
                </c:pt>
                <c:pt idx="18">
                  <c:v>284.21526971487356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2-4B5C-B4D3-CB50A0D95C25}"/>
            </c:ext>
          </c:extLst>
        </c:ser>
        <c:ser>
          <c:idx val="2"/>
          <c:order val="2"/>
          <c:tx>
            <c:strRef>
              <c:f>Hotel!$A$24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Hotel!$B$24:$T$24</c:f>
              <c:numCache>
                <c:formatCode>#,##0.0</c:formatCode>
                <c:ptCount val="19"/>
                <c:pt idx="0">
                  <c:v>293.17717667961711</c:v>
                </c:pt>
                <c:pt idx="1">
                  <c:v>277.11300412876062</c:v>
                </c:pt>
                <c:pt idx="2">
                  <c:v>234.07136729137906</c:v>
                </c:pt>
                <c:pt idx="3">
                  <c:v>244.55027265766057</c:v>
                </c:pt>
                <c:pt idx="4">
                  <c:v>211.50999371024264</c:v>
                </c:pt>
                <c:pt idx="5">
                  <c:v>185.77459594122399</c:v>
                </c:pt>
                <c:pt idx="6">
                  <c:v>175.26017088650696</c:v>
                </c:pt>
                <c:pt idx="7">
                  <c:v>167.08333264123857</c:v>
                </c:pt>
                <c:pt idx="8">
                  <c:v>141.32993071854386</c:v>
                </c:pt>
                <c:pt idx="9">
                  <c:v>172.0909408391843</c:v>
                </c:pt>
                <c:pt idx="10">
                  <c:v>156.53597425628877</c:v>
                </c:pt>
                <c:pt idx="11">
                  <c:v>130.96219515301107</c:v>
                </c:pt>
                <c:pt idx="12">
                  <c:v>180.33423056500962</c:v>
                </c:pt>
                <c:pt idx="13">
                  <c:v>162.85582599851281</c:v>
                </c:pt>
                <c:pt idx="14">
                  <c:v>126.34218218038647</c:v>
                </c:pt>
                <c:pt idx="15">
                  <c:v>222.02981848845394</c:v>
                </c:pt>
                <c:pt idx="16">
                  <c:v>180.08828707094966</c:v>
                </c:pt>
                <c:pt idx="17">
                  <c:v>231.06964978896647</c:v>
                </c:pt>
                <c:pt idx="18">
                  <c:v>272.74082683733167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2-4B5C-B4D3-CB50A0D95C25}"/>
            </c:ext>
          </c:extLst>
        </c:ser>
        <c:ser>
          <c:idx val="3"/>
          <c:order val="3"/>
          <c:tx>
            <c:strRef>
              <c:f>Hotel!$A$25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Hotel!$B$25:$T$25</c:f>
              <c:numCache>
                <c:formatCode>#,##0.0</c:formatCode>
                <c:ptCount val="19"/>
                <c:pt idx="0">
                  <c:v>264.85171592443652</c:v>
                </c:pt>
                <c:pt idx="1">
                  <c:v>248.4390369694886</c:v>
                </c:pt>
                <c:pt idx="2">
                  <c:v>205.66919129001482</c:v>
                </c:pt>
                <c:pt idx="3">
                  <c:v>218.52317977687972</c:v>
                </c:pt>
                <c:pt idx="4">
                  <c:v>187.69071086992992</c:v>
                </c:pt>
                <c:pt idx="5">
                  <c:v>163.75303898819067</c:v>
                </c:pt>
                <c:pt idx="6">
                  <c:v>156.72744158581617</c:v>
                </c:pt>
                <c:pt idx="7">
                  <c:v>147.63106544946572</c:v>
                </c:pt>
                <c:pt idx="8">
                  <c:v>130.80518722271225</c:v>
                </c:pt>
                <c:pt idx="9">
                  <c:v>156.35258574915937</c:v>
                </c:pt>
                <c:pt idx="10">
                  <c:v>138.1854624383551</c:v>
                </c:pt>
                <c:pt idx="11">
                  <c:v>125.12661389582368</c:v>
                </c:pt>
                <c:pt idx="12">
                  <c:v>164.72751951568867</c:v>
                </c:pt>
                <c:pt idx="13">
                  <c:v>148.34953942476406</c:v>
                </c:pt>
                <c:pt idx="14">
                  <c:v>120.78239377314016</c:v>
                </c:pt>
                <c:pt idx="15">
                  <c:v>202.04689523512121</c:v>
                </c:pt>
                <c:pt idx="16">
                  <c:v>164.15505193202409</c:v>
                </c:pt>
                <c:pt idx="17">
                  <c:v>214.13231246584516</c:v>
                </c:pt>
                <c:pt idx="18">
                  <c:v>256.90112900037707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72-4B5C-B4D3-CB50A0D95C25}"/>
            </c:ext>
          </c:extLst>
        </c:ser>
        <c:ser>
          <c:idx val="4"/>
          <c:order val="4"/>
          <c:tx>
            <c:strRef>
              <c:f>Hotel!$A$26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Hotel!$B$26:$T$26</c:f>
              <c:numCache>
                <c:formatCode>#,##0.0</c:formatCode>
                <c:ptCount val="19"/>
                <c:pt idx="0">
                  <c:v>214.1451300612199</c:v>
                </c:pt>
                <c:pt idx="1">
                  <c:v>203.35896644779859</c:v>
                </c:pt>
                <c:pt idx="2">
                  <c:v>166.52468895876277</c:v>
                </c:pt>
                <c:pt idx="3">
                  <c:v>178.83861097130796</c:v>
                </c:pt>
                <c:pt idx="4">
                  <c:v>151.1400372125523</c:v>
                </c:pt>
                <c:pt idx="5">
                  <c:v>132.63986543462721</c:v>
                </c:pt>
                <c:pt idx="6">
                  <c:v>122.31974945061515</c:v>
                </c:pt>
                <c:pt idx="7">
                  <c:v>117.66795894604486</c:v>
                </c:pt>
                <c:pt idx="8">
                  <c:v>107.12894999255306</c:v>
                </c:pt>
                <c:pt idx="9">
                  <c:v>116.94885585658911</c:v>
                </c:pt>
                <c:pt idx="10">
                  <c:v>107.18061763645755</c:v>
                </c:pt>
                <c:pt idx="11">
                  <c:v>95.815712600166862</c:v>
                </c:pt>
                <c:pt idx="12">
                  <c:v>119.93986526852447</c:v>
                </c:pt>
                <c:pt idx="13">
                  <c:v>111.941102318739</c:v>
                </c:pt>
                <c:pt idx="14">
                  <c:v>91.785679977587208</c:v>
                </c:pt>
                <c:pt idx="15">
                  <c:v>146.76483131435447</c:v>
                </c:pt>
                <c:pt idx="16">
                  <c:v>119.68851374583289</c:v>
                </c:pt>
                <c:pt idx="17">
                  <c:v>152.354093270015</c:v>
                </c:pt>
                <c:pt idx="18">
                  <c:v>176.82237622715326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72-4B5C-B4D3-CB50A0D95C25}"/>
            </c:ext>
          </c:extLst>
        </c:ser>
        <c:ser>
          <c:idx val="5"/>
          <c:order val="5"/>
          <c:tx>
            <c:strRef>
              <c:f>Hotel!$A$27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Hotel!$B$27:$T$27</c:f>
              <c:numCache>
                <c:formatCode>#,##0.0</c:formatCode>
                <c:ptCount val="19"/>
                <c:pt idx="0">
                  <c:v>206.3026400370741</c:v>
                </c:pt>
                <c:pt idx="1">
                  <c:v>195.61730217577991</c:v>
                </c:pt>
                <c:pt idx="2">
                  <c:v>158.3906809991191</c:v>
                </c:pt>
                <c:pt idx="3">
                  <c:v>170.80094191331543</c:v>
                </c:pt>
                <c:pt idx="4">
                  <c:v>144.07458484002368</c:v>
                </c:pt>
                <c:pt idx="5">
                  <c:v>125.97915770403925</c:v>
                </c:pt>
                <c:pt idx="6">
                  <c:v>117.22515047524766</c:v>
                </c:pt>
                <c:pt idx="7">
                  <c:v>111.97305356647516</c:v>
                </c:pt>
                <c:pt idx="8">
                  <c:v>100.7956979111472</c:v>
                </c:pt>
                <c:pt idx="9">
                  <c:v>114.43368444685848</c:v>
                </c:pt>
                <c:pt idx="10">
                  <c:v>106.58503616333658</c:v>
                </c:pt>
                <c:pt idx="11">
                  <c:v>92.655734475898754</c:v>
                </c:pt>
                <c:pt idx="12">
                  <c:v>118.59020777239051</c:v>
                </c:pt>
                <c:pt idx="13">
                  <c:v>108.97292026902002</c:v>
                </c:pt>
                <c:pt idx="14">
                  <c:v>89.077151819572549</c:v>
                </c:pt>
                <c:pt idx="15">
                  <c:v>145.94679812038129</c:v>
                </c:pt>
                <c:pt idx="16">
                  <c:v>118.06321012385175</c:v>
                </c:pt>
                <c:pt idx="17">
                  <c:v>153.39035502247648</c:v>
                </c:pt>
                <c:pt idx="18">
                  <c:v>176.23846485625748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72-4B5C-B4D3-CB50A0D9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Warehouse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Warehouse!$AA$24</c:f>
              <c:numCache>
                <c:formatCode>#,##0.0</c:formatCode>
                <c:ptCount val="1"/>
                <c:pt idx="0">
                  <c:v>66.212602797317018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B-428B-B146-C3160514E1DA}"/>
            </c:ext>
          </c:extLst>
        </c:ser>
        <c:ser>
          <c:idx val="1"/>
          <c:order val="1"/>
          <c:tx>
            <c:strRef>
              <c:f>Warehouse!$AB$23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B578F53-11F1-41F6-966F-08406201A2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Warehouse!$AB$24</c:f>
              <c:numCache>
                <c:formatCode>#,##0.0</c:formatCode>
                <c:ptCount val="1"/>
                <c:pt idx="0">
                  <c:v>58.56798435629468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(Warehouse!$X$5,Warehouse!$X$23)</c15:f>
                <c15:dlblRangeCache>
                  <c:ptCount val="2"/>
                  <c:pt idx="0">
                    <c:v>-11.5%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4BFB-428B-B146-C3160514E1DA}"/>
            </c:ext>
          </c:extLst>
        </c:ser>
        <c:ser>
          <c:idx val="2"/>
          <c:order val="2"/>
          <c:tx>
            <c:strRef>
              <c:f>Warehouse!$AC$23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C17060A-1BAE-44FD-9A7D-7ACEB43F43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Warehouse!$AC$24</c:f>
              <c:numCache>
                <c:formatCode>#,##0.0</c:formatCode>
                <c:ptCount val="1"/>
                <c:pt idx="0">
                  <c:v>46.966415947656159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(Warehouse!$X$6,Warehouse!$X$24)</c15:f>
                <c15:dlblRangeCache>
                  <c:ptCount val="2"/>
                  <c:pt idx="0">
                    <c:v>-19.8%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4BFB-428B-B146-C3160514E1DA}"/>
            </c:ext>
          </c:extLst>
        </c:ser>
        <c:ser>
          <c:idx val="3"/>
          <c:order val="3"/>
          <c:tx>
            <c:strRef>
              <c:f>Warehouse!$AD$23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E54C5DB-1A64-4584-B7C7-163A7089EE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Warehouse!$AD$24</c:f>
              <c:numCache>
                <c:formatCode>#,##0.0</c:formatCode>
                <c:ptCount val="1"/>
                <c:pt idx="0">
                  <c:v>41.96088480073449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(Warehouse!$X$7,Warehouse!$X$25)</c15:f>
                <c15:dlblRangeCache>
                  <c:ptCount val="2"/>
                  <c:pt idx="0">
                    <c:v>-10.7%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4BFB-428B-B146-C3160514E1DA}"/>
            </c:ext>
          </c:extLst>
        </c:ser>
        <c:ser>
          <c:idx val="4"/>
          <c:order val="4"/>
          <c:tx>
            <c:strRef>
              <c:f>Warehouse!$AE$23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ED85CFA-F827-48E5-8FA0-8A2672AB21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Warehouse!$AE$24</c:f>
              <c:numCache>
                <c:formatCode>#,##0.0</c:formatCode>
                <c:ptCount val="1"/>
                <c:pt idx="0">
                  <c:v>40.720384075719174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(Warehouse!$X$8,Warehouse!$X$26)</c15:f>
                <c15:dlblRangeCache>
                  <c:ptCount val="2"/>
                  <c:pt idx="0">
                    <c:v>-3.0%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4BFB-428B-B146-C3160514E1DA}"/>
            </c:ext>
          </c:extLst>
        </c:ser>
        <c:ser>
          <c:idx val="5"/>
          <c:order val="5"/>
          <c:tx>
            <c:strRef>
              <c:f>Warehouse!$AF$23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65767FB-E1F1-4549-9765-8C8C8499C6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Warehouse!$AF$24</c:f>
              <c:numCache>
                <c:formatCode>#,##0.0</c:formatCode>
                <c:ptCount val="1"/>
                <c:pt idx="0">
                  <c:v>40.580867064445279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(Warehouse!$X$9,Warehouse!$X$27)</c15:f>
                <c15:dlblRangeCache>
                  <c:ptCount val="2"/>
                  <c:pt idx="0">
                    <c:v>-0.3%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4BFB-428B-B146-C3160514E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976703454425212"/>
          <c:y val="0.13660054440307484"/>
          <c:w val="8.6079396774601913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Warehouse</a:t>
            </a:r>
          </a:p>
        </c:rich>
      </c:tx>
      <c:layout>
        <c:manualLayout>
          <c:xMode val="edge"/>
          <c:yMode val="edge"/>
          <c:x val="0.3061318580668697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Warehouse!$B$4:$T$4</c:f>
              <c:numCache>
                <c:formatCode>#,##0.0</c:formatCode>
                <c:ptCount val="19"/>
                <c:pt idx="0">
                  <c:v>91.679768692878994</c:v>
                </c:pt>
                <c:pt idx="1">
                  <c:v>96.60639941428667</c:v>
                </c:pt>
                <c:pt idx="2">
                  <c:v>64.31359251055413</c:v>
                </c:pt>
                <c:pt idx="3">
                  <c:v>78.58013239676194</c:v>
                </c:pt>
                <c:pt idx="4">
                  <c:v>42.316929545959582</c:v>
                </c:pt>
                <c:pt idx="5">
                  <c:v>52.516021056080994</c:v>
                </c:pt>
                <c:pt idx="6">
                  <c:v>45.947823533183183</c:v>
                </c:pt>
                <c:pt idx="7">
                  <c:v>34.801788622482171</c:v>
                </c:pt>
                <c:pt idx="8">
                  <c:v>17.160174597166986</c:v>
                </c:pt>
                <c:pt idx="9">
                  <c:v>74.934510550905557</c:v>
                </c:pt>
                <c:pt idx="10">
                  <c:v>43.8156287651234</c:v>
                </c:pt>
                <c:pt idx="11">
                  <c:v>34.993670169042915</c:v>
                </c:pt>
                <c:pt idx="12">
                  <c:v>105.46667422707468</c:v>
                </c:pt>
                <c:pt idx="13">
                  <c:v>68.776532378653741</c:v>
                </c:pt>
                <c:pt idx="14">
                  <c:v>32.011240304466135</c:v>
                </c:pt>
                <c:pt idx="15">
                  <c:v>159.18845799159254</c:v>
                </c:pt>
                <c:pt idx="16">
                  <c:v>108.94569708225703</c:v>
                </c:pt>
                <c:pt idx="17">
                  <c:v>156.60537220991648</c:v>
                </c:pt>
                <c:pt idx="18">
                  <c:v>159.88803529814319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E-41CC-865A-F73A00A591E6}"/>
            </c:ext>
          </c:extLst>
        </c:ser>
        <c:ser>
          <c:idx val="1"/>
          <c:order val="1"/>
          <c:tx>
            <c:strRef>
              <c:f>Warehouse!$A$5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Warehouse!$B$5:$T$5</c:f>
              <c:numCache>
                <c:formatCode>#,##0.0</c:formatCode>
                <c:ptCount val="19"/>
                <c:pt idx="0">
                  <c:v>86.916401994936592</c:v>
                </c:pt>
                <c:pt idx="1">
                  <c:v>90.124072270146939</c:v>
                </c:pt>
                <c:pt idx="2">
                  <c:v>59.317337670112053</c:v>
                </c:pt>
                <c:pt idx="3">
                  <c:v>72.342855540825397</c:v>
                </c:pt>
                <c:pt idx="4">
                  <c:v>36.448238666224526</c:v>
                </c:pt>
                <c:pt idx="5">
                  <c:v>47.150310447817439</c:v>
                </c:pt>
                <c:pt idx="6">
                  <c:v>38.044962366862705</c:v>
                </c:pt>
                <c:pt idx="7">
                  <c:v>30.111108123715855</c:v>
                </c:pt>
                <c:pt idx="8">
                  <c:v>12.948186271907661</c:v>
                </c:pt>
                <c:pt idx="9">
                  <c:v>65.557804719487038</c:v>
                </c:pt>
                <c:pt idx="10">
                  <c:v>36.44792498972221</c:v>
                </c:pt>
                <c:pt idx="11">
                  <c:v>28.82073089152837</c:v>
                </c:pt>
                <c:pt idx="12">
                  <c:v>96.025187303937841</c:v>
                </c:pt>
                <c:pt idx="13">
                  <c:v>59.683057470361021</c:v>
                </c:pt>
                <c:pt idx="14">
                  <c:v>25.427354360459571</c:v>
                </c:pt>
                <c:pt idx="15">
                  <c:v>150.57349256609672</c:v>
                </c:pt>
                <c:pt idx="16">
                  <c:v>97.066862157216519</c:v>
                </c:pt>
                <c:pt idx="17">
                  <c:v>147.84993141629883</c:v>
                </c:pt>
                <c:pt idx="18">
                  <c:v>152.33520091497027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E-41CC-865A-F73A00A591E6}"/>
            </c:ext>
          </c:extLst>
        </c:ser>
        <c:ser>
          <c:idx val="2"/>
          <c:order val="2"/>
          <c:tx>
            <c:strRef>
              <c:f>Warehouse!$A$6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Warehouse!$B$6:$T$6</c:f>
              <c:numCache>
                <c:formatCode>#,##0.0</c:formatCode>
                <c:ptCount val="19"/>
                <c:pt idx="0">
                  <c:v>57.87816172700861</c:v>
                </c:pt>
                <c:pt idx="1">
                  <c:v>65.137721793990593</c:v>
                </c:pt>
                <c:pt idx="2">
                  <c:v>36.283244826003759</c:v>
                </c:pt>
                <c:pt idx="3">
                  <c:v>45.77827161719425</c:v>
                </c:pt>
                <c:pt idx="4">
                  <c:v>28.849970597136654</c:v>
                </c:pt>
                <c:pt idx="5">
                  <c:v>32.795270126024413</c:v>
                </c:pt>
                <c:pt idx="6">
                  <c:v>29.599932622746898</c:v>
                </c:pt>
                <c:pt idx="7">
                  <c:v>24.394316526477397</c:v>
                </c:pt>
                <c:pt idx="8">
                  <c:v>11.452779507020033</c:v>
                </c:pt>
                <c:pt idx="9">
                  <c:v>53.793342221983238</c:v>
                </c:pt>
                <c:pt idx="10">
                  <c:v>31.599978237974526</c:v>
                </c:pt>
                <c:pt idx="11">
                  <c:v>25.543816815680238</c:v>
                </c:pt>
                <c:pt idx="12">
                  <c:v>79.607247145141699</c:v>
                </c:pt>
                <c:pt idx="13">
                  <c:v>49.870013261736958</c:v>
                </c:pt>
                <c:pt idx="14">
                  <c:v>22.468913279822193</c:v>
                </c:pt>
                <c:pt idx="15">
                  <c:v>116.28917940158796</c:v>
                </c:pt>
                <c:pt idx="16">
                  <c:v>73.952164792995333</c:v>
                </c:pt>
                <c:pt idx="17">
                  <c:v>114.57276456085174</c:v>
                </c:pt>
                <c:pt idx="18">
                  <c:v>125.55885318032357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E-41CC-865A-F73A00A591E6}"/>
            </c:ext>
          </c:extLst>
        </c:ser>
        <c:ser>
          <c:idx val="3"/>
          <c:order val="3"/>
          <c:tx>
            <c:strRef>
              <c:f>Warehouse!$A$7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Warehouse!$B$7:$T$7</c:f>
              <c:numCache>
                <c:formatCode>#,##0.0</c:formatCode>
                <c:ptCount val="19"/>
                <c:pt idx="0">
                  <c:v>50.527629729362666</c:v>
                </c:pt>
                <c:pt idx="1">
                  <c:v>63.042351268505477</c:v>
                </c:pt>
                <c:pt idx="2">
                  <c:v>31.834717416537352</c:v>
                </c:pt>
                <c:pt idx="3">
                  <c:v>43.386894457853252</c:v>
                </c:pt>
                <c:pt idx="4">
                  <c:v>25.040835395210561</c:v>
                </c:pt>
                <c:pt idx="5">
                  <c:v>28.256393542906007</c:v>
                </c:pt>
                <c:pt idx="6">
                  <c:v>27.663976402335042</c:v>
                </c:pt>
                <c:pt idx="7">
                  <c:v>22.48278341131584</c:v>
                </c:pt>
                <c:pt idx="8">
                  <c:v>10.463261127989895</c:v>
                </c:pt>
                <c:pt idx="9">
                  <c:v>48.071962100524928</c:v>
                </c:pt>
                <c:pt idx="10">
                  <c:v>26.101845015312698</c:v>
                </c:pt>
                <c:pt idx="11">
                  <c:v>21.387661184336768</c:v>
                </c:pt>
                <c:pt idx="12">
                  <c:v>71.829269441681106</c:v>
                </c:pt>
                <c:pt idx="13">
                  <c:v>42.265730761691579</c:v>
                </c:pt>
                <c:pt idx="14">
                  <c:v>17.852798741249519</c:v>
                </c:pt>
                <c:pt idx="15">
                  <c:v>104.75797789649229</c:v>
                </c:pt>
                <c:pt idx="16">
                  <c:v>64.298845693451426</c:v>
                </c:pt>
                <c:pt idx="17">
                  <c:v>89.584516514206101</c:v>
                </c:pt>
                <c:pt idx="18">
                  <c:v>90.536799309314233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E-41CC-865A-F73A00A591E6}"/>
            </c:ext>
          </c:extLst>
        </c:ser>
        <c:ser>
          <c:idx val="4"/>
          <c:order val="4"/>
          <c:tx>
            <c:strRef>
              <c:f>Warehouse!$A$8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Warehouse!$B$8:$T$8</c:f>
              <c:numCache>
                <c:formatCode>#,##0.0</c:formatCode>
                <c:ptCount val="19"/>
                <c:pt idx="0">
                  <c:v>45.525992981459538</c:v>
                </c:pt>
                <c:pt idx="1">
                  <c:v>50.08129334451997</c:v>
                </c:pt>
                <c:pt idx="2">
                  <c:v>28.91269900361176</c:v>
                </c:pt>
                <c:pt idx="3">
                  <c:v>38.064535550807896</c:v>
                </c:pt>
                <c:pt idx="4">
                  <c:v>22.314571227201291</c:v>
                </c:pt>
                <c:pt idx="5">
                  <c:v>25.915056403171508</c:v>
                </c:pt>
                <c:pt idx="6">
                  <c:v>26.771640289115517</c:v>
                </c:pt>
                <c:pt idx="7">
                  <c:v>21.19276064506596</c:v>
                </c:pt>
                <c:pt idx="8">
                  <c:v>9.1778699733914983</c:v>
                </c:pt>
                <c:pt idx="9">
                  <c:v>47.596753114991508</c:v>
                </c:pt>
                <c:pt idx="10">
                  <c:v>25.974157422401834</c:v>
                </c:pt>
                <c:pt idx="11">
                  <c:v>22.779382928231048</c:v>
                </c:pt>
                <c:pt idx="12">
                  <c:v>70.42915828759746</c:v>
                </c:pt>
                <c:pt idx="13">
                  <c:v>42.452927842684687</c:v>
                </c:pt>
                <c:pt idx="14">
                  <c:v>20.106979773265891</c:v>
                </c:pt>
                <c:pt idx="15">
                  <c:v>102.65698187593257</c:v>
                </c:pt>
                <c:pt idx="16">
                  <c:v>65.120864267236769</c:v>
                </c:pt>
                <c:pt idx="17">
                  <c:v>93.507817898496114</c:v>
                </c:pt>
                <c:pt idx="18">
                  <c:v>95.088390706259304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E-41CC-865A-F73A00A591E6}"/>
            </c:ext>
          </c:extLst>
        </c:ser>
        <c:ser>
          <c:idx val="5"/>
          <c:order val="5"/>
          <c:tx>
            <c:strRef>
              <c:f>Warehouse!$A$9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Warehouse!$B$9:$T$9</c:f>
              <c:numCache>
                <c:formatCode>#,##0.0</c:formatCode>
                <c:ptCount val="19"/>
                <c:pt idx="0">
                  <c:v>44.712703921323957</c:v>
                </c:pt>
                <c:pt idx="1">
                  <c:v>49.42629544373964</c:v>
                </c:pt>
                <c:pt idx="2">
                  <c:v>28.073937802890278</c:v>
                </c:pt>
                <c:pt idx="3">
                  <c:v>37.455744037216512</c:v>
                </c:pt>
                <c:pt idx="4">
                  <c:v>22.725801121743942</c:v>
                </c:pt>
                <c:pt idx="5">
                  <c:v>25.412463918584741</c:v>
                </c:pt>
                <c:pt idx="6">
                  <c:v>26.293226173167351</c:v>
                </c:pt>
                <c:pt idx="7">
                  <c:v>20.774753384776279</c:v>
                </c:pt>
                <c:pt idx="8">
                  <c:v>8.7881924121539168</c:v>
                </c:pt>
                <c:pt idx="9">
                  <c:v>47.445677089688729</c:v>
                </c:pt>
                <c:pt idx="10">
                  <c:v>25.81685382697972</c:v>
                </c:pt>
                <c:pt idx="11">
                  <c:v>22.907217592908566</c:v>
                </c:pt>
                <c:pt idx="12">
                  <c:v>70.354425722668154</c:v>
                </c:pt>
                <c:pt idx="13">
                  <c:v>42.339046037369556</c:v>
                </c:pt>
                <c:pt idx="14">
                  <c:v>20.229966814634651</c:v>
                </c:pt>
                <c:pt idx="15">
                  <c:v>102.63682155391894</c:v>
                </c:pt>
                <c:pt idx="16">
                  <c:v>65.095928708799505</c:v>
                </c:pt>
                <c:pt idx="17">
                  <c:v>93.364668237117385</c:v>
                </c:pt>
                <c:pt idx="18">
                  <c:v>94.830397528091282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E-41CC-865A-F73A00A59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Multifamily Residential</a:t>
            </a:r>
            <a:endParaRPr lang="en-US" sz="2000"/>
          </a:p>
        </c:rich>
      </c:tx>
      <c:layout>
        <c:manualLayout>
          <c:xMode val="edge"/>
          <c:yMode val="edge"/>
          <c:x val="0.21493528569729556"/>
          <c:y val="5.93569610620758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Multifamily!$AA$24:$AA$25</c:f>
              <c:numCache>
                <c:formatCode>#,##0.0</c:formatCode>
                <c:ptCount val="2"/>
                <c:pt idx="0">
                  <c:v>169.72297674027388</c:v>
                </c:pt>
                <c:pt idx="1">
                  <c:v>124.61903124934913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BA-41BE-90E2-A97DDB7F52BA}"/>
            </c:ext>
          </c:extLst>
        </c:ser>
        <c:ser>
          <c:idx val="1"/>
          <c:order val="1"/>
          <c:tx>
            <c:strRef>
              <c:f>Multifamily!$AB$23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9B06C99-60E4-424F-A1D5-4231A584C9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C8FBE14-947A-4051-AC9B-8D45BA243D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Multifamily!$AB$24:$AB$25</c:f>
              <c:numCache>
                <c:formatCode>#,##0.0</c:formatCode>
                <c:ptCount val="2"/>
                <c:pt idx="0">
                  <c:v>158.13455206900869</c:v>
                </c:pt>
                <c:pt idx="1">
                  <c:v>106.40824145831606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(Multifamily!$X$5,Multifamily!$X$23)</c15:f>
                <c15:dlblRangeCache>
                  <c:ptCount val="2"/>
                  <c:pt idx="0">
                    <c:v>-6.8%</c:v>
                  </c:pt>
                  <c:pt idx="1">
                    <c:v>-14.6%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59BA-41BE-90E2-A97DDB7F52BA}"/>
            </c:ext>
          </c:extLst>
        </c:ser>
        <c:ser>
          <c:idx val="2"/>
          <c:order val="2"/>
          <c:tx>
            <c:strRef>
              <c:f>Multifamily!$AC$23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18CAF99-7CFF-4AE1-9CF8-850EE69A75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A5C8ACD-3267-4B96-9377-3ED1BDA76A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Multifamily!$AC$24:$AC$25</c:f>
              <c:numCache>
                <c:formatCode>#,##0.0</c:formatCode>
                <c:ptCount val="2"/>
                <c:pt idx="0">
                  <c:v>134.87922012387901</c:v>
                </c:pt>
                <c:pt idx="1">
                  <c:v>98.000939625891974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(Multifamily!$X$6,Multifamily!$X$24)</c15:f>
                <c15:dlblRangeCache>
                  <c:ptCount val="2"/>
                  <c:pt idx="0">
                    <c:v>-14.7%</c:v>
                  </c:pt>
                  <c:pt idx="1">
                    <c:v>-7.9%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9BA-41BE-90E2-A97DDB7F52BA}"/>
            </c:ext>
          </c:extLst>
        </c:ser>
        <c:ser>
          <c:idx val="3"/>
          <c:order val="3"/>
          <c:tx>
            <c:strRef>
              <c:f>Multifamily!$AD$23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E1A7744-C51C-41FE-A55B-FDA8FCB2F2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3988166-DD2B-4755-9935-7C78E798DF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Multifamily!$AD$24:$AD$25</c:f>
              <c:numCache>
                <c:formatCode>#,##0.0</c:formatCode>
                <c:ptCount val="2"/>
                <c:pt idx="0">
                  <c:v>100.86087642692249</c:v>
                </c:pt>
                <c:pt idx="1">
                  <c:v>74.335259636281506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(Multifamily!$X$7,Multifamily!$X$25)</c15:f>
                <c15:dlblRangeCache>
                  <c:ptCount val="2"/>
                  <c:pt idx="0">
                    <c:v>-25.2%</c:v>
                  </c:pt>
                  <c:pt idx="1">
                    <c:v>-24.1%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59BA-41BE-90E2-A97DDB7F52BA}"/>
            </c:ext>
          </c:extLst>
        </c:ser>
        <c:ser>
          <c:idx val="4"/>
          <c:order val="4"/>
          <c:tx>
            <c:strRef>
              <c:f>Multifamily!$AE$23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9BC70C-F260-42CE-AC71-1DE2FAB78A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6B7E3AF-2653-4787-8AD5-B223A8A993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Multifamily!$AE$24:$AE$25</c:f>
              <c:numCache>
                <c:formatCode>#,##0.0</c:formatCode>
                <c:ptCount val="2"/>
                <c:pt idx="0">
                  <c:v>97.610730973698466</c:v>
                </c:pt>
                <c:pt idx="1">
                  <c:v>72.569165530870819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(Multifamily!$X$8,Multifamily!$X$26)</c15:f>
                <c15:dlblRangeCache>
                  <c:ptCount val="2"/>
                  <c:pt idx="0">
                    <c:v>-3.2%</c:v>
                  </c:pt>
                  <c:pt idx="1">
                    <c:v>-2.4%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59BA-41BE-90E2-A97DDB7F52BA}"/>
            </c:ext>
          </c:extLst>
        </c:ser>
        <c:ser>
          <c:idx val="5"/>
          <c:order val="5"/>
          <c:tx>
            <c:strRef>
              <c:f>Multifamily!$AF$23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8AE0110-0C66-4B4B-A621-9B11763D61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62448AB-7364-4176-8923-56E775174D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Multifamily!$AF$24:$AF$25</c:f>
              <c:numCache>
                <c:formatCode>#,##0.0</c:formatCode>
                <c:ptCount val="2"/>
                <c:pt idx="0">
                  <c:v>94.924818281969991</c:v>
                </c:pt>
                <c:pt idx="1">
                  <c:v>67.813355424938734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(Multifamily!$X$9,Multifamily!$X$27)</c15:f>
                <c15:dlblRangeCache>
                  <c:ptCount val="2"/>
                  <c:pt idx="0">
                    <c:v>-2.8%</c:v>
                  </c:pt>
                  <c:pt idx="1">
                    <c:v>-6.6%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59BA-41BE-90E2-A97DDB7F5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High-Rise Apartment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Multifamily!$B$4:$T$4</c:f>
              <c:numCache>
                <c:formatCode>#,##0.0</c:formatCode>
                <c:ptCount val="19"/>
                <c:pt idx="0">
                  <c:v>292.54194887280738</c:v>
                </c:pt>
                <c:pt idx="1">
                  <c:v>248.16022036998754</c:v>
                </c:pt>
                <c:pt idx="2">
                  <c:v>209.35177257199661</c:v>
                </c:pt>
                <c:pt idx="3">
                  <c:v>200.65650448677926</c:v>
                </c:pt>
                <c:pt idx="4">
                  <c:v>178.969497054871</c:v>
                </c:pt>
                <c:pt idx="5">
                  <c:v>155.8318808462331</c:v>
                </c:pt>
                <c:pt idx="6">
                  <c:v>145.35487210704864</c:v>
                </c:pt>
                <c:pt idx="7">
                  <c:v>126.80246968203693</c:v>
                </c:pt>
                <c:pt idx="8">
                  <c:v>77.664926068350994</c:v>
                </c:pt>
                <c:pt idx="9">
                  <c:v>175.81162196299303</c:v>
                </c:pt>
                <c:pt idx="10">
                  <c:v>117.02393355640686</c:v>
                </c:pt>
                <c:pt idx="11">
                  <c:v>97.356452110655681</c:v>
                </c:pt>
                <c:pt idx="12">
                  <c:v>202.27262408242535</c:v>
                </c:pt>
                <c:pt idx="13">
                  <c:v>140.6737791078109</c:v>
                </c:pt>
                <c:pt idx="14">
                  <c:v>81.864632299833602</c:v>
                </c:pt>
                <c:pt idx="15">
                  <c:v>266.60735267088455</c:v>
                </c:pt>
                <c:pt idx="16">
                  <c:v>196.44322427536912</c:v>
                </c:pt>
                <c:pt idx="17">
                  <c:v>253.82754379410997</c:v>
                </c:pt>
                <c:pt idx="18">
                  <c:v>249.81739191469472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F-404F-9CC4-A435A7EB3499}"/>
            </c:ext>
          </c:extLst>
        </c:ser>
        <c:ser>
          <c:idx val="1"/>
          <c:order val="1"/>
          <c:tx>
            <c:strRef>
              <c:f>Multifamily!$A$5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Multifamily!$B$5:$T$5</c:f>
              <c:numCache>
                <c:formatCode>#,##0.0</c:formatCode>
                <c:ptCount val="19"/>
                <c:pt idx="0">
                  <c:v>291.82573090532992</c:v>
                </c:pt>
                <c:pt idx="1">
                  <c:v>247.36503625104072</c:v>
                </c:pt>
                <c:pt idx="2">
                  <c:v>208.97121161435575</c:v>
                </c:pt>
                <c:pt idx="3">
                  <c:v>200.11232344007345</c:v>
                </c:pt>
                <c:pt idx="4">
                  <c:v>164.92885742245102</c:v>
                </c:pt>
                <c:pt idx="5">
                  <c:v>137.33684190301142</c:v>
                </c:pt>
                <c:pt idx="6">
                  <c:v>140.50461160176508</c:v>
                </c:pt>
                <c:pt idx="7">
                  <c:v>118.21669201145015</c:v>
                </c:pt>
                <c:pt idx="8">
                  <c:v>40.005523079594127</c:v>
                </c:pt>
                <c:pt idx="9">
                  <c:v>166.52117133266469</c:v>
                </c:pt>
                <c:pt idx="10">
                  <c:v>111.77723939156638</c:v>
                </c:pt>
                <c:pt idx="11">
                  <c:v>89.07050506130021</c:v>
                </c:pt>
                <c:pt idx="12">
                  <c:v>186.33650756922896</c:v>
                </c:pt>
                <c:pt idx="13">
                  <c:v>129.11614063010433</c:v>
                </c:pt>
                <c:pt idx="14">
                  <c:v>69.69403012187162</c:v>
                </c:pt>
                <c:pt idx="15">
                  <c:v>245.86098369456408</c:v>
                </c:pt>
                <c:pt idx="16">
                  <c:v>177.80597437348572</c:v>
                </c:pt>
                <c:pt idx="17">
                  <c:v>213.32795582717699</c:v>
                </c:pt>
                <c:pt idx="18">
                  <c:v>227.05217079500832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FF-404F-9CC4-A435A7EB3499}"/>
            </c:ext>
          </c:extLst>
        </c:ser>
        <c:ser>
          <c:idx val="2"/>
          <c:order val="2"/>
          <c:tx>
            <c:strRef>
              <c:f>Multifamily!$A$6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Multifamily!$B$6:$T$6</c:f>
              <c:numCache>
                <c:formatCode>#,##0.0</c:formatCode>
                <c:ptCount val="19"/>
                <c:pt idx="0">
                  <c:v>277.96275961946913</c:v>
                </c:pt>
                <c:pt idx="1">
                  <c:v>233.42519336239687</c:v>
                </c:pt>
                <c:pt idx="2">
                  <c:v>202.28725898369623</c:v>
                </c:pt>
                <c:pt idx="3">
                  <c:v>193.06349043228306</c:v>
                </c:pt>
                <c:pt idx="4">
                  <c:v>156.52991640131228</c:v>
                </c:pt>
                <c:pt idx="5">
                  <c:v>129.35573161993651</c:v>
                </c:pt>
                <c:pt idx="6">
                  <c:v>122.3838262208004</c:v>
                </c:pt>
                <c:pt idx="7">
                  <c:v>108.16081658438769</c:v>
                </c:pt>
                <c:pt idx="8">
                  <c:v>36.31416796153659</c:v>
                </c:pt>
                <c:pt idx="9">
                  <c:v>134.73608734087244</c:v>
                </c:pt>
                <c:pt idx="10">
                  <c:v>100.15304750666115</c:v>
                </c:pt>
                <c:pt idx="11">
                  <c:v>69.739381407709701</c:v>
                </c:pt>
                <c:pt idx="12">
                  <c:v>144.3957538407976</c:v>
                </c:pt>
                <c:pt idx="13">
                  <c:v>110.54861768329376</c:v>
                </c:pt>
                <c:pt idx="14">
                  <c:v>58.420428255273919</c:v>
                </c:pt>
                <c:pt idx="15">
                  <c:v>189.74711907961228</c:v>
                </c:pt>
                <c:pt idx="16">
                  <c:v>139.38705343505984</c:v>
                </c:pt>
                <c:pt idx="17">
                  <c:v>172.39622549530458</c:v>
                </c:pt>
                <c:pt idx="18">
                  <c:v>198.77379729908495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FF-404F-9CC4-A435A7EB3499}"/>
            </c:ext>
          </c:extLst>
        </c:ser>
        <c:ser>
          <c:idx val="3"/>
          <c:order val="3"/>
          <c:tx>
            <c:strRef>
              <c:f>Multifamily!$A$7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Multifamily!$B$7:$T$7</c:f>
              <c:numCache>
                <c:formatCode>#,##0.0</c:formatCode>
                <c:ptCount val="19"/>
                <c:pt idx="0">
                  <c:v>230.66655399596925</c:v>
                </c:pt>
                <c:pt idx="1">
                  <c:v>195.54268602350092</c:v>
                </c:pt>
                <c:pt idx="2">
                  <c:v>154.79347598985768</c:v>
                </c:pt>
                <c:pt idx="3">
                  <c:v>159.77071456579429</c:v>
                </c:pt>
                <c:pt idx="4">
                  <c:v>124.03730598609184</c:v>
                </c:pt>
                <c:pt idx="5">
                  <c:v>107.75630567302609</c:v>
                </c:pt>
                <c:pt idx="6">
                  <c:v>99.270324084353632</c:v>
                </c:pt>
                <c:pt idx="7">
                  <c:v>89.497920956078346</c:v>
                </c:pt>
                <c:pt idx="8">
                  <c:v>27.833976954576546</c:v>
                </c:pt>
                <c:pt idx="9">
                  <c:v>92.142207322179246</c:v>
                </c:pt>
                <c:pt idx="10">
                  <c:v>84.355686957026649</c:v>
                </c:pt>
                <c:pt idx="11">
                  <c:v>59.822994983079134</c:v>
                </c:pt>
                <c:pt idx="12">
                  <c:v>95.460975938814371</c:v>
                </c:pt>
                <c:pt idx="13">
                  <c:v>94.563574370196264</c:v>
                </c:pt>
                <c:pt idx="14">
                  <c:v>50.375611648271217</c:v>
                </c:pt>
                <c:pt idx="15">
                  <c:v>130.12608174312106</c:v>
                </c:pt>
                <c:pt idx="16">
                  <c:v>103.23091112229811</c:v>
                </c:pt>
                <c:pt idx="17">
                  <c:v>134.39353841868061</c:v>
                </c:pt>
                <c:pt idx="18">
                  <c:v>160.2824292216942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FF-404F-9CC4-A435A7EB3499}"/>
            </c:ext>
          </c:extLst>
        </c:ser>
        <c:ser>
          <c:idx val="4"/>
          <c:order val="4"/>
          <c:tx>
            <c:strRef>
              <c:f>Multifamily!$A$8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Multifamily!$B$8:$T$8</c:f>
              <c:numCache>
                <c:formatCode>#,##0.0</c:formatCode>
                <c:ptCount val="19"/>
                <c:pt idx="0">
                  <c:v>220.2028115588887</c:v>
                </c:pt>
                <c:pt idx="1">
                  <c:v>185.94558977904191</c:v>
                </c:pt>
                <c:pt idx="2">
                  <c:v>148.89534244577214</c:v>
                </c:pt>
                <c:pt idx="3">
                  <c:v>155.64273767651071</c:v>
                </c:pt>
                <c:pt idx="4">
                  <c:v>120.28607031225188</c:v>
                </c:pt>
                <c:pt idx="5">
                  <c:v>103.92734696537504</c:v>
                </c:pt>
                <c:pt idx="6">
                  <c:v>97.593776635045344</c:v>
                </c:pt>
                <c:pt idx="7">
                  <c:v>87.071877417823089</c:v>
                </c:pt>
                <c:pt idx="8">
                  <c:v>26.742169436688691</c:v>
                </c:pt>
                <c:pt idx="9">
                  <c:v>87.829708810942918</c:v>
                </c:pt>
                <c:pt idx="10">
                  <c:v>79.242976913741899</c:v>
                </c:pt>
                <c:pt idx="11">
                  <c:v>58.376241040832973</c:v>
                </c:pt>
                <c:pt idx="12">
                  <c:v>92.904231357346958</c:v>
                </c:pt>
                <c:pt idx="13">
                  <c:v>91.424304924957795</c:v>
                </c:pt>
                <c:pt idx="14">
                  <c:v>49.690515221757728</c:v>
                </c:pt>
                <c:pt idx="15">
                  <c:v>124.01066243354441</c:v>
                </c:pt>
                <c:pt idx="16">
                  <c:v>98.602614290614056</c:v>
                </c:pt>
                <c:pt idx="17">
                  <c:v>129.4869129666636</c:v>
                </c:pt>
                <c:pt idx="18">
                  <c:v>148.01489647740087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FF-404F-9CC4-A435A7EB3499}"/>
            </c:ext>
          </c:extLst>
        </c:ser>
        <c:ser>
          <c:idx val="5"/>
          <c:order val="5"/>
          <c:tx>
            <c:strRef>
              <c:f>Multifamily!$A$9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Multifamily!$B$9:$T$9</c:f>
              <c:numCache>
                <c:formatCode>#,##0.0</c:formatCode>
                <c:ptCount val="19"/>
                <c:pt idx="0">
                  <c:v>205.85600023543736</c:v>
                </c:pt>
                <c:pt idx="1">
                  <c:v>178.8473982298884</c:v>
                </c:pt>
                <c:pt idx="2">
                  <c:v>145.73410452035441</c:v>
                </c:pt>
                <c:pt idx="3">
                  <c:v>145.18092673304855</c:v>
                </c:pt>
                <c:pt idx="4">
                  <c:v>117.94342625097265</c:v>
                </c:pt>
                <c:pt idx="5">
                  <c:v>102.40226810343704</c:v>
                </c:pt>
                <c:pt idx="6">
                  <c:v>84.849535031105233</c:v>
                </c:pt>
                <c:pt idx="7">
                  <c:v>83.156368371244341</c:v>
                </c:pt>
                <c:pt idx="8">
                  <c:v>26.233383746061161</c:v>
                </c:pt>
                <c:pt idx="9">
                  <c:v>90.199539469038839</c:v>
                </c:pt>
                <c:pt idx="10">
                  <c:v>74.622199756424095</c:v>
                </c:pt>
                <c:pt idx="11">
                  <c:v>45.787440541969524</c:v>
                </c:pt>
                <c:pt idx="12">
                  <c:v>95.714592854685904</c:v>
                </c:pt>
                <c:pt idx="13">
                  <c:v>80.889206754464041</c:v>
                </c:pt>
                <c:pt idx="14">
                  <c:v>38.106535552314305</c:v>
                </c:pt>
                <c:pt idx="15">
                  <c:v>128.11364723454352</c:v>
                </c:pt>
                <c:pt idx="16">
                  <c:v>93.879421536270826</c:v>
                </c:pt>
                <c:pt idx="17">
                  <c:v>119.23755072465929</c:v>
                </c:pt>
                <c:pt idx="18">
                  <c:v>137.58090981785756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FF-404F-9CC4-A435A7EB3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Mid-Rise Apartment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Multifamily!$B$22:$T$22</c:f>
              <c:numCache>
                <c:formatCode>#,##0.0</c:formatCode>
                <c:ptCount val="19"/>
                <c:pt idx="0">
                  <c:v>267.97960866299508</c:v>
                </c:pt>
                <c:pt idx="1">
                  <c:v>244.47260229785803</c:v>
                </c:pt>
                <c:pt idx="2">
                  <c:v>186.99861031799452</c:v>
                </c:pt>
                <c:pt idx="3">
                  <c:v>192.19027336025141</c:v>
                </c:pt>
                <c:pt idx="4">
                  <c:v>156.06241464027599</c:v>
                </c:pt>
                <c:pt idx="5">
                  <c:v>135.88298951951847</c:v>
                </c:pt>
                <c:pt idx="6">
                  <c:v>112.12779083983159</c:v>
                </c:pt>
                <c:pt idx="7">
                  <c:v>107.8070521975266</c:v>
                </c:pt>
                <c:pt idx="8">
                  <c:v>85.356103133864949</c:v>
                </c:pt>
                <c:pt idx="9">
                  <c:v>114.91079078063584</c:v>
                </c:pt>
                <c:pt idx="10">
                  <c:v>90.518739882225276</c:v>
                </c:pt>
                <c:pt idx="11">
                  <c:v>63.503923401422618</c:v>
                </c:pt>
                <c:pt idx="12">
                  <c:v>125.46728566977498</c:v>
                </c:pt>
                <c:pt idx="13">
                  <c:v>99.254867431674114</c:v>
                </c:pt>
                <c:pt idx="14">
                  <c:v>57.579834492967223</c:v>
                </c:pt>
                <c:pt idx="15">
                  <c:v>163.44179268801471</c:v>
                </c:pt>
                <c:pt idx="16">
                  <c:v>120.77528960717778</c:v>
                </c:pt>
                <c:pt idx="17">
                  <c:v>169.17108950998332</c:v>
                </c:pt>
                <c:pt idx="18">
                  <c:v>178.07888736114259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9-4083-95D6-009AD88E7DEE}"/>
            </c:ext>
          </c:extLst>
        </c:ser>
        <c:ser>
          <c:idx val="1"/>
          <c:order val="1"/>
          <c:tx>
            <c:strRef>
              <c:f>Multifamily!$A$23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Multifamily!$B$23:$T$23</c:f>
              <c:numCache>
                <c:formatCode>#,##0.0</c:formatCode>
                <c:ptCount val="19"/>
                <c:pt idx="0">
                  <c:v>227.61119139754754</c:v>
                </c:pt>
                <c:pt idx="1">
                  <c:v>208.5870198631834</c:v>
                </c:pt>
                <c:pt idx="2">
                  <c:v>160.03675098337592</c:v>
                </c:pt>
                <c:pt idx="3">
                  <c:v>164.4368562241838</c:v>
                </c:pt>
                <c:pt idx="4">
                  <c:v>126.92166294655119</c:v>
                </c:pt>
                <c:pt idx="5">
                  <c:v>108.4116250151977</c:v>
                </c:pt>
                <c:pt idx="6">
                  <c:v>93.962289832972303</c:v>
                </c:pt>
                <c:pt idx="7">
                  <c:v>86.491796427625758</c:v>
                </c:pt>
                <c:pt idx="8">
                  <c:v>47.958319464870506</c:v>
                </c:pt>
                <c:pt idx="9">
                  <c:v>102.44820904532159</c:v>
                </c:pt>
                <c:pt idx="10">
                  <c:v>79.944172569403463</c:v>
                </c:pt>
                <c:pt idx="11">
                  <c:v>56.858399715860443</c:v>
                </c:pt>
                <c:pt idx="12">
                  <c:v>113.34025870310288</c:v>
                </c:pt>
                <c:pt idx="13">
                  <c:v>87.577942533343688</c:v>
                </c:pt>
                <c:pt idx="14">
                  <c:v>50.12643341418692</c:v>
                </c:pt>
                <c:pt idx="15">
                  <c:v>147.64818075897446</c:v>
                </c:pt>
                <c:pt idx="16">
                  <c:v>107.67054398757386</c:v>
                </c:pt>
                <c:pt idx="17">
                  <c:v>142.94296401927016</c:v>
                </c:pt>
                <c:pt idx="18">
                  <c:v>162.54342468263818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9-4083-95D6-009AD88E7DEE}"/>
            </c:ext>
          </c:extLst>
        </c:ser>
        <c:ser>
          <c:idx val="2"/>
          <c:order val="2"/>
          <c:tx>
            <c:strRef>
              <c:f>Multifamily!$A$24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Multifamily!$B$24:$T$24</c:f>
              <c:numCache>
                <c:formatCode>#,##0.0</c:formatCode>
                <c:ptCount val="19"/>
                <c:pt idx="0">
                  <c:v>219.09352271007307</c:v>
                </c:pt>
                <c:pt idx="1">
                  <c:v>199.09734827901684</c:v>
                </c:pt>
                <c:pt idx="2">
                  <c:v>153.82320288648347</c:v>
                </c:pt>
                <c:pt idx="3">
                  <c:v>159.84051888078227</c:v>
                </c:pt>
                <c:pt idx="4">
                  <c:v>123.54460274873819</c:v>
                </c:pt>
                <c:pt idx="5">
                  <c:v>105.1688044481167</c:v>
                </c:pt>
                <c:pt idx="6">
                  <c:v>87.922358053403059</c:v>
                </c:pt>
                <c:pt idx="7">
                  <c:v>83.707926274011058</c:v>
                </c:pt>
                <c:pt idx="8">
                  <c:v>48.713095267212047</c:v>
                </c:pt>
                <c:pt idx="9">
                  <c:v>91.274907847830789</c:v>
                </c:pt>
                <c:pt idx="10">
                  <c:v>77.620937426559166</c:v>
                </c:pt>
                <c:pt idx="11">
                  <c:v>52.733552003102282</c:v>
                </c:pt>
                <c:pt idx="12">
                  <c:v>97.499208655764022</c:v>
                </c:pt>
                <c:pt idx="13">
                  <c:v>81.031975801349034</c:v>
                </c:pt>
                <c:pt idx="14">
                  <c:v>48.370786158405672</c:v>
                </c:pt>
                <c:pt idx="15">
                  <c:v>126.35294431453286</c:v>
                </c:pt>
                <c:pt idx="16">
                  <c:v>93.743651965918843</c:v>
                </c:pt>
                <c:pt idx="17">
                  <c:v>126.54276856699167</c:v>
                </c:pt>
                <c:pt idx="18">
                  <c:v>151.50412030700966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19-4083-95D6-009AD88E7DEE}"/>
            </c:ext>
          </c:extLst>
        </c:ser>
        <c:ser>
          <c:idx val="3"/>
          <c:order val="3"/>
          <c:tx>
            <c:strRef>
              <c:f>Multifamily!$A$25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Multifamily!$B$25:$T$25</c:f>
              <c:numCache>
                <c:formatCode>#,##0.0</c:formatCode>
                <c:ptCount val="19"/>
                <c:pt idx="0">
                  <c:v>188.83685512534078</c:v>
                </c:pt>
                <c:pt idx="1">
                  <c:v>172.90727111542137</c:v>
                </c:pt>
                <c:pt idx="2">
                  <c:v>123.46550199936267</c:v>
                </c:pt>
                <c:pt idx="3">
                  <c:v>139.29990847700705</c:v>
                </c:pt>
                <c:pt idx="4">
                  <c:v>102.99706077204712</c:v>
                </c:pt>
                <c:pt idx="5">
                  <c:v>92.151879429267979</c:v>
                </c:pt>
                <c:pt idx="6">
                  <c:v>74.750240061762071</c:v>
                </c:pt>
                <c:pt idx="7">
                  <c:v>73.38929634698485</c:v>
                </c:pt>
                <c:pt idx="8">
                  <c:v>39.319731960275753</c:v>
                </c:pt>
                <c:pt idx="9">
                  <c:v>61.215834399388335</c:v>
                </c:pt>
                <c:pt idx="10">
                  <c:v>66.257305090939894</c:v>
                </c:pt>
                <c:pt idx="11">
                  <c:v>45.008534643154256</c:v>
                </c:pt>
                <c:pt idx="12">
                  <c:v>60.180596629245741</c:v>
                </c:pt>
                <c:pt idx="13">
                  <c:v>68.913020900349466</c:v>
                </c:pt>
                <c:pt idx="14">
                  <c:v>41.702217784314122</c:v>
                </c:pt>
                <c:pt idx="15">
                  <c:v>77.06208888647852</c:v>
                </c:pt>
                <c:pt idx="16">
                  <c:v>64.633099846906347</c:v>
                </c:pt>
                <c:pt idx="17">
                  <c:v>79.561207153539215</c:v>
                </c:pt>
                <c:pt idx="18">
                  <c:v>95.655939299909363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19-4083-95D6-009AD88E7DEE}"/>
            </c:ext>
          </c:extLst>
        </c:ser>
        <c:ser>
          <c:idx val="4"/>
          <c:order val="4"/>
          <c:tx>
            <c:strRef>
              <c:f>Multifamily!$A$26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Multifamily!$B$26:$T$26</c:f>
              <c:numCache>
                <c:formatCode>#,##0.0</c:formatCode>
                <c:ptCount val="19"/>
                <c:pt idx="0">
                  <c:v>183.01902079613657</c:v>
                </c:pt>
                <c:pt idx="1">
                  <c:v>167.23818025917808</c:v>
                </c:pt>
                <c:pt idx="2">
                  <c:v>120.94808888151599</c:v>
                </c:pt>
                <c:pt idx="3">
                  <c:v>136.85770496347408</c:v>
                </c:pt>
                <c:pt idx="4">
                  <c:v>100.78144755913281</c:v>
                </c:pt>
                <c:pt idx="5">
                  <c:v>89.924155016271726</c:v>
                </c:pt>
                <c:pt idx="6">
                  <c:v>73.744781824710429</c:v>
                </c:pt>
                <c:pt idx="7">
                  <c:v>71.720173234380752</c:v>
                </c:pt>
                <c:pt idx="8">
                  <c:v>37.548295924816443</c:v>
                </c:pt>
                <c:pt idx="9">
                  <c:v>58.953468958924176</c:v>
                </c:pt>
                <c:pt idx="10">
                  <c:v>63.254121813488048</c:v>
                </c:pt>
                <c:pt idx="11">
                  <c:v>43.699560001970823</c:v>
                </c:pt>
                <c:pt idx="12">
                  <c:v>58.871455389275781</c:v>
                </c:pt>
                <c:pt idx="13">
                  <c:v>67.47071140163105</c:v>
                </c:pt>
                <c:pt idx="14">
                  <c:v>41.069586363570309</c:v>
                </c:pt>
                <c:pt idx="15">
                  <c:v>75.077820242745076</c:v>
                </c:pt>
                <c:pt idx="16">
                  <c:v>63.197693563863524</c:v>
                </c:pt>
                <c:pt idx="17">
                  <c:v>77.76240992588481</c:v>
                </c:pt>
                <c:pt idx="18">
                  <c:v>89.060674391887829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19-4083-95D6-009AD88E7DEE}"/>
            </c:ext>
          </c:extLst>
        </c:ser>
        <c:ser>
          <c:idx val="5"/>
          <c:order val="5"/>
          <c:tx>
            <c:strRef>
              <c:f>Multifamily!$A$27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Multifamily!$B$27:$T$27</c:f>
              <c:numCache>
                <c:formatCode>#,##0.0</c:formatCode>
                <c:ptCount val="19"/>
                <c:pt idx="0">
                  <c:v>147.74717234006428</c:v>
                </c:pt>
                <c:pt idx="1">
                  <c:v>144.16610306651651</c:v>
                </c:pt>
                <c:pt idx="2">
                  <c:v>108.89706109106608</c:v>
                </c:pt>
                <c:pt idx="3">
                  <c:v>116.5043179215277</c:v>
                </c:pt>
                <c:pt idx="4">
                  <c:v>89.415676910365235</c:v>
                </c:pt>
                <c:pt idx="5">
                  <c:v>86.467515540653821</c:v>
                </c:pt>
                <c:pt idx="6">
                  <c:v>63.467008477751435</c:v>
                </c:pt>
                <c:pt idx="7">
                  <c:v>69.91652691864202</c:v>
                </c:pt>
                <c:pt idx="8">
                  <c:v>36.482869213926662</c:v>
                </c:pt>
                <c:pt idx="9">
                  <c:v>59.140363553998739</c:v>
                </c:pt>
                <c:pt idx="10">
                  <c:v>60.590124803759039</c:v>
                </c:pt>
                <c:pt idx="11">
                  <c:v>37.960596019565074</c:v>
                </c:pt>
                <c:pt idx="12">
                  <c:v>59.287122020141432</c:v>
                </c:pt>
                <c:pt idx="13">
                  <c:v>57.624914529505524</c:v>
                </c:pt>
                <c:pt idx="14">
                  <c:v>36.327004529005734</c:v>
                </c:pt>
                <c:pt idx="15">
                  <c:v>75.601955089929675</c:v>
                </c:pt>
                <c:pt idx="16">
                  <c:v>59.45668325210756</c:v>
                </c:pt>
                <c:pt idx="17">
                  <c:v>73.004532018691663</c:v>
                </c:pt>
                <c:pt idx="18">
                  <c:v>81.517033485292686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19-4083-95D6-009AD88E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Combined!$A$3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Combined!$B$3:$Q$3</c:f>
              <c:numCache>
                <c:formatCode>0.0</c:formatCode>
                <c:ptCount val="16"/>
                <c:pt idx="0">
                  <c:v>233.25508307124289</c:v>
                </c:pt>
                <c:pt idx="1">
                  <c:v>171.11582278356792</c:v>
                </c:pt>
                <c:pt idx="2">
                  <c:v>142.17510258863624</c:v>
                </c:pt>
                <c:pt idx="3">
                  <c:v>376.169256027823</c:v>
                </c:pt>
                <c:pt idx="4">
                  <c:v>329.25266844619637</c:v>
                </c:pt>
                <c:pt idx="5">
                  <c:v>281.98970909301721</c:v>
                </c:pt>
                <c:pt idx="6">
                  <c:v>312.53100991917267</c:v>
                </c:pt>
                <c:pt idx="7">
                  <c:v>665.17804180475673</c:v>
                </c:pt>
                <c:pt idx="8">
                  <c:v>667.82210075119826</c:v>
                </c:pt>
                <c:pt idx="9">
                  <c:v>1388.0171145773286</c:v>
                </c:pt>
                <c:pt idx="10">
                  <c:v>1397.4860789371946</c:v>
                </c:pt>
                <c:pt idx="11">
                  <c:v>426.68896632987276</c:v>
                </c:pt>
                <c:pt idx="12">
                  <c:v>236.18746514152684</c:v>
                </c:pt>
                <c:pt idx="13">
                  <c:v>66.212602797317018</c:v>
                </c:pt>
                <c:pt idx="14">
                  <c:v>169.72297674027388</c:v>
                </c:pt>
                <c:pt idx="15">
                  <c:v>124.61903124934913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4-488D-9404-4F6DFEFA14C2}"/>
            </c:ext>
          </c:extLst>
        </c:ser>
        <c:ser>
          <c:idx val="1"/>
          <c:order val="1"/>
          <c:tx>
            <c:strRef>
              <c:f>Combined!$A$4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Combined!$B$4:$Q$4</c:f>
              <c:numCache>
                <c:formatCode>0.0</c:formatCode>
                <c:ptCount val="16"/>
                <c:pt idx="0">
                  <c:v>221.26241092117482</c:v>
                </c:pt>
                <c:pt idx="1">
                  <c:v>146.11044132792634</c:v>
                </c:pt>
                <c:pt idx="2">
                  <c:v>118.01364748169586</c:v>
                </c:pt>
                <c:pt idx="3">
                  <c:v>320.38666105246762</c:v>
                </c:pt>
                <c:pt idx="4">
                  <c:v>284.98902192664571</c:v>
                </c:pt>
                <c:pt idx="5">
                  <c:v>249.29654381908438</c:v>
                </c:pt>
                <c:pt idx="6">
                  <c:v>254.9031822280302</c:v>
                </c:pt>
                <c:pt idx="7">
                  <c:v>670.21876176591775</c:v>
                </c:pt>
                <c:pt idx="8">
                  <c:v>592.70178727066093</c:v>
                </c:pt>
                <c:pt idx="9">
                  <c:v>1151.4717809373003</c:v>
                </c:pt>
                <c:pt idx="10">
                  <c:v>1283.3776144012184</c:v>
                </c:pt>
                <c:pt idx="11">
                  <c:v>318.98962917989104</c:v>
                </c:pt>
                <c:pt idx="12">
                  <c:v>204.6345908187711</c:v>
                </c:pt>
                <c:pt idx="13">
                  <c:v>58.56798435629468</c:v>
                </c:pt>
                <c:pt idx="14">
                  <c:v>158.13455206900869</c:v>
                </c:pt>
                <c:pt idx="15">
                  <c:v>106.40824145831606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4-488D-9404-4F6DFEFA14C2}"/>
            </c:ext>
          </c:extLst>
        </c:ser>
        <c:ser>
          <c:idx val="2"/>
          <c:order val="2"/>
          <c:tx>
            <c:strRef>
              <c:f>Combined!$A$5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Combined!$B$5:$Q$5</c:f>
              <c:numCache>
                <c:formatCode>0.0</c:formatCode>
                <c:ptCount val="16"/>
                <c:pt idx="0">
                  <c:v>172.63718507146766</c:v>
                </c:pt>
                <c:pt idx="1">
                  <c:v>104.02812739223197</c:v>
                </c:pt>
                <c:pt idx="2">
                  <c:v>105.7426836707608</c:v>
                </c:pt>
                <c:pt idx="3">
                  <c:v>203.86819890881128</c:v>
                </c:pt>
                <c:pt idx="4">
                  <c:v>212.17683549399968</c:v>
                </c:pt>
                <c:pt idx="5">
                  <c:v>184.05644104369659</c:v>
                </c:pt>
                <c:pt idx="6">
                  <c:v>186.2278679243538</c:v>
                </c:pt>
                <c:pt idx="7">
                  <c:v>428.31043716302833</c:v>
                </c:pt>
                <c:pt idx="8">
                  <c:v>437.50356127909242</c:v>
                </c:pt>
                <c:pt idx="9">
                  <c:v>727.88297400728072</c:v>
                </c:pt>
                <c:pt idx="10">
                  <c:v>982.54425958084448</c:v>
                </c:pt>
                <c:pt idx="11">
                  <c:v>249.32804007829773</c:v>
                </c:pt>
                <c:pt idx="12">
                  <c:v>182.33286838092306</c:v>
                </c:pt>
                <c:pt idx="13">
                  <c:v>46.966415947656159</c:v>
                </c:pt>
                <c:pt idx="14">
                  <c:v>134.87922012387901</c:v>
                </c:pt>
                <c:pt idx="15">
                  <c:v>98.000939625891974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44-488D-9404-4F6DFEFA14C2}"/>
            </c:ext>
          </c:extLst>
        </c:ser>
        <c:ser>
          <c:idx val="3"/>
          <c:order val="3"/>
          <c:tx>
            <c:strRef>
              <c:f>Combined!$A$6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Combined!$B$6:$Q$6</c:f>
              <c:numCache>
                <c:formatCode>0.0</c:formatCode>
                <c:ptCount val="16"/>
                <c:pt idx="0">
                  <c:v>161.73114246961424</c:v>
                </c:pt>
                <c:pt idx="1">
                  <c:v>89.948925451515535</c:v>
                </c:pt>
                <c:pt idx="2">
                  <c:v>86.998121667023852</c:v>
                </c:pt>
                <c:pt idx="3">
                  <c:v>159.63496531483483</c:v>
                </c:pt>
                <c:pt idx="4">
                  <c:v>163.67428037653076</c:v>
                </c:pt>
                <c:pt idx="5">
                  <c:v>142.92682928686554</c:v>
                </c:pt>
                <c:pt idx="6">
                  <c:v>145.0161631346509</c:v>
                </c:pt>
                <c:pt idx="7">
                  <c:v>373.21465029861139</c:v>
                </c:pt>
                <c:pt idx="8">
                  <c:v>396.72320061075231</c:v>
                </c:pt>
                <c:pt idx="9">
                  <c:v>648.16615566620999</c:v>
                </c:pt>
                <c:pt idx="10">
                  <c:v>794.71327323822402</c:v>
                </c:pt>
                <c:pt idx="11">
                  <c:v>212.4033931196567</c:v>
                </c:pt>
                <c:pt idx="12">
                  <c:v>164.21553967911098</c:v>
                </c:pt>
                <c:pt idx="13">
                  <c:v>41.96088480073449</c:v>
                </c:pt>
                <c:pt idx="14">
                  <c:v>100.86087642692249</c:v>
                </c:pt>
                <c:pt idx="15">
                  <c:v>74.335259636281506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44-488D-9404-4F6DFEFA14C2}"/>
            </c:ext>
          </c:extLst>
        </c:ser>
        <c:ser>
          <c:idx val="4"/>
          <c:order val="4"/>
          <c:tx>
            <c:strRef>
              <c:f>Combined!$A$7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Combined!$B$7:$Q$7</c:f>
              <c:numCache>
                <c:formatCode>0.0</c:formatCode>
                <c:ptCount val="16"/>
                <c:pt idx="0">
                  <c:v>155.46720912584911</c:v>
                </c:pt>
                <c:pt idx="1">
                  <c:v>87.441580286784458</c:v>
                </c:pt>
                <c:pt idx="2">
                  <c:v>84.76501016809496</c:v>
                </c:pt>
                <c:pt idx="3">
                  <c:v>170.13051334207609</c:v>
                </c:pt>
                <c:pt idx="4">
                  <c:v>161.84145685421424</c:v>
                </c:pt>
                <c:pt idx="5">
                  <c:v>137.36967196470613</c:v>
                </c:pt>
                <c:pt idx="6">
                  <c:v>139.37869390085254</c:v>
                </c:pt>
                <c:pt idx="7">
                  <c:v>367.30671482741587</c:v>
                </c:pt>
                <c:pt idx="8">
                  <c:v>369.23261524080823</c:v>
                </c:pt>
                <c:pt idx="9">
                  <c:v>642.41472332314834</c:v>
                </c:pt>
                <c:pt idx="10">
                  <c:v>788.03074919501842</c:v>
                </c:pt>
                <c:pt idx="11">
                  <c:v>200.92774575372005</c:v>
                </c:pt>
                <c:pt idx="12">
                  <c:v>126.34905847076151</c:v>
                </c:pt>
                <c:pt idx="13">
                  <c:v>40.720384075719174</c:v>
                </c:pt>
                <c:pt idx="14">
                  <c:v>97.610730973698466</c:v>
                </c:pt>
                <c:pt idx="15">
                  <c:v>72.569165530870819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44-488D-9404-4F6DFEFA14C2}"/>
            </c:ext>
          </c:extLst>
        </c:ser>
        <c:ser>
          <c:idx val="5"/>
          <c:order val="5"/>
          <c:tx>
            <c:strRef>
              <c:f>Combined!$A$8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Combined!$B$8:$Q$8</c:f>
              <c:numCache>
                <c:formatCode>0.0</c:formatCode>
                <c:ptCount val="16"/>
                <c:pt idx="0">
                  <c:v>145.96802910724284</c:v>
                </c:pt>
                <c:pt idx="1">
                  <c:v>83.683729587822967</c:v>
                </c:pt>
                <c:pt idx="2">
                  <c:v>80.699820630490962</c:v>
                </c:pt>
                <c:pt idx="3">
                  <c:v>165.61793793596993</c:v>
                </c:pt>
                <c:pt idx="4">
                  <c:v>160.54856971796093</c:v>
                </c:pt>
                <c:pt idx="5">
                  <c:v>124.46897425407674</c:v>
                </c:pt>
                <c:pt idx="6">
                  <c:v>131.45610013814795</c:v>
                </c:pt>
                <c:pt idx="7">
                  <c:v>322.45332809083214</c:v>
                </c:pt>
                <c:pt idx="8">
                  <c:v>357.73510298408178</c:v>
                </c:pt>
                <c:pt idx="9">
                  <c:v>627.8762784308708</c:v>
                </c:pt>
                <c:pt idx="10">
                  <c:v>755.66101520347456</c:v>
                </c:pt>
                <c:pt idx="11">
                  <c:v>172.95585778537711</c:v>
                </c:pt>
                <c:pt idx="12">
                  <c:v>122.24573336006235</c:v>
                </c:pt>
                <c:pt idx="13">
                  <c:v>40.580867064445279</c:v>
                </c:pt>
                <c:pt idx="14">
                  <c:v>94.924818281969991</c:v>
                </c:pt>
                <c:pt idx="15">
                  <c:v>67.813355424938734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44-488D-9404-4F6DFEFA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4133688"/>
        <c:axId val="624132704"/>
      </c:bar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% Savings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Combined!$A$12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Combined!$B$12:$Q$12</c:f>
              <c:numCache>
                <c:formatCode>0.0%</c:formatCode>
                <c:ptCount val="16"/>
                <c:pt idx="0">
                  <c:v>5.1414408604356816E-2</c:v>
                </c:pt>
                <c:pt idx="1">
                  <c:v>0.14613132233404907</c:v>
                </c:pt>
                <c:pt idx="2">
                  <c:v>0.16994153453750738</c:v>
                </c:pt>
                <c:pt idx="3">
                  <c:v>0.14829121221759142</c:v>
                </c:pt>
                <c:pt idx="4">
                  <c:v>0.13443671308250565</c:v>
                </c:pt>
                <c:pt idx="5">
                  <c:v>0.1159374410473563</c:v>
                </c:pt>
                <c:pt idx="6">
                  <c:v>0.18439075119632539</c:v>
                </c:pt>
                <c:pt idx="7">
                  <c:v>-7.5780011430993241E-3</c:v>
                </c:pt>
                <c:pt idx="8">
                  <c:v>0.11248551582231017</c:v>
                </c:pt>
                <c:pt idx="9">
                  <c:v>0.17041960877554438</c:v>
                </c:pt>
                <c:pt idx="10">
                  <c:v>8.1652666352681785E-2</c:v>
                </c:pt>
                <c:pt idx="11">
                  <c:v>0.25240712942813592</c:v>
                </c:pt>
                <c:pt idx="12">
                  <c:v>0.13359250163360201</c:v>
                </c:pt>
                <c:pt idx="13">
                  <c:v>0.11545564013580967</c:v>
                </c:pt>
                <c:pt idx="14">
                  <c:v>6.8278467028061202E-2</c:v>
                </c:pt>
                <c:pt idx="15">
                  <c:v>0.14613169119085245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CC-45A8-92BA-E70CE8C3FD89}"/>
            </c:ext>
          </c:extLst>
        </c:ser>
        <c:ser>
          <c:idx val="2"/>
          <c:order val="1"/>
          <c:tx>
            <c:strRef>
              <c:f>Combined!$A$13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Combined!$B$13:$Q$13</c:f>
              <c:numCache>
                <c:formatCode>0.0%</c:formatCode>
                <c:ptCount val="16"/>
                <c:pt idx="0">
                  <c:v>0.21976270459707681</c:v>
                </c:pt>
                <c:pt idx="1">
                  <c:v>0.28801715711231041</c:v>
                </c:pt>
                <c:pt idx="2">
                  <c:v>0.10397919285426974</c:v>
                </c:pt>
                <c:pt idx="3">
                  <c:v>0.36368075300293129</c:v>
                </c:pt>
                <c:pt idx="4">
                  <c:v>0.25549119731140874</c:v>
                </c:pt>
                <c:pt idx="5">
                  <c:v>0.26169677997113677</c:v>
                </c:pt>
                <c:pt idx="6">
                  <c:v>0.26941724973147307</c:v>
                </c:pt>
                <c:pt idx="7">
                  <c:v>0.36093935055697368</c:v>
                </c:pt>
                <c:pt idx="8">
                  <c:v>0.26184875653276252</c:v>
                </c:pt>
                <c:pt idx="9">
                  <c:v>0.36786729292246961</c:v>
                </c:pt>
                <c:pt idx="10">
                  <c:v>0.23440751299120391</c:v>
                </c:pt>
                <c:pt idx="11">
                  <c:v>0.21838198715328247</c:v>
                </c:pt>
                <c:pt idx="12">
                  <c:v>0.10898315064240013</c:v>
                </c:pt>
                <c:pt idx="13">
                  <c:v>0.19808720645158459</c:v>
                </c:pt>
                <c:pt idx="14">
                  <c:v>0.14706040925819447</c:v>
                </c:pt>
                <c:pt idx="15">
                  <c:v>7.9009874772881433E-2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CC-45A8-92BA-E70CE8C3FD89}"/>
            </c:ext>
          </c:extLst>
        </c:ser>
        <c:ser>
          <c:idx val="3"/>
          <c:order val="2"/>
          <c:tx>
            <c:strRef>
              <c:f>Combined!$A$14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Combined!$B$14:$Q$14</c:f>
              <c:numCache>
                <c:formatCode>0.0%</c:formatCode>
                <c:ptCount val="16"/>
                <c:pt idx="0">
                  <c:v>6.3173195261140139E-2</c:v>
                </c:pt>
                <c:pt idx="1">
                  <c:v>0.13534033817249852</c:v>
                </c:pt>
                <c:pt idx="2">
                  <c:v>0.17726580556721822</c:v>
                </c:pt>
                <c:pt idx="3">
                  <c:v>0.2169697570819353</c:v>
                </c:pt>
                <c:pt idx="4">
                  <c:v>0.22859495950414699</c:v>
                </c:pt>
                <c:pt idx="5">
                  <c:v>0.223461952885781</c:v>
                </c:pt>
                <c:pt idx="6">
                  <c:v>0.22129719493133648</c:v>
                </c:pt>
                <c:pt idx="7">
                  <c:v>0.12863517225812024</c:v>
                </c:pt>
                <c:pt idx="8">
                  <c:v>9.3211494208444823E-2</c:v>
                </c:pt>
                <c:pt idx="9">
                  <c:v>0.10951872922950573</c:v>
                </c:pt>
                <c:pt idx="10">
                  <c:v>0.19116796471107528</c:v>
                </c:pt>
                <c:pt idx="11">
                  <c:v>0.14809664788222537</c:v>
                </c:pt>
                <c:pt idx="12">
                  <c:v>9.9364030537610115E-2</c:v>
                </c:pt>
                <c:pt idx="13">
                  <c:v>0.10657681762432775</c:v>
                </c:pt>
                <c:pt idx="14">
                  <c:v>0.25221337775909869</c:v>
                </c:pt>
                <c:pt idx="15">
                  <c:v>0.24148421515091234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CC-45A8-92BA-E70CE8C3FD89}"/>
            </c:ext>
          </c:extLst>
        </c:ser>
        <c:ser>
          <c:idx val="4"/>
          <c:order val="3"/>
          <c:tx>
            <c:strRef>
              <c:f>Combined!$A$15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Combined!$B$15:$Q$15</c:f>
              <c:numCache>
                <c:formatCode>0.0%</c:formatCode>
                <c:ptCount val="16"/>
                <c:pt idx="0">
                  <c:v>3.873053295806643E-2</c:v>
                </c:pt>
                <c:pt idx="1">
                  <c:v>2.7875209760928076E-2</c:v>
                </c:pt>
                <c:pt idx="2">
                  <c:v>2.5668502447396407E-2</c:v>
                </c:pt>
                <c:pt idx="3">
                  <c:v>-6.5747175166428959E-2</c:v>
                </c:pt>
                <c:pt idx="4">
                  <c:v>1.1197993466659072E-2</c:v>
                </c:pt>
                <c:pt idx="5">
                  <c:v>3.8881134842820547E-2</c:v>
                </c:pt>
                <c:pt idx="6">
                  <c:v>3.8874764798209657E-2</c:v>
                </c:pt>
                <c:pt idx="7">
                  <c:v>1.5829859482923671E-2</c:v>
                </c:pt>
                <c:pt idx="8">
                  <c:v>6.9294120756291891E-2</c:v>
                </c:pt>
                <c:pt idx="9">
                  <c:v>8.8733919424566522E-3</c:v>
                </c:pt>
                <c:pt idx="10">
                  <c:v>8.4087233323488775E-3</c:v>
                </c:pt>
                <c:pt idx="11">
                  <c:v>5.4027608492449489E-2</c:v>
                </c:pt>
                <c:pt idx="12">
                  <c:v>0.23059012126588815</c:v>
                </c:pt>
                <c:pt idx="13">
                  <c:v>2.9563264237783715E-2</c:v>
                </c:pt>
                <c:pt idx="14">
                  <c:v>3.2224045322260059E-2</c:v>
                </c:pt>
                <c:pt idx="15">
                  <c:v>2.3758497838738873E-2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CC-45A8-92BA-E70CE8C3FD89}"/>
            </c:ext>
          </c:extLst>
        </c:ser>
        <c:ser>
          <c:idx val="5"/>
          <c:order val="4"/>
          <c:tx>
            <c:strRef>
              <c:f>Combined!$A$16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Combined!$B$16:$Q$16</c:f>
              <c:numCache>
                <c:formatCode>0.0%</c:formatCode>
                <c:ptCount val="16"/>
                <c:pt idx="0">
                  <c:v>6.1100858965807886E-2</c:v>
                </c:pt>
                <c:pt idx="1">
                  <c:v>4.2975557928353635E-2</c:v>
                </c:pt>
                <c:pt idx="2">
                  <c:v>4.7958344245372507E-2</c:v>
                </c:pt>
                <c:pt idx="3">
                  <c:v>2.6524197908183923E-2</c:v>
                </c:pt>
                <c:pt idx="4">
                  <c:v>7.9886029289636066E-3</c:v>
                </c:pt>
                <c:pt idx="5">
                  <c:v>9.391226990731924E-2</c:v>
                </c:pt>
                <c:pt idx="6">
                  <c:v>5.6842215556563866E-2</c:v>
                </c:pt>
                <c:pt idx="7">
                  <c:v>0.12211425744737259</c:v>
                </c:pt>
                <c:pt idx="8">
                  <c:v>3.1138940012728666E-2</c:v>
                </c:pt>
                <c:pt idx="9">
                  <c:v>2.2630933514524061E-2</c:v>
                </c:pt>
                <c:pt idx="10">
                  <c:v>4.1076739739673705E-2</c:v>
                </c:pt>
                <c:pt idx="11">
                  <c:v>0.13921366540700891</c:v>
                </c:pt>
                <c:pt idx="12">
                  <c:v>3.2476103584489414E-2</c:v>
                </c:pt>
                <c:pt idx="13">
                  <c:v>3.4262204161548348E-3</c:v>
                </c:pt>
                <c:pt idx="14">
                  <c:v>2.7516571845489033E-2</c:v>
                </c:pt>
                <c:pt idx="15">
                  <c:v>6.5534860035133924E-2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CC-45A8-92BA-E70CE8C3F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133688"/>
        <c:axId val="624132704"/>
      </c:line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% Savings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National</a:t>
            </a:r>
            <a:r>
              <a:rPr lang="en-US" sz="2000" baseline="0"/>
              <a:t> 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% Savings - 90.1-2004 to 2019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Combined!$B$20:$Q$20</c:f>
              <c:numCache>
                <c:formatCode>0.0%</c:formatCode>
                <c:ptCount val="16"/>
                <c:pt idx="0">
                  <c:v>0.37421286951050087</c:v>
                </c:pt>
                <c:pt idx="1">
                  <c:v>0.51095270895159417</c:v>
                </c:pt>
                <c:pt idx="2">
                  <c:v>0.43239133180733763</c:v>
                </c:pt>
                <c:pt idx="3">
                  <c:v>0.55972495018646562</c:v>
                </c:pt>
                <c:pt idx="4">
                  <c:v>0.51238490951153404</c:v>
                </c:pt>
                <c:pt idx="5">
                  <c:v>0.55860455101565654</c:v>
                </c:pt>
                <c:pt idx="6">
                  <c:v>0.57938221819285918</c:v>
                </c:pt>
                <c:pt idx="7">
                  <c:v>0.51523756374165042</c:v>
                </c:pt>
                <c:pt idx="8">
                  <c:v>0.46432574995394099</c:v>
                </c:pt>
                <c:pt idx="9">
                  <c:v>0.54764514656429997</c:v>
                </c:pt>
                <c:pt idx="10">
                  <c:v>0.45927116799749157</c:v>
                </c:pt>
                <c:pt idx="11">
                  <c:v>0.59465589355862292</c:v>
                </c:pt>
                <c:pt idx="12">
                  <c:v>0.48242074029283905</c:v>
                </c:pt>
                <c:pt idx="13">
                  <c:v>0.38711264396799028</c:v>
                </c:pt>
                <c:pt idx="14">
                  <c:v>0.44070732139448093</c:v>
                </c:pt>
                <c:pt idx="15">
                  <c:v>0.45583467673367173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B-4F3C-8A04-71D4FB77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3333944"/>
        <c:axId val="733335912"/>
      </c:barChart>
      <c:catAx>
        <c:axId val="733333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5912"/>
        <c:crosses val="autoZero"/>
        <c:auto val="1"/>
        <c:lblAlgn val="ctr"/>
        <c:lblOffset val="100"/>
        <c:noMultiLvlLbl val="0"/>
      </c:catAx>
      <c:valAx>
        <c:axId val="733335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3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% Savings by Building Type:  90.1-2004 to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Combined!$T$3:$T$18</c:f>
              <c:strCache>
                <c:ptCount val="16"/>
                <c:pt idx="0">
                  <c:v>Large Office</c:v>
                </c:pt>
                <c:pt idx="1">
                  <c:v>Warehouse</c:v>
                </c:pt>
                <c:pt idx="2">
                  <c:v>Small Office</c:v>
                </c:pt>
                <c:pt idx="3">
                  <c:v>High-Rise Apartment</c:v>
                </c:pt>
                <c:pt idx="4">
                  <c:v>Mid-Rise Apartment</c:v>
                </c:pt>
                <c:pt idx="5">
                  <c:v>Quick Service Restaurant</c:v>
                </c:pt>
                <c:pt idx="6">
                  <c:v>Outpatient Healthcare</c:v>
                </c:pt>
                <c:pt idx="7">
                  <c:v>Small Hotel</c:v>
                </c:pt>
                <c:pt idx="8">
                  <c:v>Medium Office</c:v>
                </c:pt>
                <c:pt idx="9">
                  <c:v>Strip Mall</c:v>
                </c:pt>
                <c:pt idx="10">
                  <c:v>Hospital</c:v>
                </c:pt>
                <c:pt idx="11">
                  <c:v>Full Service Restaurant</c:v>
                </c:pt>
                <c:pt idx="12">
                  <c:v>Primary School</c:v>
                </c:pt>
                <c:pt idx="13">
                  <c:v>Stand-Alone Retail</c:v>
                </c:pt>
                <c:pt idx="14">
                  <c:v>Secondary School</c:v>
                </c:pt>
                <c:pt idx="15">
                  <c:v>Large Hotel</c:v>
                </c:pt>
              </c:strCache>
            </c:strRef>
          </c:cat>
          <c:val>
            <c:numRef>
              <c:f>Combined!$U$3:$U$18</c:f>
              <c:numCache>
                <c:formatCode>0.0%</c:formatCode>
                <c:ptCount val="16"/>
                <c:pt idx="0">
                  <c:v>0.37421286951050087</c:v>
                </c:pt>
                <c:pt idx="1">
                  <c:v>0.38711264396799028</c:v>
                </c:pt>
                <c:pt idx="2">
                  <c:v>0.43239133180733763</c:v>
                </c:pt>
                <c:pt idx="3">
                  <c:v>0.44070732139448093</c:v>
                </c:pt>
                <c:pt idx="4">
                  <c:v>0.45583467673367173</c:v>
                </c:pt>
                <c:pt idx="5">
                  <c:v>0.45927116799749157</c:v>
                </c:pt>
                <c:pt idx="6">
                  <c:v>0.46432574995394099</c:v>
                </c:pt>
                <c:pt idx="7">
                  <c:v>0.48242074029283905</c:v>
                </c:pt>
                <c:pt idx="8">
                  <c:v>0.51095270895159417</c:v>
                </c:pt>
                <c:pt idx="9">
                  <c:v>0.51238490951153404</c:v>
                </c:pt>
                <c:pt idx="10">
                  <c:v>0.51523756374165042</c:v>
                </c:pt>
                <c:pt idx="11">
                  <c:v>0.54764514656429997</c:v>
                </c:pt>
                <c:pt idx="12">
                  <c:v>0.55860455101565654</c:v>
                </c:pt>
                <c:pt idx="13">
                  <c:v>0.55972495018646562</c:v>
                </c:pt>
                <c:pt idx="14">
                  <c:v>0.57938221819285918</c:v>
                </c:pt>
                <c:pt idx="15">
                  <c:v>0.59465589355862292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D6B-A64F-699682F4E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01009768"/>
        <c:axId val="801010752"/>
      </c:barChart>
      <c:catAx>
        <c:axId val="801009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10752"/>
        <c:crosses val="autoZero"/>
        <c:auto val="1"/>
        <c:lblAlgn val="ctr"/>
        <c:lblOffset val="100"/>
        <c:noMultiLvlLbl val="0"/>
      </c:catAx>
      <c:valAx>
        <c:axId val="80101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09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Delta:  90.1-2004 to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Combined!$X$2</c:f>
              <c:strCache>
                <c:ptCount val="1"/>
                <c:pt idx="0">
                  <c:v>Source EUI Delta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Combined!$W$3:$W$18</c:f>
              <c:strCache>
                <c:ptCount val="16"/>
                <c:pt idx="0">
                  <c:v>Warehouse</c:v>
                </c:pt>
                <c:pt idx="1">
                  <c:v>Mid-Rise Apartment</c:v>
                </c:pt>
                <c:pt idx="2">
                  <c:v>Small Office</c:v>
                </c:pt>
                <c:pt idx="3">
                  <c:v>High-Rise Apartment</c:v>
                </c:pt>
                <c:pt idx="4">
                  <c:v>Large Office</c:v>
                </c:pt>
                <c:pt idx="5">
                  <c:v>Medium Office</c:v>
                </c:pt>
                <c:pt idx="6">
                  <c:v>Small Hotel</c:v>
                </c:pt>
                <c:pt idx="7">
                  <c:v>Primary School</c:v>
                </c:pt>
                <c:pt idx="8">
                  <c:v>Strip Mall</c:v>
                </c:pt>
                <c:pt idx="9">
                  <c:v>Secondary School</c:v>
                </c:pt>
                <c:pt idx="10">
                  <c:v>Stand-Alone Retail</c:v>
                </c:pt>
                <c:pt idx="11">
                  <c:v>Large Hotel</c:v>
                </c:pt>
                <c:pt idx="12">
                  <c:v>Outpatient Healthcare</c:v>
                </c:pt>
                <c:pt idx="13">
                  <c:v>Hospital</c:v>
                </c:pt>
                <c:pt idx="14">
                  <c:v>Quick Service Restaurant</c:v>
                </c:pt>
                <c:pt idx="15">
                  <c:v>Full Service Restaurant</c:v>
                </c:pt>
              </c:strCache>
            </c:strRef>
          </c:cat>
          <c:val>
            <c:numRef>
              <c:f>Combined!$X$3:$X$18</c:f>
              <c:numCache>
                <c:formatCode>0.0</c:formatCode>
                <c:ptCount val="16"/>
                <c:pt idx="0">
                  <c:v>25.631735732871739</c:v>
                </c:pt>
                <c:pt idx="1">
                  <c:v>56.8056758244104</c:v>
                </c:pt>
                <c:pt idx="2">
                  <c:v>61.475281958145274</c:v>
                </c:pt>
                <c:pt idx="3">
                  <c:v>74.798158458303888</c:v>
                </c:pt>
                <c:pt idx="4">
                  <c:v>87.287053964000052</c:v>
                </c:pt>
                <c:pt idx="5">
                  <c:v>87.432093195744955</c:v>
                </c:pt>
                <c:pt idx="6">
                  <c:v>113.9417317814645</c:v>
                </c:pt>
                <c:pt idx="7">
                  <c:v>157.52073483894048</c:v>
                </c:pt>
                <c:pt idx="8">
                  <c:v>168.70409872823544</c:v>
                </c:pt>
                <c:pt idx="9">
                  <c:v>181.07490978102473</c:v>
                </c:pt>
                <c:pt idx="10">
                  <c:v>210.55131809185306</c:v>
                </c:pt>
                <c:pt idx="11">
                  <c:v>253.73310854449565</c:v>
                </c:pt>
                <c:pt idx="12">
                  <c:v>310.08699776711649</c:v>
                </c:pt>
                <c:pt idx="13">
                  <c:v>342.72471371392459</c:v>
                </c:pt>
                <c:pt idx="14">
                  <c:v>641.82506373372007</c:v>
                </c:pt>
                <c:pt idx="15">
                  <c:v>760.14083614645779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B-4837-A31E-F997C81D4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97218464"/>
        <c:axId val="797219120"/>
      </c:barChart>
      <c:catAx>
        <c:axId val="79721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9120"/>
        <c:crosses val="autoZero"/>
        <c:auto val="1"/>
        <c:lblAlgn val="ctr"/>
        <c:lblOffset val="100"/>
        <c:noMultiLvlLbl val="0"/>
      </c:catAx>
      <c:valAx>
        <c:axId val="79721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90.1-2019 MPF</a:t>
            </a:r>
            <a:r>
              <a:rPr lang="en-US" baseline="0"/>
              <a:t> by Building Type and Climate Zone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MPF!$A$85</c:f>
              <c:strCache>
                <c:ptCount val="1"/>
                <c:pt idx="0">
                  <c:v>Large Office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MPF!$B$85:$T$85</c:f>
              <c:numCache>
                <c:formatCode>#,##0.000</c:formatCode>
                <c:ptCount val="19"/>
                <c:pt idx="0">
                  <c:v>0.5903161049369513</c:v>
                </c:pt>
                <c:pt idx="1">
                  <c:v>0.71047573899924388</c:v>
                </c:pt>
                <c:pt idx="2">
                  <c:v>0.64572717407034297</c:v>
                </c:pt>
                <c:pt idx="3">
                  <c:v>0.72306673991028314</c:v>
                </c:pt>
                <c:pt idx="4">
                  <c:v>0.59031746715045108</c:v>
                </c:pt>
                <c:pt idx="5">
                  <c:v>0.77022162683109563</c:v>
                </c:pt>
                <c:pt idx="6">
                  <c:v>0.61641058455918185</c:v>
                </c:pt>
                <c:pt idx="7">
                  <c:v>0.81039503529616819</c:v>
                </c:pt>
                <c:pt idx="8">
                  <c:v>0.63184734287590394</c:v>
                </c:pt>
                <c:pt idx="9">
                  <c:v>0.58362860300296859</c:v>
                </c:pt>
                <c:pt idx="10">
                  <c:v>0.74467782069060628</c:v>
                </c:pt>
                <c:pt idx="11">
                  <c:v>0.63012068607613292</c:v>
                </c:pt>
                <c:pt idx="12">
                  <c:v>0.59666877592238521</c:v>
                </c:pt>
                <c:pt idx="13">
                  <c:v>0.7028679474257119</c:v>
                </c:pt>
                <c:pt idx="14">
                  <c:v>0.65468236781087019</c:v>
                </c:pt>
                <c:pt idx="15">
                  <c:v>0.57889134170472301</c:v>
                </c:pt>
                <c:pt idx="16">
                  <c:v>0.70463744703495079</c:v>
                </c:pt>
                <c:pt idx="17">
                  <c:v>0.55249806504082144</c:v>
                </c:pt>
                <c:pt idx="18">
                  <c:v>0.52111792198229356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E-41BC-AC20-07EA26AD8B46}"/>
            </c:ext>
          </c:extLst>
        </c:ser>
        <c:ser>
          <c:idx val="1"/>
          <c:order val="1"/>
          <c:tx>
            <c:strRef>
              <c:f>MPF!$A$86</c:f>
              <c:strCache>
                <c:ptCount val="1"/>
                <c:pt idx="0">
                  <c:v>Medium Office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MPF!$B$86:$T$86</c:f>
              <c:numCache>
                <c:formatCode>0.000</c:formatCode>
                <c:ptCount val="19"/>
                <c:pt idx="0">
                  <c:v>0.56957925331674508</c:v>
                </c:pt>
                <c:pt idx="1">
                  <c:v>0.64317830222836647</c:v>
                </c:pt>
                <c:pt idx="2">
                  <c:v>0.6036949382948581</c:v>
                </c:pt>
                <c:pt idx="3">
                  <c:v>0.6286459325463235</c:v>
                </c:pt>
                <c:pt idx="4">
                  <c:v>0.54010951125100404</c:v>
                </c:pt>
                <c:pt idx="5">
                  <c:v>0.58390033684888232</c:v>
                </c:pt>
                <c:pt idx="6">
                  <c:v>0.52769420045040261</c:v>
                </c:pt>
                <c:pt idx="7">
                  <c:v>0.60397840323865115</c:v>
                </c:pt>
                <c:pt idx="8">
                  <c:v>0.42935028516220164</c:v>
                </c:pt>
                <c:pt idx="9">
                  <c:v>0.43532733253925926</c:v>
                </c:pt>
                <c:pt idx="10">
                  <c:v>0.48761201908201751</c:v>
                </c:pt>
                <c:pt idx="11">
                  <c:v>0.33702966556462677</c:v>
                </c:pt>
                <c:pt idx="12">
                  <c:v>0.43846257603193406</c:v>
                </c:pt>
                <c:pt idx="13">
                  <c:v>0.44112164683430916</c:v>
                </c:pt>
                <c:pt idx="14">
                  <c:v>0.32716582684524526</c:v>
                </c:pt>
                <c:pt idx="15">
                  <c:v>0.43049851497110608</c:v>
                </c:pt>
                <c:pt idx="16">
                  <c:v>0.38807790192135905</c:v>
                </c:pt>
                <c:pt idx="17">
                  <c:v>0.32284067277376466</c:v>
                </c:pt>
                <c:pt idx="18">
                  <c:v>0.32067568672187691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E-41BC-AC20-07EA26AD8B46}"/>
            </c:ext>
          </c:extLst>
        </c:ser>
        <c:ser>
          <c:idx val="2"/>
          <c:order val="2"/>
          <c:tx>
            <c:strRef>
              <c:f>MPF!$A$87</c:f>
              <c:strCache>
                <c:ptCount val="1"/>
                <c:pt idx="0">
                  <c:v>Small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MPF!$B$87:$T$87</c:f>
              <c:numCache>
                <c:formatCode>0.000</c:formatCode>
                <c:ptCount val="19"/>
                <c:pt idx="0">
                  <c:v>0.49352186002484766</c:v>
                </c:pt>
                <c:pt idx="1">
                  <c:v>0.60695128223969419</c:v>
                </c:pt>
                <c:pt idx="2">
                  <c:v>0.5046095658340557</c:v>
                </c:pt>
                <c:pt idx="3">
                  <c:v>0.60657193605683835</c:v>
                </c:pt>
                <c:pt idx="4">
                  <c:v>0.5211762946699936</c:v>
                </c:pt>
                <c:pt idx="5">
                  <c:v>0.61681132188201626</c:v>
                </c:pt>
                <c:pt idx="6">
                  <c:v>0.55161108018516325</c:v>
                </c:pt>
                <c:pt idx="7">
                  <c:v>0.62621108499551636</c:v>
                </c:pt>
                <c:pt idx="8">
                  <c:v>0.57770591592162834</c:v>
                </c:pt>
                <c:pt idx="9">
                  <c:v>0.5881343314611418</c:v>
                </c:pt>
                <c:pt idx="10">
                  <c:v>0.58610012983642945</c:v>
                </c:pt>
                <c:pt idx="11">
                  <c:v>0.64577341756253936</c:v>
                </c:pt>
                <c:pt idx="12">
                  <c:v>0.59099295011872466</c:v>
                </c:pt>
                <c:pt idx="13">
                  <c:v>0.58531218010327413</c:v>
                </c:pt>
                <c:pt idx="14">
                  <c:v>0.66736792925328725</c:v>
                </c:pt>
                <c:pt idx="15">
                  <c:v>0.58237146759652092</c:v>
                </c:pt>
                <c:pt idx="16">
                  <c:v>0.60347920506315478</c:v>
                </c:pt>
                <c:pt idx="17">
                  <c:v>0.54631996748425993</c:v>
                </c:pt>
                <c:pt idx="18">
                  <c:v>0.59796273526893218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8E-41BC-AC20-07EA26AD8B46}"/>
            </c:ext>
          </c:extLst>
        </c:ser>
        <c:ser>
          <c:idx val="3"/>
          <c:order val="3"/>
          <c:tx>
            <c:strRef>
              <c:f>MPF!$A$88</c:f>
              <c:strCache>
                <c:ptCount val="1"/>
                <c:pt idx="0">
                  <c:v>Stand-Alone Retail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MPF!$B$88:$T$88</c:f>
              <c:numCache>
                <c:formatCode>0.000</c:formatCode>
                <c:ptCount val="19"/>
                <c:pt idx="0">
                  <c:v>0.5271593654109813</c:v>
                </c:pt>
                <c:pt idx="1">
                  <c:v>0.54069586276609327</c:v>
                </c:pt>
                <c:pt idx="2">
                  <c:v>0.49156649814421821</c:v>
                </c:pt>
                <c:pt idx="3">
                  <c:v>0.52537179873361817</c:v>
                </c:pt>
                <c:pt idx="4">
                  <c:v>0.39700269089976498</c:v>
                </c:pt>
                <c:pt idx="5">
                  <c:v>0.397412539072034</c:v>
                </c:pt>
                <c:pt idx="6">
                  <c:v>0.42970450341778077</c:v>
                </c:pt>
                <c:pt idx="7">
                  <c:v>0.43970862006600631</c:v>
                </c:pt>
                <c:pt idx="8">
                  <c:v>0.36834824338477135</c:v>
                </c:pt>
                <c:pt idx="9">
                  <c:v>0.4541921343298409</c:v>
                </c:pt>
                <c:pt idx="10">
                  <c:v>0.44263839569116709</c:v>
                </c:pt>
                <c:pt idx="11">
                  <c:v>0.45212403432233167</c:v>
                </c:pt>
                <c:pt idx="12">
                  <c:v>0.47344336970700179</c:v>
                </c:pt>
                <c:pt idx="13">
                  <c:v>0.44337153915158145</c:v>
                </c:pt>
                <c:pt idx="14">
                  <c:v>0.45815760213559714</c:v>
                </c:pt>
                <c:pt idx="15">
                  <c:v>0.4915774743156745</c:v>
                </c:pt>
                <c:pt idx="16">
                  <c:v>0.45183536708366234</c:v>
                </c:pt>
                <c:pt idx="17">
                  <c:v>0.38409078497228427</c:v>
                </c:pt>
                <c:pt idx="18">
                  <c:v>0.40033747600866387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8E-41BC-AC20-07EA26AD8B46}"/>
            </c:ext>
          </c:extLst>
        </c:ser>
        <c:ser>
          <c:idx val="4"/>
          <c:order val="4"/>
          <c:tx>
            <c:strRef>
              <c:f>MPF!$A$89</c:f>
              <c:strCache>
                <c:ptCount val="1"/>
                <c:pt idx="0">
                  <c:v>Strip Mall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MPF!$B$89:$T$89</c:f>
              <c:numCache>
                <c:formatCode>0.000</c:formatCode>
                <c:ptCount val="19"/>
                <c:pt idx="0">
                  <c:v>0.53159412952094154</c:v>
                </c:pt>
                <c:pt idx="1">
                  <c:v>0.55424724750495991</c:v>
                </c:pt>
                <c:pt idx="2">
                  <c:v>0.48983667087391441</c:v>
                </c:pt>
                <c:pt idx="3">
                  <c:v>0.53413100998119989</c:v>
                </c:pt>
                <c:pt idx="4">
                  <c:v>0.45489000218000797</c:v>
                </c:pt>
                <c:pt idx="5">
                  <c:v>0.44410793365752388</c:v>
                </c:pt>
                <c:pt idx="6">
                  <c:v>0.43023503608324148</c:v>
                </c:pt>
                <c:pt idx="7">
                  <c:v>0.45638420514996586</c:v>
                </c:pt>
                <c:pt idx="8">
                  <c:v>0.53167002674323915</c:v>
                </c:pt>
                <c:pt idx="9">
                  <c:v>0.48953604555696806</c:v>
                </c:pt>
                <c:pt idx="10">
                  <c:v>0.53935567743721746</c:v>
                </c:pt>
                <c:pt idx="11">
                  <c:v>0.57877744691053379</c:v>
                </c:pt>
                <c:pt idx="12">
                  <c:v>0.55453868972074516</c:v>
                </c:pt>
                <c:pt idx="13">
                  <c:v>0.56110543139523772</c:v>
                </c:pt>
                <c:pt idx="14">
                  <c:v>0.61765483709999414</c:v>
                </c:pt>
                <c:pt idx="15">
                  <c:v>0.51015950578189784</c:v>
                </c:pt>
                <c:pt idx="16">
                  <c:v>0.5739326829522845</c:v>
                </c:pt>
                <c:pt idx="17">
                  <c:v>0.53752932384794494</c:v>
                </c:pt>
                <c:pt idx="18">
                  <c:v>0.54298822281284098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8E-41BC-AC20-07EA26AD8B46}"/>
            </c:ext>
          </c:extLst>
        </c:ser>
        <c:ser>
          <c:idx val="5"/>
          <c:order val="5"/>
          <c:tx>
            <c:strRef>
              <c:f>MPF!$A$90</c:f>
              <c:strCache>
                <c:ptCount val="1"/>
                <c:pt idx="0">
                  <c:v>Primary School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MPF!$B$90:$T$90</c:f>
              <c:numCache>
                <c:formatCode>0.000</c:formatCode>
                <c:ptCount val="19"/>
                <c:pt idx="0">
                  <c:v>0.40625020643574072</c:v>
                </c:pt>
                <c:pt idx="1">
                  <c:v>0.50732705895530061</c:v>
                </c:pt>
                <c:pt idx="2">
                  <c:v>0.45620834329417992</c:v>
                </c:pt>
                <c:pt idx="3">
                  <c:v>0.52517350760724912</c:v>
                </c:pt>
                <c:pt idx="4">
                  <c:v>0.4596967969239385</c:v>
                </c:pt>
                <c:pt idx="5">
                  <c:v>0.53717177576912634</c:v>
                </c:pt>
                <c:pt idx="6">
                  <c:v>0.45386932543619607</c:v>
                </c:pt>
                <c:pt idx="7">
                  <c:v>0.5344558915643518</c:v>
                </c:pt>
                <c:pt idx="8">
                  <c:v>0.42395099369231992</c:v>
                </c:pt>
                <c:pt idx="9">
                  <c:v>0.39534820105987994</c:v>
                </c:pt>
                <c:pt idx="10">
                  <c:v>0.50738015661448499</c:v>
                </c:pt>
                <c:pt idx="11">
                  <c:v>0.43760933563185</c:v>
                </c:pt>
                <c:pt idx="12">
                  <c:v>0.39849885842302168</c:v>
                </c:pt>
                <c:pt idx="13">
                  <c:v>0.49033526466909921</c:v>
                </c:pt>
                <c:pt idx="14">
                  <c:v>0.41544917972521134</c:v>
                </c:pt>
                <c:pt idx="15">
                  <c:v>0.41719191184368909</c:v>
                </c:pt>
                <c:pt idx="16">
                  <c:v>0.43486973222669495</c:v>
                </c:pt>
                <c:pt idx="17">
                  <c:v>0.40957456525704378</c:v>
                </c:pt>
                <c:pt idx="18">
                  <c:v>0.46023741669159313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8E-41BC-AC20-07EA26AD8B46}"/>
            </c:ext>
          </c:extLst>
        </c:ser>
        <c:ser>
          <c:idx val="6"/>
          <c:order val="6"/>
          <c:tx>
            <c:strRef>
              <c:f>MPF!$A$91</c:f>
              <c:strCache>
                <c:ptCount val="1"/>
                <c:pt idx="0">
                  <c:v>Secondary School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MPF!$B$91:$T$91</c:f>
              <c:numCache>
                <c:formatCode>0.000</c:formatCode>
                <c:ptCount val="19"/>
                <c:pt idx="0">
                  <c:v>0.43239227806171288</c:v>
                </c:pt>
                <c:pt idx="1">
                  <c:v>0.5394369163892111</c:v>
                </c:pt>
                <c:pt idx="2">
                  <c:v>0.42064606328034693</c:v>
                </c:pt>
                <c:pt idx="3">
                  <c:v>0.54498929246977845</c:v>
                </c:pt>
                <c:pt idx="4">
                  <c:v>0.40160028277278154</c:v>
                </c:pt>
                <c:pt idx="5">
                  <c:v>0.50267732934512566</c:v>
                </c:pt>
                <c:pt idx="6">
                  <c:v>0.41874921040391988</c:v>
                </c:pt>
                <c:pt idx="7">
                  <c:v>0.49087120294085107</c:v>
                </c:pt>
                <c:pt idx="8">
                  <c:v>0.43103731925278799</c:v>
                </c:pt>
                <c:pt idx="9">
                  <c:v>0.396338177678701</c:v>
                </c:pt>
                <c:pt idx="10">
                  <c:v>0.4238186559012071</c:v>
                </c:pt>
                <c:pt idx="11">
                  <c:v>0.46428632127183223</c:v>
                </c:pt>
                <c:pt idx="12">
                  <c:v>0.43640622804967716</c:v>
                </c:pt>
                <c:pt idx="13">
                  <c:v>0.426832943377497</c:v>
                </c:pt>
                <c:pt idx="14">
                  <c:v>0.46389560714187789</c:v>
                </c:pt>
                <c:pt idx="15">
                  <c:v>0.41414685298504844</c:v>
                </c:pt>
                <c:pt idx="16">
                  <c:v>0.41397018187389922</c:v>
                </c:pt>
                <c:pt idx="17">
                  <c:v>0.39499597750819759</c:v>
                </c:pt>
                <c:pt idx="18">
                  <c:v>0.41211552114433392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8E-41BC-AC20-07EA26AD8B46}"/>
            </c:ext>
          </c:extLst>
        </c:ser>
        <c:ser>
          <c:idx val="7"/>
          <c:order val="7"/>
          <c:tx>
            <c:strRef>
              <c:f>MPF!$A$92</c:f>
              <c:strCache>
                <c:ptCount val="1"/>
                <c:pt idx="0">
                  <c:v>Hospital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MPF!$B$92:$T$92</c:f>
              <c:numCache>
                <c:formatCode>0.000</c:formatCode>
                <c:ptCount val="19"/>
                <c:pt idx="0">
                  <c:v>0.55202878768325425</c:v>
                </c:pt>
                <c:pt idx="1">
                  <c:v>0.56120816698204679</c:v>
                </c:pt>
                <c:pt idx="2">
                  <c:v>0.51740828064924738</c:v>
                </c:pt>
                <c:pt idx="3">
                  <c:v>0.53940226903900512</c:v>
                </c:pt>
                <c:pt idx="4">
                  <c:v>0.52284989543279514</c:v>
                </c:pt>
                <c:pt idx="5">
                  <c:v>0.45374504530199439</c:v>
                </c:pt>
                <c:pt idx="6">
                  <c:v>0.48083479306199467</c:v>
                </c:pt>
                <c:pt idx="7">
                  <c:v>0.48138132397081207</c:v>
                </c:pt>
                <c:pt idx="8">
                  <c:v>0.46550939633510041</c:v>
                </c:pt>
                <c:pt idx="9">
                  <c:v>0.47158259912643319</c:v>
                </c:pt>
                <c:pt idx="10">
                  <c:v>0.49103841859863845</c:v>
                </c:pt>
                <c:pt idx="11">
                  <c:v>0.45836308886936056</c:v>
                </c:pt>
                <c:pt idx="12">
                  <c:v>0.47708628848176271</c:v>
                </c:pt>
                <c:pt idx="13">
                  <c:v>0.46558007110222388</c:v>
                </c:pt>
                <c:pt idx="14">
                  <c:v>0.5229409011897489</c:v>
                </c:pt>
                <c:pt idx="15">
                  <c:v>0.46368079464001494</c:v>
                </c:pt>
                <c:pt idx="16">
                  <c:v>0.50030490402074612</c:v>
                </c:pt>
                <c:pt idx="17">
                  <c:v>0.51929045062143941</c:v>
                </c:pt>
                <c:pt idx="18">
                  <c:v>0.50747802115944762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8E-41BC-AC20-07EA26AD8B46}"/>
            </c:ext>
          </c:extLst>
        </c:ser>
        <c:ser>
          <c:idx val="8"/>
          <c:order val="8"/>
          <c:tx>
            <c:strRef>
              <c:f>MPF!$A$93</c:f>
              <c:strCache>
                <c:ptCount val="1"/>
                <c:pt idx="0">
                  <c:v>Outpatient Healthcare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MPF!$B$93:$T$93</c:f>
              <c:numCache>
                <c:formatCode>0.000</c:formatCode>
                <c:ptCount val="19"/>
                <c:pt idx="0">
                  <c:v>0.67965297566830329</c:v>
                </c:pt>
                <c:pt idx="1">
                  <c:v>0.64357724806220751</c:v>
                </c:pt>
                <c:pt idx="2">
                  <c:v>0.66547481209573534</c:v>
                </c:pt>
                <c:pt idx="3">
                  <c:v>0.62900495297990566</c:v>
                </c:pt>
                <c:pt idx="4">
                  <c:v>0.62014384640833431</c:v>
                </c:pt>
                <c:pt idx="5">
                  <c:v>0.56046805939430888</c:v>
                </c:pt>
                <c:pt idx="6">
                  <c:v>0.52840286354873589</c:v>
                </c:pt>
                <c:pt idx="7">
                  <c:v>0.52741968655793392</c:v>
                </c:pt>
                <c:pt idx="8">
                  <c:v>0.50670776424567243</c:v>
                </c:pt>
                <c:pt idx="9">
                  <c:v>0.49345946356335785</c:v>
                </c:pt>
                <c:pt idx="10">
                  <c:v>0.48850219492365488</c:v>
                </c:pt>
                <c:pt idx="11">
                  <c:v>0.45127086710198228</c:v>
                </c:pt>
                <c:pt idx="12">
                  <c:v>0.51445769986913392</c:v>
                </c:pt>
                <c:pt idx="13">
                  <c:v>0.47589548563364625</c:v>
                </c:pt>
                <c:pt idx="14">
                  <c:v>0.48077010543685333</c:v>
                </c:pt>
                <c:pt idx="15">
                  <c:v>0.49388786903573423</c:v>
                </c:pt>
                <c:pt idx="16">
                  <c:v>0.44402567529100306</c:v>
                </c:pt>
                <c:pt idx="17">
                  <c:v>0.49903352581530774</c:v>
                </c:pt>
                <c:pt idx="18">
                  <c:v>0.51760558921458355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8E-41BC-AC20-07EA26AD8B46}"/>
            </c:ext>
          </c:extLst>
        </c:ser>
        <c:ser>
          <c:idx val="9"/>
          <c:order val="9"/>
          <c:tx>
            <c:strRef>
              <c:f>MPF!$A$94</c:f>
              <c:strCache>
                <c:ptCount val="1"/>
                <c:pt idx="0">
                  <c:v>Full Service Restaurant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MPF!$B$94:$T$94</c:f>
              <c:numCache>
                <c:formatCode>0.000</c:formatCode>
                <c:ptCount val="19"/>
                <c:pt idx="0">
                  <c:v>0.60931652845552797</c:v>
                </c:pt>
                <c:pt idx="1">
                  <c:v>0.57619741299702365</c:v>
                </c:pt>
                <c:pt idx="2">
                  <c:v>0.49819467212228702</c:v>
                </c:pt>
                <c:pt idx="3">
                  <c:v>0.53931998129247938</c:v>
                </c:pt>
                <c:pt idx="4">
                  <c:v>0.5088542692322704</c:v>
                </c:pt>
                <c:pt idx="5">
                  <c:v>0.43040165743806025</c:v>
                </c:pt>
                <c:pt idx="6">
                  <c:v>0.45245091577300417</c:v>
                </c:pt>
                <c:pt idx="7">
                  <c:v>0.46063939939301768</c:v>
                </c:pt>
                <c:pt idx="8">
                  <c:v>0.34607397863596751</c:v>
                </c:pt>
                <c:pt idx="9">
                  <c:v>0.4150882321779632</c:v>
                </c:pt>
                <c:pt idx="10">
                  <c:v>0.43978033326400057</c:v>
                </c:pt>
                <c:pt idx="11">
                  <c:v>0.37074652271501313</c:v>
                </c:pt>
                <c:pt idx="12">
                  <c:v>0.43488980357935147</c:v>
                </c:pt>
                <c:pt idx="13">
                  <c:v>0.41156605389533796</c:v>
                </c:pt>
                <c:pt idx="14">
                  <c:v>0.38533943698870227</c:v>
                </c:pt>
                <c:pt idx="15">
                  <c:v>0.4967250406690038</c:v>
                </c:pt>
                <c:pt idx="16">
                  <c:v>0.45914246558722127</c:v>
                </c:pt>
                <c:pt idx="17">
                  <c:v>0.52767909148903991</c:v>
                </c:pt>
                <c:pt idx="18">
                  <c:v>0.57892627588167211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8E-41BC-AC20-07EA26AD8B46}"/>
            </c:ext>
          </c:extLst>
        </c:ser>
        <c:ser>
          <c:idx val="10"/>
          <c:order val="10"/>
          <c:tx>
            <c:strRef>
              <c:f>MPF!$A$95</c:f>
              <c:strCache>
                <c:ptCount val="1"/>
                <c:pt idx="0">
                  <c:v>Quick Service Restaurant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MPF!$B$95:$T$95</c:f>
              <c:numCache>
                <c:formatCode>0.000</c:formatCode>
                <c:ptCount val="19"/>
                <c:pt idx="0">
                  <c:v>0.61897063578378053</c:v>
                </c:pt>
                <c:pt idx="1">
                  <c:v>0.60625340333586641</c:v>
                </c:pt>
                <c:pt idx="2">
                  <c:v>0.56759583976694528</c:v>
                </c:pt>
                <c:pt idx="3">
                  <c:v>0.56504122058087658</c:v>
                </c:pt>
                <c:pt idx="4">
                  <c:v>0.55851881065795683</c:v>
                </c:pt>
                <c:pt idx="5">
                  <c:v>0.50257119633730041</c:v>
                </c:pt>
                <c:pt idx="6">
                  <c:v>0.54631927578474515</c:v>
                </c:pt>
                <c:pt idx="7">
                  <c:v>0.53253681534276198</c:v>
                </c:pt>
                <c:pt idx="8">
                  <c:v>0.4629534775012088</c:v>
                </c:pt>
                <c:pt idx="9">
                  <c:v>0.52125668031665018</c:v>
                </c:pt>
                <c:pt idx="10">
                  <c:v>0.50472729723158849</c:v>
                </c:pt>
                <c:pt idx="11">
                  <c:v>0.46425923837609601</c:v>
                </c:pt>
                <c:pt idx="12">
                  <c:v>0.54357747579495275</c:v>
                </c:pt>
                <c:pt idx="13">
                  <c:v>0.53332941810136281</c:v>
                </c:pt>
                <c:pt idx="14">
                  <c:v>0.47595613915993362</c:v>
                </c:pt>
                <c:pt idx="15">
                  <c:v>0.58705472325924901</c:v>
                </c:pt>
                <c:pt idx="16">
                  <c:v>0.56376730082114346</c:v>
                </c:pt>
                <c:pt idx="17">
                  <c:v>0.60050630614880363</c:v>
                </c:pt>
                <c:pt idx="18">
                  <c:v>0.65159583954926437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8E-41BC-AC20-07EA26AD8B46}"/>
            </c:ext>
          </c:extLst>
        </c:ser>
        <c:ser>
          <c:idx val="11"/>
          <c:order val="11"/>
          <c:tx>
            <c:strRef>
              <c:f>MPF!$A$96</c:f>
              <c:strCache>
                <c:ptCount val="1"/>
                <c:pt idx="0">
                  <c:v>Large Hotel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MPF!$B$96:$T$96</c:f>
              <c:numCache>
                <c:formatCode>0.000</c:formatCode>
                <c:ptCount val="19"/>
                <c:pt idx="0">
                  <c:v>0.53460513328344139</c:v>
                </c:pt>
                <c:pt idx="1">
                  <c:v>0.43483939771577484</c:v>
                </c:pt>
                <c:pt idx="2">
                  <c:v>0.48017823767859324</c:v>
                </c:pt>
                <c:pt idx="3">
                  <c:v>0.43659480947332191</c:v>
                </c:pt>
                <c:pt idx="4">
                  <c:v>0.43934554427526235</c:v>
                </c:pt>
                <c:pt idx="5">
                  <c:v>0.44513397774751534</c:v>
                </c:pt>
                <c:pt idx="6">
                  <c:v>0.4073041635692678</c:v>
                </c:pt>
                <c:pt idx="7">
                  <c:v>0.49986575156105528</c:v>
                </c:pt>
                <c:pt idx="8">
                  <c:v>0.38918848444153864</c:v>
                </c:pt>
                <c:pt idx="9">
                  <c:v>0.36862495144153012</c:v>
                </c:pt>
                <c:pt idx="10">
                  <c:v>0.43648559771675699</c:v>
                </c:pt>
                <c:pt idx="11">
                  <c:v>0.33749816765919194</c:v>
                </c:pt>
                <c:pt idx="12">
                  <c:v>0.34754726597459801</c:v>
                </c:pt>
                <c:pt idx="13">
                  <c:v>0.37676272417608114</c:v>
                </c:pt>
                <c:pt idx="14">
                  <c:v>0.3354101928624566</c:v>
                </c:pt>
                <c:pt idx="15">
                  <c:v>0.35864444660051248</c:v>
                </c:pt>
                <c:pt idx="16">
                  <c:v>0.40729119247267859</c:v>
                </c:pt>
                <c:pt idx="17">
                  <c:v>0.35797802213581609</c:v>
                </c:pt>
                <c:pt idx="18">
                  <c:v>0.35043484138272291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8E-41BC-AC20-07EA26AD8B46}"/>
            </c:ext>
          </c:extLst>
        </c:ser>
        <c:ser>
          <c:idx val="12"/>
          <c:order val="12"/>
          <c:tx>
            <c:strRef>
              <c:f>MPF!$A$97</c:f>
              <c:strCache>
                <c:ptCount val="1"/>
                <c:pt idx="0">
                  <c:v>Small Hotel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MPF!$B$97:$T$97</c:f>
              <c:numCache>
                <c:formatCode>0.000</c:formatCode>
                <c:ptCount val="19"/>
                <c:pt idx="0">
                  <c:v>0.56045683526063172</c:v>
                </c:pt>
                <c:pt idx="1">
                  <c:v>0.5735410360716422</c:v>
                </c:pt>
                <c:pt idx="2">
                  <c:v>0.55510489403052721</c:v>
                </c:pt>
                <c:pt idx="3">
                  <c:v>0.57606048946376098</c:v>
                </c:pt>
                <c:pt idx="4">
                  <c:v>0.5493217811982728</c:v>
                </c:pt>
                <c:pt idx="5">
                  <c:v>0.55046932073730515</c:v>
                </c:pt>
                <c:pt idx="6">
                  <c:v>0.52918164331858464</c:v>
                </c:pt>
                <c:pt idx="7">
                  <c:v>0.54965008877779575</c:v>
                </c:pt>
                <c:pt idx="8">
                  <c:v>0.57667261759774013</c:v>
                </c:pt>
                <c:pt idx="9">
                  <c:v>0.50006677126202259</c:v>
                </c:pt>
                <c:pt idx="10">
                  <c:v>0.55319749941918273</c:v>
                </c:pt>
                <c:pt idx="11">
                  <c:v>0.55601416043004659</c:v>
                </c:pt>
                <c:pt idx="12">
                  <c:v>0.47534274699873719</c:v>
                </c:pt>
                <c:pt idx="13">
                  <c:v>0.51352475875592674</c:v>
                </c:pt>
                <c:pt idx="14">
                  <c:v>0.54605723153487407</c:v>
                </c:pt>
                <c:pt idx="15">
                  <c:v>0.46279993948310061</c:v>
                </c:pt>
                <c:pt idx="16">
                  <c:v>0.47554064784670258</c:v>
                </c:pt>
                <c:pt idx="17">
                  <c:v>0.44908007408613393</c:v>
                </c:pt>
                <c:pt idx="18">
                  <c:v>0.4620011953194238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78E-41BC-AC20-07EA26AD8B46}"/>
            </c:ext>
          </c:extLst>
        </c:ser>
        <c:ser>
          <c:idx val="13"/>
          <c:order val="13"/>
          <c:tx>
            <c:strRef>
              <c:f>MPF!$A$98</c:f>
              <c:strCache>
                <c:ptCount val="1"/>
                <c:pt idx="0">
                  <c:v>Warehouse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MPF!$B$98:$T$98</c:f>
              <c:numCache>
                <c:formatCode>0.000</c:formatCode>
                <c:ptCount val="19"/>
                <c:pt idx="0">
                  <c:v>0.48770524357569534</c:v>
                </c:pt>
                <c:pt idx="1">
                  <c:v>0.51162547971361627</c:v>
                </c:pt>
                <c:pt idx="2">
                  <c:v>0.4365163988978415</c:v>
                </c:pt>
                <c:pt idx="3">
                  <c:v>0.47665666746522251</c:v>
                </c:pt>
                <c:pt idx="4">
                  <c:v>0.53703804518855502</c:v>
                </c:pt>
                <c:pt idx="5">
                  <c:v>0.48389926364465408</c:v>
                </c:pt>
                <c:pt idx="6">
                  <c:v>0.57224094965409134</c:v>
                </c:pt>
                <c:pt idx="7">
                  <c:v>0.59694499067659013</c:v>
                </c:pt>
                <c:pt idx="8">
                  <c:v>0.51212721423037155</c:v>
                </c:pt>
                <c:pt idx="9">
                  <c:v>0.63316190018292395</c:v>
                </c:pt>
                <c:pt idx="10">
                  <c:v>0.58921564187456232</c:v>
                </c:pt>
                <c:pt idx="11">
                  <c:v>0.65461031901630584</c:v>
                </c:pt>
                <c:pt idx="12">
                  <c:v>0.66707731364688516</c:v>
                </c:pt>
                <c:pt idx="13">
                  <c:v>0.61560309269838065</c:v>
                </c:pt>
                <c:pt idx="14">
                  <c:v>0.63196447942106793</c:v>
                </c:pt>
                <c:pt idx="15">
                  <c:v>0.64475039741474005</c:v>
                </c:pt>
                <c:pt idx="16">
                  <c:v>0.59750802879025389</c:v>
                </c:pt>
                <c:pt idx="17">
                  <c:v>0.5961779402559052</c:v>
                </c:pt>
                <c:pt idx="18">
                  <c:v>0.59310502722271274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78E-41BC-AC20-07EA26AD8B46}"/>
            </c:ext>
          </c:extLst>
        </c:ser>
        <c:ser>
          <c:idx val="14"/>
          <c:order val="14"/>
          <c:tx>
            <c:strRef>
              <c:f>MPF!$A$99</c:f>
              <c:strCache>
                <c:ptCount val="1"/>
                <c:pt idx="0">
                  <c:v>High-Rise Apartment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MPF!$B$99:$T$99</c:f>
              <c:numCache>
                <c:formatCode>0.000</c:formatCode>
                <c:ptCount val="19"/>
                <c:pt idx="0">
                  <c:v>0.70368027911422815</c:v>
                </c:pt>
                <c:pt idx="1">
                  <c:v>0.72069326003676526</c:v>
                </c:pt>
                <c:pt idx="2">
                  <c:v>0.69612070979831842</c:v>
                </c:pt>
                <c:pt idx="3">
                  <c:v>0.72352963141852278</c:v>
                </c:pt>
                <c:pt idx="4">
                  <c:v>0.65901412359007683</c:v>
                </c:pt>
                <c:pt idx="5">
                  <c:v>0.65713297912692425</c:v>
                </c:pt>
                <c:pt idx="6">
                  <c:v>0.58374056404945684</c:v>
                </c:pt>
                <c:pt idx="7">
                  <c:v>0.65579454863744202</c:v>
                </c:pt>
                <c:pt idx="8">
                  <c:v>0.33777645938880835</c:v>
                </c:pt>
                <c:pt idx="9">
                  <c:v>0.51304651229498999</c:v>
                </c:pt>
                <c:pt idx="10">
                  <c:v>0.63766613793113824</c:v>
                </c:pt>
                <c:pt idx="11">
                  <c:v>0.470307201518882</c:v>
                </c:pt>
                <c:pt idx="12">
                  <c:v>0.47319598135871593</c:v>
                </c:pt>
                <c:pt idx="13">
                  <c:v>0.57501268017027829</c:v>
                </c:pt>
                <c:pt idx="14">
                  <c:v>0.46548227826574823</c:v>
                </c:pt>
                <c:pt idx="15">
                  <c:v>0.48053306088933856</c:v>
                </c:pt>
                <c:pt idx="16">
                  <c:v>0.47789595127329532</c:v>
                </c:pt>
                <c:pt idx="17">
                  <c:v>0.46975812373371817</c:v>
                </c:pt>
                <c:pt idx="18">
                  <c:v>0.55072590728525972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78E-41BC-AC20-07EA26AD8B46}"/>
            </c:ext>
          </c:extLst>
        </c:ser>
        <c:ser>
          <c:idx val="15"/>
          <c:order val="15"/>
          <c:tx>
            <c:strRef>
              <c:f>MPF!$A$100</c:f>
              <c:strCache>
                <c:ptCount val="1"/>
                <c:pt idx="0">
                  <c:v>Mid-Rise Apartment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MPF!$B$100:$T$100</c:f>
              <c:numCache>
                <c:formatCode>0.000</c:formatCode>
                <c:ptCount val="19"/>
                <c:pt idx="0">
                  <c:v>0.55133736882893836</c:v>
                </c:pt>
                <c:pt idx="1">
                  <c:v>0.58970249308701217</c:v>
                </c:pt>
                <c:pt idx="2">
                  <c:v>0.58234155273071098</c:v>
                </c:pt>
                <c:pt idx="3">
                  <c:v>0.60619258136516596</c:v>
                </c:pt>
                <c:pt idx="4">
                  <c:v>0.5729481830488683</c:v>
                </c:pt>
                <c:pt idx="5">
                  <c:v>0.63633804235837388</c:v>
                </c:pt>
                <c:pt idx="6">
                  <c:v>0.56602389115478591</c:v>
                </c:pt>
                <c:pt idx="7">
                  <c:v>0.64853388988448846</c:v>
                </c:pt>
                <c:pt idx="8">
                  <c:v>0.42741957369715161</c:v>
                </c:pt>
                <c:pt idx="9">
                  <c:v>0.51466327184970306</c:v>
                </c:pt>
                <c:pt idx="10">
                  <c:v>0.66936553560724976</c:v>
                </c:pt>
                <c:pt idx="11">
                  <c:v>0.59776772813874168</c:v>
                </c:pt>
                <c:pt idx="12">
                  <c:v>0.47253052222858183</c:v>
                </c:pt>
                <c:pt idx="13">
                  <c:v>0.58057520019533393</c:v>
                </c:pt>
                <c:pt idx="14">
                  <c:v>0.63089803659374355</c:v>
                </c:pt>
                <c:pt idx="15">
                  <c:v>0.4625619546051003</c:v>
                </c:pt>
                <c:pt idx="16">
                  <c:v>0.4922917878772281</c:v>
                </c:pt>
                <c:pt idx="17">
                  <c:v>0.43154260122196253</c:v>
                </c:pt>
                <c:pt idx="18">
                  <c:v>0.45775798969350467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78E-41BC-AC20-07EA26AD8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461440"/>
        <c:axId val="932464392"/>
      </c:lineChart>
      <c:catAx>
        <c:axId val="93246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4392"/>
        <c:crosses val="autoZero"/>
        <c:auto val="1"/>
        <c:lblAlgn val="ctr"/>
        <c:lblOffset val="100"/>
        <c:noMultiLvlLbl val="0"/>
      </c:catAx>
      <c:valAx>
        <c:axId val="93246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23</xdr:row>
      <xdr:rowOff>0</xdr:rowOff>
    </xdr:from>
    <xdr:to>
      <xdr:col>9</xdr:col>
      <xdr:colOff>248025</xdr:colOff>
      <xdr:row>58</xdr:row>
      <xdr:rowOff>39036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BA74E8-0A0B-47CA-99BE-E4BB148B4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2686425" cy="670653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</xdr:row>
      <xdr:rowOff>0</xdr:rowOff>
    </xdr:from>
    <xdr:to>
      <xdr:col>24</xdr:col>
      <xdr:colOff>248025</xdr:colOff>
      <xdr:row>58</xdr:row>
      <xdr:rowOff>931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A88A40-FD8C-4E7F-97A7-78A9AC4A1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571500"/>
          <a:ext cx="2686425" cy="6668431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23</xdr:row>
      <xdr:rowOff>19050</xdr:rowOff>
    </xdr:from>
    <xdr:to>
      <xdr:col>3</xdr:col>
      <xdr:colOff>352803</xdr:colOff>
      <xdr:row>58</xdr:row>
      <xdr:rowOff>77139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BECB7A-CFAC-4AD5-8F21-BF373513A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5950" y="4400550"/>
          <a:ext cx="2705478" cy="672558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14</xdr:col>
      <xdr:colOff>286130</xdr:colOff>
      <xdr:row>58</xdr:row>
      <xdr:rowOff>39036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38DA2E-A94E-43E1-BB08-D90D895CE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571500"/>
          <a:ext cx="2724530" cy="670653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29</xdr:col>
      <xdr:colOff>257551</xdr:colOff>
      <xdr:row>58</xdr:row>
      <xdr:rowOff>29510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6745E8-79AB-411C-A92C-553955152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571500"/>
          <a:ext cx="2695951" cy="6697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</xdr:row>
      <xdr:rowOff>0</xdr:rowOff>
    </xdr:from>
    <xdr:to>
      <xdr:col>34</xdr:col>
      <xdr:colOff>228972</xdr:colOff>
      <xdr:row>57</xdr:row>
      <xdr:rowOff>181904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DA2710-37C7-4B3E-B810-585B572A5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571500"/>
          <a:ext cx="2667372" cy="665890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19</xdr:col>
      <xdr:colOff>276604</xdr:colOff>
      <xdr:row>58</xdr:row>
      <xdr:rowOff>48562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0ED77E-7027-4404-AB5F-DA7A8CF4D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0" y="571500"/>
          <a:ext cx="2715004" cy="67160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19050</xdr:colOff>
      <xdr:row>1</xdr:row>
      <xdr:rowOff>33336</xdr:rowOff>
    </xdr:from>
    <xdr:to>
      <xdr:col>43</xdr:col>
      <xdr:colOff>190500</xdr:colOff>
      <xdr:row>19</xdr:row>
      <xdr:rowOff>1209674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14281-CBF0-4799-82A3-5370E98D2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25</xdr:col>
      <xdr:colOff>647701</xdr:colOff>
      <xdr:row>87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F1D8F-FD01-482B-89C3-6560E6051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88</xdr:row>
      <xdr:rowOff>0</xdr:rowOff>
    </xdr:from>
    <xdr:to>
      <xdr:col>25</xdr:col>
      <xdr:colOff>647701</xdr:colOff>
      <xdr:row>121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F7595-4234-438B-8A75-11FF7758F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122</xdr:row>
      <xdr:rowOff>0</xdr:rowOff>
    </xdr:from>
    <xdr:to>
      <xdr:col>25</xdr:col>
      <xdr:colOff>647701</xdr:colOff>
      <xdr:row>155</xdr:row>
      <xdr:rowOff>147639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C3B01E-3381-4AF0-A6FB-6D956B02A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03107-B5A5-4691-B7D5-B5E9F2880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37B834-E3DC-4D25-9504-852ED76F7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FA6263-0DA0-418A-916A-7827405A3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7C7E8-59A5-4CFD-A8BF-9296FBCFC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8B9D6-9159-44EC-9136-E26EDF74B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262B05-E6A2-4553-A7D3-699547E9A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56C9F-FA5D-4486-B7AE-9F03FA7FC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F72F4-C740-46B5-8646-41CA6D7AC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17BC6C-9E43-4CEA-BDC8-766D418F7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7BC0D-5FD7-4B92-8E38-7C8E3B98C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5D2AF-0E5C-414B-839C-B39539CCA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44E9BC-A739-4205-9E35-51C8A3C78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3AE46-D117-49A8-8E46-D6DEFB053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FCF208-33BD-48E2-A969-B33E37345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70</xdr:row>
      <xdr:rowOff>9525</xdr:rowOff>
    </xdr:from>
    <xdr:to>
      <xdr:col>25</xdr:col>
      <xdr:colOff>600076</xdr:colOff>
      <xdr:row>103</xdr:row>
      <xdr:rowOff>157164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19686-F29F-4F77-ACE8-D9B77DADC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52387</xdr:colOff>
      <xdr:row>1</xdr:row>
      <xdr:rowOff>14286</xdr:rowOff>
    </xdr:from>
    <xdr:to>
      <xdr:col>37</xdr:col>
      <xdr:colOff>333375</xdr:colOff>
      <xdr:row>19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59A3E-128A-4965-9ED6-FAE491707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123825</xdr:rowOff>
    </xdr:from>
    <xdr:to>
      <xdr:col>25</xdr:col>
      <xdr:colOff>571501</xdr:colOff>
      <xdr:row>58</xdr:row>
      <xdr:rowOff>80964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676766-CC65-4628-9B8E-578B10329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000051-69B6-4628-9D96-F265F43CD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133349</xdr:colOff>
      <xdr:row>35</xdr:row>
      <xdr:rowOff>166686</xdr:rowOff>
    </xdr:from>
    <xdr:to>
      <xdr:col>25</xdr:col>
      <xdr:colOff>704850</xdr:colOff>
      <xdr:row>69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9FB31-DA1B-4E8B-9240-E4CF2D955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70</xdr:row>
      <xdr:rowOff>0</xdr:rowOff>
    </xdr:from>
    <xdr:to>
      <xdr:col>25</xdr:col>
      <xdr:colOff>695326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CBD09B-C89C-4B7D-8E27-57223051D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166687</xdr:rowOff>
    </xdr:from>
    <xdr:to>
      <xdr:col>19</xdr:col>
      <xdr:colOff>0</xdr:colOff>
      <xdr:row>57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F73B6-3583-45F3-AF07-E1104F617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19</xdr:col>
      <xdr:colOff>0</xdr:colOff>
      <xdr:row>94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F8392-5C43-46CB-93DA-FF267734F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95</xdr:row>
      <xdr:rowOff>33336</xdr:rowOff>
    </xdr:from>
    <xdr:to>
      <xdr:col>19</xdr:col>
      <xdr:colOff>0</xdr:colOff>
      <xdr:row>129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7F1CD4-9D84-42E5-ADE1-CBA4550F9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185736</xdr:colOff>
      <xdr:row>18</xdr:row>
      <xdr:rowOff>147637</xdr:rowOff>
    </xdr:from>
    <xdr:to>
      <xdr:col>32</xdr:col>
      <xdr:colOff>95249</xdr:colOff>
      <xdr:row>52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3C64CF-BE6C-4F29-BBA8-1F0B9223F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285750</xdr:colOff>
      <xdr:row>18</xdr:row>
      <xdr:rowOff>147636</xdr:rowOff>
    </xdr:from>
    <xdr:to>
      <xdr:col>43</xdr:col>
      <xdr:colOff>571500</xdr:colOff>
      <xdr:row>52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945B96-21CB-43F8-8386-04AC600B8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333374</xdr:colOff>
      <xdr:row>82</xdr:row>
      <xdr:rowOff>14286</xdr:rowOff>
    </xdr:from>
    <xdr:to>
      <xdr:col>35</xdr:col>
      <xdr:colOff>552449</xdr:colOff>
      <xdr:row>105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1BA35-4D71-426E-B538-9079E04A0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825"/>
  <sheetViews>
    <sheetView workbookViewId="0">
      <pane ySplit="1" topLeftCell="A2" activePane="bottomLeft" state="frozen"/>
      <selection pane="bottomLeft" activeCell="O4" sqref="O4"/>
    </sheetView>
  </sheetViews>
  <sheetFormatPr defaultRowHeight="15" x14ac:dyDescent="0.25"/>
  <cols>
    <col min="1" max="1" width="5" bestFit="1" customWidth="1"/>
    <col min="2" max="2" width="23.28515625" bestFit="1" customWidth="1"/>
    <col min="3" max="3" width="3.28515625" style="1" bestFit="1" customWidth="1"/>
    <col min="4" max="4" width="9.140625" style="52" bestFit="1" customWidth="1"/>
    <col min="5" max="5" width="9.5703125" style="5" customWidth="1"/>
    <col min="6" max="6" width="9.42578125" style="5" customWidth="1"/>
    <col min="7" max="7" width="9.140625" style="5" bestFit="1" customWidth="1"/>
    <col min="8" max="8" width="8.140625" style="5" bestFit="1" customWidth="1"/>
    <col min="9" max="9" width="8" style="5" bestFit="1" customWidth="1"/>
    <col min="10" max="10" width="11.7109375" style="5" customWidth="1"/>
    <col min="11" max="11" width="11.42578125" style="5" bestFit="1" customWidth="1"/>
    <col min="12" max="12" width="10.7109375" style="5" bestFit="1" customWidth="1"/>
    <col min="13" max="14" width="8.140625" style="5" bestFit="1" customWidth="1"/>
    <col min="15" max="15" width="8.85546875" style="5" customWidth="1"/>
    <col min="16" max="16" width="8.140625" style="5" bestFit="1" customWidth="1"/>
    <col min="17" max="17" width="10.85546875" style="5" bestFit="1" customWidth="1"/>
    <col min="18" max="18" width="9.7109375" style="5" bestFit="1" customWidth="1"/>
    <col min="19" max="19" width="9.140625" style="5" bestFit="1" customWidth="1"/>
    <col min="20" max="20" width="8.140625" style="5" bestFit="1" customWidth="1"/>
    <col min="21" max="21" width="8.5703125" style="5" bestFit="1" customWidth="1"/>
    <col min="22" max="22" width="9.140625" style="5" bestFit="1" customWidth="1"/>
    <col min="23" max="23" width="11.7109375" style="5" customWidth="1"/>
    <col min="24" max="24" width="9.140625" style="5" customWidth="1"/>
    <col min="25" max="26" width="9.140625" style="5" bestFit="1" customWidth="1"/>
  </cols>
  <sheetData>
    <row r="1" spans="1:27" s="3" customFormat="1" ht="45" x14ac:dyDescent="0.25">
      <c r="A1" s="2" t="s">
        <v>21</v>
      </c>
      <c r="B1" s="2" t="s">
        <v>22</v>
      </c>
      <c r="C1" s="2" t="s">
        <v>23</v>
      </c>
      <c r="D1" s="61" t="s">
        <v>82</v>
      </c>
      <c r="E1" s="4" t="s">
        <v>24</v>
      </c>
      <c r="F1" s="4" t="s">
        <v>25</v>
      </c>
      <c r="G1" s="4" t="s">
        <v>26</v>
      </c>
      <c r="H1" s="4" t="s">
        <v>27</v>
      </c>
      <c r="I1" s="4" t="s">
        <v>28</v>
      </c>
      <c r="J1" s="4" t="s">
        <v>29</v>
      </c>
      <c r="K1" s="4" t="s">
        <v>30</v>
      </c>
      <c r="L1" s="4" t="s">
        <v>31</v>
      </c>
      <c r="M1" s="4" t="s">
        <v>32</v>
      </c>
      <c r="N1" s="4" t="s">
        <v>33</v>
      </c>
      <c r="O1" s="4" t="s">
        <v>75</v>
      </c>
      <c r="P1" s="4" t="s">
        <v>73</v>
      </c>
      <c r="Q1" s="4" t="s">
        <v>34</v>
      </c>
      <c r="R1" s="4" t="s">
        <v>35</v>
      </c>
      <c r="S1" s="4" t="s">
        <v>36</v>
      </c>
      <c r="T1" s="4" t="s">
        <v>37</v>
      </c>
      <c r="U1" s="4" t="s">
        <v>38</v>
      </c>
      <c r="V1" s="4" t="s">
        <v>39</v>
      </c>
      <c r="W1" s="4" t="s">
        <v>106</v>
      </c>
      <c r="X1" s="4" t="s">
        <v>83</v>
      </c>
      <c r="Y1" s="4" t="s">
        <v>40</v>
      </c>
      <c r="Z1" s="4" t="s">
        <v>41</v>
      </c>
      <c r="AA1" s="4" t="s">
        <v>42</v>
      </c>
    </row>
    <row r="2" spans="1:27" x14ac:dyDescent="0.25">
      <c r="A2">
        <v>2004</v>
      </c>
      <c r="B2" t="s">
        <v>61</v>
      </c>
      <c r="C2" s="1" t="s">
        <v>10</v>
      </c>
      <c r="D2" s="5">
        <f>VLOOKUP(B2,SWH!$A$4:$C$19,3,FALSE)</f>
        <v>7836.48</v>
      </c>
      <c r="E2" s="5">
        <v>0</v>
      </c>
      <c r="F2" s="5">
        <v>0</v>
      </c>
      <c r="G2" s="5">
        <v>1940.57</v>
      </c>
      <c r="H2" s="5">
        <v>334.42</v>
      </c>
      <c r="I2" s="5">
        <v>213.71</v>
      </c>
      <c r="J2" s="5">
        <v>1137.32</v>
      </c>
      <c r="K2" s="5">
        <v>0</v>
      </c>
      <c r="L2" s="5">
        <v>36.18</v>
      </c>
      <c r="M2" s="5">
        <v>481.4</v>
      </c>
      <c r="N2" s="5">
        <v>82.1</v>
      </c>
      <c r="O2" s="5">
        <f>VLOOKUP(B2,SWH!$A$4:$B$19,2,FALSE)</f>
        <v>1.1647700000000001</v>
      </c>
      <c r="P2" s="5">
        <f>N2-O2</f>
        <v>80.93522999999999</v>
      </c>
      <c r="Q2" s="5">
        <v>103.03</v>
      </c>
      <c r="R2" s="5">
        <v>0</v>
      </c>
      <c r="S2" s="5">
        <v>0</v>
      </c>
      <c r="T2" s="5">
        <v>0</v>
      </c>
      <c r="U2" s="5">
        <v>745.05</v>
      </c>
      <c r="V2" s="5">
        <v>0</v>
      </c>
      <c r="W2" s="5">
        <f>E2+G2+M2+SUM(P2:S2)</f>
        <v>2605.9352299999996</v>
      </c>
      <c r="X2" s="5">
        <f>F2</f>
        <v>0</v>
      </c>
      <c r="Y2" s="5">
        <v>4328.7299999999996</v>
      </c>
      <c r="Z2" s="5">
        <v>745.05</v>
      </c>
      <c r="AA2" s="5">
        <f t="shared" ref="AA2:AA65" si="0">SUM(Y2:Z2)</f>
        <v>5073.78</v>
      </c>
    </row>
    <row r="3" spans="1:27" x14ac:dyDescent="0.25">
      <c r="A3">
        <v>2004</v>
      </c>
      <c r="B3" t="s">
        <v>61</v>
      </c>
      <c r="C3" s="1" t="s">
        <v>6</v>
      </c>
      <c r="D3" s="5">
        <f>VLOOKUP(B3,SWH!$A$4:$C$19,3,FALSE)</f>
        <v>7836.48</v>
      </c>
      <c r="E3" s="5">
        <v>0.73</v>
      </c>
      <c r="F3" s="5">
        <v>0.21</v>
      </c>
      <c r="G3" s="5">
        <v>1552.51</v>
      </c>
      <c r="H3" s="5">
        <v>334.42</v>
      </c>
      <c r="I3" s="5">
        <v>213.75</v>
      </c>
      <c r="J3" s="5">
        <v>1137.32</v>
      </c>
      <c r="K3" s="5">
        <v>0</v>
      </c>
      <c r="L3" s="5">
        <v>36.18</v>
      </c>
      <c r="M3" s="5">
        <v>477.4</v>
      </c>
      <c r="N3" s="5">
        <v>98.16</v>
      </c>
      <c r="O3" s="5">
        <f>VLOOKUP(B3,SWH!$A$4:$B$19,2,FALSE)</f>
        <v>1.1647700000000001</v>
      </c>
      <c r="P3" s="5">
        <f t="shared" ref="P3:P6" si="1">N3-O3</f>
        <v>96.995229999999992</v>
      </c>
      <c r="Q3" s="5">
        <v>82.88</v>
      </c>
      <c r="R3" s="5">
        <v>0</v>
      </c>
      <c r="S3" s="5">
        <v>0</v>
      </c>
      <c r="T3" s="5">
        <v>0</v>
      </c>
      <c r="U3" s="5">
        <v>741.14</v>
      </c>
      <c r="V3" s="5">
        <v>0</v>
      </c>
      <c r="W3" s="5">
        <f t="shared" ref="W3:W66" si="2">E3+G3+M3+SUM(P3:S3)</f>
        <v>2210.51523</v>
      </c>
      <c r="X3" s="5">
        <f t="shared" ref="X3:X66" si="3">F3</f>
        <v>0.21</v>
      </c>
      <c r="Y3" s="5">
        <v>3933.35</v>
      </c>
      <c r="Z3" s="5">
        <v>741.34</v>
      </c>
      <c r="AA3" s="5">
        <f t="shared" si="0"/>
        <v>4674.6899999999996</v>
      </c>
    </row>
    <row r="4" spans="1:27" x14ac:dyDescent="0.25">
      <c r="A4">
        <v>2004</v>
      </c>
      <c r="B4" t="s">
        <v>61</v>
      </c>
      <c r="C4" s="1" t="s">
        <v>11</v>
      </c>
      <c r="D4" s="5">
        <f>VLOOKUP(B4,SWH!$A$4:$C$19,3,FALSE)</f>
        <v>7836.48</v>
      </c>
      <c r="E4" s="5">
        <v>0.03</v>
      </c>
      <c r="F4" s="5">
        <v>0</v>
      </c>
      <c r="G4" s="5">
        <v>1353.36</v>
      </c>
      <c r="H4" s="5">
        <v>334.42</v>
      </c>
      <c r="I4" s="5">
        <v>213.77</v>
      </c>
      <c r="J4" s="5">
        <v>1137.32</v>
      </c>
      <c r="K4" s="5">
        <v>0</v>
      </c>
      <c r="L4" s="5">
        <v>36.18</v>
      </c>
      <c r="M4" s="5">
        <v>374.44</v>
      </c>
      <c r="N4" s="5">
        <v>73.72</v>
      </c>
      <c r="O4" s="5">
        <f>VLOOKUP(B4,SWH!$A$4:$B$19,2,FALSE)</f>
        <v>1.1647700000000001</v>
      </c>
      <c r="P4" s="5">
        <f t="shared" si="1"/>
        <v>72.555229999999995</v>
      </c>
      <c r="Q4" s="5">
        <v>64.5</v>
      </c>
      <c r="R4" s="5">
        <v>0</v>
      </c>
      <c r="S4" s="5">
        <v>0</v>
      </c>
      <c r="T4" s="5">
        <v>0</v>
      </c>
      <c r="U4" s="5">
        <v>814.63</v>
      </c>
      <c r="V4" s="5">
        <v>0</v>
      </c>
      <c r="W4" s="5">
        <f t="shared" si="2"/>
        <v>1864.8852299999999</v>
      </c>
      <c r="X4" s="5">
        <f t="shared" si="3"/>
        <v>0</v>
      </c>
      <c r="Y4" s="5">
        <v>3587.75</v>
      </c>
      <c r="Z4" s="5">
        <v>814.63</v>
      </c>
      <c r="AA4" s="5">
        <f t="shared" si="0"/>
        <v>4402.38</v>
      </c>
    </row>
    <row r="5" spans="1:27" x14ac:dyDescent="0.25">
      <c r="A5">
        <v>2004</v>
      </c>
      <c r="B5" t="s">
        <v>61</v>
      </c>
      <c r="C5" s="1" t="s">
        <v>13</v>
      </c>
      <c r="D5" s="5">
        <f>VLOOKUP(B5,SWH!$A$4:$C$19,3,FALSE)</f>
        <v>7836.48</v>
      </c>
      <c r="E5" s="5">
        <v>16.52</v>
      </c>
      <c r="F5" s="5">
        <v>43.6</v>
      </c>
      <c r="G5" s="5">
        <v>1199.8800000000001</v>
      </c>
      <c r="H5" s="5">
        <v>334.42</v>
      </c>
      <c r="I5" s="5">
        <v>213.5</v>
      </c>
      <c r="J5" s="5">
        <v>1137.32</v>
      </c>
      <c r="K5" s="5">
        <v>0</v>
      </c>
      <c r="L5" s="5">
        <v>36.18</v>
      </c>
      <c r="M5" s="5">
        <v>412.31</v>
      </c>
      <c r="N5" s="5">
        <v>82.71</v>
      </c>
      <c r="O5" s="5">
        <f>VLOOKUP(B5,SWH!$A$4:$B$19,2,FALSE)</f>
        <v>1.1647700000000001</v>
      </c>
      <c r="P5" s="5">
        <f t="shared" si="1"/>
        <v>81.545229999999989</v>
      </c>
      <c r="Q5" s="5">
        <v>62.25</v>
      </c>
      <c r="R5" s="5">
        <v>0</v>
      </c>
      <c r="S5" s="5">
        <v>0</v>
      </c>
      <c r="T5" s="5">
        <v>0</v>
      </c>
      <c r="U5" s="5">
        <v>816.63</v>
      </c>
      <c r="V5" s="5">
        <v>0</v>
      </c>
      <c r="W5" s="5">
        <f t="shared" si="2"/>
        <v>1772.50523</v>
      </c>
      <c r="X5" s="5">
        <f t="shared" si="3"/>
        <v>43.6</v>
      </c>
      <c r="Y5" s="5">
        <v>3495.09</v>
      </c>
      <c r="Z5" s="5">
        <v>860.24</v>
      </c>
      <c r="AA5" s="5">
        <f t="shared" si="0"/>
        <v>4355.33</v>
      </c>
    </row>
    <row r="6" spans="1:27" x14ac:dyDescent="0.25">
      <c r="A6">
        <v>2004</v>
      </c>
      <c r="B6" t="s">
        <v>61</v>
      </c>
      <c r="C6" s="1" t="s">
        <v>19</v>
      </c>
      <c r="D6" s="5">
        <f>VLOOKUP(B6,SWH!$A$4:$C$19,3,FALSE)</f>
        <v>7836.48</v>
      </c>
      <c r="E6" s="5">
        <v>58.25</v>
      </c>
      <c r="F6" s="5">
        <v>193.11</v>
      </c>
      <c r="G6" s="5">
        <v>1016.43</v>
      </c>
      <c r="H6" s="5">
        <v>334.42</v>
      </c>
      <c r="I6" s="5">
        <v>213.43</v>
      </c>
      <c r="J6" s="5">
        <v>1137.32</v>
      </c>
      <c r="K6" s="5">
        <v>0</v>
      </c>
      <c r="L6" s="5">
        <v>36.18</v>
      </c>
      <c r="M6" s="5">
        <v>323.39999999999998</v>
      </c>
      <c r="N6" s="5">
        <v>77.849999999999994</v>
      </c>
      <c r="O6" s="5">
        <f>VLOOKUP(B6,SWH!$A$4:$B$19,2,FALSE)</f>
        <v>1.1647700000000001</v>
      </c>
      <c r="P6" s="5">
        <f t="shared" si="1"/>
        <v>76.68522999999999</v>
      </c>
      <c r="Q6" s="5">
        <v>53.38</v>
      </c>
      <c r="R6" s="5">
        <v>0</v>
      </c>
      <c r="S6" s="5">
        <v>0</v>
      </c>
      <c r="T6" s="5">
        <v>0</v>
      </c>
      <c r="U6" s="5">
        <v>894.26</v>
      </c>
      <c r="V6" s="5">
        <v>0</v>
      </c>
      <c r="W6" s="5">
        <f t="shared" si="2"/>
        <v>1528.1452299999999</v>
      </c>
      <c r="X6" s="5">
        <f t="shared" si="3"/>
        <v>193.11</v>
      </c>
      <c r="Y6" s="5">
        <v>3250.66</v>
      </c>
      <c r="Z6" s="5">
        <v>1087.3699999999999</v>
      </c>
      <c r="AA6" s="5">
        <f t="shared" si="0"/>
        <v>4338.03</v>
      </c>
    </row>
    <row r="7" spans="1:27" x14ac:dyDescent="0.25">
      <c r="A7">
        <v>2004</v>
      </c>
      <c r="B7" t="s">
        <v>61</v>
      </c>
      <c r="C7" s="1" t="s">
        <v>20</v>
      </c>
      <c r="D7" s="5">
        <f>VLOOKUP(B7,SWH!$A$4:$C$19,3,FALSE)</f>
        <v>7836.48</v>
      </c>
      <c r="E7" s="5">
        <v>60.49</v>
      </c>
      <c r="F7" s="5">
        <v>185.55</v>
      </c>
      <c r="G7" s="5">
        <v>809.2</v>
      </c>
      <c r="H7" s="5">
        <v>334.42</v>
      </c>
      <c r="I7" s="5">
        <v>213.58</v>
      </c>
      <c r="J7" s="5">
        <v>1137.32</v>
      </c>
      <c r="K7" s="5">
        <v>0</v>
      </c>
      <c r="L7" s="5">
        <v>36.18</v>
      </c>
      <c r="M7" s="5">
        <v>343.87</v>
      </c>
      <c r="N7" s="5">
        <v>80.150000000000006</v>
      </c>
      <c r="O7" s="5">
        <f>VLOOKUP(B7,SWH!$A$4:$B$19,2,FALSE)</f>
        <v>1.1647700000000001</v>
      </c>
      <c r="P7" s="5">
        <f t="shared" ref="P7:P70" si="4">N7-O7</f>
        <v>78.985230000000001</v>
      </c>
      <c r="Q7" s="5">
        <v>32.08</v>
      </c>
      <c r="R7" s="5">
        <v>0</v>
      </c>
      <c r="S7" s="5">
        <v>0</v>
      </c>
      <c r="T7" s="5">
        <v>0</v>
      </c>
      <c r="U7" s="5">
        <v>899.22</v>
      </c>
      <c r="V7" s="5">
        <v>0</v>
      </c>
      <c r="W7" s="5">
        <f t="shared" si="2"/>
        <v>1324.6252299999999</v>
      </c>
      <c r="X7" s="5">
        <f t="shared" si="3"/>
        <v>185.55</v>
      </c>
      <c r="Y7" s="5">
        <v>3047.3</v>
      </c>
      <c r="Z7" s="5">
        <v>1084.77</v>
      </c>
      <c r="AA7" s="5">
        <f t="shared" si="0"/>
        <v>4132.07</v>
      </c>
    </row>
    <row r="8" spans="1:27" x14ac:dyDescent="0.25">
      <c r="A8">
        <v>2004</v>
      </c>
      <c r="B8" t="s">
        <v>61</v>
      </c>
      <c r="C8" s="1" t="s">
        <v>3</v>
      </c>
      <c r="D8" s="5">
        <f>VLOOKUP(B8,SWH!$A$4:$C$19,3,FALSE)</f>
        <v>7836.48</v>
      </c>
      <c r="E8" s="5">
        <v>176.4</v>
      </c>
      <c r="F8" s="5">
        <v>622.79999999999995</v>
      </c>
      <c r="G8" s="5">
        <v>550.94000000000005</v>
      </c>
      <c r="H8" s="5">
        <v>334.42</v>
      </c>
      <c r="I8" s="5">
        <v>213.54</v>
      </c>
      <c r="J8" s="5">
        <v>1137.32</v>
      </c>
      <c r="K8" s="5">
        <v>0</v>
      </c>
      <c r="L8" s="5">
        <v>36.18</v>
      </c>
      <c r="M8" s="5">
        <v>259.47000000000003</v>
      </c>
      <c r="N8" s="5">
        <v>69.849999999999994</v>
      </c>
      <c r="O8" s="5">
        <f>VLOOKUP(B8,SWH!$A$4:$B$19,2,FALSE)</f>
        <v>1.1647700000000001</v>
      </c>
      <c r="P8" s="5">
        <f t="shared" si="4"/>
        <v>68.68522999999999</v>
      </c>
      <c r="Q8" s="5">
        <v>26.14</v>
      </c>
      <c r="R8" s="5">
        <v>0</v>
      </c>
      <c r="S8" s="5">
        <v>0</v>
      </c>
      <c r="T8" s="5">
        <v>0</v>
      </c>
      <c r="U8" s="5">
        <v>1030.55</v>
      </c>
      <c r="V8" s="5">
        <v>0</v>
      </c>
      <c r="W8" s="5">
        <f t="shared" si="2"/>
        <v>1081.6352300000001</v>
      </c>
      <c r="X8" s="5">
        <f t="shared" si="3"/>
        <v>622.79999999999995</v>
      </c>
      <c r="Y8" s="5">
        <v>2804.25</v>
      </c>
      <c r="Z8" s="5">
        <v>1653.35</v>
      </c>
      <c r="AA8" s="5">
        <f t="shared" si="0"/>
        <v>4457.6000000000004</v>
      </c>
    </row>
    <row r="9" spans="1:27" x14ac:dyDescent="0.25">
      <c r="A9">
        <v>2004</v>
      </c>
      <c r="B9" t="s">
        <v>61</v>
      </c>
      <c r="C9" s="1" t="s">
        <v>7</v>
      </c>
      <c r="D9" s="5">
        <f>VLOOKUP(B9,SWH!$A$4:$C$19,3,FALSE)</f>
        <v>7836.48</v>
      </c>
      <c r="E9" s="5">
        <v>71.78</v>
      </c>
      <c r="F9" s="5">
        <v>231.62</v>
      </c>
      <c r="G9" s="5">
        <v>598.35</v>
      </c>
      <c r="H9" s="5">
        <v>334.42</v>
      </c>
      <c r="I9" s="5">
        <v>213.53</v>
      </c>
      <c r="J9" s="5">
        <v>1137.32</v>
      </c>
      <c r="K9" s="5">
        <v>0</v>
      </c>
      <c r="L9" s="5">
        <v>36.18</v>
      </c>
      <c r="M9" s="5">
        <v>292.94</v>
      </c>
      <c r="N9" s="5">
        <v>64.790000000000006</v>
      </c>
      <c r="O9" s="5">
        <f>VLOOKUP(B9,SWH!$A$4:$B$19,2,FALSE)</f>
        <v>1.1647700000000001</v>
      </c>
      <c r="P9" s="5">
        <f t="shared" si="4"/>
        <v>63.625230000000009</v>
      </c>
      <c r="Q9" s="5">
        <v>23.57</v>
      </c>
      <c r="R9" s="5">
        <v>0</v>
      </c>
      <c r="S9" s="5">
        <v>0</v>
      </c>
      <c r="T9" s="5">
        <v>0</v>
      </c>
      <c r="U9" s="5">
        <v>995.71</v>
      </c>
      <c r="V9" s="5">
        <v>0</v>
      </c>
      <c r="W9" s="5">
        <f t="shared" si="2"/>
        <v>1050.26523</v>
      </c>
      <c r="X9" s="5">
        <f t="shared" si="3"/>
        <v>231.62</v>
      </c>
      <c r="Y9" s="5">
        <v>2772.89</v>
      </c>
      <c r="Z9" s="5">
        <v>1227.33</v>
      </c>
      <c r="AA9" s="5">
        <f t="shared" si="0"/>
        <v>4000.22</v>
      </c>
    </row>
    <row r="10" spans="1:27" x14ac:dyDescent="0.25">
      <c r="A10">
        <v>2004</v>
      </c>
      <c r="B10" t="s">
        <v>61</v>
      </c>
      <c r="C10" s="1" t="s">
        <v>17</v>
      </c>
      <c r="D10" s="5">
        <f>VLOOKUP(B10,SWH!$A$4:$C$19,3,FALSE)</f>
        <v>7836.48</v>
      </c>
      <c r="E10" s="5">
        <v>26.03</v>
      </c>
      <c r="F10" s="5">
        <v>62.19</v>
      </c>
      <c r="G10" s="5">
        <v>347.95</v>
      </c>
      <c r="H10" s="5">
        <v>334.42</v>
      </c>
      <c r="I10" s="5">
        <v>213.5</v>
      </c>
      <c r="J10" s="5">
        <v>1137.32</v>
      </c>
      <c r="K10" s="5">
        <v>0</v>
      </c>
      <c r="L10" s="5">
        <v>36.18</v>
      </c>
      <c r="M10" s="5">
        <v>207.51</v>
      </c>
      <c r="N10" s="5">
        <v>74.400000000000006</v>
      </c>
      <c r="O10" s="5">
        <f>VLOOKUP(B10,SWH!$A$4:$B$19,2,FALSE)</f>
        <v>1.1647700000000001</v>
      </c>
      <c r="P10" s="5">
        <f t="shared" si="4"/>
        <v>73.235230000000001</v>
      </c>
      <c r="Q10" s="5">
        <v>15.82</v>
      </c>
      <c r="R10" s="5">
        <v>0</v>
      </c>
      <c r="S10" s="5">
        <v>0</v>
      </c>
      <c r="T10" s="5">
        <v>0</v>
      </c>
      <c r="U10" s="5">
        <v>1046.1600000000001</v>
      </c>
      <c r="V10" s="5">
        <v>0</v>
      </c>
      <c r="W10" s="5">
        <f t="shared" si="2"/>
        <v>670.54522999999995</v>
      </c>
      <c r="X10" s="5">
        <f t="shared" si="3"/>
        <v>62.19</v>
      </c>
      <c r="Y10" s="5">
        <v>2393.13</v>
      </c>
      <c r="Z10" s="5">
        <v>1108.3499999999999</v>
      </c>
      <c r="AA10" s="5">
        <f t="shared" si="0"/>
        <v>3501.48</v>
      </c>
    </row>
    <row r="11" spans="1:27" x14ac:dyDescent="0.25">
      <c r="A11">
        <v>2004</v>
      </c>
      <c r="B11" t="s">
        <v>61</v>
      </c>
      <c r="C11" s="1" t="s">
        <v>14</v>
      </c>
      <c r="D11" s="5">
        <f>VLOOKUP(B11,SWH!$A$4:$C$19,3,FALSE)</f>
        <v>7836.48</v>
      </c>
      <c r="E11" s="5">
        <v>390.84</v>
      </c>
      <c r="F11" s="5">
        <v>1417.43</v>
      </c>
      <c r="G11" s="5">
        <v>350.76</v>
      </c>
      <c r="H11" s="5">
        <v>334.42</v>
      </c>
      <c r="I11" s="5">
        <v>213.22</v>
      </c>
      <c r="J11" s="5">
        <v>1137.32</v>
      </c>
      <c r="K11" s="5">
        <v>0</v>
      </c>
      <c r="L11" s="5">
        <v>36.18</v>
      </c>
      <c r="M11" s="5">
        <v>255.93</v>
      </c>
      <c r="N11" s="5">
        <v>67.88</v>
      </c>
      <c r="O11" s="5">
        <f>VLOOKUP(B11,SWH!$A$4:$B$19,2,FALSE)</f>
        <v>1.1647700000000001</v>
      </c>
      <c r="P11" s="5">
        <f t="shared" si="4"/>
        <v>66.715229999999991</v>
      </c>
      <c r="Q11" s="5">
        <v>16.71</v>
      </c>
      <c r="R11" s="5">
        <v>0</v>
      </c>
      <c r="S11" s="5">
        <v>0</v>
      </c>
      <c r="T11" s="5">
        <v>0</v>
      </c>
      <c r="U11" s="5">
        <v>1137.92</v>
      </c>
      <c r="V11" s="5">
        <v>0</v>
      </c>
      <c r="W11" s="5">
        <f t="shared" si="2"/>
        <v>1080.95523</v>
      </c>
      <c r="X11" s="5">
        <f t="shared" si="3"/>
        <v>1417.43</v>
      </c>
      <c r="Y11" s="5">
        <v>2803.25</v>
      </c>
      <c r="Z11" s="5">
        <v>2555.34</v>
      </c>
      <c r="AA11" s="5">
        <f t="shared" si="0"/>
        <v>5358.59</v>
      </c>
    </row>
    <row r="12" spans="1:27" x14ac:dyDescent="0.25">
      <c r="A12">
        <v>2004</v>
      </c>
      <c r="B12" t="s">
        <v>61</v>
      </c>
      <c r="C12" s="1" t="s">
        <v>2</v>
      </c>
      <c r="D12" s="5">
        <f>VLOOKUP(B12,SWH!$A$4:$C$19,3,FALSE)</f>
        <v>7836.48</v>
      </c>
      <c r="E12" s="5">
        <v>159.65</v>
      </c>
      <c r="F12" s="5">
        <v>551.72</v>
      </c>
      <c r="G12" s="5">
        <v>365.32</v>
      </c>
      <c r="H12" s="5">
        <v>334.42</v>
      </c>
      <c r="I12" s="5">
        <v>213.38</v>
      </c>
      <c r="J12" s="5">
        <v>1137.32</v>
      </c>
      <c r="K12" s="5">
        <v>0</v>
      </c>
      <c r="L12" s="5">
        <v>36.18</v>
      </c>
      <c r="M12" s="5">
        <v>258.8</v>
      </c>
      <c r="N12" s="5">
        <v>57.4</v>
      </c>
      <c r="O12" s="5">
        <f>VLOOKUP(B12,SWH!$A$4:$B$19,2,FALSE)</f>
        <v>1.1647700000000001</v>
      </c>
      <c r="P12" s="5">
        <f t="shared" si="4"/>
        <v>56.235230000000001</v>
      </c>
      <c r="Q12" s="5">
        <v>13.59</v>
      </c>
      <c r="R12" s="5">
        <v>0</v>
      </c>
      <c r="S12" s="5">
        <v>0</v>
      </c>
      <c r="T12" s="5">
        <v>0</v>
      </c>
      <c r="U12" s="5">
        <v>1107.6300000000001</v>
      </c>
      <c r="V12" s="5">
        <v>0</v>
      </c>
      <c r="W12" s="5">
        <f t="shared" si="2"/>
        <v>853.59523000000002</v>
      </c>
      <c r="X12" s="5">
        <f t="shared" si="3"/>
        <v>551.72</v>
      </c>
      <c r="Y12" s="5">
        <v>2576.06</v>
      </c>
      <c r="Z12" s="5">
        <v>1659.34</v>
      </c>
      <c r="AA12" s="5">
        <f t="shared" si="0"/>
        <v>4235.3999999999996</v>
      </c>
    </row>
    <row r="13" spans="1:27" x14ac:dyDescent="0.25">
      <c r="A13">
        <v>2004</v>
      </c>
      <c r="B13" t="s">
        <v>61</v>
      </c>
      <c r="C13" s="1" t="s">
        <v>18</v>
      </c>
      <c r="D13" s="5">
        <f>VLOOKUP(B13,SWH!$A$4:$C$19,3,FALSE)</f>
        <v>7836.48</v>
      </c>
      <c r="E13" s="5">
        <v>255.95</v>
      </c>
      <c r="F13" s="5">
        <v>918.42</v>
      </c>
      <c r="G13" s="5">
        <v>58.2</v>
      </c>
      <c r="H13" s="5">
        <v>334.42</v>
      </c>
      <c r="I13" s="5">
        <v>212.97</v>
      </c>
      <c r="J13" s="5">
        <v>1137.32</v>
      </c>
      <c r="K13" s="5">
        <v>0</v>
      </c>
      <c r="L13" s="5">
        <v>36.18</v>
      </c>
      <c r="M13" s="5">
        <v>189.12</v>
      </c>
      <c r="N13" s="5">
        <v>48.27</v>
      </c>
      <c r="O13" s="5">
        <f>VLOOKUP(B13,SWH!$A$4:$B$19,2,FALSE)</f>
        <v>1.1647700000000001</v>
      </c>
      <c r="P13" s="5">
        <f t="shared" si="4"/>
        <v>47.105230000000006</v>
      </c>
      <c r="Q13" s="5">
        <v>2.5099999999999998</v>
      </c>
      <c r="R13" s="5">
        <v>0</v>
      </c>
      <c r="S13" s="5">
        <v>0</v>
      </c>
      <c r="T13" s="5">
        <v>0</v>
      </c>
      <c r="U13" s="5">
        <v>1170.3800000000001</v>
      </c>
      <c r="V13" s="5">
        <v>0</v>
      </c>
      <c r="W13" s="5">
        <f t="shared" si="2"/>
        <v>552.88522999999998</v>
      </c>
      <c r="X13" s="5">
        <f t="shared" si="3"/>
        <v>918.42</v>
      </c>
      <c r="Y13" s="5">
        <v>2274.9499999999998</v>
      </c>
      <c r="Z13" s="5">
        <v>2088.8000000000002</v>
      </c>
      <c r="AA13" s="5">
        <f t="shared" si="0"/>
        <v>4363.75</v>
      </c>
    </row>
    <row r="14" spans="1:27" x14ac:dyDescent="0.25">
      <c r="A14">
        <v>2004</v>
      </c>
      <c r="B14" t="s">
        <v>61</v>
      </c>
      <c r="C14" s="1" t="s">
        <v>4</v>
      </c>
      <c r="D14" s="5">
        <f>VLOOKUP(B14,SWH!$A$4:$C$19,3,FALSE)</f>
        <v>7836.48</v>
      </c>
      <c r="E14" s="5">
        <v>583.62</v>
      </c>
      <c r="F14" s="5">
        <v>2104.71</v>
      </c>
      <c r="G14" s="5">
        <v>165.38</v>
      </c>
      <c r="H14" s="5">
        <v>334.42</v>
      </c>
      <c r="I14" s="5">
        <v>213.28</v>
      </c>
      <c r="J14" s="5">
        <v>1137.32</v>
      </c>
      <c r="K14" s="5">
        <v>0</v>
      </c>
      <c r="L14" s="5">
        <v>36.18</v>
      </c>
      <c r="M14" s="5">
        <v>263.61</v>
      </c>
      <c r="N14" s="5">
        <v>62.37</v>
      </c>
      <c r="O14" s="5">
        <f>VLOOKUP(B14,SWH!$A$4:$B$19,2,FALSE)</f>
        <v>1.1647700000000001</v>
      </c>
      <c r="P14" s="5">
        <f t="shared" si="4"/>
        <v>61.20523</v>
      </c>
      <c r="Q14" s="5">
        <v>7.61</v>
      </c>
      <c r="R14" s="5">
        <v>0</v>
      </c>
      <c r="S14" s="5">
        <v>0</v>
      </c>
      <c r="T14" s="5">
        <v>0</v>
      </c>
      <c r="U14" s="5">
        <v>1228.8800000000001</v>
      </c>
      <c r="V14" s="5">
        <v>0</v>
      </c>
      <c r="W14" s="5">
        <f t="shared" si="2"/>
        <v>1081.4252300000001</v>
      </c>
      <c r="X14" s="5">
        <f t="shared" si="3"/>
        <v>2104.71</v>
      </c>
      <c r="Y14" s="5">
        <v>2803.8</v>
      </c>
      <c r="Z14" s="5">
        <v>3333.6</v>
      </c>
      <c r="AA14" s="5">
        <f t="shared" si="0"/>
        <v>6137.4</v>
      </c>
    </row>
    <row r="15" spans="1:27" x14ac:dyDescent="0.25">
      <c r="A15">
        <v>2004</v>
      </c>
      <c r="B15" t="s">
        <v>61</v>
      </c>
      <c r="C15" s="1" t="s">
        <v>5</v>
      </c>
      <c r="D15" s="5">
        <f>VLOOKUP(B15,SWH!$A$4:$C$19,3,FALSE)</f>
        <v>7836.48</v>
      </c>
      <c r="E15" s="5">
        <v>312.41000000000003</v>
      </c>
      <c r="F15" s="5">
        <v>1096.1300000000001</v>
      </c>
      <c r="G15" s="5">
        <v>236.43</v>
      </c>
      <c r="H15" s="5">
        <v>334.42</v>
      </c>
      <c r="I15" s="5">
        <v>213.29</v>
      </c>
      <c r="J15" s="5">
        <v>1137.32</v>
      </c>
      <c r="K15" s="5">
        <v>0</v>
      </c>
      <c r="L15" s="5">
        <v>36.18</v>
      </c>
      <c r="M15" s="5">
        <v>268.17</v>
      </c>
      <c r="N15" s="5">
        <v>53.56</v>
      </c>
      <c r="O15" s="5">
        <f>VLOOKUP(B15,SWH!$A$4:$B$19,2,FALSE)</f>
        <v>1.1647700000000001</v>
      </c>
      <c r="P15" s="5">
        <f t="shared" si="4"/>
        <v>52.395230000000005</v>
      </c>
      <c r="Q15" s="5">
        <v>8.52</v>
      </c>
      <c r="R15" s="5">
        <v>0</v>
      </c>
      <c r="S15" s="5">
        <v>0</v>
      </c>
      <c r="T15" s="5">
        <v>0</v>
      </c>
      <c r="U15" s="5">
        <v>1203.31</v>
      </c>
      <c r="V15" s="5">
        <v>0</v>
      </c>
      <c r="W15" s="5">
        <f t="shared" si="2"/>
        <v>877.92523000000006</v>
      </c>
      <c r="X15" s="5">
        <f t="shared" si="3"/>
        <v>1096.1300000000001</v>
      </c>
      <c r="Y15" s="5">
        <v>2600.3000000000002</v>
      </c>
      <c r="Z15" s="5">
        <v>2299.44</v>
      </c>
      <c r="AA15" s="5">
        <f t="shared" si="0"/>
        <v>4899.74</v>
      </c>
    </row>
    <row r="16" spans="1:27" x14ac:dyDescent="0.25">
      <c r="A16">
        <v>2004</v>
      </c>
      <c r="B16" t="s">
        <v>61</v>
      </c>
      <c r="C16" s="1" t="s">
        <v>15</v>
      </c>
      <c r="D16" s="5">
        <f>VLOOKUP(B16,SWH!$A$4:$C$19,3,FALSE)</f>
        <v>7836.48</v>
      </c>
      <c r="E16" s="5">
        <v>223.65</v>
      </c>
      <c r="F16" s="5">
        <v>804.45</v>
      </c>
      <c r="G16" s="5">
        <v>15.76</v>
      </c>
      <c r="H16" s="5">
        <v>334.42</v>
      </c>
      <c r="I16" s="5">
        <v>212.96</v>
      </c>
      <c r="J16" s="5">
        <v>1137.32</v>
      </c>
      <c r="K16" s="5">
        <v>0</v>
      </c>
      <c r="L16" s="5">
        <v>36.18</v>
      </c>
      <c r="M16" s="5">
        <v>172.45</v>
      </c>
      <c r="N16" s="5">
        <v>42.48</v>
      </c>
      <c r="O16" s="5">
        <f>VLOOKUP(B16,SWH!$A$4:$B$19,2,FALSE)</f>
        <v>1.1647700000000001</v>
      </c>
      <c r="P16" s="5">
        <f t="shared" si="4"/>
        <v>41.31523</v>
      </c>
      <c r="Q16" s="5">
        <v>0.72</v>
      </c>
      <c r="R16" s="5">
        <v>0</v>
      </c>
      <c r="S16" s="5">
        <v>0</v>
      </c>
      <c r="T16" s="5">
        <v>0</v>
      </c>
      <c r="U16" s="5">
        <v>1221.95</v>
      </c>
      <c r="V16" s="5">
        <v>0</v>
      </c>
      <c r="W16" s="5">
        <f t="shared" si="2"/>
        <v>453.89523000000003</v>
      </c>
      <c r="X16" s="5">
        <f t="shared" si="3"/>
        <v>804.45</v>
      </c>
      <c r="Y16" s="5">
        <v>2175.94</v>
      </c>
      <c r="Z16" s="5">
        <v>2026.4</v>
      </c>
      <c r="AA16" s="5">
        <f t="shared" si="0"/>
        <v>4202.34</v>
      </c>
    </row>
    <row r="17" spans="1:27" x14ac:dyDescent="0.25">
      <c r="A17">
        <v>2004</v>
      </c>
      <c r="B17" t="s">
        <v>61</v>
      </c>
      <c r="C17" s="1" t="s">
        <v>16</v>
      </c>
      <c r="D17" s="5">
        <f>VLOOKUP(B17,SWH!$A$4:$C$19,3,FALSE)</f>
        <v>7836.48</v>
      </c>
      <c r="E17" s="5">
        <v>805.11</v>
      </c>
      <c r="F17" s="5">
        <v>2870.1</v>
      </c>
      <c r="G17" s="5">
        <v>188.67</v>
      </c>
      <c r="H17" s="5">
        <v>334.42</v>
      </c>
      <c r="I17" s="5">
        <v>213.18</v>
      </c>
      <c r="J17" s="5">
        <v>1137.32</v>
      </c>
      <c r="K17" s="5">
        <v>0</v>
      </c>
      <c r="L17" s="5">
        <v>36.18</v>
      </c>
      <c r="M17" s="5">
        <v>302.11</v>
      </c>
      <c r="N17" s="5">
        <v>88.02</v>
      </c>
      <c r="O17" s="5">
        <f>VLOOKUP(B17,SWH!$A$4:$B$19,2,FALSE)</f>
        <v>1.1647700000000001</v>
      </c>
      <c r="P17" s="5">
        <f t="shared" si="4"/>
        <v>86.855229999999992</v>
      </c>
      <c r="Q17" s="5">
        <v>9.7899999999999991</v>
      </c>
      <c r="R17" s="5">
        <v>0</v>
      </c>
      <c r="S17" s="5">
        <v>0</v>
      </c>
      <c r="T17" s="5">
        <v>0</v>
      </c>
      <c r="U17" s="5">
        <v>1296.24</v>
      </c>
      <c r="V17" s="5">
        <v>0</v>
      </c>
      <c r="W17" s="5">
        <f t="shared" si="2"/>
        <v>1392.53523</v>
      </c>
      <c r="X17" s="5">
        <f t="shared" si="3"/>
        <v>2870.1</v>
      </c>
      <c r="Y17" s="5">
        <v>3114.8</v>
      </c>
      <c r="Z17" s="5">
        <v>4166.34</v>
      </c>
      <c r="AA17" s="5">
        <f t="shared" si="0"/>
        <v>7281.14</v>
      </c>
    </row>
    <row r="18" spans="1:27" x14ac:dyDescent="0.25">
      <c r="A18">
        <v>2004</v>
      </c>
      <c r="B18" t="s">
        <v>61</v>
      </c>
      <c r="C18" s="1" t="s">
        <v>9</v>
      </c>
      <c r="D18" s="5">
        <f>VLOOKUP(B18,SWH!$A$4:$C$19,3,FALSE)</f>
        <v>7836.48</v>
      </c>
      <c r="E18" s="5">
        <v>575.17999999999995</v>
      </c>
      <c r="F18" s="5">
        <v>1982.01</v>
      </c>
      <c r="G18" s="5">
        <v>133.99</v>
      </c>
      <c r="H18" s="5">
        <v>334.42</v>
      </c>
      <c r="I18" s="5">
        <v>213.03</v>
      </c>
      <c r="J18" s="5">
        <v>1137.32</v>
      </c>
      <c r="K18" s="5">
        <v>0</v>
      </c>
      <c r="L18" s="5">
        <v>36.18</v>
      </c>
      <c r="M18" s="5">
        <v>301.77</v>
      </c>
      <c r="N18" s="5">
        <v>56.71</v>
      </c>
      <c r="O18" s="5">
        <f>VLOOKUP(B18,SWH!$A$4:$B$19,2,FALSE)</f>
        <v>1.1647700000000001</v>
      </c>
      <c r="P18" s="5">
        <f t="shared" si="4"/>
        <v>55.545230000000004</v>
      </c>
      <c r="Q18" s="5">
        <v>5.01</v>
      </c>
      <c r="R18" s="5">
        <v>0</v>
      </c>
      <c r="S18" s="5">
        <v>0</v>
      </c>
      <c r="T18" s="5">
        <v>0</v>
      </c>
      <c r="U18" s="5">
        <v>1279.1400000000001</v>
      </c>
      <c r="V18" s="5">
        <v>0</v>
      </c>
      <c r="W18" s="5">
        <f t="shared" si="2"/>
        <v>1071.49523</v>
      </c>
      <c r="X18" s="5">
        <f t="shared" si="3"/>
        <v>1982.01</v>
      </c>
      <c r="Y18" s="5">
        <v>2793.62</v>
      </c>
      <c r="Z18" s="5">
        <v>3261.15</v>
      </c>
      <c r="AA18" s="5">
        <f t="shared" si="0"/>
        <v>6054.77</v>
      </c>
    </row>
    <row r="19" spans="1:27" x14ac:dyDescent="0.25">
      <c r="A19">
        <v>2004</v>
      </c>
      <c r="B19" t="s">
        <v>61</v>
      </c>
      <c r="C19" s="1" t="s">
        <v>12</v>
      </c>
      <c r="D19" s="5">
        <f>VLOOKUP(B19,SWH!$A$4:$C$19,3,FALSE)</f>
        <v>7836.48</v>
      </c>
      <c r="E19" s="5">
        <v>783.64</v>
      </c>
      <c r="F19" s="5">
        <v>2720.92</v>
      </c>
      <c r="G19" s="5">
        <v>152.91999999999999</v>
      </c>
      <c r="H19" s="5">
        <v>334.42</v>
      </c>
      <c r="I19" s="5">
        <v>212.9</v>
      </c>
      <c r="J19" s="5">
        <v>1137.32</v>
      </c>
      <c r="K19" s="5">
        <v>0</v>
      </c>
      <c r="L19" s="5">
        <v>36.18</v>
      </c>
      <c r="M19" s="5">
        <v>317.02</v>
      </c>
      <c r="N19" s="5">
        <v>70.34</v>
      </c>
      <c r="O19" s="5">
        <f>VLOOKUP(B19,SWH!$A$4:$B$19,2,FALSE)</f>
        <v>1.1647700000000001</v>
      </c>
      <c r="P19" s="5">
        <f t="shared" si="4"/>
        <v>69.175229999999999</v>
      </c>
      <c r="Q19" s="5">
        <v>7</v>
      </c>
      <c r="R19" s="5">
        <v>0</v>
      </c>
      <c r="S19" s="5">
        <v>0</v>
      </c>
      <c r="T19" s="5">
        <v>0</v>
      </c>
      <c r="U19" s="5">
        <v>1376.38</v>
      </c>
      <c r="V19" s="5">
        <v>0</v>
      </c>
      <c r="W19" s="5">
        <f t="shared" si="2"/>
        <v>1329.75523</v>
      </c>
      <c r="X19" s="5">
        <f t="shared" si="3"/>
        <v>2720.92</v>
      </c>
      <c r="Y19" s="5">
        <v>3051.74</v>
      </c>
      <c r="Z19" s="5">
        <v>4097.29</v>
      </c>
      <c r="AA19" s="5">
        <f t="shared" si="0"/>
        <v>7149.03</v>
      </c>
    </row>
    <row r="20" spans="1:27" x14ac:dyDescent="0.25">
      <c r="A20">
        <v>2004</v>
      </c>
      <c r="B20" t="s">
        <v>61</v>
      </c>
      <c r="C20" s="1" t="s">
        <v>8</v>
      </c>
      <c r="D20" s="5">
        <f>VLOOKUP(B20,SWH!$A$4:$C$19,3,FALSE)</f>
        <v>7836.48</v>
      </c>
      <c r="E20" s="5">
        <v>828.51</v>
      </c>
      <c r="F20" s="5">
        <v>2703.18</v>
      </c>
      <c r="G20" s="5">
        <v>71.48</v>
      </c>
      <c r="H20" s="5">
        <v>334.42</v>
      </c>
      <c r="I20" s="5">
        <v>211.73</v>
      </c>
      <c r="J20" s="5">
        <v>1137.32</v>
      </c>
      <c r="K20" s="5">
        <v>0</v>
      </c>
      <c r="L20" s="5">
        <v>36.18</v>
      </c>
      <c r="M20" s="5">
        <v>339.41</v>
      </c>
      <c r="N20" s="5">
        <v>58.96</v>
      </c>
      <c r="O20" s="5">
        <f>VLOOKUP(B20,SWH!$A$4:$B$19,2,FALSE)</f>
        <v>1.1647700000000001</v>
      </c>
      <c r="P20" s="5">
        <f t="shared" si="4"/>
        <v>57.795230000000004</v>
      </c>
      <c r="Q20" s="5">
        <v>2.91</v>
      </c>
      <c r="R20" s="5">
        <v>0</v>
      </c>
      <c r="S20" s="5">
        <v>0</v>
      </c>
      <c r="T20" s="5">
        <v>0</v>
      </c>
      <c r="U20" s="5">
        <v>1484.3</v>
      </c>
      <c r="V20" s="5">
        <v>0</v>
      </c>
      <c r="W20" s="5">
        <f t="shared" si="2"/>
        <v>1300.1052300000001</v>
      </c>
      <c r="X20" s="5">
        <f t="shared" si="3"/>
        <v>2703.18</v>
      </c>
      <c r="Y20" s="5">
        <v>3020.92</v>
      </c>
      <c r="Z20" s="5">
        <v>4187.47</v>
      </c>
      <c r="AA20" s="5">
        <f t="shared" si="0"/>
        <v>7208.39</v>
      </c>
    </row>
    <row r="21" spans="1:27" x14ac:dyDescent="0.25">
      <c r="A21">
        <v>2007</v>
      </c>
      <c r="B21" t="s">
        <v>61</v>
      </c>
      <c r="C21" s="1" t="s">
        <v>10</v>
      </c>
      <c r="D21" s="5">
        <f>VLOOKUP(B21,SWH!$A$4:$C$19,3,FALSE)</f>
        <v>7836.48</v>
      </c>
      <c r="E21" s="5">
        <v>0</v>
      </c>
      <c r="F21" s="5">
        <v>0</v>
      </c>
      <c r="G21" s="5">
        <v>1937.23</v>
      </c>
      <c r="H21" s="5">
        <v>334.42</v>
      </c>
      <c r="I21" s="5">
        <v>213.71</v>
      </c>
      <c r="J21" s="5">
        <v>1137.32</v>
      </c>
      <c r="K21" s="5">
        <v>0</v>
      </c>
      <c r="L21" s="5">
        <v>36.18</v>
      </c>
      <c r="M21" s="5">
        <v>479.63</v>
      </c>
      <c r="N21" s="5">
        <v>81.459999999999994</v>
      </c>
      <c r="O21" s="5">
        <f>VLOOKUP(B21,SWH!$A$4:$B$19,2,FALSE)</f>
        <v>1.1647700000000001</v>
      </c>
      <c r="P21" s="5">
        <f t="shared" si="4"/>
        <v>80.295229999999989</v>
      </c>
      <c r="Q21" s="5">
        <v>102.4</v>
      </c>
      <c r="R21" s="5">
        <v>0</v>
      </c>
      <c r="S21" s="5">
        <v>0</v>
      </c>
      <c r="T21" s="5">
        <v>0</v>
      </c>
      <c r="U21" s="5">
        <v>745.05</v>
      </c>
      <c r="V21" s="5">
        <v>0</v>
      </c>
      <c r="W21" s="5">
        <f t="shared" si="2"/>
        <v>2599.5552299999999</v>
      </c>
      <c r="X21" s="5">
        <f t="shared" si="3"/>
        <v>0</v>
      </c>
      <c r="Y21" s="5">
        <v>4322.3500000000004</v>
      </c>
      <c r="Z21" s="5">
        <v>745.05</v>
      </c>
      <c r="AA21" s="5">
        <f t="shared" si="0"/>
        <v>5067.4000000000005</v>
      </c>
    </row>
    <row r="22" spans="1:27" x14ac:dyDescent="0.25">
      <c r="A22">
        <v>2007</v>
      </c>
      <c r="B22" t="s">
        <v>61</v>
      </c>
      <c r="C22" s="1" t="s">
        <v>6</v>
      </c>
      <c r="D22" s="5">
        <f>VLOOKUP(B22,SWH!$A$4:$C$19,3,FALSE)</f>
        <v>7836.48</v>
      </c>
      <c r="E22" s="5">
        <v>0.6</v>
      </c>
      <c r="F22" s="5">
        <v>0.2</v>
      </c>
      <c r="G22" s="5">
        <v>1548.13</v>
      </c>
      <c r="H22" s="5">
        <v>334.42</v>
      </c>
      <c r="I22" s="5">
        <v>213.75</v>
      </c>
      <c r="J22" s="5">
        <v>1137.32</v>
      </c>
      <c r="K22" s="5">
        <v>0</v>
      </c>
      <c r="L22" s="5">
        <v>36.18</v>
      </c>
      <c r="M22" s="5">
        <v>476.13</v>
      </c>
      <c r="N22" s="5">
        <v>97.27</v>
      </c>
      <c r="O22" s="5">
        <f>VLOOKUP(B22,SWH!$A$4:$B$19,2,FALSE)</f>
        <v>1.1647700000000001</v>
      </c>
      <c r="P22" s="5">
        <f t="shared" si="4"/>
        <v>96.105229999999992</v>
      </c>
      <c r="Q22" s="5">
        <v>82.47</v>
      </c>
      <c r="R22" s="5">
        <v>0</v>
      </c>
      <c r="S22" s="5">
        <v>0</v>
      </c>
      <c r="T22" s="5">
        <v>0</v>
      </c>
      <c r="U22" s="5">
        <v>741.14</v>
      </c>
      <c r="V22" s="5">
        <v>0</v>
      </c>
      <c r="W22" s="5">
        <f t="shared" si="2"/>
        <v>2203.43523</v>
      </c>
      <c r="X22" s="5">
        <f t="shared" si="3"/>
        <v>0.2</v>
      </c>
      <c r="Y22" s="5">
        <v>3926.28</v>
      </c>
      <c r="Z22" s="5">
        <v>741.33</v>
      </c>
      <c r="AA22" s="5">
        <f t="shared" si="0"/>
        <v>4667.6100000000006</v>
      </c>
    </row>
    <row r="23" spans="1:27" x14ac:dyDescent="0.25">
      <c r="A23">
        <v>2007</v>
      </c>
      <c r="B23" t="s">
        <v>61</v>
      </c>
      <c r="C23" s="1" t="s">
        <v>11</v>
      </c>
      <c r="D23" s="5">
        <f>VLOOKUP(B23,SWH!$A$4:$C$19,3,FALSE)</f>
        <v>7836.48</v>
      </c>
      <c r="E23" s="5">
        <v>0.02</v>
      </c>
      <c r="F23" s="5">
        <v>0</v>
      </c>
      <c r="G23" s="5">
        <v>1351.59</v>
      </c>
      <c r="H23" s="5">
        <v>334.42</v>
      </c>
      <c r="I23" s="5">
        <v>213.77</v>
      </c>
      <c r="J23" s="5">
        <v>1137.32</v>
      </c>
      <c r="K23" s="5">
        <v>0</v>
      </c>
      <c r="L23" s="5">
        <v>36.18</v>
      </c>
      <c r="M23" s="5">
        <v>373.55</v>
      </c>
      <c r="N23" s="5">
        <v>73.239999999999995</v>
      </c>
      <c r="O23" s="5">
        <f>VLOOKUP(B23,SWH!$A$4:$B$19,2,FALSE)</f>
        <v>1.1647700000000001</v>
      </c>
      <c r="P23" s="5">
        <f t="shared" si="4"/>
        <v>72.075229999999991</v>
      </c>
      <c r="Q23" s="5">
        <v>64.260000000000005</v>
      </c>
      <c r="R23" s="5">
        <v>0</v>
      </c>
      <c r="S23" s="5">
        <v>0</v>
      </c>
      <c r="T23" s="5">
        <v>0</v>
      </c>
      <c r="U23" s="5">
        <v>814.63</v>
      </c>
      <c r="V23" s="5">
        <v>0</v>
      </c>
      <c r="W23" s="5">
        <f t="shared" si="2"/>
        <v>1861.4952299999998</v>
      </c>
      <c r="X23" s="5">
        <f t="shared" si="3"/>
        <v>0</v>
      </c>
      <c r="Y23" s="5">
        <v>3584.35</v>
      </c>
      <c r="Z23" s="5">
        <v>814.63</v>
      </c>
      <c r="AA23" s="5">
        <f t="shared" si="0"/>
        <v>4398.9799999999996</v>
      </c>
    </row>
    <row r="24" spans="1:27" x14ac:dyDescent="0.25">
      <c r="A24">
        <v>2007</v>
      </c>
      <c r="B24" t="s">
        <v>61</v>
      </c>
      <c r="C24" s="1" t="s">
        <v>13</v>
      </c>
      <c r="D24" s="5">
        <f>VLOOKUP(B24,SWH!$A$4:$C$19,3,FALSE)</f>
        <v>7836.48</v>
      </c>
      <c r="E24" s="5">
        <v>15.66</v>
      </c>
      <c r="F24" s="5">
        <v>41.27</v>
      </c>
      <c r="G24" s="5">
        <v>1199.5899999999999</v>
      </c>
      <c r="H24" s="5">
        <v>334.42</v>
      </c>
      <c r="I24" s="5">
        <v>213.5</v>
      </c>
      <c r="J24" s="5">
        <v>1137.32</v>
      </c>
      <c r="K24" s="5">
        <v>0</v>
      </c>
      <c r="L24" s="5">
        <v>36.18</v>
      </c>
      <c r="M24" s="5">
        <v>410.86</v>
      </c>
      <c r="N24" s="5">
        <v>81.63</v>
      </c>
      <c r="O24" s="5">
        <f>VLOOKUP(B24,SWH!$A$4:$B$19,2,FALSE)</f>
        <v>1.1647700000000001</v>
      </c>
      <c r="P24" s="5">
        <f t="shared" si="4"/>
        <v>80.465229999999991</v>
      </c>
      <c r="Q24" s="5">
        <v>61.88</v>
      </c>
      <c r="R24" s="5">
        <v>0</v>
      </c>
      <c r="S24" s="5">
        <v>0</v>
      </c>
      <c r="T24" s="5">
        <v>0</v>
      </c>
      <c r="U24" s="5">
        <v>816.63</v>
      </c>
      <c r="V24" s="5">
        <v>0</v>
      </c>
      <c r="W24" s="5">
        <f t="shared" si="2"/>
        <v>1768.45523</v>
      </c>
      <c r="X24" s="5">
        <f t="shared" si="3"/>
        <v>41.27</v>
      </c>
      <c r="Y24" s="5">
        <v>3491.05</v>
      </c>
      <c r="Z24" s="5">
        <v>857.9</v>
      </c>
      <c r="AA24" s="5">
        <f t="shared" si="0"/>
        <v>4348.95</v>
      </c>
    </row>
    <row r="25" spans="1:27" x14ac:dyDescent="0.25">
      <c r="A25">
        <v>2007</v>
      </c>
      <c r="B25" t="s">
        <v>61</v>
      </c>
      <c r="C25" s="1" t="s">
        <v>19</v>
      </c>
      <c r="D25" s="5">
        <f>VLOOKUP(B25,SWH!$A$4:$C$19,3,FALSE)</f>
        <v>7836.48</v>
      </c>
      <c r="E25" s="5">
        <v>35.200000000000003</v>
      </c>
      <c r="F25" s="5">
        <v>114.57</v>
      </c>
      <c r="G25" s="5">
        <v>979.56</v>
      </c>
      <c r="H25" s="5">
        <v>334.42</v>
      </c>
      <c r="I25" s="5">
        <v>213.43</v>
      </c>
      <c r="J25" s="5">
        <v>1137.32</v>
      </c>
      <c r="K25" s="5">
        <v>0</v>
      </c>
      <c r="L25" s="5">
        <v>36.18</v>
      </c>
      <c r="M25" s="5">
        <v>299.62</v>
      </c>
      <c r="N25" s="5">
        <v>67.81</v>
      </c>
      <c r="O25" s="5">
        <f>VLOOKUP(B25,SWH!$A$4:$B$19,2,FALSE)</f>
        <v>1.1647700000000001</v>
      </c>
      <c r="P25" s="5">
        <f t="shared" si="4"/>
        <v>66.645229999999998</v>
      </c>
      <c r="Q25" s="5">
        <v>48.93</v>
      </c>
      <c r="R25" s="5">
        <v>0</v>
      </c>
      <c r="S25" s="5">
        <v>0</v>
      </c>
      <c r="T25" s="5">
        <v>0</v>
      </c>
      <c r="U25" s="5">
        <v>894.26</v>
      </c>
      <c r="V25" s="5">
        <v>0</v>
      </c>
      <c r="W25" s="5">
        <f t="shared" si="2"/>
        <v>1429.95523</v>
      </c>
      <c r="X25" s="5">
        <f t="shared" si="3"/>
        <v>114.57</v>
      </c>
      <c r="Y25" s="5">
        <v>3152.47</v>
      </c>
      <c r="Z25" s="5">
        <v>1008.83</v>
      </c>
      <c r="AA25" s="5">
        <f t="shared" si="0"/>
        <v>4161.3</v>
      </c>
    </row>
    <row r="26" spans="1:27" x14ac:dyDescent="0.25">
      <c r="A26">
        <v>2007</v>
      </c>
      <c r="B26" t="s">
        <v>61</v>
      </c>
      <c r="C26" s="1" t="s">
        <v>20</v>
      </c>
      <c r="D26" s="5">
        <f>VLOOKUP(B26,SWH!$A$4:$C$19,3,FALSE)</f>
        <v>7836.48</v>
      </c>
      <c r="E26" s="5">
        <v>31.24</v>
      </c>
      <c r="F26" s="5">
        <v>88.08</v>
      </c>
      <c r="G26" s="5">
        <v>752.65</v>
      </c>
      <c r="H26" s="5">
        <v>334.42</v>
      </c>
      <c r="I26" s="5">
        <v>213.58</v>
      </c>
      <c r="J26" s="5">
        <v>1137.32</v>
      </c>
      <c r="K26" s="5">
        <v>0</v>
      </c>
      <c r="L26" s="5">
        <v>36.18</v>
      </c>
      <c r="M26" s="5">
        <v>314.42</v>
      </c>
      <c r="N26" s="5">
        <v>67.17</v>
      </c>
      <c r="O26" s="5">
        <f>VLOOKUP(B26,SWH!$A$4:$B$19,2,FALSE)</f>
        <v>1.1647700000000001</v>
      </c>
      <c r="P26" s="5">
        <f t="shared" si="4"/>
        <v>66.005229999999997</v>
      </c>
      <c r="Q26" s="5">
        <v>28.92</v>
      </c>
      <c r="R26" s="5">
        <v>0</v>
      </c>
      <c r="S26" s="5">
        <v>0</v>
      </c>
      <c r="T26" s="5">
        <v>0</v>
      </c>
      <c r="U26" s="5">
        <v>899.21</v>
      </c>
      <c r="V26" s="5">
        <v>0</v>
      </c>
      <c r="W26" s="5">
        <f t="shared" si="2"/>
        <v>1193.23523</v>
      </c>
      <c r="X26" s="5">
        <f t="shared" si="3"/>
        <v>88.08</v>
      </c>
      <c r="Y26" s="5">
        <v>2915.92</v>
      </c>
      <c r="Z26" s="5">
        <v>987.29</v>
      </c>
      <c r="AA26" s="5">
        <f t="shared" si="0"/>
        <v>3903.21</v>
      </c>
    </row>
    <row r="27" spans="1:27" x14ac:dyDescent="0.25">
      <c r="A27">
        <v>2007</v>
      </c>
      <c r="B27" t="s">
        <v>61</v>
      </c>
      <c r="C27" s="1" t="s">
        <v>3</v>
      </c>
      <c r="D27" s="5">
        <f>VLOOKUP(B27,SWH!$A$4:$C$19,3,FALSE)</f>
        <v>7836.48</v>
      </c>
      <c r="E27" s="5">
        <v>193.48</v>
      </c>
      <c r="F27" s="5">
        <v>691.47</v>
      </c>
      <c r="G27" s="5">
        <v>491.46</v>
      </c>
      <c r="H27" s="5">
        <v>334.42</v>
      </c>
      <c r="I27" s="5">
        <v>213.54</v>
      </c>
      <c r="J27" s="5">
        <v>1137.32</v>
      </c>
      <c r="K27" s="5">
        <v>0</v>
      </c>
      <c r="L27" s="5">
        <v>36.18</v>
      </c>
      <c r="M27" s="5">
        <v>245.74</v>
      </c>
      <c r="N27" s="5">
        <v>62.3</v>
      </c>
      <c r="O27" s="5">
        <f>VLOOKUP(B27,SWH!$A$4:$B$19,2,FALSE)</f>
        <v>1.1647700000000001</v>
      </c>
      <c r="P27" s="5">
        <f t="shared" si="4"/>
        <v>61.13523</v>
      </c>
      <c r="Q27" s="5">
        <v>23.11</v>
      </c>
      <c r="R27" s="5">
        <v>0</v>
      </c>
      <c r="S27" s="5">
        <v>0</v>
      </c>
      <c r="T27" s="5">
        <v>0</v>
      </c>
      <c r="U27" s="5">
        <v>1030.57</v>
      </c>
      <c r="V27" s="5">
        <v>0</v>
      </c>
      <c r="W27" s="5">
        <f t="shared" si="2"/>
        <v>1014.9252299999999</v>
      </c>
      <c r="X27" s="5">
        <f t="shared" si="3"/>
        <v>691.47</v>
      </c>
      <c r="Y27" s="5">
        <v>2737.56</v>
      </c>
      <c r="Z27" s="5">
        <v>1722.03</v>
      </c>
      <c r="AA27" s="5">
        <f t="shared" si="0"/>
        <v>4459.59</v>
      </c>
    </row>
    <row r="28" spans="1:27" x14ac:dyDescent="0.25">
      <c r="A28">
        <v>2007</v>
      </c>
      <c r="B28" t="s">
        <v>61</v>
      </c>
      <c r="C28" s="1" t="s">
        <v>7</v>
      </c>
      <c r="D28" s="5">
        <f>VLOOKUP(B28,SWH!$A$4:$C$19,3,FALSE)</f>
        <v>7836.48</v>
      </c>
      <c r="E28" s="5">
        <v>86.61</v>
      </c>
      <c r="F28" s="5">
        <v>293.7</v>
      </c>
      <c r="G28" s="5">
        <v>517.49</v>
      </c>
      <c r="H28" s="5">
        <v>334.42</v>
      </c>
      <c r="I28" s="5">
        <v>213.53</v>
      </c>
      <c r="J28" s="5">
        <v>1137.32</v>
      </c>
      <c r="K28" s="5">
        <v>0</v>
      </c>
      <c r="L28" s="5">
        <v>36.18</v>
      </c>
      <c r="M28" s="5">
        <v>272.68</v>
      </c>
      <c r="N28" s="5">
        <v>56.61</v>
      </c>
      <c r="O28" s="5">
        <f>VLOOKUP(B28,SWH!$A$4:$B$19,2,FALSE)</f>
        <v>1.1647700000000001</v>
      </c>
      <c r="P28" s="5">
        <f t="shared" si="4"/>
        <v>55.445230000000002</v>
      </c>
      <c r="Q28" s="5">
        <v>20.309999999999999</v>
      </c>
      <c r="R28" s="5">
        <v>0</v>
      </c>
      <c r="S28" s="5">
        <v>0</v>
      </c>
      <c r="T28" s="5">
        <v>0</v>
      </c>
      <c r="U28" s="5">
        <v>995.71</v>
      </c>
      <c r="V28" s="5">
        <v>0</v>
      </c>
      <c r="W28" s="5">
        <f t="shared" si="2"/>
        <v>952.53522999999996</v>
      </c>
      <c r="X28" s="5">
        <f t="shared" si="3"/>
        <v>293.7</v>
      </c>
      <c r="Y28" s="5">
        <v>2675.16</v>
      </c>
      <c r="Z28" s="5">
        <v>1289.4100000000001</v>
      </c>
      <c r="AA28" s="5">
        <f t="shared" si="0"/>
        <v>3964.5699999999997</v>
      </c>
    </row>
    <row r="29" spans="1:27" x14ac:dyDescent="0.25">
      <c r="A29">
        <v>2007</v>
      </c>
      <c r="B29" t="s">
        <v>61</v>
      </c>
      <c r="C29" s="1" t="s">
        <v>17</v>
      </c>
      <c r="D29" s="5">
        <f>VLOOKUP(B29,SWH!$A$4:$C$19,3,FALSE)</f>
        <v>7836.48</v>
      </c>
      <c r="E29" s="5">
        <v>38.119999999999997</v>
      </c>
      <c r="F29" s="5">
        <v>121.1</v>
      </c>
      <c r="G29" s="5">
        <v>96.41</v>
      </c>
      <c r="H29" s="5">
        <v>334.42</v>
      </c>
      <c r="I29" s="5">
        <v>213.5</v>
      </c>
      <c r="J29" s="5">
        <v>1137.32</v>
      </c>
      <c r="K29" s="5">
        <v>0</v>
      </c>
      <c r="L29" s="5">
        <v>36.18</v>
      </c>
      <c r="M29" s="5">
        <v>139.33000000000001</v>
      </c>
      <c r="N29" s="5">
        <v>37.71</v>
      </c>
      <c r="O29" s="5">
        <f>VLOOKUP(B29,SWH!$A$4:$B$19,2,FALSE)</f>
        <v>1.1647700000000001</v>
      </c>
      <c r="P29" s="5">
        <f t="shared" si="4"/>
        <v>36.545230000000004</v>
      </c>
      <c r="Q29" s="5">
        <v>4.51</v>
      </c>
      <c r="R29" s="5">
        <v>0</v>
      </c>
      <c r="S29" s="5">
        <v>0</v>
      </c>
      <c r="T29" s="5">
        <v>0</v>
      </c>
      <c r="U29" s="5">
        <v>1046.1500000000001</v>
      </c>
      <c r="V29" s="5">
        <v>0</v>
      </c>
      <c r="W29" s="5">
        <f t="shared" si="2"/>
        <v>314.91523000000001</v>
      </c>
      <c r="X29" s="5">
        <f t="shared" si="3"/>
        <v>121.1</v>
      </c>
      <c r="Y29" s="5">
        <v>2037.5</v>
      </c>
      <c r="Z29" s="5">
        <v>1167.25</v>
      </c>
      <c r="AA29" s="5">
        <f t="shared" si="0"/>
        <v>3204.75</v>
      </c>
    </row>
    <row r="30" spans="1:27" x14ac:dyDescent="0.25">
      <c r="A30">
        <v>2007</v>
      </c>
      <c r="B30" t="s">
        <v>61</v>
      </c>
      <c r="C30" s="1" t="s">
        <v>14</v>
      </c>
      <c r="D30" s="5">
        <f>VLOOKUP(B30,SWH!$A$4:$C$19,3,FALSE)</f>
        <v>7836.48</v>
      </c>
      <c r="E30" s="5">
        <v>353.36</v>
      </c>
      <c r="F30" s="5">
        <v>1278.6300000000001</v>
      </c>
      <c r="G30" s="5">
        <v>359.5</v>
      </c>
      <c r="H30" s="5">
        <v>334.42</v>
      </c>
      <c r="I30" s="5">
        <v>213.22</v>
      </c>
      <c r="J30" s="5">
        <v>1137.32</v>
      </c>
      <c r="K30" s="5">
        <v>0</v>
      </c>
      <c r="L30" s="5">
        <v>36.18</v>
      </c>
      <c r="M30" s="5">
        <v>250.05</v>
      </c>
      <c r="N30" s="5">
        <v>66.989999999999995</v>
      </c>
      <c r="O30" s="5">
        <f>VLOOKUP(B30,SWH!$A$4:$B$19,2,FALSE)</f>
        <v>1.1647700000000001</v>
      </c>
      <c r="P30" s="5">
        <f t="shared" si="4"/>
        <v>65.825229999999991</v>
      </c>
      <c r="Q30" s="5">
        <v>16.97</v>
      </c>
      <c r="R30" s="5">
        <v>0</v>
      </c>
      <c r="S30" s="5">
        <v>0</v>
      </c>
      <c r="T30" s="5">
        <v>0</v>
      </c>
      <c r="U30" s="5">
        <v>1137.92</v>
      </c>
      <c r="V30" s="5">
        <v>0</v>
      </c>
      <c r="W30" s="5">
        <f t="shared" si="2"/>
        <v>1045.70523</v>
      </c>
      <c r="X30" s="5">
        <f t="shared" si="3"/>
        <v>1278.6300000000001</v>
      </c>
      <c r="Y30" s="5">
        <v>2768.01</v>
      </c>
      <c r="Z30" s="5">
        <v>2416.5500000000002</v>
      </c>
      <c r="AA30" s="5">
        <f t="shared" si="0"/>
        <v>5184.5600000000004</v>
      </c>
    </row>
    <row r="31" spans="1:27" x14ac:dyDescent="0.25">
      <c r="A31">
        <v>2007</v>
      </c>
      <c r="B31" t="s">
        <v>61</v>
      </c>
      <c r="C31" s="1" t="s">
        <v>2</v>
      </c>
      <c r="D31" s="5">
        <f>VLOOKUP(B31,SWH!$A$4:$C$19,3,FALSE)</f>
        <v>7836.48</v>
      </c>
      <c r="E31" s="5">
        <v>132.83000000000001</v>
      </c>
      <c r="F31" s="5">
        <v>454.06</v>
      </c>
      <c r="G31" s="5">
        <v>381.66</v>
      </c>
      <c r="H31" s="5">
        <v>334.42</v>
      </c>
      <c r="I31" s="5">
        <v>213.38</v>
      </c>
      <c r="J31" s="5">
        <v>1137.32</v>
      </c>
      <c r="K31" s="5">
        <v>0</v>
      </c>
      <c r="L31" s="5">
        <v>36.18</v>
      </c>
      <c r="M31" s="5">
        <v>255.65</v>
      </c>
      <c r="N31" s="5">
        <v>57.18</v>
      </c>
      <c r="O31" s="5">
        <f>VLOOKUP(B31,SWH!$A$4:$B$19,2,FALSE)</f>
        <v>1.1647700000000001</v>
      </c>
      <c r="P31" s="5">
        <f t="shared" si="4"/>
        <v>56.015230000000003</v>
      </c>
      <c r="Q31" s="5">
        <v>14.13</v>
      </c>
      <c r="R31" s="5">
        <v>0</v>
      </c>
      <c r="S31" s="5">
        <v>0</v>
      </c>
      <c r="T31" s="5">
        <v>0</v>
      </c>
      <c r="U31" s="5">
        <v>1107.6400000000001</v>
      </c>
      <c r="V31" s="5">
        <v>0</v>
      </c>
      <c r="W31" s="5">
        <f t="shared" si="2"/>
        <v>840.28522999999996</v>
      </c>
      <c r="X31" s="5">
        <f t="shared" si="3"/>
        <v>454.06</v>
      </c>
      <c r="Y31" s="5">
        <v>2562.75</v>
      </c>
      <c r="Z31" s="5">
        <v>1561.7</v>
      </c>
      <c r="AA31" s="5">
        <f t="shared" si="0"/>
        <v>4124.45</v>
      </c>
    </row>
    <row r="32" spans="1:27" x14ac:dyDescent="0.25">
      <c r="A32">
        <v>2007</v>
      </c>
      <c r="B32" t="s">
        <v>61</v>
      </c>
      <c r="C32" s="1" t="s">
        <v>18</v>
      </c>
      <c r="D32" s="5">
        <f>VLOOKUP(B32,SWH!$A$4:$C$19,3,FALSE)</f>
        <v>7836.48</v>
      </c>
      <c r="E32" s="5">
        <v>222.57</v>
      </c>
      <c r="F32" s="5">
        <v>795.42</v>
      </c>
      <c r="G32" s="5">
        <v>65.3</v>
      </c>
      <c r="H32" s="5">
        <v>334.42</v>
      </c>
      <c r="I32" s="5">
        <v>212.97</v>
      </c>
      <c r="J32" s="5">
        <v>1137.32</v>
      </c>
      <c r="K32" s="5">
        <v>0</v>
      </c>
      <c r="L32" s="5">
        <v>36.18</v>
      </c>
      <c r="M32" s="5">
        <v>182.3</v>
      </c>
      <c r="N32" s="5">
        <v>49.34</v>
      </c>
      <c r="O32" s="5">
        <f>VLOOKUP(B32,SWH!$A$4:$B$19,2,FALSE)</f>
        <v>1.1647700000000001</v>
      </c>
      <c r="P32" s="5">
        <f t="shared" si="4"/>
        <v>48.175230000000006</v>
      </c>
      <c r="Q32" s="5">
        <v>2.83</v>
      </c>
      <c r="R32" s="5">
        <v>0</v>
      </c>
      <c r="S32" s="5">
        <v>0</v>
      </c>
      <c r="T32" s="5">
        <v>0</v>
      </c>
      <c r="U32" s="5">
        <v>1170.4000000000001</v>
      </c>
      <c r="V32" s="5">
        <v>0</v>
      </c>
      <c r="W32" s="5">
        <f t="shared" si="2"/>
        <v>521.17523000000006</v>
      </c>
      <c r="X32" s="5">
        <f t="shared" si="3"/>
        <v>795.42</v>
      </c>
      <c r="Y32" s="5">
        <v>2243.2399999999998</v>
      </c>
      <c r="Z32" s="5">
        <v>1965.82</v>
      </c>
      <c r="AA32" s="5">
        <f t="shared" si="0"/>
        <v>4209.0599999999995</v>
      </c>
    </row>
    <row r="33" spans="1:27" x14ac:dyDescent="0.25">
      <c r="A33">
        <v>2007</v>
      </c>
      <c r="B33" t="s">
        <v>61</v>
      </c>
      <c r="C33" s="1" t="s">
        <v>4</v>
      </c>
      <c r="D33" s="5">
        <f>VLOOKUP(B33,SWH!$A$4:$C$19,3,FALSE)</f>
        <v>7836.48</v>
      </c>
      <c r="E33" s="5">
        <v>520.69000000000005</v>
      </c>
      <c r="F33" s="5">
        <v>1879.96</v>
      </c>
      <c r="G33" s="5">
        <v>175.58</v>
      </c>
      <c r="H33" s="5">
        <v>334.42</v>
      </c>
      <c r="I33" s="5">
        <v>213.28</v>
      </c>
      <c r="J33" s="5">
        <v>1137.32</v>
      </c>
      <c r="K33" s="5">
        <v>0</v>
      </c>
      <c r="L33" s="5">
        <v>36.18</v>
      </c>
      <c r="M33" s="5">
        <v>253.13</v>
      </c>
      <c r="N33" s="5">
        <v>60.21</v>
      </c>
      <c r="O33" s="5">
        <f>VLOOKUP(B33,SWH!$A$4:$B$19,2,FALSE)</f>
        <v>1.1647700000000001</v>
      </c>
      <c r="P33" s="5">
        <f t="shared" si="4"/>
        <v>59.045230000000004</v>
      </c>
      <c r="Q33" s="5">
        <v>7.95</v>
      </c>
      <c r="R33" s="5">
        <v>0</v>
      </c>
      <c r="S33" s="5">
        <v>0</v>
      </c>
      <c r="T33" s="5">
        <v>0</v>
      </c>
      <c r="U33" s="5">
        <v>1228.8900000000001</v>
      </c>
      <c r="V33" s="5">
        <v>0</v>
      </c>
      <c r="W33" s="5">
        <f t="shared" si="2"/>
        <v>1016.3952300000001</v>
      </c>
      <c r="X33" s="5">
        <f t="shared" si="3"/>
        <v>1879.96</v>
      </c>
      <c r="Y33" s="5">
        <v>2738.77</v>
      </c>
      <c r="Z33" s="5">
        <v>3108.85</v>
      </c>
      <c r="AA33" s="5">
        <f t="shared" si="0"/>
        <v>5847.62</v>
      </c>
    </row>
    <row r="34" spans="1:27" x14ac:dyDescent="0.25">
      <c r="A34">
        <v>2007</v>
      </c>
      <c r="B34" t="s">
        <v>61</v>
      </c>
      <c r="C34" s="1" t="s">
        <v>5</v>
      </c>
      <c r="D34" s="5">
        <f>VLOOKUP(B34,SWH!$A$4:$C$19,3,FALSE)</f>
        <v>7836.48</v>
      </c>
      <c r="E34" s="5">
        <v>261.06</v>
      </c>
      <c r="F34" s="5">
        <v>917.55</v>
      </c>
      <c r="G34" s="5">
        <v>254.33</v>
      </c>
      <c r="H34" s="5">
        <v>334.42</v>
      </c>
      <c r="I34" s="5">
        <v>213.29</v>
      </c>
      <c r="J34" s="5">
        <v>1137.32</v>
      </c>
      <c r="K34" s="5">
        <v>0</v>
      </c>
      <c r="L34" s="5">
        <v>36.18</v>
      </c>
      <c r="M34" s="5">
        <v>259.37</v>
      </c>
      <c r="N34" s="5">
        <v>53.36</v>
      </c>
      <c r="O34" s="5">
        <f>VLOOKUP(B34,SWH!$A$4:$B$19,2,FALSE)</f>
        <v>1.1647700000000001</v>
      </c>
      <c r="P34" s="5">
        <f t="shared" si="4"/>
        <v>52.195230000000002</v>
      </c>
      <c r="Q34" s="5">
        <v>9.14</v>
      </c>
      <c r="R34" s="5">
        <v>0</v>
      </c>
      <c r="S34" s="5">
        <v>0</v>
      </c>
      <c r="T34" s="5">
        <v>0</v>
      </c>
      <c r="U34" s="5">
        <v>1203.32</v>
      </c>
      <c r="V34" s="5">
        <v>0</v>
      </c>
      <c r="W34" s="5">
        <f t="shared" si="2"/>
        <v>836.09523000000002</v>
      </c>
      <c r="X34" s="5">
        <f t="shared" si="3"/>
        <v>917.55</v>
      </c>
      <c r="Y34" s="5">
        <v>2558.4699999999998</v>
      </c>
      <c r="Z34" s="5">
        <v>2120.87</v>
      </c>
      <c r="AA34" s="5">
        <f t="shared" si="0"/>
        <v>4679.34</v>
      </c>
    </row>
    <row r="35" spans="1:27" x14ac:dyDescent="0.25">
      <c r="A35">
        <v>2007</v>
      </c>
      <c r="B35" t="s">
        <v>61</v>
      </c>
      <c r="C35" s="1" t="s">
        <v>15</v>
      </c>
      <c r="D35" s="5">
        <f>VLOOKUP(B35,SWH!$A$4:$C$19,3,FALSE)</f>
        <v>7836.48</v>
      </c>
      <c r="E35" s="5">
        <v>176.78</v>
      </c>
      <c r="F35" s="5">
        <v>635.16</v>
      </c>
      <c r="G35" s="5">
        <v>22.38</v>
      </c>
      <c r="H35" s="5">
        <v>334.42</v>
      </c>
      <c r="I35" s="5">
        <v>212.96</v>
      </c>
      <c r="J35" s="5">
        <v>1137.32</v>
      </c>
      <c r="K35" s="5">
        <v>0</v>
      </c>
      <c r="L35" s="5">
        <v>36.18</v>
      </c>
      <c r="M35" s="5">
        <v>161.72999999999999</v>
      </c>
      <c r="N35" s="5">
        <v>42.67</v>
      </c>
      <c r="O35" s="5">
        <f>VLOOKUP(B35,SWH!$A$4:$B$19,2,FALSE)</f>
        <v>1.1647700000000001</v>
      </c>
      <c r="P35" s="5">
        <f t="shared" si="4"/>
        <v>41.505230000000005</v>
      </c>
      <c r="Q35" s="5">
        <v>1.03</v>
      </c>
      <c r="R35" s="5">
        <v>0</v>
      </c>
      <c r="S35" s="5">
        <v>0</v>
      </c>
      <c r="T35" s="5">
        <v>0</v>
      </c>
      <c r="U35" s="5">
        <v>1221.95</v>
      </c>
      <c r="V35" s="5">
        <v>0</v>
      </c>
      <c r="W35" s="5">
        <f t="shared" si="2"/>
        <v>403.42523</v>
      </c>
      <c r="X35" s="5">
        <f t="shared" si="3"/>
        <v>635.16</v>
      </c>
      <c r="Y35" s="5">
        <v>2125.4699999999998</v>
      </c>
      <c r="Z35" s="5">
        <v>1857.11</v>
      </c>
      <c r="AA35" s="5">
        <f t="shared" si="0"/>
        <v>3982.58</v>
      </c>
    </row>
    <row r="36" spans="1:27" x14ac:dyDescent="0.25">
      <c r="A36">
        <v>2007</v>
      </c>
      <c r="B36" t="s">
        <v>61</v>
      </c>
      <c r="C36" s="1" t="s">
        <v>16</v>
      </c>
      <c r="D36" s="5">
        <f>VLOOKUP(B36,SWH!$A$4:$C$19,3,FALSE)</f>
        <v>7836.48</v>
      </c>
      <c r="E36" s="5">
        <v>728.48</v>
      </c>
      <c r="F36" s="5">
        <v>2581.7199999999998</v>
      </c>
      <c r="G36" s="5">
        <v>201.03</v>
      </c>
      <c r="H36" s="5">
        <v>334.42</v>
      </c>
      <c r="I36" s="5">
        <v>213.18</v>
      </c>
      <c r="J36" s="5">
        <v>1137.32</v>
      </c>
      <c r="K36" s="5">
        <v>0</v>
      </c>
      <c r="L36" s="5">
        <v>36.18</v>
      </c>
      <c r="M36" s="5">
        <v>287.91000000000003</v>
      </c>
      <c r="N36" s="5">
        <v>80.2</v>
      </c>
      <c r="O36" s="5">
        <f>VLOOKUP(B36,SWH!$A$4:$B$19,2,FALSE)</f>
        <v>1.1647700000000001</v>
      </c>
      <c r="P36" s="5">
        <f t="shared" si="4"/>
        <v>79.035229999999999</v>
      </c>
      <c r="Q36" s="5">
        <v>9.98</v>
      </c>
      <c r="R36" s="5">
        <v>0</v>
      </c>
      <c r="S36" s="5">
        <v>0</v>
      </c>
      <c r="T36" s="5">
        <v>0</v>
      </c>
      <c r="U36" s="5">
        <v>1296.24</v>
      </c>
      <c r="V36" s="5">
        <v>0</v>
      </c>
      <c r="W36" s="5">
        <f t="shared" si="2"/>
        <v>1306.43523</v>
      </c>
      <c r="X36" s="5">
        <f t="shared" si="3"/>
        <v>2581.7199999999998</v>
      </c>
      <c r="Y36" s="5">
        <v>3028.7</v>
      </c>
      <c r="Z36" s="5">
        <v>3877.96</v>
      </c>
      <c r="AA36" s="5">
        <f t="shared" si="0"/>
        <v>6906.66</v>
      </c>
    </row>
    <row r="37" spans="1:27" x14ac:dyDescent="0.25">
      <c r="A37">
        <v>2007</v>
      </c>
      <c r="B37" t="s">
        <v>61</v>
      </c>
      <c r="C37" s="1" t="s">
        <v>9</v>
      </c>
      <c r="D37" s="5">
        <f>VLOOKUP(B37,SWH!$A$4:$C$19,3,FALSE)</f>
        <v>7836.48</v>
      </c>
      <c r="E37" s="5">
        <v>500.06</v>
      </c>
      <c r="F37" s="5">
        <v>1736.98</v>
      </c>
      <c r="G37" s="5">
        <v>143.55000000000001</v>
      </c>
      <c r="H37" s="5">
        <v>334.42</v>
      </c>
      <c r="I37" s="5">
        <v>213.03</v>
      </c>
      <c r="J37" s="5">
        <v>1137.32</v>
      </c>
      <c r="K37" s="5">
        <v>0</v>
      </c>
      <c r="L37" s="5">
        <v>36.18</v>
      </c>
      <c r="M37" s="5">
        <v>286.11</v>
      </c>
      <c r="N37" s="5">
        <v>55.46</v>
      </c>
      <c r="O37" s="5">
        <f>VLOOKUP(B37,SWH!$A$4:$B$19,2,FALSE)</f>
        <v>1.1647700000000001</v>
      </c>
      <c r="P37" s="5">
        <f t="shared" si="4"/>
        <v>54.295230000000004</v>
      </c>
      <c r="Q37" s="5">
        <v>5.33</v>
      </c>
      <c r="R37" s="5">
        <v>0</v>
      </c>
      <c r="S37" s="5">
        <v>0</v>
      </c>
      <c r="T37" s="5">
        <v>0</v>
      </c>
      <c r="U37" s="5">
        <v>1279.1500000000001</v>
      </c>
      <c r="V37" s="5">
        <v>0</v>
      </c>
      <c r="W37" s="5">
        <f t="shared" si="2"/>
        <v>989.34523000000002</v>
      </c>
      <c r="X37" s="5">
        <f t="shared" si="3"/>
        <v>1736.98</v>
      </c>
      <c r="Y37" s="5">
        <v>2711.45</v>
      </c>
      <c r="Z37" s="5">
        <v>3016.12</v>
      </c>
      <c r="AA37" s="5">
        <f t="shared" si="0"/>
        <v>5727.57</v>
      </c>
    </row>
    <row r="38" spans="1:27" x14ac:dyDescent="0.25">
      <c r="A38">
        <v>2007</v>
      </c>
      <c r="B38" t="s">
        <v>61</v>
      </c>
      <c r="C38" s="1" t="s">
        <v>12</v>
      </c>
      <c r="D38" s="5">
        <f>VLOOKUP(B38,SWH!$A$4:$C$19,3,FALSE)</f>
        <v>7836.48</v>
      </c>
      <c r="E38" s="5">
        <v>637.32000000000005</v>
      </c>
      <c r="F38" s="5">
        <v>2221.31</v>
      </c>
      <c r="G38" s="5">
        <v>153.57</v>
      </c>
      <c r="H38" s="5">
        <v>334.42</v>
      </c>
      <c r="I38" s="5">
        <v>212.9</v>
      </c>
      <c r="J38" s="5">
        <v>1137.32</v>
      </c>
      <c r="K38" s="5">
        <v>0</v>
      </c>
      <c r="L38" s="5">
        <v>36.18</v>
      </c>
      <c r="M38" s="5">
        <v>281.37</v>
      </c>
      <c r="N38" s="5">
        <v>62.06</v>
      </c>
      <c r="O38" s="5">
        <f>VLOOKUP(B38,SWH!$A$4:$B$19,2,FALSE)</f>
        <v>1.1647700000000001</v>
      </c>
      <c r="P38" s="5">
        <f t="shared" si="4"/>
        <v>60.895230000000005</v>
      </c>
      <c r="Q38" s="5">
        <v>6.84</v>
      </c>
      <c r="R38" s="5">
        <v>0</v>
      </c>
      <c r="S38" s="5">
        <v>0</v>
      </c>
      <c r="T38" s="5">
        <v>0</v>
      </c>
      <c r="U38" s="5">
        <v>1376.4</v>
      </c>
      <c r="V38" s="5">
        <v>0</v>
      </c>
      <c r="W38" s="5">
        <f t="shared" si="2"/>
        <v>1139.9952300000002</v>
      </c>
      <c r="X38" s="5">
        <f t="shared" si="3"/>
        <v>2221.31</v>
      </c>
      <c r="Y38" s="5">
        <v>2861.98</v>
      </c>
      <c r="Z38" s="5">
        <v>3597.71</v>
      </c>
      <c r="AA38" s="5">
        <f t="shared" si="0"/>
        <v>6459.6900000000005</v>
      </c>
    </row>
    <row r="39" spans="1:27" x14ac:dyDescent="0.25">
      <c r="A39">
        <v>2007</v>
      </c>
      <c r="B39" t="s">
        <v>61</v>
      </c>
      <c r="C39" s="1" t="s">
        <v>8</v>
      </c>
      <c r="D39" s="5">
        <f>VLOOKUP(B39,SWH!$A$4:$C$19,3,FALSE)</f>
        <v>7836.48</v>
      </c>
      <c r="E39" s="5">
        <v>729.79</v>
      </c>
      <c r="F39" s="5">
        <v>2437.11</v>
      </c>
      <c r="G39" s="5">
        <v>78.290000000000006</v>
      </c>
      <c r="H39" s="5">
        <v>334.42</v>
      </c>
      <c r="I39" s="5">
        <v>211.73</v>
      </c>
      <c r="J39" s="5">
        <v>1137.32</v>
      </c>
      <c r="K39" s="5">
        <v>0</v>
      </c>
      <c r="L39" s="5">
        <v>36.18</v>
      </c>
      <c r="M39" s="5">
        <v>320.52</v>
      </c>
      <c r="N39" s="5">
        <v>57.79</v>
      </c>
      <c r="O39" s="5">
        <f>VLOOKUP(B39,SWH!$A$4:$B$19,2,FALSE)</f>
        <v>1.1647700000000001</v>
      </c>
      <c r="P39" s="5">
        <f t="shared" si="4"/>
        <v>56.625230000000002</v>
      </c>
      <c r="Q39" s="5">
        <v>3.16</v>
      </c>
      <c r="R39" s="5">
        <v>0</v>
      </c>
      <c r="S39" s="5">
        <v>0</v>
      </c>
      <c r="T39" s="5">
        <v>0</v>
      </c>
      <c r="U39" s="5">
        <v>1484.31</v>
      </c>
      <c r="V39" s="5">
        <v>0</v>
      </c>
      <c r="W39" s="5">
        <f t="shared" si="2"/>
        <v>1188.3852299999999</v>
      </c>
      <c r="X39" s="5">
        <f t="shared" si="3"/>
        <v>2437.11</v>
      </c>
      <c r="Y39" s="5">
        <v>2909.2</v>
      </c>
      <c r="Z39" s="5">
        <v>3921.42</v>
      </c>
      <c r="AA39" s="5">
        <f t="shared" si="0"/>
        <v>6830.62</v>
      </c>
    </row>
    <row r="40" spans="1:27" x14ac:dyDescent="0.25">
      <c r="A40">
        <v>2010</v>
      </c>
      <c r="B40" t="s">
        <v>61</v>
      </c>
      <c r="C40" s="1" t="s">
        <v>10</v>
      </c>
      <c r="D40" s="5">
        <f>VLOOKUP(B40,SWH!$A$4:$C$19,3,FALSE)</f>
        <v>7836.48</v>
      </c>
      <c r="E40" s="5">
        <v>0</v>
      </c>
      <c r="F40" s="5">
        <v>0</v>
      </c>
      <c r="G40" s="5">
        <v>1857.29</v>
      </c>
      <c r="H40" s="5">
        <v>386.91</v>
      </c>
      <c r="I40" s="5">
        <v>168.7</v>
      </c>
      <c r="J40" s="5">
        <v>1131.0899999999999</v>
      </c>
      <c r="K40" s="5">
        <v>0</v>
      </c>
      <c r="L40" s="5">
        <v>20.82</v>
      </c>
      <c r="M40" s="5">
        <v>463.7</v>
      </c>
      <c r="N40" s="5">
        <v>60.35</v>
      </c>
      <c r="O40" s="5">
        <f>VLOOKUP(B40,SWH!$A$4:$B$19,2,FALSE)</f>
        <v>1.1647700000000001</v>
      </c>
      <c r="P40" s="5">
        <f t="shared" si="4"/>
        <v>59.185230000000004</v>
      </c>
      <c r="Q40" s="5">
        <v>95.89</v>
      </c>
      <c r="R40" s="5">
        <v>0</v>
      </c>
      <c r="S40" s="5">
        <v>0</v>
      </c>
      <c r="T40" s="5">
        <v>0</v>
      </c>
      <c r="U40" s="5">
        <v>744.72</v>
      </c>
      <c r="V40" s="5">
        <v>0</v>
      </c>
      <c r="W40" s="5">
        <f t="shared" si="2"/>
        <v>2476.0652299999997</v>
      </c>
      <c r="X40" s="5">
        <f t="shared" si="3"/>
        <v>0</v>
      </c>
      <c r="Y40" s="5">
        <v>4184.76</v>
      </c>
      <c r="Z40" s="5">
        <v>744.72</v>
      </c>
      <c r="AA40" s="5">
        <f t="shared" si="0"/>
        <v>4929.4800000000005</v>
      </c>
    </row>
    <row r="41" spans="1:27" x14ac:dyDescent="0.25">
      <c r="A41">
        <v>2010</v>
      </c>
      <c r="B41" t="s">
        <v>61</v>
      </c>
      <c r="C41" s="1" t="s">
        <v>6</v>
      </c>
      <c r="D41" s="5">
        <f>VLOOKUP(B41,SWH!$A$4:$C$19,3,FALSE)</f>
        <v>7836.48</v>
      </c>
      <c r="E41" s="5">
        <v>0.34</v>
      </c>
      <c r="F41" s="5">
        <v>0.04</v>
      </c>
      <c r="G41" s="5">
        <v>1481.64</v>
      </c>
      <c r="H41" s="5">
        <v>386.91</v>
      </c>
      <c r="I41" s="5">
        <v>168.73</v>
      </c>
      <c r="J41" s="5">
        <v>1131.0899999999999</v>
      </c>
      <c r="K41" s="5">
        <v>0</v>
      </c>
      <c r="L41" s="5">
        <v>20.82</v>
      </c>
      <c r="M41" s="5">
        <v>448.57</v>
      </c>
      <c r="N41" s="5">
        <v>72.11</v>
      </c>
      <c r="O41" s="5">
        <f>VLOOKUP(B41,SWH!$A$4:$B$19,2,FALSE)</f>
        <v>1.1647700000000001</v>
      </c>
      <c r="P41" s="5">
        <f t="shared" si="4"/>
        <v>70.945229999999995</v>
      </c>
      <c r="Q41" s="5">
        <v>77.819999999999993</v>
      </c>
      <c r="R41" s="5">
        <v>0</v>
      </c>
      <c r="S41" s="5">
        <v>0</v>
      </c>
      <c r="T41" s="5">
        <v>0</v>
      </c>
      <c r="U41" s="5">
        <v>740.91</v>
      </c>
      <c r="V41" s="5">
        <v>0</v>
      </c>
      <c r="W41" s="5">
        <f t="shared" si="2"/>
        <v>2079.3152300000002</v>
      </c>
      <c r="X41" s="5">
        <f t="shared" si="3"/>
        <v>0.04</v>
      </c>
      <c r="Y41" s="5">
        <v>3788.03</v>
      </c>
      <c r="Z41" s="5">
        <v>740.95</v>
      </c>
      <c r="AA41" s="5">
        <f t="shared" si="0"/>
        <v>4528.9800000000005</v>
      </c>
    </row>
    <row r="42" spans="1:27" x14ac:dyDescent="0.25">
      <c r="A42">
        <v>2010</v>
      </c>
      <c r="B42" t="s">
        <v>61</v>
      </c>
      <c r="C42" s="1" t="s">
        <v>11</v>
      </c>
      <c r="D42" s="5">
        <f>VLOOKUP(B42,SWH!$A$4:$C$19,3,FALSE)</f>
        <v>7836.48</v>
      </c>
      <c r="E42" s="5">
        <v>0.01</v>
      </c>
      <c r="F42" s="5">
        <v>0</v>
      </c>
      <c r="G42" s="5">
        <v>1322.94</v>
      </c>
      <c r="H42" s="5">
        <v>386.91</v>
      </c>
      <c r="I42" s="5">
        <v>168.75</v>
      </c>
      <c r="J42" s="5">
        <v>1131.0899999999999</v>
      </c>
      <c r="K42" s="5">
        <v>0</v>
      </c>
      <c r="L42" s="5">
        <v>20.82</v>
      </c>
      <c r="M42" s="5">
        <v>365.64</v>
      </c>
      <c r="N42" s="5">
        <v>53.64</v>
      </c>
      <c r="O42" s="5">
        <f>VLOOKUP(B42,SWH!$A$4:$B$19,2,FALSE)</f>
        <v>1.1647700000000001</v>
      </c>
      <c r="P42" s="5">
        <f t="shared" si="4"/>
        <v>52.475230000000003</v>
      </c>
      <c r="Q42" s="5">
        <v>60.89</v>
      </c>
      <c r="R42" s="5">
        <v>0</v>
      </c>
      <c r="S42" s="5">
        <v>0</v>
      </c>
      <c r="T42" s="5">
        <v>0</v>
      </c>
      <c r="U42" s="5">
        <v>814.27</v>
      </c>
      <c r="V42" s="5">
        <v>0</v>
      </c>
      <c r="W42" s="5">
        <f t="shared" si="2"/>
        <v>1801.95523</v>
      </c>
      <c r="X42" s="5">
        <f t="shared" si="3"/>
        <v>0</v>
      </c>
      <c r="Y42" s="5">
        <v>3510.7</v>
      </c>
      <c r="Z42" s="5">
        <v>814.27</v>
      </c>
      <c r="AA42" s="5">
        <f t="shared" si="0"/>
        <v>4324.9699999999993</v>
      </c>
    </row>
    <row r="43" spans="1:27" x14ac:dyDescent="0.25">
      <c r="A43">
        <v>2010</v>
      </c>
      <c r="B43" t="s">
        <v>61</v>
      </c>
      <c r="C43" s="1" t="s">
        <v>13</v>
      </c>
      <c r="D43" s="5">
        <f>VLOOKUP(B43,SWH!$A$4:$C$19,3,FALSE)</f>
        <v>7836.48</v>
      </c>
      <c r="E43" s="5">
        <v>13.06</v>
      </c>
      <c r="F43" s="5">
        <v>33.409999999999997</v>
      </c>
      <c r="G43" s="5">
        <v>1180.4100000000001</v>
      </c>
      <c r="H43" s="5">
        <v>386.91</v>
      </c>
      <c r="I43" s="5">
        <v>168.54</v>
      </c>
      <c r="J43" s="5">
        <v>1131.0899999999999</v>
      </c>
      <c r="K43" s="5">
        <v>0</v>
      </c>
      <c r="L43" s="5">
        <v>20.82</v>
      </c>
      <c r="M43" s="5">
        <v>394.06</v>
      </c>
      <c r="N43" s="5">
        <v>62.22</v>
      </c>
      <c r="O43" s="5">
        <f>VLOOKUP(B43,SWH!$A$4:$B$19,2,FALSE)</f>
        <v>1.1647700000000001</v>
      </c>
      <c r="P43" s="5">
        <f t="shared" si="4"/>
        <v>61.055230000000002</v>
      </c>
      <c r="Q43" s="5">
        <v>59.77</v>
      </c>
      <c r="R43" s="5">
        <v>0</v>
      </c>
      <c r="S43" s="5">
        <v>0</v>
      </c>
      <c r="T43" s="5">
        <v>0</v>
      </c>
      <c r="U43" s="5">
        <v>816.27</v>
      </c>
      <c r="V43" s="5">
        <v>0</v>
      </c>
      <c r="W43" s="5">
        <f t="shared" si="2"/>
        <v>1708.3552299999999</v>
      </c>
      <c r="X43" s="5">
        <f t="shared" si="3"/>
        <v>33.409999999999997</v>
      </c>
      <c r="Y43" s="5">
        <v>3416.89</v>
      </c>
      <c r="Z43" s="5">
        <v>849.67</v>
      </c>
      <c r="AA43" s="5">
        <f t="shared" si="0"/>
        <v>4266.5599999999995</v>
      </c>
    </row>
    <row r="44" spans="1:27" x14ac:dyDescent="0.25">
      <c r="A44">
        <v>2010</v>
      </c>
      <c r="B44" t="s">
        <v>61</v>
      </c>
      <c r="C44" s="1" t="s">
        <v>19</v>
      </c>
      <c r="D44" s="5">
        <f>VLOOKUP(B44,SWH!$A$4:$C$19,3,FALSE)</f>
        <v>7836.48</v>
      </c>
      <c r="E44" s="5">
        <v>22.61</v>
      </c>
      <c r="F44" s="5">
        <v>68.709999999999994</v>
      </c>
      <c r="G44" s="5">
        <v>959.7</v>
      </c>
      <c r="H44" s="5">
        <v>386.91</v>
      </c>
      <c r="I44" s="5">
        <v>168.48</v>
      </c>
      <c r="J44" s="5">
        <v>1131.0899999999999</v>
      </c>
      <c r="K44" s="5">
        <v>0</v>
      </c>
      <c r="L44" s="5">
        <v>20.82</v>
      </c>
      <c r="M44" s="5">
        <v>292.01</v>
      </c>
      <c r="N44" s="5">
        <v>50.65</v>
      </c>
      <c r="O44" s="5">
        <f>VLOOKUP(B44,SWH!$A$4:$B$19,2,FALSE)</f>
        <v>1.1647700000000001</v>
      </c>
      <c r="P44" s="5">
        <f t="shared" si="4"/>
        <v>49.485230000000001</v>
      </c>
      <c r="Q44" s="5">
        <v>47.03</v>
      </c>
      <c r="R44" s="5">
        <v>0</v>
      </c>
      <c r="S44" s="5">
        <v>0</v>
      </c>
      <c r="T44" s="5">
        <v>0</v>
      </c>
      <c r="U44" s="5">
        <v>893.79</v>
      </c>
      <c r="V44" s="5">
        <v>0</v>
      </c>
      <c r="W44" s="5">
        <f t="shared" si="2"/>
        <v>1370.8352300000001</v>
      </c>
      <c r="X44" s="5">
        <f t="shared" si="3"/>
        <v>68.709999999999994</v>
      </c>
      <c r="Y44" s="5">
        <v>3079.3</v>
      </c>
      <c r="Z44" s="5">
        <v>962.51</v>
      </c>
      <c r="AA44" s="5">
        <f t="shared" si="0"/>
        <v>4041.8100000000004</v>
      </c>
    </row>
    <row r="45" spans="1:27" x14ac:dyDescent="0.25">
      <c r="A45">
        <v>2010</v>
      </c>
      <c r="B45" t="s">
        <v>61</v>
      </c>
      <c r="C45" s="1" t="s">
        <v>20</v>
      </c>
      <c r="D45" s="5">
        <f>VLOOKUP(B45,SWH!$A$4:$C$19,3,FALSE)</f>
        <v>7836.48</v>
      </c>
      <c r="E45" s="5">
        <v>19.86</v>
      </c>
      <c r="F45" s="5">
        <v>50.64</v>
      </c>
      <c r="G45" s="5">
        <v>738.27</v>
      </c>
      <c r="H45" s="5">
        <v>386.91</v>
      </c>
      <c r="I45" s="5">
        <v>168.6</v>
      </c>
      <c r="J45" s="5">
        <v>1131.0899999999999</v>
      </c>
      <c r="K45" s="5">
        <v>0</v>
      </c>
      <c r="L45" s="5">
        <v>20.82</v>
      </c>
      <c r="M45" s="5">
        <v>299.86</v>
      </c>
      <c r="N45" s="5">
        <v>50.06</v>
      </c>
      <c r="O45" s="5">
        <f>VLOOKUP(B45,SWH!$A$4:$B$19,2,FALSE)</f>
        <v>1.1647700000000001</v>
      </c>
      <c r="P45" s="5">
        <f t="shared" si="4"/>
        <v>48.895230000000005</v>
      </c>
      <c r="Q45" s="5">
        <v>28.07</v>
      </c>
      <c r="R45" s="5">
        <v>0</v>
      </c>
      <c r="S45" s="5">
        <v>0</v>
      </c>
      <c r="T45" s="5">
        <v>0</v>
      </c>
      <c r="U45" s="5">
        <v>898.81</v>
      </c>
      <c r="V45" s="5">
        <v>0</v>
      </c>
      <c r="W45" s="5">
        <f t="shared" si="2"/>
        <v>1134.95523</v>
      </c>
      <c r="X45" s="5">
        <f t="shared" si="3"/>
        <v>50.64</v>
      </c>
      <c r="Y45" s="5">
        <v>2843.55</v>
      </c>
      <c r="Z45" s="5">
        <v>949.46</v>
      </c>
      <c r="AA45" s="5">
        <f t="shared" si="0"/>
        <v>3793.01</v>
      </c>
    </row>
    <row r="46" spans="1:27" x14ac:dyDescent="0.25">
      <c r="A46">
        <v>2010</v>
      </c>
      <c r="B46" t="s">
        <v>61</v>
      </c>
      <c r="C46" s="1" t="s">
        <v>3</v>
      </c>
      <c r="D46" s="5">
        <f>VLOOKUP(B46,SWH!$A$4:$C$19,3,FALSE)</f>
        <v>7836.48</v>
      </c>
      <c r="E46" s="5">
        <v>140.13999999999999</v>
      </c>
      <c r="F46" s="5">
        <v>472.59</v>
      </c>
      <c r="G46" s="5">
        <v>488.57</v>
      </c>
      <c r="H46" s="5">
        <v>386.91</v>
      </c>
      <c r="I46" s="5">
        <v>168.57</v>
      </c>
      <c r="J46" s="5">
        <v>1131.0899999999999</v>
      </c>
      <c r="K46" s="5">
        <v>0</v>
      </c>
      <c r="L46" s="5">
        <v>20.82</v>
      </c>
      <c r="M46" s="5">
        <v>232.5</v>
      </c>
      <c r="N46" s="5">
        <v>45.89</v>
      </c>
      <c r="O46" s="5">
        <f>VLOOKUP(B46,SWH!$A$4:$B$19,2,FALSE)</f>
        <v>1.1647700000000001</v>
      </c>
      <c r="P46" s="5">
        <f t="shared" si="4"/>
        <v>44.725230000000003</v>
      </c>
      <c r="Q46" s="5">
        <v>22.49</v>
      </c>
      <c r="R46" s="5">
        <v>0</v>
      </c>
      <c r="S46" s="5">
        <v>0</v>
      </c>
      <c r="T46" s="5">
        <v>0</v>
      </c>
      <c r="U46" s="5">
        <v>1030.02</v>
      </c>
      <c r="V46" s="5">
        <v>0</v>
      </c>
      <c r="W46" s="5">
        <f t="shared" si="2"/>
        <v>928.42523000000006</v>
      </c>
      <c r="X46" s="5">
        <f t="shared" si="3"/>
        <v>472.59</v>
      </c>
      <c r="Y46" s="5">
        <v>2636.97</v>
      </c>
      <c r="Z46" s="5">
        <v>1502.61</v>
      </c>
      <c r="AA46" s="5">
        <f t="shared" si="0"/>
        <v>4139.58</v>
      </c>
    </row>
    <row r="47" spans="1:27" x14ac:dyDescent="0.25">
      <c r="A47">
        <v>2010</v>
      </c>
      <c r="B47" t="s">
        <v>61</v>
      </c>
      <c r="C47" s="1" t="s">
        <v>7</v>
      </c>
      <c r="D47" s="5">
        <f>VLOOKUP(B47,SWH!$A$4:$C$19,3,FALSE)</f>
        <v>7836.48</v>
      </c>
      <c r="E47" s="5">
        <v>59.46</v>
      </c>
      <c r="F47" s="5">
        <v>190.11</v>
      </c>
      <c r="G47" s="5">
        <v>517.97</v>
      </c>
      <c r="H47" s="5">
        <v>386.91</v>
      </c>
      <c r="I47" s="5">
        <v>168.56</v>
      </c>
      <c r="J47" s="5">
        <v>1131.0899999999999</v>
      </c>
      <c r="K47" s="5">
        <v>0</v>
      </c>
      <c r="L47" s="5">
        <v>20.82</v>
      </c>
      <c r="M47" s="5">
        <v>259.16000000000003</v>
      </c>
      <c r="N47" s="5">
        <v>42.9</v>
      </c>
      <c r="O47" s="5">
        <f>VLOOKUP(B47,SWH!$A$4:$B$19,2,FALSE)</f>
        <v>1.1647700000000001</v>
      </c>
      <c r="P47" s="5">
        <f t="shared" si="4"/>
        <v>41.735230000000001</v>
      </c>
      <c r="Q47" s="5">
        <v>20.09</v>
      </c>
      <c r="R47" s="5">
        <v>0</v>
      </c>
      <c r="S47" s="5">
        <v>0</v>
      </c>
      <c r="T47" s="5">
        <v>0</v>
      </c>
      <c r="U47" s="5">
        <v>995.21</v>
      </c>
      <c r="V47" s="5">
        <v>0</v>
      </c>
      <c r="W47" s="5">
        <f t="shared" si="2"/>
        <v>898.41523000000018</v>
      </c>
      <c r="X47" s="5">
        <f t="shared" si="3"/>
        <v>190.11</v>
      </c>
      <c r="Y47" s="5">
        <v>2606.96</v>
      </c>
      <c r="Z47" s="5">
        <v>1185.33</v>
      </c>
      <c r="AA47" s="5">
        <f t="shared" si="0"/>
        <v>3792.29</v>
      </c>
    </row>
    <row r="48" spans="1:27" x14ac:dyDescent="0.25">
      <c r="A48">
        <v>2010</v>
      </c>
      <c r="B48" t="s">
        <v>61</v>
      </c>
      <c r="C48" s="1" t="s">
        <v>17</v>
      </c>
      <c r="D48" s="5">
        <f>VLOOKUP(B48,SWH!$A$4:$C$19,3,FALSE)</f>
        <v>7836.48</v>
      </c>
      <c r="E48" s="5">
        <v>23.06</v>
      </c>
      <c r="F48" s="5">
        <v>66.08</v>
      </c>
      <c r="G48" s="5">
        <v>108.49</v>
      </c>
      <c r="H48" s="5">
        <v>386.91</v>
      </c>
      <c r="I48" s="5">
        <v>168.54</v>
      </c>
      <c r="J48" s="5">
        <v>1131.0899999999999</v>
      </c>
      <c r="K48" s="5">
        <v>0</v>
      </c>
      <c r="L48" s="5">
        <v>20.82</v>
      </c>
      <c r="M48" s="5">
        <v>136.99</v>
      </c>
      <c r="N48" s="5">
        <v>28.52</v>
      </c>
      <c r="O48" s="5">
        <f>VLOOKUP(B48,SWH!$A$4:$B$19,2,FALSE)</f>
        <v>1.1647700000000001</v>
      </c>
      <c r="P48" s="5">
        <f t="shared" si="4"/>
        <v>27.355229999999999</v>
      </c>
      <c r="Q48" s="5">
        <v>4.97</v>
      </c>
      <c r="R48" s="5">
        <v>0</v>
      </c>
      <c r="S48" s="5">
        <v>0</v>
      </c>
      <c r="T48" s="5">
        <v>0</v>
      </c>
      <c r="U48" s="5">
        <v>1045.57</v>
      </c>
      <c r="V48" s="5">
        <v>0</v>
      </c>
      <c r="W48" s="5">
        <f t="shared" si="2"/>
        <v>300.86522999999994</v>
      </c>
      <c r="X48" s="5">
        <f t="shared" si="3"/>
        <v>66.08</v>
      </c>
      <c r="Y48" s="5">
        <v>2009.39</v>
      </c>
      <c r="Z48" s="5">
        <v>1111.6500000000001</v>
      </c>
      <c r="AA48" s="5">
        <f t="shared" si="0"/>
        <v>3121.04</v>
      </c>
    </row>
    <row r="49" spans="1:27" x14ac:dyDescent="0.25">
      <c r="A49">
        <v>2010</v>
      </c>
      <c r="B49" t="s">
        <v>61</v>
      </c>
      <c r="C49" s="1" t="s">
        <v>14</v>
      </c>
      <c r="D49" s="5">
        <f>VLOOKUP(B49,SWH!$A$4:$C$19,3,FALSE)</f>
        <v>7836.48</v>
      </c>
      <c r="E49" s="5">
        <v>251.82</v>
      </c>
      <c r="F49" s="5">
        <v>857.78</v>
      </c>
      <c r="G49" s="5">
        <v>361.69</v>
      </c>
      <c r="H49" s="5">
        <v>386.91</v>
      </c>
      <c r="I49" s="5">
        <v>168.31</v>
      </c>
      <c r="J49" s="5">
        <v>1131.0899999999999</v>
      </c>
      <c r="K49" s="5">
        <v>0</v>
      </c>
      <c r="L49" s="5">
        <v>20.82</v>
      </c>
      <c r="M49" s="5">
        <v>229.05</v>
      </c>
      <c r="N49" s="5">
        <v>48.63</v>
      </c>
      <c r="O49" s="5">
        <f>VLOOKUP(B49,SWH!$A$4:$B$19,2,FALSE)</f>
        <v>1.1647700000000001</v>
      </c>
      <c r="P49" s="5">
        <f t="shared" si="4"/>
        <v>47.465230000000005</v>
      </c>
      <c r="Q49" s="5">
        <v>16.59</v>
      </c>
      <c r="R49" s="5">
        <v>0</v>
      </c>
      <c r="S49" s="5">
        <v>0</v>
      </c>
      <c r="T49" s="5">
        <v>0</v>
      </c>
      <c r="U49" s="5">
        <v>1137.28</v>
      </c>
      <c r="V49" s="5">
        <v>0</v>
      </c>
      <c r="W49" s="5">
        <f t="shared" si="2"/>
        <v>906.61523</v>
      </c>
      <c r="X49" s="5">
        <f t="shared" si="3"/>
        <v>857.78</v>
      </c>
      <c r="Y49" s="5">
        <v>2614.91</v>
      </c>
      <c r="Z49" s="5">
        <v>1995.05</v>
      </c>
      <c r="AA49" s="5">
        <f t="shared" si="0"/>
        <v>4609.96</v>
      </c>
    </row>
    <row r="50" spans="1:27" x14ac:dyDescent="0.25">
      <c r="A50">
        <v>2010</v>
      </c>
      <c r="B50" t="s">
        <v>61</v>
      </c>
      <c r="C50" s="1" t="s">
        <v>2</v>
      </c>
      <c r="D50" s="5">
        <f>VLOOKUP(B50,SWH!$A$4:$C$19,3,FALSE)</f>
        <v>7836.48</v>
      </c>
      <c r="E50" s="5">
        <v>90.73</v>
      </c>
      <c r="F50" s="5">
        <v>290.81</v>
      </c>
      <c r="G50" s="5">
        <v>400.26</v>
      </c>
      <c r="H50" s="5">
        <v>386.91</v>
      </c>
      <c r="I50" s="5">
        <v>168.44</v>
      </c>
      <c r="J50" s="5">
        <v>1131.0899999999999</v>
      </c>
      <c r="K50" s="5">
        <v>0</v>
      </c>
      <c r="L50" s="5">
        <v>20.82</v>
      </c>
      <c r="M50" s="5">
        <v>244.11</v>
      </c>
      <c r="N50" s="5">
        <v>43.98</v>
      </c>
      <c r="O50" s="5">
        <f>VLOOKUP(B50,SWH!$A$4:$B$19,2,FALSE)</f>
        <v>1.1647700000000001</v>
      </c>
      <c r="P50" s="5">
        <f t="shared" si="4"/>
        <v>42.81523</v>
      </c>
      <c r="Q50" s="5">
        <v>14.7</v>
      </c>
      <c r="R50" s="5">
        <v>0</v>
      </c>
      <c r="S50" s="5">
        <v>0</v>
      </c>
      <c r="T50" s="5">
        <v>0</v>
      </c>
      <c r="U50" s="5">
        <v>1107.03</v>
      </c>
      <c r="V50" s="5">
        <v>0</v>
      </c>
      <c r="W50" s="5">
        <f t="shared" si="2"/>
        <v>792.61523</v>
      </c>
      <c r="X50" s="5">
        <f t="shared" si="3"/>
        <v>290.81</v>
      </c>
      <c r="Y50" s="5">
        <v>2501.0500000000002</v>
      </c>
      <c r="Z50" s="5">
        <v>1397.84</v>
      </c>
      <c r="AA50" s="5">
        <f t="shared" si="0"/>
        <v>3898.8900000000003</v>
      </c>
    </row>
    <row r="51" spans="1:27" x14ac:dyDescent="0.25">
      <c r="A51">
        <v>2010</v>
      </c>
      <c r="B51" t="s">
        <v>61</v>
      </c>
      <c r="C51" s="1" t="s">
        <v>18</v>
      </c>
      <c r="D51" s="5">
        <f>VLOOKUP(B51,SWH!$A$4:$C$19,3,FALSE)</f>
        <v>7836.48</v>
      </c>
      <c r="E51" s="5">
        <v>156.47</v>
      </c>
      <c r="F51" s="5">
        <v>528.29999999999995</v>
      </c>
      <c r="G51" s="5">
        <v>77.790000000000006</v>
      </c>
      <c r="H51" s="5">
        <v>386.91</v>
      </c>
      <c r="I51" s="5">
        <v>168.12</v>
      </c>
      <c r="J51" s="5">
        <v>1131.0899999999999</v>
      </c>
      <c r="K51" s="5">
        <v>0</v>
      </c>
      <c r="L51" s="5">
        <v>20.82</v>
      </c>
      <c r="M51" s="5">
        <v>165.83</v>
      </c>
      <c r="N51" s="5">
        <v>38.17</v>
      </c>
      <c r="O51" s="5">
        <f>VLOOKUP(B51,SWH!$A$4:$B$19,2,FALSE)</f>
        <v>1.1647700000000001</v>
      </c>
      <c r="P51" s="5">
        <f t="shared" si="4"/>
        <v>37.005230000000005</v>
      </c>
      <c r="Q51" s="5">
        <v>3.31</v>
      </c>
      <c r="R51" s="5">
        <v>0</v>
      </c>
      <c r="S51" s="5">
        <v>0</v>
      </c>
      <c r="T51" s="5">
        <v>0</v>
      </c>
      <c r="U51" s="5">
        <v>1169.71</v>
      </c>
      <c r="V51" s="5">
        <v>0</v>
      </c>
      <c r="W51" s="5">
        <f t="shared" si="2"/>
        <v>440.40523000000002</v>
      </c>
      <c r="X51" s="5">
        <f t="shared" si="3"/>
        <v>528.29999999999995</v>
      </c>
      <c r="Y51" s="5">
        <v>2148.52</v>
      </c>
      <c r="Z51" s="5">
        <v>1698.01</v>
      </c>
      <c r="AA51" s="5">
        <f t="shared" si="0"/>
        <v>3846.5299999999997</v>
      </c>
    </row>
    <row r="52" spans="1:27" x14ac:dyDescent="0.25">
      <c r="A52">
        <v>2010</v>
      </c>
      <c r="B52" t="s">
        <v>61</v>
      </c>
      <c r="C52" s="1" t="s">
        <v>4</v>
      </c>
      <c r="D52" s="5">
        <f>VLOOKUP(B52,SWH!$A$4:$C$19,3,FALSE)</f>
        <v>7836.48</v>
      </c>
      <c r="E52" s="5">
        <v>378.22</v>
      </c>
      <c r="F52" s="5">
        <v>1307.2</v>
      </c>
      <c r="G52" s="5">
        <v>184.05</v>
      </c>
      <c r="H52" s="5">
        <v>386.91</v>
      </c>
      <c r="I52" s="5">
        <v>168.37</v>
      </c>
      <c r="J52" s="5">
        <v>1131.0899999999999</v>
      </c>
      <c r="K52" s="5">
        <v>0</v>
      </c>
      <c r="L52" s="5">
        <v>20.82</v>
      </c>
      <c r="M52" s="5">
        <v>225.59</v>
      </c>
      <c r="N52" s="5">
        <v>44</v>
      </c>
      <c r="O52" s="5">
        <f>VLOOKUP(B52,SWH!$A$4:$B$19,2,FALSE)</f>
        <v>1.1647700000000001</v>
      </c>
      <c r="P52" s="5">
        <f t="shared" si="4"/>
        <v>42.835230000000003</v>
      </c>
      <c r="Q52" s="5">
        <v>8.14</v>
      </c>
      <c r="R52" s="5">
        <v>0</v>
      </c>
      <c r="S52" s="5">
        <v>0</v>
      </c>
      <c r="T52" s="5">
        <v>0</v>
      </c>
      <c r="U52" s="5">
        <v>1228.17</v>
      </c>
      <c r="V52" s="5">
        <v>0</v>
      </c>
      <c r="W52" s="5">
        <f t="shared" si="2"/>
        <v>838.83523000000002</v>
      </c>
      <c r="X52" s="5">
        <f t="shared" si="3"/>
        <v>1307.2</v>
      </c>
      <c r="Y52" s="5">
        <v>2547.1999999999998</v>
      </c>
      <c r="Z52" s="5">
        <v>2535.37</v>
      </c>
      <c r="AA52" s="5">
        <f t="shared" si="0"/>
        <v>5082.57</v>
      </c>
    </row>
    <row r="53" spans="1:27" x14ac:dyDescent="0.25">
      <c r="A53">
        <v>2010</v>
      </c>
      <c r="B53" t="s">
        <v>61</v>
      </c>
      <c r="C53" s="1" t="s">
        <v>5</v>
      </c>
      <c r="D53" s="5">
        <f>VLOOKUP(B53,SWH!$A$4:$C$19,3,FALSE)</f>
        <v>7836.48</v>
      </c>
      <c r="E53" s="5">
        <v>194.74</v>
      </c>
      <c r="F53" s="5">
        <v>650.29</v>
      </c>
      <c r="G53" s="5">
        <v>275.55</v>
      </c>
      <c r="H53" s="5">
        <v>386.91</v>
      </c>
      <c r="I53" s="5">
        <v>168.37</v>
      </c>
      <c r="J53" s="5">
        <v>1131.0899999999999</v>
      </c>
      <c r="K53" s="5">
        <v>0</v>
      </c>
      <c r="L53" s="5">
        <v>20.82</v>
      </c>
      <c r="M53" s="5">
        <v>241.42</v>
      </c>
      <c r="N53" s="5">
        <v>41.77</v>
      </c>
      <c r="O53" s="5">
        <f>VLOOKUP(B53,SWH!$A$4:$B$19,2,FALSE)</f>
        <v>1.1647700000000001</v>
      </c>
      <c r="P53" s="5">
        <f t="shared" si="4"/>
        <v>40.605230000000006</v>
      </c>
      <c r="Q53" s="5">
        <v>9.86</v>
      </c>
      <c r="R53" s="5">
        <v>0</v>
      </c>
      <c r="S53" s="5">
        <v>0</v>
      </c>
      <c r="T53" s="5">
        <v>0</v>
      </c>
      <c r="U53" s="5">
        <v>1202.6400000000001</v>
      </c>
      <c r="V53" s="5">
        <v>0</v>
      </c>
      <c r="W53" s="5">
        <f t="shared" si="2"/>
        <v>762.17523000000006</v>
      </c>
      <c r="X53" s="5">
        <f t="shared" si="3"/>
        <v>650.29</v>
      </c>
      <c r="Y53" s="5">
        <v>2470.5300000000002</v>
      </c>
      <c r="Z53" s="5">
        <v>1852.93</v>
      </c>
      <c r="AA53" s="5">
        <f t="shared" si="0"/>
        <v>4323.46</v>
      </c>
    </row>
    <row r="54" spans="1:27" x14ac:dyDescent="0.25">
      <c r="A54">
        <v>2010</v>
      </c>
      <c r="B54" t="s">
        <v>61</v>
      </c>
      <c r="C54" s="1" t="s">
        <v>15</v>
      </c>
      <c r="D54" s="5">
        <f>VLOOKUP(B54,SWH!$A$4:$C$19,3,FALSE)</f>
        <v>7836.48</v>
      </c>
      <c r="E54" s="5">
        <v>137.86000000000001</v>
      </c>
      <c r="F54" s="5">
        <v>471.13</v>
      </c>
      <c r="G54" s="5">
        <v>34.840000000000003</v>
      </c>
      <c r="H54" s="5">
        <v>386.91</v>
      </c>
      <c r="I54" s="5">
        <v>168.11</v>
      </c>
      <c r="J54" s="5">
        <v>1131.0899999999999</v>
      </c>
      <c r="K54" s="5">
        <v>0</v>
      </c>
      <c r="L54" s="5">
        <v>20.82</v>
      </c>
      <c r="M54" s="5">
        <v>152.16</v>
      </c>
      <c r="N54" s="5">
        <v>33.9</v>
      </c>
      <c r="O54" s="5">
        <f>VLOOKUP(B54,SWH!$A$4:$B$19,2,FALSE)</f>
        <v>1.1647700000000001</v>
      </c>
      <c r="P54" s="5">
        <f t="shared" si="4"/>
        <v>32.735230000000001</v>
      </c>
      <c r="Q54" s="5">
        <v>1.55</v>
      </c>
      <c r="R54" s="5">
        <v>0</v>
      </c>
      <c r="S54" s="5">
        <v>0</v>
      </c>
      <c r="T54" s="5">
        <v>0</v>
      </c>
      <c r="U54" s="5">
        <v>1221.22</v>
      </c>
      <c r="V54" s="5">
        <v>0</v>
      </c>
      <c r="W54" s="5">
        <f t="shared" si="2"/>
        <v>359.14523000000003</v>
      </c>
      <c r="X54" s="5">
        <f t="shared" si="3"/>
        <v>471.13</v>
      </c>
      <c r="Y54" s="5">
        <v>2067.23</v>
      </c>
      <c r="Z54" s="5">
        <v>1692.35</v>
      </c>
      <c r="AA54" s="5">
        <f t="shared" si="0"/>
        <v>3759.58</v>
      </c>
    </row>
    <row r="55" spans="1:27" x14ac:dyDescent="0.25">
      <c r="A55">
        <v>2010</v>
      </c>
      <c r="B55" t="s">
        <v>61</v>
      </c>
      <c r="C55" s="1" t="s">
        <v>16</v>
      </c>
      <c r="D55" s="5">
        <f>VLOOKUP(B55,SWH!$A$4:$C$19,3,FALSE)</f>
        <v>7836.48</v>
      </c>
      <c r="E55" s="5">
        <v>539.54</v>
      </c>
      <c r="F55" s="5">
        <v>1823.11</v>
      </c>
      <c r="G55" s="5">
        <v>211.43</v>
      </c>
      <c r="H55" s="5">
        <v>386.91</v>
      </c>
      <c r="I55" s="5">
        <v>168.29</v>
      </c>
      <c r="J55" s="5">
        <v>1131.0899999999999</v>
      </c>
      <c r="K55" s="5">
        <v>0</v>
      </c>
      <c r="L55" s="5">
        <v>20.82</v>
      </c>
      <c r="M55" s="5">
        <v>255.85</v>
      </c>
      <c r="N55" s="5">
        <v>50.97</v>
      </c>
      <c r="O55" s="5">
        <f>VLOOKUP(B55,SWH!$A$4:$B$19,2,FALSE)</f>
        <v>1.1647700000000001</v>
      </c>
      <c r="P55" s="5">
        <f t="shared" si="4"/>
        <v>49.805230000000002</v>
      </c>
      <c r="Q55" s="5">
        <v>9.61</v>
      </c>
      <c r="R55" s="5">
        <v>0</v>
      </c>
      <c r="S55" s="5">
        <v>0</v>
      </c>
      <c r="T55" s="5">
        <v>0</v>
      </c>
      <c r="U55" s="5">
        <v>1295.47</v>
      </c>
      <c r="V55" s="5">
        <v>0</v>
      </c>
      <c r="W55" s="5">
        <f t="shared" si="2"/>
        <v>1066.23523</v>
      </c>
      <c r="X55" s="5">
        <f t="shared" si="3"/>
        <v>1823.11</v>
      </c>
      <c r="Y55" s="5">
        <v>2774.51</v>
      </c>
      <c r="Z55" s="5">
        <v>3118.58</v>
      </c>
      <c r="AA55" s="5">
        <f t="shared" si="0"/>
        <v>5893.09</v>
      </c>
    </row>
    <row r="56" spans="1:27" x14ac:dyDescent="0.25">
      <c r="A56">
        <v>2010</v>
      </c>
      <c r="B56" t="s">
        <v>61</v>
      </c>
      <c r="C56" s="1" t="s">
        <v>9</v>
      </c>
      <c r="D56" s="5">
        <f>VLOOKUP(B56,SWH!$A$4:$C$19,3,FALSE)</f>
        <v>7836.48</v>
      </c>
      <c r="E56" s="5">
        <v>368.16</v>
      </c>
      <c r="F56" s="5">
        <v>1229.29</v>
      </c>
      <c r="G56" s="5">
        <v>155.37</v>
      </c>
      <c r="H56" s="5">
        <v>386.91</v>
      </c>
      <c r="I56" s="5">
        <v>168.17</v>
      </c>
      <c r="J56" s="5">
        <v>1131.0899999999999</v>
      </c>
      <c r="K56" s="5">
        <v>0</v>
      </c>
      <c r="L56" s="5">
        <v>20.82</v>
      </c>
      <c r="M56" s="5">
        <v>250.35</v>
      </c>
      <c r="N56" s="5">
        <v>42.46</v>
      </c>
      <c r="O56" s="5">
        <f>VLOOKUP(B56,SWH!$A$4:$B$19,2,FALSE)</f>
        <v>1.1647700000000001</v>
      </c>
      <c r="P56" s="5">
        <f t="shared" si="4"/>
        <v>41.295230000000004</v>
      </c>
      <c r="Q56" s="5">
        <v>5.71</v>
      </c>
      <c r="R56" s="5">
        <v>0</v>
      </c>
      <c r="S56" s="5">
        <v>0</v>
      </c>
      <c r="T56" s="5">
        <v>0</v>
      </c>
      <c r="U56" s="5">
        <v>1278.32</v>
      </c>
      <c r="V56" s="5">
        <v>0</v>
      </c>
      <c r="W56" s="5">
        <f t="shared" si="2"/>
        <v>820.88522999999998</v>
      </c>
      <c r="X56" s="5">
        <f t="shared" si="3"/>
        <v>1229.29</v>
      </c>
      <c r="Y56" s="5">
        <v>2529.0300000000002</v>
      </c>
      <c r="Z56" s="5">
        <v>2507.61</v>
      </c>
      <c r="AA56" s="5">
        <f t="shared" si="0"/>
        <v>5036.6400000000003</v>
      </c>
    </row>
    <row r="57" spans="1:27" x14ac:dyDescent="0.25">
      <c r="A57">
        <v>2010</v>
      </c>
      <c r="B57" t="s">
        <v>61</v>
      </c>
      <c r="C57" s="1" t="s">
        <v>12</v>
      </c>
      <c r="D57" s="5">
        <f>VLOOKUP(B57,SWH!$A$4:$C$19,3,FALSE)</f>
        <v>7836.48</v>
      </c>
      <c r="E57" s="5">
        <v>487.01</v>
      </c>
      <c r="F57" s="5">
        <v>1667.36</v>
      </c>
      <c r="G57" s="5">
        <v>169.46</v>
      </c>
      <c r="H57" s="5">
        <v>386.91</v>
      </c>
      <c r="I57" s="5">
        <v>168.06</v>
      </c>
      <c r="J57" s="5">
        <v>1131.0899999999999</v>
      </c>
      <c r="K57" s="5">
        <v>0</v>
      </c>
      <c r="L57" s="5">
        <v>20.82</v>
      </c>
      <c r="M57" s="5">
        <v>255.17</v>
      </c>
      <c r="N57" s="5">
        <v>47.14</v>
      </c>
      <c r="O57" s="5">
        <f>VLOOKUP(B57,SWH!$A$4:$B$19,2,FALSE)</f>
        <v>1.1647700000000001</v>
      </c>
      <c r="P57" s="5">
        <f t="shared" si="4"/>
        <v>45.975230000000003</v>
      </c>
      <c r="Q57" s="5">
        <v>7.37</v>
      </c>
      <c r="R57" s="5">
        <v>0</v>
      </c>
      <c r="S57" s="5">
        <v>0</v>
      </c>
      <c r="T57" s="5">
        <v>0</v>
      </c>
      <c r="U57" s="5">
        <v>1375.52</v>
      </c>
      <c r="V57" s="5">
        <v>0</v>
      </c>
      <c r="W57" s="5">
        <f t="shared" si="2"/>
        <v>964.98523</v>
      </c>
      <c r="X57" s="5">
        <f t="shared" si="3"/>
        <v>1667.36</v>
      </c>
      <c r="Y57" s="5">
        <v>2673.05</v>
      </c>
      <c r="Z57" s="5">
        <v>3042.88</v>
      </c>
      <c r="AA57" s="5">
        <f t="shared" si="0"/>
        <v>5715.93</v>
      </c>
    </row>
    <row r="58" spans="1:27" x14ac:dyDescent="0.25">
      <c r="A58">
        <v>2010</v>
      </c>
      <c r="B58" t="s">
        <v>61</v>
      </c>
      <c r="C58" s="1" t="s">
        <v>8</v>
      </c>
      <c r="D58" s="5">
        <f>VLOOKUP(B58,SWH!$A$4:$C$19,3,FALSE)</f>
        <v>7836.48</v>
      </c>
      <c r="E58" s="5">
        <v>620.89</v>
      </c>
      <c r="F58" s="5">
        <v>2054.35</v>
      </c>
      <c r="G58" s="5">
        <v>98.66</v>
      </c>
      <c r="H58" s="5">
        <v>386.91</v>
      </c>
      <c r="I58" s="5">
        <v>167.14</v>
      </c>
      <c r="J58" s="5">
        <v>1131.0899999999999</v>
      </c>
      <c r="K58" s="5">
        <v>0</v>
      </c>
      <c r="L58" s="5">
        <v>20.82</v>
      </c>
      <c r="M58" s="5">
        <v>298.87</v>
      </c>
      <c r="N58" s="5">
        <v>46.33</v>
      </c>
      <c r="O58" s="5">
        <f>VLOOKUP(B58,SWH!$A$4:$B$19,2,FALSE)</f>
        <v>1.1647700000000001</v>
      </c>
      <c r="P58" s="5">
        <f t="shared" si="4"/>
        <v>45.165230000000001</v>
      </c>
      <c r="Q58" s="5">
        <v>3.91</v>
      </c>
      <c r="R58" s="5">
        <v>0</v>
      </c>
      <c r="S58" s="5">
        <v>0</v>
      </c>
      <c r="T58" s="5">
        <v>0</v>
      </c>
      <c r="U58" s="5">
        <v>1483.45</v>
      </c>
      <c r="V58" s="5">
        <v>0</v>
      </c>
      <c r="W58" s="5">
        <f t="shared" si="2"/>
        <v>1067.49523</v>
      </c>
      <c r="X58" s="5">
        <f t="shared" si="3"/>
        <v>2054.35</v>
      </c>
      <c r="Y58" s="5">
        <v>2774.62</v>
      </c>
      <c r="Z58" s="5">
        <v>3537.8</v>
      </c>
      <c r="AA58" s="5">
        <f t="shared" si="0"/>
        <v>6312.42</v>
      </c>
    </row>
    <row r="59" spans="1:27" x14ac:dyDescent="0.25">
      <c r="A59">
        <v>2013</v>
      </c>
      <c r="B59" t="s">
        <v>61</v>
      </c>
      <c r="C59" s="1" t="s">
        <v>10</v>
      </c>
      <c r="D59" s="5">
        <f>VLOOKUP(B59,SWH!$A$4:$C$19,3,FALSE)</f>
        <v>7836.48</v>
      </c>
      <c r="E59" s="5">
        <v>0</v>
      </c>
      <c r="F59" s="5">
        <v>0</v>
      </c>
      <c r="G59" s="5">
        <v>1513.91</v>
      </c>
      <c r="H59" s="5">
        <v>322.06</v>
      </c>
      <c r="I59" s="5">
        <v>168.7</v>
      </c>
      <c r="J59" s="5">
        <v>1130.76</v>
      </c>
      <c r="K59" s="5">
        <v>0</v>
      </c>
      <c r="L59" s="5">
        <v>20.81</v>
      </c>
      <c r="M59" s="5">
        <v>411.86</v>
      </c>
      <c r="N59" s="5">
        <v>49.93</v>
      </c>
      <c r="O59" s="5">
        <f>VLOOKUP(B59,SWH!$A$4:$B$19,2,FALSE)</f>
        <v>1.1647700000000001</v>
      </c>
      <c r="P59" s="5">
        <f t="shared" si="4"/>
        <v>48.765230000000003</v>
      </c>
      <c r="Q59" s="5">
        <v>80.22</v>
      </c>
      <c r="R59" s="5">
        <v>0</v>
      </c>
      <c r="S59" s="5">
        <v>0</v>
      </c>
      <c r="T59" s="5">
        <v>0</v>
      </c>
      <c r="U59" s="5">
        <v>744.73</v>
      </c>
      <c r="V59" s="5">
        <v>0</v>
      </c>
      <c r="W59" s="5">
        <f t="shared" si="2"/>
        <v>2054.7552299999998</v>
      </c>
      <c r="X59" s="5">
        <f t="shared" si="3"/>
        <v>0</v>
      </c>
      <c r="Y59" s="5">
        <v>3698.25</v>
      </c>
      <c r="Z59" s="5">
        <v>744.73</v>
      </c>
      <c r="AA59" s="5">
        <f t="shared" si="0"/>
        <v>4442.9799999999996</v>
      </c>
    </row>
    <row r="60" spans="1:27" x14ac:dyDescent="0.25">
      <c r="A60">
        <v>2013</v>
      </c>
      <c r="B60" t="s">
        <v>61</v>
      </c>
      <c r="C60" s="1" t="s">
        <v>6</v>
      </c>
      <c r="D60" s="5">
        <f>VLOOKUP(B60,SWH!$A$4:$C$19,3,FALSE)</f>
        <v>7836.48</v>
      </c>
      <c r="E60" s="5">
        <v>0.02</v>
      </c>
      <c r="F60" s="5">
        <v>0</v>
      </c>
      <c r="G60" s="5">
        <v>1224.1600000000001</v>
      </c>
      <c r="H60" s="5">
        <v>322.06</v>
      </c>
      <c r="I60" s="5">
        <v>168.73</v>
      </c>
      <c r="J60" s="5">
        <v>1130.76</v>
      </c>
      <c r="K60" s="5">
        <v>0</v>
      </c>
      <c r="L60" s="5">
        <v>20.81</v>
      </c>
      <c r="M60" s="5">
        <v>402.37</v>
      </c>
      <c r="N60" s="5">
        <v>51.91</v>
      </c>
      <c r="O60" s="5">
        <f>VLOOKUP(B60,SWH!$A$4:$B$19,2,FALSE)</f>
        <v>1.1647700000000001</v>
      </c>
      <c r="P60" s="5">
        <f t="shared" si="4"/>
        <v>50.745229999999999</v>
      </c>
      <c r="Q60" s="5">
        <v>64.58</v>
      </c>
      <c r="R60" s="5">
        <v>0</v>
      </c>
      <c r="S60" s="5">
        <v>0</v>
      </c>
      <c r="T60" s="5">
        <v>0</v>
      </c>
      <c r="U60" s="5">
        <v>740.92</v>
      </c>
      <c r="V60" s="5">
        <v>0</v>
      </c>
      <c r="W60" s="5">
        <f t="shared" si="2"/>
        <v>1741.8752300000001</v>
      </c>
      <c r="X60" s="5">
        <f t="shared" si="3"/>
        <v>0</v>
      </c>
      <c r="Y60" s="5">
        <v>3385.41</v>
      </c>
      <c r="Z60" s="5">
        <v>740.92</v>
      </c>
      <c r="AA60" s="5">
        <f t="shared" si="0"/>
        <v>4126.33</v>
      </c>
    </row>
    <row r="61" spans="1:27" x14ac:dyDescent="0.25">
      <c r="A61">
        <v>2013</v>
      </c>
      <c r="B61" t="s">
        <v>61</v>
      </c>
      <c r="C61" s="1" t="s">
        <v>11</v>
      </c>
      <c r="D61" s="5">
        <f>VLOOKUP(B61,SWH!$A$4:$C$19,3,FALSE)</f>
        <v>7836.48</v>
      </c>
      <c r="E61" s="5">
        <v>0</v>
      </c>
      <c r="F61" s="5">
        <v>0</v>
      </c>
      <c r="G61" s="5">
        <v>977.98</v>
      </c>
      <c r="H61" s="5">
        <v>322.06</v>
      </c>
      <c r="I61" s="5">
        <v>168.75</v>
      </c>
      <c r="J61" s="5">
        <v>1130.76</v>
      </c>
      <c r="K61" s="5">
        <v>0</v>
      </c>
      <c r="L61" s="5">
        <v>20.81</v>
      </c>
      <c r="M61" s="5">
        <v>315.05</v>
      </c>
      <c r="N61" s="5">
        <v>39.22</v>
      </c>
      <c r="O61" s="5">
        <f>VLOOKUP(B61,SWH!$A$4:$B$19,2,FALSE)</f>
        <v>1.1647700000000001</v>
      </c>
      <c r="P61" s="5">
        <f t="shared" si="4"/>
        <v>38.055230000000002</v>
      </c>
      <c r="Q61" s="5">
        <v>47.8</v>
      </c>
      <c r="R61" s="5">
        <v>0</v>
      </c>
      <c r="S61" s="5">
        <v>0</v>
      </c>
      <c r="T61" s="5">
        <v>0</v>
      </c>
      <c r="U61" s="5">
        <v>814.29</v>
      </c>
      <c r="V61" s="5">
        <v>0</v>
      </c>
      <c r="W61" s="5">
        <f t="shared" si="2"/>
        <v>1378.8852299999999</v>
      </c>
      <c r="X61" s="5">
        <f t="shared" si="3"/>
        <v>0</v>
      </c>
      <c r="Y61" s="5">
        <v>3022.44</v>
      </c>
      <c r="Z61" s="5">
        <v>814.29</v>
      </c>
      <c r="AA61" s="5">
        <f t="shared" si="0"/>
        <v>3836.73</v>
      </c>
    </row>
    <row r="62" spans="1:27" x14ac:dyDescent="0.25">
      <c r="A62">
        <v>2013</v>
      </c>
      <c r="B62" t="s">
        <v>61</v>
      </c>
      <c r="C62" s="1" t="s">
        <v>13</v>
      </c>
      <c r="D62" s="5">
        <f>VLOOKUP(B62,SWH!$A$4:$C$19,3,FALSE)</f>
        <v>7836.48</v>
      </c>
      <c r="E62" s="5">
        <v>4.22</v>
      </c>
      <c r="F62" s="5">
        <v>10.07</v>
      </c>
      <c r="G62" s="5">
        <v>966.9</v>
      </c>
      <c r="H62" s="5">
        <v>322.06</v>
      </c>
      <c r="I62" s="5">
        <v>168.54</v>
      </c>
      <c r="J62" s="5">
        <v>1130.76</v>
      </c>
      <c r="K62" s="5">
        <v>0</v>
      </c>
      <c r="L62" s="5">
        <v>20.81</v>
      </c>
      <c r="M62" s="5">
        <v>354.6</v>
      </c>
      <c r="N62" s="5">
        <v>45.33</v>
      </c>
      <c r="O62" s="5">
        <f>VLOOKUP(B62,SWH!$A$4:$B$19,2,FALSE)</f>
        <v>1.1647700000000001</v>
      </c>
      <c r="P62" s="5">
        <f t="shared" si="4"/>
        <v>44.165230000000001</v>
      </c>
      <c r="Q62" s="5">
        <v>49.89</v>
      </c>
      <c r="R62" s="5">
        <v>0</v>
      </c>
      <c r="S62" s="5">
        <v>0</v>
      </c>
      <c r="T62" s="5">
        <v>0</v>
      </c>
      <c r="U62" s="5">
        <v>816.28</v>
      </c>
      <c r="V62" s="5">
        <v>0</v>
      </c>
      <c r="W62" s="5">
        <f t="shared" si="2"/>
        <v>1419.77523</v>
      </c>
      <c r="X62" s="5">
        <f t="shared" si="3"/>
        <v>10.07</v>
      </c>
      <c r="Y62" s="5">
        <v>3063.11</v>
      </c>
      <c r="Z62" s="5">
        <v>826.36</v>
      </c>
      <c r="AA62" s="5">
        <f t="shared" si="0"/>
        <v>3889.4700000000003</v>
      </c>
    </row>
    <row r="63" spans="1:27" x14ac:dyDescent="0.25">
      <c r="A63">
        <v>2013</v>
      </c>
      <c r="B63" t="s">
        <v>61</v>
      </c>
      <c r="C63" s="1" t="s">
        <v>19</v>
      </c>
      <c r="D63" s="5">
        <f>VLOOKUP(B63,SWH!$A$4:$C$19,3,FALSE)</f>
        <v>7836.48</v>
      </c>
      <c r="E63" s="5">
        <v>12.53</v>
      </c>
      <c r="F63" s="5">
        <v>40.28</v>
      </c>
      <c r="G63" s="5">
        <v>743.37</v>
      </c>
      <c r="H63" s="5">
        <v>322.06</v>
      </c>
      <c r="I63" s="5">
        <v>168.48</v>
      </c>
      <c r="J63" s="5">
        <v>1130.76</v>
      </c>
      <c r="K63" s="5">
        <v>0</v>
      </c>
      <c r="L63" s="5">
        <v>20.81</v>
      </c>
      <c r="M63" s="5">
        <v>261.88</v>
      </c>
      <c r="N63" s="5">
        <v>36.270000000000003</v>
      </c>
      <c r="O63" s="5">
        <f>VLOOKUP(B63,SWH!$A$4:$B$19,2,FALSE)</f>
        <v>1.1647700000000001</v>
      </c>
      <c r="P63" s="5">
        <f t="shared" si="4"/>
        <v>35.105230000000006</v>
      </c>
      <c r="Q63" s="5">
        <v>38.24</v>
      </c>
      <c r="R63" s="5">
        <v>0</v>
      </c>
      <c r="S63" s="5">
        <v>0</v>
      </c>
      <c r="T63" s="5">
        <v>0</v>
      </c>
      <c r="U63" s="5">
        <v>893.83</v>
      </c>
      <c r="V63" s="5">
        <v>0</v>
      </c>
      <c r="W63" s="5">
        <f t="shared" si="2"/>
        <v>1091.1252300000001</v>
      </c>
      <c r="X63" s="5">
        <f t="shared" si="3"/>
        <v>40.28</v>
      </c>
      <c r="Y63" s="5">
        <v>2734.39</v>
      </c>
      <c r="Z63" s="5">
        <v>934.11</v>
      </c>
      <c r="AA63" s="5">
        <f t="shared" si="0"/>
        <v>3668.5</v>
      </c>
    </row>
    <row r="64" spans="1:27" x14ac:dyDescent="0.25">
      <c r="A64">
        <v>2013</v>
      </c>
      <c r="B64" t="s">
        <v>61</v>
      </c>
      <c r="C64" s="1" t="s">
        <v>20</v>
      </c>
      <c r="D64" s="5">
        <f>VLOOKUP(B64,SWH!$A$4:$C$19,3,FALSE)</f>
        <v>7836.48</v>
      </c>
      <c r="E64" s="5">
        <v>9.81</v>
      </c>
      <c r="F64" s="5">
        <v>26.17</v>
      </c>
      <c r="G64" s="5">
        <v>602.83000000000004</v>
      </c>
      <c r="H64" s="5">
        <v>322.06</v>
      </c>
      <c r="I64" s="5">
        <v>168.6</v>
      </c>
      <c r="J64" s="5">
        <v>1130.76</v>
      </c>
      <c r="K64" s="5">
        <v>0</v>
      </c>
      <c r="L64" s="5">
        <v>20.81</v>
      </c>
      <c r="M64" s="5">
        <v>277.70999999999998</v>
      </c>
      <c r="N64" s="5">
        <v>37.549999999999997</v>
      </c>
      <c r="O64" s="5">
        <f>VLOOKUP(B64,SWH!$A$4:$B$19,2,FALSE)</f>
        <v>1.1647700000000001</v>
      </c>
      <c r="P64" s="5">
        <f t="shared" si="4"/>
        <v>36.38523</v>
      </c>
      <c r="Q64" s="5">
        <v>24.19</v>
      </c>
      <c r="R64" s="5">
        <v>0</v>
      </c>
      <c r="S64" s="5">
        <v>0</v>
      </c>
      <c r="T64" s="5">
        <v>0</v>
      </c>
      <c r="U64" s="5">
        <v>898.82</v>
      </c>
      <c r="V64" s="5">
        <v>0</v>
      </c>
      <c r="W64" s="5">
        <f t="shared" si="2"/>
        <v>950.92522999999994</v>
      </c>
      <c r="X64" s="5">
        <f t="shared" si="3"/>
        <v>26.17</v>
      </c>
      <c r="Y64" s="5">
        <v>2594.3000000000002</v>
      </c>
      <c r="Z64" s="5">
        <v>924.98</v>
      </c>
      <c r="AA64" s="5">
        <f t="shared" si="0"/>
        <v>3519.28</v>
      </c>
    </row>
    <row r="65" spans="1:27" x14ac:dyDescent="0.25">
      <c r="A65">
        <v>2013</v>
      </c>
      <c r="B65" t="s">
        <v>61</v>
      </c>
      <c r="C65" s="1" t="s">
        <v>3</v>
      </c>
      <c r="D65" s="5">
        <f>VLOOKUP(B65,SWH!$A$4:$C$19,3,FALSE)</f>
        <v>7836.48</v>
      </c>
      <c r="E65" s="5">
        <v>109.3</v>
      </c>
      <c r="F65" s="5">
        <v>382.48</v>
      </c>
      <c r="G65" s="5">
        <v>379.8</v>
      </c>
      <c r="H65" s="5">
        <v>322.06</v>
      </c>
      <c r="I65" s="5">
        <v>168.57</v>
      </c>
      <c r="J65" s="5">
        <v>1130.76</v>
      </c>
      <c r="K65" s="5">
        <v>0</v>
      </c>
      <c r="L65" s="5">
        <v>20.81</v>
      </c>
      <c r="M65" s="5">
        <v>213.45</v>
      </c>
      <c r="N65" s="5">
        <v>33.85</v>
      </c>
      <c r="O65" s="5">
        <f>VLOOKUP(B65,SWH!$A$4:$B$19,2,FALSE)</f>
        <v>1.1647700000000001</v>
      </c>
      <c r="P65" s="5">
        <f t="shared" si="4"/>
        <v>32.685230000000004</v>
      </c>
      <c r="Q65" s="5">
        <v>18.14</v>
      </c>
      <c r="R65" s="5">
        <v>0</v>
      </c>
      <c r="S65" s="5">
        <v>0</v>
      </c>
      <c r="T65" s="5">
        <v>0</v>
      </c>
      <c r="U65" s="5">
        <v>1030.04</v>
      </c>
      <c r="V65" s="5">
        <v>0</v>
      </c>
      <c r="W65" s="5">
        <f t="shared" si="2"/>
        <v>753.37522999999999</v>
      </c>
      <c r="X65" s="5">
        <f t="shared" si="3"/>
        <v>382.48</v>
      </c>
      <c r="Y65" s="5">
        <v>2396.73</v>
      </c>
      <c r="Z65" s="5">
        <v>1412.53</v>
      </c>
      <c r="AA65" s="5">
        <f t="shared" si="0"/>
        <v>3809.26</v>
      </c>
    </row>
    <row r="66" spans="1:27" x14ac:dyDescent="0.25">
      <c r="A66">
        <v>2013</v>
      </c>
      <c r="B66" t="s">
        <v>61</v>
      </c>
      <c r="C66" s="1" t="s">
        <v>7</v>
      </c>
      <c r="D66" s="5">
        <f>VLOOKUP(B66,SWH!$A$4:$C$19,3,FALSE)</f>
        <v>7836.48</v>
      </c>
      <c r="E66" s="5">
        <v>39.93</v>
      </c>
      <c r="F66" s="5">
        <v>131.91999999999999</v>
      </c>
      <c r="G66" s="5">
        <v>421.52</v>
      </c>
      <c r="H66" s="5">
        <v>322.06</v>
      </c>
      <c r="I66" s="5">
        <v>168.56</v>
      </c>
      <c r="J66" s="5">
        <v>1130.76</v>
      </c>
      <c r="K66" s="5">
        <v>0</v>
      </c>
      <c r="L66" s="5">
        <v>20.81</v>
      </c>
      <c r="M66" s="5">
        <v>240.99</v>
      </c>
      <c r="N66" s="5">
        <v>33.700000000000003</v>
      </c>
      <c r="O66" s="5">
        <f>VLOOKUP(B66,SWH!$A$4:$B$19,2,FALSE)</f>
        <v>1.1647700000000001</v>
      </c>
      <c r="P66" s="5">
        <f t="shared" si="4"/>
        <v>32.535230000000006</v>
      </c>
      <c r="Q66" s="5">
        <v>17.11</v>
      </c>
      <c r="R66" s="5">
        <v>0</v>
      </c>
      <c r="S66" s="5">
        <v>0</v>
      </c>
      <c r="T66" s="5">
        <v>0</v>
      </c>
      <c r="U66" s="5">
        <v>995.22</v>
      </c>
      <c r="V66" s="5">
        <v>0</v>
      </c>
      <c r="W66" s="5">
        <f t="shared" si="2"/>
        <v>752.08523000000002</v>
      </c>
      <c r="X66" s="5">
        <f t="shared" si="3"/>
        <v>131.91999999999999</v>
      </c>
      <c r="Y66" s="5">
        <v>2395.4499999999998</v>
      </c>
      <c r="Z66" s="5">
        <v>1127.1400000000001</v>
      </c>
      <c r="AA66" s="5">
        <f t="shared" ref="AA66:AA129" si="5">SUM(Y66:Z66)</f>
        <v>3522.59</v>
      </c>
    </row>
    <row r="67" spans="1:27" x14ac:dyDescent="0.25">
      <c r="A67">
        <v>2013</v>
      </c>
      <c r="B67" t="s">
        <v>61</v>
      </c>
      <c r="C67" s="1" t="s">
        <v>17</v>
      </c>
      <c r="D67" s="5">
        <f>VLOOKUP(B67,SWH!$A$4:$C$19,3,FALSE)</f>
        <v>7836.48</v>
      </c>
      <c r="E67" s="5">
        <v>8.56</v>
      </c>
      <c r="F67" s="5">
        <v>24.27</v>
      </c>
      <c r="G67" s="5">
        <v>82.45</v>
      </c>
      <c r="H67" s="5">
        <v>322.06</v>
      </c>
      <c r="I67" s="5">
        <v>168.54</v>
      </c>
      <c r="J67" s="5">
        <v>1130.76</v>
      </c>
      <c r="K67" s="5">
        <v>0</v>
      </c>
      <c r="L67" s="5">
        <v>20.81</v>
      </c>
      <c r="M67" s="5">
        <v>130.44</v>
      </c>
      <c r="N67" s="5">
        <v>15.56</v>
      </c>
      <c r="O67" s="5">
        <f>VLOOKUP(B67,SWH!$A$4:$B$19,2,FALSE)</f>
        <v>1.1647700000000001</v>
      </c>
      <c r="P67" s="5">
        <f t="shared" si="4"/>
        <v>14.39523</v>
      </c>
      <c r="Q67" s="5">
        <v>3.79</v>
      </c>
      <c r="R67" s="5">
        <v>0</v>
      </c>
      <c r="S67" s="5">
        <v>0</v>
      </c>
      <c r="T67" s="5">
        <v>0</v>
      </c>
      <c r="U67" s="5">
        <v>1045.5899999999999</v>
      </c>
      <c r="V67" s="5">
        <v>0</v>
      </c>
      <c r="W67" s="5">
        <f t="shared" ref="W67:W130" si="6">E67+G67+M67+SUM(P67:S67)</f>
        <v>239.63522999999998</v>
      </c>
      <c r="X67" s="5">
        <f t="shared" ref="X67:X130" si="7">F67</f>
        <v>24.27</v>
      </c>
      <c r="Y67" s="5">
        <v>1882.97</v>
      </c>
      <c r="Z67" s="5">
        <v>1069.8599999999999</v>
      </c>
      <c r="AA67" s="5">
        <f t="shared" si="5"/>
        <v>2952.83</v>
      </c>
    </row>
    <row r="68" spans="1:27" x14ac:dyDescent="0.25">
      <c r="A68">
        <v>2013</v>
      </c>
      <c r="B68" t="s">
        <v>61</v>
      </c>
      <c r="C68" s="1" t="s">
        <v>14</v>
      </c>
      <c r="D68" s="5">
        <f>VLOOKUP(B68,SWH!$A$4:$C$19,3,FALSE)</f>
        <v>7836.48</v>
      </c>
      <c r="E68" s="5">
        <v>119.79</v>
      </c>
      <c r="F68" s="5">
        <v>411.18</v>
      </c>
      <c r="G68" s="5">
        <v>295.45</v>
      </c>
      <c r="H68" s="5">
        <v>322.06</v>
      </c>
      <c r="I68" s="5">
        <v>168.31</v>
      </c>
      <c r="J68" s="5">
        <v>1130.76</v>
      </c>
      <c r="K68" s="5">
        <v>0</v>
      </c>
      <c r="L68" s="5">
        <v>20.81</v>
      </c>
      <c r="M68" s="5">
        <v>210.61</v>
      </c>
      <c r="N68" s="5">
        <v>41.02</v>
      </c>
      <c r="O68" s="5">
        <f>VLOOKUP(B68,SWH!$A$4:$B$19,2,FALSE)</f>
        <v>1.1647700000000001</v>
      </c>
      <c r="P68" s="5">
        <f t="shared" si="4"/>
        <v>39.855230000000006</v>
      </c>
      <c r="Q68" s="5">
        <v>14.35</v>
      </c>
      <c r="R68" s="5">
        <v>0</v>
      </c>
      <c r="S68" s="5">
        <v>0</v>
      </c>
      <c r="T68" s="5">
        <v>0</v>
      </c>
      <c r="U68" s="5">
        <v>1137.26</v>
      </c>
      <c r="V68" s="5">
        <v>0</v>
      </c>
      <c r="W68" s="5">
        <f t="shared" si="6"/>
        <v>680.05523000000005</v>
      </c>
      <c r="X68" s="5">
        <f t="shared" si="7"/>
        <v>411.18</v>
      </c>
      <c r="Y68" s="5">
        <v>2323.16</v>
      </c>
      <c r="Z68" s="5">
        <v>1548.44</v>
      </c>
      <c r="AA68" s="5">
        <f t="shared" si="5"/>
        <v>3871.6</v>
      </c>
    </row>
    <row r="69" spans="1:27" x14ac:dyDescent="0.25">
      <c r="A69">
        <v>2013</v>
      </c>
      <c r="B69" t="s">
        <v>61</v>
      </c>
      <c r="C69" s="1" t="s">
        <v>2</v>
      </c>
      <c r="D69" s="5">
        <f>VLOOKUP(B69,SWH!$A$4:$C$19,3,FALSE)</f>
        <v>7836.48</v>
      </c>
      <c r="E69" s="5">
        <v>70.09</v>
      </c>
      <c r="F69" s="5">
        <v>231.79</v>
      </c>
      <c r="G69" s="5">
        <v>325.7</v>
      </c>
      <c r="H69" s="5">
        <v>322.06</v>
      </c>
      <c r="I69" s="5">
        <v>168.44</v>
      </c>
      <c r="J69" s="5">
        <v>1130.76</v>
      </c>
      <c r="K69" s="5">
        <v>0</v>
      </c>
      <c r="L69" s="5">
        <v>20.81</v>
      </c>
      <c r="M69" s="5">
        <v>228.85</v>
      </c>
      <c r="N69" s="5">
        <v>36</v>
      </c>
      <c r="O69" s="5">
        <f>VLOOKUP(B69,SWH!$A$4:$B$19,2,FALSE)</f>
        <v>1.1647700000000001</v>
      </c>
      <c r="P69" s="5">
        <f t="shared" si="4"/>
        <v>34.835230000000003</v>
      </c>
      <c r="Q69" s="5">
        <v>12.62</v>
      </c>
      <c r="R69" s="5">
        <v>0</v>
      </c>
      <c r="S69" s="5">
        <v>0</v>
      </c>
      <c r="T69" s="5">
        <v>0</v>
      </c>
      <c r="U69" s="5">
        <v>1107.03</v>
      </c>
      <c r="V69" s="5">
        <v>0</v>
      </c>
      <c r="W69" s="5">
        <f t="shared" si="6"/>
        <v>672.09523000000002</v>
      </c>
      <c r="X69" s="5">
        <f t="shared" si="7"/>
        <v>231.79</v>
      </c>
      <c r="Y69" s="5">
        <v>2315.33</v>
      </c>
      <c r="Z69" s="5">
        <v>1338.82</v>
      </c>
      <c r="AA69" s="5">
        <f t="shared" si="5"/>
        <v>3654.1499999999996</v>
      </c>
    </row>
    <row r="70" spans="1:27" x14ac:dyDescent="0.25">
      <c r="A70">
        <v>2013</v>
      </c>
      <c r="B70" t="s">
        <v>61</v>
      </c>
      <c r="C70" s="1" t="s">
        <v>18</v>
      </c>
      <c r="D70" s="5">
        <f>VLOOKUP(B70,SWH!$A$4:$C$19,3,FALSE)</f>
        <v>7836.48</v>
      </c>
      <c r="E70" s="5">
        <v>129.74</v>
      </c>
      <c r="F70" s="5">
        <v>454.43</v>
      </c>
      <c r="G70" s="5">
        <v>58.26</v>
      </c>
      <c r="H70" s="5">
        <v>322.06</v>
      </c>
      <c r="I70" s="5">
        <v>168.12</v>
      </c>
      <c r="J70" s="5">
        <v>1130.76</v>
      </c>
      <c r="K70" s="5">
        <v>0</v>
      </c>
      <c r="L70" s="5">
        <v>20.81</v>
      </c>
      <c r="M70" s="5">
        <v>157.16</v>
      </c>
      <c r="N70" s="5">
        <v>30.76</v>
      </c>
      <c r="O70" s="5">
        <f>VLOOKUP(B70,SWH!$A$4:$B$19,2,FALSE)</f>
        <v>1.1647700000000001</v>
      </c>
      <c r="P70" s="5">
        <f t="shared" si="4"/>
        <v>29.595230000000001</v>
      </c>
      <c r="Q70" s="5">
        <v>2.6</v>
      </c>
      <c r="R70" s="5">
        <v>0</v>
      </c>
      <c r="S70" s="5">
        <v>0</v>
      </c>
      <c r="T70" s="5">
        <v>0</v>
      </c>
      <c r="U70" s="5">
        <v>1169.73</v>
      </c>
      <c r="V70" s="5">
        <v>0</v>
      </c>
      <c r="W70" s="5">
        <f t="shared" si="6"/>
        <v>377.35522999999995</v>
      </c>
      <c r="X70" s="5">
        <f t="shared" si="7"/>
        <v>454.43</v>
      </c>
      <c r="Y70" s="5">
        <v>2020.27</v>
      </c>
      <c r="Z70" s="5">
        <v>1624.16</v>
      </c>
      <c r="AA70" s="5">
        <f t="shared" si="5"/>
        <v>3644.4300000000003</v>
      </c>
    </row>
    <row r="71" spans="1:27" x14ac:dyDescent="0.25">
      <c r="A71">
        <v>2013</v>
      </c>
      <c r="B71" t="s">
        <v>61</v>
      </c>
      <c r="C71" s="1" t="s">
        <v>4</v>
      </c>
      <c r="D71" s="5">
        <f>VLOOKUP(B71,SWH!$A$4:$C$19,3,FALSE)</f>
        <v>7836.48</v>
      </c>
      <c r="E71" s="5">
        <v>201.82</v>
      </c>
      <c r="F71" s="5">
        <v>705.89</v>
      </c>
      <c r="G71" s="5">
        <v>161.85</v>
      </c>
      <c r="H71" s="5">
        <v>322.06</v>
      </c>
      <c r="I71" s="5">
        <v>168.37</v>
      </c>
      <c r="J71" s="5">
        <v>1130.76</v>
      </c>
      <c r="K71" s="5">
        <v>0</v>
      </c>
      <c r="L71" s="5">
        <v>20.81</v>
      </c>
      <c r="M71" s="5">
        <v>201.75</v>
      </c>
      <c r="N71" s="5">
        <v>37.11</v>
      </c>
      <c r="O71" s="5">
        <f>VLOOKUP(B71,SWH!$A$4:$B$19,2,FALSE)</f>
        <v>1.1647700000000001</v>
      </c>
      <c r="P71" s="5">
        <f t="shared" ref="P71:P115" si="8">N71-O71</f>
        <v>35.945230000000002</v>
      </c>
      <c r="Q71" s="5">
        <v>7.38</v>
      </c>
      <c r="R71" s="5">
        <v>0</v>
      </c>
      <c r="S71" s="5">
        <v>0</v>
      </c>
      <c r="T71" s="5">
        <v>0</v>
      </c>
      <c r="U71" s="5">
        <v>1228.1600000000001</v>
      </c>
      <c r="V71" s="5">
        <v>0</v>
      </c>
      <c r="W71" s="5">
        <f t="shared" si="6"/>
        <v>608.74522999999999</v>
      </c>
      <c r="X71" s="5">
        <f t="shared" si="7"/>
        <v>705.89</v>
      </c>
      <c r="Y71" s="5">
        <v>2251.91</v>
      </c>
      <c r="Z71" s="5">
        <v>1934.05</v>
      </c>
      <c r="AA71" s="5">
        <f t="shared" si="5"/>
        <v>4185.96</v>
      </c>
    </row>
    <row r="72" spans="1:27" x14ac:dyDescent="0.25">
      <c r="A72">
        <v>2013</v>
      </c>
      <c r="B72" t="s">
        <v>61</v>
      </c>
      <c r="C72" s="1" t="s">
        <v>5</v>
      </c>
      <c r="D72" s="5">
        <f>VLOOKUP(B72,SWH!$A$4:$C$19,3,FALSE)</f>
        <v>7836.48</v>
      </c>
      <c r="E72" s="5">
        <v>159.13</v>
      </c>
      <c r="F72" s="5">
        <v>550.45000000000005</v>
      </c>
      <c r="G72" s="5">
        <v>226.94</v>
      </c>
      <c r="H72" s="5">
        <v>322.06</v>
      </c>
      <c r="I72" s="5">
        <v>168.37</v>
      </c>
      <c r="J72" s="5">
        <v>1130.76</v>
      </c>
      <c r="K72" s="5">
        <v>0</v>
      </c>
      <c r="L72" s="5">
        <v>20.81</v>
      </c>
      <c r="M72" s="5">
        <v>226.32</v>
      </c>
      <c r="N72" s="5">
        <v>34.18</v>
      </c>
      <c r="O72" s="5">
        <f>VLOOKUP(B72,SWH!$A$4:$B$19,2,FALSE)</f>
        <v>1.1647700000000001</v>
      </c>
      <c r="P72" s="5">
        <f t="shared" si="8"/>
        <v>33.015230000000003</v>
      </c>
      <c r="Q72" s="5">
        <v>8.5500000000000007</v>
      </c>
      <c r="R72" s="5">
        <v>0</v>
      </c>
      <c r="S72" s="5">
        <v>0</v>
      </c>
      <c r="T72" s="5">
        <v>0</v>
      </c>
      <c r="U72" s="5">
        <v>1202.6500000000001</v>
      </c>
      <c r="V72" s="5">
        <v>0</v>
      </c>
      <c r="W72" s="5">
        <f t="shared" si="6"/>
        <v>653.95523000000003</v>
      </c>
      <c r="X72" s="5">
        <f t="shared" si="7"/>
        <v>550.45000000000005</v>
      </c>
      <c r="Y72" s="5">
        <v>2297.11</v>
      </c>
      <c r="Z72" s="5">
        <v>1753.1</v>
      </c>
      <c r="AA72" s="5">
        <f t="shared" si="5"/>
        <v>4050.21</v>
      </c>
    </row>
    <row r="73" spans="1:27" x14ac:dyDescent="0.25">
      <c r="A73">
        <v>2013</v>
      </c>
      <c r="B73" t="s">
        <v>61</v>
      </c>
      <c r="C73" s="1" t="s">
        <v>15</v>
      </c>
      <c r="D73" s="5">
        <f>VLOOKUP(B73,SWH!$A$4:$C$19,3,FALSE)</f>
        <v>7836.48</v>
      </c>
      <c r="E73" s="5">
        <v>109.67</v>
      </c>
      <c r="F73" s="5">
        <v>389.26</v>
      </c>
      <c r="G73" s="5">
        <v>31.44</v>
      </c>
      <c r="H73" s="5">
        <v>322.06</v>
      </c>
      <c r="I73" s="5">
        <v>168.11</v>
      </c>
      <c r="J73" s="5">
        <v>1130.76</v>
      </c>
      <c r="K73" s="5">
        <v>0</v>
      </c>
      <c r="L73" s="5">
        <v>20.81</v>
      </c>
      <c r="M73" s="5">
        <v>145.69999999999999</v>
      </c>
      <c r="N73" s="5">
        <v>28.43</v>
      </c>
      <c r="O73" s="5">
        <f>VLOOKUP(B73,SWH!$A$4:$B$19,2,FALSE)</f>
        <v>1.1647700000000001</v>
      </c>
      <c r="P73" s="5">
        <f t="shared" si="8"/>
        <v>27.265229999999999</v>
      </c>
      <c r="Q73" s="5">
        <v>1.43</v>
      </c>
      <c r="R73" s="5">
        <v>0</v>
      </c>
      <c r="S73" s="5">
        <v>0</v>
      </c>
      <c r="T73" s="5">
        <v>0</v>
      </c>
      <c r="U73" s="5">
        <v>1221.23</v>
      </c>
      <c r="V73" s="5">
        <v>0</v>
      </c>
      <c r="W73" s="5">
        <f t="shared" si="6"/>
        <v>315.50522999999998</v>
      </c>
      <c r="X73" s="5">
        <f t="shared" si="7"/>
        <v>389.26</v>
      </c>
      <c r="Y73" s="5">
        <v>1958.4</v>
      </c>
      <c r="Z73" s="5">
        <v>1610.49</v>
      </c>
      <c r="AA73" s="5">
        <f t="shared" si="5"/>
        <v>3568.8900000000003</v>
      </c>
    </row>
    <row r="74" spans="1:27" x14ac:dyDescent="0.25">
      <c r="A74">
        <v>2013</v>
      </c>
      <c r="B74" t="s">
        <v>61</v>
      </c>
      <c r="C74" s="1" t="s">
        <v>16</v>
      </c>
      <c r="D74" s="5">
        <f>VLOOKUP(B74,SWH!$A$4:$C$19,3,FALSE)</f>
        <v>7836.48</v>
      </c>
      <c r="E74" s="5">
        <v>317.13</v>
      </c>
      <c r="F74" s="5">
        <v>1100.8399999999999</v>
      </c>
      <c r="G74" s="5">
        <v>188.07</v>
      </c>
      <c r="H74" s="5">
        <v>322.06</v>
      </c>
      <c r="I74" s="5">
        <v>168.29</v>
      </c>
      <c r="J74" s="5">
        <v>1130.76</v>
      </c>
      <c r="K74" s="5">
        <v>0</v>
      </c>
      <c r="L74" s="5">
        <v>20.81</v>
      </c>
      <c r="M74" s="5">
        <v>226.38</v>
      </c>
      <c r="N74" s="5">
        <v>43.16</v>
      </c>
      <c r="O74" s="5">
        <f>VLOOKUP(B74,SWH!$A$4:$B$19,2,FALSE)</f>
        <v>1.1647700000000001</v>
      </c>
      <c r="P74" s="5">
        <f t="shared" si="8"/>
        <v>41.995229999999999</v>
      </c>
      <c r="Q74" s="5">
        <v>8.7799999999999994</v>
      </c>
      <c r="R74" s="5">
        <v>0</v>
      </c>
      <c r="S74" s="5">
        <v>0</v>
      </c>
      <c r="T74" s="5">
        <v>0</v>
      </c>
      <c r="U74" s="5">
        <v>1295.47</v>
      </c>
      <c r="V74" s="5">
        <v>0</v>
      </c>
      <c r="W74" s="5">
        <f t="shared" si="6"/>
        <v>782.35522999999989</v>
      </c>
      <c r="X74" s="5">
        <f t="shared" si="7"/>
        <v>1100.8399999999999</v>
      </c>
      <c r="Y74" s="5">
        <v>2425.4299999999998</v>
      </c>
      <c r="Z74" s="5">
        <v>2396.31</v>
      </c>
      <c r="AA74" s="5">
        <f t="shared" si="5"/>
        <v>4821.74</v>
      </c>
    </row>
    <row r="75" spans="1:27" x14ac:dyDescent="0.25">
      <c r="A75">
        <v>2013</v>
      </c>
      <c r="B75" t="s">
        <v>61</v>
      </c>
      <c r="C75" s="1" t="s">
        <v>9</v>
      </c>
      <c r="D75" s="5">
        <f>VLOOKUP(B75,SWH!$A$4:$C$19,3,FALSE)</f>
        <v>7836.48</v>
      </c>
      <c r="E75" s="5">
        <v>233.14</v>
      </c>
      <c r="F75" s="5">
        <v>800.21</v>
      </c>
      <c r="G75" s="5">
        <v>143.4</v>
      </c>
      <c r="H75" s="5">
        <v>322.06</v>
      </c>
      <c r="I75" s="5">
        <v>168.17</v>
      </c>
      <c r="J75" s="5">
        <v>1130.76</v>
      </c>
      <c r="K75" s="5">
        <v>0</v>
      </c>
      <c r="L75" s="5">
        <v>20.81</v>
      </c>
      <c r="M75" s="5">
        <v>227.98</v>
      </c>
      <c r="N75" s="5">
        <v>36.72</v>
      </c>
      <c r="O75" s="5">
        <f>VLOOKUP(B75,SWH!$A$4:$B$19,2,FALSE)</f>
        <v>1.1647700000000001</v>
      </c>
      <c r="P75" s="5">
        <f t="shared" si="8"/>
        <v>35.555230000000002</v>
      </c>
      <c r="Q75" s="5">
        <v>5.6</v>
      </c>
      <c r="R75" s="5">
        <v>0</v>
      </c>
      <c r="S75" s="5">
        <v>0</v>
      </c>
      <c r="T75" s="5">
        <v>0</v>
      </c>
      <c r="U75" s="5">
        <v>1278.3399999999999</v>
      </c>
      <c r="V75" s="5">
        <v>0</v>
      </c>
      <c r="W75" s="5">
        <f t="shared" si="6"/>
        <v>645.67522999999994</v>
      </c>
      <c r="X75" s="5">
        <f t="shared" si="7"/>
        <v>800.21</v>
      </c>
      <c r="Y75" s="5">
        <v>2288.64</v>
      </c>
      <c r="Z75" s="5">
        <v>2078.5500000000002</v>
      </c>
      <c r="AA75" s="5">
        <f t="shared" si="5"/>
        <v>4367.1900000000005</v>
      </c>
    </row>
    <row r="76" spans="1:27" x14ac:dyDescent="0.25">
      <c r="A76">
        <v>2013</v>
      </c>
      <c r="B76" t="s">
        <v>61</v>
      </c>
      <c r="C76" s="1" t="s">
        <v>12</v>
      </c>
      <c r="D76" s="5">
        <f>VLOOKUP(B76,SWH!$A$4:$C$19,3,FALSE)</f>
        <v>7836.48</v>
      </c>
      <c r="E76" s="5">
        <v>342.43</v>
      </c>
      <c r="F76" s="5">
        <v>1198.17</v>
      </c>
      <c r="G76" s="5">
        <v>158.96</v>
      </c>
      <c r="H76" s="5">
        <v>322.06</v>
      </c>
      <c r="I76" s="5">
        <v>168.06</v>
      </c>
      <c r="J76" s="5">
        <v>1130.76</v>
      </c>
      <c r="K76" s="5">
        <v>0</v>
      </c>
      <c r="L76" s="5">
        <v>20.81</v>
      </c>
      <c r="M76" s="5">
        <v>238.44</v>
      </c>
      <c r="N76" s="5">
        <v>41.25</v>
      </c>
      <c r="O76" s="5">
        <f>VLOOKUP(B76,SWH!$A$4:$B$19,2,FALSE)</f>
        <v>1.1647700000000001</v>
      </c>
      <c r="P76" s="5">
        <f t="shared" si="8"/>
        <v>40.085230000000003</v>
      </c>
      <c r="Q76" s="5">
        <v>7.14</v>
      </c>
      <c r="R76" s="5">
        <v>0</v>
      </c>
      <c r="S76" s="5">
        <v>0</v>
      </c>
      <c r="T76" s="5">
        <v>0</v>
      </c>
      <c r="U76" s="5">
        <v>1375.52</v>
      </c>
      <c r="V76" s="5">
        <v>0</v>
      </c>
      <c r="W76" s="5">
        <f t="shared" si="6"/>
        <v>787.05522999999994</v>
      </c>
      <c r="X76" s="5">
        <f t="shared" si="7"/>
        <v>1198.17</v>
      </c>
      <c r="Y76" s="5">
        <v>2429.91</v>
      </c>
      <c r="Z76" s="5">
        <v>2573.69</v>
      </c>
      <c r="AA76" s="5">
        <f t="shared" si="5"/>
        <v>5003.6000000000004</v>
      </c>
    </row>
    <row r="77" spans="1:27" x14ac:dyDescent="0.25">
      <c r="A77">
        <v>2013</v>
      </c>
      <c r="B77" t="s">
        <v>61</v>
      </c>
      <c r="C77" s="1" t="s">
        <v>8</v>
      </c>
      <c r="D77" s="5">
        <f>VLOOKUP(B77,SWH!$A$4:$C$19,3,FALSE)</f>
        <v>7836.48</v>
      </c>
      <c r="E77" s="5">
        <v>458.28</v>
      </c>
      <c r="F77" s="5">
        <v>1570.28</v>
      </c>
      <c r="G77" s="5">
        <v>109.38</v>
      </c>
      <c r="H77" s="5">
        <v>322.06</v>
      </c>
      <c r="I77" s="5">
        <v>167.14</v>
      </c>
      <c r="J77" s="5">
        <v>1130.76</v>
      </c>
      <c r="K77" s="5">
        <v>0</v>
      </c>
      <c r="L77" s="5">
        <v>20.81</v>
      </c>
      <c r="M77" s="5">
        <v>276.45999999999998</v>
      </c>
      <c r="N77" s="5">
        <v>42.82</v>
      </c>
      <c r="O77" s="5">
        <f>VLOOKUP(B77,SWH!$A$4:$B$19,2,FALSE)</f>
        <v>1.1647700000000001</v>
      </c>
      <c r="P77" s="5">
        <f t="shared" si="8"/>
        <v>41.655230000000003</v>
      </c>
      <c r="Q77" s="5">
        <v>4.53</v>
      </c>
      <c r="R77" s="5">
        <v>0</v>
      </c>
      <c r="S77" s="5">
        <v>0</v>
      </c>
      <c r="T77" s="5">
        <v>0</v>
      </c>
      <c r="U77" s="5">
        <v>1483.45</v>
      </c>
      <c r="V77" s="5">
        <v>0</v>
      </c>
      <c r="W77" s="5">
        <f t="shared" si="6"/>
        <v>890.30522999999994</v>
      </c>
      <c r="X77" s="5">
        <f t="shared" si="7"/>
        <v>1570.28</v>
      </c>
      <c r="Y77" s="5">
        <v>2532.2199999999998</v>
      </c>
      <c r="Z77" s="5">
        <v>3053.73</v>
      </c>
      <c r="AA77" s="5">
        <f t="shared" si="5"/>
        <v>5585.95</v>
      </c>
    </row>
    <row r="78" spans="1:27" x14ac:dyDescent="0.25">
      <c r="A78">
        <v>2016</v>
      </c>
      <c r="B78" t="s">
        <v>61</v>
      </c>
      <c r="C78" s="1" t="s">
        <v>10</v>
      </c>
      <c r="D78" s="5">
        <f>VLOOKUP(B78,SWH!$A$4:$C$19,3,FALSE)</f>
        <v>7836.48</v>
      </c>
      <c r="E78" s="5">
        <v>0</v>
      </c>
      <c r="F78" s="5">
        <v>0</v>
      </c>
      <c r="G78" s="5">
        <v>1459.02</v>
      </c>
      <c r="H78" s="5">
        <v>253.41</v>
      </c>
      <c r="I78" s="5">
        <v>118.09</v>
      </c>
      <c r="J78" s="5">
        <v>1130.76</v>
      </c>
      <c r="K78" s="5">
        <v>0</v>
      </c>
      <c r="L78" s="5">
        <v>14.48</v>
      </c>
      <c r="M78" s="5">
        <v>394.81</v>
      </c>
      <c r="N78" s="5">
        <v>47.41</v>
      </c>
      <c r="O78" s="5">
        <f>VLOOKUP(B78,SWH!$A$4:$B$19,2,FALSE)</f>
        <v>1.1647700000000001</v>
      </c>
      <c r="P78" s="5">
        <f t="shared" si="8"/>
        <v>46.245229999999999</v>
      </c>
      <c r="Q78" s="5">
        <v>61.47</v>
      </c>
      <c r="R78" s="5">
        <v>0</v>
      </c>
      <c r="S78" s="5">
        <v>0</v>
      </c>
      <c r="T78" s="5">
        <v>0</v>
      </c>
      <c r="U78" s="5">
        <v>742.97</v>
      </c>
      <c r="V78" s="5">
        <v>0</v>
      </c>
      <c r="W78" s="5">
        <f t="shared" si="6"/>
        <v>1961.5452299999999</v>
      </c>
      <c r="X78" s="5">
        <f t="shared" si="7"/>
        <v>0</v>
      </c>
      <c r="Y78" s="5">
        <v>3479.44</v>
      </c>
      <c r="Z78" s="5">
        <v>742.97</v>
      </c>
      <c r="AA78" s="5">
        <f t="shared" si="5"/>
        <v>4222.41</v>
      </c>
    </row>
    <row r="79" spans="1:27" x14ac:dyDescent="0.25">
      <c r="A79">
        <v>2016</v>
      </c>
      <c r="B79" t="s">
        <v>61</v>
      </c>
      <c r="C79" s="1" t="s">
        <v>6</v>
      </c>
      <c r="D79" s="5">
        <f>VLOOKUP(B79,SWH!$A$4:$C$19,3,FALSE)</f>
        <v>7836.48</v>
      </c>
      <c r="E79" s="5">
        <v>0.03</v>
      </c>
      <c r="F79" s="5">
        <v>0</v>
      </c>
      <c r="G79" s="5">
        <v>1180.5999999999999</v>
      </c>
      <c r="H79" s="5">
        <v>253.41</v>
      </c>
      <c r="I79" s="5">
        <v>118.12</v>
      </c>
      <c r="J79" s="5">
        <v>1130.76</v>
      </c>
      <c r="K79" s="5">
        <v>0</v>
      </c>
      <c r="L79" s="5">
        <v>14.48</v>
      </c>
      <c r="M79" s="5">
        <v>386.33</v>
      </c>
      <c r="N79" s="5">
        <v>48.31</v>
      </c>
      <c r="O79" s="5">
        <f>VLOOKUP(B79,SWH!$A$4:$B$19,2,FALSE)</f>
        <v>1.1647700000000001</v>
      </c>
      <c r="P79" s="5">
        <f t="shared" si="8"/>
        <v>47.145230000000005</v>
      </c>
      <c r="Q79" s="5">
        <v>42.28</v>
      </c>
      <c r="R79" s="5">
        <v>0</v>
      </c>
      <c r="S79" s="5">
        <v>0</v>
      </c>
      <c r="T79" s="5">
        <v>0</v>
      </c>
      <c r="U79" s="5">
        <v>739.15</v>
      </c>
      <c r="V79" s="5">
        <v>0</v>
      </c>
      <c r="W79" s="5">
        <f t="shared" si="6"/>
        <v>1656.3852299999999</v>
      </c>
      <c r="X79" s="5">
        <f t="shared" si="7"/>
        <v>0</v>
      </c>
      <c r="Y79" s="5">
        <v>3174.31</v>
      </c>
      <c r="Z79" s="5">
        <v>739.15</v>
      </c>
      <c r="AA79" s="5">
        <f t="shared" si="5"/>
        <v>3913.46</v>
      </c>
    </row>
    <row r="80" spans="1:27" x14ac:dyDescent="0.25">
      <c r="A80">
        <v>2016</v>
      </c>
      <c r="B80" t="s">
        <v>61</v>
      </c>
      <c r="C80" s="1" t="s">
        <v>11</v>
      </c>
      <c r="D80" s="5">
        <f>VLOOKUP(B80,SWH!$A$4:$C$19,3,FALSE)</f>
        <v>7836.48</v>
      </c>
      <c r="E80" s="5">
        <v>0</v>
      </c>
      <c r="F80" s="5">
        <v>0</v>
      </c>
      <c r="G80" s="5">
        <v>956.63</v>
      </c>
      <c r="H80" s="5">
        <v>253.41</v>
      </c>
      <c r="I80" s="5">
        <v>118.13</v>
      </c>
      <c r="J80" s="5">
        <v>1130.76</v>
      </c>
      <c r="K80" s="5">
        <v>0</v>
      </c>
      <c r="L80" s="5">
        <v>14.48</v>
      </c>
      <c r="M80" s="5">
        <v>309.04000000000002</v>
      </c>
      <c r="N80" s="5">
        <v>38.06</v>
      </c>
      <c r="O80" s="5">
        <f>VLOOKUP(B80,SWH!$A$4:$B$19,2,FALSE)</f>
        <v>1.1647700000000001</v>
      </c>
      <c r="P80" s="5">
        <f t="shared" si="8"/>
        <v>36.895230000000005</v>
      </c>
      <c r="Q80" s="5">
        <v>23.78</v>
      </c>
      <c r="R80" s="5">
        <v>0</v>
      </c>
      <c r="S80" s="5">
        <v>0</v>
      </c>
      <c r="T80" s="5">
        <v>0</v>
      </c>
      <c r="U80" s="5">
        <v>812.22</v>
      </c>
      <c r="V80" s="5">
        <v>0</v>
      </c>
      <c r="W80" s="5">
        <f t="shared" si="6"/>
        <v>1326.3452300000001</v>
      </c>
      <c r="X80" s="5">
        <f t="shared" si="7"/>
        <v>0</v>
      </c>
      <c r="Y80" s="5">
        <v>2844.28</v>
      </c>
      <c r="Z80" s="5">
        <v>812.22</v>
      </c>
      <c r="AA80" s="5">
        <f t="shared" si="5"/>
        <v>3656.5</v>
      </c>
    </row>
    <row r="81" spans="1:27" x14ac:dyDescent="0.25">
      <c r="A81">
        <v>2016</v>
      </c>
      <c r="B81" t="s">
        <v>61</v>
      </c>
      <c r="C81" s="1" t="s">
        <v>13</v>
      </c>
      <c r="D81" s="5">
        <f>VLOOKUP(B81,SWH!$A$4:$C$19,3,FALSE)</f>
        <v>7836.48</v>
      </c>
      <c r="E81" s="5">
        <v>5</v>
      </c>
      <c r="F81" s="5">
        <v>12.87</v>
      </c>
      <c r="G81" s="5">
        <v>950.59</v>
      </c>
      <c r="H81" s="5">
        <v>253.41</v>
      </c>
      <c r="I81" s="5">
        <v>117.98</v>
      </c>
      <c r="J81" s="5">
        <v>1130.76</v>
      </c>
      <c r="K81" s="5">
        <v>0</v>
      </c>
      <c r="L81" s="5">
        <v>14.48</v>
      </c>
      <c r="M81" s="5">
        <v>349.73</v>
      </c>
      <c r="N81" s="5">
        <v>44.46</v>
      </c>
      <c r="O81" s="5">
        <f>VLOOKUP(B81,SWH!$A$4:$B$19,2,FALSE)</f>
        <v>1.1647700000000001</v>
      </c>
      <c r="P81" s="5">
        <f t="shared" si="8"/>
        <v>43.295230000000004</v>
      </c>
      <c r="Q81" s="5">
        <v>33.43</v>
      </c>
      <c r="R81" s="5">
        <v>0</v>
      </c>
      <c r="S81" s="5">
        <v>0</v>
      </c>
      <c r="T81" s="5">
        <v>0</v>
      </c>
      <c r="U81" s="5">
        <v>814.18</v>
      </c>
      <c r="V81" s="5">
        <v>0</v>
      </c>
      <c r="W81" s="5">
        <f t="shared" si="6"/>
        <v>1382.0452300000002</v>
      </c>
      <c r="X81" s="5">
        <f t="shared" si="7"/>
        <v>12.87</v>
      </c>
      <c r="Y81" s="5">
        <v>2899.83</v>
      </c>
      <c r="Z81" s="5">
        <v>827.05</v>
      </c>
      <c r="AA81" s="5">
        <f t="shared" si="5"/>
        <v>3726.88</v>
      </c>
    </row>
    <row r="82" spans="1:27" x14ac:dyDescent="0.25">
      <c r="A82">
        <v>2016</v>
      </c>
      <c r="B82" t="s">
        <v>61</v>
      </c>
      <c r="C82" s="1" t="s">
        <v>19</v>
      </c>
      <c r="D82" s="5">
        <f>VLOOKUP(B82,SWH!$A$4:$C$19,3,FALSE)</f>
        <v>7836.48</v>
      </c>
      <c r="E82" s="5">
        <v>13.16</v>
      </c>
      <c r="F82" s="5">
        <v>42.63</v>
      </c>
      <c r="G82" s="5">
        <v>726.91</v>
      </c>
      <c r="H82" s="5">
        <v>253.41</v>
      </c>
      <c r="I82" s="5">
        <v>117.94</v>
      </c>
      <c r="J82" s="5">
        <v>1130.76</v>
      </c>
      <c r="K82" s="5">
        <v>0</v>
      </c>
      <c r="L82" s="5">
        <v>14.48</v>
      </c>
      <c r="M82" s="5">
        <v>257.17</v>
      </c>
      <c r="N82" s="5">
        <v>35.4</v>
      </c>
      <c r="O82" s="5">
        <f>VLOOKUP(B82,SWH!$A$4:$B$19,2,FALSE)</f>
        <v>1.1647700000000001</v>
      </c>
      <c r="P82" s="5">
        <f t="shared" si="8"/>
        <v>34.235230000000001</v>
      </c>
      <c r="Q82" s="5">
        <v>25.43</v>
      </c>
      <c r="R82" s="5">
        <v>0</v>
      </c>
      <c r="S82" s="5">
        <v>0</v>
      </c>
      <c r="T82" s="5">
        <v>0</v>
      </c>
      <c r="U82" s="5">
        <v>891.37</v>
      </c>
      <c r="V82" s="5">
        <v>0</v>
      </c>
      <c r="W82" s="5">
        <f t="shared" si="6"/>
        <v>1056.9052300000001</v>
      </c>
      <c r="X82" s="5">
        <f t="shared" si="7"/>
        <v>42.63</v>
      </c>
      <c r="Y82" s="5">
        <v>2574.66</v>
      </c>
      <c r="Z82" s="5">
        <v>934</v>
      </c>
      <c r="AA82" s="5">
        <f t="shared" si="5"/>
        <v>3508.66</v>
      </c>
    </row>
    <row r="83" spans="1:27" x14ac:dyDescent="0.25">
      <c r="A83">
        <v>2016</v>
      </c>
      <c r="B83" t="s">
        <v>61</v>
      </c>
      <c r="C83" s="1" t="s">
        <v>20</v>
      </c>
      <c r="D83" s="5">
        <f>VLOOKUP(B83,SWH!$A$4:$C$19,3,FALSE)</f>
        <v>7836.48</v>
      </c>
      <c r="E83" s="5">
        <v>10.52</v>
      </c>
      <c r="F83" s="5">
        <v>28.63</v>
      </c>
      <c r="G83" s="5">
        <v>589.32000000000005</v>
      </c>
      <c r="H83" s="5">
        <v>253.41</v>
      </c>
      <c r="I83" s="5">
        <v>118.03</v>
      </c>
      <c r="J83" s="5">
        <v>1130.76</v>
      </c>
      <c r="K83" s="5">
        <v>0</v>
      </c>
      <c r="L83" s="5">
        <v>14.48</v>
      </c>
      <c r="M83" s="5">
        <v>272.92</v>
      </c>
      <c r="N83" s="5">
        <v>36.67</v>
      </c>
      <c r="O83" s="5">
        <f>VLOOKUP(B83,SWH!$A$4:$B$19,2,FALSE)</f>
        <v>1.1647700000000001</v>
      </c>
      <c r="P83" s="5">
        <f t="shared" si="8"/>
        <v>35.505230000000005</v>
      </c>
      <c r="Q83" s="5">
        <v>7.71</v>
      </c>
      <c r="R83" s="5">
        <v>0</v>
      </c>
      <c r="S83" s="5">
        <v>0</v>
      </c>
      <c r="T83" s="5">
        <v>0</v>
      </c>
      <c r="U83" s="5">
        <v>896.31</v>
      </c>
      <c r="V83" s="5">
        <v>0</v>
      </c>
      <c r="W83" s="5">
        <f t="shared" si="6"/>
        <v>915.97523000000001</v>
      </c>
      <c r="X83" s="5">
        <f t="shared" si="7"/>
        <v>28.63</v>
      </c>
      <c r="Y83" s="5">
        <v>2433.81</v>
      </c>
      <c r="Z83" s="5">
        <v>924.94</v>
      </c>
      <c r="AA83" s="5">
        <f t="shared" si="5"/>
        <v>3358.75</v>
      </c>
    </row>
    <row r="84" spans="1:27" x14ac:dyDescent="0.25">
      <c r="A84">
        <v>2016</v>
      </c>
      <c r="B84" t="s">
        <v>61</v>
      </c>
      <c r="C84" s="1" t="s">
        <v>3</v>
      </c>
      <c r="D84" s="5">
        <f>VLOOKUP(B84,SWH!$A$4:$C$19,3,FALSE)</f>
        <v>7836.48</v>
      </c>
      <c r="E84" s="5">
        <v>112.53</v>
      </c>
      <c r="F84" s="5">
        <v>394.27</v>
      </c>
      <c r="G84" s="5">
        <v>369.41</v>
      </c>
      <c r="H84" s="5">
        <v>253.41</v>
      </c>
      <c r="I84" s="5">
        <v>118</v>
      </c>
      <c r="J84" s="5">
        <v>1130.76</v>
      </c>
      <c r="K84" s="5">
        <v>0</v>
      </c>
      <c r="L84" s="5">
        <v>14.48</v>
      </c>
      <c r="M84" s="5">
        <v>210.75</v>
      </c>
      <c r="N84" s="5">
        <v>33.11</v>
      </c>
      <c r="O84" s="5">
        <f>VLOOKUP(B84,SWH!$A$4:$B$19,2,FALSE)</f>
        <v>1.1647700000000001</v>
      </c>
      <c r="P84" s="5">
        <f t="shared" si="8"/>
        <v>31.945229999999999</v>
      </c>
      <c r="Q84" s="5">
        <v>9.77</v>
      </c>
      <c r="R84" s="5">
        <v>0</v>
      </c>
      <c r="S84" s="5">
        <v>0</v>
      </c>
      <c r="T84" s="5">
        <v>0</v>
      </c>
      <c r="U84" s="5">
        <v>1026.9000000000001</v>
      </c>
      <c r="V84" s="5">
        <v>0</v>
      </c>
      <c r="W84" s="5">
        <f t="shared" si="6"/>
        <v>734.40523000000007</v>
      </c>
      <c r="X84" s="5">
        <f t="shared" si="7"/>
        <v>394.27</v>
      </c>
      <c r="Y84" s="5">
        <v>2252.2199999999998</v>
      </c>
      <c r="Z84" s="5">
        <v>1421.17</v>
      </c>
      <c r="AA84" s="5">
        <f t="shared" si="5"/>
        <v>3673.39</v>
      </c>
    </row>
    <row r="85" spans="1:27" x14ac:dyDescent="0.25">
      <c r="A85">
        <v>2016</v>
      </c>
      <c r="B85" t="s">
        <v>61</v>
      </c>
      <c r="C85" s="1" t="s">
        <v>7</v>
      </c>
      <c r="D85" s="5">
        <f>VLOOKUP(B85,SWH!$A$4:$C$19,3,FALSE)</f>
        <v>7836.48</v>
      </c>
      <c r="E85" s="5">
        <v>42.54</v>
      </c>
      <c r="F85" s="5">
        <v>141.5</v>
      </c>
      <c r="G85" s="5">
        <v>409.96</v>
      </c>
      <c r="H85" s="5">
        <v>253.41</v>
      </c>
      <c r="I85" s="5">
        <v>118</v>
      </c>
      <c r="J85" s="5">
        <v>1130.76</v>
      </c>
      <c r="K85" s="5">
        <v>0</v>
      </c>
      <c r="L85" s="5">
        <v>14.48</v>
      </c>
      <c r="M85" s="5">
        <v>237.46</v>
      </c>
      <c r="N85" s="5">
        <v>32.82</v>
      </c>
      <c r="O85" s="5">
        <f>VLOOKUP(B85,SWH!$A$4:$B$19,2,FALSE)</f>
        <v>1.1647700000000001</v>
      </c>
      <c r="P85" s="5">
        <f t="shared" si="8"/>
        <v>31.65523</v>
      </c>
      <c r="Q85" s="5">
        <v>5.58</v>
      </c>
      <c r="R85" s="5">
        <v>0</v>
      </c>
      <c r="S85" s="5">
        <v>0</v>
      </c>
      <c r="T85" s="5">
        <v>0</v>
      </c>
      <c r="U85" s="5">
        <v>992.25</v>
      </c>
      <c r="V85" s="5">
        <v>0</v>
      </c>
      <c r="W85" s="5">
        <f t="shared" si="6"/>
        <v>727.19523000000004</v>
      </c>
      <c r="X85" s="5">
        <f t="shared" si="7"/>
        <v>141.5</v>
      </c>
      <c r="Y85" s="5">
        <v>2245</v>
      </c>
      <c r="Z85" s="5">
        <v>1133.75</v>
      </c>
      <c r="AA85" s="5">
        <f t="shared" si="5"/>
        <v>3378.75</v>
      </c>
    </row>
    <row r="86" spans="1:27" x14ac:dyDescent="0.25">
      <c r="A86">
        <v>2016</v>
      </c>
      <c r="B86" t="s">
        <v>61</v>
      </c>
      <c r="C86" s="1" t="s">
        <v>17</v>
      </c>
      <c r="D86" s="5">
        <f>VLOOKUP(B86,SWH!$A$4:$C$19,3,FALSE)</f>
        <v>7836.48</v>
      </c>
      <c r="E86" s="5">
        <v>9.93</v>
      </c>
      <c r="F86" s="5">
        <v>29.22</v>
      </c>
      <c r="G86" s="5">
        <v>75.08</v>
      </c>
      <c r="H86" s="5">
        <v>253.41</v>
      </c>
      <c r="I86" s="5">
        <v>117.98</v>
      </c>
      <c r="J86" s="5">
        <v>1130.76</v>
      </c>
      <c r="K86" s="5">
        <v>0</v>
      </c>
      <c r="L86" s="5">
        <v>14.48</v>
      </c>
      <c r="M86" s="5">
        <v>128.27000000000001</v>
      </c>
      <c r="N86" s="5">
        <v>15.08</v>
      </c>
      <c r="O86" s="5">
        <f>VLOOKUP(B86,SWH!$A$4:$B$19,2,FALSE)</f>
        <v>1.1647700000000001</v>
      </c>
      <c r="P86" s="5">
        <f t="shared" si="8"/>
        <v>13.915229999999999</v>
      </c>
      <c r="Q86" s="5">
        <v>1.02</v>
      </c>
      <c r="R86" s="5">
        <v>0</v>
      </c>
      <c r="S86" s="5">
        <v>0</v>
      </c>
      <c r="T86" s="5">
        <v>0</v>
      </c>
      <c r="U86" s="5">
        <v>1042.4000000000001</v>
      </c>
      <c r="V86" s="5">
        <v>0</v>
      </c>
      <c r="W86" s="5">
        <f t="shared" si="6"/>
        <v>228.21522999999999</v>
      </c>
      <c r="X86" s="5">
        <f t="shared" si="7"/>
        <v>29.22</v>
      </c>
      <c r="Y86" s="5">
        <v>1746.01</v>
      </c>
      <c r="Z86" s="5">
        <v>1071.6199999999999</v>
      </c>
      <c r="AA86" s="5">
        <f t="shared" si="5"/>
        <v>2817.63</v>
      </c>
    </row>
    <row r="87" spans="1:27" x14ac:dyDescent="0.25">
      <c r="A87">
        <v>2016</v>
      </c>
      <c r="B87" t="s">
        <v>61</v>
      </c>
      <c r="C87" s="1" t="s">
        <v>14</v>
      </c>
      <c r="D87" s="5">
        <f>VLOOKUP(B87,SWH!$A$4:$C$19,3,FALSE)</f>
        <v>7836.48</v>
      </c>
      <c r="E87" s="5">
        <v>121.26</v>
      </c>
      <c r="F87" s="5">
        <v>418.41</v>
      </c>
      <c r="G87" s="5">
        <v>270.98</v>
      </c>
      <c r="H87" s="5">
        <v>253.41</v>
      </c>
      <c r="I87" s="5">
        <v>117.82</v>
      </c>
      <c r="J87" s="5">
        <v>1130.76</v>
      </c>
      <c r="K87" s="5">
        <v>0</v>
      </c>
      <c r="L87" s="5">
        <v>14.48</v>
      </c>
      <c r="M87" s="5">
        <v>203.62</v>
      </c>
      <c r="N87" s="5">
        <v>38.119999999999997</v>
      </c>
      <c r="O87" s="5">
        <f>VLOOKUP(B87,SWH!$A$4:$B$19,2,FALSE)</f>
        <v>1.1647700000000001</v>
      </c>
      <c r="P87" s="5">
        <f t="shared" si="8"/>
        <v>36.95523</v>
      </c>
      <c r="Q87" s="5">
        <v>6.35</v>
      </c>
      <c r="R87" s="5">
        <v>0</v>
      </c>
      <c r="S87" s="5">
        <v>0</v>
      </c>
      <c r="T87" s="5">
        <v>0</v>
      </c>
      <c r="U87" s="5">
        <v>1133.69</v>
      </c>
      <c r="V87" s="5">
        <v>0</v>
      </c>
      <c r="W87" s="5">
        <f t="shared" si="6"/>
        <v>639.16523000000007</v>
      </c>
      <c r="X87" s="5">
        <f t="shared" si="7"/>
        <v>418.41</v>
      </c>
      <c r="Y87" s="5">
        <v>2156.8000000000002</v>
      </c>
      <c r="Z87" s="5">
        <v>1552.1</v>
      </c>
      <c r="AA87" s="5">
        <f t="shared" si="5"/>
        <v>3708.9</v>
      </c>
    </row>
    <row r="88" spans="1:27" x14ac:dyDescent="0.25">
      <c r="A88">
        <v>2016</v>
      </c>
      <c r="B88" t="s">
        <v>61</v>
      </c>
      <c r="C88" s="1" t="s">
        <v>2</v>
      </c>
      <c r="D88" s="5">
        <f>VLOOKUP(B88,SWH!$A$4:$C$19,3,FALSE)</f>
        <v>7836.48</v>
      </c>
      <c r="E88" s="5">
        <v>73.66</v>
      </c>
      <c r="F88" s="5">
        <v>247.79</v>
      </c>
      <c r="G88" s="5">
        <v>293.66000000000003</v>
      </c>
      <c r="H88" s="5">
        <v>253.41</v>
      </c>
      <c r="I88" s="5">
        <v>117.91</v>
      </c>
      <c r="J88" s="5">
        <v>1130.76</v>
      </c>
      <c r="K88" s="5">
        <v>0</v>
      </c>
      <c r="L88" s="5">
        <v>14.48</v>
      </c>
      <c r="M88" s="5">
        <v>218.64</v>
      </c>
      <c r="N88" s="5">
        <v>32.96</v>
      </c>
      <c r="O88" s="5">
        <f>VLOOKUP(B88,SWH!$A$4:$B$19,2,FALSE)</f>
        <v>1.1647700000000001</v>
      </c>
      <c r="P88" s="5">
        <f t="shared" si="8"/>
        <v>31.79523</v>
      </c>
      <c r="Q88" s="5">
        <v>3.32</v>
      </c>
      <c r="R88" s="5">
        <v>0</v>
      </c>
      <c r="S88" s="5">
        <v>0</v>
      </c>
      <c r="T88" s="5">
        <v>0</v>
      </c>
      <c r="U88" s="5">
        <v>1103.55</v>
      </c>
      <c r="V88" s="5">
        <v>0</v>
      </c>
      <c r="W88" s="5">
        <f t="shared" si="6"/>
        <v>621.07523000000003</v>
      </c>
      <c r="X88" s="5">
        <f t="shared" si="7"/>
        <v>247.79</v>
      </c>
      <c r="Y88" s="5">
        <v>2138.8000000000002</v>
      </c>
      <c r="Z88" s="5">
        <v>1351.34</v>
      </c>
      <c r="AA88" s="5">
        <f t="shared" si="5"/>
        <v>3490.1400000000003</v>
      </c>
    </row>
    <row r="89" spans="1:27" x14ac:dyDescent="0.25">
      <c r="A89">
        <v>2016</v>
      </c>
      <c r="B89" t="s">
        <v>61</v>
      </c>
      <c r="C89" s="1" t="s">
        <v>18</v>
      </c>
      <c r="D89" s="5">
        <f>VLOOKUP(B89,SWH!$A$4:$C$19,3,FALSE)</f>
        <v>7836.48</v>
      </c>
      <c r="E89" s="5">
        <v>132.81</v>
      </c>
      <c r="F89" s="5">
        <v>467</v>
      </c>
      <c r="G89" s="5">
        <v>46.67</v>
      </c>
      <c r="H89" s="5">
        <v>253.41</v>
      </c>
      <c r="I89" s="5">
        <v>117.69</v>
      </c>
      <c r="J89" s="5">
        <v>1130.76</v>
      </c>
      <c r="K89" s="5">
        <v>0</v>
      </c>
      <c r="L89" s="5">
        <v>14.48</v>
      </c>
      <c r="M89" s="5">
        <v>153.71</v>
      </c>
      <c r="N89" s="5">
        <v>27.5</v>
      </c>
      <c r="O89" s="5">
        <f>VLOOKUP(B89,SWH!$A$4:$B$19,2,FALSE)</f>
        <v>1.1647700000000001</v>
      </c>
      <c r="P89" s="5">
        <f t="shared" si="8"/>
        <v>26.335229999999999</v>
      </c>
      <c r="Q89" s="5">
        <v>0.64</v>
      </c>
      <c r="R89" s="5">
        <v>0</v>
      </c>
      <c r="S89" s="5">
        <v>0</v>
      </c>
      <c r="T89" s="5">
        <v>0</v>
      </c>
      <c r="U89" s="5">
        <v>1165.94</v>
      </c>
      <c r="V89" s="5">
        <v>0</v>
      </c>
      <c r="W89" s="5">
        <f t="shared" si="6"/>
        <v>360.16523000000007</v>
      </c>
      <c r="X89" s="5">
        <f t="shared" si="7"/>
        <v>467</v>
      </c>
      <c r="Y89" s="5">
        <v>1877.67</v>
      </c>
      <c r="Z89" s="5">
        <v>1632.94</v>
      </c>
      <c r="AA89" s="5">
        <f t="shared" si="5"/>
        <v>3510.61</v>
      </c>
    </row>
    <row r="90" spans="1:27" x14ac:dyDescent="0.25">
      <c r="A90">
        <v>2016</v>
      </c>
      <c r="B90" t="s">
        <v>61</v>
      </c>
      <c r="C90" s="1" t="s">
        <v>4</v>
      </c>
      <c r="D90" s="5">
        <f>VLOOKUP(B90,SWH!$A$4:$C$19,3,FALSE)</f>
        <v>7836.48</v>
      </c>
      <c r="E90" s="5">
        <v>201.15</v>
      </c>
      <c r="F90" s="5">
        <v>704.56</v>
      </c>
      <c r="G90" s="5">
        <v>150.6</v>
      </c>
      <c r="H90" s="5">
        <v>253.41</v>
      </c>
      <c r="I90" s="5">
        <v>117.86</v>
      </c>
      <c r="J90" s="5">
        <v>1130.76</v>
      </c>
      <c r="K90" s="5">
        <v>0</v>
      </c>
      <c r="L90" s="5">
        <v>14.48</v>
      </c>
      <c r="M90" s="5">
        <v>197.79</v>
      </c>
      <c r="N90" s="5">
        <v>35.479999999999997</v>
      </c>
      <c r="O90" s="5">
        <f>VLOOKUP(B90,SWH!$A$4:$B$19,2,FALSE)</f>
        <v>1.1647700000000001</v>
      </c>
      <c r="P90" s="5">
        <f t="shared" si="8"/>
        <v>34.31523</v>
      </c>
      <c r="Q90" s="5">
        <v>2.57</v>
      </c>
      <c r="R90" s="5">
        <v>0</v>
      </c>
      <c r="S90" s="5">
        <v>0</v>
      </c>
      <c r="T90" s="5">
        <v>0</v>
      </c>
      <c r="U90" s="5">
        <v>1224.0899999999999</v>
      </c>
      <c r="V90" s="5">
        <v>0</v>
      </c>
      <c r="W90" s="5">
        <f t="shared" si="6"/>
        <v>586.42522999999994</v>
      </c>
      <c r="X90" s="5">
        <f t="shared" si="7"/>
        <v>704.56</v>
      </c>
      <c r="Y90" s="5">
        <v>2104.1</v>
      </c>
      <c r="Z90" s="5">
        <v>1928.64</v>
      </c>
      <c r="AA90" s="5">
        <f t="shared" si="5"/>
        <v>4032.74</v>
      </c>
    </row>
    <row r="91" spans="1:27" x14ac:dyDescent="0.25">
      <c r="A91">
        <v>2016</v>
      </c>
      <c r="B91" t="s">
        <v>61</v>
      </c>
      <c r="C91" s="1" t="s">
        <v>5</v>
      </c>
      <c r="D91" s="5">
        <f>VLOOKUP(B91,SWH!$A$4:$C$19,3,FALSE)</f>
        <v>7836.48</v>
      </c>
      <c r="E91" s="5">
        <v>160.19999999999999</v>
      </c>
      <c r="F91" s="5">
        <v>555.92999999999995</v>
      </c>
      <c r="G91" s="5">
        <v>210.29</v>
      </c>
      <c r="H91" s="5">
        <v>253.41</v>
      </c>
      <c r="I91" s="5">
        <v>117.86</v>
      </c>
      <c r="J91" s="5">
        <v>1130.76</v>
      </c>
      <c r="K91" s="5">
        <v>0</v>
      </c>
      <c r="L91" s="5">
        <v>14.48</v>
      </c>
      <c r="M91" s="5">
        <v>220.47</v>
      </c>
      <c r="N91" s="5">
        <v>32.28</v>
      </c>
      <c r="O91" s="5">
        <f>VLOOKUP(B91,SWH!$A$4:$B$19,2,FALSE)</f>
        <v>1.1647700000000001</v>
      </c>
      <c r="P91" s="5">
        <f t="shared" si="8"/>
        <v>31.11523</v>
      </c>
      <c r="Q91" s="5">
        <v>2.04</v>
      </c>
      <c r="R91" s="5">
        <v>0</v>
      </c>
      <c r="S91" s="5">
        <v>0</v>
      </c>
      <c r="T91" s="5">
        <v>0</v>
      </c>
      <c r="U91" s="5">
        <v>1198.7</v>
      </c>
      <c r="V91" s="5">
        <v>0</v>
      </c>
      <c r="W91" s="5">
        <f t="shared" si="6"/>
        <v>624.11523</v>
      </c>
      <c r="X91" s="5">
        <f t="shared" si="7"/>
        <v>555.92999999999995</v>
      </c>
      <c r="Y91" s="5">
        <v>2141.79</v>
      </c>
      <c r="Z91" s="5">
        <v>1754.63</v>
      </c>
      <c r="AA91" s="5">
        <f t="shared" si="5"/>
        <v>3896.42</v>
      </c>
    </row>
    <row r="92" spans="1:27" x14ac:dyDescent="0.25">
      <c r="A92">
        <v>2016</v>
      </c>
      <c r="B92" t="s">
        <v>61</v>
      </c>
      <c r="C92" s="1" t="s">
        <v>15</v>
      </c>
      <c r="D92" s="5">
        <f>VLOOKUP(B92,SWH!$A$4:$C$19,3,FALSE)</f>
        <v>7836.48</v>
      </c>
      <c r="E92" s="5">
        <v>112.18</v>
      </c>
      <c r="F92" s="5">
        <v>399.01</v>
      </c>
      <c r="G92" s="5">
        <v>24.35</v>
      </c>
      <c r="H92" s="5">
        <v>253.41</v>
      </c>
      <c r="I92" s="5">
        <v>117.68</v>
      </c>
      <c r="J92" s="5">
        <v>1130.76</v>
      </c>
      <c r="K92" s="5">
        <v>0</v>
      </c>
      <c r="L92" s="5">
        <v>14.48</v>
      </c>
      <c r="M92" s="5">
        <v>143.77000000000001</v>
      </c>
      <c r="N92" s="5">
        <v>26.65</v>
      </c>
      <c r="O92" s="5">
        <f>VLOOKUP(B92,SWH!$A$4:$B$19,2,FALSE)</f>
        <v>1.1647700000000001</v>
      </c>
      <c r="P92" s="5">
        <f t="shared" si="8"/>
        <v>25.485229999999998</v>
      </c>
      <c r="Q92" s="5">
        <v>0.28000000000000003</v>
      </c>
      <c r="R92" s="5">
        <v>0</v>
      </c>
      <c r="S92" s="5">
        <v>0</v>
      </c>
      <c r="T92" s="5">
        <v>0</v>
      </c>
      <c r="U92" s="5">
        <v>1217.19</v>
      </c>
      <c r="V92" s="5">
        <v>0</v>
      </c>
      <c r="W92" s="5">
        <f t="shared" si="6"/>
        <v>306.06522999999999</v>
      </c>
      <c r="X92" s="5">
        <f t="shared" si="7"/>
        <v>399.01</v>
      </c>
      <c r="Y92" s="5">
        <v>1823.56</v>
      </c>
      <c r="Z92" s="5">
        <v>1616.19</v>
      </c>
      <c r="AA92" s="5">
        <f t="shared" si="5"/>
        <v>3439.75</v>
      </c>
    </row>
    <row r="93" spans="1:27" x14ac:dyDescent="0.25">
      <c r="A93">
        <v>2016</v>
      </c>
      <c r="B93" t="s">
        <v>61</v>
      </c>
      <c r="C93" s="1" t="s">
        <v>16</v>
      </c>
      <c r="D93" s="5">
        <f>VLOOKUP(B93,SWH!$A$4:$C$19,3,FALSE)</f>
        <v>7836.48</v>
      </c>
      <c r="E93" s="5">
        <v>297.48</v>
      </c>
      <c r="F93" s="5">
        <v>1032.78</v>
      </c>
      <c r="G93" s="5">
        <v>187.76</v>
      </c>
      <c r="H93" s="5">
        <v>253.41</v>
      </c>
      <c r="I93" s="5">
        <v>117.81</v>
      </c>
      <c r="J93" s="5">
        <v>1130.76</v>
      </c>
      <c r="K93" s="5">
        <v>0</v>
      </c>
      <c r="L93" s="5">
        <v>14.48</v>
      </c>
      <c r="M93" s="5">
        <v>221.47</v>
      </c>
      <c r="N93" s="5">
        <v>42.23</v>
      </c>
      <c r="O93" s="5">
        <f>VLOOKUP(B93,SWH!$A$4:$B$19,2,FALSE)</f>
        <v>1.1647700000000001</v>
      </c>
      <c r="P93" s="5">
        <f t="shared" si="8"/>
        <v>41.06523</v>
      </c>
      <c r="Q93" s="5">
        <v>3.4</v>
      </c>
      <c r="R93" s="5">
        <v>0</v>
      </c>
      <c r="S93" s="5">
        <v>0</v>
      </c>
      <c r="T93" s="5">
        <v>0</v>
      </c>
      <c r="U93" s="5">
        <v>1291.04</v>
      </c>
      <c r="V93" s="5">
        <v>0</v>
      </c>
      <c r="W93" s="5">
        <f t="shared" si="6"/>
        <v>751.17523000000006</v>
      </c>
      <c r="X93" s="5">
        <f t="shared" si="7"/>
        <v>1032.78</v>
      </c>
      <c r="Y93" s="5">
        <v>2268.79</v>
      </c>
      <c r="Z93" s="5">
        <v>2323.8200000000002</v>
      </c>
      <c r="AA93" s="5">
        <f t="shared" si="5"/>
        <v>4592.6100000000006</v>
      </c>
    </row>
    <row r="94" spans="1:27" x14ac:dyDescent="0.25">
      <c r="A94">
        <v>2016</v>
      </c>
      <c r="B94" t="s">
        <v>61</v>
      </c>
      <c r="C94" s="1" t="s">
        <v>9</v>
      </c>
      <c r="D94" s="5">
        <f>VLOOKUP(B94,SWH!$A$4:$C$19,3,FALSE)</f>
        <v>7836.48</v>
      </c>
      <c r="E94" s="5">
        <v>218.63</v>
      </c>
      <c r="F94" s="5">
        <v>750.46</v>
      </c>
      <c r="G94" s="5">
        <v>143.33000000000001</v>
      </c>
      <c r="H94" s="5">
        <v>253.41</v>
      </c>
      <c r="I94" s="5">
        <v>117.72</v>
      </c>
      <c r="J94" s="5">
        <v>1130.76</v>
      </c>
      <c r="K94" s="5">
        <v>0</v>
      </c>
      <c r="L94" s="5">
        <v>14.48</v>
      </c>
      <c r="M94" s="5">
        <v>223.26</v>
      </c>
      <c r="N94" s="5">
        <v>35.94</v>
      </c>
      <c r="O94" s="5">
        <f>VLOOKUP(B94,SWH!$A$4:$B$19,2,FALSE)</f>
        <v>1.1647700000000001</v>
      </c>
      <c r="P94" s="5">
        <f t="shared" si="8"/>
        <v>34.775230000000001</v>
      </c>
      <c r="Q94" s="5">
        <v>1.48</v>
      </c>
      <c r="R94" s="5">
        <v>0</v>
      </c>
      <c r="S94" s="5">
        <v>0</v>
      </c>
      <c r="T94" s="5">
        <v>0</v>
      </c>
      <c r="U94" s="5">
        <v>1274.06</v>
      </c>
      <c r="V94" s="5">
        <v>0</v>
      </c>
      <c r="W94" s="5">
        <f t="shared" si="6"/>
        <v>621.47523000000001</v>
      </c>
      <c r="X94" s="5">
        <f t="shared" si="7"/>
        <v>750.46</v>
      </c>
      <c r="Y94" s="5">
        <v>2139.02</v>
      </c>
      <c r="Z94" s="5">
        <v>2024.52</v>
      </c>
      <c r="AA94" s="5">
        <f t="shared" si="5"/>
        <v>4163.54</v>
      </c>
    </row>
    <row r="95" spans="1:27" x14ac:dyDescent="0.25">
      <c r="A95">
        <v>2016</v>
      </c>
      <c r="B95" t="s">
        <v>61</v>
      </c>
      <c r="C95" s="1" t="s">
        <v>12</v>
      </c>
      <c r="D95" s="5">
        <f>VLOOKUP(B95,SWH!$A$4:$C$19,3,FALSE)</f>
        <v>7836.48</v>
      </c>
      <c r="E95" s="5">
        <v>327.51</v>
      </c>
      <c r="F95" s="5">
        <v>1146.26</v>
      </c>
      <c r="G95" s="5">
        <v>157.9</v>
      </c>
      <c r="H95" s="5">
        <v>253.41</v>
      </c>
      <c r="I95" s="5">
        <v>117.65</v>
      </c>
      <c r="J95" s="5">
        <v>1130.76</v>
      </c>
      <c r="K95" s="5">
        <v>0</v>
      </c>
      <c r="L95" s="5">
        <v>14.48</v>
      </c>
      <c r="M95" s="5">
        <v>233.83</v>
      </c>
      <c r="N95" s="5">
        <v>40.49</v>
      </c>
      <c r="O95" s="5">
        <f>VLOOKUP(B95,SWH!$A$4:$B$19,2,FALSE)</f>
        <v>1.1647700000000001</v>
      </c>
      <c r="P95" s="5">
        <f t="shared" si="8"/>
        <v>39.325230000000005</v>
      </c>
      <c r="Q95" s="5">
        <v>2.5499999999999998</v>
      </c>
      <c r="R95" s="5">
        <v>0</v>
      </c>
      <c r="S95" s="5">
        <v>0</v>
      </c>
      <c r="T95" s="5">
        <v>0</v>
      </c>
      <c r="U95" s="5">
        <v>1370.77</v>
      </c>
      <c r="V95" s="5">
        <v>0</v>
      </c>
      <c r="W95" s="5">
        <f t="shared" si="6"/>
        <v>761.11523</v>
      </c>
      <c r="X95" s="5">
        <f t="shared" si="7"/>
        <v>1146.26</v>
      </c>
      <c r="Y95" s="5">
        <v>2278.5700000000002</v>
      </c>
      <c r="Z95" s="5">
        <v>2517.0300000000002</v>
      </c>
      <c r="AA95" s="5">
        <f t="shared" si="5"/>
        <v>4795.6000000000004</v>
      </c>
    </row>
    <row r="96" spans="1:27" x14ac:dyDescent="0.25">
      <c r="A96">
        <v>2016</v>
      </c>
      <c r="B96" t="s">
        <v>61</v>
      </c>
      <c r="C96" s="1" t="s">
        <v>8</v>
      </c>
      <c r="D96" s="5">
        <f>VLOOKUP(B96,SWH!$A$4:$C$19,3,FALSE)</f>
        <v>7836.48</v>
      </c>
      <c r="E96" s="5">
        <v>411.53</v>
      </c>
      <c r="F96" s="5">
        <v>1412.9</v>
      </c>
      <c r="G96" s="5">
        <v>116.2</v>
      </c>
      <c r="H96" s="5">
        <v>253.41</v>
      </c>
      <c r="I96" s="5">
        <v>117</v>
      </c>
      <c r="J96" s="5">
        <v>1130.76</v>
      </c>
      <c r="K96" s="5">
        <v>0</v>
      </c>
      <c r="L96" s="5">
        <v>14.48</v>
      </c>
      <c r="M96" s="5">
        <v>265.18</v>
      </c>
      <c r="N96" s="5">
        <v>41.97</v>
      </c>
      <c r="O96" s="5">
        <f>VLOOKUP(B96,SWH!$A$4:$B$19,2,FALSE)</f>
        <v>1.1647700000000001</v>
      </c>
      <c r="P96" s="5">
        <f t="shared" si="8"/>
        <v>40.805230000000002</v>
      </c>
      <c r="Q96" s="5">
        <v>1.18</v>
      </c>
      <c r="R96" s="5">
        <v>0</v>
      </c>
      <c r="S96" s="5">
        <v>0</v>
      </c>
      <c r="T96" s="5">
        <v>0</v>
      </c>
      <c r="U96" s="5">
        <v>1477.97</v>
      </c>
      <c r="V96" s="5">
        <v>0</v>
      </c>
      <c r="W96" s="5">
        <f t="shared" si="6"/>
        <v>834.89523000000008</v>
      </c>
      <c r="X96" s="5">
        <f t="shared" si="7"/>
        <v>1412.9</v>
      </c>
      <c r="Y96" s="5">
        <v>2351.6999999999998</v>
      </c>
      <c r="Z96" s="5">
        <v>2890.87</v>
      </c>
      <c r="AA96" s="5">
        <f t="shared" si="5"/>
        <v>5242.57</v>
      </c>
    </row>
    <row r="97" spans="1:27" x14ac:dyDescent="0.25">
      <c r="A97">
        <v>2019</v>
      </c>
      <c r="B97" t="s">
        <v>61</v>
      </c>
      <c r="C97" s="1" t="s">
        <v>10</v>
      </c>
      <c r="D97" s="5">
        <f>VLOOKUP(B97,SWH!$A$4:$C$19,3,FALSE)</f>
        <v>7836.48</v>
      </c>
      <c r="E97" s="5">
        <v>0</v>
      </c>
      <c r="F97" s="5">
        <v>0</v>
      </c>
      <c r="G97" s="5">
        <v>1345.37</v>
      </c>
      <c r="H97" s="5">
        <v>205.91</v>
      </c>
      <c r="I97" s="5">
        <v>118.09</v>
      </c>
      <c r="J97" s="5">
        <v>1130.76</v>
      </c>
      <c r="K97" s="5">
        <v>0</v>
      </c>
      <c r="L97" s="5">
        <v>14.48</v>
      </c>
      <c r="M97" s="5">
        <v>385.45</v>
      </c>
      <c r="N97" s="5">
        <v>46.93</v>
      </c>
      <c r="O97" s="5">
        <f>VLOOKUP(B97,SWH!$A$4:$B$19,2,FALSE)</f>
        <v>1.1647700000000001</v>
      </c>
      <c r="P97" s="5">
        <f t="shared" si="8"/>
        <v>45.765230000000003</v>
      </c>
      <c r="Q97" s="5">
        <v>57.16</v>
      </c>
      <c r="R97" s="5">
        <v>0</v>
      </c>
      <c r="S97" s="5">
        <v>0</v>
      </c>
      <c r="T97" s="5">
        <v>0</v>
      </c>
      <c r="U97" s="5">
        <v>742.99</v>
      </c>
      <c r="V97" s="5">
        <v>0</v>
      </c>
      <c r="W97" s="5">
        <f t="shared" si="6"/>
        <v>1833.74523</v>
      </c>
      <c r="X97" s="5">
        <f t="shared" si="7"/>
        <v>0</v>
      </c>
      <c r="Y97" s="5">
        <v>3304.15</v>
      </c>
      <c r="Z97" s="5">
        <v>742.99</v>
      </c>
      <c r="AA97" s="5">
        <f t="shared" si="5"/>
        <v>4047.1400000000003</v>
      </c>
    </row>
    <row r="98" spans="1:27" x14ac:dyDescent="0.25">
      <c r="A98">
        <v>2019</v>
      </c>
      <c r="B98" t="s">
        <v>61</v>
      </c>
      <c r="C98" s="1" t="s">
        <v>6</v>
      </c>
      <c r="D98" s="5">
        <f>VLOOKUP(B98,SWH!$A$4:$C$19,3,FALSE)</f>
        <v>7836.48</v>
      </c>
      <c r="E98" s="5">
        <v>0.02</v>
      </c>
      <c r="F98" s="5">
        <v>0</v>
      </c>
      <c r="G98" s="5">
        <v>1123.4000000000001</v>
      </c>
      <c r="H98" s="5">
        <v>205.91</v>
      </c>
      <c r="I98" s="5">
        <v>118.12</v>
      </c>
      <c r="J98" s="5">
        <v>1130.76</v>
      </c>
      <c r="K98" s="5">
        <v>0</v>
      </c>
      <c r="L98" s="5">
        <v>14.48</v>
      </c>
      <c r="M98" s="5">
        <v>381.9</v>
      </c>
      <c r="N98" s="5">
        <v>48.46</v>
      </c>
      <c r="O98" s="5">
        <f>VLOOKUP(B98,SWH!$A$4:$B$19,2,FALSE)</f>
        <v>1.1647700000000001</v>
      </c>
      <c r="P98" s="5">
        <f t="shared" si="8"/>
        <v>47.295230000000004</v>
      </c>
      <c r="Q98" s="5">
        <v>40.54</v>
      </c>
      <c r="R98" s="5">
        <v>0</v>
      </c>
      <c r="S98" s="5">
        <v>0</v>
      </c>
      <c r="T98" s="5">
        <v>0</v>
      </c>
      <c r="U98" s="5">
        <v>739.16</v>
      </c>
      <c r="V98" s="5">
        <v>0</v>
      </c>
      <c r="W98" s="5">
        <f t="shared" si="6"/>
        <v>1593.1552300000001</v>
      </c>
      <c r="X98" s="5">
        <f t="shared" si="7"/>
        <v>0</v>
      </c>
      <c r="Y98" s="5">
        <v>3063.58</v>
      </c>
      <c r="Z98" s="5">
        <v>739.16</v>
      </c>
      <c r="AA98" s="5">
        <f t="shared" si="5"/>
        <v>3802.74</v>
      </c>
    </row>
    <row r="99" spans="1:27" x14ac:dyDescent="0.25">
      <c r="A99">
        <v>2019</v>
      </c>
      <c r="B99" t="s">
        <v>61</v>
      </c>
      <c r="C99" s="1" t="s">
        <v>11</v>
      </c>
      <c r="D99" s="5">
        <f>VLOOKUP(B99,SWH!$A$4:$C$19,3,FALSE)</f>
        <v>7836.48</v>
      </c>
      <c r="E99" s="5">
        <v>0</v>
      </c>
      <c r="F99" s="5">
        <v>0</v>
      </c>
      <c r="G99" s="5">
        <v>925.53</v>
      </c>
      <c r="H99" s="5">
        <v>205.91</v>
      </c>
      <c r="I99" s="5">
        <v>118.13</v>
      </c>
      <c r="J99" s="5">
        <v>1130.76</v>
      </c>
      <c r="K99" s="5">
        <v>0</v>
      </c>
      <c r="L99" s="5">
        <v>14.48</v>
      </c>
      <c r="M99" s="5">
        <v>315.16000000000003</v>
      </c>
      <c r="N99" s="5">
        <v>36.17</v>
      </c>
      <c r="O99" s="5">
        <f>VLOOKUP(B99,SWH!$A$4:$B$19,2,FALSE)</f>
        <v>1.1647700000000001</v>
      </c>
      <c r="P99" s="5">
        <f t="shared" si="8"/>
        <v>35.005230000000005</v>
      </c>
      <c r="Q99" s="5">
        <v>22.49</v>
      </c>
      <c r="R99" s="5">
        <v>0</v>
      </c>
      <c r="S99" s="5">
        <v>0</v>
      </c>
      <c r="T99" s="5">
        <v>0</v>
      </c>
      <c r="U99" s="5">
        <v>812.22</v>
      </c>
      <c r="V99" s="5">
        <v>0</v>
      </c>
      <c r="W99" s="5">
        <f t="shared" si="6"/>
        <v>1298.18523</v>
      </c>
      <c r="X99" s="5">
        <f t="shared" si="7"/>
        <v>0</v>
      </c>
      <c r="Y99" s="5">
        <v>2768.62</v>
      </c>
      <c r="Z99" s="5">
        <v>812.22</v>
      </c>
      <c r="AA99" s="5">
        <f t="shared" si="5"/>
        <v>3580.84</v>
      </c>
    </row>
    <row r="100" spans="1:27" x14ac:dyDescent="0.25">
      <c r="A100">
        <v>2019</v>
      </c>
      <c r="B100" t="s">
        <v>61</v>
      </c>
      <c r="C100" s="1" t="s">
        <v>13</v>
      </c>
      <c r="D100" s="5">
        <f>VLOOKUP(B100,SWH!$A$4:$C$19,3,FALSE)</f>
        <v>7836.48</v>
      </c>
      <c r="E100" s="5">
        <v>1.85</v>
      </c>
      <c r="F100" s="5">
        <v>1.38</v>
      </c>
      <c r="G100" s="5">
        <v>879</v>
      </c>
      <c r="H100" s="5">
        <v>205.91</v>
      </c>
      <c r="I100" s="5">
        <v>117.98</v>
      </c>
      <c r="J100" s="5">
        <v>1130.76</v>
      </c>
      <c r="K100" s="5">
        <v>0</v>
      </c>
      <c r="L100" s="5">
        <v>14.48</v>
      </c>
      <c r="M100" s="5">
        <v>339.55</v>
      </c>
      <c r="N100" s="5">
        <v>43.24</v>
      </c>
      <c r="O100" s="5">
        <f>VLOOKUP(B100,SWH!$A$4:$B$19,2,FALSE)</f>
        <v>1.1647700000000001</v>
      </c>
      <c r="P100" s="5">
        <f t="shared" si="8"/>
        <v>42.075230000000005</v>
      </c>
      <c r="Q100" s="5">
        <v>30.31</v>
      </c>
      <c r="R100" s="5">
        <v>0</v>
      </c>
      <c r="S100" s="5">
        <v>0</v>
      </c>
      <c r="T100" s="5">
        <v>0</v>
      </c>
      <c r="U100" s="5">
        <v>814.18</v>
      </c>
      <c r="V100" s="5">
        <v>0</v>
      </c>
      <c r="W100" s="5">
        <f t="shared" si="6"/>
        <v>1292.7852300000002</v>
      </c>
      <c r="X100" s="5">
        <f t="shared" si="7"/>
        <v>1.38</v>
      </c>
      <c r="Y100" s="5">
        <v>2763.09</v>
      </c>
      <c r="Z100" s="5">
        <v>815.56</v>
      </c>
      <c r="AA100" s="5">
        <f t="shared" si="5"/>
        <v>3578.65</v>
      </c>
    </row>
    <row r="101" spans="1:27" x14ac:dyDescent="0.25">
      <c r="A101">
        <v>2019</v>
      </c>
      <c r="B101" t="s">
        <v>61</v>
      </c>
      <c r="C101" s="1" t="s">
        <v>19</v>
      </c>
      <c r="D101" s="5">
        <f>VLOOKUP(B101,SWH!$A$4:$C$19,3,FALSE)</f>
        <v>7836.48</v>
      </c>
      <c r="E101" s="5">
        <v>3.23</v>
      </c>
      <c r="F101" s="5">
        <v>7.08</v>
      </c>
      <c r="G101" s="5">
        <v>719.76</v>
      </c>
      <c r="H101" s="5">
        <v>205.91</v>
      </c>
      <c r="I101" s="5">
        <v>117.94</v>
      </c>
      <c r="J101" s="5">
        <v>1130.76</v>
      </c>
      <c r="K101" s="5">
        <v>0</v>
      </c>
      <c r="L101" s="5">
        <v>14.48</v>
      </c>
      <c r="M101" s="5">
        <v>266.82</v>
      </c>
      <c r="N101" s="5">
        <v>35.56</v>
      </c>
      <c r="O101" s="5">
        <f>VLOOKUP(B101,SWH!$A$4:$B$19,2,FALSE)</f>
        <v>1.1647700000000001</v>
      </c>
      <c r="P101" s="5">
        <f t="shared" si="8"/>
        <v>34.395230000000005</v>
      </c>
      <c r="Q101" s="5">
        <v>24</v>
      </c>
      <c r="R101" s="5">
        <v>0</v>
      </c>
      <c r="S101" s="5">
        <v>0</v>
      </c>
      <c r="T101" s="5">
        <v>0</v>
      </c>
      <c r="U101" s="5">
        <v>891.37</v>
      </c>
      <c r="V101" s="5">
        <v>0</v>
      </c>
      <c r="W101" s="5">
        <f t="shared" si="6"/>
        <v>1048.20523</v>
      </c>
      <c r="X101" s="5">
        <f t="shared" si="7"/>
        <v>7.08</v>
      </c>
      <c r="Y101" s="5">
        <v>2518.46</v>
      </c>
      <c r="Z101" s="5">
        <v>898.45</v>
      </c>
      <c r="AA101" s="5">
        <f t="shared" si="5"/>
        <v>3416.91</v>
      </c>
    </row>
    <row r="102" spans="1:27" x14ac:dyDescent="0.25">
      <c r="A102">
        <v>2019</v>
      </c>
      <c r="B102" t="s">
        <v>61</v>
      </c>
      <c r="C102" s="1" t="s">
        <v>20</v>
      </c>
      <c r="D102" s="5">
        <f>VLOOKUP(B102,SWH!$A$4:$C$19,3,FALSE)</f>
        <v>7836.48</v>
      </c>
      <c r="E102" s="5">
        <v>3.94</v>
      </c>
      <c r="F102" s="5">
        <v>6.06</v>
      </c>
      <c r="G102" s="5">
        <v>583.80999999999995</v>
      </c>
      <c r="H102" s="5">
        <v>205.91</v>
      </c>
      <c r="I102" s="5">
        <v>118.03</v>
      </c>
      <c r="J102" s="5">
        <v>1130.76</v>
      </c>
      <c r="K102" s="5">
        <v>0</v>
      </c>
      <c r="L102" s="5">
        <v>14.48</v>
      </c>
      <c r="M102" s="5">
        <v>279.45</v>
      </c>
      <c r="N102" s="5">
        <v>36.83</v>
      </c>
      <c r="O102" s="5">
        <f>VLOOKUP(B102,SWH!$A$4:$B$19,2,FALSE)</f>
        <v>1.1647700000000001</v>
      </c>
      <c r="P102" s="5">
        <f t="shared" si="8"/>
        <v>35.665230000000001</v>
      </c>
      <c r="Q102" s="5">
        <v>7.25</v>
      </c>
      <c r="R102" s="5">
        <v>0</v>
      </c>
      <c r="S102" s="5">
        <v>0</v>
      </c>
      <c r="T102" s="5">
        <v>0</v>
      </c>
      <c r="U102" s="5">
        <v>896.3</v>
      </c>
      <c r="V102" s="5">
        <v>0</v>
      </c>
      <c r="W102" s="5">
        <f t="shared" si="6"/>
        <v>910.11523</v>
      </c>
      <c r="X102" s="5">
        <f t="shared" si="7"/>
        <v>6.06</v>
      </c>
      <c r="Y102" s="5">
        <v>2380.4499999999998</v>
      </c>
      <c r="Z102" s="5">
        <v>902.37</v>
      </c>
      <c r="AA102" s="5">
        <f t="shared" si="5"/>
        <v>3282.8199999999997</v>
      </c>
    </row>
    <row r="103" spans="1:27" x14ac:dyDescent="0.25">
      <c r="A103">
        <v>2019</v>
      </c>
      <c r="B103" t="s">
        <v>61</v>
      </c>
      <c r="C103" s="1" t="s">
        <v>3</v>
      </c>
      <c r="D103" s="5">
        <f>VLOOKUP(B103,SWH!$A$4:$C$19,3,FALSE)</f>
        <v>7836.48</v>
      </c>
      <c r="E103" s="5">
        <v>56.4</v>
      </c>
      <c r="F103" s="5">
        <v>189.22</v>
      </c>
      <c r="G103" s="5">
        <v>378.32</v>
      </c>
      <c r="H103" s="5">
        <v>205.91</v>
      </c>
      <c r="I103" s="5">
        <v>118</v>
      </c>
      <c r="J103" s="5">
        <v>1130.76</v>
      </c>
      <c r="K103" s="5">
        <v>0</v>
      </c>
      <c r="L103" s="5">
        <v>14.48</v>
      </c>
      <c r="M103" s="5">
        <v>214.31</v>
      </c>
      <c r="N103" s="5">
        <v>33.9</v>
      </c>
      <c r="O103" s="5">
        <f>VLOOKUP(B103,SWH!$A$4:$B$19,2,FALSE)</f>
        <v>1.1647700000000001</v>
      </c>
      <c r="P103" s="5">
        <f t="shared" si="8"/>
        <v>32.735230000000001</v>
      </c>
      <c r="Q103" s="5">
        <v>9.3000000000000007</v>
      </c>
      <c r="R103" s="5">
        <v>0</v>
      </c>
      <c r="S103" s="5">
        <v>0</v>
      </c>
      <c r="T103" s="5">
        <v>0</v>
      </c>
      <c r="U103" s="5">
        <v>1026.8800000000001</v>
      </c>
      <c r="V103" s="5">
        <v>0</v>
      </c>
      <c r="W103" s="5">
        <f t="shared" si="6"/>
        <v>691.06522999999993</v>
      </c>
      <c r="X103" s="5">
        <f t="shared" si="7"/>
        <v>189.22</v>
      </c>
      <c r="Y103" s="5">
        <v>2161.37</v>
      </c>
      <c r="Z103" s="5">
        <v>1216.1099999999999</v>
      </c>
      <c r="AA103" s="5">
        <f t="shared" si="5"/>
        <v>3377.4799999999996</v>
      </c>
    </row>
    <row r="104" spans="1:27" x14ac:dyDescent="0.25">
      <c r="A104">
        <v>2019</v>
      </c>
      <c r="B104" t="s">
        <v>61</v>
      </c>
      <c r="C104" s="1" t="s">
        <v>7</v>
      </c>
      <c r="D104" s="5">
        <f>VLOOKUP(B104,SWH!$A$4:$C$19,3,FALSE)</f>
        <v>7836.48</v>
      </c>
      <c r="E104" s="5">
        <v>14.25</v>
      </c>
      <c r="F104" s="5">
        <v>37.29</v>
      </c>
      <c r="G104" s="5">
        <v>428.44</v>
      </c>
      <c r="H104" s="5">
        <v>205.91</v>
      </c>
      <c r="I104" s="5">
        <v>118</v>
      </c>
      <c r="J104" s="5">
        <v>1130.76</v>
      </c>
      <c r="K104" s="5">
        <v>0</v>
      </c>
      <c r="L104" s="5">
        <v>14.48</v>
      </c>
      <c r="M104" s="5">
        <v>247.9</v>
      </c>
      <c r="N104" s="5">
        <v>33.07</v>
      </c>
      <c r="O104" s="5">
        <f>VLOOKUP(B104,SWH!$A$4:$B$19,2,FALSE)</f>
        <v>1.1647700000000001</v>
      </c>
      <c r="P104" s="5">
        <f t="shared" si="8"/>
        <v>31.90523</v>
      </c>
      <c r="Q104" s="5">
        <v>5.49</v>
      </c>
      <c r="R104" s="5">
        <v>0</v>
      </c>
      <c r="S104" s="5">
        <v>0</v>
      </c>
      <c r="T104" s="5">
        <v>0</v>
      </c>
      <c r="U104" s="5">
        <v>992.24</v>
      </c>
      <c r="V104" s="5">
        <v>0</v>
      </c>
      <c r="W104" s="5">
        <f t="shared" si="6"/>
        <v>727.98523</v>
      </c>
      <c r="X104" s="5">
        <f t="shared" si="7"/>
        <v>37.29</v>
      </c>
      <c r="Y104" s="5">
        <v>2198.29</v>
      </c>
      <c r="Z104" s="5">
        <v>1029.53</v>
      </c>
      <c r="AA104" s="5">
        <f t="shared" si="5"/>
        <v>3227.8199999999997</v>
      </c>
    </row>
    <row r="105" spans="1:27" x14ac:dyDescent="0.25">
      <c r="A105">
        <v>2019</v>
      </c>
      <c r="B105" t="s">
        <v>61</v>
      </c>
      <c r="C105" s="1" t="s">
        <v>17</v>
      </c>
      <c r="D105" s="5">
        <f>VLOOKUP(B105,SWH!$A$4:$C$19,3,FALSE)</f>
        <v>7836.48</v>
      </c>
      <c r="E105" s="5">
        <v>9.74</v>
      </c>
      <c r="F105" s="5">
        <v>28.6</v>
      </c>
      <c r="G105" s="5">
        <v>72.930000000000007</v>
      </c>
      <c r="H105" s="5">
        <v>205.91</v>
      </c>
      <c r="I105" s="5">
        <v>117.98</v>
      </c>
      <c r="J105" s="5">
        <v>1130.76</v>
      </c>
      <c r="K105" s="5">
        <v>0</v>
      </c>
      <c r="L105" s="5">
        <v>14.48</v>
      </c>
      <c r="M105" s="5">
        <v>126.76</v>
      </c>
      <c r="N105" s="5">
        <v>14.63</v>
      </c>
      <c r="O105" s="5">
        <f>VLOOKUP(B105,SWH!$A$4:$B$19,2,FALSE)</f>
        <v>1.1647700000000001</v>
      </c>
      <c r="P105" s="5">
        <f t="shared" si="8"/>
        <v>13.46523</v>
      </c>
      <c r="Q105" s="5">
        <v>1</v>
      </c>
      <c r="R105" s="5">
        <v>0</v>
      </c>
      <c r="S105" s="5">
        <v>0</v>
      </c>
      <c r="T105" s="5">
        <v>0</v>
      </c>
      <c r="U105" s="5">
        <v>1042.4000000000001</v>
      </c>
      <c r="V105" s="5">
        <v>0</v>
      </c>
      <c r="W105" s="5">
        <f t="shared" si="6"/>
        <v>223.89523</v>
      </c>
      <c r="X105" s="5">
        <f t="shared" si="7"/>
        <v>28.6</v>
      </c>
      <c r="Y105" s="5">
        <v>1694.19</v>
      </c>
      <c r="Z105" s="5">
        <v>1071</v>
      </c>
      <c r="AA105" s="5">
        <f t="shared" si="5"/>
        <v>2765.19</v>
      </c>
    </row>
    <row r="106" spans="1:27" x14ac:dyDescent="0.25">
      <c r="A106">
        <v>2019</v>
      </c>
      <c r="B106" t="s">
        <v>61</v>
      </c>
      <c r="C106" s="1" t="s">
        <v>14</v>
      </c>
      <c r="D106" s="5">
        <f>VLOOKUP(B106,SWH!$A$4:$C$19,3,FALSE)</f>
        <v>7836.48</v>
      </c>
      <c r="E106" s="5">
        <v>136.02000000000001</v>
      </c>
      <c r="F106" s="5">
        <v>472.46</v>
      </c>
      <c r="G106" s="5">
        <v>260.83</v>
      </c>
      <c r="H106" s="5">
        <v>205.91</v>
      </c>
      <c r="I106" s="5">
        <v>117.82</v>
      </c>
      <c r="J106" s="5">
        <v>1130.76</v>
      </c>
      <c r="K106" s="5">
        <v>0</v>
      </c>
      <c r="L106" s="5">
        <v>14.48</v>
      </c>
      <c r="M106" s="5">
        <v>203.46</v>
      </c>
      <c r="N106" s="5">
        <v>36.31</v>
      </c>
      <c r="O106" s="5">
        <f>VLOOKUP(B106,SWH!$A$4:$B$19,2,FALSE)</f>
        <v>1.1647700000000001</v>
      </c>
      <c r="P106" s="5">
        <f t="shared" si="8"/>
        <v>35.145230000000005</v>
      </c>
      <c r="Q106" s="5">
        <v>6.32</v>
      </c>
      <c r="R106" s="5">
        <v>0</v>
      </c>
      <c r="S106" s="5">
        <v>0</v>
      </c>
      <c r="T106" s="5">
        <v>0</v>
      </c>
      <c r="U106" s="5">
        <v>1133.68</v>
      </c>
      <c r="V106" s="5">
        <v>0</v>
      </c>
      <c r="W106" s="5">
        <f t="shared" si="6"/>
        <v>641.77523000000008</v>
      </c>
      <c r="X106" s="5">
        <f t="shared" si="7"/>
        <v>472.46</v>
      </c>
      <c r="Y106" s="5">
        <v>2111.9</v>
      </c>
      <c r="Z106" s="5">
        <v>1606.14</v>
      </c>
      <c r="AA106" s="5">
        <f t="shared" si="5"/>
        <v>3718.04</v>
      </c>
    </row>
    <row r="107" spans="1:27" x14ac:dyDescent="0.25">
      <c r="A107">
        <v>2019</v>
      </c>
      <c r="B107" t="s">
        <v>61</v>
      </c>
      <c r="C107" s="1" t="s">
        <v>2</v>
      </c>
      <c r="D107" s="5">
        <f>VLOOKUP(B107,SWH!$A$4:$C$19,3,FALSE)</f>
        <v>7836.48</v>
      </c>
      <c r="E107" s="5">
        <v>43.65</v>
      </c>
      <c r="F107" s="5">
        <v>132.5</v>
      </c>
      <c r="G107" s="5">
        <v>314.38</v>
      </c>
      <c r="H107" s="5">
        <v>205.91</v>
      </c>
      <c r="I107" s="5">
        <v>117.91</v>
      </c>
      <c r="J107" s="5">
        <v>1130.76</v>
      </c>
      <c r="K107" s="5">
        <v>0</v>
      </c>
      <c r="L107" s="5">
        <v>14.48</v>
      </c>
      <c r="M107" s="5">
        <v>226.23</v>
      </c>
      <c r="N107" s="5">
        <v>32.89</v>
      </c>
      <c r="O107" s="5">
        <f>VLOOKUP(B107,SWH!$A$4:$B$19,2,FALSE)</f>
        <v>1.1647700000000001</v>
      </c>
      <c r="P107" s="5">
        <f t="shared" si="8"/>
        <v>31.72523</v>
      </c>
      <c r="Q107" s="5">
        <v>3.39</v>
      </c>
      <c r="R107" s="5">
        <v>0</v>
      </c>
      <c r="S107" s="5">
        <v>0</v>
      </c>
      <c r="T107" s="5">
        <v>0</v>
      </c>
      <c r="U107" s="5">
        <v>1103.56</v>
      </c>
      <c r="V107" s="5">
        <v>0</v>
      </c>
      <c r="W107" s="5">
        <f t="shared" si="6"/>
        <v>619.37522999999999</v>
      </c>
      <c r="X107" s="5">
        <f t="shared" si="7"/>
        <v>132.5</v>
      </c>
      <c r="Y107" s="5">
        <v>2089.6</v>
      </c>
      <c r="Z107" s="5">
        <v>1236.06</v>
      </c>
      <c r="AA107" s="5">
        <f t="shared" si="5"/>
        <v>3325.66</v>
      </c>
    </row>
    <row r="108" spans="1:27" x14ac:dyDescent="0.25">
      <c r="A108">
        <v>2019</v>
      </c>
      <c r="B108" t="s">
        <v>61</v>
      </c>
      <c r="C108" s="1" t="s">
        <v>18</v>
      </c>
      <c r="D108" s="5">
        <f>VLOOKUP(B108,SWH!$A$4:$C$19,3,FALSE)</f>
        <v>7836.48</v>
      </c>
      <c r="E108" s="5">
        <v>64.77</v>
      </c>
      <c r="F108" s="5">
        <v>219.25</v>
      </c>
      <c r="G108" s="5">
        <v>80.17</v>
      </c>
      <c r="H108" s="5">
        <v>205.91</v>
      </c>
      <c r="I108" s="5">
        <v>117.69</v>
      </c>
      <c r="J108" s="5">
        <v>1130.76</v>
      </c>
      <c r="K108" s="5">
        <v>0</v>
      </c>
      <c r="L108" s="5">
        <v>14.48</v>
      </c>
      <c r="M108" s="5">
        <v>158.47999999999999</v>
      </c>
      <c r="N108" s="5">
        <v>29.57</v>
      </c>
      <c r="O108" s="5">
        <f>VLOOKUP(B108,SWH!$A$4:$B$19,2,FALSE)</f>
        <v>1.1647700000000001</v>
      </c>
      <c r="P108" s="5">
        <f t="shared" si="8"/>
        <v>28.40523</v>
      </c>
      <c r="Q108" s="5">
        <v>1</v>
      </c>
      <c r="R108" s="5">
        <v>0</v>
      </c>
      <c r="S108" s="5">
        <v>0</v>
      </c>
      <c r="T108" s="5">
        <v>0</v>
      </c>
      <c r="U108" s="5">
        <v>1165.92</v>
      </c>
      <c r="V108" s="5">
        <v>0</v>
      </c>
      <c r="W108" s="5">
        <f t="shared" si="6"/>
        <v>332.82522999999998</v>
      </c>
      <c r="X108" s="5">
        <f t="shared" si="7"/>
        <v>219.25</v>
      </c>
      <c r="Y108" s="5">
        <v>1802.82</v>
      </c>
      <c r="Z108" s="5">
        <v>1385.17</v>
      </c>
      <c r="AA108" s="5">
        <f t="shared" si="5"/>
        <v>3187.99</v>
      </c>
    </row>
    <row r="109" spans="1:27" x14ac:dyDescent="0.25">
      <c r="A109">
        <v>2019</v>
      </c>
      <c r="B109" t="s">
        <v>61</v>
      </c>
      <c r="C109" s="1" t="s">
        <v>4</v>
      </c>
      <c r="D109" s="5">
        <f>VLOOKUP(B109,SWH!$A$4:$C$19,3,FALSE)</f>
        <v>7836.48</v>
      </c>
      <c r="E109" s="5">
        <v>218.75</v>
      </c>
      <c r="F109" s="5">
        <v>769.14</v>
      </c>
      <c r="G109" s="5">
        <v>137.80000000000001</v>
      </c>
      <c r="H109" s="5">
        <v>205.91</v>
      </c>
      <c r="I109" s="5">
        <v>117.86</v>
      </c>
      <c r="J109" s="5">
        <v>1130.76</v>
      </c>
      <c r="K109" s="5">
        <v>0</v>
      </c>
      <c r="L109" s="5">
        <v>14.48</v>
      </c>
      <c r="M109" s="5">
        <v>197.8</v>
      </c>
      <c r="N109" s="5">
        <v>33.75</v>
      </c>
      <c r="O109" s="5">
        <f>VLOOKUP(B109,SWH!$A$4:$B$19,2,FALSE)</f>
        <v>1.1647700000000001</v>
      </c>
      <c r="P109" s="5">
        <f t="shared" si="8"/>
        <v>32.585230000000003</v>
      </c>
      <c r="Q109" s="5">
        <v>2.42</v>
      </c>
      <c r="R109" s="5">
        <v>0</v>
      </c>
      <c r="S109" s="5">
        <v>0</v>
      </c>
      <c r="T109" s="5">
        <v>0</v>
      </c>
      <c r="U109" s="5">
        <v>1224.0899999999999</v>
      </c>
      <c r="V109" s="5">
        <v>0</v>
      </c>
      <c r="W109" s="5">
        <f t="shared" si="6"/>
        <v>589.35523000000001</v>
      </c>
      <c r="X109" s="5">
        <f t="shared" si="7"/>
        <v>769.14</v>
      </c>
      <c r="Y109" s="5">
        <v>2059.52</v>
      </c>
      <c r="Z109" s="5">
        <v>1993.23</v>
      </c>
      <c r="AA109" s="5">
        <f t="shared" si="5"/>
        <v>4052.75</v>
      </c>
    </row>
    <row r="110" spans="1:27" x14ac:dyDescent="0.25">
      <c r="A110">
        <v>2019</v>
      </c>
      <c r="B110" t="s">
        <v>61</v>
      </c>
      <c r="C110" s="1" t="s">
        <v>5</v>
      </c>
      <c r="D110" s="5">
        <f>VLOOKUP(B110,SWH!$A$4:$C$19,3,FALSE)</f>
        <v>7836.48</v>
      </c>
      <c r="E110" s="5">
        <v>108.38</v>
      </c>
      <c r="F110" s="5">
        <v>362.3</v>
      </c>
      <c r="G110" s="5">
        <v>233.13</v>
      </c>
      <c r="H110" s="5">
        <v>205.91</v>
      </c>
      <c r="I110" s="5">
        <v>117.86</v>
      </c>
      <c r="J110" s="5">
        <v>1130.76</v>
      </c>
      <c r="K110" s="5">
        <v>0</v>
      </c>
      <c r="L110" s="5">
        <v>14.48</v>
      </c>
      <c r="M110" s="5">
        <v>221.97</v>
      </c>
      <c r="N110" s="5">
        <v>32</v>
      </c>
      <c r="O110" s="5">
        <f>VLOOKUP(B110,SWH!$A$4:$B$19,2,FALSE)</f>
        <v>1.1647700000000001</v>
      </c>
      <c r="P110" s="5">
        <f t="shared" si="8"/>
        <v>30.835229999999999</v>
      </c>
      <c r="Q110" s="5">
        <v>2.23</v>
      </c>
      <c r="R110" s="5">
        <v>0</v>
      </c>
      <c r="S110" s="5">
        <v>0</v>
      </c>
      <c r="T110" s="5">
        <v>0</v>
      </c>
      <c r="U110" s="5">
        <v>1198.7</v>
      </c>
      <c r="V110" s="5">
        <v>0</v>
      </c>
      <c r="W110" s="5">
        <f t="shared" si="6"/>
        <v>596.54523000000006</v>
      </c>
      <c r="X110" s="5">
        <f t="shared" si="7"/>
        <v>362.3</v>
      </c>
      <c r="Y110" s="5">
        <v>2066.7199999999998</v>
      </c>
      <c r="Z110" s="5">
        <v>1561</v>
      </c>
      <c r="AA110" s="5">
        <f t="shared" si="5"/>
        <v>3627.72</v>
      </c>
    </row>
    <row r="111" spans="1:27" x14ac:dyDescent="0.25">
      <c r="A111">
        <v>2019</v>
      </c>
      <c r="B111" t="s">
        <v>61</v>
      </c>
      <c r="C111" s="1" t="s">
        <v>15</v>
      </c>
      <c r="D111" s="5">
        <f>VLOOKUP(B111,SWH!$A$4:$C$19,3,FALSE)</f>
        <v>7836.48</v>
      </c>
      <c r="E111" s="5">
        <v>39.92</v>
      </c>
      <c r="F111" s="5">
        <v>131.97999999999999</v>
      </c>
      <c r="G111" s="5">
        <v>74.69</v>
      </c>
      <c r="H111" s="5">
        <v>205.91</v>
      </c>
      <c r="I111" s="5">
        <v>117.68</v>
      </c>
      <c r="J111" s="5">
        <v>1130.76</v>
      </c>
      <c r="K111" s="5">
        <v>0</v>
      </c>
      <c r="L111" s="5">
        <v>14.48</v>
      </c>
      <c r="M111" s="5">
        <v>151.38999999999999</v>
      </c>
      <c r="N111" s="5">
        <v>28.64</v>
      </c>
      <c r="O111" s="5">
        <f>VLOOKUP(B111,SWH!$A$4:$B$19,2,FALSE)</f>
        <v>1.1647700000000001</v>
      </c>
      <c r="P111" s="5">
        <f t="shared" si="8"/>
        <v>27.47523</v>
      </c>
      <c r="Q111" s="5">
        <v>0.8</v>
      </c>
      <c r="R111" s="5">
        <v>0</v>
      </c>
      <c r="S111" s="5">
        <v>0</v>
      </c>
      <c r="T111" s="5">
        <v>0</v>
      </c>
      <c r="U111" s="5">
        <v>1217.17</v>
      </c>
      <c r="V111" s="5">
        <v>0</v>
      </c>
      <c r="W111" s="5">
        <f t="shared" si="6"/>
        <v>294.27523000000002</v>
      </c>
      <c r="X111" s="5">
        <f t="shared" si="7"/>
        <v>131.97999999999999</v>
      </c>
      <c r="Y111" s="5">
        <v>1764.25</v>
      </c>
      <c r="Z111" s="5">
        <v>1349.15</v>
      </c>
      <c r="AA111" s="5">
        <f t="shared" si="5"/>
        <v>3113.4</v>
      </c>
    </row>
    <row r="112" spans="1:27" x14ac:dyDescent="0.25">
      <c r="A112">
        <v>2019</v>
      </c>
      <c r="B112" t="s">
        <v>61</v>
      </c>
      <c r="C112" s="1" t="s">
        <v>16</v>
      </c>
      <c r="D112" s="5">
        <f>VLOOKUP(B112,SWH!$A$4:$C$19,3,FALSE)</f>
        <v>7836.48</v>
      </c>
      <c r="E112" s="5">
        <v>325.89999999999998</v>
      </c>
      <c r="F112" s="5">
        <v>1129.54</v>
      </c>
      <c r="G112" s="5">
        <v>166.52</v>
      </c>
      <c r="H112" s="5">
        <v>205.91</v>
      </c>
      <c r="I112" s="5">
        <v>117.81</v>
      </c>
      <c r="J112" s="5">
        <v>1130.76</v>
      </c>
      <c r="K112" s="5">
        <v>0</v>
      </c>
      <c r="L112" s="5">
        <v>14.48</v>
      </c>
      <c r="M112" s="5">
        <v>220.23</v>
      </c>
      <c r="N112" s="5">
        <v>39.96</v>
      </c>
      <c r="O112" s="5">
        <f>VLOOKUP(B112,SWH!$A$4:$B$19,2,FALSE)</f>
        <v>1.1647700000000001</v>
      </c>
      <c r="P112" s="5">
        <f t="shared" si="8"/>
        <v>38.795230000000004</v>
      </c>
      <c r="Q112" s="5">
        <v>3.16</v>
      </c>
      <c r="R112" s="5">
        <v>0</v>
      </c>
      <c r="S112" s="5">
        <v>0</v>
      </c>
      <c r="T112" s="5">
        <v>0</v>
      </c>
      <c r="U112" s="5">
        <v>1291.03</v>
      </c>
      <c r="V112" s="5">
        <v>0</v>
      </c>
      <c r="W112" s="5">
        <f t="shared" si="6"/>
        <v>754.60523000000001</v>
      </c>
      <c r="X112" s="5">
        <f t="shared" si="7"/>
        <v>1129.54</v>
      </c>
      <c r="Y112" s="5">
        <v>2224.7199999999998</v>
      </c>
      <c r="Z112" s="5">
        <v>2420.5700000000002</v>
      </c>
      <c r="AA112" s="5">
        <f t="shared" si="5"/>
        <v>4645.29</v>
      </c>
    </row>
    <row r="113" spans="1:27" x14ac:dyDescent="0.25">
      <c r="A113">
        <v>2019</v>
      </c>
      <c r="B113" t="s">
        <v>61</v>
      </c>
      <c r="C113" s="1" t="s">
        <v>9</v>
      </c>
      <c r="D113" s="5">
        <f>VLOOKUP(B113,SWH!$A$4:$C$19,3,FALSE)</f>
        <v>7836.48</v>
      </c>
      <c r="E113" s="5">
        <v>209.59</v>
      </c>
      <c r="F113" s="5">
        <v>710.92</v>
      </c>
      <c r="G113" s="5">
        <v>132.96</v>
      </c>
      <c r="H113" s="5">
        <v>205.91</v>
      </c>
      <c r="I113" s="5">
        <v>117.72</v>
      </c>
      <c r="J113" s="5">
        <v>1130.76</v>
      </c>
      <c r="K113" s="5">
        <v>0</v>
      </c>
      <c r="L113" s="5">
        <v>14.48</v>
      </c>
      <c r="M113" s="5">
        <v>216.56</v>
      </c>
      <c r="N113" s="5">
        <v>33.61</v>
      </c>
      <c r="O113" s="5">
        <f>VLOOKUP(B113,SWH!$A$4:$B$19,2,FALSE)</f>
        <v>1.1647700000000001</v>
      </c>
      <c r="P113" s="5">
        <f t="shared" si="8"/>
        <v>32.445230000000002</v>
      </c>
      <c r="Q113" s="5">
        <v>1.38</v>
      </c>
      <c r="R113" s="5">
        <v>0</v>
      </c>
      <c r="S113" s="5">
        <v>0</v>
      </c>
      <c r="T113" s="5">
        <v>0</v>
      </c>
      <c r="U113" s="5">
        <v>1274.06</v>
      </c>
      <c r="V113" s="5">
        <v>0</v>
      </c>
      <c r="W113" s="5">
        <f t="shared" si="6"/>
        <v>592.93523000000005</v>
      </c>
      <c r="X113" s="5">
        <f t="shared" si="7"/>
        <v>710.92</v>
      </c>
      <c r="Y113" s="5">
        <v>2062.96</v>
      </c>
      <c r="Z113" s="5">
        <v>1984.98</v>
      </c>
      <c r="AA113" s="5">
        <f t="shared" si="5"/>
        <v>4047.94</v>
      </c>
    </row>
    <row r="114" spans="1:27" x14ac:dyDescent="0.25">
      <c r="A114">
        <v>2019</v>
      </c>
      <c r="B114" t="s">
        <v>61</v>
      </c>
      <c r="C114" s="1" t="s">
        <v>12</v>
      </c>
      <c r="D114" s="5">
        <f>VLOOKUP(B114,SWH!$A$4:$C$19,3,FALSE)</f>
        <v>7836.48</v>
      </c>
      <c r="E114" s="5">
        <v>303.02</v>
      </c>
      <c r="F114" s="5">
        <v>1044.8800000000001</v>
      </c>
      <c r="G114" s="5">
        <v>142.97</v>
      </c>
      <c r="H114" s="5">
        <v>205.91</v>
      </c>
      <c r="I114" s="5">
        <v>117.65</v>
      </c>
      <c r="J114" s="5">
        <v>1130.76</v>
      </c>
      <c r="K114" s="5">
        <v>0</v>
      </c>
      <c r="L114" s="5">
        <v>14.48</v>
      </c>
      <c r="M114" s="5">
        <v>221.19</v>
      </c>
      <c r="N114" s="5">
        <v>36.159999999999997</v>
      </c>
      <c r="O114" s="5">
        <f>VLOOKUP(B114,SWH!$A$4:$B$19,2,FALSE)</f>
        <v>1.1647700000000001</v>
      </c>
      <c r="P114" s="5">
        <f t="shared" si="8"/>
        <v>34.995229999999999</v>
      </c>
      <c r="Q114" s="5">
        <v>2.34</v>
      </c>
      <c r="R114" s="5">
        <v>0</v>
      </c>
      <c r="S114" s="5">
        <v>0</v>
      </c>
      <c r="T114" s="5">
        <v>0</v>
      </c>
      <c r="U114" s="5">
        <v>1370.75</v>
      </c>
      <c r="V114" s="5">
        <v>0</v>
      </c>
      <c r="W114" s="5">
        <f t="shared" si="6"/>
        <v>704.51523000000009</v>
      </c>
      <c r="X114" s="5">
        <f t="shared" si="7"/>
        <v>1044.8800000000001</v>
      </c>
      <c r="Y114" s="5">
        <v>2174.48</v>
      </c>
      <c r="Z114" s="5">
        <v>2415.63</v>
      </c>
      <c r="AA114" s="5">
        <f t="shared" si="5"/>
        <v>4590.1100000000006</v>
      </c>
    </row>
    <row r="115" spans="1:27" x14ac:dyDescent="0.25">
      <c r="A115">
        <v>2019</v>
      </c>
      <c r="B115" t="s">
        <v>61</v>
      </c>
      <c r="C115" s="1" t="s">
        <v>8</v>
      </c>
      <c r="D115" s="5">
        <f>VLOOKUP(B115,SWH!$A$4:$C$19,3,FALSE)</f>
        <v>7836.48</v>
      </c>
      <c r="E115" s="5">
        <v>389.03</v>
      </c>
      <c r="F115" s="5">
        <v>1304.67</v>
      </c>
      <c r="G115" s="5">
        <v>101.46</v>
      </c>
      <c r="H115" s="5">
        <v>205.91</v>
      </c>
      <c r="I115" s="5">
        <v>117</v>
      </c>
      <c r="J115" s="5">
        <v>1130.76</v>
      </c>
      <c r="K115" s="5">
        <v>0</v>
      </c>
      <c r="L115" s="5">
        <v>14.48</v>
      </c>
      <c r="M115" s="5">
        <v>251.63</v>
      </c>
      <c r="N115" s="5">
        <v>37.01</v>
      </c>
      <c r="O115" s="5">
        <f>VLOOKUP(B115,SWH!$A$4:$B$19,2,FALSE)</f>
        <v>1.1647700000000001</v>
      </c>
      <c r="P115" s="5">
        <f t="shared" si="8"/>
        <v>35.845230000000001</v>
      </c>
      <c r="Q115" s="5">
        <v>1.03</v>
      </c>
      <c r="R115" s="5">
        <v>0</v>
      </c>
      <c r="S115" s="5">
        <v>0</v>
      </c>
      <c r="T115" s="5">
        <v>0</v>
      </c>
      <c r="U115" s="5">
        <v>1477.96</v>
      </c>
      <c r="V115" s="5">
        <v>0</v>
      </c>
      <c r="W115" s="5">
        <f t="shared" si="6"/>
        <v>778.99522999999988</v>
      </c>
      <c r="X115" s="5">
        <f t="shared" si="7"/>
        <v>1304.67</v>
      </c>
      <c r="Y115" s="5">
        <v>2248.29</v>
      </c>
      <c r="Z115" s="5">
        <v>2782.62</v>
      </c>
      <c r="AA115" s="5">
        <f t="shared" si="5"/>
        <v>5030.91</v>
      </c>
    </row>
    <row r="116" spans="1:27" x14ac:dyDescent="0.25">
      <c r="A116">
        <v>2004</v>
      </c>
      <c r="B116" t="s">
        <v>60</v>
      </c>
      <c r="C116" s="1" t="s">
        <v>10</v>
      </c>
      <c r="D116" s="5">
        <f>VLOOKUP(B116,SWH!$A$4:$C$19,3,FALSE)</f>
        <v>3134.61</v>
      </c>
      <c r="E116" s="5">
        <v>0</v>
      </c>
      <c r="F116" s="5">
        <v>0</v>
      </c>
      <c r="G116" s="5">
        <v>777.8</v>
      </c>
      <c r="H116" s="5">
        <v>139.46</v>
      </c>
      <c r="I116" s="5">
        <v>73.05</v>
      </c>
      <c r="J116" s="5">
        <v>517.64</v>
      </c>
      <c r="K116" s="5">
        <v>0</v>
      </c>
      <c r="L116" s="5">
        <v>0</v>
      </c>
      <c r="M116" s="5">
        <v>177.06</v>
      </c>
      <c r="N116" s="5">
        <v>0</v>
      </c>
      <c r="O116" s="5">
        <f>VLOOKUP(B116,SWH!$A$4:$B$19,2,FALSE)</f>
        <v>0</v>
      </c>
      <c r="P116" s="5">
        <f>N116-O116</f>
        <v>0</v>
      </c>
      <c r="Q116" s="5">
        <v>0</v>
      </c>
      <c r="R116" s="5">
        <v>0</v>
      </c>
      <c r="S116" s="5">
        <v>0</v>
      </c>
      <c r="T116" s="5">
        <v>275.33999999999997</v>
      </c>
      <c r="U116" s="5">
        <v>0</v>
      </c>
      <c r="V116" s="5">
        <v>0</v>
      </c>
      <c r="W116" s="5">
        <f t="shared" si="6"/>
        <v>954.8599999999999</v>
      </c>
      <c r="X116" s="5">
        <f t="shared" si="7"/>
        <v>0</v>
      </c>
      <c r="Y116" s="5">
        <v>1960.35</v>
      </c>
      <c r="Z116" s="5">
        <v>0</v>
      </c>
      <c r="AA116" s="5">
        <f t="shared" si="5"/>
        <v>1960.35</v>
      </c>
    </row>
    <row r="117" spans="1:27" x14ac:dyDescent="0.25">
      <c r="A117">
        <v>2004</v>
      </c>
      <c r="B117" t="s">
        <v>60</v>
      </c>
      <c r="C117" s="1" t="s">
        <v>6</v>
      </c>
      <c r="D117" s="5">
        <f>VLOOKUP(B117,SWH!$A$4:$C$19,3,FALSE)</f>
        <v>3134.61</v>
      </c>
      <c r="E117" s="5">
        <v>0</v>
      </c>
      <c r="F117" s="5">
        <v>0.03</v>
      </c>
      <c r="G117" s="5">
        <v>697.77</v>
      </c>
      <c r="H117" s="5">
        <v>139.46</v>
      </c>
      <c r="I117" s="5">
        <v>73.06</v>
      </c>
      <c r="J117" s="5">
        <v>517.64</v>
      </c>
      <c r="K117" s="5">
        <v>0</v>
      </c>
      <c r="L117" s="5">
        <v>0</v>
      </c>
      <c r="M117" s="5">
        <v>173.32</v>
      </c>
      <c r="N117" s="5">
        <v>0</v>
      </c>
      <c r="O117" s="5">
        <f>VLOOKUP(B117,SWH!$A$4:$B$19,2,FALSE)</f>
        <v>0</v>
      </c>
      <c r="P117" s="5">
        <f t="shared" ref="P117:P180" si="9">N117-O117</f>
        <v>0</v>
      </c>
      <c r="Q117" s="5">
        <v>0</v>
      </c>
      <c r="R117" s="5">
        <v>0</v>
      </c>
      <c r="S117" s="5">
        <v>0</v>
      </c>
      <c r="T117" s="5">
        <v>274.20999999999998</v>
      </c>
      <c r="U117" s="5">
        <v>0</v>
      </c>
      <c r="V117" s="5">
        <v>0</v>
      </c>
      <c r="W117" s="5">
        <f t="shared" si="6"/>
        <v>871.08999999999992</v>
      </c>
      <c r="X117" s="5">
        <f t="shared" si="7"/>
        <v>0.03</v>
      </c>
      <c r="Y117" s="5">
        <v>1875.46</v>
      </c>
      <c r="Z117" s="5">
        <v>0.03</v>
      </c>
      <c r="AA117" s="5">
        <f t="shared" si="5"/>
        <v>1875.49</v>
      </c>
    </row>
    <row r="118" spans="1:27" x14ac:dyDescent="0.25">
      <c r="A118">
        <v>2004</v>
      </c>
      <c r="B118" t="s">
        <v>60</v>
      </c>
      <c r="C118" s="1" t="s">
        <v>11</v>
      </c>
      <c r="D118" s="5">
        <f>VLOOKUP(B118,SWH!$A$4:$C$19,3,FALSE)</f>
        <v>3134.61</v>
      </c>
      <c r="E118" s="5">
        <v>0</v>
      </c>
      <c r="F118" s="5">
        <v>0</v>
      </c>
      <c r="G118" s="5">
        <v>524.02</v>
      </c>
      <c r="H118" s="5">
        <v>139.46</v>
      </c>
      <c r="I118" s="5">
        <v>73.069999999999993</v>
      </c>
      <c r="J118" s="5">
        <v>517.64</v>
      </c>
      <c r="K118" s="5">
        <v>0</v>
      </c>
      <c r="L118" s="5">
        <v>0</v>
      </c>
      <c r="M118" s="5">
        <v>142.29</v>
      </c>
      <c r="N118" s="5">
        <v>0</v>
      </c>
      <c r="O118" s="5">
        <f>VLOOKUP(B118,SWH!$A$4:$B$19,2,FALSE)</f>
        <v>0</v>
      </c>
      <c r="P118" s="5">
        <f t="shared" si="9"/>
        <v>0</v>
      </c>
      <c r="Q118" s="5">
        <v>0</v>
      </c>
      <c r="R118" s="5">
        <v>0</v>
      </c>
      <c r="S118" s="5">
        <v>0</v>
      </c>
      <c r="T118" s="5">
        <v>296.48</v>
      </c>
      <c r="U118" s="5">
        <v>0</v>
      </c>
      <c r="V118" s="5">
        <v>0</v>
      </c>
      <c r="W118" s="5">
        <f t="shared" si="6"/>
        <v>666.31</v>
      </c>
      <c r="X118" s="5">
        <f t="shared" si="7"/>
        <v>0</v>
      </c>
      <c r="Y118" s="5">
        <v>1692.97</v>
      </c>
      <c r="Z118" s="5">
        <v>0</v>
      </c>
      <c r="AA118" s="5">
        <f t="shared" si="5"/>
        <v>1692.97</v>
      </c>
    </row>
    <row r="119" spans="1:27" x14ac:dyDescent="0.25">
      <c r="A119">
        <v>2004</v>
      </c>
      <c r="B119" t="s">
        <v>60</v>
      </c>
      <c r="C119" s="1" t="s">
        <v>13</v>
      </c>
      <c r="D119" s="5">
        <f>VLOOKUP(B119,SWH!$A$4:$C$19,3,FALSE)</f>
        <v>3134.61</v>
      </c>
      <c r="E119" s="5">
        <v>0</v>
      </c>
      <c r="F119" s="5">
        <v>9.93</v>
      </c>
      <c r="G119" s="5">
        <v>529.45000000000005</v>
      </c>
      <c r="H119" s="5">
        <v>139.46</v>
      </c>
      <c r="I119" s="5">
        <v>72.98</v>
      </c>
      <c r="J119" s="5">
        <v>517.64</v>
      </c>
      <c r="K119" s="5">
        <v>0</v>
      </c>
      <c r="L119" s="5">
        <v>0</v>
      </c>
      <c r="M119" s="5">
        <v>151.96</v>
      </c>
      <c r="N119" s="5">
        <v>0</v>
      </c>
      <c r="O119" s="5">
        <f>VLOOKUP(B119,SWH!$A$4:$B$19,2,FALSE)</f>
        <v>0</v>
      </c>
      <c r="P119" s="5">
        <f t="shared" si="9"/>
        <v>0</v>
      </c>
      <c r="Q119" s="5">
        <v>0</v>
      </c>
      <c r="R119" s="5">
        <v>0</v>
      </c>
      <c r="S119" s="5">
        <v>0</v>
      </c>
      <c r="T119" s="5">
        <v>297.37</v>
      </c>
      <c r="U119" s="5">
        <v>0</v>
      </c>
      <c r="V119" s="5">
        <v>0</v>
      </c>
      <c r="W119" s="5">
        <f t="shared" si="6"/>
        <v>681.41000000000008</v>
      </c>
      <c r="X119" s="5">
        <f t="shared" si="7"/>
        <v>9.93</v>
      </c>
      <c r="Y119" s="5">
        <v>1708.86</v>
      </c>
      <c r="Z119" s="5">
        <v>9.93</v>
      </c>
      <c r="AA119" s="5">
        <f t="shared" si="5"/>
        <v>1718.79</v>
      </c>
    </row>
    <row r="120" spans="1:27" x14ac:dyDescent="0.25">
      <c r="A120">
        <v>2004</v>
      </c>
      <c r="B120" t="s">
        <v>60</v>
      </c>
      <c r="C120" s="1" t="s">
        <v>19</v>
      </c>
      <c r="D120" s="5">
        <f>VLOOKUP(B120,SWH!$A$4:$C$19,3,FALSE)</f>
        <v>3134.61</v>
      </c>
      <c r="E120" s="5">
        <v>0</v>
      </c>
      <c r="F120" s="5">
        <v>34.880000000000003</v>
      </c>
      <c r="G120" s="5">
        <v>419.79</v>
      </c>
      <c r="H120" s="5">
        <v>139.46</v>
      </c>
      <c r="I120" s="5">
        <v>72.959999999999994</v>
      </c>
      <c r="J120" s="5">
        <v>517.64</v>
      </c>
      <c r="K120" s="5">
        <v>0</v>
      </c>
      <c r="L120" s="5">
        <v>0</v>
      </c>
      <c r="M120" s="5">
        <v>124.35</v>
      </c>
      <c r="N120" s="5">
        <v>0</v>
      </c>
      <c r="O120" s="5">
        <f>VLOOKUP(B120,SWH!$A$4:$B$19,2,FALSE)</f>
        <v>0</v>
      </c>
      <c r="P120" s="5">
        <f t="shared" si="9"/>
        <v>0</v>
      </c>
      <c r="Q120" s="5">
        <v>0</v>
      </c>
      <c r="R120" s="5">
        <v>0</v>
      </c>
      <c r="S120" s="5">
        <v>0</v>
      </c>
      <c r="T120" s="5">
        <v>321.14999999999998</v>
      </c>
      <c r="U120" s="5">
        <v>0</v>
      </c>
      <c r="V120" s="5">
        <v>0</v>
      </c>
      <c r="W120" s="5">
        <f t="shared" si="6"/>
        <v>544.14</v>
      </c>
      <c r="X120" s="5">
        <f t="shared" si="7"/>
        <v>34.880000000000003</v>
      </c>
      <c r="Y120" s="5">
        <v>1595.35</v>
      </c>
      <c r="Z120" s="5">
        <v>34.880000000000003</v>
      </c>
      <c r="AA120" s="5">
        <f t="shared" si="5"/>
        <v>1630.23</v>
      </c>
    </row>
    <row r="121" spans="1:27" x14ac:dyDescent="0.25">
      <c r="A121">
        <v>2004</v>
      </c>
      <c r="B121" t="s">
        <v>60</v>
      </c>
      <c r="C121" s="1" t="s">
        <v>20</v>
      </c>
      <c r="D121" s="5">
        <f>VLOOKUP(B121,SWH!$A$4:$C$19,3,FALSE)</f>
        <v>3134.61</v>
      </c>
      <c r="E121" s="5">
        <v>0</v>
      </c>
      <c r="F121" s="5">
        <v>36.04</v>
      </c>
      <c r="G121" s="5">
        <v>342.66</v>
      </c>
      <c r="H121" s="5">
        <v>139.46</v>
      </c>
      <c r="I121" s="5">
        <v>73.010000000000005</v>
      </c>
      <c r="J121" s="5">
        <v>517.64</v>
      </c>
      <c r="K121" s="5">
        <v>0</v>
      </c>
      <c r="L121" s="5">
        <v>0</v>
      </c>
      <c r="M121" s="5">
        <v>129.18</v>
      </c>
      <c r="N121" s="5">
        <v>0</v>
      </c>
      <c r="O121" s="5">
        <f>VLOOKUP(B121,SWH!$A$4:$B$19,2,FALSE)</f>
        <v>0</v>
      </c>
      <c r="P121" s="5">
        <f t="shared" si="9"/>
        <v>0</v>
      </c>
      <c r="Q121" s="5">
        <v>0</v>
      </c>
      <c r="R121" s="5">
        <v>0</v>
      </c>
      <c r="S121" s="5">
        <v>0</v>
      </c>
      <c r="T121" s="5">
        <v>322.83</v>
      </c>
      <c r="U121" s="5">
        <v>0</v>
      </c>
      <c r="V121" s="5">
        <v>0</v>
      </c>
      <c r="W121" s="5">
        <f t="shared" si="6"/>
        <v>471.84000000000003</v>
      </c>
      <c r="X121" s="5">
        <f t="shared" si="7"/>
        <v>36.04</v>
      </c>
      <c r="Y121" s="5">
        <v>1524.78</v>
      </c>
      <c r="Z121" s="5">
        <v>36.04</v>
      </c>
      <c r="AA121" s="5">
        <f t="shared" si="5"/>
        <v>1560.82</v>
      </c>
    </row>
    <row r="122" spans="1:27" x14ac:dyDescent="0.25">
      <c r="A122">
        <v>2004</v>
      </c>
      <c r="B122" t="s">
        <v>60</v>
      </c>
      <c r="C122" s="1" t="s">
        <v>3</v>
      </c>
      <c r="D122" s="5">
        <f>VLOOKUP(B122,SWH!$A$4:$C$19,3,FALSE)</f>
        <v>3134.61</v>
      </c>
      <c r="E122" s="5">
        <v>0</v>
      </c>
      <c r="F122" s="5">
        <v>190.58</v>
      </c>
      <c r="G122" s="5">
        <v>234.16</v>
      </c>
      <c r="H122" s="5">
        <v>139.46</v>
      </c>
      <c r="I122" s="5">
        <v>72.989999999999995</v>
      </c>
      <c r="J122" s="5">
        <v>517.64</v>
      </c>
      <c r="K122" s="5">
        <v>0</v>
      </c>
      <c r="L122" s="5">
        <v>0</v>
      </c>
      <c r="M122" s="5">
        <v>100.14</v>
      </c>
      <c r="N122" s="5">
        <v>0</v>
      </c>
      <c r="O122" s="5">
        <f>VLOOKUP(B122,SWH!$A$4:$B$19,2,FALSE)</f>
        <v>0</v>
      </c>
      <c r="P122" s="5">
        <f t="shared" si="9"/>
        <v>0</v>
      </c>
      <c r="Q122" s="5">
        <v>0</v>
      </c>
      <c r="R122" s="5">
        <v>0</v>
      </c>
      <c r="S122" s="5">
        <v>0</v>
      </c>
      <c r="T122" s="5">
        <v>363.22</v>
      </c>
      <c r="U122" s="5">
        <v>0</v>
      </c>
      <c r="V122" s="5">
        <v>0</v>
      </c>
      <c r="W122" s="5">
        <f t="shared" si="6"/>
        <v>334.3</v>
      </c>
      <c r="X122" s="5">
        <f t="shared" si="7"/>
        <v>190.58</v>
      </c>
      <c r="Y122" s="5">
        <v>1427.62</v>
      </c>
      <c r="Z122" s="5">
        <v>190.58</v>
      </c>
      <c r="AA122" s="5">
        <f t="shared" si="5"/>
        <v>1618.1999999999998</v>
      </c>
    </row>
    <row r="123" spans="1:27" x14ac:dyDescent="0.25">
      <c r="A123">
        <v>2004</v>
      </c>
      <c r="B123" t="s">
        <v>60</v>
      </c>
      <c r="C123" s="1" t="s">
        <v>7</v>
      </c>
      <c r="D123" s="5">
        <f>VLOOKUP(B123,SWH!$A$4:$C$19,3,FALSE)</f>
        <v>3134.61</v>
      </c>
      <c r="E123" s="5">
        <v>0</v>
      </c>
      <c r="F123" s="5">
        <v>66.63</v>
      </c>
      <c r="G123" s="5">
        <v>248.94</v>
      </c>
      <c r="H123" s="5">
        <v>139.46</v>
      </c>
      <c r="I123" s="5">
        <v>72.989999999999995</v>
      </c>
      <c r="J123" s="5">
        <v>517.64</v>
      </c>
      <c r="K123" s="5">
        <v>0</v>
      </c>
      <c r="L123" s="5">
        <v>0</v>
      </c>
      <c r="M123" s="5">
        <v>112.39</v>
      </c>
      <c r="N123" s="5">
        <v>0</v>
      </c>
      <c r="O123" s="5">
        <f>VLOOKUP(B123,SWH!$A$4:$B$19,2,FALSE)</f>
        <v>0</v>
      </c>
      <c r="P123" s="5">
        <f t="shared" si="9"/>
        <v>0</v>
      </c>
      <c r="Q123" s="5">
        <v>0</v>
      </c>
      <c r="R123" s="5">
        <v>0</v>
      </c>
      <c r="S123" s="5">
        <v>0</v>
      </c>
      <c r="T123" s="5">
        <v>352.31</v>
      </c>
      <c r="U123" s="5">
        <v>0</v>
      </c>
      <c r="V123" s="5">
        <v>0</v>
      </c>
      <c r="W123" s="5">
        <f t="shared" si="6"/>
        <v>361.33</v>
      </c>
      <c r="X123" s="5">
        <f t="shared" si="7"/>
        <v>66.63</v>
      </c>
      <c r="Y123" s="5">
        <v>1443.74</v>
      </c>
      <c r="Z123" s="5">
        <v>66.63</v>
      </c>
      <c r="AA123" s="5">
        <f t="shared" si="5"/>
        <v>1510.37</v>
      </c>
    </row>
    <row r="124" spans="1:27" x14ac:dyDescent="0.25">
      <c r="A124">
        <v>2004</v>
      </c>
      <c r="B124" t="s">
        <v>60</v>
      </c>
      <c r="C124" s="1" t="s">
        <v>17</v>
      </c>
      <c r="D124" s="5">
        <f>VLOOKUP(B124,SWH!$A$4:$C$19,3,FALSE)</f>
        <v>3134.61</v>
      </c>
      <c r="E124" s="5">
        <v>0</v>
      </c>
      <c r="F124" s="5">
        <v>17.059999999999999</v>
      </c>
      <c r="G124" s="5">
        <v>201.11</v>
      </c>
      <c r="H124" s="5">
        <v>139.46</v>
      </c>
      <c r="I124" s="5">
        <v>72.98</v>
      </c>
      <c r="J124" s="5">
        <v>517.64</v>
      </c>
      <c r="K124" s="5">
        <v>0</v>
      </c>
      <c r="L124" s="5">
        <v>0</v>
      </c>
      <c r="M124" s="5">
        <v>97.19</v>
      </c>
      <c r="N124" s="5">
        <v>0</v>
      </c>
      <c r="O124" s="5">
        <f>VLOOKUP(B124,SWH!$A$4:$B$19,2,FALSE)</f>
        <v>0</v>
      </c>
      <c r="P124" s="5">
        <f t="shared" si="9"/>
        <v>0</v>
      </c>
      <c r="Q124" s="5">
        <v>0</v>
      </c>
      <c r="R124" s="5">
        <v>0</v>
      </c>
      <c r="S124" s="5">
        <v>0</v>
      </c>
      <c r="T124" s="5">
        <v>367.25</v>
      </c>
      <c r="U124" s="5">
        <v>0</v>
      </c>
      <c r="V124" s="5">
        <v>0</v>
      </c>
      <c r="W124" s="5">
        <f t="shared" si="6"/>
        <v>298.3</v>
      </c>
      <c r="X124" s="5">
        <f t="shared" si="7"/>
        <v>17.059999999999999</v>
      </c>
      <c r="Y124" s="5">
        <v>1395.64</v>
      </c>
      <c r="Z124" s="5">
        <v>17.059999999999999</v>
      </c>
      <c r="AA124" s="5">
        <f t="shared" si="5"/>
        <v>1412.7</v>
      </c>
    </row>
    <row r="125" spans="1:27" x14ac:dyDescent="0.25">
      <c r="A125">
        <v>2004</v>
      </c>
      <c r="B125" t="s">
        <v>60</v>
      </c>
      <c r="C125" s="1" t="s">
        <v>14</v>
      </c>
      <c r="D125" s="5">
        <f>VLOOKUP(B125,SWH!$A$4:$C$19,3,FALSE)</f>
        <v>3134.61</v>
      </c>
      <c r="E125" s="5">
        <v>0</v>
      </c>
      <c r="F125" s="5">
        <v>495.32</v>
      </c>
      <c r="G125" s="5">
        <v>149.88</v>
      </c>
      <c r="H125" s="5">
        <v>139.46</v>
      </c>
      <c r="I125" s="5">
        <v>72.88</v>
      </c>
      <c r="J125" s="5">
        <v>517.64</v>
      </c>
      <c r="K125" s="5">
        <v>0</v>
      </c>
      <c r="L125" s="5">
        <v>0</v>
      </c>
      <c r="M125" s="5">
        <v>90.03</v>
      </c>
      <c r="N125" s="5">
        <v>0</v>
      </c>
      <c r="O125" s="5">
        <f>VLOOKUP(B125,SWH!$A$4:$B$19,2,FALSE)</f>
        <v>0</v>
      </c>
      <c r="P125" s="5">
        <f t="shared" si="9"/>
        <v>0</v>
      </c>
      <c r="Q125" s="5">
        <v>0</v>
      </c>
      <c r="R125" s="5">
        <v>0</v>
      </c>
      <c r="S125" s="5">
        <v>0</v>
      </c>
      <c r="T125" s="5">
        <v>396.55</v>
      </c>
      <c r="U125" s="5">
        <v>0</v>
      </c>
      <c r="V125" s="5">
        <v>0</v>
      </c>
      <c r="W125" s="5">
        <f t="shared" si="6"/>
        <v>239.91</v>
      </c>
      <c r="X125" s="5">
        <f t="shared" si="7"/>
        <v>495.32</v>
      </c>
      <c r="Y125" s="5">
        <v>1366.44</v>
      </c>
      <c r="Z125" s="5">
        <v>495.32</v>
      </c>
      <c r="AA125" s="5">
        <f t="shared" si="5"/>
        <v>1861.76</v>
      </c>
    </row>
    <row r="126" spans="1:27" x14ac:dyDescent="0.25">
      <c r="A126">
        <v>2004</v>
      </c>
      <c r="B126" t="s">
        <v>60</v>
      </c>
      <c r="C126" s="1" t="s">
        <v>2</v>
      </c>
      <c r="D126" s="5">
        <f>VLOOKUP(B126,SWH!$A$4:$C$19,3,FALSE)</f>
        <v>3134.61</v>
      </c>
      <c r="E126" s="5">
        <v>0</v>
      </c>
      <c r="F126" s="5">
        <v>186.82</v>
      </c>
      <c r="G126" s="5">
        <v>159.38999999999999</v>
      </c>
      <c r="H126" s="5">
        <v>139.46</v>
      </c>
      <c r="I126" s="5">
        <v>72.94</v>
      </c>
      <c r="J126" s="5">
        <v>517.64</v>
      </c>
      <c r="K126" s="5">
        <v>0</v>
      </c>
      <c r="L126" s="5">
        <v>0</v>
      </c>
      <c r="M126" s="5">
        <v>99.2</v>
      </c>
      <c r="N126" s="5">
        <v>0</v>
      </c>
      <c r="O126" s="5">
        <f>VLOOKUP(B126,SWH!$A$4:$B$19,2,FALSE)</f>
        <v>0</v>
      </c>
      <c r="P126" s="5">
        <f t="shared" si="9"/>
        <v>0</v>
      </c>
      <c r="Q126" s="5">
        <v>0</v>
      </c>
      <c r="R126" s="5">
        <v>0</v>
      </c>
      <c r="S126" s="5">
        <v>0</v>
      </c>
      <c r="T126" s="5">
        <v>386.8</v>
      </c>
      <c r="U126" s="5">
        <v>0</v>
      </c>
      <c r="V126" s="5">
        <v>0</v>
      </c>
      <c r="W126" s="5">
        <f t="shared" si="6"/>
        <v>258.58999999999997</v>
      </c>
      <c r="X126" s="5">
        <f t="shared" si="7"/>
        <v>186.82</v>
      </c>
      <c r="Y126" s="5">
        <v>1375.44</v>
      </c>
      <c r="Z126" s="5">
        <v>186.82</v>
      </c>
      <c r="AA126" s="5">
        <f t="shared" si="5"/>
        <v>1562.26</v>
      </c>
    </row>
    <row r="127" spans="1:27" x14ac:dyDescent="0.25">
      <c r="A127">
        <v>2004</v>
      </c>
      <c r="B127" t="s">
        <v>60</v>
      </c>
      <c r="C127" s="1" t="s">
        <v>18</v>
      </c>
      <c r="D127" s="5">
        <f>VLOOKUP(B127,SWH!$A$4:$C$19,3,FALSE)</f>
        <v>3134.61</v>
      </c>
      <c r="E127" s="5">
        <v>0</v>
      </c>
      <c r="F127" s="5">
        <v>299.86</v>
      </c>
      <c r="G127" s="5">
        <v>51.63</v>
      </c>
      <c r="H127" s="5">
        <v>139.46</v>
      </c>
      <c r="I127" s="5">
        <v>72.8</v>
      </c>
      <c r="J127" s="5">
        <v>517.64</v>
      </c>
      <c r="K127" s="5">
        <v>0</v>
      </c>
      <c r="L127" s="5">
        <v>0</v>
      </c>
      <c r="M127" s="5">
        <v>72.010000000000005</v>
      </c>
      <c r="N127" s="5">
        <v>0</v>
      </c>
      <c r="O127" s="5">
        <f>VLOOKUP(B127,SWH!$A$4:$B$19,2,FALSE)</f>
        <v>0</v>
      </c>
      <c r="P127" s="5">
        <f t="shared" si="9"/>
        <v>0</v>
      </c>
      <c r="Q127" s="5">
        <v>0</v>
      </c>
      <c r="R127" s="5">
        <v>0</v>
      </c>
      <c r="S127" s="5">
        <v>0</v>
      </c>
      <c r="T127" s="5">
        <v>406.64</v>
      </c>
      <c r="U127" s="5">
        <v>0</v>
      </c>
      <c r="V127" s="5">
        <v>0</v>
      </c>
      <c r="W127" s="5">
        <f t="shared" si="6"/>
        <v>123.64000000000001</v>
      </c>
      <c r="X127" s="5">
        <f t="shared" si="7"/>
        <v>299.86</v>
      </c>
      <c r="Y127" s="5">
        <v>1260.19</v>
      </c>
      <c r="Z127" s="5">
        <v>299.86</v>
      </c>
      <c r="AA127" s="5">
        <f t="shared" si="5"/>
        <v>1560.0500000000002</v>
      </c>
    </row>
    <row r="128" spans="1:27" x14ac:dyDescent="0.25">
      <c r="A128">
        <v>2004</v>
      </c>
      <c r="B128" t="s">
        <v>60</v>
      </c>
      <c r="C128" s="1" t="s">
        <v>4</v>
      </c>
      <c r="D128" s="5">
        <f>VLOOKUP(B128,SWH!$A$4:$C$19,3,FALSE)</f>
        <v>3134.61</v>
      </c>
      <c r="E128" s="5">
        <v>0</v>
      </c>
      <c r="F128" s="5">
        <v>807.33</v>
      </c>
      <c r="G128" s="5">
        <v>83.33</v>
      </c>
      <c r="H128" s="5">
        <v>139.46</v>
      </c>
      <c r="I128" s="5">
        <v>72.91</v>
      </c>
      <c r="J128" s="5">
        <v>517.64</v>
      </c>
      <c r="K128" s="5">
        <v>0</v>
      </c>
      <c r="L128" s="5">
        <v>0</v>
      </c>
      <c r="M128" s="5">
        <v>87.4</v>
      </c>
      <c r="N128" s="5">
        <v>0</v>
      </c>
      <c r="O128" s="5">
        <f>VLOOKUP(B128,SWH!$A$4:$B$19,2,FALSE)</f>
        <v>0</v>
      </c>
      <c r="P128" s="5">
        <f t="shared" si="9"/>
        <v>0</v>
      </c>
      <c r="Q128" s="5">
        <v>0</v>
      </c>
      <c r="R128" s="5">
        <v>0</v>
      </c>
      <c r="S128" s="5">
        <v>0</v>
      </c>
      <c r="T128" s="5">
        <v>424.49</v>
      </c>
      <c r="U128" s="5">
        <v>0</v>
      </c>
      <c r="V128" s="5">
        <v>0</v>
      </c>
      <c r="W128" s="5">
        <f t="shared" si="6"/>
        <v>170.73000000000002</v>
      </c>
      <c r="X128" s="5">
        <f t="shared" si="7"/>
        <v>807.33</v>
      </c>
      <c r="Y128" s="5">
        <v>1325.22</v>
      </c>
      <c r="Z128" s="5">
        <v>807.33</v>
      </c>
      <c r="AA128" s="5">
        <f t="shared" si="5"/>
        <v>2132.5500000000002</v>
      </c>
    </row>
    <row r="129" spans="1:27" x14ac:dyDescent="0.25">
      <c r="A129">
        <v>2004</v>
      </c>
      <c r="B129" t="s">
        <v>60</v>
      </c>
      <c r="C129" s="1" t="s">
        <v>5</v>
      </c>
      <c r="D129" s="5">
        <f>VLOOKUP(B129,SWH!$A$4:$C$19,3,FALSE)</f>
        <v>3134.61</v>
      </c>
      <c r="E129" s="5">
        <v>0</v>
      </c>
      <c r="F129" s="5">
        <v>431.06</v>
      </c>
      <c r="G129" s="5">
        <v>111.45</v>
      </c>
      <c r="H129" s="5">
        <v>139.46</v>
      </c>
      <c r="I129" s="5">
        <v>72.91</v>
      </c>
      <c r="J129" s="5">
        <v>517.64</v>
      </c>
      <c r="K129" s="5">
        <v>0</v>
      </c>
      <c r="L129" s="5">
        <v>0</v>
      </c>
      <c r="M129" s="5">
        <v>94.67</v>
      </c>
      <c r="N129" s="5">
        <v>0</v>
      </c>
      <c r="O129" s="5">
        <f>VLOOKUP(B129,SWH!$A$4:$B$19,2,FALSE)</f>
        <v>0</v>
      </c>
      <c r="P129" s="5">
        <f t="shared" si="9"/>
        <v>0</v>
      </c>
      <c r="Q129" s="5">
        <v>0</v>
      </c>
      <c r="R129" s="5">
        <v>0</v>
      </c>
      <c r="S129" s="5">
        <v>0</v>
      </c>
      <c r="T129" s="5">
        <v>416.31</v>
      </c>
      <c r="U129" s="5">
        <v>0</v>
      </c>
      <c r="V129" s="5">
        <v>0</v>
      </c>
      <c r="W129" s="5">
        <f t="shared" si="6"/>
        <v>206.12</v>
      </c>
      <c r="X129" s="5">
        <f t="shared" si="7"/>
        <v>431.06</v>
      </c>
      <c r="Y129" s="5">
        <v>1352.45</v>
      </c>
      <c r="Z129" s="5">
        <v>431.06</v>
      </c>
      <c r="AA129" s="5">
        <f t="shared" si="5"/>
        <v>1783.51</v>
      </c>
    </row>
    <row r="130" spans="1:27" x14ac:dyDescent="0.25">
      <c r="A130">
        <v>2004</v>
      </c>
      <c r="B130" t="s">
        <v>60</v>
      </c>
      <c r="C130" s="1" t="s">
        <v>15</v>
      </c>
      <c r="D130" s="5">
        <f>VLOOKUP(B130,SWH!$A$4:$C$19,3,FALSE)</f>
        <v>3134.61</v>
      </c>
      <c r="E130" s="5">
        <v>0</v>
      </c>
      <c r="F130" s="5">
        <v>306.35000000000002</v>
      </c>
      <c r="G130" s="5">
        <v>33.229999999999997</v>
      </c>
      <c r="H130" s="5">
        <v>139.46</v>
      </c>
      <c r="I130" s="5">
        <v>72.790000000000006</v>
      </c>
      <c r="J130" s="5">
        <v>517.64</v>
      </c>
      <c r="K130" s="5">
        <v>0</v>
      </c>
      <c r="L130" s="5">
        <v>0</v>
      </c>
      <c r="M130" s="5">
        <v>67.08</v>
      </c>
      <c r="N130" s="5">
        <v>0</v>
      </c>
      <c r="O130" s="5">
        <f>VLOOKUP(B130,SWH!$A$4:$B$19,2,FALSE)</f>
        <v>0</v>
      </c>
      <c r="P130" s="5">
        <f t="shared" si="9"/>
        <v>0</v>
      </c>
      <c r="Q130" s="5">
        <v>0</v>
      </c>
      <c r="R130" s="5">
        <v>0</v>
      </c>
      <c r="S130" s="5">
        <v>0</v>
      </c>
      <c r="T130" s="5">
        <v>422.46</v>
      </c>
      <c r="U130" s="5">
        <v>0</v>
      </c>
      <c r="V130" s="5">
        <v>0</v>
      </c>
      <c r="W130" s="5">
        <f t="shared" si="6"/>
        <v>100.31</v>
      </c>
      <c r="X130" s="5">
        <f t="shared" si="7"/>
        <v>306.35000000000002</v>
      </c>
      <c r="Y130" s="5">
        <v>1252.67</v>
      </c>
      <c r="Z130" s="5">
        <v>306.35000000000002</v>
      </c>
      <c r="AA130" s="5">
        <f t="shared" ref="AA130:AA193" si="10">SUM(Y130:Z130)</f>
        <v>1559.02</v>
      </c>
    </row>
    <row r="131" spans="1:27" x14ac:dyDescent="0.25">
      <c r="A131">
        <v>2004</v>
      </c>
      <c r="B131" t="s">
        <v>60</v>
      </c>
      <c r="C131" s="1" t="s">
        <v>16</v>
      </c>
      <c r="D131" s="5">
        <f>VLOOKUP(B131,SWH!$A$4:$C$19,3,FALSE)</f>
        <v>3134.61</v>
      </c>
      <c r="E131" s="5">
        <v>0</v>
      </c>
      <c r="F131" s="5">
        <v>1157.57</v>
      </c>
      <c r="G131" s="5">
        <v>89.66</v>
      </c>
      <c r="H131" s="5">
        <v>139.46</v>
      </c>
      <c r="I131" s="5">
        <v>72.87</v>
      </c>
      <c r="J131" s="5">
        <v>517.64</v>
      </c>
      <c r="K131" s="5">
        <v>0</v>
      </c>
      <c r="L131" s="5">
        <v>0</v>
      </c>
      <c r="M131" s="5">
        <v>96.5</v>
      </c>
      <c r="N131" s="5">
        <v>0</v>
      </c>
      <c r="O131" s="5">
        <f>VLOOKUP(B131,SWH!$A$4:$B$19,2,FALSE)</f>
        <v>0</v>
      </c>
      <c r="P131" s="5">
        <f t="shared" si="9"/>
        <v>0</v>
      </c>
      <c r="Q131" s="5">
        <v>0</v>
      </c>
      <c r="R131" s="5">
        <v>0</v>
      </c>
      <c r="S131" s="5">
        <v>0</v>
      </c>
      <c r="T131" s="5">
        <v>445.02</v>
      </c>
      <c r="U131" s="5">
        <v>0</v>
      </c>
      <c r="V131" s="5">
        <v>0</v>
      </c>
      <c r="W131" s="5">
        <f t="shared" ref="W131:W194" si="11">E131+G131+M131+SUM(P131:S131)</f>
        <v>186.16</v>
      </c>
      <c r="X131" s="5">
        <f t="shared" ref="X131:X194" si="12">F131</f>
        <v>1157.57</v>
      </c>
      <c r="Y131" s="5">
        <v>1361.15</v>
      </c>
      <c r="Z131" s="5">
        <v>1157.57</v>
      </c>
      <c r="AA131" s="5">
        <f t="shared" si="10"/>
        <v>2518.7200000000003</v>
      </c>
    </row>
    <row r="132" spans="1:27" x14ac:dyDescent="0.25">
      <c r="A132">
        <v>2004</v>
      </c>
      <c r="B132" t="s">
        <v>60</v>
      </c>
      <c r="C132" s="1" t="s">
        <v>9</v>
      </c>
      <c r="D132" s="5">
        <f>VLOOKUP(B132,SWH!$A$4:$C$19,3,FALSE)</f>
        <v>3134.61</v>
      </c>
      <c r="E132" s="5">
        <v>0</v>
      </c>
      <c r="F132" s="5">
        <v>796.7</v>
      </c>
      <c r="G132" s="5">
        <v>67.260000000000005</v>
      </c>
      <c r="H132" s="5">
        <v>139.46</v>
      </c>
      <c r="I132" s="5">
        <v>72.819999999999993</v>
      </c>
      <c r="J132" s="5">
        <v>517.64</v>
      </c>
      <c r="K132" s="5">
        <v>0</v>
      </c>
      <c r="L132" s="5">
        <v>0</v>
      </c>
      <c r="M132" s="5">
        <v>90.39</v>
      </c>
      <c r="N132" s="5">
        <v>0</v>
      </c>
      <c r="O132" s="5">
        <f>VLOOKUP(B132,SWH!$A$4:$B$19,2,FALSE)</f>
        <v>0</v>
      </c>
      <c r="P132" s="5">
        <f t="shared" si="9"/>
        <v>0</v>
      </c>
      <c r="Q132" s="5">
        <v>0</v>
      </c>
      <c r="R132" s="5">
        <v>0</v>
      </c>
      <c r="S132" s="5">
        <v>0</v>
      </c>
      <c r="T132" s="5">
        <v>439.86</v>
      </c>
      <c r="U132" s="5">
        <v>0</v>
      </c>
      <c r="V132" s="5">
        <v>0</v>
      </c>
      <c r="W132" s="5">
        <f t="shared" si="11"/>
        <v>157.65</v>
      </c>
      <c r="X132" s="5">
        <f t="shared" si="12"/>
        <v>796.7</v>
      </c>
      <c r="Y132" s="5">
        <v>1327.42</v>
      </c>
      <c r="Z132" s="5">
        <v>796.7</v>
      </c>
      <c r="AA132" s="5">
        <f t="shared" si="10"/>
        <v>2124.12</v>
      </c>
    </row>
    <row r="133" spans="1:27" x14ac:dyDescent="0.25">
      <c r="A133">
        <v>2004</v>
      </c>
      <c r="B133" t="s">
        <v>60</v>
      </c>
      <c r="C133" s="1" t="s">
        <v>12</v>
      </c>
      <c r="D133" s="5">
        <f>VLOOKUP(B133,SWH!$A$4:$C$19,3,FALSE)</f>
        <v>3134.61</v>
      </c>
      <c r="E133" s="5">
        <v>0</v>
      </c>
      <c r="F133" s="5">
        <v>1239.3</v>
      </c>
      <c r="G133" s="5">
        <v>77.47</v>
      </c>
      <c r="H133" s="5">
        <v>139.46</v>
      </c>
      <c r="I133" s="5">
        <v>72.77</v>
      </c>
      <c r="J133" s="5">
        <v>517.64</v>
      </c>
      <c r="K133" s="5">
        <v>0</v>
      </c>
      <c r="L133" s="5">
        <v>0</v>
      </c>
      <c r="M133" s="5">
        <v>101.13</v>
      </c>
      <c r="N133" s="5">
        <v>0</v>
      </c>
      <c r="O133" s="5">
        <f>VLOOKUP(B133,SWH!$A$4:$B$19,2,FALSE)</f>
        <v>0</v>
      </c>
      <c r="P133" s="5">
        <f t="shared" si="9"/>
        <v>0</v>
      </c>
      <c r="Q133" s="5">
        <v>0</v>
      </c>
      <c r="R133" s="5">
        <v>0</v>
      </c>
      <c r="S133" s="5">
        <v>0</v>
      </c>
      <c r="T133" s="5">
        <v>469.26</v>
      </c>
      <c r="U133" s="5">
        <v>0</v>
      </c>
      <c r="V133" s="5">
        <v>0</v>
      </c>
      <c r="W133" s="5">
        <f t="shared" si="11"/>
        <v>178.6</v>
      </c>
      <c r="X133" s="5">
        <f t="shared" si="12"/>
        <v>1239.3</v>
      </c>
      <c r="Y133" s="5">
        <v>1377.73</v>
      </c>
      <c r="Z133" s="5">
        <v>1239.3</v>
      </c>
      <c r="AA133" s="5">
        <f t="shared" si="10"/>
        <v>2617.0299999999997</v>
      </c>
    </row>
    <row r="134" spans="1:27" x14ac:dyDescent="0.25">
      <c r="A134">
        <v>2004</v>
      </c>
      <c r="B134" t="s">
        <v>60</v>
      </c>
      <c r="C134" s="1" t="s">
        <v>8</v>
      </c>
      <c r="D134" s="5">
        <f>VLOOKUP(B134,SWH!$A$4:$C$19,3,FALSE)</f>
        <v>3134.61</v>
      </c>
      <c r="E134" s="5">
        <v>0</v>
      </c>
      <c r="F134" s="5">
        <v>1413.31</v>
      </c>
      <c r="G134" s="5">
        <v>47.41</v>
      </c>
      <c r="H134" s="5">
        <v>139.46</v>
      </c>
      <c r="I134" s="5">
        <v>72.37</v>
      </c>
      <c r="J134" s="5">
        <v>517.64</v>
      </c>
      <c r="K134" s="5">
        <v>0</v>
      </c>
      <c r="L134" s="5">
        <v>0</v>
      </c>
      <c r="M134" s="5">
        <v>103.37</v>
      </c>
      <c r="N134" s="5">
        <v>0</v>
      </c>
      <c r="O134" s="5">
        <f>VLOOKUP(B134,SWH!$A$4:$B$19,2,FALSE)</f>
        <v>0</v>
      </c>
      <c r="P134" s="5">
        <f t="shared" si="9"/>
        <v>0</v>
      </c>
      <c r="Q134" s="5">
        <v>0</v>
      </c>
      <c r="R134" s="5">
        <v>0</v>
      </c>
      <c r="S134" s="5">
        <v>0</v>
      </c>
      <c r="T134" s="5">
        <v>502.13</v>
      </c>
      <c r="U134" s="5">
        <v>0</v>
      </c>
      <c r="V134" s="5">
        <v>0</v>
      </c>
      <c r="W134" s="5">
        <f t="shared" si="11"/>
        <v>150.78</v>
      </c>
      <c r="X134" s="5">
        <f t="shared" si="12"/>
        <v>1413.31</v>
      </c>
      <c r="Y134" s="5">
        <v>1382.38</v>
      </c>
      <c r="Z134" s="5">
        <v>1413.31</v>
      </c>
      <c r="AA134" s="5">
        <f t="shared" si="10"/>
        <v>2795.69</v>
      </c>
    </row>
    <row r="135" spans="1:27" x14ac:dyDescent="0.25">
      <c r="A135">
        <v>2007</v>
      </c>
      <c r="B135" t="s">
        <v>60</v>
      </c>
      <c r="C135" s="1" t="s">
        <v>10</v>
      </c>
      <c r="D135" s="5">
        <f>VLOOKUP(B135,SWH!$A$4:$C$19,3,FALSE)</f>
        <v>3134.61</v>
      </c>
      <c r="E135" s="5">
        <v>0</v>
      </c>
      <c r="F135" s="5">
        <v>0</v>
      </c>
      <c r="G135" s="5">
        <v>635.62</v>
      </c>
      <c r="H135" s="5">
        <v>139.46</v>
      </c>
      <c r="I135" s="5">
        <v>73.05</v>
      </c>
      <c r="J135" s="5">
        <v>517.64</v>
      </c>
      <c r="K135" s="5">
        <v>0</v>
      </c>
      <c r="L135" s="5">
        <v>0</v>
      </c>
      <c r="M135" s="5">
        <v>175.4</v>
      </c>
      <c r="N135" s="5">
        <v>0</v>
      </c>
      <c r="O135" s="5">
        <f>VLOOKUP(B135,SWH!$A$4:$B$19,2,FALSE)</f>
        <v>0</v>
      </c>
      <c r="P135" s="5">
        <f t="shared" si="9"/>
        <v>0</v>
      </c>
      <c r="Q135" s="5">
        <v>0</v>
      </c>
      <c r="R135" s="5">
        <v>0</v>
      </c>
      <c r="S135" s="5">
        <v>0</v>
      </c>
      <c r="T135" s="5">
        <v>275.33</v>
      </c>
      <c r="U135" s="5">
        <v>0</v>
      </c>
      <c r="V135" s="5">
        <v>0</v>
      </c>
      <c r="W135" s="5">
        <f t="shared" si="11"/>
        <v>811.02</v>
      </c>
      <c r="X135" s="5">
        <f t="shared" si="12"/>
        <v>0</v>
      </c>
      <c r="Y135" s="5">
        <v>1816.5</v>
      </c>
      <c r="Z135" s="5">
        <v>0</v>
      </c>
      <c r="AA135" s="5">
        <f t="shared" si="10"/>
        <v>1816.5</v>
      </c>
    </row>
    <row r="136" spans="1:27" x14ac:dyDescent="0.25">
      <c r="A136">
        <v>2007</v>
      </c>
      <c r="B136" t="s">
        <v>60</v>
      </c>
      <c r="C136" s="1" t="s">
        <v>6</v>
      </c>
      <c r="D136" s="5">
        <f>VLOOKUP(B136,SWH!$A$4:$C$19,3,FALSE)</f>
        <v>3134.61</v>
      </c>
      <c r="E136" s="5">
        <v>0</v>
      </c>
      <c r="F136" s="5">
        <v>0.01</v>
      </c>
      <c r="G136" s="5">
        <v>571.01</v>
      </c>
      <c r="H136" s="5">
        <v>139.46</v>
      </c>
      <c r="I136" s="5">
        <v>73.06</v>
      </c>
      <c r="J136" s="5">
        <v>517.64</v>
      </c>
      <c r="K136" s="5">
        <v>0</v>
      </c>
      <c r="L136" s="5">
        <v>0</v>
      </c>
      <c r="M136" s="5">
        <v>172.22</v>
      </c>
      <c r="N136" s="5">
        <v>0</v>
      </c>
      <c r="O136" s="5">
        <f>VLOOKUP(B136,SWH!$A$4:$B$19,2,FALSE)</f>
        <v>0</v>
      </c>
      <c r="P136" s="5">
        <f t="shared" si="9"/>
        <v>0</v>
      </c>
      <c r="Q136" s="5">
        <v>0</v>
      </c>
      <c r="R136" s="5">
        <v>0</v>
      </c>
      <c r="S136" s="5">
        <v>0</v>
      </c>
      <c r="T136" s="5">
        <v>274.2</v>
      </c>
      <c r="U136" s="5">
        <v>0</v>
      </c>
      <c r="V136" s="5">
        <v>0</v>
      </c>
      <c r="W136" s="5">
        <f t="shared" si="11"/>
        <v>743.23</v>
      </c>
      <c r="X136" s="5">
        <f t="shared" si="12"/>
        <v>0.01</v>
      </c>
      <c r="Y136" s="5">
        <v>1747.6</v>
      </c>
      <c r="Z136" s="5">
        <v>0.01</v>
      </c>
      <c r="AA136" s="5">
        <f t="shared" si="10"/>
        <v>1747.61</v>
      </c>
    </row>
    <row r="137" spans="1:27" x14ac:dyDescent="0.25">
      <c r="A137">
        <v>2007</v>
      </c>
      <c r="B137" t="s">
        <v>60</v>
      </c>
      <c r="C137" s="1" t="s">
        <v>11</v>
      </c>
      <c r="D137" s="5">
        <f>VLOOKUP(B137,SWH!$A$4:$C$19,3,FALSE)</f>
        <v>3134.61</v>
      </c>
      <c r="E137" s="5">
        <v>0</v>
      </c>
      <c r="F137" s="5">
        <v>0</v>
      </c>
      <c r="G137" s="5">
        <v>428.97</v>
      </c>
      <c r="H137" s="5">
        <v>139.46</v>
      </c>
      <c r="I137" s="5">
        <v>73.069999999999993</v>
      </c>
      <c r="J137" s="5">
        <v>517.64</v>
      </c>
      <c r="K137" s="5">
        <v>0</v>
      </c>
      <c r="L137" s="5">
        <v>0</v>
      </c>
      <c r="M137" s="5">
        <v>141.27000000000001</v>
      </c>
      <c r="N137" s="5">
        <v>0</v>
      </c>
      <c r="O137" s="5">
        <f>VLOOKUP(B137,SWH!$A$4:$B$19,2,FALSE)</f>
        <v>0</v>
      </c>
      <c r="P137" s="5">
        <f t="shared" si="9"/>
        <v>0</v>
      </c>
      <c r="Q137" s="5">
        <v>0</v>
      </c>
      <c r="R137" s="5">
        <v>0</v>
      </c>
      <c r="S137" s="5">
        <v>0</v>
      </c>
      <c r="T137" s="5">
        <v>296.48</v>
      </c>
      <c r="U137" s="5">
        <v>0</v>
      </c>
      <c r="V137" s="5">
        <v>0</v>
      </c>
      <c r="W137" s="5">
        <f t="shared" si="11"/>
        <v>570.24</v>
      </c>
      <c r="X137" s="5">
        <f t="shared" si="12"/>
        <v>0</v>
      </c>
      <c r="Y137" s="5">
        <v>1596.89</v>
      </c>
      <c r="Z137" s="5">
        <v>0</v>
      </c>
      <c r="AA137" s="5">
        <f t="shared" si="10"/>
        <v>1596.89</v>
      </c>
    </row>
    <row r="138" spans="1:27" x14ac:dyDescent="0.25">
      <c r="A138">
        <v>2007</v>
      </c>
      <c r="B138" t="s">
        <v>60</v>
      </c>
      <c r="C138" s="1" t="s">
        <v>13</v>
      </c>
      <c r="D138" s="5">
        <f>VLOOKUP(B138,SWH!$A$4:$C$19,3,FALSE)</f>
        <v>3134.61</v>
      </c>
      <c r="E138" s="5">
        <v>0</v>
      </c>
      <c r="F138" s="5">
        <v>7.27</v>
      </c>
      <c r="G138" s="5">
        <v>432.84</v>
      </c>
      <c r="H138" s="5">
        <v>139.46</v>
      </c>
      <c r="I138" s="5">
        <v>72.98</v>
      </c>
      <c r="J138" s="5">
        <v>517.64</v>
      </c>
      <c r="K138" s="5">
        <v>0</v>
      </c>
      <c r="L138" s="5">
        <v>0</v>
      </c>
      <c r="M138" s="5">
        <v>150.59</v>
      </c>
      <c r="N138" s="5">
        <v>0</v>
      </c>
      <c r="O138" s="5">
        <f>VLOOKUP(B138,SWH!$A$4:$B$19,2,FALSE)</f>
        <v>0</v>
      </c>
      <c r="P138" s="5">
        <f t="shared" si="9"/>
        <v>0</v>
      </c>
      <c r="Q138" s="5">
        <v>0</v>
      </c>
      <c r="R138" s="5">
        <v>0</v>
      </c>
      <c r="S138" s="5">
        <v>0</v>
      </c>
      <c r="T138" s="5">
        <v>297.35000000000002</v>
      </c>
      <c r="U138" s="5">
        <v>0</v>
      </c>
      <c r="V138" s="5">
        <v>0</v>
      </c>
      <c r="W138" s="5">
        <f t="shared" si="11"/>
        <v>583.42999999999995</v>
      </c>
      <c r="X138" s="5">
        <f t="shared" si="12"/>
        <v>7.27</v>
      </c>
      <c r="Y138" s="5">
        <v>1610.86</v>
      </c>
      <c r="Z138" s="5">
        <v>7.27</v>
      </c>
      <c r="AA138" s="5">
        <f t="shared" si="10"/>
        <v>1618.1299999999999</v>
      </c>
    </row>
    <row r="139" spans="1:27" x14ac:dyDescent="0.25">
      <c r="A139">
        <v>2007</v>
      </c>
      <c r="B139" t="s">
        <v>60</v>
      </c>
      <c r="C139" s="1" t="s">
        <v>19</v>
      </c>
      <c r="D139" s="5">
        <f>VLOOKUP(B139,SWH!$A$4:$C$19,3,FALSE)</f>
        <v>3134.61</v>
      </c>
      <c r="E139" s="5">
        <v>0</v>
      </c>
      <c r="F139" s="5">
        <v>17.690000000000001</v>
      </c>
      <c r="G139" s="5">
        <v>330.53</v>
      </c>
      <c r="H139" s="5">
        <v>139.46</v>
      </c>
      <c r="I139" s="5">
        <v>72.959999999999994</v>
      </c>
      <c r="J139" s="5">
        <v>517.64</v>
      </c>
      <c r="K139" s="5">
        <v>0</v>
      </c>
      <c r="L139" s="5">
        <v>0</v>
      </c>
      <c r="M139" s="5">
        <v>115.66</v>
      </c>
      <c r="N139" s="5">
        <v>0</v>
      </c>
      <c r="O139" s="5">
        <f>VLOOKUP(B139,SWH!$A$4:$B$19,2,FALSE)</f>
        <v>0</v>
      </c>
      <c r="P139" s="5">
        <f t="shared" si="9"/>
        <v>0</v>
      </c>
      <c r="Q139" s="5">
        <v>0</v>
      </c>
      <c r="R139" s="5">
        <v>0</v>
      </c>
      <c r="S139" s="5">
        <v>0</v>
      </c>
      <c r="T139" s="5">
        <v>321.01</v>
      </c>
      <c r="U139" s="5">
        <v>0</v>
      </c>
      <c r="V139" s="5">
        <v>0</v>
      </c>
      <c r="W139" s="5">
        <f t="shared" si="11"/>
        <v>446.18999999999994</v>
      </c>
      <c r="X139" s="5">
        <f t="shared" si="12"/>
        <v>17.690000000000001</v>
      </c>
      <c r="Y139" s="5">
        <v>1497.25</v>
      </c>
      <c r="Z139" s="5">
        <v>17.690000000000001</v>
      </c>
      <c r="AA139" s="5">
        <f t="shared" si="10"/>
        <v>1514.94</v>
      </c>
    </row>
    <row r="140" spans="1:27" x14ac:dyDescent="0.25">
      <c r="A140">
        <v>2007</v>
      </c>
      <c r="B140" t="s">
        <v>60</v>
      </c>
      <c r="C140" s="1" t="s">
        <v>20</v>
      </c>
      <c r="D140" s="5">
        <f>VLOOKUP(B140,SWH!$A$4:$C$19,3,FALSE)</f>
        <v>3134.61</v>
      </c>
      <c r="E140" s="5">
        <v>0</v>
      </c>
      <c r="F140" s="5">
        <v>15.31</v>
      </c>
      <c r="G140" s="5">
        <v>261.60000000000002</v>
      </c>
      <c r="H140" s="5">
        <v>139.46</v>
      </c>
      <c r="I140" s="5">
        <v>73.010000000000005</v>
      </c>
      <c r="J140" s="5">
        <v>517.64</v>
      </c>
      <c r="K140" s="5">
        <v>0</v>
      </c>
      <c r="L140" s="5">
        <v>0</v>
      </c>
      <c r="M140" s="5">
        <v>119.45</v>
      </c>
      <c r="N140" s="5">
        <v>0</v>
      </c>
      <c r="O140" s="5">
        <f>VLOOKUP(B140,SWH!$A$4:$B$19,2,FALSE)</f>
        <v>0</v>
      </c>
      <c r="P140" s="5">
        <f t="shared" si="9"/>
        <v>0</v>
      </c>
      <c r="Q140" s="5">
        <v>0</v>
      </c>
      <c r="R140" s="5">
        <v>0</v>
      </c>
      <c r="S140" s="5">
        <v>0</v>
      </c>
      <c r="T140" s="5">
        <v>322.61</v>
      </c>
      <c r="U140" s="5">
        <v>0</v>
      </c>
      <c r="V140" s="5">
        <v>0</v>
      </c>
      <c r="W140" s="5">
        <f t="shared" si="11"/>
        <v>381.05</v>
      </c>
      <c r="X140" s="5">
        <f t="shared" si="12"/>
        <v>15.31</v>
      </c>
      <c r="Y140" s="5">
        <v>1433.78</v>
      </c>
      <c r="Z140" s="5">
        <v>15.31</v>
      </c>
      <c r="AA140" s="5">
        <f t="shared" si="10"/>
        <v>1449.09</v>
      </c>
    </row>
    <row r="141" spans="1:27" x14ac:dyDescent="0.25">
      <c r="A141">
        <v>2007</v>
      </c>
      <c r="B141" t="s">
        <v>60</v>
      </c>
      <c r="C141" s="1" t="s">
        <v>3</v>
      </c>
      <c r="D141" s="5">
        <f>VLOOKUP(B141,SWH!$A$4:$C$19,3,FALSE)</f>
        <v>3134.61</v>
      </c>
      <c r="E141" s="5">
        <v>0</v>
      </c>
      <c r="F141" s="5">
        <v>189.8</v>
      </c>
      <c r="G141" s="5">
        <v>176.08</v>
      </c>
      <c r="H141" s="5">
        <v>139.46</v>
      </c>
      <c r="I141" s="5">
        <v>72.989999999999995</v>
      </c>
      <c r="J141" s="5">
        <v>517.64</v>
      </c>
      <c r="K141" s="5">
        <v>0</v>
      </c>
      <c r="L141" s="5">
        <v>0</v>
      </c>
      <c r="M141" s="5">
        <v>93.76</v>
      </c>
      <c r="N141" s="5">
        <v>0</v>
      </c>
      <c r="O141" s="5">
        <f>VLOOKUP(B141,SWH!$A$4:$B$19,2,FALSE)</f>
        <v>0</v>
      </c>
      <c r="P141" s="5">
        <f t="shared" si="9"/>
        <v>0</v>
      </c>
      <c r="Q141" s="5">
        <v>0</v>
      </c>
      <c r="R141" s="5">
        <v>0</v>
      </c>
      <c r="S141" s="5">
        <v>0</v>
      </c>
      <c r="T141" s="5">
        <v>363.28</v>
      </c>
      <c r="U141" s="5">
        <v>0</v>
      </c>
      <c r="V141" s="5">
        <v>0</v>
      </c>
      <c r="W141" s="5">
        <f t="shared" si="11"/>
        <v>269.84000000000003</v>
      </c>
      <c r="X141" s="5">
        <f t="shared" si="12"/>
        <v>189.8</v>
      </c>
      <c r="Y141" s="5">
        <v>1363.21</v>
      </c>
      <c r="Z141" s="5">
        <v>189.8</v>
      </c>
      <c r="AA141" s="5">
        <f t="shared" si="10"/>
        <v>1553.01</v>
      </c>
    </row>
    <row r="142" spans="1:27" x14ac:dyDescent="0.25">
      <c r="A142">
        <v>2007</v>
      </c>
      <c r="B142" t="s">
        <v>60</v>
      </c>
      <c r="C142" s="1" t="s">
        <v>7</v>
      </c>
      <c r="D142" s="5">
        <f>VLOOKUP(B142,SWH!$A$4:$C$19,3,FALSE)</f>
        <v>3134.61</v>
      </c>
      <c r="E142" s="5">
        <v>0</v>
      </c>
      <c r="F142" s="5">
        <v>62.89</v>
      </c>
      <c r="G142" s="5">
        <v>182.56</v>
      </c>
      <c r="H142" s="5">
        <v>139.46</v>
      </c>
      <c r="I142" s="5">
        <v>72.989999999999995</v>
      </c>
      <c r="J142" s="5">
        <v>517.64</v>
      </c>
      <c r="K142" s="5">
        <v>0</v>
      </c>
      <c r="L142" s="5">
        <v>0</v>
      </c>
      <c r="M142" s="5">
        <v>104.1</v>
      </c>
      <c r="N142" s="5">
        <v>0</v>
      </c>
      <c r="O142" s="5">
        <f>VLOOKUP(B142,SWH!$A$4:$B$19,2,FALSE)</f>
        <v>0</v>
      </c>
      <c r="P142" s="5">
        <f t="shared" si="9"/>
        <v>0</v>
      </c>
      <c r="Q142" s="5">
        <v>0</v>
      </c>
      <c r="R142" s="5">
        <v>0</v>
      </c>
      <c r="S142" s="5">
        <v>0</v>
      </c>
      <c r="T142" s="5">
        <v>352.37</v>
      </c>
      <c r="U142" s="5">
        <v>0</v>
      </c>
      <c r="V142" s="5">
        <v>0</v>
      </c>
      <c r="W142" s="5">
        <f t="shared" si="11"/>
        <v>286.65999999999997</v>
      </c>
      <c r="X142" s="5">
        <f t="shared" si="12"/>
        <v>62.89</v>
      </c>
      <c r="Y142" s="5">
        <v>1369.12</v>
      </c>
      <c r="Z142" s="5">
        <v>62.89</v>
      </c>
      <c r="AA142" s="5">
        <f t="shared" si="10"/>
        <v>1432.01</v>
      </c>
    </row>
    <row r="143" spans="1:27" x14ac:dyDescent="0.25">
      <c r="A143">
        <v>2007</v>
      </c>
      <c r="B143" t="s">
        <v>60</v>
      </c>
      <c r="C143" s="1" t="s">
        <v>17</v>
      </c>
      <c r="D143" s="5">
        <f>VLOOKUP(B143,SWH!$A$4:$C$19,3,FALSE)</f>
        <v>3134.61</v>
      </c>
      <c r="E143" s="5">
        <v>0</v>
      </c>
      <c r="F143" s="5">
        <v>13.51</v>
      </c>
      <c r="G143" s="5">
        <v>94.99</v>
      </c>
      <c r="H143" s="5">
        <v>139.46</v>
      </c>
      <c r="I143" s="5">
        <v>72.98</v>
      </c>
      <c r="J143" s="5">
        <v>517.64</v>
      </c>
      <c r="K143" s="5">
        <v>0</v>
      </c>
      <c r="L143" s="5">
        <v>0</v>
      </c>
      <c r="M143" s="5">
        <v>71.27</v>
      </c>
      <c r="N143" s="5">
        <v>0</v>
      </c>
      <c r="O143" s="5">
        <f>VLOOKUP(B143,SWH!$A$4:$B$19,2,FALSE)</f>
        <v>0</v>
      </c>
      <c r="P143" s="5">
        <f t="shared" si="9"/>
        <v>0</v>
      </c>
      <c r="Q143" s="5">
        <v>0</v>
      </c>
      <c r="R143" s="5">
        <v>0</v>
      </c>
      <c r="S143" s="5">
        <v>0</v>
      </c>
      <c r="T143" s="5">
        <v>367.34</v>
      </c>
      <c r="U143" s="5">
        <v>0</v>
      </c>
      <c r="V143" s="5">
        <v>0</v>
      </c>
      <c r="W143" s="5">
        <f t="shared" si="11"/>
        <v>166.26</v>
      </c>
      <c r="X143" s="5">
        <f t="shared" si="12"/>
        <v>13.51</v>
      </c>
      <c r="Y143" s="5">
        <v>1263.69</v>
      </c>
      <c r="Z143" s="5">
        <v>13.51</v>
      </c>
      <c r="AA143" s="5">
        <f t="shared" si="10"/>
        <v>1277.2</v>
      </c>
    </row>
    <row r="144" spans="1:27" x14ac:dyDescent="0.25">
      <c r="A144">
        <v>2007</v>
      </c>
      <c r="B144" t="s">
        <v>60</v>
      </c>
      <c r="C144" s="1" t="s">
        <v>14</v>
      </c>
      <c r="D144" s="5">
        <f>VLOOKUP(B144,SWH!$A$4:$C$19,3,FALSE)</f>
        <v>3134.61</v>
      </c>
      <c r="E144" s="5">
        <v>0</v>
      </c>
      <c r="F144" s="5">
        <v>431.26</v>
      </c>
      <c r="G144" s="5">
        <v>127.55</v>
      </c>
      <c r="H144" s="5">
        <v>139.46</v>
      </c>
      <c r="I144" s="5">
        <v>72.88</v>
      </c>
      <c r="J144" s="5">
        <v>517.64</v>
      </c>
      <c r="K144" s="5">
        <v>0</v>
      </c>
      <c r="L144" s="5">
        <v>0</v>
      </c>
      <c r="M144" s="5">
        <v>89.88</v>
      </c>
      <c r="N144" s="5">
        <v>0</v>
      </c>
      <c r="O144" s="5">
        <f>VLOOKUP(B144,SWH!$A$4:$B$19,2,FALSE)</f>
        <v>0</v>
      </c>
      <c r="P144" s="5">
        <f t="shared" si="9"/>
        <v>0</v>
      </c>
      <c r="Q144" s="5">
        <v>0</v>
      </c>
      <c r="R144" s="5">
        <v>0</v>
      </c>
      <c r="S144" s="5">
        <v>0</v>
      </c>
      <c r="T144" s="5">
        <v>396.47</v>
      </c>
      <c r="U144" s="5">
        <v>0</v>
      </c>
      <c r="V144" s="5">
        <v>0</v>
      </c>
      <c r="W144" s="5">
        <f t="shared" si="11"/>
        <v>217.43</v>
      </c>
      <c r="X144" s="5">
        <f t="shared" si="12"/>
        <v>431.26</v>
      </c>
      <c r="Y144" s="5">
        <v>1343.87</v>
      </c>
      <c r="Z144" s="5">
        <v>431.26</v>
      </c>
      <c r="AA144" s="5">
        <f t="shared" si="10"/>
        <v>1775.1299999999999</v>
      </c>
    </row>
    <row r="145" spans="1:27" x14ac:dyDescent="0.25">
      <c r="A145">
        <v>2007</v>
      </c>
      <c r="B145" t="s">
        <v>60</v>
      </c>
      <c r="C145" s="1" t="s">
        <v>2</v>
      </c>
      <c r="D145" s="5">
        <f>VLOOKUP(B145,SWH!$A$4:$C$19,3,FALSE)</f>
        <v>3134.61</v>
      </c>
      <c r="E145" s="5">
        <v>0</v>
      </c>
      <c r="F145" s="5">
        <v>143.69999999999999</v>
      </c>
      <c r="G145" s="5">
        <v>136.78</v>
      </c>
      <c r="H145" s="5">
        <v>139.46</v>
      </c>
      <c r="I145" s="5">
        <v>72.94</v>
      </c>
      <c r="J145" s="5">
        <v>517.64</v>
      </c>
      <c r="K145" s="5">
        <v>0</v>
      </c>
      <c r="L145" s="5">
        <v>0</v>
      </c>
      <c r="M145" s="5">
        <v>98.89</v>
      </c>
      <c r="N145" s="5">
        <v>0</v>
      </c>
      <c r="O145" s="5">
        <f>VLOOKUP(B145,SWH!$A$4:$B$19,2,FALSE)</f>
        <v>0</v>
      </c>
      <c r="P145" s="5">
        <f t="shared" si="9"/>
        <v>0</v>
      </c>
      <c r="Q145" s="5">
        <v>0</v>
      </c>
      <c r="R145" s="5">
        <v>0</v>
      </c>
      <c r="S145" s="5">
        <v>0</v>
      </c>
      <c r="T145" s="5">
        <v>386.65</v>
      </c>
      <c r="U145" s="5">
        <v>0</v>
      </c>
      <c r="V145" s="5">
        <v>0</v>
      </c>
      <c r="W145" s="5">
        <f t="shared" si="11"/>
        <v>235.67000000000002</v>
      </c>
      <c r="X145" s="5">
        <f t="shared" si="12"/>
        <v>143.69999999999999</v>
      </c>
      <c r="Y145" s="5">
        <v>1352.36</v>
      </c>
      <c r="Z145" s="5">
        <v>143.69999999999999</v>
      </c>
      <c r="AA145" s="5">
        <f t="shared" si="10"/>
        <v>1496.06</v>
      </c>
    </row>
    <row r="146" spans="1:27" x14ac:dyDescent="0.25">
      <c r="A146">
        <v>2007</v>
      </c>
      <c r="B146" t="s">
        <v>60</v>
      </c>
      <c r="C146" s="1" t="s">
        <v>18</v>
      </c>
      <c r="D146" s="5">
        <f>VLOOKUP(B146,SWH!$A$4:$C$19,3,FALSE)</f>
        <v>3134.61</v>
      </c>
      <c r="E146" s="5">
        <v>0</v>
      </c>
      <c r="F146" s="5">
        <v>242.57</v>
      </c>
      <c r="G146" s="5">
        <v>47.43</v>
      </c>
      <c r="H146" s="5">
        <v>139.46</v>
      </c>
      <c r="I146" s="5">
        <v>72.8</v>
      </c>
      <c r="J146" s="5">
        <v>517.64</v>
      </c>
      <c r="K146" s="5">
        <v>0</v>
      </c>
      <c r="L146" s="5">
        <v>0</v>
      </c>
      <c r="M146" s="5">
        <v>72.14</v>
      </c>
      <c r="N146" s="5">
        <v>0</v>
      </c>
      <c r="O146" s="5">
        <f>VLOOKUP(B146,SWH!$A$4:$B$19,2,FALSE)</f>
        <v>0</v>
      </c>
      <c r="P146" s="5">
        <f t="shared" si="9"/>
        <v>0</v>
      </c>
      <c r="Q146" s="5">
        <v>0</v>
      </c>
      <c r="R146" s="5">
        <v>0</v>
      </c>
      <c r="S146" s="5">
        <v>0</v>
      </c>
      <c r="T146" s="5">
        <v>406.46</v>
      </c>
      <c r="U146" s="5">
        <v>0</v>
      </c>
      <c r="V146" s="5">
        <v>0</v>
      </c>
      <c r="W146" s="5">
        <f t="shared" si="11"/>
        <v>119.57</v>
      </c>
      <c r="X146" s="5">
        <f t="shared" si="12"/>
        <v>242.57</v>
      </c>
      <c r="Y146" s="5">
        <v>1255.93</v>
      </c>
      <c r="Z146" s="5">
        <v>242.57</v>
      </c>
      <c r="AA146" s="5">
        <f t="shared" si="10"/>
        <v>1498.5</v>
      </c>
    </row>
    <row r="147" spans="1:27" x14ac:dyDescent="0.25">
      <c r="A147">
        <v>2007</v>
      </c>
      <c r="B147" t="s">
        <v>60</v>
      </c>
      <c r="C147" s="1" t="s">
        <v>4</v>
      </c>
      <c r="D147" s="5">
        <f>VLOOKUP(B147,SWH!$A$4:$C$19,3,FALSE)</f>
        <v>3134.61</v>
      </c>
      <c r="E147" s="5">
        <v>0</v>
      </c>
      <c r="F147" s="5">
        <v>709.25</v>
      </c>
      <c r="G147" s="5">
        <v>73.42</v>
      </c>
      <c r="H147" s="5">
        <v>139.46</v>
      </c>
      <c r="I147" s="5">
        <v>72.91</v>
      </c>
      <c r="J147" s="5">
        <v>517.64</v>
      </c>
      <c r="K147" s="5">
        <v>0</v>
      </c>
      <c r="L147" s="5">
        <v>0</v>
      </c>
      <c r="M147" s="5">
        <v>87.67</v>
      </c>
      <c r="N147" s="5">
        <v>0</v>
      </c>
      <c r="O147" s="5">
        <f>VLOOKUP(B147,SWH!$A$4:$B$19,2,FALSE)</f>
        <v>0</v>
      </c>
      <c r="P147" s="5">
        <f t="shared" si="9"/>
        <v>0</v>
      </c>
      <c r="Q147" s="5">
        <v>0</v>
      </c>
      <c r="R147" s="5">
        <v>0</v>
      </c>
      <c r="S147" s="5">
        <v>0</v>
      </c>
      <c r="T147" s="5">
        <v>424.38</v>
      </c>
      <c r="U147" s="5">
        <v>0</v>
      </c>
      <c r="V147" s="5">
        <v>0</v>
      </c>
      <c r="W147" s="5">
        <f t="shared" si="11"/>
        <v>161.09</v>
      </c>
      <c r="X147" s="5">
        <f t="shared" si="12"/>
        <v>709.25</v>
      </c>
      <c r="Y147" s="5">
        <v>1315.48</v>
      </c>
      <c r="Z147" s="5">
        <v>709.25</v>
      </c>
      <c r="AA147" s="5">
        <f t="shared" si="10"/>
        <v>2024.73</v>
      </c>
    </row>
    <row r="148" spans="1:27" x14ac:dyDescent="0.25">
      <c r="A148">
        <v>2007</v>
      </c>
      <c r="B148" t="s">
        <v>60</v>
      </c>
      <c r="C148" s="1" t="s">
        <v>5</v>
      </c>
      <c r="D148" s="5">
        <f>VLOOKUP(B148,SWH!$A$4:$C$19,3,FALSE)</f>
        <v>3134.61</v>
      </c>
      <c r="E148" s="5">
        <v>0</v>
      </c>
      <c r="F148" s="5">
        <v>347.19</v>
      </c>
      <c r="G148" s="5">
        <v>97.97</v>
      </c>
      <c r="H148" s="5">
        <v>139.46</v>
      </c>
      <c r="I148" s="5">
        <v>72.91</v>
      </c>
      <c r="J148" s="5">
        <v>517.64</v>
      </c>
      <c r="K148" s="5">
        <v>0</v>
      </c>
      <c r="L148" s="5">
        <v>0</v>
      </c>
      <c r="M148" s="5">
        <v>95.25</v>
      </c>
      <c r="N148" s="5">
        <v>0</v>
      </c>
      <c r="O148" s="5">
        <f>VLOOKUP(B148,SWH!$A$4:$B$19,2,FALSE)</f>
        <v>0</v>
      </c>
      <c r="P148" s="5">
        <f t="shared" si="9"/>
        <v>0</v>
      </c>
      <c r="Q148" s="5">
        <v>0</v>
      </c>
      <c r="R148" s="5">
        <v>0</v>
      </c>
      <c r="S148" s="5">
        <v>0</v>
      </c>
      <c r="T148" s="5">
        <v>416.17</v>
      </c>
      <c r="U148" s="5">
        <v>0</v>
      </c>
      <c r="V148" s="5">
        <v>0</v>
      </c>
      <c r="W148" s="5">
        <f t="shared" si="11"/>
        <v>193.22</v>
      </c>
      <c r="X148" s="5">
        <f t="shared" si="12"/>
        <v>347.19</v>
      </c>
      <c r="Y148" s="5">
        <v>1339.4</v>
      </c>
      <c r="Z148" s="5">
        <v>347.19</v>
      </c>
      <c r="AA148" s="5">
        <f t="shared" si="10"/>
        <v>1686.5900000000001</v>
      </c>
    </row>
    <row r="149" spans="1:27" x14ac:dyDescent="0.25">
      <c r="A149">
        <v>2007</v>
      </c>
      <c r="B149" t="s">
        <v>60</v>
      </c>
      <c r="C149" s="1" t="s">
        <v>15</v>
      </c>
      <c r="D149" s="5">
        <f>VLOOKUP(B149,SWH!$A$4:$C$19,3,FALSE)</f>
        <v>3134.61</v>
      </c>
      <c r="E149" s="5">
        <v>0</v>
      </c>
      <c r="F149" s="5">
        <v>228.35</v>
      </c>
      <c r="G149" s="5">
        <v>33.21</v>
      </c>
      <c r="H149" s="5">
        <v>139.46</v>
      </c>
      <c r="I149" s="5">
        <v>72.790000000000006</v>
      </c>
      <c r="J149" s="5">
        <v>517.64</v>
      </c>
      <c r="K149" s="5">
        <v>0</v>
      </c>
      <c r="L149" s="5">
        <v>0</v>
      </c>
      <c r="M149" s="5">
        <v>67.239999999999995</v>
      </c>
      <c r="N149" s="5">
        <v>0</v>
      </c>
      <c r="O149" s="5">
        <f>VLOOKUP(B149,SWH!$A$4:$B$19,2,FALSE)</f>
        <v>0</v>
      </c>
      <c r="P149" s="5">
        <f t="shared" si="9"/>
        <v>0</v>
      </c>
      <c r="Q149" s="5">
        <v>0</v>
      </c>
      <c r="R149" s="5">
        <v>0</v>
      </c>
      <c r="S149" s="5">
        <v>0</v>
      </c>
      <c r="T149" s="5">
        <v>422.18</v>
      </c>
      <c r="U149" s="5">
        <v>0</v>
      </c>
      <c r="V149" s="5">
        <v>0</v>
      </c>
      <c r="W149" s="5">
        <f t="shared" si="11"/>
        <v>100.44999999999999</v>
      </c>
      <c r="X149" s="5">
        <f t="shared" si="12"/>
        <v>228.35</v>
      </c>
      <c r="Y149" s="5">
        <v>1252.52</v>
      </c>
      <c r="Z149" s="5">
        <v>228.35</v>
      </c>
      <c r="AA149" s="5">
        <f t="shared" si="10"/>
        <v>1480.87</v>
      </c>
    </row>
    <row r="150" spans="1:27" x14ac:dyDescent="0.25">
      <c r="A150">
        <v>2007</v>
      </c>
      <c r="B150" t="s">
        <v>60</v>
      </c>
      <c r="C150" s="1" t="s">
        <v>16</v>
      </c>
      <c r="D150" s="5">
        <f>VLOOKUP(B150,SWH!$A$4:$C$19,3,FALSE)</f>
        <v>3134.61</v>
      </c>
      <c r="E150" s="5">
        <v>0</v>
      </c>
      <c r="F150" s="5">
        <v>1032.51</v>
      </c>
      <c r="G150" s="5">
        <v>78.650000000000006</v>
      </c>
      <c r="H150" s="5">
        <v>139.46</v>
      </c>
      <c r="I150" s="5">
        <v>72.87</v>
      </c>
      <c r="J150" s="5">
        <v>517.64</v>
      </c>
      <c r="K150" s="5">
        <v>0</v>
      </c>
      <c r="L150" s="5">
        <v>0</v>
      </c>
      <c r="M150" s="5">
        <v>94.04</v>
      </c>
      <c r="N150" s="5">
        <v>0</v>
      </c>
      <c r="O150" s="5">
        <f>VLOOKUP(B150,SWH!$A$4:$B$19,2,FALSE)</f>
        <v>0</v>
      </c>
      <c r="P150" s="5">
        <f t="shared" si="9"/>
        <v>0</v>
      </c>
      <c r="Q150" s="5">
        <v>0</v>
      </c>
      <c r="R150" s="5">
        <v>0</v>
      </c>
      <c r="S150" s="5">
        <v>0</v>
      </c>
      <c r="T150" s="5">
        <v>444.93</v>
      </c>
      <c r="U150" s="5">
        <v>0</v>
      </c>
      <c r="V150" s="5">
        <v>0</v>
      </c>
      <c r="W150" s="5">
        <f t="shared" si="11"/>
        <v>172.69</v>
      </c>
      <c r="X150" s="5">
        <f t="shared" si="12"/>
        <v>1032.51</v>
      </c>
      <c r="Y150" s="5">
        <v>1347.6</v>
      </c>
      <c r="Z150" s="5">
        <v>1032.51</v>
      </c>
      <c r="AA150" s="5">
        <f t="shared" si="10"/>
        <v>2380.1099999999997</v>
      </c>
    </row>
    <row r="151" spans="1:27" x14ac:dyDescent="0.25">
      <c r="A151">
        <v>2007</v>
      </c>
      <c r="B151" t="s">
        <v>60</v>
      </c>
      <c r="C151" s="1" t="s">
        <v>9</v>
      </c>
      <c r="D151" s="5">
        <f>VLOOKUP(B151,SWH!$A$4:$C$19,3,FALSE)</f>
        <v>3134.61</v>
      </c>
      <c r="E151" s="5">
        <v>0</v>
      </c>
      <c r="F151" s="5">
        <v>681.43</v>
      </c>
      <c r="G151" s="5">
        <v>60.01</v>
      </c>
      <c r="H151" s="5">
        <v>139.46</v>
      </c>
      <c r="I151" s="5">
        <v>72.819999999999993</v>
      </c>
      <c r="J151" s="5">
        <v>517.64</v>
      </c>
      <c r="K151" s="5">
        <v>0</v>
      </c>
      <c r="L151" s="5">
        <v>0</v>
      </c>
      <c r="M151" s="5">
        <v>90.4</v>
      </c>
      <c r="N151" s="5">
        <v>0</v>
      </c>
      <c r="O151" s="5">
        <f>VLOOKUP(B151,SWH!$A$4:$B$19,2,FALSE)</f>
        <v>0</v>
      </c>
      <c r="P151" s="5">
        <f t="shared" si="9"/>
        <v>0</v>
      </c>
      <c r="Q151" s="5">
        <v>0</v>
      </c>
      <c r="R151" s="5">
        <v>0</v>
      </c>
      <c r="S151" s="5">
        <v>0</v>
      </c>
      <c r="T151" s="5">
        <v>439.72</v>
      </c>
      <c r="U151" s="5">
        <v>0</v>
      </c>
      <c r="V151" s="5">
        <v>0</v>
      </c>
      <c r="W151" s="5">
        <f t="shared" si="11"/>
        <v>150.41</v>
      </c>
      <c r="X151" s="5">
        <f t="shared" si="12"/>
        <v>681.43</v>
      </c>
      <c r="Y151" s="5">
        <v>1320.06</v>
      </c>
      <c r="Z151" s="5">
        <v>681.43</v>
      </c>
      <c r="AA151" s="5">
        <f t="shared" si="10"/>
        <v>2001.4899999999998</v>
      </c>
    </row>
    <row r="152" spans="1:27" x14ac:dyDescent="0.25">
      <c r="A152">
        <v>2007</v>
      </c>
      <c r="B152" t="s">
        <v>60</v>
      </c>
      <c r="C152" s="1" t="s">
        <v>12</v>
      </c>
      <c r="D152" s="5">
        <f>VLOOKUP(B152,SWH!$A$4:$C$19,3,FALSE)</f>
        <v>3134.61</v>
      </c>
      <c r="E152" s="5">
        <v>0</v>
      </c>
      <c r="F152" s="5">
        <v>1018.85</v>
      </c>
      <c r="G152" s="5">
        <v>65.349999999999994</v>
      </c>
      <c r="H152" s="5">
        <v>139.46</v>
      </c>
      <c r="I152" s="5">
        <v>72.77</v>
      </c>
      <c r="J152" s="5">
        <v>517.64</v>
      </c>
      <c r="K152" s="5">
        <v>0</v>
      </c>
      <c r="L152" s="5">
        <v>0</v>
      </c>
      <c r="M152" s="5">
        <v>95.25</v>
      </c>
      <c r="N152" s="5">
        <v>0</v>
      </c>
      <c r="O152" s="5">
        <f>VLOOKUP(B152,SWH!$A$4:$B$19,2,FALSE)</f>
        <v>0</v>
      </c>
      <c r="P152" s="5">
        <f t="shared" si="9"/>
        <v>0</v>
      </c>
      <c r="Q152" s="5">
        <v>0</v>
      </c>
      <c r="R152" s="5">
        <v>0</v>
      </c>
      <c r="S152" s="5">
        <v>0</v>
      </c>
      <c r="T152" s="5">
        <v>469.16</v>
      </c>
      <c r="U152" s="5">
        <v>0</v>
      </c>
      <c r="V152" s="5">
        <v>0</v>
      </c>
      <c r="W152" s="5">
        <f t="shared" si="11"/>
        <v>160.6</v>
      </c>
      <c r="X152" s="5">
        <f t="shared" si="12"/>
        <v>1018.85</v>
      </c>
      <c r="Y152" s="5">
        <v>1359.63</v>
      </c>
      <c r="Z152" s="5">
        <v>1018.85</v>
      </c>
      <c r="AA152" s="5">
        <f t="shared" si="10"/>
        <v>2378.48</v>
      </c>
    </row>
    <row r="153" spans="1:27" x14ac:dyDescent="0.25">
      <c r="A153">
        <v>2007</v>
      </c>
      <c r="B153" t="s">
        <v>60</v>
      </c>
      <c r="C153" s="1" t="s">
        <v>8</v>
      </c>
      <c r="D153" s="5">
        <f>VLOOKUP(B153,SWH!$A$4:$C$19,3,FALSE)</f>
        <v>3134.61</v>
      </c>
      <c r="E153" s="5">
        <v>0</v>
      </c>
      <c r="F153" s="5">
        <v>1272.21</v>
      </c>
      <c r="G153" s="5">
        <v>41.9</v>
      </c>
      <c r="H153" s="5">
        <v>139.46</v>
      </c>
      <c r="I153" s="5">
        <v>72.37</v>
      </c>
      <c r="J153" s="5">
        <v>517.64</v>
      </c>
      <c r="K153" s="5">
        <v>0</v>
      </c>
      <c r="L153" s="5">
        <v>0</v>
      </c>
      <c r="M153" s="5">
        <v>101.82</v>
      </c>
      <c r="N153" s="5">
        <v>0</v>
      </c>
      <c r="O153" s="5">
        <f>VLOOKUP(B153,SWH!$A$4:$B$19,2,FALSE)</f>
        <v>0</v>
      </c>
      <c r="P153" s="5">
        <f t="shared" si="9"/>
        <v>0</v>
      </c>
      <c r="Q153" s="5">
        <v>0</v>
      </c>
      <c r="R153" s="5">
        <v>0</v>
      </c>
      <c r="S153" s="5">
        <v>0</v>
      </c>
      <c r="T153" s="5">
        <v>502.07</v>
      </c>
      <c r="U153" s="5">
        <v>0</v>
      </c>
      <c r="V153" s="5">
        <v>0</v>
      </c>
      <c r="W153" s="5">
        <f t="shared" si="11"/>
        <v>143.72</v>
      </c>
      <c r="X153" s="5">
        <f t="shared" si="12"/>
        <v>1272.21</v>
      </c>
      <c r="Y153" s="5">
        <v>1375.25</v>
      </c>
      <c r="Z153" s="5">
        <v>1272.21</v>
      </c>
      <c r="AA153" s="5">
        <f t="shared" si="10"/>
        <v>2647.46</v>
      </c>
    </row>
    <row r="154" spans="1:27" x14ac:dyDescent="0.25">
      <c r="A154">
        <v>2010</v>
      </c>
      <c r="B154" t="s">
        <v>60</v>
      </c>
      <c r="C154" s="1" t="s">
        <v>10</v>
      </c>
      <c r="D154" s="5">
        <f>VLOOKUP(B154,SWH!$A$4:$C$19,3,FALSE)</f>
        <v>3134.61</v>
      </c>
      <c r="E154" s="5">
        <v>0</v>
      </c>
      <c r="F154" s="5">
        <v>0</v>
      </c>
      <c r="G154" s="5">
        <v>612.42999999999995</v>
      </c>
      <c r="H154" s="5">
        <v>154.03</v>
      </c>
      <c r="I154" s="5">
        <v>39.47</v>
      </c>
      <c r="J154" s="5">
        <v>511.4</v>
      </c>
      <c r="K154" s="5">
        <v>0</v>
      </c>
      <c r="L154" s="5">
        <v>0</v>
      </c>
      <c r="M154" s="5">
        <v>168.24</v>
      </c>
      <c r="N154" s="5">
        <v>0</v>
      </c>
      <c r="O154" s="5">
        <f>VLOOKUP(B154,SWH!$A$4:$B$19,2,FALSE)</f>
        <v>0</v>
      </c>
      <c r="P154" s="5">
        <f t="shared" si="9"/>
        <v>0</v>
      </c>
      <c r="Q154" s="5">
        <v>0</v>
      </c>
      <c r="R154" s="5">
        <v>0</v>
      </c>
      <c r="S154" s="5">
        <v>0</v>
      </c>
      <c r="T154" s="5">
        <v>275.32</v>
      </c>
      <c r="U154" s="5">
        <v>0</v>
      </c>
      <c r="V154" s="5">
        <v>0</v>
      </c>
      <c r="W154" s="5">
        <f t="shared" si="11"/>
        <v>780.67</v>
      </c>
      <c r="X154" s="5">
        <f t="shared" si="12"/>
        <v>0</v>
      </c>
      <c r="Y154" s="5">
        <v>1760.9</v>
      </c>
      <c r="Z154" s="5">
        <v>0</v>
      </c>
      <c r="AA154" s="5">
        <f t="shared" si="10"/>
        <v>1760.9</v>
      </c>
    </row>
    <row r="155" spans="1:27" x14ac:dyDescent="0.25">
      <c r="A155">
        <v>2010</v>
      </c>
      <c r="B155" t="s">
        <v>60</v>
      </c>
      <c r="C155" s="1" t="s">
        <v>6</v>
      </c>
      <c r="D155" s="5">
        <f>VLOOKUP(B155,SWH!$A$4:$C$19,3,FALSE)</f>
        <v>3134.61</v>
      </c>
      <c r="E155" s="5">
        <v>0</v>
      </c>
      <c r="F155" s="5">
        <v>0</v>
      </c>
      <c r="G155" s="5">
        <v>546.95000000000005</v>
      </c>
      <c r="H155" s="5">
        <v>154.03</v>
      </c>
      <c r="I155" s="5">
        <v>39.479999999999997</v>
      </c>
      <c r="J155" s="5">
        <v>511.4</v>
      </c>
      <c r="K155" s="5">
        <v>0</v>
      </c>
      <c r="L155" s="5">
        <v>0</v>
      </c>
      <c r="M155" s="5">
        <v>162.47</v>
      </c>
      <c r="N155" s="5">
        <v>0</v>
      </c>
      <c r="O155" s="5">
        <f>VLOOKUP(B155,SWH!$A$4:$B$19,2,FALSE)</f>
        <v>0</v>
      </c>
      <c r="P155" s="5">
        <f t="shared" si="9"/>
        <v>0</v>
      </c>
      <c r="Q155" s="5">
        <v>0</v>
      </c>
      <c r="R155" s="5">
        <v>0</v>
      </c>
      <c r="S155" s="5">
        <v>0</v>
      </c>
      <c r="T155" s="5">
        <v>274.19</v>
      </c>
      <c r="U155" s="5">
        <v>0</v>
      </c>
      <c r="V155" s="5">
        <v>0</v>
      </c>
      <c r="W155" s="5">
        <f t="shared" si="11"/>
        <v>709.42000000000007</v>
      </c>
      <c r="X155" s="5">
        <f t="shared" si="12"/>
        <v>0</v>
      </c>
      <c r="Y155" s="5">
        <v>1688.52</v>
      </c>
      <c r="Z155" s="5">
        <v>0</v>
      </c>
      <c r="AA155" s="5">
        <f t="shared" si="10"/>
        <v>1688.52</v>
      </c>
    </row>
    <row r="156" spans="1:27" x14ac:dyDescent="0.25">
      <c r="A156">
        <v>2010</v>
      </c>
      <c r="B156" t="s">
        <v>60</v>
      </c>
      <c r="C156" s="1" t="s">
        <v>11</v>
      </c>
      <c r="D156" s="5">
        <f>VLOOKUP(B156,SWH!$A$4:$C$19,3,FALSE)</f>
        <v>3134.61</v>
      </c>
      <c r="E156" s="5">
        <v>0</v>
      </c>
      <c r="F156" s="5">
        <v>0</v>
      </c>
      <c r="G156" s="5">
        <v>411.93</v>
      </c>
      <c r="H156" s="5">
        <v>154.03</v>
      </c>
      <c r="I156" s="5">
        <v>39.49</v>
      </c>
      <c r="J156" s="5">
        <v>511.4</v>
      </c>
      <c r="K156" s="5">
        <v>0</v>
      </c>
      <c r="L156" s="5">
        <v>0</v>
      </c>
      <c r="M156" s="5">
        <v>136.16999999999999</v>
      </c>
      <c r="N156" s="5">
        <v>0</v>
      </c>
      <c r="O156" s="5">
        <f>VLOOKUP(B156,SWH!$A$4:$B$19,2,FALSE)</f>
        <v>0</v>
      </c>
      <c r="P156" s="5">
        <f t="shared" si="9"/>
        <v>0</v>
      </c>
      <c r="Q156" s="5">
        <v>0</v>
      </c>
      <c r="R156" s="5">
        <v>0</v>
      </c>
      <c r="S156" s="5">
        <v>0</v>
      </c>
      <c r="T156" s="5">
        <v>296.47000000000003</v>
      </c>
      <c r="U156" s="5">
        <v>0</v>
      </c>
      <c r="V156" s="5">
        <v>0</v>
      </c>
      <c r="W156" s="5">
        <f t="shared" si="11"/>
        <v>548.1</v>
      </c>
      <c r="X156" s="5">
        <f t="shared" si="12"/>
        <v>0</v>
      </c>
      <c r="Y156" s="5">
        <v>1549.49</v>
      </c>
      <c r="Z156" s="5">
        <v>0</v>
      </c>
      <c r="AA156" s="5">
        <f t="shared" si="10"/>
        <v>1549.49</v>
      </c>
    </row>
    <row r="157" spans="1:27" x14ac:dyDescent="0.25">
      <c r="A157">
        <v>2010</v>
      </c>
      <c r="B157" t="s">
        <v>60</v>
      </c>
      <c r="C157" s="1" t="s">
        <v>13</v>
      </c>
      <c r="D157" s="5">
        <f>VLOOKUP(B157,SWH!$A$4:$C$19,3,FALSE)</f>
        <v>3134.61</v>
      </c>
      <c r="E157" s="5">
        <v>0</v>
      </c>
      <c r="F157" s="5">
        <v>7.54</v>
      </c>
      <c r="G157" s="5">
        <v>422.83</v>
      </c>
      <c r="H157" s="5">
        <v>154.03</v>
      </c>
      <c r="I157" s="5">
        <v>39.44</v>
      </c>
      <c r="J157" s="5">
        <v>511.4</v>
      </c>
      <c r="K157" s="5">
        <v>0</v>
      </c>
      <c r="L157" s="5">
        <v>0</v>
      </c>
      <c r="M157" s="5">
        <v>144.13</v>
      </c>
      <c r="N157" s="5">
        <v>0</v>
      </c>
      <c r="O157" s="5">
        <f>VLOOKUP(B157,SWH!$A$4:$B$19,2,FALSE)</f>
        <v>0</v>
      </c>
      <c r="P157" s="5">
        <f t="shared" si="9"/>
        <v>0</v>
      </c>
      <c r="Q157" s="5">
        <v>0</v>
      </c>
      <c r="R157" s="5">
        <v>0</v>
      </c>
      <c r="S157" s="5">
        <v>0</v>
      </c>
      <c r="T157" s="5">
        <v>297.33</v>
      </c>
      <c r="U157" s="5">
        <v>0</v>
      </c>
      <c r="V157" s="5">
        <v>0</v>
      </c>
      <c r="W157" s="5">
        <f t="shared" si="11"/>
        <v>566.96</v>
      </c>
      <c r="X157" s="5">
        <f t="shared" si="12"/>
        <v>7.54</v>
      </c>
      <c r="Y157" s="5">
        <v>1569.16</v>
      </c>
      <c r="Z157" s="5">
        <v>7.54</v>
      </c>
      <c r="AA157" s="5">
        <f t="shared" si="10"/>
        <v>1576.7</v>
      </c>
    </row>
    <row r="158" spans="1:27" x14ac:dyDescent="0.25">
      <c r="A158">
        <v>2010</v>
      </c>
      <c r="B158" t="s">
        <v>60</v>
      </c>
      <c r="C158" s="1" t="s">
        <v>19</v>
      </c>
      <c r="D158" s="5">
        <f>VLOOKUP(B158,SWH!$A$4:$C$19,3,FALSE)</f>
        <v>3134.61</v>
      </c>
      <c r="E158" s="5">
        <v>0</v>
      </c>
      <c r="F158" s="5">
        <v>13.62</v>
      </c>
      <c r="G158" s="5">
        <v>323.54000000000002</v>
      </c>
      <c r="H158" s="5">
        <v>154.03</v>
      </c>
      <c r="I158" s="5">
        <v>39.42</v>
      </c>
      <c r="J158" s="5">
        <v>511.4</v>
      </c>
      <c r="K158" s="5">
        <v>0</v>
      </c>
      <c r="L158" s="5">
        <v>0</v>
      </c>
      <c r="M158" s="5">
        <v>112.01</v>
      </c>
      <c r="N158" s="5">
        <v>0</v>
      </c>
      <c r="O158" s="5">
        <f>VLOOKUP(B158,SWH!$A$4:$B$19,2,FALSE)</f>
        <v>0</v>
      </c>
      <c r="P158" s="5">
        <f t="shared" si="9"/>
        <v>0</v>
      </c>
      <c r="Q158" s="5">
        <v>0</v>
      </c>
      <c r="R158" s="5">
        <v>0</v>
      </c>
      <c r="S158" s="5">
        <v>0</v>
      </c>
      <c r="T158" s="5">
        <v>320.94</v>
      </c>
      <c r="U158" s="5">
        <v>0</v>
      </c>
      <c r="V158" s="5">
        <v>0</v>
      </c>
      <c r="W158" s="5">
        <f t="shared" si="11"/>
        <v>435.55</v>
      </c>
      <c r="X158" s="5">
        <f t="shared" si="12"/>
        <v>13.62</v>
      </c>
      <c r="Y158" s="5">
        <v>1461.34</v>
      </c>
      <c r="Z158" s="5">
        <v>13.62</v>
      </c>
      <c r="AA158" s="5">
        <f t="shared" si="10"/>
        <v>1474.9599999999998</v>
      </c>
    </row>
    <row r="159" spans="1:27" x14ac:dyDescent="0.25">
      <c r="A159">
        <v>2010</v>
      </c>
      <c r="B159" t="s">
        <v>60</v>
      </c>
      <c r="C159" s="1" t="s">
        <v>20</v>
      </c>
      <c r="D159" s="5">
        <f>VLOOKUP(B159,SWH!$A$4:$C$19,3,FALSE)</f>
        <v>3134.61</v>
      </c>
      <c r="E159" s="5">
        <v>0</v>
      </c>
      <c r="F159" s="5">
        <v>12.17</v>
      </c>
      <c r="G159" s="5">
        <v>256.12</v>
      </c>
      <c r="H159" s="5">
        <v>154.03</v>
      </c>
      <c r="I159" s="5">
        <v>39.450000000000003</v>
      </c>
      <c r="J159" s="5">
        <v>511.4</v>
      </c>
      <c r="K159" s="5">
        <v>0</v>
      </c>
      <c r="L159" s="5">
        <v>0</v>
      </c>
      <c r="M159" s="5">
        <v>114.45</v>
      </c>
      <c r="N159" s="5">
        <v>0</v>
      </c>
      <c r="O159" s="5">
        <f>VLOOKUP(B159,SWH!$A$4:$B$19,2,FALSE)</f>
        <v>0</v>
      </c>
      <c r="P159" s="5">
        <f t="shared" si="9"/>
        <v>0</v>
      </c>
      <c r="Q159" s="5">
        <v>0</v>
      </c>
      <c r="R159" s="5">
        <v>0</v>
      </c>
      <c r="S159" s="5">
        <v>0</v>
      </c>
      <c r="T159" s="5">
        <v>322.55</v>
      </c>
      <c r="U159" s="5">
        <v>0</v>
      </c>
      <c r="V159" s="5">
        <v>0</v>
      </c>
      <c r="W159" s="5">
        <f t="shared" si="11"/>
        <v>370.57</v>
      </c>
      <c r="X159" s="5">
        <f t="shared" si="12"/>
        <v>12.17</v>
      </c>
      <c r="Y159" s="5">
        <v>1398.01</v>
      </c>
      <c r="Z159" s="5">
        <v>12.17</v>
      </c>
      <c r="AA159" s="5">
        <f t="shared" si="10"/>
        <v>1410.18</v>
      </c>
    </row>
    <row r="160" spans="1:27" x14ac:dyDescent="0.25">
      <c r="A160">
        <v>2010</v>
      </c>
      <c r="B160" t="s">
        <v>60</v>
      </c>
      <c r="C160" s="1" t="s">
        <v>3</v>
      </c>
      <c r="D160" s="5">
        <f>VLOOKUP(B160,SWH!$A$4:$C$19,3,FALSE)</f>
        <v>3134.61</v>
      </c>
      <c r="E160" s="5">
        <v>0</v>
      </c>
      <c r="F160" s="5">
        <v>141.21</v>
      </c>
      <c r="G160" s="5">
        <v>174.97</v>
      </c>
      <c r="H160" s="5">
        <v>154.03</v>
      </c>
      <c r="I160" s="5">
        <v>39.44</v>
      </c>
      <c r="J160" s="5">
        <v>511.4</v>
      </c>
      <c r="K160" s="5">
        <v>0</v>
      </c>
      <c r="L160" s="5">
        <v>0</v>
      </c>
      <c r="M160" s="5">
        <v>89.98</v>
      </c>
      <c r="N160" s="5">
        <v>0</v>
      </c>
      <c r="O160" s="5">
        <f>VLOOKUP(B160,SWH!$A$4:$B$19,2,FALSE)</f>
        <v>0</v>
      </c>
      <c r="P160" s="5">
        <f t="shared" si="9"/>
        <v>0</v>
      </c>
      <c r="Q160" s="5">
        <v>0</v>
      </c>
      <c r="R160" s="5">
        <v>0</v>
      </c>
      <c r="S160" s="5">
        <v>0</v>
      </c>
      <c r="T160" s="5">
        <v>363.14</v>
      </c>
      <c r="U160" s="5">
        <v>0</v>
      </c>
      <c r="V160" s="5">
        <v>0</v>
      </c>
      <c r="W160" s="5">
        <f t="shared" si="11"/>
        <v>264.95</v>
      </c>
      <c r="X160" s="5">
        <f t="shared" si="12"/>
        <v>141.21</v>
      </c>
      <c r="Y160" s="5">
        <v>1332.96</v>
      </c>
      <c r="Z160" s="5">
        <v>141.21</v>
      </c>
      <c r="AA160" s="5">
        <f t="shared" si="10"/>
        <v>1474.17</v>
      </c>
    </row>
    <row r="161" spans="1:27" x14ac:dyDescent="0.25">
      <c r="A161">
        <v>2010</v>
      </c>
      <c r="B161" t="s">
        <v>60</v>
      </c>
      <c r="C161" s="1" t="s">
        <v>7</v>
      </c>
      <c r="D161" s="5">
        <f>VLOOKUP(B161,SWH!$A$4:$C$19,3,FALSE)</f>
        <v>3134.61</v>
      </c>
      <c r="E161" s="5">
        <v>0</v>
      </c>
      <c r="F161" s="5">
        <v>49.54</v>
      </c>
      <c r="G161" s="5">
        <v>181.36</v>
      </c>
      <c r="H161" s="5">
        <v>154.03</v>
      </c>
      <c r="I161" s="5">
        <v>39.44</v>
      </c>
      <c r="J161" s="5">
        <v>511.4</v>
      </c>
      <c r="K161" s="5">
        <v>0</v>
      </c>
      <c r="L161" s="5">
        <v>0</v>
      </c>
      <c r="M161" s="5">
        <v>99.95</v>
      </c>
      <c r="N161" s="5">
        <v>0</v>
      </c>
      <c r="O161" s="5">
        <f>VLOOKUP(B161,SWH!$A$4:$B$19,2,FALSE)</f>
        <v>0</v>
      </c>
      <c r="P161" s="5">
        <f t="shared" si="9"/>
        <v>0</v>
      </c>
      <c r="Q161" s="5">
        <v>0</v>
      </c>
      <c r="R161" s="5">
        <v>0</v>
      </c>
      <c r="S161" s="5">
        <v>0</v>
      </c>
      <c r="T161" s="5">
        <v>352.25</v>
      </c>
      <c r="U161" s="5">
        <v>0</v>
      </c>
      <c r="V161" s="5">
        <v>0</v>
      </c>
      <c r="W161" s="5">
        <f t="shared" si="11"/>
        <v>281.31</v>
      </c>
      <c r="X161" s="5">
        <f t="shared" si="12"/>
        <v>49.54</v>
      </c>
      <c r="Y161" s="5">
        <v>1338.43</v>
      </c>
      <c r="Z161" s="5">
        <v>49.54</v>
      </c>
      <c r="AA161" s="5">
        <f t="shared" si="10"/>
        <v>1387.97</v>
      </c>
    </row>
    <row r="162" spans="1:27" x14ac:dyDescent="0.25">
      <c r="A162">
        <v>2010</v>
      </c>
      <c r="B162" t="s">
        <v>60</v>
      </c>
      <c r="C162" s="1" t="s">
        <v>17</v>
      </c>
      <c r="D162" s="5">
        <f>VLOOKUP(B162,SWH!$A$4:$C$19,3,FALSE)</f>
        <v>3134.61</v>
      </c>
      <c r="E162" s="5">
        <v>0</v>
      </c>
      <c r="F162" s="5">
        <v>10.09</v>
      </c>
      <c r="G162" s="5">
        <v>99.1</v>
      </c>
      <c r="H162" s="5">
        <v>154.03</v>
      </c>
      <c r="I162" s="5">
        <v>39.44</v>
      </c>
      <c r="J162" s="5">
        <v>511.4</v>
      </c>
      <c r="K162" s="5">
        <v>0</v>
      </c>
      <c r="L162" s="5">
        <v>0</v>
      </c>
      <c r="M162" s="5">
        <v>71.02</v>
      </c>
      <c r="N162" s="5">
        <v>0</v>
      </c>
      <c r="O162" s="5">
        <f>VLOOKUP(B162,SWH!$A$4:$B$19,2,FALSE)</f>
        <v>0</v>
      </c>
      <c r="P162" s="5">
        <f t="shared" si="9"/>
        <v>0</v>
      </c>
      <c r="Q162" s="5">
        <v>0</v>
      </c>
      <c r="R162" s="5">
        <v>0</v>
      </c>
      <c r="S162" s="5">
        <v>0</v>
      </c>
      <c r="T162" s="5">
        <v>367.26</v>
      </c>
      <c r="U162" s="5">
        <v>0</v>
      </c>
      <c r="V162" s="5">
        <v>0</v>
      </c>
      <c r="W162" s="5">
        <f t="shared" si="11"/>
        <v>170.12</v>
      </c>
      <c r="X162" s="5">
        <f t="shared" si="12"/>
        <v>10.09</v>
      </c>
      <c r="Y162" s="5">
        <v>1242.24</v>
      </c>
      <c r="Z162" s="5">
        <v>10.09</v>
      </c>
      <c r="AA162" s="5">
        <f t="shared" si="10"/>
        <v>1252.33</v>
      </c>
    </row>
    <row r="163" spans="1:27" x14ac:dyDescent="0.25">
      <c r="A163">
        <v>2010</v>
      </c>
      <c r="B163" t="s">
        <v>60</v>
      </c>
      <c r="C163" s="1" t="s">
        <v>14</v>
      </c>
      <c r="D163" s="5">
        <f>VLOOKUP(B163,SWH!$A$4:$C$19,3,FALSE)</f>
        <v>3134.61</v>
      </c>
      <c r="E163" s="5">
        <v>0</v>
      </c>
      <c r="F163" s="5">
        <v>312.87</v>
      </c>
      <c r="G163" s="5">
        <v>131.11000000000001</v>
      </c>
      <c r="H163" s="5">
        <v>154.03</v>
      </c>
      <c r="I163" s="5">
        <v>39.380000000000003</v>
      </c>
      <c r="J163" s="5">
        <v>511.4</v>
      </c>
      <c r="K163" s="5">
        <v>0</v>
      </c>
      <c r="L163" s="5">
        <v>0</v>
      </c>
      <c r="M163" s="5">
        <v>87.03</v>
      </c>
      <c r="N163" s="5">
        <v>0</v>
      </c>
      <c r="O163" s="5">
        <f>VLOOKUP(B163,SWH!$A$4:$B$19,2,FALSE)</f>
        <v>0</v>
      </c>
      <c r="P163" s="5">
        <f t="shared" si="9"/>
        <v>0</v>
      </c>
      <c r="Q163" s="5">
        <v>0</v>
      </c>
      <c r="R163" s="5">
        <v>0</v>
      </c>
      <c r="S163" s="5">
        <v>0</v>
      </c>
      <c r="T163" s="5">
        <v>396.29</v>
      </c>
      <c r="U163" s="5">
        <v>0</v>
      </c>
      <c r="V163" s="5">
        <v>0</v>
      </c>
      <c r="W163" s="5">
        <f t="shared" si="11"/>
        <v>218.14000000000001</v>
      </c>
      <c r="X163" s="5">
        <f t="shared" si="12"/>
        <v>312.87</v>
      </c>
      <c r="Y163" s="5">
        <v>1319.24</v>
      </c>
      <c r="Z163" s="5">
        <v>312.87</v>
      </c>
      <c r="AA163" s="5">
        <f t="shared" si="10"/>
        <v>1632.1100000000001</v>
      </c>
    </row>
    <row r="164" spans="1:27" x14ac:dyDescent="0.25">
      <c r="A164">
        <v>2010</v>
      </c>
      <c r="B164" t="s">
        <v>60</v>
      </c>
      <c r="C164" s="1" t="s">
        <v>2</v>
      </c>
      <c r="D164" s="5">
        <f>VLOOKUP(B164,SWH!$A$4:$C$19,3,FALSE)</f>
        <v>3134.61</v>
      </c>
      <c r="E164" s="5">
        <v>0</v>
      </c>
      <c r="F164" s="5">
        <v>106.28</v>
      </c>
      <c r="G164" s="5">
        <v>143.85</v>
      </c>
      <c r="H164" s="5">
        <v>154.03</v>
      </c>
      <c r="I164" s="5">
        <v>39.409999999999997</v>
      </c>
      <c r="J164" s="5">
        <v>511.4</v>
      </c>
      <c r="K164" s="5">
        <v>0</v>
      </c>
      <c r="L164" s="5">
        <v>0</v>
      </c>
      <c r="M164" s="5">
        <v>96.35</v>
      </c>
      <c r="N164" s="5">
        <v>0</v>
      </c>
      <c r="O164" s="5">
        <f>VLOOKUP(B164,SWH!$A$4:$B$19,2,FALSE)</f>
        <v>0</v>
      </c>
      <c r="P164" s="5">
        <f t="shared" si="9"/>
        <v>0</v>
      </c>
      <c r="Q164" s="5">
        <v>0</v>
      </c>
      <c r="R164" s="5">
        <v>0</v>
      </c>
      <c r="S164" s="5">
        <v>0</v>
      </c>
      <c r="T164" s="5">
        <v>386.47</v>
      </c>
      <c r="U164" s="5">
        <v>0</v>
      </c>
      <c r="V164" s="5">
        <v>0</v>
      </c>
      <c r="W164" s="5">
        <f t="shared" si="11"/>
        <v>240.2</v>
      </c>
      <c r="X164" s="5">
        <f t="shared" si="12"/>
        <v>106.28</v>
      </c>
      <c r="Y164" s="5">
        <v>1331.52</v>
      </c>
      <c r="Z164" s="5">
        <v>106.28</v>
      </c>
      <c r="AA164" s="5">
        <f t="shared" si="10"/>
        <v>1437.8</v>
      </c>
    </row>
    <row r="165" spans="1:27" x14ac:dyDescent="0.25">
      <c r="A165">
        <v>2010</v>
      </c>
      <c r="B165" t="s">
        <v>60</v>
      </c>
      <c r="C165" s="1" t="s">
        <v>18</v>
      </c>
      <c r="D165" s="5">
        <f>VLOOKUP(B165,SWH!$A$4:$C$19,3,FALSE)</f>
        <v>3134.61</v>
      </c>
      <c r="E165" s="5">
        <v>0</v>
      </c>
      <c r="F165" s="5">
        <v>178.01</v>
      </c>
      <c r="G165" s="5">
        <v>56.06</v>
      </c>
      <c r="H165" s="5">
        <v>154.03</v>
      </c>
      <c r="I165" s="5">
        <v>39.340000000000003</v>
      </c>
      <c r="J165" s="5">
        <v>511.4</v>
      </c>
      <c r="K165" s="5">
        <v>0</v>
      </c>
      <c r="L165" s="5">
        <v>0</v>
      </c>
      <c r="M165" s="5">
        <v>70.91</v>
      </c>
      <c r="N165" s="5">
        <v>0</v>
      </c>
      <c r="O165" s="5">
        <f>VLOOKUP(B165,SWH!$A$4:$B$19,2,FALSE)</f>
        <v>0</v>
      </c>
      <c r="P165" s="5">
        <f t="shared" si="9"/>
        <v>0</v>
      </c>
      <c r="Q165" s="5">
        <v>0</v>
      </c>
      <c r="R165" s="5">
        <v>0</v>
      </c>
      <c r="S165" s="5">
        <v>0</v>
      </c>
      <c r="T165" s="5">
        <v>406.2</v>
      </c>
      <c r="U165" s="5">
        <v>0</v>
      </c>
      <c r="V165" s="5">
        <v>0</v>
      </c>
      <c r="W165" s="5">
        <f t="shared" si="11"/>
        <v>126.97</v>
      </c>
      <c r="X165" s="5">
        <f t="shared" si="12"/>
        <v>178.01</v>
      </c>
      <c r="Y165" s="5">
        <v>1237.94</v>
      </c>
      <c r="Z165" s="5">
        <v>178.01</v>
      </c>
      <c r="AA165" s="5">
        <f t="shared" si="10"/>
        <v>1415.95</v>
      </c>
    </row>
    <row r="166" spans="1:27" x14ac:dyDescent="0.25">
      <c r="A166">
        <v>2010</v>
      </c>
      <c r="B166" t="s">
        <v>60</v>
      </c>
      <c r="C166" s="1" t="s">
        <v>4</v>
      </c>
      <c r="D166" s="5">
        <f>VLOOKUP(B166,SWH!$A$4:$C$19,3,FALSE)</f>
        <v>3134.61</v>
      </c>
      <c r="E166" s="5">
        <v>0</v>
      </c>
      <c r="F166" s="5">
        <v>538.47</v>
      </c>
      <c r="G166" s="5">
        <v>78.69</v>
      </c>
      <c r="H166" s="5">
        <v>154.03</v>
      </c>
      <c r="I166" s="5">
        <v>39.39</v>
      </c>
      <c r="J166" s="5">
        <v>511.4</v>
      </c>
      <c r="K166" s="5">
        <v>0</v>
      </c>
      <c r="L166" s="5">
        <v>0</v>
      </c>
      <c r="M166" s="5">
        <v>84.41</v>
      </c>
      <c r="N166" s="5">
        <v>0</v>
      </c>
      <c r="O166" s="5">
        <f>VLOOKUP(B166,SWH!$A$4:$B$19,2,FALSE)</f>
        <v>0</v>
      </c>
      <c r="P166" s="5">
        <f t="shared" si="9"/>
        <v>0</v>
      </c>
      <c r="Q166" s="5">
        <v>0</v>
      </c>
      <c r="R166" s="5">
        <v>0</v>
      </c>
      <c r="S166" s="5">
        <v>0</v>
      </c>
      <c r="T166" s="5">
        <v>424.21</v>
      </c>
      <c r="U166" s="5">
        <v>0</v>
      </c>
      <c r="V166" s="5">
        <v>0</v>
      </c>
      <c r="W166" s="5">
        <f t="shared" si="11"/>
        <v>163.1</v>
      </c>
      <c r="X166" s="5">
        <f t="shared" si="12"/>
        <v>538.47</v>
      </c>
      <c r="Y166" s="5">
        <v>1292.1400000000001</v>
      </c>
      <c r="Z166" s="5">
        <v>538.47</v>
      </c>
      <c r="AA166" s="5">
        <f t="shared" si="10"/>
        <v>1830.6100000000001</v>
      </c>
    </row>
    <row r="167" spans="1:27" x14ac:dyDescent="0.25">
      <c r="A167">
        <v>2010</v>
      </c>
      <c r="B167" t="s">
        <v>60</v>
      </c>
      <c r="C167" s="1" t="s">
        <v>5</v>
      </c>
      <c r="D167" s="5">
        <f>VLOOKUP(B167,SWH!$A$4:$C$19,3,FALSE)</f>
        <v>3134.61</v>
      </c>
      <c r="E167" s="5">
        <v>0</v>
      </c>
      <c r="F167" s="5">
        <v>270.31</v>
      </c>
      <c r="G167" s="5">
        <v>104.59</v>
      </c>
      <c r="H167" s="5">
        <v>154.03</v>
      </c>
      <c r="I167" s="5">
        <v>39.4</v>
      </c>
      <c r="J167" s="5">
        <v>511.4</v>
      </c>
      <c r="K167" s="5">
        <v>0</v>
      </c>
      <c r="L167" s="5">
        <v>0</v>
      </c>
      <c r="M167" s="5">
        <v>91.62</v>
      </c>
      <c r="N167" s="5">
        <v>0</v>
      </c>
      <c r="O167" s="5">
        <f>VLOOKUP(B167,SWH!$A$4:$B$19,2,FALSE)</f>
        <v>0</v>
      </c>
      <c r="P167" s="5">
        <f t="shared" si="9"/>
        <v>0</v>
      </c>
      <c r="Q167" s="5">
        <v>0</v>
      </c>
      <c r="R167" s="5">
        <v>0</v>
      </c>
      <c r="S167" s="5">
        <v>0</v>
      </c>
      <c r="T167" s="5">
        <v>415.98</v>
      </c>
      <c r="U167" s="5">
        <v>0</v>
      </c>
      <c r="V167" s="5">
        <v>0</v>
      </c>
      <c r="W167" s="5">
        <f t="shared" si="11"/>
        <v>196.21</v>
      </c>
      <c r="X167" s="5">
        <f t="shared" si="12"/>
        <v>270.31</v>
      </c>
      <c r="Y167" s="5">
        <v>1317.03</v>
      </c>
      <c r="Z167" s="5">
        <v>270.31</v>
      </c>
      <c r="AA167" s="5">
        <f t="shared" si="10"/>
        <v>1587.34</v>
      </c>
    </row>
    <row r="168" spans="1:27" x14ac:dyDescent="0.25">
      <c r="A168">
        <v>2010</v>
      </c>
      <c r="B168" t="s">
        <v>60</v>
      </c>
      <c r="C168" s="1" t="s">
        <v>15</v>
      </c>
      <c r="D168" s="5">
        <f>VLOOKUP(B168,SWH!$A$4:$C$19,3,FALSE)</f>
        <v>3134.61</v>
      </c>
      <c r="E168" s="5">
        <v>0</v>
      </c>
      <c r="F168" s="5">
        <v>189.71</v>
      </c>
      <c r="G168" s="5">
        <v>40.94</v>
      </c>
      <c r="H168" s="5">
        <v>154.03</v>
      </c>
      <c r="I168" s="5">
        <v>39.33</v>
      </c>
      <c r="J168" s="5">
        <v>511.4</v>
      </c>
      <c r="K168" s="5">
        <v>0</v>
      </c>
      <c r="L168" s="5">
        <v>0</v>
      </c>
      <c r="M168" s="5">
        <v>66.48</v>
      </c>
      <c r="N168" s="5">
        <v>0</v>
      </c>
      <c r="O168" s="5">
        <f>VLOOKUP(B168,SWH!$A$4:$B$19,2,FALSE)</f>
        <v>0</v>
      </c>
      <c r="P168" s="5">
        <f t="shared" si="9"/>
        <v>0</v>
      </c>
      <c r="Q168" s="5">
        <v>0</v>
      </c>
      <c r="R168" s="5">
        <v>0</v>
      </c>
      <c r="S168" s="5">
        <v>0</v>
      </c>
      <c r="T168" s="5">
        <v>421.98</v>
      </c>
      <c r="U168" s="5">
        <v>0</v>
      </c>
      <c r="V168" s="5">
        <v>0</v>
      </c>
      <c r="W168" s="5">
        <f t="shared" si="11"/>
        <v>107.42</v>
      </c>
      <c r="X168" s="5">
        <f t="shared" si="12"/>
        <v>189.71</v>
      </c>
      <c r="Y168" s="5">
        <v>1234.1600000000001</v>
      </c>
      <c r="Z168" s="5">
        <v>189.71</v>
      </c>
      <c r="AA168" s="5">
        <f t="shared" si="10"/>
        <v>1423.8700000000001</v>
      </c>
    </row>
    <row r="169" spans="1:27" x14ac:dyDescent="0.25">
      <c r="A169">
        <v>2010</v>
      </c>
      <c r="B169" t="s">
        <v>60</v>
      </c>
      <c r="C169" s="1" t="s">
        <v>16</v>
      </c>
      <c r="D169" s="5">
        <f>VLOOKUP(B169,SWH!$A$4:$C$19,3,FALSE)</f>
        <v>3134.61</v>
      </c>
      <c r="E169" s="5">
        <v>0</v>
      </c>
      <c r="F169" s="5">
        <v>811.7</v>
      </c>
      <c r="G169" s="5">
        <v>83.05</v>
      </c>
      <c r="H169" s="5">
        <v>154.03</v>
      </c>
      <c r="I169" s="5">
        <v>39.380000000000003</v>
      </c>
      <c r="J169" s="5">
        <v>511.4</v>
      </c>
      <c r="K169" s="5">
        <v>0</v>
      </c>
      <c r="L169" s="5">
        <v>0</v>
      </c>
      <c r="M169" s="5">
        <v>89.34</v>
      </c>
      <c r="N169" s="5">
        <v>0</v>
      </c>
      <c r="O169" s="5">
        <f>VLOOKUP(B169,SWH!$A$4:$B$19,2,FALSE)</f>
        <v>0</v>
      </c>
      <c r="P169" s="5">
        <f t="shared" si="9"/>
        <v>0</v>
      </c>
      <c r="Q169" s="5">
        <v>0</v>
      </c>
      <c r="R169" s="5">
        <v>0</v>
      </c>
      <c r="S169" s="5">
        <v>0</v>
      </c>
      <c r="T169" s="5">
        <v>444.77</v>
      </c>
      <c r="U169" s="5">
        <v>0</v>
      </c>
      <c r="V169" s="5">
        <v>0</v>
      </c>
      <c r="W169" s="5">
        <f t="shared" si="11"/>
        <v>172.39</v>
      </c>
      <c r="X169" s="5">
        <f t="shared" si="12"/>
        <v>811.7</v>
      </c>
      <c r="Y169" s="5">
        <v>1321.96</v>
      </c>
      <c r="Z169" s="5">
        <v>811.7</v>
      </c>
      <c r="AA169" s="5">
        <f t="shared" si="10"/>
        <v>2133.66</v>
      </c>
    </row>
    <row r="170" spans="1:27" x14ac:dyDescent="0.25">
      <c r="A170">
        <v>2010</v>
      </c>
      <c r="B170" t="s">
        <v>60</v>
      </c>
      <c r="C170" s="1" t="s">
        <v>9</v>
      </c>
      <c r="D170" s="5">
        <f>VLOOKUP(B170,SWH!$A$4:$C$19,3,FALSE)</f>
        <v>3134.61</v>
      </c>
      <c r="E170" s="5">
        <v>0</v>
      </c>
      <c r="F170" s="5">
        <v>531.57000000000005</v>
      </c>
      <c r="G170" s="5">
        <v>66.38</v>
      </c>
      <c r="H170" s="5">
        <v>154.03</v>
      </c>
      <c r="I170" s="5">
        <v>39.35</v>
      </c>
      <c r="J170" s="5">
        <v>511.4</v>
      </c>
      <c r="K170" s="5">
        <v>0</v>
      </c>
      <c r="L170" s="5">
        <v>0</v>
      </c>
      <c r="M170" s="5">
        <v>85.7</v>
      </c>
      <c r="N170" s="5">
        <v>0</v>
      </c>
      <c r="O170" s="5">
        <f>VLOOKUP(B170,SWH!$A$4:$B$19,2,FALSE)</f>
        <v>0</v>
      </c>
      <c r="P170" s="5">
        <f t="shared" si="9"/>
        <v>0</v>
      </c>
      <c r="Q170" s="5">
        <v>0</v>
      </c>
      <c r="R170" s="5">
        <v>0</v>
      </c>
      <c r="S170" s="5">
        <v>0</v>
      </c>
      <c r="T170" s="5">
        <v>439.5</v>
      </c>
      <c r="U170" s="5">
        <v>0</v>
      </c>
      <c r="V170" s="5">
        <v>0</v>
      </c>
      <c r="W170" s="5">
        <f t="shared" si="11"/>
        <v>152.07999999999998</v>
      </c>
      <c r="X170" s="5">
        <f t="shared" si="12"/>
        <v>531.57000000000005</v>
      </c>
      <c r="Y170" s="5">
        <v>1296.3599999999999</v>
      </c>
      <c r="Z170" s="5">
        <v>531.57000000000005</v>
      </c>
      <c r="AA170" s="5">
        <f t="shared" si="10"/>
        <v>1827.9299999999998</v>
      </c>
    </row>
    <row r="171" spans="1:27" x14ac:dyDescent="0.25">
      <c r="A171">
        <v>2010</v>
      </c>
      <c r="B171" t="s">
        <v>60</v>
      </c>
      <c r="C171" s="1" t="s">
        <v>12</v>
      </c>
      <c r="D171" s="5">
        <f>VLOOKUP(B171,SWH!$A$4:$C$19,3,FALSE)</f>
        <v>3134.61</v>
      </c>
      <c r="E171" s="5">
        <v>0</v>
      </c>
      <c r="F171" s="5">
        <v>842.22</v>
      </c>
      <c r="G171" s="5">
        <v>71.11</v>
      </c>
      <c r="H171" s="5">
        <v>154.03</v>
      </c>
      <c r="I171" s="5">
        <v>39.32</v>
      </c>
      <c r="J171" s="5">
        <v>511.4</v>
      </c>
      <c r="K171" s="5">
        <v>0</v>
      </c>
      <c r="L171" s="5">
        <v>0</v>
      </c>
      <c r="M171" s="5">
        <v>91.51</v>
      </c>
      <c r="N171" s="5">
        <v>0</v>
      </c>
      <c r="O171" s="5">
        <f>VLOOKUP(B171,SWH!$A$4:$B$19,2,FALSE)</f>
        <v>0</v>
      </c>
      <c r="P171" s="5">
        <f t="shared" si="9"/>
        <v>0</v>
      </c>
      <c r="Q171" s="5">
        <v>0</v>
      </c>
      <c r="R171" s="5">
        <v>0</v>
      </c>
      <c r="S171" s="5">
        <v>0</v>
      </c>
      <c r="T171" s="5">
        <v>469.01</v>
      </c>
      <c r="U171" s="5">
        <v>0</v>
      </c>
      <c r="V171" s="5">
        <v>0</v>
      </c>
      <c r="W171" s="5">
        <f t="shared" si="11"/>
        <v>162.62</v>
      </c>
      <c r="X171" s="5">
        <f t="shared" si="12"/>
        <v>842.22</v>
      </c>
      <c r="Y171" s="5">
        <v>1336.38</v>
      </c>
      <c r="Z171" s="5">
        <v>842.22</v>
      </c>
      <c r="AA171" s="5">
        <f t="shared" si="10"/>
        <v>2178.6000000000004</v>
      </c>
    </row>
    <row r="172" spans="1:27" x14ac:dyDescent="0.25">
      <c r="A172">
        <v>2010</v>
      </c>
      <c r="B172" t="s">
        <v>60</v>
      </c>
      <c r="C172" s="1" t="s">
        <v>8</v>
      </c>
      <c r="D172" s="5">
        <f>VLOOKUP(B172,SWH!$A$4:$C$19,3,FALSE)</f>
        <v>3134.61</v>
      </c>
      <c r="E172" s="5">
        <v>0</v>
      </c>
      <c r="F172" s="5">
        <v>1151.3</v>
      </c>
      <c r="G172" s="5">
        <v>48.14</v>
      </c>
      <c r="H172" s="5">
        <v>154.03</v>
      </c>
      <c r="I172" s="5">
        <v>39.11</v>
      </c>
      <c r="J172" s="5">
        <v>511.4</v>
      </c>
      <c r="K172" s="5">
        <v>0</v>
      </c>
      <c r="L172" s="5">
        <v>0</v>
      </c>
      <c r="M172" s="5">
        <v>97.63</v>
      </c>
      <c r="N172" s="5">
        <v>0</v>
      </c>
      <c r="O172" s="5">
        <f>VLOOKUP(B172,SWH!$A$4:$B$19,2,FALSE)</f>
        <v>0</v>
      </c>
      <c r="P172" s="5">
        <f t="shared" si="9"/>
        <v>0</v>
      </c>
      <c r="Q172" s="5">
        <v>0</v>
      </c>
      <c r="R172" s="5">
        <v>0</v>
      </c>
      <c r="S172" s="5">
        <v>0</v>
      </c>
      <c r="T172" s="5">
        <v>501.94</v>
      </c>
      <c r="U172" s="5">
        <v>0</v>
      </c>
      <c r="V172" s="5">
        <v>0</v>
      </c>
      <c r="W172" s="5">
        <f t="shared" si="11"/>
        <v>145.76999999999998</v>
      </c>
      <c r="X172" s="5">
        <f t="shared" si="12"/>
        <v>1151.3</v>
      </c>
      <c r="Y172" s="5">
        <v>1352.25</v>
      </c>
      <c r="Z172" s="5">
        <v>1151.3</v>
      </c>
      <c r="AA172" s="5">
        <f t="shared" si="10"/>
        <v>2503.5500000000002</v>
      </c>
    </row>
    <row r="173" spans="1:27" x14ac:dyDescent="0.25">
      <c r="A173">
        <v>2013</v>
      </c>
      <c r="B173" t="s">
        <v>60</v>
      </c>
      <c r="C173" s="1" t="s">
        <v>10</v>
      </c>
      <c r="D173" s="5">
        <f>VLOOKUP(B173,SWH!$A$4:$C$19,3,FALSE)</f>
        <v>3134.61</v>
      </c>
      <c r="E173" s="5">
        <v>0</v>
      </c>
      <c r="F173" s="5">
        <v>0</v>
      </c>
      <c r="G173" s="5">
        <v>520.76</v>
      </c>
      <c r="H173" s="5">
        <v>130.13</v>
      </c>
      <c r="I173" s="5">
        <v>39.47</v>
      </c>
      <c r="J173" s="5">
        <v>511.07</v>
      </c>
      <c r="K173" s="5">
        <v>0</v>
      </c>
      <c r="L173" s="5">
        <v>0</v>
      </c>
      <c r="M173" s="5">
        <v>152.1</v>
      </c>
      <c r="N173" s="5">
        <v>0</v>
      </c>
      <c r="O173" s="5">
        <f>VLOOKUP(B173,SWH!$A$4:$B$19,2,FALSE)</f>
        <v>0</v>
      </c>
      <c r="P173" s="5">
        <f t="shared" si="9"/>
        <v>0</v>
      </c>
      <c r="Q173" s="5">
        <v>0</v>
      </c>
      <c r="R173" s="5">
        <v>0</v>
      </c>
      <c r="S173" s="5">
        <v>0</v>
      </c>
      <c r="T173" s="5">
        <v>274.99</v>
      </c>
      <c r="U173" s="5">
        <v>0</v>
      </c>
      <c r="V173" s="5">
        <v>0</v>
      </c>
      <c r="W173" s="5">
        <f t="shared" si="11"/>
        <v>672.86</v>
      </c>
      <c r="X173" s="5">
        <f t="shared" si="12"/>
        <v>0</v>
      </c>
      <c r="Y173" s="5">
        <v>1628.52</v>
      </c>
      <c r="Z173" s="5">
        <v>0</v>
      </c>
      <c r="AA173" s="5">
        <f t="shared" si="10"/>
        <v>1628.52</v>
      </c>
    </row>
    <row r="174" spans="1:27" x14ac:dyDescent="0.25">
      <c r="A174">
        <v>2013</v>
      </c>
      <c r="B174" t="s">
        <v>60</v>
      </c>
      <c r="C174" s="1" t="s">
        <v>6</v>
      </c>
      <c r="D174" s="5">
        <f>VLOOKUP(B174,SWH!$A$4:$C$19,3,FALSE)</f>
        <v>3134.61</v>
      </c>
      <c r="E174" s="5">
        <v>0</v>
      </c>
      <c r="F174" s="5">
        <v>0</v>
      </c>
      <c r="G174" s="5">
        <v>467.78</v>
      </c>
      <c r="H174" s="5">
        <v>130.13</v>
      </c>
      <c r="I174" s="5">
        <v>39.479999999999997</v>
      </c>
      <c r="J174" s="5">
        <v>511.07</v>
      </c>
      <c r="K174" s="5">
        <v>0</v>
      </c>
      <c r="L174" s="5">
        <v>0</v>
      </c>
      <c r="M174" s="5">
        <v>148.32</v>
      </c>
      <c r="N174" s="5">
        <v>0</v>
      </c>
      <c r="O174" s="5">
        <f>VLOOKUP(B174,SWH!$A$4:$B$19,2,FALSE)</f>
        <v>0</v>
      </c>
      <c r="P174" s="5">
        <f t="shared" si="9"/>
        <v>0</v>
      </c>
      <c r="Q174" s="5">
        <v>0</v>
      </c>
      <c r="R174" s="5">
        <v>0</v>
      </c>
      <c r="S174" s="5">
        <v>0</v>
      </c>
      <c r="T174" s="5">
        <v>273.82</v>
      </c>
      <c r="U174" s="5">
        <v>0</v>
      </c>
      <c r="V174" s="5">
        <v>0</v>
      </c>
      <c r="W174" s="5">
        <f t="shared" si="11"/>
        <v>616.09999999999991</v>
      </c>
      <c r="X174" s="5">
        <f t="shared" si="12"/>
        <v>0</v>
      </c>
      <c r="Y174" s="5">
        <v>1570.59</v>
      </c>
      <c r="Z174" s="5">
        <v>0</v>
      </c>
      <c r="AA174" s="5">
        <f t="shared" si="10"/>
        <v>1570.59</v>
      </c>
    </row>
    <row r="175" spans="1:27" x14ac:dyDescent="0.25">
      <c r="A175">
        <v>2013</v>
      </c>
      <c r="B175" t="s">
        <v>60</v>
      </c>
      <c r="C175" s="1" t="s">
        <v>11</v>
      </c>
      <c r="D175" s="5">
        <f>VLOOKUP(B175,SWH!$A$4:$C$19,3,FALSE)</f>
        <v>3134.61</v>
      </c>
      <c r="E175" s="5">
        <v>0</v>
      </c>
      <c r="F175" s="5">
        <v>0</v>
      </c>
      <c r="G175" s="5">
        <v>322.07</v>
      </c>
      <c r="H175" s="5">
        <v>130.13</v>
      </c>
      <c r="I175" s="5">
        <v>39.49</v>
      </c>
      <c r="J175" s="5">
        <v>511.07</v>
      </c>
      <c r="K175" s="5">
        <v>0</v>
      </c>
      <c r="L175" s="5">
        <v>0</v>
      </c>
      <c r="M175" s="5">
        <v>117.86</v>
      </c>
      <c r="N175" s="5">
        <v>0</v>
      </c>
      <c r="O175" s="5">
        <f>VLOOKUP(B175,SWH!$A$4:$B$19,2,FALSE)</f>
        <v>0</v>
      </c>
      <c r="P175" s="5">
        <f t="shared" si="9"/>
        <v>0</v>
      </c>
      <c r="Q175" s="5">
        <v>0</v>
      </c>
      <c r="R175" s="5">
        <v>0</v>
      </c>
      <c r="S175" s="5">
        <v>0</v>
      </c>
      <c r="T175" s="5">
        <v>295.85000000000002</v>
      </c>
      <c r="U175" s="5">
        <v>0</v>
      </c>
      <c r="V175" s="5">
        <v>0</v>
      </c>
      <c r="W175" s="5">
        <f t="shared" si="11"/>
        <v>439.93</v>
      </c>
      <c r="X175" s="5">
        <f t="shared" si="12"/>
        <v>0</v>
      </c>
      <c r="Y175" s="5">
        <v>1416.46</v>
      </c>
      <c r="Z175" s="5">
        <v>0</v>
      </c>
      <c r="AA175" s="5">
        <f t="shared" si="10"/>
        <v>1416.46</v>
      </c>
    </row>
    <row r="176" spans="1:27" x14ac:dyDescent="0.25">
      <c r="A176">
        <v>2013</v>
      </c>
      <c r="B176" t="s">
        <v>60</v>
      </c>
      <c r="C176" s="1" t="s">
        <v>13</v>
      </c>
      <c r="D176" s="5">
        <f>VLOOKUP(B176,SWH!$A$4:$C$19,3,FALSE)</f>
        <v>3134.61</v>
      </c>
      <c r="E176" s="5">
        <v>0</v>
      </c>
      <c r="F176" s="5">
        <v>3.45</v>
      </c>
      <c r="G176" s="5">
        <v>363.2</v>
      </c>
      <c r="H176" s="5">
        <v>130.13</v>
      </c>
      <c r="I176" s="5">
        <v>39.44</v>
      </c>
      <c r="J176" s="5">
        <v>511.07</v>
      </c>
      <c r="K176" s="5">
        <v>0</v>
      </c>
      <c r="L176" s="5">
        <v>0</v>
      </c>
      <c r="M176" s="5">
        <v>131.97</v>
      </c>
      <c r="N176" s="5">
        <v>0</v>
      </c>
      <c r="O176" s="5">
        <f>VLOOKUP(B176,SWH!$A$4:$B$19,2,FALSE)</f>
        <v>0</v>
      </c>
      <c r="P176" s="5">
        <f t="shared" si="9"/>
        <v>0</v>
      </c>
      <c r="Q176" s="5">
        <v>0</v>
      </c>
      <c r="R176" s="5">
        <v>0</v>
      </c>
      <c r="S176" s="5">
        <v>0</v>
      </c>
      <c r="T176" s="5">
        <v>296.95999999999998</v>
      </c>
      <c r="U176" s="5">
        <v>0</v>
      </c>
      <c r="V176" s="5">
        <v>0</v>
      </c>
      <c r="W176" s="5">
        <f t="shared" si="11"/>
        <v>495.16999999999996</v>
      </c>
      <c r="X176" s="5">
        <f t="shared" si="12"/>
        <v>3.45</v>
      </c>
      <c r="Y176" s="5">
        <v>1472.77</v>
      </c>
      <c r="Z176" s="5">
        <v>3.45</v>
      </c>
      <c r="AA176" s="5">
        <f t="shared" si="10"/>
        <v>1476.22</v>
      </c>
    </row>
    <row r="177" spans="1:27" x14ac:dyDescent="0.25">
      <c r="A177">
        <v>2013</v>
      </c>
      <c r="B177" t="s">
        <v>60</v>
      </c>
      <c r="C177" s="1" t="s">
        <v>19</v>
      </c>
      <c r="D177" s="5">
        <f>VLOOKUP(B177,SWH!$A$4:$C$19,3,FALSE)</f>
        <v>3134.61</v>
      </c>
      <c r="E177" s="5">
        <v>0</v>
      </c>
      <c r="F177" s="5">
        <v>9.75</v>
      </c>
      <c r="G177" s="5">
        <v>263.11</v>
      </c>
      <c r="H177" s="5">
        <v>130.13</v>
      </c>
      <c r="I177" s="5">
        <v>39.42</v>
      </c>
      <c r="J177" s="5">
        <v>511.07</v>
      </c>
      <c r="K177" s="5">
        <v>0</v>
      </c>
      <c r="L177" s="5">
        <v>0</v>
      </c>
      <c r="M177" s="5">
        <v>100.55</v>
      </c>
      <c r="N177" s="5">
        <v>0</v>
      </c>
      <c r="O177" s="5">
        <f>VLOOKUP(B177,SWH!$A$4:$B$19,2,FALSE)</f>
        <v>0</v>
      </c>
      <c r="P177" s="5">
        <f t="shared" si="9"/>
        <v>0</v>
      </c>
      <c r="Q177" s="5">
        <v>0</v>
      </c>
      <c r="R177" s="5">
        <v>0</v>
      </c>
      <c r="S177" s="5">
        <v>0</v>
      </c>
      <c r="T177" s="5">
        <v>320.43</v>
      </c>
      <c r="U177" s="5">
        <v>0</v>
      </c>
      <c r="V177" s="5">
        <v>0</v>
      </c>
      <c r="W177" s="5">
        <f t="shared" si="11"/>
        <v>363.66</v>
      </c>
      <c r="X177" s="5">
        <f t="shared" si="12"/>
        <v>9.75</v>
      </c>
      <c r="Y177" s="5">
        <v>1364.7</v>
      </c>
      <c r="Z177" s="5">
        <v>9.75</v>
      </c>
      <c r="AA177" s="5">
        <f t="shared" si="10"/>
        <v>1374.45</v>
      </c>
    </row>
    <row r="178" spans="1:27" x14ac:dyDescent="0.25">
      <c r="A178">
        <v>2013</v>
      </c>
      <c r="B178" t="s">
        <v>60</v>
      </c>
      <c r="C178" s="1" t="s">
        <v>20</v>
      </c>
      <c r="D178" s="5">
        <f>VLOOKUP(B178,SWH!$A$4:$C$19,3,FALSE)</f>
        <v>3134.61</v>
      </c>
      <c r="E178" s="5">
        <v>0</v>
      </c>
      <c r="F178" s="5">
        <v>7.14</v>
      </c>
      <c r="G178" s="5">
        <v>219.59</v>
      </c>
      <c r="H178" s="5">
        <v>130.13</v>
      </c>
      <c r="I178" s="5">
        <v>39.450000000000003</v>
      </c>
      <c r="J178" s="5">
        <v>511.07</v>
      </c>
      <c r="K178" s="5">
        <v>0</v>
      </c>
      <c r="L178" s="5">
        <v>0</v>
      </c>
      <c r="M178" s="5">
        <v>106.32</v>
      </c>
      <c r="N178" s="5">
        <v>0</v>
      </c>
      <c r="O178" s="5">
        <f>VLOOKUP(B178,SWH!$A$4:$B$19,2,FALSE)</f>
        <v>0</v>
      </c>
      <c r="P178" s="5">
        <f t="shared" si="9"/>
        <v>0</v>
      </c>
      <c r="Q178" s="5">
        <v>0</v>
      </c>
      <c r="R178" s="5">
        <v>0</v>
      </c>
      <c r="S178" s="5">
        <v>0</v>
      </c>
      <c r="T178" s="5">
        <v>322.17</v>
      </c>
      <c r="U178" s="5">
        <v>0</v>
      </c>
      <c r="V178" s="5">
        <v>0</v>
      </c>
      <c r="W178" s="5">
        <f t="shared" si="11"/>
        <v>325.90999999999997</v>
      </c>
      <c r="X178" s="5">
        <f t="shared" si="12"/>
        <v>7.14</v>
      </c>
      <c r="Y178" s="5">
        <v>1328.73</v>
      </c>
      <c r="Z178" s="5">
        <v>7.14</v>
      </c>
      <c r="AA178" s="5">
        <f t="shared" si="10"/>
        <v>1335.8700000000001</v>
      </c>
    </row>
    <row r="179" spans="1:27" x14ac:dyDescent="0.25">
      <c r="A179">
        <v>2013</v>
      </c>
      <c r="B179" t="s">
        <v>60</v>
      </c>
      <c r="C179" s="1" t="s">
        <v>3</v>
      </c>
      <c r="D179" s="5">
        <f>VLOOKUP(B179,SWH!$A$4:$C$19,3,FALSE)</f>
        <v>3134.61</v>
      </c>
      <c r="E179" s="5">
        <v>0</v>
      </c>
      <c r="F179" s="5">
        <v>117.59</v>
      </c>
      <c r="G179" s="5">
        <v>143.27000000000001</v>
      </c>
      <c r="H179" s="5">
        <v>130.13</v>
      </c>
      <c r="I179" s="5">
        <v>39.44</v>
      </c>
      <c r="J179" s="5">
        <v>511.07</v>
      </c>
      <c r="K179" s="5">
        <v>0</v>
      </c>
      <c r="L179" s="5">
        <v>0</v>
      </c>
      <c r="M179" s="5">
        <v>82.83</v>
      </c>
      <c r="N179" s="5">
        <v>0</v>
      </c>
      <c r="O179" s="5">
        <f>VLOOKUP(B179,SWH!$A$4:$B$19,2,FALSE)</f>
        <v>0</v>
      </c>
      <c r="P179" s="5">
        <f t="shared" si="9"/>
        <v>0</v>
      </c>
      <c r="Q179" s="5">
        <v>0</v>
      </c>
      <c r="R179" s="5">
        <v>0</v>
      </c>
      <c r="S179" s="5">
        <v>0</v>
      </c>
      <c r="T179" s="5">
        <v>362.69</v>
      </c>
      <c r="U179" s="5">
        <v>0</v>
      </c>
      <c r="V179" s="5">
        <v>0</v>
      </c>
      <c r="W179" s="5">
        <f t="shared" si="11"/>
        <v>226.10000000000002</v>
      </c>
      <c r="X179" s="5">
        <f t="shared" si="12"/>
        <v>117.59</v>
      </c>
      <c r="Y179" s="5">
        <v>1269.43</v>
      </c>
      <c r="Z179" s="5">
        <v>117.59</v>
      </c>
      <c r="AA179" s="5">
        <f t="shared" si="10"/>
        <v>1387.02</v>
      </c>
    </row>
    <row r="180" spans="1:27" x14ac:dyDescent="0.25">
      <c r="A180">
        <v>2013</v>
      </c>
      <c r="B180" t="s">
        <v>60</v>
      </c>
      <c r="C180" s="1" t="s">
        <v>7</v>
      </c>
      <c r="D180" s="5">
        <f>VLOOKUP(B180,SWH!$A$4:$C$19,3,FALSE)</f>
        <v>3134.61</v>
      </c>
      <c r="E180" s="5">
        <v>0</v>
      </c>
      <c r="F180" s="5">
        <v>35.700000000000003</v>
      </c>
      <c r="G180" s="5">
        <v>155.79</v>
      </c>
      <c r="H180" s="5">
        <v>130.13</v>
      </c>
      <c r="I180" s="5">
        <v>39.44</v>
      </c>
      <c r="J180" s="5">
        <v>511.07</v>
      </c>
      <c r="K180" s="5">
        <v>0</v>
      </c>
      <c r="L180" s="5">
        <v>0</v>
      </c>
      <c r="M180" s="5">
        <v>93.49</v>
      </c>
      <c r="N180" s="5">
        <v>0</v>
      </c>
      <c r="O180" s="5">
        <f>VLOOKUP(B180,SWH!$A$4:$B$19,2,FALSE)</f>
        <v>0</v>
      </c>
      <c r="P180" s="5">
        <f t="shared" si="9"/>
        <v>0</v>
      </c>
      <c r="Q180" s="5">
        <v>0</v>
      </c>
      <c r="R180" s="5">
        <v>0</v>
      </c>
      <c r="S180" s="5">
        <v>0</v>
      </c>
      <c r="T180" s="5">
        <v>351.81</v>
      </c>
      <c r="U180" s="5">
        <v>0</v>
      </c>
      <c r="V180" s="5">
        <v>0</v>
      </c>
      <c r="W180" s="5">
        <f t="shared" si="11"/>
        <v>249.27999999999997</v>
      </c>
      <c r="X180" s="5">
        <f t="shared" si="12"/>
        <v>35.700000000000003</v>
      </c>
      <c r="Y180" s="5">
        <v>1281.73</v>
      </c>
      <c r="Z180" s="5">
        <v>35.700000000000003</v>
      </c>
      <c r="AA180" s="5">
        <f t="shared" si="10"/>
        <v>1317.43</v>
      </c>
    </row>
    <row r="181" spans="1:27" x14ac:dyDescent="0.25">
      <c r="A181">
        <v>2013</v>
      </c>
      <c r="B181" t="s">
        <v>60</v>
      </c>
      <c r="C181" s="1" t="s">
        <v>17</v>
      </c>
      <c r="D181" s="5">
        <f>VLOOKUP(B181,SWH!$A$4:$C$19,3,FALSE)</f>
        <v>3134.61</v>
      </c>
      <c r="E181" s="5">
        <v>0</v>
      </c>
      <c r="F181" s="5">
        <v>5.59</v>
      </c>
      <c r="G181" s="5">
        <v>73.61</v>
      </c>
      <c r="H181" s="5">
        <v>130.13</v>
      </c>
      <c r="I181" s="5">
        <v>39.44</v>
      </c>
      <c r="J181" s="5">
        <v>511.07</v>
      </c>
      <c r="K181" s="5">
        <v>0</v>
      </c>
      <c r="L181" s="5">
        <v>0</v>
      </c>
      <c r="M181" s="5">
        <v>64.58</v>
      </c>
      <c r="N181" s="5">
        <v>0</v>
      </c>
      <c r="O181" s="5">
        <f>VLOOKUP(B181,SWH!$A$4:$B$19,2,FALSE)</f>
        <v>0</v>
      </c>
      <c r="P181" s="5">
        <f t="shared" ref="P181:P230" si="13">N181-O181</f>
        <v>0</v>
      </c>
      <c r="Q181" s="5">
        <v>0</v>
      </c>
      <c r="R181" s="5">
        <v>0</v>
      </c>
      <c r="S181" s="5">
        <v>0</v>
      </c>
      <c r="T181" s="5">
        <v>366.53</v>
      </c>
      <c r="U181" s="5">
        <v>0</v>
      </c>
      <c r="V181" s="5">
        <v>0</v>
      </c>
      <c r="W181" s="5">
        <f t="shared" si="11"/>
        <v>138.19</v>
      </c>
      <c r="X181" s="5">
        <f t="shared" si="12"/>
        <v>5.59</v>
      </c>
      <c r="Y181" s="5">
        <v>1185.3499999999999</v>
      </c>
      <c r="Z181" s="5">
        <v>5.59</v>
      </c>
      <c r="AA181" s="5">
        <f t="shared" si="10"/>
        <v>1190.9399999999998</v>
      </c>
    </row>
    <row r="182" spans="1:27" x14ac:dyDescent="0.25">
      <c r="A182">
        <v>2013</v>
      </c>
      <c r="B182" t="s">
        <v>60</v>
      </c>
      <c r="C182" s="1" t="s">
        <v>14</v>
      </c>
      <c r="D182" s="5">
        <f>VLOOKUP(B182,SWH!$A$4:$C$19,3,FALSE)</f>
        <v>3134.61</v>
      </c>
      <c r="E182" s="5">
        <v>0</v>
      </c>
      <c r="F182" s="5">
        <v>105.42</v>
      </c>
      <c r="G182" s="5">
        <v>105.22</v>
      </c>
      <c r="H182" s="5">
        <v>130.13</v>
      </c>
      <c r="I182" s="5">
        <v>39.380000000000003</v>
      </c>
      <c r="J182" s="5">
        <v>511.07</v>
      </c>
      <c r="K182" s="5">
        <v>0</v>
      </c>
      <c r="L182" s="5">
        <v>0</v>
      </c>
      <c r="M182" s="5">
        <v>76.819999999999993</v>
      </c>
      <c r="N182" s="5">
        <v>0</v>
      </c>
      <c r="O182" s="5">
        <f>VLOOKUP(B182,SWH!$A$4:$B$19,2,FALSE)</f>
        <v>0</v>
      </c>
      <c r="P182" s="5">
        <f t="shared" si="13"/>
        <v>0</v>
      </c>
      <c r="Q182" s="5">
        <v>0</v>
      </c>
      <c r="R182" s="5">
        <v>0</v>
      </c>
      <c r="S182" s="5">
        <v>0</v>
      </c>
      <c r="T182" s="5">
        <v>395.29</v>
      </c>
      <c r="U182" s="5">
        <v>0</v>
      </c>
      <c r="V182" s="5">
        <v>0</v>
      </c>
      <c r="W182" s="5">
        <f t="shared" si="11"/>
        <v>182.04</v>
      </c>
      <c r="X182" s="5">
        <f t="shared" si="12"/>
        <v>105.42</v>
      </c>
      <c r="Y182" s="5">
        <v>1257.9100000000001</v>
      </c>
      <c r="Z182" s="5">
        <v>105.42</v>
      </c>
      <c r="AA182" s="5">
        <f t="shared" si="10"/>
        <v>1363.3300000000002</v>
      </c>
    </row>
    <row r="183" spans="1:27" x14ac:dyDescent="0.25">
      <c r="A183">
        <v>2013</v>
      </c>
      <c r="B183" t="s">
        <v>60</v>
      </c>
      <c r="C183" s="1" t="s">
        <v>2</v>
      </c>
      <c r="D183" s="5">
        <f>VLOOKUP(B183,SWH!$A$4:$C$19,3,FALSE)</f>
        <v>3134.61</v>
      </c>
      <c r="E183" s="5">
        <v>0</v>
      </c>
      <c r="F183" s="5">
        <v>81.239999999999995</v>
      </c>
      <c r="G183" s="5">
        <v>119.27</v>
      </c>
      <c r="H183" s="5">
        <v>130.13</v>
      </c>
      <c r="I183" s="5">
        <v>39.409999999999997</v>
      </c>
      <c r="J183" s="5">
        <v>511.07</v>
      </c>
      <c r="K183" s="5">
        <v>0</v>
      </c>
      <c r="L183" s="5">
        <v>0</v>
      </c>
      <c r="M183" s="5">
        <v>89.01</v>
      </c>
      <c r="N183" s="5">
        <v>0</v>
      </c>
      <c r="O183" s="5">
        <f>VLOOKUP(B183,SWH!$A$4:$B$19,2,FALSE)</f>
        <v>0</v>
      </c>
      <c r="P183" s="5">
        <f t="shared" si="13"/>
        <v>0</v>
      </c>
      <c r="Q183" s="5">
        <v>0</v>
      </c>
      <c r="R183" s="5">
        <v>0</v>
      </c>
      <c r="S183" s="5">
        <v>0</v>
      </c>
      <c r="T183" s="5">
        <v>386.02</v>
      </c>
      <c r="U183" s="5">
        <v>0</v>
      </c>
      <c r="V183" s="5">
        <v>0</v>
      </c>
      <c r="W183" s="5">
        <f t="shared" si="11"/>
        <v>208.28</v>
      </c>
      <c r="X183" s="5">
        <f t="shared" si="12"/>
        <v>81.239999999999995</v>
      </c>
      <c r="Y183" s="5">
        <v>1274.9100000000001</v>
      </c>
      <c r="Z183" s="5">
        <v>81.239999999999995</v>
      </c>
      <c r="AA183" s="5">
        <f t="shared" si="10"/>
        <v>1356.15</v>
      </c>
    </row>
    <row r="184" spans="1:27" x14ac:dyDescent="0.25">
      <c r="A184">
        <v>2013</v>
      </c>
      <c r="B184" t="s">
        <v>60</v>
      </c>
      <c r="C184" s="1" t="s">
        <v>18</v>
      </c>
      <c r="D184" s="5">
        <f>VLOOKUP(B184,SWH!$A$4:$C$19,3,FALSE)</f>
        <v>3134.61</v>
      </c>
      <c r="E184" s="5">
        <v>0</v>
      </c>
      <c r="F184" s="5">
        <v>147.19999999999999</v>
      </c>
      <c r="G184" s="5">
        <v>43.87</v>
      </c>
      <c r="H184" s="5">
        <v>130.13</v>
      </c>
      <c r="I184" s="5">
        <v>39.340000000000003</v>
      </c>
      <c r="J184" s="5">
        <v>511.07</v>
      </c>
      <c r="K184" s="5">
        <v>0</v>
      </c>
      <c r="L184" s="5">
        <v>0</v>
      </c>
      <c r="M184" s="5">
        <v>66.12</v>
      </c>
      <c r="N184" s="5">
        <v>0</v>
      </c>
      <c r="O184" s="5">
        <f>VLOOKUP(B184,SWH!$A$4:$B$19,2,FALSE)</f>
        <v>0</v>
      </c>
      <c r="P184" s="5">
        <f t="shared" si="13"/>
        <v>0</v>
      </c>
      <c r="Q184" s="5">
        <v>0</v>
      </c>
      <c r="R184" s="5">
        <v>0</v>
      </c>
      <c r="S184" s="5">
        <v>0</v>
      </c>
      <c r="T184" s="5">
        <v>405.82</v>
      </c>
      <c r="U184" s="5">
        <v>0</v>
      </c>
      <c r="V184" s="5">
        <v>0</v>
      </c>
      <c r="W184" s="5">
        <f t="shared" si="11"/>
        <v>109.99000000000001</v>
      </c>
      <c r="X184" s="5">
        <f t="shared" si="12"/>
        <v>147.19999999999999</v>
      </c>
      <c r="Y184" s="5">
        <v>1196.3499999999999</v>
      </c>
      <c r="Z184" s="5">
        <v>147.19999999999999</v>
      </c>
      <c r="AA184" s="5">
        <f t="shared" si="10"/>
        <v>1343.55</v>
      </c>
    </row>
    <row r="185" spans="1:27" x14ac:dyDescent="0.25">
      <c r="A185">
        <v>2013</v>
      </c>
      <c r="B185" t="s">
        <v>60</v>
      </c>
      <c r="C185" s="1" t="s">
        <v>4</v>
      </c>
      <c r="D185" s="5">
        <f>VLOOKUP(B185,SWH!$A$4:$C$19,3,FALSE)</f>
        <v>3134.61</v>
      </c>
      <c r="E185" s="5">
        <v>0</v>
      </c>
      <c r="F185" s="5">
        <v>207.65</v>
      </c>
      <c r="G185" s="5">
        <v>69.86</v>
      </c>
      <c r="H185" s="5">
        <v>130.13</v>
      </c>
      <c r="I185" s="5">
        <v>39.39</v>
      </c>
      <c r="J185" s="5">
        <v>511.07</v>
      </c>
      <c r="K185" s="5">
        <v>0</v>
      </c>
      <c r="L185" s="5">
        <v>0</v>
      </c>
      <c r="M185" s="5">
        <v>73.5</v>
      </c>
      <c r="N185" s="5">
        <v>0</v>
      </c>
      <c r="O185" s="5">
        <f>VLOOKUP(B185,SWH!$A$4:$B$19,2,FALSE)</f>
        <v>0</v>
      </c>
      <c r="P185" s="5">
        <f t="shared" si="13"/>
        <v>0</v>
      </c>
      <c r="Q185" s="5">
        <v>0</v>
      </c>
      <c r="R185" s="5">
        <v>0</v>
      </c>
      <c r="S185" s="5">
        <v>0</v>
      </c>
      <c r="T185" s="5">
        <v>423.19</v>
      </c>
      <c r="U185" s="5">
        <v>0</v>
      </c>
      <c r="V185" s="5">
        <v>0</v>
      </c>
      <c r="W185" s="5">
        <f t="shared" si="11"/>
        <v>143.36000000000001</v>
      </c>
      <c r="X185" s="5">
        <f t="shared" si="12"/>
        <v>207.65</v>
      </c>
      <c r="Y185" s="5">
        <v>1247.1500000000001</v>
      </c>
      <c r="Z185" s="5">
        <v>207.65</v>
      </c>
      <c r="AA185" s="5">
        <f t="shared" si="10"/>
        <v>1454.8000000000002</v>
      </c>
    </row>
    <row r="186" spans="1:27" x14ac:dyDescent="0.25">
      <c r="A186">
        <v>2013</v>
      </c>
      <c r="B186" t="s">
        <v>60</v>
      </c>
      <c r="C186" s="1" t="s">
        <v>5</v>
      </c>
      <c r="D186" s="5">
        <f>VLOOKUP(B186,SWH!$A$4:$C$19,3,FALSE)</f>
        <v>3134.61</v>
      </c>
      <c r="E186" s="5">
        <v>0</v>
      </c>
      <c r="F186" s="5">
        <v>217.92</v>
      </c>
      <c r="G186" s="5">
        <v>86.02</v>
      </c>
      <c r="H186" s="5">
        <v>130.13</v>
      </c>
      <c r="I186" s="5">
        <v>39.4</v>
      </c>
      <c r="J186" s="5">
        <v>511.07</v>
      </c>
      <c r="K186" s="5">
        <v>0</v>
      </c>
      <c r="L186" s="5">
        <v>0</v>
      </c>
      <c r="M186" s="5">
        <v>84.94</v>
      </c>
      <c r="N186" s="5">
        <v>0</v>
      </c>
      <c r="O186" s="5">
        <f>VLOOKUP(B186,SWH!$A$4:$B$19,2,FALSE)</f>
        <v>0</v>
      </c>
      <c r="P186" s="5">
        <f t="shared" si="13"/>
        <v>0</v>
      </c>
      <c r="Q186" s="5">
        <v>0</v>
      </c>
      <c r="R186" s="5">
        <v>0</v>
      </c>
      <c r="S186" s="5">
        <v>0</v>
      </c>
      <c r="T186" s="5">
        <v>415.59</v>
      </c>
      <c r="U186" s="5">
        <v>0</v>
      </c>
      <c r="V186" s="5">
        <v>0</v>
      </c>
      <c r="W186" s="5">
        <f t="shared" si="11"/>
        <v>170.95999999999998</v>
      </c>
      <c r="X186" s="5">
        <f t="shared" si="12"/>
        <v>217.92</v>
      </c>
      <c r="Y186" s="5">
        <v>1267.1400000000001</v>
      </c>
      <c r="Z186" s="5">
        <v>217.92</v>
      </c>
      <c r="AA186" s="5">
        <f t="shared" si="10"/>
        <v>1485.0600000000002</v>
      </c>
    </row>
    <row r="187" spans="1:27" x14ac:dyDescent="0.25">
      <c r="A187">
        <v>2013</v>
      </c>
      <c r="B187" t="s">
        <v>60</v>
      </c>
      <c r="C187" s="1" t="s">
        <v>15</v>
      </c>
      <c r="D187" s="5">
        <f>VLOOKUP(B187,SWH!$A$4:$C$19,3,FALSE)</f>
        <v>3134.61</v>
      </c>
      <c r="E187" s="5">
        <v>0</v>
      </c>
      <c r="F187" s="5">
        <v>147.46</v>
      </c>
      <c r="G187" s="5">
        <v>35.159999999999997</v>
      </c>
      <c r="H187" s="5">
        <v>130.13</v>
      </c>
      <c r="I187" s="5">
        <v>39.33</v>
      </c>
      <c r="J187" s="5">
        <v>511.07</v>
      </c>
      <c r="K187" s="5">
        <v>0</v>
      </c>
      <c r="L187" s="5">
        <v>0</v>
      </c>
      <c r="M187" s="5">
        <v>62.96</v>
      </c>
      <c r="N187" s="5">
        <v>0</v>
      </c>
      <c r="O187" s="5">
        <f>VLOOKUP(B187,SWH!$A$4:$B$19,2,FALSE)</f>
        <v>0</v>
      </c>
      <c r="P187" s="5">
        <f t="shared" si="13"/>
        <v>0</v>
      </c>
      <c r="Q187" s="5">
        <v>0</v>
      </c>
      <c r="R187" s="5">
        <v>0</v>
      </c>
      <c r="S187" s="5">
        <v>0</v>
      </c>
      <c r="T187" s="5">
        <v>421.6</v>
      </c>
      <c r="U187" s="5">
        <v>0</v>
      </c>
      <c r="V187" s="5">
        <v>0</v>
      </c>
      <c r="W187" s="5">
        <f t="shared" si="11"/>
        <v>98.12</v>
      </c>
      <c r="X187" s="5">
        <f t="shared" si="12"/>
        <v>147.46</v>
      </c>
      <c r="Y187" s="5">
        <v>1200.25</v>
      </c>
      <c r="Z187" s="5">
        <v>147.46</v>
      </c>
      <c r="AA187" s="5">
        <f t="shared" si="10"/>
        <v>1347.71</v>
      </c>
    </row>
    <row r="188" spans="1:27" x14ac:dyDescent="0.25">
      <c r="A188">
        <v>2013</v>
      </c>
      <c r="B188" t="s">
        <v>60</v>
      </c>
      <c r="C188" s="1" t="s">
        <v>16</v>
      </c>
      <c r="D188" s="5">
        <f>VLOOKUP(B188,SWH!$A$4:$C$19,3,FALSE)</f>
        <v>3134.61</v>
      </c>
      <c r="E188" s="5">
        <v>0</v>
      </c>
      <c r="F188" s="5">
        <v>361.36</v>
      </c>
      <c r="G188" s="5">
        <v>73.41</v>
      </c>
      <c r="H188" s="5">
        <v>130.13</v>
      </c>
      <c r="I188" s="5">
        <v>39.380000000000003</v>
      </c>
      <c r="J188" s="5">
        <v>511.07</v>
      </c>
      <c r="K188" s="5">
        <v>0</v>
      </c>
      <c r="L188" s="5">
        <v>0</v>
      </c>
      <c r="M188" s="5">
        <v>77.489999999999995</v>
      </c>
      <c r="N188" s="5">
        <v>0</v>
      </c>
      <c r="O188" s="5">
        <f>VLOOKUP(B188,SWH!$A$4:$B$19,2,FALSE)</f>
        <v>0</v>
      </c>
      <c r="P188" s="5">
        <f t="shared" si="13"/>
        <v>0</v>
      </c>
      <c r="Q188" s="5">
        <v>0</v>
      </c>
      <c r="R188" s="5">
        <v>0</v>
      </c>
      <c r="S188" s="5">
        <v>0</v>
      </c>
      <c r="T188" s="5">
        <v>443.77</v>
      </c>
      <c r="U188" s="5">
        <v>0</v>
      </c>
      <c r="V188" s="5">
        <v>0</v>
      </c>
      <c r="W188" s="5">
        <f t="shared" si="11"/>
        <v>150.89999999999998</v>
      </c>
      <c r="X188" s="5">
        <f t="shared" si="12"/>
        <v>361.36</v>
      </c>
      <c r="Y188" s="5">
        <v>1275.24</v>
      </c>
      <c r="Z188" s="5">
        <v>361.36</v>
      </c>
      <c r="AA188" s="5">
        <f t="shared" si="10"/>
        <v>1636.6</v>
      </c>
    </row>
    <row r="189" spans="1:27" x14ac:dyDescent="0.25">
      <c r="A189">
        <v>2013</v>
      </c>
      <c r="B189" t="s">
        <v>60</v>
      </c>
      <c r="C189" s="1" t="s">
        <v>9</v>
      </c>
      <c r="D189" s="5">
        <f>VLOOKUP(B189,SWH!$A$4:$C$19,3,FALSE)</f>
        <v>3134.61</v>
      </c>
      <c r="E189" s="5">
        <v>0</v>
      </c>
      <c r="F189" s="5">
        <v>250.32</v>
      </c>
      <c r="G189" s="5">
        <v>65.13</v>
      </c>
      <c r="H189" s="5">
        <v>130.13</v>
      </c>
      <c r="I189" s="5">
        <v>39.35</v>
      </c>
      <c r="J189" s="5">
        <v>511.07</v>
      </c>
      <c r="K189" s="5">
        <v>0</v>
      </c>
      <c r="L189" s="5">
        <v>0</v>
      </c>
      <c r="M189" s="5">
        <v>79.489999999999995</v>
      </c>
      <c r="N189" s="5">
        <v>0</v>
      </c>
      <c r="O189" s="5">
        <f>VLOOKUP(B189,SWH!$A$4:$B$19,2,FALSE)</f>
        <v>0</v>
      </c>
      <c r="P189" s="5">
        <f t="shared" si="13"/>
        <v>0</v>
      </c>
      <c r="Q189" s="5">
        <v>0</v>
      </c>
      <c r="R189" s="5">
        <v>0</v>
      </c>
      <c r="S189" s="5">
        <v>0</v>
      </c>
      <c r="T189" s="5">
        <v>438.68</v>
      </c>
      <c r="U189" s="5">
        <v>0</v>
      </c>
      <c r="V189" s="5">
        <v>0</v>
      </c>
      <c r="W189" s="5">
        <f t="shared" si="11"/>
        <v>144.62</v>
      </c>
      <c r="X189" s="5">
        <f t="shared" si="12"/>
        <v>250.32</v>
      </c>
      <c r="Y189" s="5">
        <v>1263.8499999999999</v>
      </c>
      <c r="Z189" s="5">
        <v>250.32</v>
      </c>
      <c r="AA189" s="5">
        <f t="shared" si="10"/>
        <v>1514.1699999999998</v>
      </c>
    </row>
    <row r="190" spans="1:27" x14ac:dyDescent="0.25">
      <c r="A190">
        <v>2013</v>
      </c>
      <c r="B190" t="s">
        <v>60</v>
      </c>
      <c r="C190" s="1" t="s">
        <v>12</v>
      </c>
      <c r="D190" s="5">
        <f>VLOOKUP(B190,SWH!$A$4:$C$19,3,FALSE)</f>
        <v>3134.61</v>
      </c>
      <c r="E190" s="5">
        <v>0</v>
      </c>
      <c r="F190" s="5">
        <v>402.51</v>
      </c>
      <c r="G190" s="5">
        <v>65.59</v>
      </c>
      <c r="H190" s="5">
        <v>130.13</v>
      </c>
      <c r="I190" s="5">
        <v>39.32</v>
      </c>
      <c r="J190" s="5">
        <v>511.07</v>
      </c>
      <c r="K190" s="5">
        <v>0</v>
      </c>
      <c r="L190" s="5">
        <v>0</v>
      </c>
      <c r="M190" s="5">
        <v>80.13</v>
      </c>
      <c r="N190" s="5">
        <v>0</v>
      </c>
      <c r="O190" s="5">
        <f>VLOOKUP(B190,SWH!$A$4:$B$19,2,FALSE)</f>
        <v>0</v>
      </c>
      <c r="P190" s="5">
        <f t="shared" si="13"/>
        <v>0</v>
      </c>
      <c r="Q190" s="5">
        <v>0</v>
      </c>
      <c r="R190" s="5">
        <v>0</v>
      </c>
      <c r="S190" s="5">
        <v>0</v>
      </c>
      <c r="T190" s="5">
        <v>468.19</v>
      </c>
      <c r="U190" s="5">
        <v>0</v>
      </c>
      <c r="V190" s="5">
        <v>0</v>
      </c>
      <c r="W190" s="5">
        <f t="shared" si="11"/>
        <v>145.72</v>
      </c>
      <c r="X190" s="5">
        <f t="shared" si="12"/>
        <v>402.51</v>
      </c>
      <c r="Y190" s="5">
        <v>1294.44</v>
      </c>
      <c r="Z190" s="5">
        <v>402.51</v>
      </c>
      <c r="AA190" s="5">
        <f t="shared" si="10"/>
        <v>1696.95</v>
      </c>
    </row>
    <row r="191" spans="1:27" x14ac:dyDescent="0.25">
      <c r="A191">
        <v>2013</v>
      </c>
      <c r="B191" t="s">
        <v>60</v>
      </c>
      <c r="C191" s="1" t="s">
        <v>8</v>
      </c>
      <c r="D191" s="5">
        <f>VLOOKUP(B191,SWH!$A$4:$C$19,3,FALSE)</f>
        <v>3134.61</v>
      </c>
      <c r="E191" s="5">
        <v>0</v>
      </c>
      <c r="F191" s="5">
        <v>594.22</v>
      </c>
      <c r="G191" s="5">
        <v>52.27</v>
      </c>
      <c r="H191" s="5">
        <v>130.13</v>
      </c>
      <c r="I191" s="5">
        <v>39.11</v>
      </c>
      <c r="J191" s="5">
        <v>511.07</v>
      </c>
      <c r="K191" s="5">
        <v>0</v>
      </c>
      <c r="L191" s="5">
        <v>0</v>
      </c>
      <c r="M191" s="5">
        <v>85.18</v>
      </c>
      <c r="N191" s="5">
        <v>0</v>
      </c>
      <c r="O191" s="5">
        <f>VLOOKUP(B191,SWH!$A$4:$B$19,2,FALSE)</f>
        <v>0</v>
      </c>
      <c r="P191" s="5">
        <f t="shared" si="13"/>
        <v>0</v>
      </c>
      <c r="Q191" s="5">
        <v>0</v>
      </c>
      <c r="R191" s="5">
        <v>0</v>
      </c>
      <c r="S191" s="5">
        <v>0</v>
      </c>
      <c r="T191" s="5">
        <v>501.23</v>
      </c>
      <c r="U191" s="5">
        <v>0</v>
      </c>
      <c r="V191" s="5">
        <v>0</v>
      </c>
      <c r="W191" s="5">
        <f t="shared" si="11"/>
        <v>137.45000000000002</v>
      </c>
      <c r="X191" s="5">
        <f t="shared" si="12"/>
        <v>594.22</v>
      </c>
      <c r="Y191" s="5">
        <v>1318.99</v>
      </c>
      <c r="Z191" s="5">
        <v>594.22</v>
      </c>
      <c r="AA191" s="5">
        <f t="shared" si="10"/>
        <v>1913.21</v>
      </c>
    </row>
    <row r="192" spans="1:27" x14ac:dyDescent="0.25">
      <c r="A192">
        <v>2016</v>
      </c>
      <c r="B192" t="s">
        <v>60</v>
      </c>
      <c r="C192" s="1" t="s">
        <v>10</v>
      </c>
      <c r="D192" s="5">
        <f>VLOOKUP(B192,SWH!$A$4:$C$19,3,FALSE)</f>
        <v>3134.61</v>
      </c>
      <c r="E192" s="5">
        <v>0</v>
      </c>
      <c r="F192" s="5">
        <v>0</v>
      </c>
      <c r="G192" s="5">
        <v>505.4</v>
      </c>
      <c r="H192" s="5">
        <v>102.12</v>
      </c>
      <c r="I192" s="5">
        <v>25.98</v>
      </c>
      <c r="J192" s="5">
        <v>511.07</v>
      </c>
      <c r="K192" s="5">
        <v>0</v>
      </c>
      <c r="L192" s="5">
        <v>0</v>
      </c>
      <c r="M192" s="5">
        <v>146.72999999999999</v>
      </c>
      <c r="N192" s="5">
        <v>0</v>
      </c>
      <c r="O192" s="5">
        <f>VLOOKUP(B192,SWH!$A$4:$B$19,2,FALSE)</f>
        <v>0</v>
      </c>
      <c r="P192" s="5">
        <f t="shared" si="13"/>
        <v>0</v>
      </c>
      <c r="Q192" s="5">
        <v>0</v>
      </c>
      <c r="R192" s="5">
        <v>0</v>
      </c>
      <c r="S192" s="5">
        <v>0</v>
      </c>
      <c r="T192" s="5">
        <v>274.99</v>
      </c>
      <c r="U192" s="5">
        <v>0</v>
      </c>
      <c r="V192" s="5">
        <v>0</v>
      </c>
      <c r="W192" s="5">
        <f t="shared" si="11"/>
        <v>652.13</v>
      </c>
      <c r="X192" s="5">
        <f t="shared" si="12"/>
        <v>0</v>
      </c>
      <c r="Y192" s="5">
        <v>1566.28</v>
      </c>
      <c r="Z192" s="5">
        <v>0</v>
      </c>
      <c r="AA192" s="5">
        <f t="shared" si="10"/>
        <v>1566.28</v>
      </c>
    </row>
    <row r="193" spans="1:27" x14ac:dyDescent="0.25">
      <c r="A193">
        <v>2016</v>
      </c>
      <c r="B193" t="s">
        <v>60</v>
      </c>
      <c r="C193" s="1" t="s">
        <v>6</v>
      </c>
      <c r="D193" s="5">
        <f>VLOOKUP(B193,SWH!$A$4:$C$19,3,FALSE)</f>
        <v>3134.61</v>
      </c>
      <c r="E193" s="5">
        <v>0</v>
      </c>
      <c r="F193" s="5">
        <v>0</v>
      </c>
      <c r="G193" s="5">
        <v>452.6</v>
      </c>
      <c r="H193" s="5">
        <v>102.12</v>
      </c>
      <c r="I193" s="5">
        <v>25.99</v>
      </c>
      <c r="J193" s="5">
        <v>511.07</v>
      </c>
      <c r="K193" s="5">
        <v>0</v>
      </c>
      <c r="L193" s="5">
        <v>0</v>
      </c>
      <c r="M193" s="5">
        <v>143.30000000000001</v>
      </c>
      <c r="N193" s="5">
        <v>0</v>
      </c>
      <c r="O193" s="5">
        <f>VLOOKUP(B193,SWH!$A$4:$B$19,2,FALSE)</f>
        <v>0</v>
      </c>
      <c r="P193" s="5">
        <f t="shared" si="13"/>
        <v>0</v>
      </c>
      <c r="Q193" s="5">
        <v>0</v>
      </c>
      <c r="R193" s="5">
        <v>0</v>
      </c>
      <c r="S193" s="5">
        <v>0</v>
      </c>
      <c r="T193" s="5">
        <v>273.82</v>
      </c>
      <c r="U193" s="5">
        <v>0</v>
      </c>
      <c r="V193" s="5">
        <v>0</v>
      </c>
      <c r="W193" s="5">
        <f t="shared" si="11"/>
        <v>595.90000000000009</v>
      </c>
      <c r="X193" s="5">
        <f t="shared" si="12"/>
        <v>0</v>
      </c>
      <c r="Y193" s="5">
        <v>1508.89</v>
      </c>
      <c r="Z193" s="5">
        <v>0</v>
      </c>
      <c r="AA193" s="5">
        <f t="shared" si="10"/>
        <v>1508.89</v>
      </c>
    </row>
    <row r="194" spans="1:27" x14ac:dyDescent="0.25">
      <c r="A194">
        <v>2016</v>
      </c>
      <c r="B194" t="s">
        <v>60</v>
      </c>
      <c r="C194" s="1" t="s">
        <v>11</v>
      </c>
      <c r="D194" s="5">
        <f>VLOOKUP(B194,SWH!$A$4:$C$19,3,FALSE)</f>
        <v>3134.61</v>
      </c>
      <c r="E194" s="5">
        <v>0</v>
      </c>
      <c r="F194" s="5">
        <v>0</v>
      </c>
      <c r="G194" s="5">
        <v>315.58</v>
      </c>
      <c r="H194" s="5">
        <v>102.12</v>
      </c>
      <c r="I194" s="5">
        <v>25.99</v>
      </c>
      <c r="J194" s="5">
        <v>511.07</v>
      </c>
      <c r="K194" s="5">
        <v>0</v>
      </c>
      <c r="L194" s="5">
        <v>0</v>
      </c>
      <c r="M194" s="5">
        <v>115.38</v>
      </c>
      <c r="N194" s="5">
        <v>0</v>
      </c>
      <c r="O194" s="5">
        <f>VLOOKUP(B194,SWH!$A$4:$B$19,2,FALSE)</f>
        <v>0</v>
      </c>
      <c r="P194" s="5">
        <f t="shared" si="13"/>
        <v>0</v>
      </c>
      <c r="Q194" s="5">
        <v>0</v>
      </c>
      <c r="R194" s="5">
        <v>0</v>
      </c>
      <c r="S194" s="5">
        <v>0</v>
      </c>
      <c r="T194" s="5">
        <v>295.85000000000002</v>
      </c>
      <c r="U194" s="5">
        <v>0</v>
      </c>
      <c r="V194" s="5">
        <v>0</v>
      </c>
      <c r="W194" s="5">
        <f t="shared" si="11"/>
        <v>430.96</v>
      </c>
      <c r="X194" s="5">
        <f t="shared" si="12"/>
        <v>0</v>
      </c>
      <c r="Y194" s="5">
        <v>1365.99</v>
      </c>
      <c r="Z194" s="5">
        <v>0</v>
      </c>
      <c r="AA194" s="5">
        <f t="shared" ref="AA194:AA257" si="14">SUM(Y194:Z194)</f>
        <v>1365.99</v>
      </c>
    </row>
    <row r="195" spans="1:27" x14ac:dyDescent="0.25">
      <c r="A195">
        <v>2016</v>
      </c>
      <c r="B195" t="s">
        <v>60</v>
      </c>
      <c r="C195" s="1" t="s">
        <v>13</v>
      </c>
      <c r="D195" s="5">
        <f>VLOOKUP(B195,SWH!$A$4:$C$19,3,FALSE)</f>
        <v>3134.61</v>
      </c>
      <c r="E195" s="5">
        <v>0</v>
      </c>
      <c r="F195" s="5">
        <v>3.97</v>
      </c>
      <c r="G195" s="5">
        <v>356.71</v>
      </c>
      <c r="H195" s="5">
        <v>102.12</v>
      </c>
      <c r="I195" s="5">
        <v>25.96</v>
      </c>
      <c r="J195" s="5">
        <v>511.07</v>
      </c>
      <c r="K195" s="5">
        <v>0</v>
      </c>
      <c r="L195" s="5">
        <v>0</v>
      </c>
      <c r="M195" s="5">
        <v>129.58000000000001</v>
      </c>
      <c r="N195" s="5">
        <v>0</v>
      </c>
      <c r="O195" s="5">
        <f>VLOOKUP(B195,SWH!$A$4:$B$19,2,FALSE)</f>
        <v>0</v>
      </c>
      <c r="P195" s="5">
        <f t="shared" si="13"/>
        <v>0</v>
      </c>
      <c r="Q195" s="5">
        <v>0</v>
      </c>
      <c r="R195" s="5">
        <v>0</v>
      </c>
      <c r="S195" s="5">
        <v>0</v>
      </c>
      <c r="T195" s="5">
        <v>296.98</v>
      </c>
      <c r="U195" s="5">
        <v>0</v>
      </c>
      <c r="V195" s="5">
        <v>0</v>
      </c>
      <c r="W195" s="5">
        <f t="shared" ref="W195:W258" si="15">E195+G195+M195+SUM(P195:S195)</f>
        <v>486.28999999999996</v>
      </c>
      <c r="X195" s="5">
        <f t="shared" ref="X195:X258" si="16">F195</f>
        <v>3.97</v>
      </c>
      <c r="Y195" s="5">
        <v>1422.41</v>
      </c>
      <c r="Z195" s="5">
        <v>3.97</v>
      </c>
      <c r="AA195" s="5">
        <f t="shared" si="14"/>
        <v>1426.38</v>
      </c>
    </row>
    <row r="196" spans="1:27" x14ac:dyDescent="0.25">
      <c r="A196">
        <v>2016</v>
      </c>
      <c r="B196" t="s">
        <v>60</v>
      </c>
      <c r="C196" s="1" t="s">
        <v>19</v>
      </c>
      <c r="D196" s="5">
        <f>VLOOKUP(B196,SWH!$A$4:$C$19,3,FALSE)</f>
        <v>3134.61</v>
      </c>
      <c r="E196" s="5">
        <v>0</v>
      </c>
      <c r="F196" s="5">
        <v>10.35</v>
      </c>
      <c r="G196" s="5">
        <v>257.25</v>
      </c>
      <c r="H196" s="5">
        <v>102.12</v>
      </c>
      <c r="I196" s="5">
        <v>25.95</v>
      </c>
      <c r="J196" s="5">
        <v>511.07</v>
      </c>
      <c r="K196" s="5">
        <v>0</v>
      </c>
      <c r="L196" s="5">
        <v>0</v>
      </c>
      <c r="M196" s="5">
        <v>98.31</v>
      </c>
      <c r="N196" s="5">
        <v>0</v>
      </c>
      <c r="O196" s="5">
        <f>VLOOKUP(B196,SWH!$A$4:$B$19,2,FALSE)</f>
        <v>0</v>
      </c>
      <c r="P196" s="5">
        <f t="shared" si="13"/>
        <v>0</v>
      </c>
      <c r="Q196" s="5">
        <v>0</v>
      </c>
      <c r="R196" s="5">
        <v>0</v>
      </c>
      <c r="S196" s="5">
        <v>0</v>
      </c>
      <c r="T196" s="5">
        <v>320.44</v>
      </c>
      <c r="U196" s="5">
        <v>0</v>
      </c>
      <c r="V196" s="5">
        <v>0</v>
      </c>
      <c r="W196" s="5">
        <f t="shared" si="15"/>
        <v>355.56</v>
      </c>
      <c r="X196" s="5">
        <f t="shared" si="16"/>
        <v>10.35</v>
      </c>
      <c r="Y196" s="5">
        <v>1315.14</v>
      </c>
      <c r="Z196" s="5">
        <v>10.35</v>
      </c>
      <c r="AA196" s="5">
        <f t="shared" si="14"/>
        <v>1325.49</v>
      </c>
    </row>
    <row r="197" spans="1:27" x14ac:dyDescent="0.25">
      <c r="A197">
        <v>2016</v>
      </c>
      <c r="B197" t="s">
        <v>60</v>
      </c>
      <c r="C197" s="1" t="s">
        <v>20</v>
      </c>
      <c r="D197" s="5">
        <f>VLOOKUP(B197,SWH!$A$4:$C$19,3,FALSE)</f>
        <v>3134.61</v>
      </c>
      <c r="E197" s="5">
        <v>0</v>
      </c>
      <c r="F197" s="5">
        <v>7.76</v>
      </c>
      <c r="G197" s="5">
        <v>213.92</v>
      </c>
      <c r="H197" s="5">
        <v>102.12</v>
      </c>
      <c r="I197" s="5">
        <v>25.97</v>
      </c>
      <c r="J197" s="5">
        <v>511.07</v>
      </c>
      <c r="K197" s="5">
        <v>0</v>
      </c>
      <c r="L197" s="5">
        <v>0</v>
      </c>
      <c r="M197" s="5">
        <v>103.84</v>
      </c>
      <c r="N197" s="5">
        <v>0</v>
      </c>
      <c r="O197" s="5">
        <f>VLOOKUP(B197,SWH!$A$4:$B$19,2,FALSE)</f>
        <v>0</v>
      </c>
      <c r="P197" s="5">
        <f t="shared" si="13"/>
        <v>0</v>
      </c>
      <c r="Q197" s="5">
        <v>0</v>
      </c>
      <c r="R197" s="5">
        <v>0</v>
      </c>
      <c r="S197" s="5">
        <v>0</v>
      </c>
      <c r="T197" s="5">
        <v>322.19</v>
      </c>
      <c r="U197" s="5">
        <v>0</v>
      </c>
      <c r="V197" s="5">
        <v>0</v>
      </c>
      <c r="W197" s="5">
        <f t="shared" si="15"/>
        <v>317.76</v>
      </c>
      <c r="X197" s="5">
        <f t="shared" si="16"/>
        <v>7.76</v>
      </c>
      <c r="Y197" s="5">
        <v>1279.1099999999999</v>
      </c>
      <c r="Z197" s="5">
        <v>7.76</v>
      </c>
      <c r="AA197" s="5">
        <f t="shared" si="14"/>
        <v>1286.8699999999999</v>
      </c>
    </row>
    <row r="198" spans="1:27" x14ac:dyDescent="0.25">
      <c r="A198">
        <v>2016</v>
      </c>
      <c r="B198" t="s">
        <v>60</v>
      </c>
      <c r="C198" s="1" t="s">
        <v>3</v>
      </c>
      <c r="D198" s="5">
        <f>VLOOKUP(B198,SWH!$A$4:$C$19,3,FALSE)</f>
        <v>3134.61</v>
      </c>
      <c r="E198" s="5">
        <v>0</v>
      </c>
      <c r="F198" s="5">
        <v>123.63</v>
      </c>
      <c r="G198" s="5">
        <v>139.1</v>
      </c>
      <c r="H198" s="5">
        <v>102.12</v>
      </c>
      <c r="I198" s="5">
        <v>25.96</v>
      </c>
      <c r="J198" s="5">
        <v>511.07</v>
      </c>
      <c r="K198" s="5">
        <v>0</v>
      </c>
      <c r="L198" s="5">
        <v>0</v>
      </c>
      <c r="M198" s="5">
        <v>81.349999999999994</v>
      </c>
      <c r="N198" s="5">
        <v>0</v>
      </c>
      <c r="O198" s="5">
        <f>VLOOKUP(B198,SWH!$A$4:$B$19,2,FALSE)</f>
        <v>0</v>
      </c>
      <c r="P198" s="5">
        <f t="shared" si="13"/>
        <v>0</v>
      </c>
      <c r="Q198" s="5">
        <v>0</v>
      </c>
      <c r="R198" s="5">
        <v>0</v>
      </c>
      <c r="S198" s="5">
        <v>0</v>
      </c>
      <c r="T198" s="5">
        <v>362.73</v>
      </c>
      <c r="U198" s="5">
        <v>0</v>
      </c>
      <c r="V198" s="5">
        <v>0</v>
      </c>
      <c r="W198" s="5">
        <f t="shared" si="15"/>
        <v>220.45</v>
      </c>
      <c r="X198" s="5">
        <f t="shared" si="16"/>
        <v>123.63</v>
      </c>
      <c r="Y198" s="5">
        <v>1222.3399999999999</v>
      </c>
      <c r="Z198" s="5">
        <v>123.63</v>
      </c>
      <c r="AA198" s="5">
        <f t="shared" si="14"/>
        <v>1345.9699999999998</v>
      </c>
    </row>
    <row r="199" spans="1:27" x14ac:dyDescent="0.25">
      <c r="A199">
        <v>2016</v>
      </c>
      <c r="B199" t="s">
        <v>60</v>
      </c>
      <c r="C199" s="1" t="s">
        <v>7</v>
      </c>
      <c r="D199" s="5">
        <f>VLOOKUP(B199,SWH!$A$4:$C$19,3,FALSE)</f>
        <v>3134.61</v>
      </c>
      <c r="E199" s="5">
        <v>0</v>
      </c>
      <c r="F199" s="5">
        <v>38.6</v>
      </c>
      <c r="G199" s="5">
        <v>150.97</v>
      </c>
      <c r="H199" s="5">
        <v>102.12</v>
      </c>
      <c r="I199" s="5">
        <v>25.96</v>
      </c>
      <c r="J199" s="5">
        <v>511.07</v>
      </c>
      <c r="K199" s="5">
        <v>0</v>
      </c>
      <c r="L199" s="5">
        <v>0</v>
      </c>
      <c r="M199" s="5">
        <v>91.37</v>
      </c>
      <c r="N199" s="5">
        <v>0</v>
      </c>
      <c r="O199" s="5">
        <f>VLOOKUP(B199,SWH!$A$4:$B$19,2,FALSE)</f>
        <v>0</v>
      </c>
      <c r="P199" s="5">
        <f t="shared" si="13"/>
        <v>0</v>
      </c>
      <c r="Q199" s="5">
        <v>0</v>
      </c>
      <c r="R199" s="5">
        <v>0</v>
      </c>
      <c r="S199" s="5">
        <v>0</v>
      </c>
      <c r="T199" s="5">
        <v>351.85</v>
      </c>
      <c r="U199" s="5">
        <v>0</v>
      </c>
      <c r="V199" s="5">
        <v>0</v>
      </c>
      <c r="W199" s="5">
        <f t="shared" si="15"/>
        <v>242.34</v>
      </c>
      <c r="X199" s="5">
        <f t="shared" si="16"/>
        <v>38.6</v>
      </c>
      <c r="Y199" s="5">
        <v>1233.3399999999999</v>
      </c>
      <c r="Z199" s="5">
        <v>38.6</v>
      </c>
      <c r="AA199" s="5">
        <f t="shared" si="14"/>
        <v>1271.9399999999998</v>
      </c>
    </row>
    <row r="200" spans="1:27" x14ac:dyDescent="0.25">
      <c r="A200">
        <v>2016</v>
      </c>
      <c r="B200" t="s">
        <v>60</v>
      </c>
      <c r="C200" s="1" t="s">
        <v>17</v>
      </c>
      <c r="D200" s="5">
        <f>VLOOKUP(B200,SWH!$A$4:$C$19,3,FALSE)</f>
        <v>3134.61</v>
      </c>
      <c r="E200" s="5">
        <v>0</v>
      </c>
      <c r="F200" s="5">
        <v>6.49</v>
      </c>
      <c r="G200" s="5">
        <v>69.22</v>
      </c>
      <c r="H200" s="5">
        <v>102.12</v>
      </c>
      <c r="I200" s="5">
        <v>25.96</v>
      </c>
      <c r="J200" s="5">
        <v>511.07</v>
      </c>
      <c r="K200" s="5">
        <v>0</v>
      </c>
      <c r="L200" s="5">
        <v>0</v>
      </c>
      <c r="M200" s="5">
        <v>62.35</v>
      </c>
      <c r="N200" s="5">
        <v>0</v>
      </c>
      <c r="O200" s="5">
        <f>VLOOKUP(B200,SWH!$A$4:$B$19,2,FALSE)</f>
        <v>0</v>
      </c>
      <c r="P200" s="5">
        <f t="shared" si="13"/>
        <v>0</v>
      </c>
      <c r="Q200" s="5">
        <v>0</v>
      </c>
      <c r="R200" s="5">
        <v>0</v>
      </c>
      <c r="S200" s="5">
        <v>0</v>
      </c>
      <c r="T200" s="5">
        <v>366.58</v>
      </c>
      <c r="U200" s="5">
        <v>0</v>
      </c>
      <c r="V200" s="5">
        <v>0</v>
      </c>
      <c r="W200" s="5">
        <f t="shared" si="15"/>
        <v>131.57</v>
      </c>
      <c r="X200" s="5">
        <f t="shared" si="16"/>
        <v>6.49</v>
      </c>
      <c r="Y200" s="5">
        <v>1137.29</v>
      </c>
      <c r="Z200" s="5">
        <v>6.49</v>
      </c>
      <c r="AA200" s="5">
        <f t="shared" si="14"/>
        <v>1143.78</v>
      </c>
    </row>
    <row r="201" spans="1:27" x14ac:dyDescent="0.25">
      <c r="A201">
        <v>2016</v>
      </c>
      <c r="B201" t="s">
        <v>60</v>
      </c>
      <c r="C201" s="1" t="s">
        <v>14</v>
      </c>
      <c r="D201" s="5">
        <f>VLOOKUP(B201,SWH!$A$4:$C$19,3,FALSE)</f>
        <v>3134.61</v>
      </c>
      <c r="E201" s="5">
        <v>0</v>
      </c>
      <c r="F201" s="5">
        <v>110.5</v>
      </c>
      <c r="G201" s="5">
        <v>98.43</v>
      </c>
      <c r="H201" s="5">
        <v>102.12</v>
      </c>
      <c r="I201" s="5">
        <v>25.92</v>
      </c>
      <c r="J201" s="5">
        <v>511.07</v>
      </c>
      <c r="K201" s="5">
        <v>0</v>
      </c>
      <c r="L201" s="5">
        <v>0</v>
      </c>
      <c r="M201" s="5">
        <v>73.81</v>
      </c>
      <c r="N201" s="5">
        <v>0</v>
      </c>
      <c r="O201" s="5">
        <f>VLOOKUP(B201,SWH!$A$4:$B$19,2,FALSE)</f>
        <v>0</v>
      </c>
      <c r="P201" s="5">
        <f t="shared" si="13"/>
        <v>0</v>
      </c>
      <c r="Q201" s="5">
        <v>0</v>
      </c>
      <c r="R201" s="5">
        <v>0</v>
      </c>
      <c r="S201" s="5">
        <v>0</v>
      </c>
      <c r="T201" s="5">
        <v>395.35</v>
      </c>
      <c r="U201" s="5">
        <v>0</v>
      </c>
      <c r="V201" s="5">
        <v>0</v>
      </c>
      <c r="W201" s="5">
        <f t="shared" si="15"/>
        <v>172.24</v>
      </c>
      <c r="X201" s="5">
        <f t="shared" si="16"/>
        <v>110.5</v>
      </c>
      <c r="Y201" s="5">
        <v>1206.7</v>
      </c>
      <c r="Z201" s="5">
        <v>110.5</v>
      </c>
      <c r="AA201" s="5">
        <f t="shared" si="14"/>
        <v>1317.2</v>
      </c>
    </row>
    <row r="202" spans="1:27" x14ac:dyDescent="0.25">
      <c r="A202">
        <v>2016</v>
      </c>
      <c r="B202" t="s">
        <v>60</v>
      </c>
      <c r="C202" s="1" t="s">
        <v>2</v>
      </c>
      <c r="D202" s="5">
        <f>VLOOKUP(B202,SWH!$A$4:$C$19,3,FALSE)</f>
        <v>3134.61</v>
      </c>
      <c r="E202" s="5">
        <v>0</v>
      </c>
      <c r="F202" s="5">
        <v>88.22</v>
      </c>
      <c r="G202" s="5">
        <v>109.92</v>
      </c>
      <c r="H202" s="5">
        <v>102.12</v>
      </c>
      <c r="I202" s="5">
        <v>25.94</v>
      </c>
      <c r="J202" s="5">
        <v>511.07</v>
      </c>
      <c r="K202" s="5">
        <v>0</v>
      </c>
      <c r="L202" s="5">
        <v>0</v>
      </c>
      <c r="M202" s="5">
        <v>85.27</v>
      </c>
      <c r="N202" s="5">
        <v>0</v>
      </c>
      <c r="O202" s="5">
        <f>VLOOKUP(B202,SWH!$A$4:$B$19,2,FALSE)</f>
        <v>0</v>
      </c>
      <c r="P202" s="5">
        <f t="shared" si="13"/>
        <v>0</v>
      </c>
      <c r="Q202" s="5">
        <v>0</v>
      </c>
      <c r="R202" s="5">
        <v>0</v>
      </c>
      <c r="S202" s="5">
        <v>0</v>
      </c>
      <c r="T202" s="5">
        <v>386.1</v>
      </c>
      <c r="U202" s="5">
        <v>0</v>
      </c>
      <c r="V202" s="5">
        <v>0</v>
      </c>
      <c r="W202" s="5">
        <f t="shared" si="15"/>
        <v>195.19</v>
      </c>
      <c r="X202" s="5">
        <f t="shared" si="16"/>
        <v>88.22</v>
      </c>
      <c r="Y202" s="5">
        <v>1220.42</v>
      </c>
      <c r="Z202" s="5">
        <v>88.22</v>
      </c>
      <c r="AA202" s="5">
        <f t="shared" si="14"/>
        <v>1308.6400000000001</v>
      </c>
    </row>
    <row r="203" spans="1:27" x14ac:dyDescent="0.25">
      <c r="A203">
        <v>2016</v>
      </c>
      <c r="B203" t="s">
        <v>60</v>
      </c>
      <c r="C203" s="1" t="s">
        <v>18</v>
      </c>
      <c r="D203" s="5">
        <f>VLOOKUP(B203,SWH!$A$4:$C$19,3,FALSE)</f>
        <v>3134.61</v>
      </c>
      <c r="E203" s="5">
        <v>0</v>
      </c>
      <c r="F203" s="5">
        <v>156.80000000000001</v>
      </c>
      <c r="G203" s="5">
        <v>38.630000000000003</v>
      </c>
      <c r="H203" s="5">
        <v>102.12</v>
      </c>
      <c r="I203" s="5">
        <v>25.89</v>
      </c>
      <c r="J203" s="5">
        <v>511.07</v>
      </c>
      <c r="K203" s="5">
        <v>0</v>
      </c>
      <c r="L203" s="5">
        <v>0</v>
      </c>
      <c r="M203" s="5">
        <v>63.41</v>
      </c>
      <c r="N203" s="5">
        <v>0</v>
      </c>
      <c r="O203" s="5">
        <f>VLOOKUP(B203,SWH!$A$4:$B$19,2,FALSE)</f>
        <v>0</v>
      </c>
      <c r="P203" s="5">
        <f t="shared" si="13"/>
        <v>0</v>
      </c>
      <c r="Q203" s="5">
        <v>0</v>
      </c>
      <c r="R203" s="5">
        <v>0</v>
      </c>
      <c r="S203" s="5">
        <v>0</v>
      </c>
      <c r="T203" s="5">
        <v>405.9</v>
      </c>
      <c r="U203" s="5">
        <v>0</v>
      </c>
      <c r="V203" s="5">
        <v>0</v>
      </c>
      <c r="W203" s="5">
        <f t="shared" si="15"/>
        <v>102.03999999999999</v>
      </c>
      <c r="X203" s="5">
        <f t="shared" si="16"/>
        <v>156.80000000000001</v>
      </c>
      <c r="Y203" s="5">
        <v>1147.02</v>
      </c>
      <c r="Z203" s="5">
        <v>156.80000000000001</v>
      </c>
      <c r="AA203" s="5">
        <f t="shared" si="14"/>
        <v>1303.82</v>
      </c>
    </row>
    <row r="204" spans="1:27" x14ac:dyDescent="0.25">
      <c r="A204">
        <v>2016</v>
      </c>
      <c r="B204" t="s">
        <v>60</v>
      </c>
      <c r="C204" s="1" t="s">
        <v>4</v>
      </c>
      <c r="D204" s="5">
        <f>VLOOKUP(B204,SWH!$A$4:$C$19,3,FALSE)</f>
        <v>3134.61</v>
      </c>
      <c r="E204" s="5">
        <v>0</v>
      </c>
      <c r="F204" s="5">
        <v>212.34</v>
      </c>
      <c r="G204" s="5">
        <v>65.94</v>
      </c>
      <c r="H204" s="5">
        <v>102.12</v>
      </c>
      <c r="I204" s="5">
        <v>25.93</v>
      </c>
      <c r="J204" s="5">
        <v>511.07</v>
      </c>
      <c r="K204" s="5">
        <v>0</v>
      </c>
      <c r="L204" s="5">
        <v>0</v>
      </c>
      <c r="M204" s="5">
        <v>71.150000000000006</v>
      </c>
      <c r="N204" s="5">
        <v>0</v>
      </c>
      <c r="O204" s="5">
        <f>VLOOKUP(B204,SWH!$A$4:$B$19,2,FALSE)</f>
        <v>0</v>
      </c>
      <c r="P204" s="5">
        <f t="shared" si="13"/>
        <v>0</v>
      </c>
      <c r="Q204" s="5">
        <v>0</v>
      </c>
      <c r="R204" s="5">
        <v>0</v>
      </c>
      <c r="S204" s="5">
        <v>0</v>
      </c>
      <c r="T204" s="5">
        <v>423.23</v>
      </c>
      <c r="U204" s="5">
        <v>0</v>
      </c>
      <c r="V204" s="5">
        <v>0</v>
      </c>
      <c r="W204" s="5">
        <f t="shared" si="15"/>
        <v>137.09</v>
      </c>
      <c r="X204" s="5">
        <f t="shared" si="16"/>
        <v>212.34</v>
      </c>
      <c r="Y204" s="5">
        <v>1199.44</v>
      </c>
      <c r="Z204" s="5">
        <v>212.34</v>
      </c>
      <c r="AA204" s="5">
        <f t="shared" si="14"/>
        <v>1411.78</v>
      </c>
    </row>
    <row r="205" spans="1:27" x14ac:dyDescent="0.25">
      <c r="A205">
        <v>2016</v>
      </c>
      <c r="B205" t="s">
        <v>60</v>
      </c>
      <c r="C205" s="1" t="s">
        <v>5</v>
      </c>
      <c r="D205" s="5">
        <f>VLOOKUP(B205,SWH!$A$4:$C$19,3,FALSE)</f>
        <v>3134.61</v>
      </c>
      <c r="E205" s="5">
        <v>0</v>
      </c>
      <c r="F205" s="5">
        <v>225.46</v>
      </c>
      <c r="G205" s="5">
        <v>80.95</v>
      </c>
      <c r="H205" s="5">
        <v>102.12</v>
      </c>
      <c r="I205" s="5">
        <v>25.93</v>
      </c>
      <c r="J205" s="5">
        <v>511.07</v>
      </c>
      <c r="K205" s="5">
        <v>0</v>
      </c>
      <c r="L205" s="5">
        <v>0</v>
      </c>
      <c r="M205" s="5">
        <v>82.29</v>
      </c>
      <c r="N205" s="5">
        <v>0</v>
      </c>
      <c r="O205" s="5">
        <f>VLOOKUP(B205,SWH!$A$4:$B$19,2,FALSE)</f>
        <v>0</v>
      </c>
      <c r="P205" s="5">
        <f t="shared" si="13"/>
        <v>0</v>
      </c>
      <c r="Q205" s="5">
        <v>0</v>
      </c>
      <c r="R205" s="5">
        <v>0</v>
      </c>
      <c r="S205" s="5">
        <v>0</v>
      </c>
      <c r="T205" s="5">
        <v>415.64</v>
      </c>
      <c r="U205" s="5">
        <v>0</v>
      </c>
      <c r="V205" s="5">
        <v>0</v>
      </c>
      <c r="W205" s="5">
        <f t="shared" si="15"/>
        <v>163.24</v>
      </c>
      <c r="X205" s="5">
        <f t="shared" si="16"/>
        <v>225.46</v>
      </c>
      <c r="Y205" s="5">
        <v>1217.99</v>
      </c>
      <c r="Z205" s="5">
        <v>225.46</v>
      </c>
      <c r="AA205" s="5">
        <f t="shared" si="14"/>
        <v>1443.45</v>
      </c>
    </row>
    <row r="206" spans="1:27" x14ac:dyDescent="0.25">
      <c r="A206">
        <v>2016</v>
      </c>
      <c r="B206" t="s">
        <v>60</v>
      </c>
      <c r="C206" s="1" t="s">
        <v>15</v>
      </c>
      <c r="D206" s="5">
        <f>VLOOKUP(B206,SWH!$A$4:$C$19,3,FALSE)</f>
        <v>3134.61</v>
      </c>
      <c r="E206" s="5">
        <v>0</v>
      </c>
      <c r="F206" s="5">
        <v>156.68</v>
      </c>
      <c r="G206" s="5">
        <v>31.68</v>
      </c>
      <c r="H206" s="5">
        <v>102.12</v>
      </c>
      <c r="I206" s="5">
        <v>25.89</v>
      </c>
      <c r="J206" s="5">
        <v>511.07</v>
      </c>
      <c r="K206" s="5">
        <v>0</v>
      </c>
      <c r="L206" s="5">
        <v>0</v>
      </c>
      <c r="M206" s="5">
        <v>61.03</v>
      </c>
      <c r="N206" s="5">
        <v>0</v>
      </c>
      <c r="O206" s="5">
        <f>VLOOKUP(B206,SWH!$A$4:$B$19,2,FALSE)</f>
        <v>0</v>
      </c>
      <c r="P206" s="5">
        <f t="shared" si="13"/>
        <v>0</v>
      </c>
      <c r="Q206" s="5">
        <v>0</v>
      </c>
      <c r="R206" s="5">
        <v>0</v>
      </c>
      <c r="S206" s="5">
        <v>0</v>
      </c>
      <c r="T206" s="5">
        <v>421.67</v>
      </c>
      <c r="U206" s="5">
        <v>0</v>
      </c>
      <c r="V206" s="5">
        <v>0</v>
      </c>
      <c r="W206" s="5">
        <f t="shared" si="15"/>
        <v>92.710000000000008</v>
      </c>
      <c r="X206" s="5">
        <f t="shared" si="16"/>
        <v>156.68</v>
      </c>
      <c r="Y206" s="5">
        <v>1153.45</v>
      </c>
      <c r="Z206" s="5">
        <v>156.68</v>
      </c>
      <c r="AA206" s="5">
        <f t="shared" si="14"/>
        <v>1310.1300000000001</v>
      </c>
    </row>
    <row r="207" spans="1:27" x14ac:dyDescent="0.25">
      <c r="A207">
        <v>2016</v>
      </c>
      <c r="B207" t="s">
        <v>60</v>
      </c>
      <c r="C207" s="1" t="s">
        <v>16</v>
      </c>
      <c r="D207" s="5">
        <f>VLOOKUP(B207,SWH!$A$4:$C$19,3,FALSE)</f>
        <v>3134.61</v>
      </c>
      <c r="E207" s="5">
        <v>0</v>
      </c>
      <c r="F207" s="5">
        <v>349.03</v>
      </c>
      <c r="G207" s="5">
        <v>72.260000000000005</v>
      </c>
      <c r="H207" s="5">
        <v>102.12</v>
      </c>
      <c r="I207" s="5">
        <v>25.92</v>
      </c>
      <c r="J207" s="5">
        <v>511.07</v>
      </c>
      <c r="K207" s="5">
        <v>0</v>
      </c>
      <c r="L207" s="5">
        <v>0</v>
      </c>
      <c r="M207" s="5">
        <v>75.790000000000006</v>
      </c>
      <c r="N207" s="5">
        <v>0</v>
      </c>
      <c r="O207" s="5">
        <f>VLOOKUP(B207,SWH!$A$4:$B$19,2,FALSE)</f>
        <v>0</v>
      </c>
      <c r="P207" s="5">
        <f t="shared" si="13"/>
        <v>0</v>
      </c>
      <c r="Q207" s="5">
        <v>0</v>
      </c>
      <c r="R207" s="5">
        <v>0</v>
      </c>
      <c r="S207" s="5">
        <v>0</v>
      </c>
      <c r="T207" s="5">
        <v>443.76</v>
      </c>
      <c r="U207" s="5">
        <v>0</v>
      </c>
      <c r="V207" s="5">
        <v>0</v>
      </c>
      <c r="W207" s="5">
        <f t="shared" si="15"/>
        <v>148.05000000000001</v>
      </c>
      <c r="X207" s="5">
        <f t="shared" si="16"/>
        <v>349.03</v>
      </c>
      <c r="Y207" s="5">
        <v>1230.9100000000001</v>
      </c>
      <c r="Z207" s="5">
        <v>349.03</v>
      </c>
      <c r="AA207" s="5">
        <f t="shared" si="14"/>
        <v>1579.94</v>
      </c>
    </row>
    <row r="208" spans="1:27" x14ac:dyDescent="0.25">
      <c r="A208">
        <v>2016</v>
      </c>
      <c r="B208" t="s">
        <v>60</v>
      </c>
      <c r="C208" s="1" t="s">
        <v>9</v>
      </c>
      <c r="D208" s="5">
        <f>VLOOKUP(B208,SWH!$A$4:$C$19,3,FALSE)</f>
        <v>3134.61</v>
      </c>
      <c r="E208" s="5">
        <v>0</v>
      </c>
      <c r="F208" s="5">
        <v>241.98</v>
      </c>
      <c r="G208" s="5">
        <v>64.36</v>
      </c>
      <c r="H208" s="5">
        <v>102.12</v>
      </c>
      <c r="I208" s="5">
        <v>25.9</v>
      </c>
      <c r="J208" s="5">
        <v>511.07</v>
      </c>
      <c r="K208" s="5">
        <v>0</v>
      </c>
      <c r="L208" s="5">
        <v>0</v>
      </c>
      <c r="M208" s="5">
        <v>78</v>
      </c>
      <c r="N208" s="5">
        <v>0</v>
      </c>
      <c r="O208" s="5">
        <f>VLOOKUP(B208,SWH!$A$4:$B$19,2,FALSE)</f>
        <v>0</v>
      </c>
      <c r="P208" s="5">
        <f t="shared" si="13"/>
        <v>0</v>
      </c>
      <c r="Q208" s="5">
        <v>0</v>
      </c>
      <c r="R208" s="5">
        <v>0</v>
      </c>
      <c r="S208" s="5">
        <v>0</v>
      </c>
      <c r="T208" s="5">
        <v>438.66</v>
      </c>
      <c r="U208" s="5">
        <v>0</v>
      </c>
      <c r="V208" s="5">
        <v>0</v>
      </c>
      <c r="W208" s="5">
        <f t="shared" si="15"/>
        <v>142.36000000000001</v>
      </c>
      <c r="X208" s="5">
        <f t="shared" si="16"/>
        <v>241.98</v>
      </c>
      <c r="Y208" s="5">
        <v>1220.1199999999999</v>
      </c>
      <c r="Z208" s="5">
        <v>241.98</v>
      </c>
      <c r="AA208" s="5">
        <f t="shared" si="14"/>
        <v>1462.1</v>
      </c>
    </row>
    <row r="209" spans="1:27" x14ac:dyDescent="0.25">
      <c r="A209">
        <v>2016</v>
      </c>
      <c r="B209" t="s">
        <v>60</v>
      </c>
      <c r="C209" s="1" t="s">
        <v>12</v>
      </c>
      <c r="D209" s="5">
        <f>VLOOKUP(B209,SWH!$A$4:$C$19,3,FALSE)</f>
        <v>3134.61</v>
      </c>
      <c r="E209" s="5">
        <v>0</v>
      </c>
      <c r="F209" s="5">
        <v>392.14</v>
      </c>
      <c r="G209" s="5">
        <v>64.39</v>
      </c>
      <c r="H209" s="5">
        <v>102.12</v>
      </c>
      <c r="I209" s="5">
        <v>25.88</v>
      </c>
      <c r="J209" s="5">
        <v>511.07</v>
      </c>
      <c r="K209" s="5">
        <v>0</v>
      </c>
      <c r="L209" s="5">
        <v>0</v>
      </c>
      <c r="M209" s="5">
        <v>78.47</v>
      </c>
      <c r="N209" s="5">
        <v>0</v>
      </c>
      <c r="O209" s="5">
        <f>VLOOKUP(B209,SWH!$A$4:$B$19,2,FALSE)</f>
        <v>0</v>
      </c>
      <c r="P209" s="5">
        <f t="shared" si="13"/>
        <v>0</v>
      </c>
      <c r="Q209" s="5">
        <v>0</v>
      </c>
      <c r="R209" s="5">
        <v>0</v>
      </c>
      <c r="S209" s="5">
        <v>0</v>
      </c>
      <c r="T209" s="5">
        <v>468.18</v>
      </c>
      <c r="U209" s="5">
        <v>0</v>
      </c>
      <c r="V209" s="5">
        <v>0</v>
      </c>
      <c r="W209" s="5">
        <f t="shared" si="15"/>
        <v>142.86000000000001</v>
      </c>
      <c r="X209" s="5">
        <f t="shared" si="16"/>
        <v>392.14</v>
      </c>
      <c r="Y209" s="5">
        <v>1250.1199999999999</v>
      </c>
      <c r="Z209" s="5">
        <v>392.14</v>
      </c>
      <c r="AA209" s="5">
        <f t="shared" si="14"/>
        <v>1642.2599999999998</v>
      </c>
    </row>
    <row r="210" spans="1:27" x14ac:dyDescent="0.25">
      <c r="A210">
        <v>2016</v>
      </c>
      <c r="B210" t="s">
        <v>60</v>
      </c>
      <c r="C210" s="1" t="s">
        <v>8</v>
      </c>
      <c r="D210" s="5">
        <f>VLOOKUP(B210,SWH!$A$4:$C$19,3,FALSE)</f>
        <v>3134.61</v>
      </c>
      <c r="E210" s="5">
        <v>0</v>
      </c>
      <c r="F210" s="5">
        <v>527.14</v>
      </c>
      <c r="G210" s="5">
        <v>53.81</v>
      </c>
      <c r="H210" s="5">
        <v>102.12</v>
      </c>
      <c r="I210" s="5">
        <v>25.74</v>
      </c>
      <c r="J210" s="5">
        <v>511.07</v>
      </c>
      <c r="K210" s="5">
        <v>0</v>
      </c>
      <c r="L210" s="5">
        <v>0</v>
      </c>
      <c r="M210" s="5">
        <v>83.1</v>
      </c>
      <c r="N210" s="5">
        <v>0</v>
      </c>
      <c r="O210" s="5">
        <f>VLOOKUP(B210,SWH!$A$4:$B$19,2,FALSE)</f>
        <v>0</v>
      </c>
      <c r="P210" s="5">
        <f t="shared" si="13"/>
        <v>0</v>
      </c>
      <c r="Q210" s="5">
        <v>0</v>
      </c>
      <c r="R210" s="5">
        <v>0</v>
      </c>
      <c r="S210" s="5">
        <v>0</v>
      </c>
      <c r="T210" s="5">
        <v>501.16</v>
      </c>
      <c r="U210" s="5">
        <v>0</v>
      </c>
      <c r="V210" s="5">
        <v>0</v>
      </c>
      <c r="W210" s="5">
        <f t="shared" si="15"/>
        <v>136.91</v>
      </c>
      <c r="X210" s="5">
        <f t="shared" si="16"/>
        <v>527.14</v>
      </c>
      <c r="Y210" s="5">
        <v>1277</v>
      </c>
      <c r="Z210" s="5">
        <v>527.14</v>
      </c>
      <c r="AA210" s="5">
        <f t="shared" si="14"/>
        <v>1804.1399999999999</v>
      </c>
    </row>
    <row r="211" spans="1:27" x14ac:dyDescent="0.25">
      <c r="A211">
        <v>2019</v>
      </c>
      <c r="B211" t="s">
        <v>60</v>
      </c>
      <c r="C211" s="1" t="s">
        <v>10</v>
      </c>
      <c r="D211" s="5">
        <f>VLOOKUP(B211,SWH!$A$4:$C$19,3,FALSE)</f>
        <v>3134.61</v>
      </c>
      <c r="E211" s="5">
        <v>0</v>
      </c>
      <c r="F211" s="5">
        <v>0</v>
      </c>
      <c r="G211" s="5">
        <v>397.25</v>
      </c>
      <c r="H211" s="5">
        <v>83.43</v>
      </c>
      <c r="I211" s="5">
        <v>25.98</v>
      </c>
      <c r="J211" s="5">
        <v>511.07</v>
      </c>
      <c r="K211" s="5">
        <v>0</v>
      </c>
      <c r="L211" s="5">
        <v>0</v>
      </c>
      <c r="M211" s="5">
        <v>129.19999999999999</v>
      </c>
      <c r="N211" s="5">
        <v>0</v>
      </c>
      <c r="O211" s="5">
        <f>VLOOKUP(B211,SWH!$A$4:$B$19,2,FALSE)</f>
        <v>0</v>
      </c>
      <c r="P211" s="5">
        <f t="shared" si="13"/>
        <v>0</v>
      </c>
      <c r="Q211" s="5">
        <v>0</v>
      </c>
      <c r="R211" s="5">
        <v>0</v>
      </c>
      <c r="S211" s="5">
        <v>0</v>
      </c>
      <c r="T211" s="5">
        <v>275.11</v>
      </c>
      <c r="U211" s="5">
        <v>0</v>
      </c>
      <c r="V211" s="5">
        <v>0</v>
      </c>
      <c r="W211" s="5">
        <f t="shared" si="15"/>
        <v>526.45000000000005</v>
      </c>
      <c r="X211" s="5">
        <f t="shared" si="16"/>
        <v>0</v>
      </c>
      <c r="Y211" s="5">
        <v>1422.04</v>
      </c>
      <c r="Z211" s="5">
        <v>0</v>
      </c>
      <c r="AA211" s="5">
        <f t="shared" si="14"/>
        <v>1422.04</v>
      </c>
    </row>
    <row r="212" spans="1:27" x14ac:dyDescent="0.25">
      <c r="A212">
        <v>2019</v>
      </c>
      <c r="B212" t="s">
        <v>60</v>
      </c>
      <c r="C212" s="1" t="s">
        <v>6</v>
      </c>
      <c r="D212" s="5">
        <f>VLOOKUP(B212,SWH!$A$4:$C$19,3,FALSE)</f>
        <v>3134.61</v>
      </c>
      <c r="E212" s="5">
        <v>0</v>
      </c>
      <c r="F212" s="5">
        <v>0</v>
      </c>
      <c r="G212" s="5">
        <v>381.39</v>
      </c>
      <c r="H212" s="5">
        <v>83.43</v>
      </c>
      <c r="I212" s="5">
        <v>25.99</v>
      </c>
      <c r="J212" s="5">
        <v>511.07</v>
      </c>
      <c r="K212" s="5">
        <v>0</v>
      </c>
      <c r="L212" s="5">
        <v>0</v>
      </c>
      <c r="M212" s="5">
        <v>132.30000000000001</v>
      </c>
      <c r="N212" s="5">
        <v>0</v>
      </c>
      <c r="O212" s="5">
        <f>VLOOKUP(B212,SWH!$A$4:$B$19,2,FALSE)</f>
        <v>0</v>
      </c>
      <c r="P212" s="5">
        <f t="shared" si="13"/>
        <v>0</v>
      </c>
      <c r="Q212" s="5">
        <v>0</v>
      </c>
      <c r="R212" s="5">
        <v>0</v>
      </c>
      <c r="S212" s="5">
        <v>0</v>
      </c>
      <c r="T212" s="5">
        <v>273.88</v>
      </c>
      <c r="U212" s="5">
        <v>0</v>
      </c>
      <c r="V212" s="5">
        <v>0</v>
      </c>
      <c r="W212" s="5">
        <f t="shared" si="15"/>
        <v>513.69000000000005</v>
      </c>
      <c r="X212" s="5">
        <f t="shared" si="16"/>
        <v>0</v>
      </c>
      <c r="Y212" s="5">
        <v>1408.06</v>
      </c>
      <c r="Z212" s="5">
        <v>0</v>
      </c>
      <c r="AA212" s="5">
        <f t="shared" si="14"/>
        <v>1408.06</v>
      </c>
    </row>
    <row r="213" spans="1:27" x14ac:dyDescent="0.25">
      <c r="A213">
        <v>2019</v>
      </c>
      <c r="B213" t="s">
        <v>60</v>
      </c>
      <c r="C213" s="1" t="s">
        <v>11</v>
      </c>
      <c r="D213" s="5">
        <f>VLOOKUP(B213,SWH!$A$4:$C$19,3,FALSE)</f>
        <v>3134.61</v>
      </c>
      <c r="E213" s="5">
        <v>0</v>
      </c>
      <c r="F213" s="5">
        <v>0</v>
      </c>
      <c r="G213" s="5">
        <v>278.12</v>
      </c>
      <c r="H213" s="5">
        <v>83.43</v>
      </c>
      <c r="I213" s="5">
        <v>25.99</v>
      </c>
      <c r="J213" s="5">
        <v>511.07</v>
      </c>
      <c r="K213" s="5">
        <v>0</v>
      </c>
      <c r="L213" s="5">
        <v>0</v>
      </c>
      <c r="M213" s="5">
        <v>109.9</v>
      </c>
      <c r="N213" s="5">
        <v>0</v>
      </c>
      <c r="O213" s="5">
        <f>VLOOKUP(B213,SWH!$A$4:$B$19,2,FALSE)</f>
        <v>0</v>
      </c>
      <c r="P213" s="5">
        <f t="shared" si="13"/>
        <v>0</v>
      </c>
      <c r="Q213" s="5">
        <v>0</v>
      </c>
      <c r="R213" s="5">
        <v>0</v>
      </c>
      <c r="S213" s="5">
        <v>0</v>
      </c>
      <c r="T213" s="5">
        <v>295.87</v>
      </c>
      <c r="U213" s="5">
        <v>0</v>
      </c>
      <c r="V213" s="5">
        <v>0</v>
      </c>
      <c r="W213" s="5">
        <f t="shared" si="15"/>
        <v>388.02</v>
      </c>
      <c r="X213" s="5">
        <f t="shared" si="16"/>
        <v>0</v>
      </c>
      <c r="Y213" s="5">
        <v>1304.3900000000001</v>
      </c>
      <c r="Z213" s="5">
        <v>0</v>
      </c>
      <c r="AA213" s="5">
        <f t="shared" si="14"/>
        <v>1304.3900000000001</v>
      </c>
    </row>
    <row r="214" spans="1:27" x14ac:dyDescent="0.25">
      <c r="A214">
        <v>2019</v>
      </c>
      <c r="B214" t="s">
        <v>60</v>
      </c>
      <c r="C214" s="1" t="s">
        <v>13</v>
      </c>
      <c r="D214" s="5">
        <f>VLOOKUP(B214,SWH!$A$4:$C$19,3,FALSE)</f>
        <v>3134.61</v>
      </c>
      <c r="E214" s="5">
        <v>0</v>
      </c>
      <c r="F214" s="5">
        <v>1.42</v>
      </c>
      <c r="G214" s="5">
        <v>295.89</v>
      </c>
      <c r="H214" s="5">
        <v>83.43</v>
      </c>
      <c r="I214" s="5">
        <v>25.96</v>
      </c>
      <c r="J214" s="5">
        <v>511.07</v>
      </c>
      <c r="K214" s="5">
        <v>0</v>
      </c>
      <c r="L214" s="5">
        <v>0</v>
      </c>
      <c r="M214" s="5">
        <v>118.75</v>
      </c>
      <c r="N214" s="5">
        <v>0</v>
      </c>
      <c r="O214" s="5">
        <f>VLOOKUP(B214,SWH!$A$4:$B$19,2,FALSE)</f>
        <v>0</v>
      </c>
      <c r="P214" s="5">
        <f t="shared" si="13"/>
        <v>0</v>
      </c>
      <c r="Q214" s="5">
        <v>0</v>
      </c>
      <c r="R214" s="5">
        <v>0</v>
      </c>
      <c r="S214" s="5">
        <v>0</v>
      </c>
      <c r="T214" s="5">
        <v>296.89</v>
      </c>
      <c r="U214" s="5">
        <v>0</v>
      </c>
      <c r="V214" s="5">
        <v>0</v>
      </c>
      <c r="W214" s="5">
        <f t="shared" si="15"/>
        <v>414.64</v>
      </c>
      <c r="X214" s="5">
        <f t="shared" si="16"/>
        <v>1.42</v>
      </c>
      <c r="Y214" s="5">
        <v>1331.99</v>
      </c>
      <c r="Z214" s="5">
        <v>1.42</v>
      </c>
      <c r="AA214" s="5">
        <f t="shared" si="14"/>
        <v>1333.41</v>
      </c>
    </row>
    <row r="215" spans="1:27" x14ac:dyDescent="0.25">
      <c r="A215">
        <v>2019</v>
      </c>
      <c r="B215" t="s">
        <v>60</v>
      </c>
      <c r="C215" s="1" t="s">
        <v>19</v>
      </c>
      <c r="D215" s="5">
        <f>VLOOKUP(B215,SWH!$A$4:$C$19,3,FALSE)</f>
        <v>3134.61</v>
      </c>
      <c r="E215" s="5">
        <v>0</v>
      </c>
      <c r="F215" s="5">
        <v>1.97</v>
      </c>
      <c r="G215" s="5">
        <v>223.87</v>
      </c>
      <c r="H215" s="5">
        <v>83.43</v>
      </c>
      <c r="I215" s="5">
        <v>25.95</v>
      </c>
      <c r="J215" s="5">
        <v>511.07</v>
      </c>
      <c r="K215" s="5">
        <v>0</v>
      </c>
      <c r="L215" s="5">
        <v>0</v>
      </c>
      <c r="M215" s="5">
        <v>94.06</v>
      </c>
      <c r="N215" s="5">
        <v>0</v>
      </c>
      <c r="O215" s="5">
        <f>VLOOKUP(B215,SWH!$A$4:$B$19,2,FALSE)</f>
        <v>0</v>
      </c>
      <c r="P215" s="5">
        <f t="shared" si="13"/>
        <v>0</v>
      </c>
      <c r="Q215" s="5">
        <v>0</v>
      </c>
      <c r="R215" s="5">
        <v>0</v>
      </c>
      <c r="S215" s="5">
        <v>0</v>
      </c>
      <c r="T215" s="5">
        <v>320.25</v>
      </c>
      <c r="U215" s="5">
        <v>0</v>
      </c>
      <c r="V215" s="5">
        <v>0</v>
      </c>
      <c r="W215" s="5">
        <f t="shared" si="15"/>
        <v>317.93</v>
      </c>
      <c r="X215" s="5">
        <f t="shared" si="16"/>
        <v>1.97</v>
      </c>
      <c r="Y215" s="5">
        <v>1258.6300000000001</v>
      </c>
      <c r="Z215" s="5">
        <v>1.97</v>
      </c>
      <c r="AA215" s="5">
        <f t="shared" si="14"/>
        <v>1260.6000000000001</v>
      </c>
    </row>
    <row r="216" spans="1:27" x14ac:dyDescent="0.25">
      <c r="A216">
        <v>2019</v>
      </c>
      <c r="B216" t="s">
        <v>60</v>
      </c>
      <c r="C216" s="1" t="s">
        <v>20</v>
      </c>
      <c r="D216" s="5">
        <f>VLOOKUP(B216,SWH!$A$4:$C$19,3,FALSE)</f>
        <v>3134.61</v>
      </c>
      <c r="E216" s="5">
        <v>0</v>
      </c>
      <c r="F216" s="5">
        <v>2.92</v>
      </c>
      <c r="G216" s="5">
        <v>203.15</v>
      </c>
      <c r="H216" s="5">
        <v>83.43</v>
      </c>
      <c r="I216" s="5">
        <v>25.97</v>
      </c>
      <c r="J216" s="5">
        <v>511.07</v>
      </c>
      <c r="K216" s="5">
        <v>0</v>
      </c>
      <c r="L216" s="5">
        <v>0</v>
      </c>
      <c r="M216" s="5">
        <v>103.95</v>
      </c>
      <c r="N216" s="5">
        <v>0</v>
      </c>
      <c r="O216" s="5">
        <f>VLOOKUP(B216,SWH!$A$4:$B$19,2,FALSE)</f>
        <v>0</v>
      </c>
      <c r="P216" s="5">
        <f t="shared" si="13"/>
        <v>0</v>
      </c>
      <c r="Q216" s="5">
        <v>0</v>
      </c>
      <c r="R216" s="5">
        <v>0</v>
      </c>
      <c r="S216" s="5">
        <v>0</v>
      </c>
      <c r="T216" s="5">
        <v>321.95</v>
      </c>
      <c r="U216" s="5">
        <v>0</v>
      </c>
      <c r="V216" s="5">
        <v>0</v>
      </c>
      <c r="W216" s="5">
        <f t="shared" si="15"/>
        <v>307.10000000000002</v>
      </c>
      <c r="X216" s="5">
        <f t="shared" si="16"/>
        <v>2.92</v>
      </c>
      <c r="Y216" s="5">
        <v>1249.53</v>
      </c>
      <c r="Z216" s="5">
        <v>2.92</v>
      </c>
      <c r="AA216" s="5">
        <f t="shared" si="14"/>
        <v>1252.45</v>
      </c>
    </row>
    <row r="217" spans="1:27" x14ac:dyDescent="0.25">
      <c r="A217">
        <v>2019</v>
      </c>
      <c r="B217" t="s">
        <v>60</v>
      </c>
      <c r="C217" s="1" t="s">
        <v>3</v>
      </c>
      <c r="D217" s="5">
        <f>VLOOKUP(B217,SWH!$A$4:$C$19,3,FALSE)</f>
        <v>3134.61</v>
      </c>
      <c r="E217" s="5">
        <v>0</v>
      </c>
      <c r="F217" s="5">
        <v>42.23</v>
      </c>
      <c r="G217" s="5">
        <v>133.15</v>
      </c>
      <c r="H217" s="5">
        <v>83.43</v>
      </c>
      <c r="I217" s="5">
        <v>25.96</v>
      </c>
      <c r="J217" s="5">
        <v>511.07</v>
      </c>
      <c r="K217" s="5">
        <v>0</v>
      </c>
      <c r="L217" s="5">
        <v>0</v>
      </c>
      <c r="M217" s="5">
        <v>78.540000000000006</v>
      </c>
      <c r="N217" s="5">
        <v>0</v>
      </c>
      <c r="O217" s="5">
        <f>VLOOKUP(B217,SWH!$A$4:$B$19,2,FALSE)</f>
        <v>0</v>
      </c>
      <c r="P217" s="5">
        <f t="shared" si="13"/>
        <v>0</v>
      </c>
      <c r="Q217" s="5">
        <v>0</v>
      </c>
      <c r="R217" s="5">
        <v>0</v>
      </c>
      <c r="S217" s="5">
        <v>0</v>
      </c>
      <c r="T217" s="5">
        <v>362.24</v>
      </c>
      <c r="U217" s="5">
        <v>0</v>
      </c>
      <c r="V217" s="5">
        <v>0</v>
      </c>
      <c r="W217" s="5">
        <f t="shared" si="15"/>
        <v>211.69</v>
      </c>
      <c r="X217" s="5">
        <f t="shared" si="16"/>
        <v>42.23</v>
      </c>
      <c r="Y217" s="5">
        <v>1194.4000000000001</v>
      </c>
      <c r="Z217" s="5">
        <v>42.23</v>
      </c>
      <c r="AA217" s="5">
        <f t="shared" si="14"/>
        <v>1236.6300000000001</v>
      </c>
    </row>
    <row r="218" spans="1:27" x14ac:dyDescent="0.25">
      <c r="A218">
        <v>2019</v>
      </c>
      <c r="B218" t="s">
        <v>60</v>
      </c>
      <c r="C218" s="1" t="s">
        <v>7</v>
      </c>
      <c r="D218" s="5">
        <f>VLOOKUP(B218,SWH!$A$4:$C$19,3,FALSE)</f>
        <v>3134.61</v>
      </c>
      <c r="E218" s="5">
        <v>0</v>
      </c>
      <c r="F218" s="5">
        <v>10.65</v>
      </c>
      <c r="G218" s="5">
        <v>152.08000000000001</v>
      </c>
      <c r="H218" s="5">
        <v>83.43</v>
      </c>
      <c r="I218" s="5">
        <v>25.96</v>
      </c>
      <c r="J218" s="5">
        <v>511.07</v>
      </c>
      <c r="K218" s="5">
        <v>0</v>
      </c>
      <c r="L218" s="5">
        <v>0</v>
      </c>
      <c r="M218" s="5">
        <v>93.4</v>
      </c>
      <c r="N218" s="5">
        <v>0</v>
      </c>
      <c r="O218" s="5">
        <f>VLOOKUP(B218,SWH!$A$4:$B$19,2,FALSE)</f>
        <v>0</v>
      </c>
      <c r="P218" s="5">
        <f t="shared" si="13"/>
        <v>0</v>
      </c>
      <c r="Q218" s="5">
        <v>0</v>
      </c>
      <c r="R218" s="5">
        <v>0</v>
      </c>
      <c r="S218" s="5">
        <v>0</v>
      </c>
      <c r="T218" s="5">
        <v>351.41</v>
      </c>
      <c r="U218" s="5">
        <v>0</v>
      </c>
      <c r="V218" s="5">
        <v>0</v>
      </c>
      <c r="W218" s="5">
        <f t="shared" si="15"/>
        <v>245.48000000000002</v>
      </c>
      <c r="X218" s="5">
        <f t="shared" si="16"/>
        <v>10.65</v>
      </c>
      <c r="Y218" s="5">
        <v>1217.3499999999999</v>
      </c>
      <c r="Z218" s="5">
        <v>10.65</v>
      </c>
      <c r="AA218" s="5">
        <f t="shared" si="14"/>
        <v>1228</v>
      </c>
    </row>
    <row r="219" spans="1:27" x14ac:dyDescent="0.25">
      <c r="A219">
        <v>2019</v>
      </c>
      <c r="B219" t="s">
        <v>60</v>
      </c>
      <c r="C219" s="1" t="s">
        <v>17</v>
      </c>
      <c r="D219" s="5">
        <f>VLOOKUP(B219,SWH!$A$4:$C$19,3,FALSE)</f>
        <v>3134.61</v>
      </c>
      <c r="E219" s="5">
        <v>0</v>
      </c>
      <c r="F219" s="5">
        <v>6.53</v>
      </c>
      <c r="G219" s="5">
        <v>67.39</v>
      </c>
      <c r="H219" s="5">
        <v>83.43</v>
      </c>
      <c r="I219" s="5">
        <v>25.96</v>
      </c>
      <c r="J219" s="5">
        <v>511.07</v>
      </c>
      <c r="K219" s="5">
        <v>0</v>
      </c>
      <c r="L219" s="5">
        <v>0</v>
      </c>
      <c r="M219" s="5">
        <v>60.37</v>
      </c>
      <c r="N219" s="5">
        <v>0</v>
      </c>
      <c r="O219" s="5">
        <f>VLOOKUP(B219,SWH!$A$4:$B$19,2,FALSE)</f>
        <v>0</v>
      </c>
      <c r="P219" s="5">
        <f t="shared" si="13"/>
        <v>0</v>
      </c>
      <c r="Q219" s="5">
        <v>0</v>
      </c>
      <c r="R219" s="5">
        <v>0</v>
      </c>
      <c r="S219" s="5">
        <v>0</v>
      </c>
      <c r="T219" s="5">
        <v>366.59</v>
      </c>
      <c r="U219" s="5">
        <v>0</v>
      </c>
      <c r="V219" s="5">
        <v>0</v>
      </c>
      <c r="W219" s="5">
        <f t="shared" si="15"/>
        <v>127.75999999999999</v>
      </c>
      <c r="X219" s="5">
        <f t="shared" si="16"/>
        <v>6.53</v>
      </c>
      <c r="Y219" s="5">
        <v>1114.82</v>
      </c>
      <c r="Z219" s="5">
        <v>6.53</v>
      </c>
      <c r="AA219" s="5">
        <f t="shared" si="14"/>
        <v>1121.3499999999999</v>
      </c>
    </row>
    <row r="220" spans="1:27" x14ac:dyDescent="0.25">
      <c r="A220">
        <v>2019</v>
      </c>
      <c r="B220" t="s">
        <v>60</v>
      </c>
      <c r="C220" s="1" t="s">
        <v>14</v>
      </c>
      <c r="D220" s="5">
        <f>VLOOKUP(B220,SWH!$A$4:$C$19,3,FALSE)</f>
        <v>3134.61</v>
      </c>
      <c r="E220" s="5">
        <v>0</v>
      </c>
      <c r="F220" s="5">
        <v>126.44</v>
      </c>
      <c r="G220" s="5">
        <v>95.42</v>
      </c>
      <c r="H220" s="5">
        <v>83.43</v>
      </c>
      <c r="I220" s="5">
        <v>25.92</v>
      </c>
      <c r="J220" s="5">
        <v>511.07</v>
      </c>
      <c r="K220" s="5">
        <v>0</v>
      </c>
      <c r="L220" s="5">
        <v>0</v>
      </c>
      <c r="M220" s="5">
        <v>72.03</v>
      </c>
      <c r="N220" s="5">
        <v>0</v>
      </c>
      <c r="O220" s="5">
        <f>VLOOKUP(B220,SWH!$A$4:$B$19,2,FALSE)</f>
        <v>0</v>
      </c>
      <c r="P220" s="5">
        <f t="shared" si="13"/>
        <v>0</v>
      </c>
      <c r="Q220" s="5">
        <v>0</v>
      </c>
      <c r="R220" s="5">
        <v>0</v>
      </c>
      <c r="S220" s="5">
        <v>0</v>
      </c>
      <c r="T220" s="5">
        <v>395.46</v>
      </c>
      <c r="U220" s="5">
        <v>0</v>
      </c>
      <c r="V220" s="5">
        <v>0</v>
      </c>
      <c r="W220" s="5">
        <f t="shared" si="15"/>
        <v>167.45</v>
      </c>
      <c r="X220" s="5">
        <f t="shared" si="16"/>
        <v>126.44</v>
      </c>
      <c r="Y220" s="5">
        <v>1183.3399999999999</v>
      </c>
      <c r="Z220" s="5">
        <v>126.44</v>
      </c>
      <c r="AA220" s="5">
        <f t="shared" si="14"/>
        <v>1309.78</v>
      </c>
    </row>
    <row r="221" spans="1:27" x14ac:dyDescent="0.25">
      <c r="A221">
        <v>2019</v>
      </c>
      <c r="B221" t="s">
        <v>60</v>
      </c>
      <c r="C221" s="1" t="s">
        <v>2</v>
      </c>
      <c r="D221" s="5">
        <f>VLOOKUP(B221,SWH!$A$4:$C$19,3,FALSE)</f>
        <v>3134.61</v>
      </c>
      <c r="E221" s="5">
        <v>0</v>
      </c>
      <c r="F221" s="5">
        <v>35.799999999999997</v>
      </c>
      <c r="G221" s="5">
        <v>117.82</v>
      </c>
      <c r="H221" s="5">
        <v>83.43</v>
      </c>
      <c r="I221" s="5">
        <v>25.94</v>
      </c>
      <c r="J221" s="5">
        <v>511.07</v>
      </c>
      <c r="K221" s="5">
        <v>0</v>
      </c>
      <c r="L221" s="5">
        <v>0</v>
      </c>
      <c r="M221" s="5">
        <v>85.82</v>
      </c>
      <c r="N221" s="5">
        <v>0</v>
      </c>
      <c r="O221" s="5">
        <f>VLOOKUP(B221,SWH!$A$4:$B$19,2,FALSE)</f>
        <v>0</v>
      </c>
      <c r="P221" s="5">
        <f t="shared" si="13"/>
        <v>0</v>
      </c>
      <c r="Q221" s="5">
        <v>0</v>
      </c>
      <c r="R221" s="5">
        <v>0</v>
      </c>
      <c r="S221" s="5">
        <v>0</v>
      </c>
      <c r="T221" s="5">
        <v>385.64</v>
      </c>
      <c r="U221" s="5">
        <v>0</v>
      </c>
      <c r="V221" s="5">
        <v>0</v>
      </c>
      <c r="W221" s="5">
        <f t="shared" si="15"/>
        <v>203.64</v>
      </c>
      <c r="X221" s="5">
        <f t="shared" si="16"/>
        <v>35.799999999999997</v>
      </c>
      <c r="Y221" s="5">
        <v>1209.73</v>
      </c>
      <c r="Z221" s="5">
        <v>35.799999999999997</v>
      </c>
      <c r="AA221" s="5">
        <f t="shared" si="14"/>
        <v>1245.53</v>
      </c>
    </row>
    <row r="222" spans="1:27" x14ac:dyDescent="0.25">
      <c r="A222">
        <v>2019</v>
      </c>
      <c r="B222" t="s">
        <v>60</v>
      </c>
      <c r="C222" s="1" t="s">
        <v>18</v>
      </c>
      <c r="D222" s="5">
        <f>VLOOKUP(B222,SWH!$A$4:$C$19,3,FALSE)</f>
        <v>3134.61</v>
      </c>
      <c r="E222" s="5">
        <v>0</v>
      </c>
      <c r="F222" s="5">
        <v>51.1</v>
      </c>
      <c r="G222" s="5">
        <v>53.91</v>
      </c>
      <c r="H222" s="5">
        <v>83.43</v>
      </c>
      <c r="I222" s="5">
        <v>25.89</v>
      </c>
      <c r="J222" s="5">
        <v>511.07</v>
      </c>
      <c r="K222" s="5">
        <v>0</v>
      </c>
      <c r="L222" s="5">
        <v>0</v>
      </c>
      <c r="M222" s="5">
        <v>63.86</v>
      </c>
      <c r="N222" s="5">
        <v>0</v>
      </c>
      <c r="O222" s="5">
        <f>VLOOKUP(B222,SWH!$A$4:$B$19,2,FALSE)</f>
        <v>0</v>
      </c>
      <c r="P222" s="5">
        <f t="shared" si="13"/>
        <v>0</v>
      </c>
      <c r="Q222" s="5">
        <v>0</v>
      </c>
      <c r="R222" s="5">
        <v>0</v>
      </c>
      <c r="S222" s="5">
        <v>0</v>
      </c>
      <c r="T222" s="5">
        <v>405.2</v>
      </c>
      <c r="U222" s="5">
        <v>0</v>
      </c>
      <c r="V222" s="5">
        <v>0</v>
      </c>
      <c r="W222" s="5">
        <f t="shared" si="15"/>
        <v>117.77</v>
      </c>
      <c r="X222" s="5">
        <f t="shared" si="16"/>
        <v>51.1</v>
      </c>
      <c r="Y222" s="5">
        <v>1143.3699999999999</v>
      </c>
      <c r="Z222" s="5">
        <v>51.1</v>
      </c>
      <c r="AA222" s="5">
        <f t="shared" si="14"/>
        <v>1194.4699999999998</v>
      </c>
    </row>
    <row r="223" spans="1:27" x14ac:dyDescent="0.25">
      <c r="A223">
        <v>2019</v>
      </c>
      <c r="B223" t="s">
        <v>60</v>
      </c>
      <c r="C223" s="1" t="s">
        <v>4</v>
      </c>
      <c r="D223" s="5">
        <f>VLOOKUP(B223,SWH!$A$4:$C$19,3,FALSE)</f>
        <v>3134.61</v>
      </c>
      <c r="E223" s="5">
        <v>0</v>
      </c>
      <c r="F223" s="5">
        <v>233.7</v>
      </c>
      <c r="G223" s="5">
        <v>61.99</v>
      </c>
      <c r="H223" s="5">
        <v>83.43</v>
      </c>
      <c r="I223" s="5">
        <v>25.93</v>
      </c>
      <c r="J223" s="5">
        <v>511.07</v>
      </c>
      <c r="K223" s="5">
        <v>0</v>
      </c>
      <c r="L223" s="5">
        <v>0</v>
      </c>
      <c r="M223" s="5">
        <v>69.27</v>
      </c>
      <c r="N223" s="5">
        <v>0</v>
      </c>
      <c r="O223" s="5">
        <f>VLOOKUP(B223,SWH!$A$4:$B$19,2,FALSE)</f>
        <v>0</v>
      </c>
      <c r="P223" s="5">
        <f t="shared" si="13"/>
        <v>0</v>
      </c>
      <c r="Q223" s="5">
        <v>0</v>
      </c>
      <c r="R223" s="5">
        <v>0</v>
      </c>
      <c r="S223" s="5">
        <v>0</v>
      </c>
      <c r="T223" s="5">
        <v>423.36</v>
      </c>
      <c r="U223" s="5">
        <v>0</v>
      </c>
      <c r="V223" s="5">
        <v>0</v>
      </c>
      <c r="W223" s="5">
        <f t="shared" si="15"/>
        <v>131.26</v>
      </c>
      <c r="X223" s="5">
        <f t="shared" si="16"/>
        <v>233.7</v>
      </c>
      <c r="Y223" s="5">
        <v>1175.05</v>
      </c>
      <c r="Z223" s="5">
        <v>233.7</v>
      </c>
      <c r="AA223" s="5">
        <f t="shared" si="14"/>
        <v>1408.75</v>
      </c>
    </row>
    <row r="224" spans="1:27" x14ac:dyDescent="0.25">
      <c r="A224">
        <v>2019</v>
      </c>
      <c r="B224" t="s">
        <v>60</v>
      </c>
      <c r="C224" s="1" t="s">
        <v>5</v>
      </c>
      <c r="D224" s="5">
        <f>VLOOKUP(B224,SWH!$A$4:$C$19,3,FALSE)</f>
        <v>3134.61</v>
      </c>
      <c r="E224" s="5">
        <v>0</v>
      </c>
      <c r="F224" s="5">
        <v>104.85</v>
      </c>
      <c r="G224" s="5">
        <v>89.76</v>
      </c>
      <c r="H224" s="5">
        <v>83.43</v>
      </c>
      <c r="I224" s="5">
        <v>25.93</v>
      </c>
      <c r="J224" s="5">
        <v>511.07</v>
      </c>
      <c r="K224" s="5">
        <v>0</v>
      </c>
      <c r="L224" s="5">
        <v>0</v>
      </c>
      <c r="M224" s="5">
        <v>79.680000000000007</v>
      </c>
      <c r="N224" s="5">
        <v>0</v>
      </c>
      <c r="O224" s="5">
        <f>VLOOKUP(B224,SWH!$A$4:$B$19,2,FALSE)</f>
        <v>0</v>
      </c>
      <c r="P224" s="5">
        <f t="shared" si="13"/>
        <v>0</v>
      </c>
      <c r="Q224" s="5">
        <v>0</v>
      </c>
      <c r="R224" s="5">
        <v>0</v>
      </c>
      <c r="S224" s="5">
        <v>0</v>
      </c>
      <c r="T224" s="5">
        <v>415.14</v>
      </c>
      <c r="U224" s="5">
        <v>0</v>
      </c>
      <c r="V224" s="5">
        <v>0</v>
      </c>
      <c r="W224" s="5">
        <f t="shared" si="15"/>
        <v>169.44</v>
      </c>
      <c r="X224" s="5">
        <f t="shared" si="16"/>
        <v>104.85</v>
      </c>
      <c r="Y224" s="5">
        <v>1205.01</v>
      </c>
      <c r="Z224" s="5">
        <v>104.85</v>
      </c>
      <c r="AA224" s="5">
        <f t="shared" si="14"/>
        <v>1309.8599999999999</v>
      </c>
    </row>
    <row r="225" spans="1:27" x14ac:dyDescent="0.25">
      <c r="A225">
        <v>2019</v>
      </c>
      <c r="B225" t="s">
        <v>60</v>
      </c>
      <c r="C225" s="1" t="s">
        <v>15</v>
      </c>
      <c r="D225" s="5">
        <f>VLOOKUP(B225,SWH!$A$4:$C$19,3,FALSE)</f>
        <v>3134.61</v>
      </c>
      <c r="E225" s="5">
        <v>0</v>
      </c>
      <c r="F225" s="5">
        <v>40.58</v>
      </c>
      <c r="G225" s="5">
        <v>53.04</v>
      </c>
      <c r="H225" s="5">
        <v>83.43</v>
      </c>
      <c r="I225" s="5">
        <v>25.89</v>
      </c>
      <c r="J225" s="5">
        <v>511.07</v>
      </c>
      <c r="K225" s="5">
        <v>0</v>
      </c>
      <c r="L225" s="5">
        <v>0</v>
      </c>
      <c r="M225" s="5">
        <v>62.51</v>
      </c>
      <c r="N225" s="5">
        <v>0</v>
      </c>
      <c r="O225" s="5">
        <f>VLOOKUP(B225,SWH!$A$4:$B$19,2,FALSE)</f>
        <v>0</v>
      </c>
      <c r="P225" s="5">
        <f t="shared" si="13"/>
        <v>0</v>
      </c>
      <c r="Q225" s="5">
        <v>0</v>
      </c>
      <c r="R225" s="5">
        <v>0</v>
      </c>
      <c r="S225" s="5">
        <v>0</v>
      </c>
      <c r="T225" s="5">
        <v>420.81</v>
      </c>
      <c r="U225" s="5">
        <v>0</v>
      </c>
      <c r="V225" s="5">
        <v>0</v>
      </c>
      <c r="W225" s="5">
        <f t="shared" si="15"/>
        <v>115.55</v>
      </c>
      <c r="X225" s="5">
        <f t="shared" si="16"/>
        <v>40.58</v>
      </c>
      <c r="Y225" s="5">
        <v>1156.75</v>
      </c>
      <c r="Z225" s="5">
        <v>40.58</v>
      </c>
      <c r="AA225" s="5">
        <f t="shared" si="14"/>
        <v>1197.33</v>
      </c>
    </row>
    <row r="226" spans="1:27" x14ac:dyDescent="0.25">
      <c r="A226">
        <v>2019</v>
      </c>
      <c r="B226" t="s">
        <v>60</v>
      </c>
      <c r="C226" s="1" t="s">
        <v>16</v>
      </c>
      <c r="D226" s="5">
        <f>VLOOKUP(B226,SWH!$A$4:$C$19,3,FALSE)</f>
        <v>3134.61</v>
      </c>
      <c r="E226" s="5">
        <v>0</v>
      </c>
      <c r="F226" s="5">
        <v>378.94</v>
      </c>
      <c r="G226" s="5">
        <v>66.599999999999994</v>
      </c>
      <c r="H226" s="5">
        <v>83.43</v>
      </c>
      <c r="I226" s="5">
        <v>25.92</v>
      </c>
      <c r="J226" s="5">
        <v>511.07</v>
      </c>
      <c r="K226" s="5">
        <v>0</v>
      </c>
      <c r="L226" s="5">
        <v>0</v>
      </c>
      <c r="M226" s="5">
        <v>73.08</v>
      </c>
      <c r="N226" s="5">
        <v>0</v>
      </c>
      <c r="O226" s="5">
        <f>VLOOKUP(B226,SWH!$A$4:$B$19,2,FALSE)</f>
        <v>0</v>
      </c>
      <c r="P226" s="5">
        <f t="shared" si="13"/>
        <v>0</v>
      </c>
      <c r="Q226" s="5">
        <v>0</v>
      </c>
      <c r="R226" s="5">
        <v>0</v>
      </c>
      <c r="S226" s="5">
        <v>0</v>
      </c>
      <c r="T226" s="5">
        <v>443.89</v>
      </c>
      <c r="U226" s="5">
        <v>0</v>
      </c>
      <c r="V226" s="5">
        <v>0</v>
      </c>
      <c r="W226" s="5">
        <f t="shared" si="15"/>
        <v>139.68</v>
      </c>
      <c r="X226" s="5">
        <f t="shared" si="16"/>
        <v>378.94</v>
      </c>
      <c r="Y226" s="5">
        <v>1203.99</v>
      </c>
      <c r="Z226" s="5">
        <v>378.94</v>
      </c>
      <c r="AA226" s="5">
        <f t="shared" si="14"/>
        <v>1582.93</v>
      </c>
    </row>
    <row r="227" spans="1:27" x14ac:dyDescent="0.25">
      <c r="A227">
        <v>2019</v>
      </c>
      <c r="B227" t="s">
        <v>60</v>
      </c>
      <c r="C227" s="1" t="s">
        <v>9</v>
      </c>
      <c r="D227" s="5">
        <f>VLOOKUP(B227,SWH!$A$4:$C$19,3,FALSE)</f>
        <v>3134.61</v>
      </c>
      <c r="E227" s="5">
        <v>0</v>
      </c>
      <c r="F227" s="5">
        <v>225.97</v>
      </c>
      <c r="G227" s="5">
        <v>60.74</v>
      </c>
      <c r="H227" s="5">
        <v>83.43</v>
      </c>
      <c r="I227" s="5">
        <v>25.9</v>
      </c>
      <c r="J227" s="5">
        <v>511.07</v>
      </c>
      <c r="K227" s="5">
        <v>0</v>
      </c>
      <c r="L227" s="5">
        <v>0</v>
      </c>
      <c r="M227" s="5">
        <v>73.77</v>
      </c>
      <c r="N227" s="5">
        <v>0</v>
      </c>
      <c r="O227" s="5">
        <f>VLOOKUP(B227,SWH!$A$4:$B$19,2,FALSE)</f>
        <v>0</v>
      </c>
      <c r="P227" s="5">
        <f t="shared" si="13"/>
        <v>0</v>
      </c>
      <c r="Q227" s="5">
        <v>0</v>
      </c>
      <c r="R227" s="5">
        <v>0</v>
      </c>
      <c r="S227" s="5">
        <v>0</v>
      </c>
      <c r="T227" s="5">
        <v>438.63</v>
      </c>
      <c r="U227" s="5">
        <v>0</v>
      </c>
      <c r="V227" s="5">
        <v>0</v>
      </c>
      <c r="W227" s="5">
        <f t="shared" si="15"/>
        <v>134.51</v>
      </c>
      <c r="X227" s="5">
        <f t="shared" si="16"/>
        <v>225.97</v>
      </c>
      <c r="Y227" s="5">
        <v>1193.54</v>
      </c>
      <c r="Z227" s="5">
        <v>225.97</v>
      </c>
      <c r="AA227" s="5">
        <f t="shared" si="14"/>
        <v>1419.51</v>
      </c>
    </row>
    <row r="228" spans="1:27" x14ac:dyDescent="0.25">
      <c r="A228">
        <v>2019</v>
      </c>
      <c r="B228" t="s">
        <v>60</v>
      </c>
      <c r="C228" s="1" t="s">
        <v>12</v>
      </c>
      <c r="D228" s="5">
        <f>VLOOKUP(B228,SWH!$A$4:$C$19,3,FALSE)</f>
        <v>3134.61</v>
      </c>
      <c r="E228" s="5">
        <v>0</v>
      </c>
      <c r="F228" s="5">
        <v>373.9</v>
      </c>
      <c r="G228" s="5">
        <v>59.25</v>
      </c>
      <c r="H228" s="5">
        <v>83.43</v>
      </c>
      <c r="I228" s="5">
        <v>25.88</v>
      </c>
      <c r="J228" s="5">
        <v>511.07</v>
      </c>
      <c r="K228" s="5">
        <v>0</v>
      </c>
      <c r="L228" s="5">
        <v>0</v>
      </c>
      <c r="M228" s="5">
        <v>72.900000000000006</v>
      </c>
      <c r="N228" s="5">
        <v>0</v>
      </c>
      <c r="O228" s="5">
        <f>VLOOKUP(B228,SWH!$A$4:$B$19,2,FALSE)</f>
        <v>0</v>
      </c>
      <c r="P228" s="5">
        <f t="shared" si="13"/>
        <v>0</v>
      </c>
      <c r="Q228" s="5">
        <v>0</v>
      </c>
      <c r="R228" s="5">
        <v>0</v>
      </c>
      <c r="S228" s="5">
        <v>0</v>
      </c>
      <c r="T228" s="5">
        <v>468.16</v>
      </c>
      <c r="U228" s="5">
        <v>0</v>
      </c>
      <c r="V228" s="5">
        <v>0</v>
      </c>
      <c r="W228" s="5">
        <f t="shared" si="15"/>
        <v>132.15</v>
      </c>
      <c r="X228" s="5">
        <f t="shared" si="16"/>
        <v>373.9</v>
      </c>
      <c r="Y228" s="5">
        <v>1220.69</v>
      </c>
      <c r="Z228" s="5">
        <v>373.9</v>
      </c>
      <c r="AA228" s="5">
        <f t="shared" si="14"/>
        <v>1594.5900000000001</v>
      </c>
    </row>
    <row r="229" spans="1:27" x14ac:dyDescent="0.25">
      <c r="A229">
        <v>2019</v>
      </c>
      <c r="B229" t="s">
        <v>60</v>
      </c>
      <c r="C229" s="1" t="s">
        <v>8</v>
      </c>
      <c r="D229" s="5">
        <f>VLOOKUP(B229,SWH!$A$4:$C$19,3,FALSE)</f>
        <v>3134.61</v>
      </c>
      <c r="E229" s="5">
        <v>0</v>
      </c>
      <c r="F229" s="5">
        <v>479.52</v>
      </c>
      <c r="G229" s="5">
        <v>49.79</v>
      </c>
      <c r="H229" s="5">
        <v>83.43</v>
      </c>
      <c r="I229" s="5">
        <v>25.74</v>
      </c>
      <c r="J229" s="5">
        <v>511.07</v>
      </c>
      <c r="K229" s="5">
        <v>0</v>
      </c>
      <c r="L229" s="5">
        <v>0</v>
      </c>
      <c r="M229" s="5">
        <v>76.540000000000006</v>
      </c>
      <c r="N229" s="5">
        <v>0</v>
      </c>
      <c r="O229" s="5">
        <f>VLOOKUP(B229,SWH!$A$4:$B$19,2,FALSE)</f>
        <v>0</v>
      </c>
      <c r="P229" s="5">
        <f t="shared" si="13"/>
        <v>0</v>
      </c>
      <c r="Q229" s="5">
        <v>0</v>
      </c>
      <c r="R229" s="5">
        <v>0</v>
      </c>
      <c r="S229" s="5">
        <v>0</v>
      </c>
      <c r="T229" s="5">
        <v>501.1</v>
      </c>
      <c r="U229" s="5">
        <v>0</v>
      </c>
      <c r="V229" s="5">
        <v>0</v>
      </c>
      <c r="W229" s="5">
        <f t="shared" si="15"/>
        <v>126.33000000000001</v>
      </c>
      <c r="X229" s="5">
        <f t="shared" si="16"/>
        <v>479.52</v>
      </c>
      <c r="Y229" s="5">
        <v>1247.67</v>
      </c>
      <c r="Z229" s="5">
        <v>479.52</v>
      </c>
      <c r="AA229" s="5">
        <f t="shared" si="14"/>
        <v>1727.19</v>
      </c>
    </row>
    <row r="230" spans="1:27" x14ac:dyDescent="0.25">
      <c r="A230">
        <v>2004</v>
      </c>
      <c r="B230" t="s">
        <v>0</v>
      </c>
      <c r="C230" s="1" t="s">
        <v>10</v>
      </c>
      <c r="D230" s="5">
        <f>VLOOKUP(B230,SWH!$A$4:$C$19,3,FALSE)</f>
        <v>22436.18</v>
      </c>
      <c r="E230" s="5">
        <v>0</v>
      </c>
      <c r="F230" s="5">
        <v>8262.98</v>
      </c>
      <c r="G230" s="5">
        <v>9347.61</v>
      </c>
      <c r="H230" s="5">
        <v>4182.88</v>
      </c>
      <c r="I230" s="5">
        <v>261.8</v>
      </c>
      <c r="J230" s="5">
        <v>7107.46</v>
      </c>
      <c r="K230" s="5">
        <v>2791.97</v>
      </c>
      <c r="L230" s="5">
        <v>2713.87</v>
      </c>
      <c r="M230" s="5">
        <v>4657.07</v>
      </c>
      <c r="N230" s="5">
        <v>1806.57</v>
      </c>
      <c r="O230" s="5">
        <f>VLOOKUP(B230,SWH!$A$4:$B$19,2,FALSE)</f>
        <v>0.78825500000000004</v>
      </c>
      <c r="P230" s="5">
        <f t="shared" si="13"/>
        <v>1805.781745</v>
      </c>
      <c r="Q230" s="5">
        <v>2031.62</v>
      </c>
      <c r="R230" s="5">
        <v>0</v>
      </c>
      <c r="S230" s="5">
        <v>0</v>
      </c>
      <c r="T230" s="5">
        <v>28.6</v>
      </c>
      <c r="U230" s="5">
        <v>1092.05</v>
      </c>
      <c r="V230" s="5">
        <v>222.67</v>
      </c>
      <c r="W230" s="5">
        <f t="shared" si="15"/>
        <v>17842.081745</v>
      </c>
      <c r="X230" s="5">
        <f t="shared" si="16"/>
        <v>8262.98</v>
      </c>
      <c r="Y230" s="5">
        <v>32360.15</v>
      </c>
      <c r="Z230" s="5">
        <v>12147.01</v>
      </c>
      <c r="AA230" s="5">
        <f t="shared" si="14"/>
        <v>44507.16</v>
      </c>
    </row>
    <row r="231" spans="1:27" x14ac:dyDescent="0.25">
      <c r="A231">
        <v>2004</v>
      </c>
      <c r="B231" t="s">
        <v>0</v>
      </c>
      <c r="C231" s="1" t="s">
        <v>6</v>
      </c>
      <c r="D231" s="5">
        <f>VLOOKUP(B231,SWH!$A$4:$C$19,3,FALSE)</f>
        <v>22436.18</v>
      </c>
      <c r="E231" s="5">
        <v>42.71</v>
      </c>
      <c r="F231" s="5">
        <v>8261.4599999999991</v>
      </c>
      <c r="G231" s="5">
        <v>7348.59</v>
      </c>
      <c r="H231" s="5">
        <v>4182.88</v>
      </c>
      <c r="I231" s="5">
        <v>261.85000000000002</v>
      </c>
      <c r="J231" s="5">
        <v>7107.46</v>
      </c>
      <c r="K231" s="5">
        <v>2791.97</v>
      </c>
      <c r="L231" s="5">
        <v>2713.87</v>
      </c>
      <c r="M231" s="5">
        <v>4726.1400000000003</v>
      </c>
      <c r="N231" s="5">
        <v>1685.71</v>
      </c>
      <c r="O231" s="5">
        <f>VLOOKUP(B231,SWH!$A$4:$B$19,2,FALSE)</f>
        <v>0.78825500000000004</v>
      </c>
      <c r="P231" s="5">
        <f t="shared" ref="P231:P294" si="17">N231-O231</f>
        <v>1684.9217450000001</v>
      </c>
      <c r="Q231" s="5">
        <v>1637.63</v>
      </c>
      <c r="R231" s="5">
        <v>28.23</v>
      </c>
      <c r="S231" s="5">
        <v>0</v>
      </c>
      <c r="T231" s="5">
        <v>28.6</v>
      </c>
      <c r="U231" s="5">
        <v>1090.76</v>
      </c>
      <c r="V231" s="5">
        <v>221.56</v>
      </c>
      <c r="W231" s="5">
        <f t="shared" si="15"/>
        <v>15468.221745000001</v>
      </c>
      <c r="X231" s="5">
        <f t="shared" si="16"/>
        <v>8261.4599999999991</v>
      </c>
      <c r="Y231" s="5">
        <v>29985.23</v>
      </c>
      <c r="Z231" s="5">
        <v>12144.19</v>
      </c>
      <c r="AA231" s="5">
        <f t="shared" si="14"/>
        <v>42129.42</v>
      </c>
    </row>
    <row r="232" spans="1:27" x14ac:dyDescent="0.25">
      <c r="A232">
        <v>2004</v>
      </c>
      <c r="B232" t="s">
        <v>0</v>
      </c>
      <c r="C232" s="1" t="s">
        <v>11</v>
      </c>
      <c r="D232" s="5">
        <f>VLOOKUP(B232,SWH!$A$4:$C$19,3,FALSE)</f>
        <v>22436.18</v>
      </c>
      <c r="E232" s="5">
        <v>0</v>
      </c>
      <c r="F232" s="5">
        <v>9107.6</v>
      </c>
      <c r="G232" s="5">
        <v>7940.67</v>
      </c>
      <c r="H232" s="5">
        <v>4182.88</v>
      </c>
      <c r="I232" s="5">
        <v>261.88</v>
      </c>
      <c r="J232" s="5">
        <v>7107.46</v>
      </c>
      <c r="K232" s="5">
        <v>2791.97</v>
      </c>
      <c r="L232" s="5">
        <v>2713.87</v>
      </c>
      <c r="M232" s="5">
        <v>4425.22</v>
      </c>
      <c r="N232" s="5">
        <v>1595.32</v>
      </c>
      <c r="O232" s="5">
        <f>VLOOKUP(B232,SWH!$A$4:$B$19,2,FALSE)</f>
        <v>0.78825500000000004</v>
      </c>
      <c r="P232" s="5">
        <f t="shared" si="17"/>
        <v>1594.531745</v>
      </c>
      <c r="Q232" s="5">
        <v>1769.1</v>
      </c>
      <c r="R232" s="5">
        <v>0</v>
      </c>
      <c r="S232" s="5">
        <v>0</v>
      </c>
      <c r="T232" s="5">
        <v>28.61</v>
      </c>
      <c r="U232" s="5">
        <v>1114.8499999999999</v>
      </c>
      <c r="V232" s="5">
        <v>218.26</v>
      </c>
      <c r="W232" s="5">
        <f t="shared" si="15"/>
        <v>15729.521744999998</v>
      </c>
      <c r="X232" s="5">
        <f t="shared" si="16"/>
        <v>9107.6</v>
      </c>
      <c r="Y232" s="5">
        <v>30243.25</v>
      </c>
      <c r="Z232" s="5">
        <v>13014.42</v>
      </c>
      <c r="AA232" s="5">
        <f t="shared" si="14"/>
        <v>43257.67</v>
      </c>
    </row>
    <row r="233" spans="1:27" x14ac:dyDescent="0.25">
      <c r="A233">
        <v>2004</v>
      </c>
      <c r="B233" t="s">
        <v>0</v>
      </c>
      <c r="C233" s="1" t="s">
        <v>13</v>
      </c>
      <c r="D233" s="5">
        <f>VLOOKUP(B233,SWH!$A$4:$C$19,3,FALSE)</f>
        <v>22436.18</v>
      </c>
      <c r="E233" s="5">
        <v>155.41</v>
      </c>
      <c r="F233" s="5">
        <v>8327.08</v>
      </c>
      <c r="G233" s="5">
        <v>7280.46</v>
      </c>
      <c r="H233" s="5">
        <v>4182.88</v>
      </c>
      <c r="I233" s="5">
        <v>261.55</v>
      </c>
      <c r="J233" s="5">
        <v>7107.46</v>
      </c>
      <c r="K233" s="5">
        <v>2791.97</v>
      </c>
      <c r="L233" s="5">
        <v>2713.87</v>
      </c>
      <c r="M233" s="5">
        <v>4692.32</v>
      </c>
      <c r="N233" s="5">
        <v>1511.2</v>
      </c>
      <c r="O233" s="5">
        <f>VLOOKUP(B233,SWH!$A$4:$B$19,2,FALSE)</f>
        <v>0.78825500000000004</v>
      </c>
      <c r="P233" s="5">
        <f t="shared" si="17"/>
        <v>1510.4117450000001</v>
      </c>
      <c r="Q233" s="5">
        <v>1234.05</v>
      </c>
      <c r="R233" s="5">
        <v>79.08</v>
      </c>
      <c r="S233" s="5">
        <v>0</v>
      </c>
      <c r="T233" s="5">
        <v>28.6</v>
      </c>
      <c r="U233" s="5">
        <v>1116.6099999999999</v>
      </c>
      <c r="V233" s="5">
        <v>216.43</v>
      </c>
      <c r="W233" s="5">
        <f t="shared" si="15"/>
        <v>14951.731744999999</v>
      </c>
      <c r="X233" s="5">
        <f t="shared" si="16"/>
        <v>8327.08</v>
      </c>
      <c r="Y233" s="5">
        <v>29463.3</v>
      </c>
      <c r="Z233" s="5">
        <v>12235.67</v>
      </c>
      <c r="AA233" s="5">
        <f t="shared" si="14"/>
        <v>41698.97</v>
      </c>
    </row>
    <row r="234" spans="1:27" x14ac:dyDescent="0.25">
      <c r="A234">
        <v>2004</v>
      </c>
      <c r="B234" t="s">
        <v>0</v>
      </c>
      <c r="C234" s="1" t="s">
        <v>19</v>
      </c>
      <c r="D234" s="5">
        <f>VLOOKUP(B234,SWH!$A$4:$C$19,3,FALSE)</f>
        <v>22436.18</v>
      </c>
      <c r="E234" s="5">
        <v>275.22000000000003</v>
      </c>
      <c r="F234" s="5">
        <v>9981.69</v>
      </c>
      <c r="G234" s="5">
        <v>6290.9</v>
      </c>
      <c r="H234" s="5">
        <v>4182.88</v>
      </c>
      <c r="I234" s="5">
        <v>261.45999999999998</v>
      </c>
      <c r="J234" s="5">
        <v>7107.46</v>
      </c>
      <c r="K234" s="5">
        <v>2791.97</v>
      </c>
      <c r="L234" s="5">
        <v>2713.87</v>
      </c>
      <c r="M234" s="5">
        <v>4454.5600000000004</v>
      </c>
      <c r="N234" s="5">
        <v>1571.68</v>
      </c>
      <c r="O234" s="5">
        <f>VLOOKUP(B234,SWH!$A$4:$B$19,2,FALSE)</f>
        <v>0.78825500000000004</v>
      </c>
      <c r="P234" s="5">
        <f t="shared" si="17"/>
        <v>1570.8917450000001</v>
      </c>
      <c r="Q234" s="5">
        <v>1396.05</v>
      </c>
      <c r="R234" s="5">
        <v>326.32</v>
      </c>
      <c r="S234" s="5">
        <v>0</v>
      </c>
      <c r="T234" s="5">
        <v>28.61</v>
      </c>
      <c r="U234" s="5">
        <v>1143.47</v>
      </c>
      <c r="V234" s="5">
        <v>212.67</v>
      </c>
      <c r="W234" s="5">
        <f t="shared" si="15"/>
        <v>14313.941745</v>
      </c>
      <c r="X234" s="5">
        <f t="shared" si="16"/>
        <v>9981.69</v>
      </c>
      <c r="Y234" s="5">
        <v>28821.68</v>
      </c>
      <c r="Z234" s="5">
        <v>13917.13</v>
      </c>
      <c r="AA234" s="5">
        <f t="shared" si="14"/>
        <v>42738.81</v>
      </c>
    </row>
    <row r="235" spans="1:27" x14ac:dyDescent="0.25">
      <c r="A235">
        <v>2004</v>
      </c>
      <c r="B235" t="s">
        <v>0</v>
      </c>
      <c r="C235" s="1" t="s">
        <v>20</v>
      </c>
      <c r="D235" s="5">
        <f>VLOOKUP(B235,SWH!$A$4:$C$19,3,FALSE)</f>
        <v>22436.18</v>
      </c>
      <c r="E235" s="5">
        <v>1269.4100000000001</v>
      </c>
      <c r="F235" s="5">
        <v>8945.2199999999993</v>
      </c>
      <c r="G235" s="5">
        <v>4660.78</v>
      </c>
      <c r="H235" s="5">
        <v>4182.88</v>
      </c>
      <c r="I235" s="5">
        <v>261.64999999999998</v>
      </c>
      <c r="J235" s="5">
        <v>7107.46</v>
      </c>
      <c r="K235" s="5">
        <v>2791.97</v>
      </c>
      <c r="L235" s="5">
        <v>2713.87</v>
      </c>
      <c r="M235" s="5">
        <v>4672.01</v>
      </c>
      <c r="N235" s="5">
        <v>1199.27</v>
      </c>
      <c r="O235" s="5">
        <f>VLOOKUP(B235,SWH!$A$4:$B$19,2,FALSE)</f>
        <v>0.78825500000000004</v>
      </c>
      <c r="P235" s="5">
        <f t="shared" si="17"/>
        <v>1198.481745</v>
      </c>
      <c r="Q235" s="5">
        <v>696.56</v>
      </c>
      <c r="R235" s="5">
        <v>2740.51</v>
      </c>
      <c r="S235" s="5">
        <v>0</v>
      </c>
      <c r="T235" s="5">
        <v>28.61</v>
      </c>
      <c r="U235" s="5">
        <v>1148.18</v>
      </c>
      <c r="V235" s="5">
        <v>207.79</v>
      </c>
      <c r="W235" s="5">
        <f t="shared" si="15"/>
        <v>15237.751745000001</v>
      </c>
      <c r="X235" s="5">
        <f t="shared" si="16"/>
        <v>8945.2199999999993</v>
      </c>
      <c r="Y235" s="5">
        <v>29740.799999999999</v>
      </c>
      <c r="Z235" s="5">
        <v>12885.38</v>
      </c>
      <c r="AA235" s="5">
        <f t="shared" si="14"/>
        <v>42626.18</v>
      </c>
    </row>
    <row r="236" spans="1:27" x14ac:dyDescent="0.25">
      <c r="A236">
        <v>2004</v>
      </c>
      <c r="B236" t="s">
        <v>0</v>
      </c>
      <c r="C236" s="1" t="s">
        <v>3</v>
      </c>
      <c r="D236" s="5">
        <f>VLOOKUP(B236,SWH!$A$4:$C$19,3,FALSE)</f>
        <v>22436.18</v>
      </c>
      <c r="E236" s="5">
        <v>703.8</v>
      </c>
      <c r="F236" s="5">
        <v>10900.51</v>
      </c>
      <c r="G236" s="5">
        <v>4780.22</v>
      </c>
      <c r="H236" s="5">
        <v>4182.88</v>
      </c>
      <c r="I236" s="5">
        <v>261.60000000000002</v>
      </c>
      <c r="J236" s="5">
        <v>7107.46</v>
      </c>
      <c r="K236" s="5">
        <v>2791.97</v>
      </c>
      <c r="L236" s="5">
        <v>2713.87</v>
      </c>
      <c r="M236" s="5">
        <v>4448.3</v>
      </c>
      <c r="N236" s="5">
        <v>1346.18</v>
      </c>
      <c r="O236" s="5">
        <f>VLOOKUP(B236,SWH!$A$4:$B$19,2,FALSE)</f>
        <v>0.78825500000000004</v>
      </c>
      <c r="P236" s="5">
        <f t="shared" si="17"/>
        <v>1345.3917450000001</v>
      </c>
      <c r="Q236" s="5">
        <v>874.74</v>
      </c>
      <c r="R236" s="5">
        <v>1250.8499999999999</v>
      </c>
      <c r="S236" s="5">
        <v>0</v>
      </c>
      <c r="T236" s="5">
        <v>28.61</v>
      </c>
      <c r="U236" s="5">
        <v>1207.6099999999999</v>
      </c>
      <c r="V236" s="5">
        <v>203.72</v>
      </c>
      <c r="W236" s="5">
        <f t="shared" si="15"/>
        <v>13403.301745000001</v>
      </c>
      <c r="X236" s="5">
        <f t="shared" si="16"/>
        <v>10900.51</v>
      </c>
      <c r="Y236" s="5">
        <v>27902.22</v>
      </c>
      <c r="Z236" s="5">
        <v>14900.09</v>
      </c>
      <c r="AA236" s="5">
        <f t="shared" si="14"/>
        <v>42802.31</v>
      </c>
    </row>
    <row r="237" spans="1:27" x14ac:dyDescent="0.25">
      <c r="A237">
        <v>2004</v>
      </c>
      <c r="B237" t="s">
        <v>0</v>
      </c>
      <c r="C237" s="1" t="s">
        <v>7</v>
      </c>
      <c r="D237" s="5">
        <f>VLOOKUP(B237,SWH!$A$4:$C$19,3,FALSE)</f>
        <v>22436.18</v>
      </c>
      <c r="E237" s="5">
        <v>1145.75</v>
      </c>
      <c r="F237" s="5">
        <v>8824.25</v>
      </c>
      <c r="G237" s="5">
        <v>3523.05</v>
      </c>
      <c r="H237" s="5">
        <v>4182.88</v>
      </c>
      <c r="I237" s="5">
        <v>261.58999999999997</v>
      </c>
      <c r="J237" s="5">
        <v>7107.46</v>
      </c>
      <c r="K237" s="5">
        <v>2791.97</v>
      </c>
      <c r="L237" s="5">
        <v>2713.87</v>
      </c>
      <c r="M237" s="5">
        <v>4654.08</v>
      </c>
      <c r="N237" s="5">
        <v>1076.1500000000001</v>
      </c>
      <c r="O237" s="5">
        <f>VLOOKUP(B237,SWH!$A$4:$B$19,2,FALSE)</f>
        <v>0.78825500000000004</v>
      </c>
      <c r="P237" s="5">
        <f t="shared" si="17"/>
        <v>1075.3617450000002</v>
      </c>
      <c r="Q237" s="5">
        <v>563.52</v>
      </c>
      <c r="R237" s="5">
        <v>2658.4</v>
      </c>
      <c r="S237" s="5">
        <v>0</v>
      </c>
      <c r="T237" s="5">
        <v>28.61</v>
      </c>
      <c r="U237" s="5">
        <v>1190.83</v>
      </c>
      <c r="V237" s="5">
        <v>203</v>
      </c>
      <c r="W237" s="5">
        <f t="shared" si="15"/>
        <v>13620.161745000001</v>
      </c>
      <c r="X237" s="5">
        <f t="shared" si="16"/>
        <v>8824.25</v>
      </c>
      <c r="Y237" s="5">
        <v>28118.34</v>
      </c>
      <c r="Z237" s="5">
        <v>12807.05</v>
      </c>
      <c r="AA237" s="5">
        <f t="shared" si="14"/>
        <v>40925.39</v>
      </c>
    </row>
    <row r="238" spans="1:27" x14ac:dyDescent="0.25">
      <c r="A238">
        <v>2004</v>
      </c>
      <c r="B238" t="s">
        <v>0</v>
      </c>
      <c r="C238" s="1" t="s">
        <v>17</v>
      </c>
      <c r="D238" s="5">
        <f>VLOOKUP(B238,SWH!$A$4:$C$19,3,FALSE)</f>
        <v>22436.18</v>
      </c>
      <c r="E238" s="5">
        <v>352.91</v>
      </c>
      <c r="F238" s="5">
        <v>11177.49</v>
      </c>
      <c r="G238" s="5">
        <v>3072.37</v>
      </c>
      <c r="H238" s="5">
        <v>4182.88</v>
      </c>
      <c r="I238" s="5">
        <v>261.55</v>
      </c>
      <c r="J238" s="5">
        <v>7107.46</v>
      </c>
      <c r="K238" s="5">
        <v>2791.97</v>
      </c>
      <c r="L238" s="5">
        <v>2713.87</v>
      </c>
      <c r="M238" s="5">
        <v>4420.9799999999996</v>
      </c>
      <c r="N238" s="5">
        <v>1044.0899999999999</v>
      </c>
      <c r="O238" s="5">
        <f>VLOOKUP(B238,SWH!$A$4:$B$19,2,FALSE)</f>
        <v>0.78825500000000004</v>
      </c>
      <c r="P238" s="5">
        <f t="shared" si="17"/>
        <v>1043.301745</v>
      </c>
      <c r="Q238" s="5">
        <v>533.88</v>
      </c>
      <c r="R238" s="5">
        <v>527.44000000000005</v>
      </c>
      <c r="S238" s="5">
        <v>0</v>
      </c>
      <c r="T238" s="5">
        <v>28.61</v>
      </c>
      <c r="U238" s="5">
        <v>1210.04</v>
      </c>
      <c r="V238" s="5">
        <v>201.61</v>
      </c>
      <c r="W238" s="5">
        <f t="shared" si="15"/>
        <v>9950.8817449999988</v>
      </c>
      <c r="X238" s="5">
        <f t="shared" si="16"/>
        <v>11177.49</v>
      </c>
      <c r="Y238" s="5">
        <v>24447.66</v>
      </c>
      <c r="Z238" s="5">
        <v>15179.51</v>
      </c>
      <c r="AA238" s="5">
        <f t="shared" si="14"/>
        <v>39627.17</v>
      </c>
    </row>
    <row r="239" spans="1:27" x14ac:dyDescent="0.25">
      <c r="A239">
        <v>2004</v>
      </c>
      <c r="B239" t="s">
        <v>0</v>
      </c>
      <c r="C239" s="1" t="s">
        <v>14</v>
      </c>
      <c r="D239" s="5">
        <f>VLOOKUP(B239,SWH!$A$4:$C$19,3,FALSE)</f>
        <v>22436.18</v>
      </c>
      <c r="E239" s="5">
        <v>1002.87</v>
      </c>
      <c r="F239" s="5">
        <v>12472.14</v>
      </c>
      <c r="G239" s="5">
        <v>3863.54</v>
      </c>
      <c r="H239" s="5">
        <v>4182.88</v>
      </c>
      <c r="I239" s="5">
        <v>261.2</v>
      </c>
      <c r="J239" s="5">
        <v>7107.46</v>
      </c>
      <c r="K239" s="5">
        <v>2791.97</v>
      </c>
      <c r="L239" s="5">
        <v>2713.87</v>
      </c>
      <c r="M239" s="5">
        <v>4371.16</v>
      </c>
      <c r="N239" s="5">
        <v>1233.44</v>
      </c>
      <c r="O239" s="5">
        <f>VLOOKUP(B239,SWH!$A$4:$B$19,2,FALSE)</f>
        <v>0.78825500000000004</v>
      </c>
      <c r="P239" s="5">
        <f t="shared" si="17"/>
        <v>1232.6517450000001</v>
      </c>
      <c r="Q239" s="5">
        <v>623.45000000000005</v>
      </c>
      <c r="R239" s="5">
        <v>1770.6</v>
      </c>
      <c r="S239" s="5">
        <v>0</v>
      </c>
      <c r="T239" s="5">
        <v>28.61</v>
      </c>
      <c r="U239" s="5">
        <v>1265.28</v>
      </c>
      <c r="V239" s="5">
        <v>197.8</v>
      </c>
      <c r="W239" s="5">
        <f t="shared" si="15"/>
        <v>12864.271745</v>
      </c>
      <c r="X239" s="5">
        <f t="shared" si="16"/>
        <v>12472.14</v>
      </c>
      <c r="Y239" s="5">
        <v>27356.87</v>
      </c>
      <c r="Z239" s="5">
        <v>16529.39</v>
      </c>
      <c r="AA239" s="5">
        <f t="shared" si="14"/>
        <v>43886.259999999995</v>
      </c>
    </row>
    <row r="240" spans="1:27" x14ac:dyDescent="0.25">
      <c r="A240">
        <v>2004</v>
      </c>
      <c r="B240" t="s">
        <v>0</v>
      </c>
      <c r="C240" s="1" t="s">
        <v>2</v>
      </c>
      <c r="D240" s="5">
        <f>VLOOKUP(B240,SWH!$A$4:$C$19,3,FALSE)</f>
        <v>22436.18</v>
      </c>
      <c r="E240" s="5">
        <v>1255.53</v>
      </c>
      <c r="F240" s="5">
        <v>9142.0300000000007</v>
      </c>
      <c r="G240" s="5">
        <v>2584.67</v>
      </c>
      <c r="H240" s="5">
        <v>4182.88</v>
      </c>
      <c r="I240" s="5">
        <v>261.39999999999998</v>
      </c>
      <c r="J240" s="5">
        <v>7107.46</v>
      </c>
      <c r="K240" s="5">
        <v>2791.97</v>
      </c>
      <c r="L240" s="5">
        <v>2713.87</v>
      </c>
      <c r="M240" s="5">
        <v>4747.7700000000004</v>
      </c>
      <c r="N240" s="5">
        <v>911.19</v>
      </c>
      <c r="O240" s="5">
        <f>VLOOKUP(B240,SWH!$A$4:$B$19,2,FALSE)</f>
        <v>0.78825500000000004</v>
      </c>
      <c r="P240" s="5">
        <f t="shared" si="17"/>
        <v>910.40174500000001</v>
      </c>
      <c r="Q240" s="5">
        <v>322.01</v>
      </c>
      <c r="R240" s="5">
        <v>3407.21</v>
      </c>
      <c r="S240" s="5">
        <v>0</v>
      </c>
      <c r="T240" s="5">
        <v>28.61</v>
      </c>
      <c r="U240" s="5">
        <v>1247.18</v>
      </c>
      <c r="V240" s="5">
        <v>196.91</v>
      </c>
      <c r="W240" s="5">
        <f t="shared" si="15"/>
        <v>13227.591745000002</v>
      </c>
      <c r="X240" s="5">
        <f t="shared" si="16"/>
        <v>9142.0300000000007</v>
      </c>
      <c r="Y240" s="5">
        <v>27719.5</v>
      </c>
      <c r="Z240" s="5">
        <v>13181.18</v>
      </c>
      <c r="AA240" s="5">
        <f t="shared" si="14"/>
        <v>40900.68</v>
      </c>
    </row>
    <row r="241" spans="1:27" x14ac:dyDescent="0.25">
      <c r="A241">
        <v>2004</v>
      </c>
      <c r="B241" t="s">
        <v>0</v>
      </c>
      <c r="C241" s="1" t="s">
        <v>18</v>
      </c>
      <c r="D241" s="5">
        <f>VLOOKUP(B241,SWH!$A$4:$C$19,3,FALSE)</f>
        <v>22436.18</v>
      </c>
      <c r="E241" s="5">
        <v>943.68</v>
      </c>
      <c r="F241" s="5">
        <v>12110.29</v>
      </c>
      <c r="G241" s="5">
        <v>1954.62</v>
      </c>
      <c r="H241" s="5">
        <v>4182.88</v>
      </c>
      <c r="I241" s="5">
        <v>260.89999999999998</v>
      </c>
      <c r="J241" s="5">
        <v>7107.46</v>
      </c>
      <c r="K241" s="5">
        <v>2791.97</v>
      </c>
      <c r="L241" s="5">
        <v>2713.87</v>
      </c>
      <c r="M241" s="5">
        <v>4357.6499999999996</v>
      </c>
      <c r="N241" s="5">
        <v>887.73</v>
      </c>
      <c r="O241" s="5">
        <f>VLOOKUP(B241,SWH!$A$4:$B$19,2,FALSE)</f>
        <v>0.78825500000000004</v>
      </c>
      <c r="P241" s="5">
        <f t="shared" si="17"/>
        <v>886.94174499999997</v>
      </c>
      <c r="Q241" s="5">
        <v>189.72</v>
      </c>
      <c r="R241" s="5">
        <v>939.28</v>
      </c>
      <c r="S241" s="5">
        <v>0</v>
      </c>
      <c r="T241" s="5">
        <v>28.61</v>
      </c>
      <c r="U241" s="5">
        <v>1283.01</v>
      </c>
      <c r="V241" s="5">
        <v>193.85</v>
      </c>
      <c r="W241" s="5">
        <f t="shared" si="15"/>
        <v>9271.891744999999</v>
      </c>
      <c r="X241" s="5">
        <f t="shared" si="16"/>
        <v>12110.29</v>
      </c>
      <c r="Y241" s="5">
        <v>23760.25</v>
      </c>
      <c r="Z241" s="5">
        <v>16185.28</v>
      </c>
      <c r="AA241" s="5">
        <f t="shared" si="14"/>
        <v>39945.53</v>
      </c>
    </row>
    <row r="242" spans="1:27" x14ac:dyDescent="0.25">
      <c r="A242">
        <v>2004</v>
      </c>
      <c r="B242" t="s">
        <v>0</v>
      </c>
      <c r="C242" s="1" t="s">
        <v>4</v>
      </c>
      <c r="D242" s="5">
        <f>VLOOKUP(B242,SWH!$A$4:$C$19,3,FALSE)</f>
        <v>22436.18</v>
      </c>
      <c r="E242" s="5">
        <v>1146.7</v>
      </c>
      <c r="F242" s="5">
        <v>13168.32</v>
      </c>
      <c r="G242" s="5">
        <v>2747.24</v>
      </c>
      <c r="H242" s="5">
        <v>4182.88</v>
      </c>
      <c r="I242" s="5">
        <v>261.27999999999997</v>
      </c>
      <c r="J242" s="5">
        <v>7107.46</v>
      </c>
      <c r="K242" s="5">
        <v>2791.97</v>
      </c>
      <c r="L242" s="5">
        <v>2713.87</v>
      </c>
      <c r="M242" s="5">
        <v>4380.1899999999996</v>
      </c>
      <c r="N242" s="5">
        <v>1062.43</v>
      </c>
      <c r="O242" s="5">
        <f>VLOOKUP(B242,SWH!$A$4:$B$19,2,FALSE)</f>
        <v>0.78825500000000004</v>
      </c>
      <c r="P242" s="5">
        <f t="shared" si="17"/>
        <v>1061.6417450000001</v>
      </c>
      <c r="Q242" s="5">
        <v>409.4</v>
      </c>
      <c r="R242" s="5">
        <v>2113.7399999999998</v>
      </c>
      <c r="S242" s="5">
        <v>0</v>
      </c>
      <c r="T242" s="5">
        <v>28.61</v>
      </c>
      <c r="U242" s="5">
        <v>1323.67</v>
      </c>
      <c r="V242" s="5">
        <v>193.32</v>
      </c>
      <c r="W242" s="5">
        <f t="shared" si="15"/>
        <v>11858.911744999999</v>
      </c>
      <c r="X242" s="5">
        <f t="shared" si="16"/>
        <v>13168.32</v>
      </c>
      <c r="Y242" s="5">
        <v>26347.11</v>
      </c>
      <c r="Z242" s="5">
        <v>17283.97</v>
      </c>
      <c r="AA242" s="5">
        <f t="shared" si="14"/>
        <v>43631.08</v>
      </c>
    </row>
    <row r="243" spans="1:27" x14ac:dyDescent="0.25">
      <c r="A243">
        <v>2004</v>
      </c>
      <c r="B243" t="s">
        <v>0</v>
      </c>
      <c r="C243" s="1" t="s">
        <v>5</v>
      </c>
      <c r="D243" s="5">
        <f>VLOOKUP(B243,SWH!$A$4:$C$19,3,FALSE)</f>
        <v>22436.18</v>
      </c>
      <c r="E243" s="5">
        <v>1429.65</v>
      </c>
      <c r="F243" s="5">
        <v>10110.040000000001</v>
      </c>
      <c r="G243" s="5">
        <v>2487.27</v>
      </c>
      <c r="H243" s="5">
        <v>4182.88</v>
      </c>
      <c r="I243" s="5">
        <v>261.29000000000002</v>
      </c>
      <c r="J243" s="5">
        <v>7107.46</v>
      </c>
      <c r="K243" s="5">
        <v>2791.97</v>
      </c>
      <c r="L243" s="5">
        <v>2713.87</v>
      </c>
      <c r="M243" s="5">
        <v>4746.6499999999996</v>
      </c>
      <c r="N243" s="5">
        <v>875.84</v>
      </c>
      <c r="O243" s="5">
        <f>VLOOKUP(B243,SWH!$A$4:$B$19,2,FALSE)</f>
        <v>0.78825500000000004</v>
      </c>
      <c r="P243" s="5">
        <f t="shared" si="17"/>
        <v>875.05174499999998</v>
      </c>
      <c r="Q243" s="5">
        <v>240.22</v>
      </c>
      <c r="R243" s="5">
        <v>3423.3</v>
      </c>
      <c r="S243" s="5">
        <v>0</v>
      </c>
      <c r="T243" s="5">
        <v>28.61</v>
      </c>
      <c r="U243" s="5">
        <v>1305.99</v>
      </c>
      <c r="V243" s="5">
        <v>193.2</v>
      </c>
      <c r="W243" s="5">
        <f t="shared" si="15"/>
        <v>13202.141745000001</v>
      </c>
      <c r="X243" s="5">
        <f t="shared" si="16"/>
        <v>10110.040000000001</v>
      </c>
      <c r="Y243" s="5">
        <v>27690.23</v>
      </c>
      <c r="Z243" s="5">
        <v>14208.01</v>
      </c>
      <c r="AA243" s="5">
        <f t="shared" si="14"/>
        <v>41898.239999999998</v>
      </c>
    </row>
    <row r="244" spans="1:27" x14ac:dyDescent="0.25">
      <c r="A244">
        <v>2004</v>
      </c>
      <c r="B244" t="s">
        <v>0</v>
      </c>
      <c r="C244" s="1" t="s">
        <v>15</v>
      </c>
      <c r="D244" s="5">
        <f>VLOOKUP(B244,SWH!$A$4:$C$19,3,FALSE)</f>
        <v>22436.18</v>
      </c>
      <c r="E244" s="5">
        <v>1074.1500000000001</v>
      </c>
      <c r="F244" s="5">
        <v>12260.83</v>
      </c>
      <c r="G244" s="5">
        <v>1666.71</v>
      </c>
      <c r="H244" s="5">
        <v>4182.88</v>
      </c>
      <c r="I244" s="5">
        <v>260.88</v>
      </c>
      <c r="J244" s="5">
        <v>7107.46</v>
      </c>
      <c r="K244" s="5">
        <v>2791.97</v>
      </c>
      <c r="L244" s="5">
        <v>2713.87</v>
      </c>
      <c r="M244" s="5">
        <v>4346.84</v>
      </c>
      <c r="N244" s="5">
        <v>807.98</v>
      </c>
      <c r="O244" s="5">
        <f>VLOOKUP(B244,SWH!$A$4:$B$19,2,FALSE)</f>
        <v>0.78825500000000004</v>
      </c>
      <c r="P244" s="5">
        <f t="shared" si="17"/>
        <v>807.19174499999997</v>
      </c>
      <c r="Q244" s="5">
        <v>115.04</v>
      </c>
      <c r="R244" s="5">
        <v>983.2</v>
      </c>
      <c r="S244" s="5">
        <v>0</v>
      </c>
      <c r="T244" s="5">
        <v>28.61</v>
      </c>
      <c r="U244" s="5">
        <v>1314.86</v>
      </c>
      <c r="V244" s="5">
        <v>191.14</v>
      </c>
      <c r="W244" s="5">
        <f t="shared" si="15"/>
        <v>8993.1317450000006</v>
      </c>
      <c r="X244" s="5">
        <f t="shared" si="16"/>
        <v>12260.83</v>
      </c>
      <c r="Y244" s="5">
        <v>23478.76</v>
      </c>
      <c r="Z244" s="5">
        <v>16367.66</v>
      </c>
      <c r="AA244" s="5">
        <f t="shared" si="14"/>
        <v>39846.42</v>
      </c>
    </row>
    <row r="245" spans="1:27" x14ac:dyDescent="0.25">
      <c r="A245">
        <v>2004</v>
      </c>
      <c r="B245" t="s">
        <v>0</v>
      </c>
      <c r="C245" s="1" t="s">
        <v>16</v>
      </c>
      <c r="D245" s="5">
        <f>VLOOKUP(B245,SWH!$A$4:$C$19,3,FALSE)</f>
        <v>22436.18</v>
      </c>
      <c r="E245" s="5">
        <v>1164.83</v>
      </c>
      <c r="F245" s="5">
        <v>15954.63</v>
      </c>
      <c r="G245" s="5">
        <v>2763.87</v>
      </c>
      <c r="H245" s="5">
        <v>4182.88</v>
      </c>
      <c r="I245" s="5">
        <v>261.16000000000003</v>
      </c>
      <c r="J245" s="5">
        <v>7107.46</v>
      </c>
      <c r="K245" s="5">
        <v>2791.97</v>
      </c>
      <c r="L245" s="5">
        <v>2713.87</v>
      </c>
      <c r="M245" s="5">
        <v>4408.92</v>
      </c>
      <c r="N245" s="5">
        <v>1117.3</v>
      </c>
      <c r="O245" s="5">
        <f>VLOOKUP(B245,SWH!$A$4:$B$19,2,FALSE)</f>
        <v>0.78825500000000004</v>
      </c>
      <c r="P245" s="5">
        <f t="shared" si="17"/>
        <v>1116.511745</v>
      </c>
      <c r="Q245" s="5">
        <v>442.42</v>
      </c>
      <c r="R245" s="5">
        <v>2528.15</v>
      </c>
      <c r="S245" s="5">
        <v>0</v>
      </c>
      <c r="T245" s="5">
        <v>28.62</v>
      </c>
      <c r="U245" s="5">
        <v>1373.88</v>
      </c>
      <c r="V245" s="5">
        <v>192.05</v>
      </c>
      <c r="W245" s="5">
        <f t="shared" si="15"/>
        <v>12424.701744999998</v>
      </c>
      <c r="X245" s="5">
        <f t="shared" si="16"/>
        <v>15954.63</v>
      </c>
      <c r="Y245" s="5">
        <v>26911.53</v>
      </c>
      <c r="Z245" s="5">
        <v>20120.48</v>
      </c>
      <c r="AA245" s="5">
        <f t="shared" si="14"/>
        <v>47032.009999999995</v>
      </c>
    </row>
    <row r="246" spans="1:27" x14ac:dyDescent="0.25">
      <c r="A246">
        <v>2004</v>
      </c>
      <c r="B246" t="s">
        <v>0</v>
      </c>
      <c r="C246" s="1" t="s">
        <v>9</v>
      </c>
      <c r="D246" s="5">
        <f>VLOOKUP(B246,SWH!$A$4:$C$19,3,FALSE)</f>
        <v>22436.18</v>
      </c>
      <c r="E246" s="5">
        <v>1585.34</v>
      </c>
      <c r="F246" s="5">
        <v>13880.51</v>
      </c>
      <c r="G246" s="5">
        <v>2251.4899999999998</v>
      </c>
      <c r="H246" s="5">
        <v>4182.88</v>
      </c>
      <c r="I246" s="5">
        <v>260.97000000000003</v>
      </c>
      <c r="J246" s="5">
        <v>7107.46</v>
      </c>
      <c r="K246" s="5">
        <v>2791.97</v>
      </c>
      <c r="L246" s="5">
        <v>2713.87</v>
      </c>
      <c r="M246" s="5">
        <v>4565.28</v>
      </c>
      <c r="N246" s="5">
        <v>901.84</v>
      </c>
      <c r="O246" s="5">
        <f>VLOOKUP(B246,SWH!$A$4:$B$19,2,FALSE)</f>
        <v>0.78825500000000004</v>
      </c>
      <c r="P246" s="5">
        <f t="shared" si="17"/>
        <v>901.05174499999998</v>
      </c>
      <c r="Q246" s="5">
        <v>172.25</v>
      </c>
      <c r="R246" s="5">
        <v>3584.44</v>
      </c>
      <c r="S246" s="5">
        <v>0</v>
      </c>
      <c r="T246" s="5">
        <v>28.62</v>
      </c>
      <c r="U246" s="5">
        <v>1359.81</v>
      </c>
      <c r="V246" s="5">
        <v>190.19</v>
      </c>
      <c r="W246" s="5">
        <f t="shared" si="15"/>
        <v>13059.851745</v>
      </c>
      <c r="X246" s="5">
        <f t="shared" si="16"/>
        <v>13880.51</v>
      </c>
      <c r="Y246" s="5">
        <v>27544.63</v>
      </c>
      <c r="Z246" s="5">
        <v>18032.29</v>
      </c>
      <c r="AA246" s="5">
        <f t="shared" si="14"/>
        <v>45576.92</v>
      </c>
    </row>
    <row r="247" spans="1:27" x14ac:dyDescent="0.25">
      <c r="A247">
        <v>2004</v>
      </c>
      <c r="B247" t="s">
        <v>0</v>
      </c>
      <c r="C247" s="1" t="s">
        <v>12</v>
      </c>
      <c r="D247" s="5">
        <f>VLOOKUP(B247,SWH!$A$4:$C$19,3,FALSE)</f>
        <v>22436.18</v>
      </c>
      <c r="E247" s="5">
        <v>1333.49</v>
      </c>
      <c r="F247" s="5">
        <v>17662.22</v>
      </c>
      <c r="G247" s="5">
        <v>2436.52</v>
      </c>
      <c r="H247" s="5">
        <v>4182.88</v>
      </c>
      <c r="I247" s="5">
        <v>260.81</v>
      </c>
      <c r="J247" s="5">
        <v>7107.46</v>
      </c>
      <c r="K247" s="5">
        <v>2791.97</v>
      </c>
      <c r="L247" s="5">
        <v>2713.87</v>
      </c>
      <c r="M247" s="5">
        <v>4413.38</v>
      </c>
      <c r="N247" s="5">
        <v>1007.7</v>
      </c>
      <c r="O247" s="5">
        <f>VLOOKUP(B247,SWH!$A$4:$B$19,2,FALSE)</f>
        <v>0.78825500000000004</v>
      </c>
      <c r="P247" s="5">
        <f t="shared" si="17"/>
        <v>1006.911745</v>
      </c>
      <c r="Q247" s="5">
        <v>310.49</v>
      </c>
      <c r="R247" s="5">
        <v>3155.38</v>
      </c>
      <c r="S247" s="5">
        <v>0</v>
      </c>
      <c r="T247" s="5">
        <v>28.63</v>
      </c>
      <c r="U247" s="5">
        <v>1433.21</v>
      </c>
      <c r="V247" s="5">
        <v>189.5</v>
      </c>
      <c r="W247" s="5">
        <f t="shared" si="15"/>
        <v>12656.171745</v>
      </c>
      <c r="X247" s="5">
        <f t="shared" si="16"/>
        <v>17662.22</v>
      </c>
      <c r="Y247" s="5">
        <v>27140.12</v>
      </c>
      <c r="Z247" s="5">
        <v>21887.4</v>
      </c>
      <c r="AA247" s="5">
        <f t="shared" si="14"/>
        <v>49027.520000000004</v>
      </c>
    </row>
    <row r="248" spans="1:27" x14ac:dyDescent="0.25">
      <c r="A248">
        <v>2004</v>
      </c>
      <c r="B248" t="s">
        <v>0</v>
      </c>
      <c r="C248" s="1" t="s">
        <v>8</v>
      </c>
      <c r="D248" s="5">
        <f>VLOOKUP(B248,SWH!$A$4:$C$19,3,FALSE)</f>
        <v>22436.18</v>
      </c>
      <c r="E248" s="5">
        <v>1642.95</v>
      </c>
      <c r="F248" s="5">
        <v>20955.080000000002</v>
      </c>
      <c r="G248" s="5">
        <v>1712.55</v>
      </c>
      <c r="H248" s="5">
        <v>4182.88</v>
      </c>
      <c r="I248" s="5">
        <v>259.37</v>
      </c>
      <c r="J248" s="5">
        <v>7107.46</v>
      </c>
      <c r="K248" s="5">
        <v>2791.97</v>
      </c>
      <c r="L248" s="5">
        <v>2713.87</v>
      </c>
      <c r="M248" s="5">
        <v>4337.0600000000004</v>
      </c>
      <c r="N248" s="5">
        <v>841.33</v>
      </c>
      <c r="O248" s="5">
        <f>VLOOKUP(B248,SWH!$A$4:$B$19,2,FALSE)</f>
        <v>0.78825500000000004</v>
      </c>
      <c r="P248" s="5">
        <f t="shared" si="17"/>
        <v>840.54174499999999</v>
      </c>
      <c r="Q248" s="5">
        <v>119.99</v>
      </c>
      <c r="R248" s="5">
        <v>4029.12</v>
      </c>
      <c r="S248" s="5">
        <v>0</v>
      </c>
      <c r="T248" s="5">
        <v>28.64</v>
      </c>
      <c r="U248" s="5">
        <v>1521.76</v>
      </c>
      <c r="V248" s="5">
        <v>185.34</v>
      </c>
      <c r="W248" s="5">
        <f t="shared" si="15"/>
        <v>12682.211745000001</v>
      </c>
      <c r="X248" s="5">
        <f t="shared" si="16"/>
        <v>20955.080000000002</v>
      </c>
      <c r="Y248" s="5">
        <v>27160.57</v>
      </c>
      <c r="Z248" s="5">
        <v>25268.81</v>
      </c>
      <c r="AA248" s="5">
        <f t="shared" si="14"/>
        <v>52429.380000000005</v>
      </c>
    </row>
    <row r="249" spans="1:27" x14ac:dyDescent="0.25">
      <c r="A249">
        <v>2007</v>
      </c>
      <c r="B249" t="s">
        <v>0</v>
      </c>
      <c r="C249" s="1" t="s">
        <v>10</v>
      </c>
      <c r="D249" s="5">
        <f>VLOOKUP(B249,SWH!$A$4:$C$19,3,FALSE)</f>
        <v>22436.18</v>
      </c>
      <c r="E249" s="5">
        <v>0</v>
      </c>
      <c r="F249" s="5">
        <v>8327.9599999999991</v>
      </c>
      <c r="G249" s="5">
        <v>9996.89</v>
      </c>
      <c r="H249" s="5">
        <v>4182.88</v>
      </c>
      <c r="I249" s="5">
        <v>261.8</v>
      </c>
      <c r="J249" s="5">
        <v>7107.46</v>
      </c>
      <c r="K249" s="5">
        <v>2791.97</v>
      </c>
      <c r="L249" s="5">
        <v>2713.87</v>
      </c>
      <c r="M249" s="5">
        <v>4491.33</v>
      </c>
      <c r="N249" s="5">
        <v>1924.83</v>
      </c>
      <c r="O249" s="5">
        <f>VLOOKUP(B249,SWH!$A$4:$B$19,2,FALSE)</f>
        <v>0.78825500000000004</v>
      </c>
      <c r="P249" s="5">
        <f t="shared" si="17"/>
        <v>1924.041745</v>
      </c>
      <c r="Q249" s="5">
        <v>2170.6799999999998</v>
      </c>
      <c r="R249" s="5">
        <v>0</v>
      </c>
      <c r="S249" s="5">
        <v>0</v>
      </c>
      <c r="T249" s="5">
        <v>28.6</v>
      </c>
      <c r="U249" s="5">
        <v>1092.08</v>
      </c>
      <c r="V249" s="5">
        <v>222.6</v>
      </c>
      <c r="W249" s="5">
        <f t="shared" si="15"/>
        <v>18582.941745</v>
      </c>
      <c r="X249" s="5">
        <f t="shared" si="16"/>
        <v>8327.9599999999991</v>
      </c>
      <c r="Y249" s="5">
        <v>33100.94</v>
      </c>
      <c r="Z249" s="5">
        <v>12212.01</v>
      </c>
      <c r="AA249" s="5">
        <f t="shared" si="14"/>
        <v>45312.950000000004</v>
      </c>
    </row>
    <row r="250" spans="1:27" x14ac:dyDescent="0.25">
      <c r="A250">
        <v>2007</v>
      </c>
      <c r="B250" t="s">
        <v>0</v>
      </c>
      <c r="C250" s="1" t="s">
        <v>6</v>
      </c>
      <c r="D250" s="5">
        <f>VLOOKUP(B250,SWH!$A$4:$C$19,3,FALSE)</f>
        <v>22436.18</v>
      </c>
      <c r="E250" s="5">
        <v>42.64</v>
      </c>
      <c r="F250" s="5">
        <v>8246.33</v>
      </c>
      <c r="G250" s="5">
        <v>7641.56</v>
      </c>
      <c r="H250" s="5">
        <v>4182.88</v>
      </c>
      <c r="I250" s="5">
        <v>261.85000000000002</v>
      </c>
      <c r="J250" s="5">
        <v>7107.46</v>
      </c>
      <c r="K250" s="5">
        <v>2791.97</v>
      </c>
      <c r="L250" s="5">
        <v>2713.87</v>
      </c>
      <c r="M250" s="5">
        <v>4590.75</v>
      </c>
      <c r="N250" s="5">
        <v>1766.9</v>
      </c>
      <c r="O250" s="5">
        <f>VLOOKUP(B250,SWH!$A$4:$B$19,2,FALSE)</f>
        <v>0.78825500000000004</v>
      </c>
      <c r="P250" s="5">
        <f t="shared" si="17"/>
        <v>1766.1117450000002</v>
      </c>
      <c r="Q250" s="5">
        <v>1714.38</v>
      </c>
      <c r="R250" s="5">
        <v>28.35</v>
      </c>
      <c r="S250" s="5">
        <v>0</v>
      </c>
      <c r="T250" s="5">
        <v>28.6</v>
      </c>
      <c r="U250" s="5">
        <v>1090.78</v>
      </c>
      <c r="V250" s="5">
        <v>221.45</v>
      </c>
      <c r="W250" s="5">
        <f t="shared" si="15"/>
        <v>15783.791745</v>
      </c>
      <c r="X250" s="5">
        <f t="shared" si="16"/>
        <v>8246.33</v>
      </c>
      <c r="Y250" s="5">
        <v>30300.69</v>
      </c>
      <c r="Z250" s="5">
        <v>12129.09</v>
      </c>
      <c r="AA250" s="5">
        <f t="shared" si="14"/>
        <v>42429.78</v>
      </c>
    </row>
    <row r="251" spans="1:27" x14ac:dyDescent="0.25">
      <c r="A251">
        <v>2007</v>
      </c>
      <c r="B251" t="s">
        <v>0</v>
      </c>
      <c r="C251" s="1" t="s">
        <v>11</v>
      </c>
      <c r="D251" s="5">
        <f>VLOOKUP(B251,SWH!$A$4:$C$19,3,FALSE)</f>
        <v>22436.18</v>
      </c>
      <c r="E251" s="5">
        <v>0</v>
      </c>
      <c r="F251" s="5">
        <v>9131.73</v>
      </c>
      <c r="G251" s="5">
        <v>7130.08</v>
      </c>
      <c r="H251" s="5">
        <v>4182.88</v>
      </c>
      <c r="I251" s="5">
        <v>261.88</v>
      </c>
      <c r="J251" s="5">
        <v>7107.46</v>
      </c>
      <c r="K251" s="5">
        <v>2791.97</v>
      </c>
      <c r="L251" s="5">
        <v>2713.87</v>
      </c>
      <c r="M251" s="5">
        <v>4310.67</v>
      </c>
      <c r="N251" s="5">
        <v>1636.8</v>
      </c>
      <c r="O251" s="5">
        <f>VLOOKUP(B251,SWH!$A$4:$B$19,2,FALSE)</f>
        <v>0.78825500000000004</v>
      </c>
      <c r="P251" s="5">
        <f t="shared" si="17"/>
        <v>1636.011745</v>
      </c>
      <c r="Q251" s="5">
        <v>1848.6</v>
      </c>
      <c r="R251" s="5">
        <v>0</v>
      </c>
      <c r="S251" s="5">
        <v>0</v>
      </c>
      <c r="T251" s="5">
        <v>28.61</v>
      </c>
      <c r="U251" s="5">
        <v>1114.8800000000001</v>
      </c>
      <c r="V251" s="5">
        <v>218.23</v>
      </c>
      <c r="W251" s="5">
        <f t="shared" si="15"/>
        <v>14925.361745</v>
      </c>
      <c r="X251" s="5">
        <f t="shared" si="16"/>
        <v>9131.73</v>
      </c>
      <c r="Y251" s="5">
        <v>29439.08</v>
      </c>
      <c r="Z251" s="5">
        <v>13038.58</v>
      </c>
      <c r="AA251" s="5">
        <f t="shared" si="14"/>
        <v>42477.66</v>
      </c>
    </row>
    <row r="252" spans="1:27" x14ac:dyDescent="0.25">
      <c r="A252">
        <v>2007</v>
      </c>
      <c r="B252" t="s">
        <v>0</v>
      </c>
      <c r="C252" s="1" t="s">
        <v>13</v>
      </c>
      <c r="D252" s="5">
        <f>VLOOKUP(B252,SWH!$A$4:$C$19,3,FALSE)</f>
        <v>22436.18</v>
      </c>
      <c r="E252" s="5">
        <v>155.41999999999999</v>
      </c>
      <c r="F252" s="5">
        <v>8171.74</v>
      </c>
      <c r="G252" s="5">
        <v>6471.09</v>
      </c>
      <c r="H252" s="5">
        <v>4182.88</v>
      </c>
      <c r="I252" s="5">
        <v>261.55</v>
      </c>
      <c r="J252" s="5">
        <v>7107.46</v>
      </c>
      <c r="K252" s="5">
        <v>2791.97</v>
      </c>
      <c r="L252" s="5">
        <v>2713.87</v>
      </c>
      <c r="M252" s="5">
        <v>4583.0600000000004</v>
      </c>
      <c r="N252" s="5">
        <v>1536.49</v>
      </c>
      <c r="O252" s="5">
        <f>VLOOKUP(B252,SWH!$A$4:$B$19,2,FALSE)</f>
        <v>0.78825500000000004</v>
      </c>
      <c r="P252" s="5">
        <f t="shared" si="17"/>
        <v>1535.7017450000001</v>
      </c>
      <c r="Q252" s="5">
        <v>1274.3699999999999</v>
      </c>
      <c r="R252" s="5">
        <v>79.09</v>
      </c>
      <c r="S252" s="5">
        <v>0</v>
      </c>
      <c r="T252" s="5">
        <v>28.6</v>
      </c>
      <c r="U252" s="5">
        <v>1116.6500000000001</v>
      </c>
      <c r="V252" s="5">
        <v>216.44</v>
      </c>
      <c r="W252" s="5">
        <f t="shared" si="15"/>
        <v>14098.731745000001</v>
      </c>
      <c r="X252" s="5">
        <f t="shared" si="16"/>
        <v>8171.74</v>
      </c>
      <c r="Y252" s="5">
        <v>28610.32</v>
      </c>
      <c r="Z252" s="5">
        <v>12080.35</v>
      </c>
      <c r="AA252" s="5">
        <f t="shared" si="14"/>
        <v>40690.67</v>
      </c>
    </row>
    <row r="253" spans="1:27" x14ac:dyDescent="0.25">
      <c r="A253">
        <v>2007</v>
      </c>
      <c r="B253" t="s">
        <v>0</v>
      </c>
      <c r="C253" s="1" t="s">
        <v>19</v>
      </c>
      <c r="D253" s="5">
        <f>VLOOKUP(B253,SWH!$A$4:$C$19,3,FALSE)</f>
        <v>22436.18</v>
      </c>
      <c r="E253" s="5">
        <v>274.48</v>
      </c>
      <c r="F253" s="5">
        <v>10230.5</v>
      </c>
      <c r="G253" s="5">
        <v>6510.07</v>
      </c>
      <c r="H253" s="5">
        <v>4182.88</v>
      </c>
      <c r="I253" s="5">
        <v>261.45999999999998</v>
      </c>
      <c r="J253" s="5">
        <v>7107.46</v>
      </c>
      <c r="K253" s="5">
        <v>2791.97</v>
      </c>
      <c r="L253" s="5">
        <v>2713.87</v>
      </c>
      <c r="M253" s="5">
        <v>4301.6099999999997</v>
      </c>
      <c r="N253" s="5">
        <v>1627.13</v>
      </c>
      <c r="O253" s="5">
        <f>VLOOKUP(B253,SWH!$A$4:$B$19,2,FALSE)</f>
        <v>0.78825500000000004</v>
      </c>
      <c r="P253" s="5">
        <f t="shared" si="17"/>
        <v>1626.3417450000002</v>
      </c>
      <c r="Q253" s="5">
        <v>1448.04</v>
      </c>
      <c r="R253" s="5">
        <v>325.87</v>
      </c>
      <c r="S253" s="5">
        <v>0</v>
      </c>
      <c r="T253" s="5">
        <v>28.61</v>
      </c>
      <c r="U253" s="5">
        <v>1143.52</v>
      </c>
      <c r="V253" s="5">
        <v>212.62</v>
      </c>
      <c r="W253" s="5">
        <f t="shared" si="15"/>
        <v>14486.411744999999</v>
      </c>
      <c r="X253" s="5">
        <f t="shared" si="16"/>
        <v>10230.5</v>
      </c>
      <c r="Y253" s="5">
        <v>28994.1</v>
      </c>
      <c r="Z253" s="5">
        <v>14165.99</v>
      </c>
      <c r="AA253" s="5">
        <f t="shared" si="14"/>
        <v>43160.09</v>
      </c>
    </row>
    <row r="254" spans="1:27" x14ac:dyDescent="0.25">
      <c r="A254">
        <v>2007</v>
      </c>
      <c r="B254" t="s">
        <v>0</v>
      </c>
      <c r="C254" s="1" t="s">
        <v>20</v>
      </c>
      <c r="D254" s="5">
        <f>VLOOKUP(B254,SWH!$A$4:$C$19,3,FALSE)</f>
        <v>22436.18</v>
      </c>
      <c r="E254" s="5">
        <v>1255.8599999999999</v>
      </c>
      <c r="F254" s="5">
        <v>9022.7199999999993</v>
      </c>
      <c r="G254" s="5">
        <v>4548.9399999999996</v>
      </c>
      <c r="H254" s="5">
        <v>4182.88</v>
      </c>
      <c r="I254" s="5">
        <v>261.64999999999998</v>
      </c>
      <c r="J254" s="5">
        <v>7107.46</v>
      </c>
      <c r="K254" s="5">
        <v>2791.97</v>
      </c>
      <c r="L254" s="5">
        <v>2713.87</v>
      </c>
      <c r="M254" s="5">
        <v>4471.74</v>
      </c>
      <c r="N254" s="5">
        <v>1191.3900000000001</v>
      </c>
      <c r="O254" s="5">
        <f>VLOOKUP(B254,SWH!$A$4:$B$19,2,FALSE)</f>
        <v>0.78825500000000004</v>
      </c>
      <c r="P254" s="5">
        <f t="shared" si="17"/>
        <v>1190.6017450000002</v>
      </c>
      <c r="Q254" s="5">
        <v>688.41</v>
      </c>
      <c r="R254" s="5">
        <v>2714.4</v>
      </c>
      <c r="S254" s="5">
        <v>0</v>
      </c>
      <c r="T254" s="5">
        <v>28.61</v>
      </c>
      <c r="U254" s="5">
        <v>1148.22</v>
      </c>
      <c r="V254" s="5">
        <v>207.79</v>
      </c>
      <c r="W254" s="5">
        <f t="shared" si="15"/>
        <v>14869.951744999998</v>
      </c>
      <c r="X254" s="5">
        <f t="shared" si="16"/>
        <v>9022.7199999999993</v>
      </c>
      <c r="Y254" s="5">
        <v>29373</v>
      </c>
      <c r="Z254" s="5">
        <v>12962.92</v>
      </c>
      <c r="AA254" s="5">
        <f t="shared" si="14"/>
        <v>42335.92</v>
      </c>
    </row>
    <row r="255" spans="1:27" x14ac:dyDescent="0.25">
      <c r="A255">
        <v>2007</v>
      </c>
      <c r="B255" t="s">
        <v>0</v>
      </c>
      <c r="C255" s="1" t="s">
        <v>3</v>
      </c>
      <c r="D255" s="5">
        <f>VLOOKUP(B255,SWH!$A$4:$C$19,3,FALSE)</f>
        <v>22436.18</v>
      </c>
      <c r="E255" s="5">
        <v>703.79</v>
      </c>
      <c r="F255" s="5">
        <v>11349.18</v>
      </c>
      <c r="G255" s="5">
        <v>4841.93</v>
      </c>
      <c r="H255" s="5">
        <v>4182.88</v>
      </c>
      <c r="I255" s="5">
        <v>261.60000000000002</v>
      </c>
      <c r="J255" s="5">
        <v>7107.46</v>
      </c>
      <c r="K255" s="5">
        <v>2791.97</v>
      </c>
      <c r="L255" s="5">
        <v>2713.87</v>
      </c>
      <c r="M255" s="5">
        <v>4317.74</v>
      </c>
      <c r="N255" s="5">
        <v>1377.98</v>
      </c>
      <c r="O255" s="5">
        <f>VLOOKUP(B255,SWH!$A$4:$B$19,2,FALSE)</f>
        <v>0.78825500000000004</v>
      </c>
      <c r="P255" s="5">
        <f t="shared" si="17"/>
        <v>1377.1917450000001</v>
      </c>
      <c r="Q255" s="5">
        <v>897.88</v>
      </c>
      <c r="R255" s="5">
        <v>1250.53</v>
      </c>
      <c r="S255" s="5">
        <v>0</v>
      </c>
      <c r="T255" s="5">
        <v>28.61</v>
      </c>
      <c r="U255" s="5">
        <v>1207.72</v>
      </c>
      <c r="V255" s="5">
        <v>203.71</v>
      </c>
      <c r="W255" s="5">
        <f t="shared" si="15"/>
        <v>13389.061744999999</v>
      </c>
      <c r="X255" s="5">
        <f t="shared" si="16"/>
        <v>11349.18</v>
      </c>
      <c r="Y255" s="5">
        <v>27887.97</v>
      </c>
      <c r="Z255" s="5">
        <v>15348.87</v>
      </c>
      <c r="AA255" s="5">
        <f t="shared" si="14"/>
        <v>43236.840000000004</v>
      </c>
    </row>
    <row r="256" spans="1:27" x14ac:dyDescent="0.25">
      <c r="A256">
        <v>2007</v>
      </c>
      <c r="B256" t="s">
        <v>0</v>
      </c>
      <c r="C256" s="1" t="s">
        <v>7</v>
      </c>
      <c r="D256" s="5">
        <f>VLOOKUP(B256,SWH!$A$4:$C$19,3,FALSE)</f>
        <v>22436.18</v>
      </c>
      <c r="E256" s="5">
        <v>1145.93</v>
      </c>
      <c r="F256" s="5">
        <v>9093.5499999999993</v>
      </c>
      <c r="G256" s="5">
        <v>3538.53</v>
      </c>
      <c r="H256" s="5">
        <v>4182.88</v>
      </c>
      <c r="I256" s="5">
        <v>261.58999999999997</v>
      </c>
      <c r="J256" s="5">
        <v>7107.46</v>
      </c>
      <c r="K256" s="5">
        <v>2791.97</v>
      </c>
      <c r="L256" s="5">
        <v>2713.87</v>
      </c>
      <c r="M256" s="5">
        <v>4514.13</v>
      </c>
      <c r="N256" s="5">
        <v>1093.8399999999999</v>
      </c>
      <c r="O256" s="5">
        <f>VLOOKUP(B256,SWH!$A$4:$B$19,2,FALSE)</f>
        <v>0.78825500000000004</v>
      </c>
      <c r="P256" s="5">
        <f t="shared" si="17"/>
        <v>1093.051745</v>
      </c>
      <c r="Q256" s="5">
        <v>572.19000000000005</v>
      </c>
      <c r="R256" s="5">
        <v>2658.44</v>
      </c>
      <c r="S256" s="5">
        <v>0</v>
      </c>
      <c r="T256" s="5">
        <v>28.61</v>
      </c>
      <c r="U256" s="5">
        <v>1190.8800000000001</v>
      </c>
      <c r="V256" s="5">
        <v>202.99</v>
      </c>
      <c r="W256" s="5">
        <f t="shared" si="15"/>
        <v>13522.271745</v>
      </c>
      <c r="X256" s="5">
        <f t="shared" si="16"/>
        <v>9093.5499999999993</v>
      </c>
      <c r="Y256" s="5">
        <v>28020.47</v>
      </c>
      <c r="Z256" s="5">
        <v>13076.41</v>
      </c>
      <c r="AA256" s="5">
        <f t="shared" si="14"/>
        <v>41096.880000000005</v>
      </c>
    </row>
    <row r="257" spans="1:27" x14ac:dyDescent="0.25">
      <c r="A257">
        <v>2007</v>
      </c>
      <c r="B257" t="s">
        <v>0</v>
      </c>
      <c r="C257" s="1" t="s">
        <v>17</v>
      </c>
      <c r="D257" s="5">
        <f>VLOOKUP(B257,SWH!$A$4:$C$19,3,FALSE)</f>
        <v>22436.18</v>
      </c>
      <c r="E257" s="5">
        <v>352.07</v>
      </c>
      <c r="F257" s="5">
        <v>11376.96</v>
      </c>
      <c r="G257" s="5">
        <v>3032.99</v>
      </c>
      <c r="H257" s="5">
        <v>4182.88</v>
      </c>
      <c r="I257" s="5">
        <v>261.55</v>
      </c>
      <c r="J257" s="5">
        <v>7107.46</v>
      </c>
      <c r="K257" s="5">
        <v>2791.97</v>
      </c>
      <c r="L257" s="5">
        <v>2713.87</v>
      </c>
      <c r="M257" s="5">
        <v>4282.3100000000004</v>
      </c>
      <c r="N257" s="5">
        <v>1038.8800000000001</v>
      </c>
      <c r="O257" s="5">
        <f>VLOOKUP(B257,SWH!$A$4:$B$19,2,FALSE)</f>
        <v>0.78825500000000004</v>
      </c>
      <c r="P257" s="5">
        <f t="shared" si="17"/>
        <v>1038.0917450000002</v>
      </c>
      <c r="Q257" s="5">
        <v>528.4</v>
      </c>
      <c r="R257" s="5">
        <v>526.9</v>
      </c>
      <c r="S257" s="5">
        <v>0</v>
      </c>
      <c r="T257" s="5">
        <v>28.61</v>
      </c>
      <c r="U257" s="5">
        <v>1210.1600000000001</v>
      </c>
      <c r="V257" s="5">
        <v>201.6</v>
      </c>
      <c r="W257" s="5">
        <f t="shared" si="15"/>
        <v>9760.7617450000016</v>
      </c>
      <c r="X257" s="5">
        <f t="shared" si="16"/>
        <v>11376.96</v>
      </c>
      <c r="Y257" s="5">
        <v>24257.52</v>
      </c>
      <c r="Z257" s="5">
        <v>15379.1</v>
      </c>
      <c r="AA257" s="5">
        <f t="shared" si="14"/>
        <v>39636.620000000003</v>
      </c>
    </row>
    <row r="258" spans="1:27" x14ac:dyDescent="0.25">
      <c r="A258">
        <v>2007</v>
      </c>
      <c r="B258" t="s">
        <v>0</v>
      </c>
      <c r="C258" s="1" t="s">
        <v>14</v>
      </c>
      <c r="D258" s="5">
        <f>VLOOKUP(B258,SWH!$A$4:$C$19,3,FALSE)</f>
        <v>22436.18</v>
      </c>
      <c r="E258" s="5">
        <v>1002.7</v>
      </c>
      <c r="F258" s="5">
        <v>13220.99</v>
      </c>
      <c r="G258" s="5">
        <v>3889.87</v>
      </c>
      <c r="H258" s="5">
        <v>4182.88</v>
      </c>
      <c r="I258" s="5">
        <v>261.2</v>
      </c>
      <c r="J258" s="5">
        <v>7107.46</v>
      </c>
      <c r="K258" s="5">
        <v>2791.97</v>
      </c>
      <c r="L258" s="5">
        <v>2713.87</v>
      </c>
      <c r="M258" s="5">
        <v>4207.24</v>
      </c>
      <c r="N258" s="5">
        <v>1257.95</v>
      </c>
      <c r="O258" s="5">
        <f>VLOOKUP(B258,SWH!$A$4:$B$19,2,FALSE)</f>
        <v>0.78825500000000004</v>
      </c>
      <c r="P258" s="5">
        <f t="shared" si="17"/>
        <v>1257.1617450000001</v>
      </c>
      <c r="Q258" s="5">
        <v>636.91999999999996</v>
      </c>
      <c r="R258" s="5">
        <v>1770.41</v>
      </c>
      <c r="S258" s="5">
        <v>0</v>
      </c>
      <c r="T258" s="5">
        <v>28.61</v>
      </c>
      <c r="U258" s="5">
        <v>1265.6500000000001</v>
      </c>
      <c r="V258" s="5">
        <v>197.8</v>
      </c>
      <c r="W258" s="5">
        <f t="shared" si="15"/>
        <v>12764.301745000001</v>
      </c>
      <c r="X258" s="5">
        <f t="shared" si="16"/>
        <v>13220.99</v>
      </c>
      <c r="Y258" s="5">
        <v>27256.9</v>
      </c>
      <c r="Z258" s="5">
        <v>17278.62</v>
      </c>
      <c r="AA258" s="5">
        <f t="shared" ref="AA258:AA321" si="18">SUM(Y258:Z258)</f>
        <v>44535.520000000004</v>
      </c>
    </row>
    <row r="259" spans="1:27" x14ac:dyDescent="0.25">
      <c r="A259">
        <v>2007</v>
      </c>
      <c r="B259" t="s">
        <v>0</v>
      </c>
      <c r="C259" s="1" t="s">
        <v>2</v>
      </c>
      <c r="D259" s="5">
        <f>VLOOKUP(B259,SWH!$A$4:$C$19,3,FALSE)</f>
        <v>22436.18</v>
      </c>
      <c r="E259" s="5">
        <v>1255.49</v>
      </c>
      <c r="F259" s="5">
        <v>9441.43</v>
      </c>
      <c r="G259" s="5">
        <v>2572.4899999999998</v>
      </c>
      <c r="H259" s="5">
        <v>4182.88</v>
      </c>
      <c r="I259" s="5">
        <v>261.39999999999998</v>
      </c>
      <c r="J259" s="5">
        <v>7107.46</v>
      </c>
      <c r="K259" s="5">
        <v>2791.97</v>
      </c>
      <c r="L259" s="5">
        <v>2713.87</v>
      </c>
      <c r="M259" s="5">
        <v>4603.32</v>
      </c>
      <c r="N259" s="5">
        <v>922.42</v>
      </c>
      <c r="O259" s="5">
        <f>VLOOKUP(B259,SWH!$A$4:$B$19,2,FALSE)</f>
        <v>0.78825500000000004</v>
      </c>
      <c r="P259" s="5">
        <f t="shared" si="17"/>
        <v>921.63174499999991</v>
      </c>
      <c r="Q259" s="5">
        <v>320.66000000000003</v>
      </c>
      <c r="R259" s="5">
        <v>3407.5</v>
      </c>
      <c r="S259" s="5">
        <v>0</v>
      </c>
      <c r="T259" s="5">
        <v>28.61</v>
      </c>
      <c r="U259" s="5">
        <v>1247.26</v>
      </c>
      <c r="V259" s="5">
        <v>196.91</v>
      </c>
      <c r="W259" s="5">
        <f t="shared" ref="W259:W322" si="19">E259+G259+M259+SUM(P259:S259)</f>
        <v>13081.091745</v>
      </c>
      <c r="X259" s="5">
        <f t="shared" ref="X259:X322" si="20">F259</f>
        <v>9441.43</v>
      </c>
      <c r="Y259" s="5">
        <v>27573</v>
      </c>
      <c r="Z259" s="5">
        <v>13480.66</v>
      </c>
      <c r="AA259" s="5">
        <f t="shared" si="18"/>
        <v>41053.660000000003</v>
      </c>
    </row>
    <row r="260" spans="1:27" x14ac:dyDescent="0.25">
      <c r="A260">
        <v>2007</v>
      </c>
      <c r="B260" t="s">
        <v>0</v>
      </c>
      <c r="C260" s="1" t="s">
        <v>18</v>
      </c>
      <c r="D260" s="5">
        <f>VLOOKUP(B260,SWH!$A$4:$C$19,3,FALSE)</f>
        <v>22436.18</v>
      </c>
      <c r="E260" s="5">
        <v>943.49</v>
      </c>
      <c r="F260" s="5">
        <v>12419.83</v>
      </c>
      <c r="G260" s="5">
        <v>1946.04</v>
      </c>
      <c r="H260" s="5">
        <v>4182.88</v>
      </c>
      <c r="I260" s="5">
        <v>260.89999999999998</v>
      </c>
      <c r="J260" s="5">
        <v>7107.46</v>
      </c>
      <c r="K260" s="5">
        <v>2791.97</v>
      </c>
      <c r="L260" s="5">
        <v>2713.87</v>
      </c>
      <c r="M260" s="5">
        <v>4242.78</v>
      </c>
      <c r="N260" s="5">
        <v>891.33</v>
      </c>
      <c r="O260" s="5">
        <f>VLOOKUP(B260,SWH!$A$4:$B$19,2,FALSE)</f>
        <v>0.78825500000000004</v>
      </c>
      <c r="P260" s="5">
        <f t="shared" si="17"/>
        <v>890.54174499999999</v>
      </c>
      <c r="Q260" s="5">
        <v>188.59</v>
      </c>
      <c r="R260" s="5">
        <v>938.85</v>
      </c>
      <c r="S260" s="5">
        <v>0</v>
      </c>
      <c r="T260" s="5">
        <v>28.61</v>
      </c>
      <c r="U260" s="5">
        <v>1283.3</v>
      </c>
      <c r="V260" s="5">
        <v>193.85</v>
      </c>
      <c r="W260" s="5">
        <f t="shared" si="19"/>
        <v>9150.2917449999986</v>
      </c>
      <c r="X260" s="5">
        <f t="shared" si="20"/>
        <v>12419.83</v>
      </c>
      <c r="Y260" s="5">
        <v>23638.65</v>
      </c>
      <c r="Z260" s="5">
        <v>16495.099999999999</v>
      </c>
      <c r="AA260" s="5">
        <f t="shared" si="18"/>
        <v>40133.75</v>
      </c>
    </row>
    <row r="261" spans="1:27" x14ac:dyDescent="0.25">
      <c r="A261">
        <v>2007</v>
      </c>
      <c r="B261" t="s">
        <v>0</v>
      </c>
      <c r="C261" s="1" t="s">
        <v>4</v>
      </c>
      <c r="D261" s="5">
        <f>VLOOKUP(B261,SWH!$A$4:$C$19,3,FALSE)</f>
        <v>22436.18</v>
      </c>
      <c r="E261" s="5">
        <v>1146.77</v>
      </c>
      <c r="F261" s="5">
        <v>14347.58</v>
      </c>
      <c r="G261" s="5">
        <v>2714.12</v>
      </c>
      <c r="H261" s="5">
        <v>4182.88</v>
      </c>
      <c r="I261" s="5">
        <v>261.27999999999997</v>
      </c>
      <c r="J261" s="5">
        <v>7107.46</v>
      </c>
      <c r="K261" s="5">
        <v>2791.97</v>
      </c>
      <c r="L261" s="5">
        <v>2713.87</v>
      </c>
      <c r="M261" s="5">
        <v>4270.4399999999996</v>
      </c>
      <c r="N261" s="5">
        <v>1088.94</v>
      </c>
      <c r="O261" s="5">
        <f>VLOOKUP(B261,SWH!$A$4:$B$19,2,FALSE)</f>
        <v>0.78825500000000004</v>
      </c>
      <c r="P261" s="5">
        <f t="shared" si="17"/>
        <v>1088.1517450000001</v>
      </c>
      <c r="Q261" s="5">
        <v>413.32</v>
      </c>
      <c r="R261" s="5">
        <v>2114.39</v>
      </c>
      <c r="S261" s="5">
        <v>0</v>
      </c>
      <c r="T261" s="5">
        <v>28.61</v>
      </c>
      <c r="U261" s="5">
        <v>1323.62</v>
      </c>
      <c r="V261" s="5">
        <v>193.35</v>
      </c>
      <c r="W261" s="5">
        <f t="shared" si="19"/>
        <v>11747.191745</v>
      </c>
      <c r="X261" s="5">
        <f t="shared" si="20"/>
        <v>14347.58</v>
      </c>
      <c r="Y261" s="5">
        <v>26235.43</v>
      </c>
      <c r="Z261" s="5">
        <v>18463.169999999998</v>
      </c>
      <c r="AA261" s="5">
        <f t="shared" si="18"/>
        <v>44698.6</v>
      </c>
    </row>
    <row r="262" spans="1:27" x14ac:dyDescent="0.25">
      <c r="A262">
        <v>2007</v>
      </c>
      <c r="B262" t="s">
        <v>0</v>
      </c>
      <c r="C262" s="1" t="s">
        <v>5</v>
      </c>
      <c r="D262" s="5">
        <f>VLOOKUP(B262,SWH!$A$4:$C$19,3,FALSE)</f>
        <v>22436.18</v>
      </c>
      <c r="E262" s="5">
        <v>1429.33</v>
      </c>
      <c r="F262" s="5">
        <v>10758.24</v>
      </c>
      <c r="G262" s="5">
        <v>2440.21</v>
      </c>
      <c r="H262" s="5">
        <v>4182.88</v>
      </c>
      <c r="I262" s="5">
        <v>261.29000000000002</v>
      </c>
      <c r="J262" s="5">
        <v>7107.46</v>
      </c>
      <c r="K262" s="5">
        <v>2791.97</v>
      </c>
      <c r="L262" s="5">
        <v>2713.87</v>
      </c>
      <c r="M262" s="5">
        <v>4616.09</v>
      </c>
      <c r="N262" s="5">
        <v>883.22</v>
      </c>
      <c r="O262" s="5">
        <f>VLOOKUP(B262,SWH!$A$4:$B$19,2,FALSE)</f>
        <v>0.78825500000000004</v>
      </c>
      <c r="P262" s="5">
        <f t="shared" si="17"/>
        <v>882.43174499999998</v>
      </c>
      <c r="Q262" s="5">
        <v>236.32</v>
      </c>
      <c r="R262" s="5">
        <v>3424.62</v>
      </c>
      <c r="S262" s="5">
        <v>0</v>
      </c>
      <c r="T262" s="5">
        <v>28.61</v>
      </c>
      <c r="U262" s="5">
        <v>1306</v>
      </c>
      <c r="V262" s="5">
        <v>193.21</v>
      </c>
      <c r="W262" s="5">
        <f t="shared" si="19"/>
        <v>13029.001745000001</v>
      </c>
      <c r="X262" s="5">
        <f t="shared" si="20"/>
        <v>10758.24</v>
      </c>
      <c r="Y262" s="5">
        <v>27517.11</v>
      </c>
      <c r="Z262" s="5">
        <v>14856.22</v>
      </c>
      <c r="AA262" s="5">
        <f t="shared" si="18"/>
        <v>42373.33</v>
      </c>
    </row>
    <row r="263" spans="1:27" x14ac:dyDescent="0.25">
      <c r="A263">
        <v>2007</v>
      </c>
      <c r="B263" t="s">
        <v>0</v>
      </c>
      <c r="C263" s="1" t="s">
        <v>15</v>
      </c>
      <c r="D263" s="5">
        <f>VLOOKUP(B263,SWH!$A$4:$C$19,3,FALSE)</f>
        <v>22436.18</v>
      </c>
      <c r="E263" s="5">
        <v>1074.3599999999999</v>
      </c>
      <c r="F263" s="5">
        <v>12782.61</v>
      </c>
      <c r="G263" s="5">
        <v>1659.8</v>
      </c>
      <c r="H263" s="5">
        <v>4182.88</v>
      </c>
      <c r="I263" s="5">
        <v>260.88</v>
      </c>
      <c r="J263" s="5">
        <v>7107.46</v>
      </c>
      <c r="K263" s="5">
        <v>2791.97</v>
      </c>
      <c r="L263" s="5">
        <v>2713.87</v>
      </c>
      <c r="M263" s="5">
        <v>4240.97</v>
      </c>
      <c r="N263" s="5">
        <v>807.11</v>
      </c>
      <c r="O263" s="5">
        <f>VLOOKUP(B263,SWH!$A$4:$B$19,2,FALSE)</f>
        <v>0.78825500000000004</v>
      </c>
      <c r="P263" s="5">
        <f t="shared" si="17"/>
        <v>806.32174499999996</v>
      </c>
      <c r="Q263" s="5">
        <v>114.7</v>
      </c>
      <c r="R263" s="5">
        <v>982.67</v>
      </c>
      <c r="S263" s="5">
        <v>0</v>
      </c>
      <c r="T263" s="5">
        <v>28.61</v>
      </c>
      <c r="U263" s="5">
        <v>1314.9</v>
      </c>
      <c r="V263" s="5">
        <v>191.14</v>
      </c>
      <c r="W263" s="5">
        <f t="shared" si="19"/>
        <v>8878.8217450000011</v>
      </c>
      <c r="X263" s="5">
        <f t="shared" si="20"/>
        <v>12782.61</v>
      </c>
      <c r="Y263" s="5">
        <v>23364.45</v>
      </c>
      <c r="Z263" s="5">
        <v>16889.48</v>
      </c>
      <c r="AA263" s="5">
        <f t="shared" si="18"/>
        <v>40253.93</v>
      </c>
    </row>
    <row r="264" spans="1:27" x14ac:dyDescent="0.25">
      <c r="A264">
        <v>2007</v>
      </c>
      <c r="B264" t="s">
        <v>0</v>
      </c>
      <c r="C264" s="1" t="s">
        <v>16</v>
      </c>
      <c r="D264" s="5">
        <f>VLOOKUP(B264,SWH!$A$4:$C$19,3,FALSE)</f>
        <v>22436.18</v>
      </c>
      <c r="E264" s="5">
        <v>1164.8499999999999</v>
      </c>
      <c r="F264" s="5">
        <v>17750.95</v>
      </c>
      <c r="G264" s="5">
        <v>2765.01</v>
      </c>
      <c r="H264" s="5">
        <v>4182.88</v>
      </c>
      <c r="I264" s="5">
        <v>261.16000000000003</v>
      </c>
      <c r="J264" s="5">
        <v>7107.46</v>
      </c>
      <c r="K264" s="5">
        <v>2791.97</v>
      </c>
      <c r="L264" s="5">
        <v>2713.87</v>
      </c>
      <c r="M264" s="5">
        <v>4298.5</v>
      </c>
      <c r="N264" s="5">
        <v>1158.45</v>
      </c>
      <c r="O264" s="5">
        <f>VLOOKUP(B264,SWH!$A$4:$B$19,2,FALSE)</f>
        <v>0.78825500000000004</v>
      </c>
      <c r="P264" s="5">
        <f t="shared" si="17"/>
        <v>1157.6617450000001</v>
      </c>
      <c r="Q264" s="5">
        <v>448.61</v>
      </c>
      <c r="R264" s="5">
        <v>2528.94</v>
      </c>
      <c r="S264" s="5">
        <v>0</v>
      </c>
      <c r="T264" s="5">
        <v>28.62</v>
      </c>
      <c r="U264" s="5">
        <v>1373.67</v>
      </c>
      <c r="V264" s="5">
        <v>192.13</v>
      </c>
      <c r="W264" s="5">
        <f t="shared" si="19"/>
        <v>12363.571745000001</v>
      </c>
      <c r="X264" s="5">
        <f t="shared" si="20"/>
        <v>17750.95</v>
      </c>
      <c r="Y264" s="5">
        <v>26850.48</v>
      </c>
      <c r="Z264" s="5">
        <v>21916.59</v>
      </c>
      <c r="AA264" s="5">
        <f t="shared" si="18"/>
        <v>48767.07</v>
      </c>
    </row>
    <row r="265" spans="1:27" x14ac:dyDescent="0.25">
      <c r="A265">
        <v>2007</v>
      </c>
      <c r="B265" t="s">
        <v>0</v>
      </c>
      <c r="C265" s="1" t="s">
        <v>9</v>
      </c>
      <c r="D265" s="5">
        <f>VLOOKUP(B265,SWH!$A$4:$C$19,3,FALSE)</f>
        <v>22436.18</v>
      </c>
      <c r="E265" s="5">
        <v>1585.42</v>
      </c>
      <c r="F265" s="5">
        <v>15115.05</v>
      </c>
      <c r="G265" s="5">
        <v>2207.4899999999998</v>
      </c>
      <c r="H265" s="5">
        <v>4182.88</v>
      </c>
      <c r="I265" s="5">
        <v>260.97000000000003</v>
      </c>
      <c r="J265" s="5">
        <v>7107.46</v>
      </c>
      <c r="K265" s="5">
        <v>2791.97</v>
      </c>
      <c r="L265" s="5">
        <v>2713.87</v>
      </c>
      <c r="M265" s="5">
        <v>4444.88</v>
      </c>
      <c r="N265" s="5">
        <v>905.97</v>
      </c>
      <c r="O265" s="5">
        <f>VLOOKUP(B265,SWH!$A$4:$B$19,2,FALSE)</f>
        <v>0.78825500000000004</v>
      </c>
      <c r="P265" s="5">
        <f t="shared" si="17"/>
        <v>905.18174499999998</v>
      </c>
      <c r="Q265" s="5">
        <v>168.51</v>
      </c>
      <c r="R265" s="5">
        <v>3586.9</v>
      </c>
      <c r="S265" s="5">
        <v>0</v>
      </c>
      <c r="T265" s="5">
        <v>28.62</v>
      </c>
      <c r="U265" s="5">
        <v>1359.74</v>
      </c>
      <c r="V265" s="5">
        <v>190.25</v>
      </c>
      <c r="W265" s="5">
        <f t="shared" si="19"/>
        <v>12898.381745000001</v>
      </c>
      <c r="X265" s="5">
        <f t="shared" si="20"/>
        <v>15115.05</v>
      </c>
      <c r="Y265" s="5">
        <v>27383.22</v>
      </c>
      <c r="Z265" s="5">
        <v>19266.759999999998</v>
      </c>
      <c r="AA265" s="5">
        <f t="shared" si="18"/>
        <v>46649.979999999996</v>
      </c>
    </row>
    <row r="266" spans="1:27" x14ac:dyDescent="0.25">
      <c r="A266">
        <v>2007</v>
      </c>
      <c r="B266" t="s">
        <v>0</v>
      </c>
      <c r="C266" s="1" t="s">
        <v>12</v>
      </c>
      <c r="D266" s="5">
        <f>VLOOKUP(B266,SWH!$A$4:$C$19,3,FALSE)</f>
        <v>22436.18</v>
      </c>
      <c r="E266" s="5">
        <v>1330.72</v>
      </c>
      <c r="F266" s="5">
        <v>20031.97</v>
      </c>
      <c r="G266" s="5">
        <v>2401.7399999999998</v>
      </c>
      <c r="H266" s="5">
        <v>4182.88</v>
      </c>
      <c r="I266" s="5">
        <v>260.81</v>
      </c>
      <c r="J266" s="5">
        <v>7107.46</v>
      </c>
      <c r="K266" s="5">
        <v>2791.97</v>
      </c>
      <c r="L266" s="5">
        <v>2713.87</v>
      </c>
      <c r="M266" s="5">
        <v>4288.93</v>
      </c>
      <c r="N266" s="5">
        <v>1027.92</v>
      </c>
      <c r="O266" s="5">
        <f>VLOOKUP(B266,SWH!$A$4:$B$19,2,FALSE)</f>
        <v>0.78825500000000004</v>
      </c>
      <c r="P266" s="5">
        <f t="shared" si="17"/>
        <v>1027.1317450000001</v>
      </c>
      <c r="Q266" s="5">
        <v>309.52</v>
      </c>
      <c r="R266" s="5">
        <v>3150.88</v>
      </c>
      <c r="S266" s="5">
        <v>0</v>
      </c>
      <c r="T266" s="5">
        <v>28.63</v>
      </c>
      <c r="U266" s="5">
        <v>1433.64</v>
      </c>
      <c r="V266" s="5">
        <v>189.59</v>
      </c>
      <c r="W266" s="5">
        <f t="shared" si="19"/>
        <v>12508.921745</v>
      </c>
      <c r="X266" s="5">
        <f t="shared" si="20"/>
        <v>20031.97</v>
      </c>
      <c r="Y266" s="5">
        <v>26992.95</v>
      </c>
      <c r="Z266" s="5">
        <v>24257.59</v>
      </c>
      <c r="AA266" s="5">
        <f t="shared" si="18"/>
        <v>51250.54</v>
      </c>
    </row>
    <row r="267" spans="1:27" x14ac:dyDescent="0.25">
      <c r="A267">
        <v>2007</v>
      </c>
      <c r="B267" t="s">
        <v>0</v>
      </c>
      <c r="C267" s="1" t="s">
        <v>8</v>
      </c>
      <c r="D267" s="5">
        <f>VLOOKUP(B267,SWH!$A$4:$C$19,3,FALSE)</f>
        <v>22436.18</v>
      </c>
      <c r="E267" s="5">
        <v>1642.76</v>
      </c>
      <c r="F267" s="5">
        <v>24814.95</v>
      </c>
      <c r="G267" s="5">
        <v>1663.32</v>
      </c>
      <c r="H267" s="5">
        <v>4182.88</v>
      </c>
      <c r="I267" s="5">
        <v>259.37</v>
      </c>
      <c r="J267" s="5">
        <v>7107.46</v>
      </c>
      <c r="K267" s="5">
        <v>2791.97</v>
      </c>
      <c r="L267" s="5">
        <v>2713.87</v>
      </c>
      <c r="M267" s="5">
        <v>4236.33</v>
      </c>
      <c r="N267" s="5">
        <v>857.03</v>
      </c>
      <c r="O267" s="5">
        <f>VLOOKUP(B267,SWH!$A$4:$B$19,2,FALSE)</f>
        <v>0.78825500000000004</v>
      </c>
      <c r="P267" s="5">
        <f t="shared" si="17"/>
        <v>856.24174499999992</v>
      </c>
      <c r="Q267" s="5">
        <v>113.73</v>
      </c>
      <c r="R267" s="5">
        <v>4029.91</v>
      </c>
      <c r="S267" s="5">
        <v>0</v>
      </c>
      <c r="T267" s="5">
        <v>28.64</v>
      </c>
      <c r="U267" s="5">
        <v>1522.29</v>
      </c>
      <c r="V267" s="5">
        <v>185.35</v>
      </c>
      <c r="W267" s="5">
        <f t="shared" si="19"/>
        <v>12542.291744999999</v>
      </c>
      <c r="X267" s="5">
        <f t="shared" si="20"/>
        <v>24814.95</v>
      </c>
      <c r="Y267" s="5">
        <v>27020.66</v>
      </c>
      <c r="Z267" s="5">
        <v>29129.21</v>
      </c>
      <c r="AA267" s="5">
        <f t="shared" si="18"/>
        <v>56149.869999999995</v>
      </c>
    </row>
    <row r="268" spans="1:27" x14ac:dyDescent="0.25">
      <c r="A268">
        <v>2010</v>
      </c>
      <c r="B268" t="s">
        <v>0</v>
      </c>
      <c r="C268" s="1" t="s">
        <v>10</v>
      </c>
      <c r="D268" s="5">
        <f>VLOOKUP(B268,SWH!$A$4:$C$19,3,FALSE)</f>
        <v>22436.18</v>
      </c>
      <c r="E268" s="5">
        <v>0</v>
      </c>
      <c r="F268" s="5">
        <v>3830.4</v>
      </c>
      <c r="G268" s="5">
        <v>6747.67</v>
      </c>
      <c r="H268" s="5">
        <v>3585.83</v>
      </c>
      <c r="I268" s="5">
        <v>212.55</v>
      </c>
      <c r="J268" s="5">
        <v>6950.99</v>
      </c>
      <c r="K268" s="5">
        <v>2791.97</v>
      </c>
      <c r="L268" s="5">
        <v>2616.61</v>
      </c>
      <c r="M268" s="5">
        <v>2994.8</v>
      </c>
      <c r="N268" s="5">
        <v>1010.9</v>
      </c>
      <c r="O268" s="5">
        <f>VLOOKUP(B268,SWH!$A$4:$B$19,2,FALSE)</f>
        <v>0.78825500000000004</v>
      </c>
      <c r="P268" s="5">
        <f t="shared" si="17"/>
        <v>1010.1117449999999</v>
      </c>
      <c r="Q268" s="5">
        <v>1056.25</v>
      </c>
      <c r="R268" s="5">
        <v>0</v>
      </c>
      <c r="S268" s="5">
        <v>275.72000000000003</v>
      </c>
      <c r="T268" s="5">
        <v>26.4</v>
      </c>
      <c r="U268" s="5">
        <v>1084.02</v>
      </c>
      <c r="V268" s="5">
        <v>222.36</v>
      </c>
      <c r="W268" s="5">
        <f t="shared" si="19"/>
        <v>12084.551745000001</v>
      </c>
      <c r="X268" s="5">
        <f t="shared" si="20"/>
        <v>3830.4</v>
      </c>
      <c r="Y268" s="5">
        <v>25700.07</v>
      </c>
      <c r="Z268" s="5">
        <v>7706.4</v>
      </c>
      <c r="AA268" s="5">
        <f t="shared" si="18"/>
        <v>33406.47</v>
      </c>
    </row>
    <row r="269" spans="1:27" x14ac:dyDescent="0.25">
      <c r="A269">
        <v>2010</v>
      </c>
      <c r="B269" t="s">
        <v>0</v>
      </c>
      <c r="C269" s="1" t="s">
        <v>6</v>
      </c>
      <c r="D269" s="5">
        <f>VLOOKUP(B269,SWH!$A$4:$C$19,3,FALSE)</f>
        <v>22436.18</v>
      </c>
      <c r="E269" s="5">
        <v>33.26</v>
      </c>
      <c r="F269" s="5">
        <v>3927.38</v>
      </c>
      <c r="G269" s="5">
        <v>5646.42</v>
      </c>
      <c r="H269" s="5">
        <v>3585.97</v>
      </c>
      <c r="I269" s="5">
        <v>212.59</v>
      </c>
      <c r="J269" s="5">
        <v>6950.99</v>
      </c>
      <c r="K269" s="5">
        <v>2791.97</v>
      </c>
      <c r="L269" s="5">
        <v>2616.61</v>
      </c>
      <c r="M269" s="5">
        <v>3065.97</v>
      </c>
      <c r="N269" s="5">
        <v>922.05</v>
      </c>
      <c r="O269" s="5">
        <f>VLOOKUP(B269,SWH!$A$4:$B$19,2,FALSE)</f>
        <v>0.78825500000000004</v>
      </c>
      <c r="P269" s="5">
        <f t="shared" si="17"/>
        <v>921.26174499999991</v>
      </c>
      <c r="Q269" s="5">
        <v>757.83</v>
      </c>
      <c r="R269" s="5">
        <v>30.18</v>
      </c>
      <c r="S269" s="5">
        <v>0</v>
      </c>
      <c r="T269" s="5">
        <v>26.4</v>
      </c>
      <c r="U269" s="5">
        <v>1082.76</v>
      </c>
      <c r="V269" s="5">
        <v>221.4</v>
      </c>
      <c r="W269" s="5">
        <f t="shared" si="19"/>
        <v>10454.921745</v>
      </c>
      <c r="X269" s="5">
        <f t="shared" si="20"/>
        <v>3927.38</v>
      </c>
      <c r="Y269" s="5">
        <v>24069.67</v>
      </c>
      <c r="Z269" s="5">
        <v>7802.12</v>
      </c>
      <c r="AA269" s="5">
        <f t="shared" si="18"/>
        <v>31871.789999999997</v>
      </c>
    </row>
    <row r="270" spans="1:27" x14ac:dyDescent="0.25">
      <c r="A270">
        <v>2010</v>
      </c>
      <c r="B270" t="s">
        <v>0</v>
      </c>
      <c r="C270" s="1" t="s">
        <v>11</v>
      </c>
      <c r="D270" s="5">
        <f>VLOOKUP(B270,SWH!$A$4:$C$19,3,FALSE)</f>
        <v>22436.18</v>
      </c>
      <c r="E270" s="5">
        <v>0</v>
      </c>
      <c r="F270" s="5">
        <v>4373.32</v>
      </c>
      <c r="G270" s="5">
        <v>5090.28</v>
      </c>
      <c r="H270" s="5">
        <v>3586.08</v>
      </c>
      <c r="I270" s="5">
        <v>212.61</v>
      </c>
      <c r="J270" s="5">
        <v>6950.99</v>
      </c>
      <c r="K270" s="5">
        <v>2791.97</v>
      </c>
      <c r="L270" s="5">
        <v>2616.61</v>
      </c>
      <c r="M270" s="5">
        <v>2938.61</v>
      </c>
      <c r="N270" s="5">
        <v>847.56</v>
      </c>
      <c r="O270" s="5">
        <f>VLOOKUP(B270,SWH!$A$4:$B$19,2,FALSE)</f>
        <v>0.78825500000000004</v>
      </c>
      <c r="P270" s="5">
        <f t="shared" si="17"/>
        <v>846.7717449999999</v>
      </c>
      <c r="Q270" s="5">
        <v>840.54</v>
      </c>
      <c r="R270" s="5">
        <v>0</v>
      </c>
      <c r="S270" s="5">
        <v>275.72000000000003</v>
      </c>
      <c r="T270" s="5">
        <v>26.4</v>
      </c>
      <c r="U270" s="5">
        <v>1106.82</v>
      </c>
      <c r="V270" s="5">
        <v>218.21</v>
      </c>
      <c r="W270" s="5">
        <f t="shared" si="19"/>
        <v>9991.9217449999996</v>
      </c>
      <c r="X270" s="5">
        <f t="shared" si="20"/>
        <v>4373.32</v>
      </c>
      <c r="Y270" s="5">
        <v>23603.63</v>
      </c>
      <c r="Z270" s="5">
        <v>8272.11</v>
      </c>
      <c r="AA270" s="5">
        <f t="shared" si="18"/>
        <v>31875.74</v>
      </c>
    </row>
    <row r="271" spans="1:27" x14ac:dyDescent="0.25">
      <c r="A271">
        <v>2010</v>
      </c>
      <c r="B271" t="s">
        <v>0</v>
      </c>
      <c r="C271" s="1" t="s">
        <v>13</v>
      </c>
      <c r="D271" s="5">
        <f>VLOOKUP(B271,SWH!$A$4:$C$19,3,FALSE)</f>
        <v>22436.18</v>
      </c>
      <c r="E271" s="5">
        <v>108.76</v>
      </c>
      <c r="F271" s="5">
        <v>4342.8100000000004</v>
      </c>
      <c r="G271" s="5">
        <v>5309.65</v>
      </c>
      <c r="H271" s="5">
        <v>3586.14</v>
      </c>
      <c r="I271" s="5">
        <v>212.35</v>
      </c>
      <c r="J271" s="5">
        <v>6950.99</v>
      </c>
      <c r="K271" s="5">
        <v>2791.97</v>
      </c>
      <c r="L271" s="5">
        <v>2616.61</v>
      </c>
      <c r="M271" s="5">
        <v>3054.43</v>
      </c>
      <c r="N271" s="5">
        <v>826.05</v>
      </c>
      <c r="O271" s="5">
        <f>VLOOKUP(B271,SWH!$A$4:$B$19,2,FALSE)</f>
        <v>0.78825500000000004</v>
      </c>
      <c r="P271" s="5">
        <f t="shared" si="17"/>
        <v>825.26174499999991</v>
      </c>
      <c r="Q271" s="5">
        <v>581.19000000000005</v>
      </c>
      <c r="R271" s="5">
        <v>79.62</v>
      </c>
      <c r="S271" s="5">
        <v>0</v>
      </c>
      <c r="T271" s="5">
        <v>26.4</v>
      </c>
      <c r="U271" s="5">
        <v>1109.44</v>
      </c>
      <c r="V271" s="5">
        <v>216.42</v>
      </c>
      <c r="W271" s="5">
        <f t="shared" si="19"/>
        <v>9958.9117449999994</v>
      </c>
      <c r="X271" s="5">
        <f t="shared" si="20"/>
        <v>4342.8100000000004</v>
      </c>
      <c r="Y271" s="5">
        <v>23568.61</v>
      </c>
      <c r="Z271" s="5">
        <v>8244.2199999999993</v>
      </c>
      <c r="AA271" s="5">
        <f t="shared" si="18"/>
        <v>31812.83</v>
      </c>
    </row>
    <row r="272" spans="1:27" x14ac:dyDescent="0.25">
      <c r="A272">
        <v>2010</v>
      </c>
      <c r="B272" t="s">
        <v>0</v>
      </c>
      <c r="C272" s="1" t="s">
        <v>19</v>
      </c>
      <c r="D272" s="5">
        <f>VLOOKUP(B272,SWH!$A$4:$C$19,3,FALSE)</f>
        <v>22436.18</v>
      </c>
      <c r="E272" s="5">
        <v>182.65</v>
      </c>
      <c r="F272" s="5">
        <v>5308.12</v>
      </c>
      <c r="G272" s="5">
        <v>4364.26</v>
      </c>
      <c r="H272" s="5">
        <v>3586.09</v>
      </c>
      <c r="I272" s="5">
        <v>212.27</v>
      </c>
      <c r="J272" s="5">
        <v>6950.99</v>
      </c>
      <c r="K272" s="5">
        <v>2791.97</v>
      </c>
      <c r="L272" s="5">
        <v>2616.61</v>
      </c>
      <c r="M272" s="5">
        <v>2874.69</v>
      </c>
      <c r="N272" s="5">
        <v>823.27</v>
      </c>
      <c r="O272" s="5">
        <f>VLOOKUP(B272,SWH!$A$4:$B$19,2,FALSE)</f>
        <v>0.78825500000000004</v>
      </c>
      <c r="P272" s="5">
        <f t="shared" si="17"/>
        <v>822.48174499999993</v>
      </c>
      <c r="Q272" s="5">
        <v>646.53</v>
      </c>
      <c r="R272" s="5">
        <v>288.87</v>
      </c>
      <c r="S272" s="5">
        <v>246.05</v>
      </c>
      <c r="T272" s="5">
        <v>26.4</v>
      </c>
      <c r="U272" s="5">
        <v>1135.97</v>
      </c>
      <c r="V272" s="5">
        <v>212.38</v>
      </c>
      <c r="W272" s="5">
        <f t="shared" si="19"/>
        <v>9425.5317450000002</v>
      </c>
      <c r="X272" s="5">
        <f t="shared" si="20"/>
        <v>5308.12</v>
      </c>
      <c r="Y272" s="5">
        <v>23031.05</v>
      </c>
      <c r="Z272" s="5">
        <v>9236.07</v>
      </c>
      <c r="AA272" s="5">
        <f t="shared" si="18"/>
        <v>32267.119999999999</v>
      </c>
    </row>
    <row r="273" spans="1:27" x14ac:dyDescent="0.25">
      <c r="A273">
        <v>2010</v>
      </c>
      <c r="B273" t="s">
        <v>0</v>
      </c>
      <c r="C273" s="1" t="s">
        <v>20</v>
      </c>
      <c r="D273" s="5">
        <f>VLOOKUP(B273,SWH!$A$4:$C$19,3,FALSE)</f>
        <v>22436.18</v>
      </c>
      <c r="E273" s="5">
        <v>852.29</v>
      </c>
      <c r="F273" s="5">
        <v>4687.22</v>
      </c>
      <c r="G273" s="5">
        <v>2971.59</v>
      </c>
      <c r="H273" s="5">
        <v>3586.07</v>
      </c>
      <c r="I273" s="5">
        <v>212.43</v>
      </c>
      <c r="J273" s="5">
        <v>6950.99</v>
      </c>
      <c r="K273" s="5">
        <v>2791.97</v>
      </c>
      <c r="L273" s="5">
        <v>2616.61</v>
      </c>
      <c r="M273" s="5">
        <v>3086.75</v>
      </c>
      <c r="N273" s="5">
        <v>612.04999999999995</v>
      </c>
      <c r="O273" s="5">
        <f>VLOOKUP(B273,SWH!$A$4:$B$19,2,FALSE)</f>
        <v>0.78825500000000004</v>
      </c>
      <c r="P273" s="5">
        <f t="shared" si="17"/>
        <v>611.26174499999991</v>
      </c>
      <c r="Q273" s="5">
        <v>280.14999999999998</v>
      </c>
      <c r="R273" s="5">
        <v>2596.4</v>
      </c>
      <c r="S273" s="5">
        <v>0</v>
      </c>
      <c r="T273" s="5">
        <v>26.4</v>
      </c>
      <c r="U273" s="5">
        <v>1141.1199999999999</v>
      </c>
      <c r="V273" s="5">
        <v>207.75</v>
      </c>
      <c r="W273" s="5">
        <f t="shared" si="19"/>
        <v>10398.441745</v>
      </c>
      <c r="X273" s="5">
        <f t="shared" si="20"/>
        <v>4687.22</v>
      </c>
      <c r="Y273" s="5">
        <v>23999.48</v>
      </c>
      <c r="Z273" s="5">
        <v>8620.31</v>
      </c>
      <c r="AA273" s="5">
        <f t="shared" si="18"/>
        <v>32619.79</v>
      </c>
    </row>
    <row r="274" spans="1:27" x14ac:dyDescent="0.25">
      <c r="A274">
        <v>2010</v>
      </c>
      <c r="B274" t="s">
        <v>0</v>
      </c>
      <c r="C274" s="1" t="s">
        <v>3</v>
      </c>
      <c r="D274" s="5">
        <f>VLOOKUP(B274,SWH!$A$4:$C$19,3,FALSE)</f>
        <v>22436.18</v>
      </c>
      <c r="E274" s="5">
        <v>468.52</v>
      </c>
      <c r="F274" s="5">
        <v>6131.49</v>
      </c>
      <c r="G274" s="5">
        <v>2913.53</v>
      </c>
      <c r="H274" s="5">
        <v>3586.36</v>
      </c>
      <c r="I274" s="5">
        <v>212.39</v>
      </c>
      <c r="J274" s="5">
        <v>6950.99</v>
      </c>
      <c r="K274" s="5">
        <v>2791.97</v>
      </c>
      <c r="L274" s="5">
        <v>2616.61</v>
      </c>
      <c r="M274" s="5">
        <v>2887.26</v>
      </c>
      <c r="N274" s="5">
        <v>690.07</v>
      </c>
      <c r="O274" s="5">
        <f>VLOOKUP(B274,SWH!$A$4:$B$19,2,FALSE)</f>
        <v>0.78825500000000004</v>
      </c>
      <c r="P274" s="5">
        <f t="shared" si="17"/>
        <v>689.281745</v>
      </c>
      <c r="Q274" s="5">
        <v>370.28</v>
      </c>
      <c r="R274" s="5">
        <v>1041.45</v>
      </c>
      <c r="S274" s="5">
        <v>231.88</v>
      </c>
      <c r="T274" s="5">
        <v>26.4</v>
      </c>
      <c r="U274" s="5">
        <v>1201.52</v>
      </c>
      <c r="V274" s="5">
        <v>203.43</v>
      </c>
      <c r="W274" s="5">
        <f t="shared" si="19"/>
        <v>8602.2017450000003</v>
      </c>
      <c r="X274" s="5">
        <f t="shared" si="20"/>
        <v>6131.49</v>
      </c>
      <c r="Y274" s="5">
        <v>22199.17</v>
      </c>
      <c r="Z274" s="5">
        <v>10124.98</v>
      </c>
      <c r="AA274" s="5">
        <f t="shared" si="18"/>
        <v>32324.149999999998</v>
      </c>
    </row>
    <row r="275" spans="1:27" x14ac:dyDescent="0.25">
      <c r="A275">
        <v>2010</v>
      </c>
      <c r="B275" t="s">
        <v>0</v>
      </c>
      <c r="C275" s="1" t="s">
        <v>7</v>
      </c>
      <c r="D275" s="5">
        <f>VLOOKUP(B275,SWH!$A$4:$C$19,3,FALSE)</f>
        <v>22436.18</v>
      </c>
      <c r="E275" s="5">
        <v>775.49</v>
      </c>
      <c r="F275" s="5">
        <v>4839.16</v>
      </c>
      <c r="G275" s="5">
        <v>2447.16</v>
      </c>
      <c r="H275" s="5">
        <v>3586.01</v>
      </c>
      <c r="I275" s="5">
        <v>212.38</v>
      </c>
      <c r="J275" s="5">
        <v>6950.99</v>
      </c>
      <c r="K275" s="5">
        <v>2791.97</v>
      </c>
      <c r="L275" s="5">
        <v>2616.61</v>
      </c>
      <c r="M275" s="5">
        <v>3161.71</v>
      </c>
      <c r="N275" s="5">
        <v>565.5</v>
      </c>
      <c r="O275" s="5">
        <f>VLOOKUP(B275,SWH!$A$4:$B$19,2,FALSE)</f>
        <v>0.78825500000000004</v>
      </c>
      <c r="P275" s="5">
        <f t="shared" si="17"/>
        <v>564.71174499999995</v>
      </c>
      <c r="Q275" s="5">
        <v>240.64</v>
      </c>
      <c r="R275" s="5">
        <v>2468.67</v>
      </c>
      <c r="S275" s="5">
        <v>0</v>
      </c>
      <c r="T275" s="5">
        <v>26.4</v>
      </c>
      <c r="U275" s="5">
        <v>1183.9000000000001</v>
      </c>
      <c r="V275" s="5">
        <v>203.08</v>
      </c>
      <c r="W275" s="5">
        <f t="shared" si="19"/>
        <v>9658.3817449999988</v>
      </c>
      <c r="X275" s="5">
        <f t="shared" si="20"/>
        <v>4839.16</v>
      </c>
      <c r="Y275" s="5">
        <v>23254.65</v>
      </c>
      <c r="Z275" s="5">
        <v>8815.0300000000007</v>
      </c>
      <c r="AA275" s="5">
        <f t="shared" si="18"/>
        <v>32069.68</v>
      </c>
    </row>
    <row r="276" spans="1:27" x14ac:dyDescent="0.25">
      <c r="A276">
        <v>2010</v>
      </c>
      <c r="B276" t="s">
        <v>0</v>
      </c>
      <c r="C276" s="1" t="s">
        <v>17</v>
      </c>
      <c r="D276" s="5">
        <f>VLOOKUP(B276,SWH!$A$4:$C$19,3,FALSE)</f>
        <v>22436.18</v>
      </c>
      <c r="E276" s="5">
        <v>233.03</v>
      </c>
      <c r="F276" s="5">
        <v>5744.82</v>
      </c>
      <c r="G276" s="5">
        <v>2004.61</v>
      </c>
      <c r="H276" s="5">
        <v>3586.02</v>
      </c>
      <c r="I276" s="5">
        <v>212.35</v>
      </c>
      <c r="J276" s="5">
        <v>6950.99</v>
      </c>
      <c r="K276" s="5">
        <v>2791.97</v>
      </c>
      <c r="L276" s="5">
        <v>2616.61</v>
      </c>
      <c r="M276" s="5">
        <v>2937.87</v>
      </c>
      <c r="N276" s="5">
        <v>506.81</v>
      </c>
      <c r="O276" s="5">
        <f>VLOOKUP(B276,SWH!$A$4:$B$19,2,FALSE)</f>
        <v>0.78825500000000004</v>
      </c>
      <c r="P276" s="5">
        <f t="shared" si="17"/>
        <v>506.02174500000001</v>
      </c>
      <c r="Q276" s="5">
        <v>188.95</v>
      </c>
      <c r="R276" s="5">
        <v>486.6</v>
      </c>
      <c r="S276" s="5">
        <v>0</v>
      </c>
      <c r="T276" s="5">
        <v>26.4</v>
      </c>
      <c r="U276" s="5">
        <v>1204</v>
      </c>
      <c r="V276" s="5">
        <v>201.6</v>
      </c>
      <c r="W276" s="5">
        <f t="shared" si="19"/>
        <v>6357.0817450000004</v>
      </c>
      <c r="X276" s="5">
        <f t="shared" si="20"/>
        <v>5744.82</v>
      </c>
      <c r="Y276" s="5">
        <v>19951.849999999999</v>
      </c>
      <c r="Z276" s="5">
        <v>9740.7999999999993</v>
      </c>
      <c r="AA276" s="5">
        <f t="shared" si="18"/>
        <v>29692.649999999998</v>
      </c>
    </row>
    <row r="277" spans="1:27" x14ac:dyDescent="0.25">
      <c r="A277">
        <v>2010</v>
      </c>
      <c r="B277" t="s">
        <v>0</v>
      </c>
      <c r="C277" s="1" t="s">
        <v>14</v>
      </c>
      <c r="D277" s="5">
        <f>VLOOKUP(B277,SWH!$A$4:$C$19,3,FALSE)</f>
        <v>22436.18</v>
      </c>
      <c r="E277" s="5">
        <v>668.12</v>
      </c>
      <c r="F277" s="5">
        <v>7071.23</v>
      </c>
      <c r="G277" s="5">
        <v>2337.4299999999998</v>
      </c>
      <c r="H277" s="5">
        <v>3586.03</v>
      </c>
      <c r="I277" s="5">
        <v>212.06</v>
      </c>
      <c r="J277" s="5">
        <v>6950.99</v>
      </c>
      <c r="K277" s="5">
        <v>2791.97</v>
      </c>
      <c r="L277" s="5">
        <v>2616.61</v>
      </c>
      <c r="M277" s="5">
        <v>2940.93</v>
      </c>
      <c r="N277" s="5">
        <v>647.91</v>
      </c>
      <c r="O277" s="5">
        <f>VLOOKUP(B277,SWH!$A$4:$B$19,2,FALSE)</f>
        <v>0.78825500000000004</v>
      </c>
      <c r="P277" s="5">
        <f t="shared" si="17"/>
        <v>647.12174499999992</v>
      </c>
      <c r="Q277" s="5">
        <v>255.16</v>
      </c>
      <c r="R277" s="5">
        <v>1402.34</v>
      </c>
      <c r="S277" s="5">
        <v>238.18</v>
      </c>
      <c r="T277" s="5">
        <v>26.4</v>
      </c>
      <c r="U277" s="5">
        <v>1260.8</v>
      </c>
      <c r="V277" s="5">
        <v>197.55</v>
      </c>
      <c r="W277" s="5">
        <f t="shared" si="19"/>
        <v>8489.2817450000002</v>
      </c>
      <c r="X277" s="5">
        <f t="shared" si="20"/>
        <v>7071.23</v>
      </c>
      <c r="Y277" s="5">
        <v>22079.71</v>
      </c>
      <c r="Z277" s="5">
        <v>11123.99</v>
      </c>
      <c r="AA277" s="5">
        <f t="shared" si="18"/>
        <v>33203.699999999997</v>
      </c>
    </row>
    <row r="278" spans="1:27" x14ac:dyDescent="0.25">
      <c r="A278">
        <v>2010</v>
      </c>
      <c r="B278" t="s">
        <v>0</v>
      </c>
      <c r="C278" s="1" t="s">
        <v>2</v>
      </c>
      <c r="D278" s="5">
        <f>VLOOKUP(B278,SWH!$A$4:$C$19,3,FALSE)</f>
        <v>22436.18</v>
      </c>
      <c r="E278" s="5">
        <v>857.08</v>
      </c>
      <c r="F278" s="5">
        <v>5123.5200000000004</v>
      </c>
      <c r="G278" s="5">
        <v>1785.32</v>
      </c>
      <c r="H278" s="5">
        <v>3585.82</v>
      </c>
      <c r="I278" s="5">
        <v>212.22</v>
      </c>
      <c r="J278" s="5">
        <v>6950.99</v>
      </c>
      <c r="K278" s="5">
        <v>2791.97</v>
      </c>
      <c r="L278" s="5">
        <v>2616.61</v>
      </c>
      <c r="M278" s="5">
        <v>3299.62</v>
      </c>
      <c r="N278" s="5">
        <v>495.37</v>
      </c>
      <c r="O278" s="5">
        <f>VLOOKUP(B278,SWH!$A$4:$B$19,2,FALSE)</f>
        <v>0.78825500000000004</v>
      </c>
      <c r="P278" s="5">
        <f t="shared" si="17"/>
        <v>494.58174500000001</v>
      </c>
      <c r="Q278" s="5">
        <v>125.67</v>
      </c>
      <c r="R278" s="5">
        <v>3114.23</v>
      </c>
      <c r="S278" s="5">
        <v>0</v>
      </c>
      <c r="T278" s="5">
        <v>26.4</v>
      </c>
      <c r="U278" s="5">
        <v>1241.6500000000001</v>
      </c>
      <c r="V278" s="5">
        <v>196.97</v>
      </c>
      <c r="W278" s="5">
        <f t="shared" si="19"/>
        <v>9676.5017450000014</v>
      </c>
      <c r="X278" s="5">
        <f t="shared" si="20"/>
        <v>5123.5200000000004</v>
      </c>
      <c r="Y278" s="5">
        <v>23266.31</v>
      </c>
      <c r="Z278" s="5">
        <v>9157.14</v>
      </c>
      <c r="AA278" s="5">
        <f t="shared" si="18"/>
        <v>32423.45</v>
      </c>
    </row>
    <row r="279" spans="1:27" x14ac:dyDescent="0.25">
      <c r="A279">
        <v>2010</v>
      </c>
      <c r="B279" t="s">
        <v>0</v>
      </c>
      <c r="C279" s="1" t="s">
        <v>18</v>
      </c>
      <c r="D279" s="5">
        <f>VLOOKUP(B279,SWH!$A$4:$C$19,3,FALSE)</f>
        <v>22436.18</v>
      </c>
      <c r="E279" s="5">
        <v>626.73</v>
      </c>
      <c r="F279" s="5">
        <v>7184.76</v>
      </c>
      <c r="G279" s="5">
        <v>1267.49</v>
      </c>
      <c r="H279" s="5">
        <v>3586.35</v>
      </c>
      <c r="I279" s="5">
        <v>211.82</v>
      </c>
      <c r="J279" s="5">
        <v>6950.99</v>
      </c>
      <c r="K279" s="5">
        <v>2791.97</v>
      </c>
      <c r="L279" s="5">
        <v>2616.61</v>
      </c>
      <c r="M279" s="5">
        <v>2974.05</v>
      </c>
      <c r="N279" s="5">
        <v>464.2</v>
      </c>
      <c r="O279" s="5">
        <f>VLOOKUP(B279,SWH!$A$4:$B$19,2,FALSE)</f>
        <v>0.78825500000000004</v>
      </c>
      <c r="P279" s="5">
        <f t="shared" si="17"/>
        <v>463.411745</v>
      </c>
      <c r="Q279" s="5">
        <v>64.75</v>
      </c>
      <c r="R279" s="5">
        <v>815.28</v>
      </c>
      <c r="S279" s="5">
        <v>0</v>
      </c>
      <c r="T279" s="5">
        <v>26.4</v>
      </c>
      <c r="U279" s="5">
        <v>1278.0899999999999</v>
      </c>
      <c r="V279" s="5">
        <v>193.86</v>
      </c>
      <c r="W279" s="5">
        <f t="shared" si="19"/>
        <v>6211.7117450000005</v>
      </c>
      <c r="X279" s="5">
        <f t="shared" si="20"/>
        <v>7184.76</v>
      </c>
      <c r="Y279" s="5">
        <v>19798.53</v>
      </c>
      <c r="Z279" s="5">
        <v>11254.83</v>
      </c>
      <c r="AA279" s="5">
        <f t="shared" si="18"/>
        <v>31053.360000000001</v>
      </c>
    </row>
    <row r="280" spans="1:27" x14ac:dyDescent="0.25">
      <c r="A280">
        <v>2010</v>
      </c>
      <c r="B280" t="s">
        <v>0</v>
      </c>
      <c r="C280" s="1" t="s">
        <v>4</v>
      </c>
      <c r="D280" s="5">
        <f>VLOOKUP(B280,SWH!$A$4:$C$19,3,FALSE)</f>
        <v>22436.18</v>
      </c>
      <c r="E280" s="5">
        <v>773.83</v>
      </c>
      <c r="F280" s="5">
        <v>7682.58</v>
      </c>
      <c r="G280" s="5">
        <v>1748.43</v>
      </c>
      <c r="H280" s="5">
        <v>3586.07</v>
      </c>
      <c r="I280" s="5">
        <v>212.13</v>
      </c>
      <c r="J280" s="5">
        <v>6950.99</v>
      </c>
      <c r="K280" s="5">
        <v>2791.97</v>
      </c>
      <c r="L280" s="5">
        <v>2616.61</v>
      </c>
      <c r="M280" s="5">
        <v>2988.88</v>
      </c>
      <c r="N280" s="5">
        <v>581.97</v>
      </c>
      <c r="O280" s="5">
        <f>VLOOKUP(B280,SWH!$A$4:$B$19,2,FALSE)</f>
        <v>0.78825500000000004</v>
      </c>
      <c r="P280" s="5">
        <f t="shared" si="17"/>
        <v>581.18174499999998</v>
      </c>
      <c r="Q280" s="5">
        <v>153.59</v>
      </c>
      <c r="R280" s="5">
        <v>1583.44</v>
      </c>
      <c r="S280" s="5">
        <v>221.86</v>
      </c>
      <c r="T280" s="5">
        <v>26.4</v>
      </c>
      <c r="U280" s="5">
        <v>1319.92</v>
      </c>
      <c r="V280" s="5">
        <v>193.41</v>
      </c>
      <c r="W280" s="5">
        <f t="shared" si="19"/>
        <v>8051.2117450000005</v>
      </c>
      <c r="X280" s="5">
        <f t="shared" si="20"/>
        <v>7682.58</v>
      </c>
      <c r="Y280" s="5">
        <v>21637.61</v>
      </c>
      <c r="Z280" s="5">
        <v>11794.48</v>
      </c>
      <c r="AA280" s="5">
        <f t="shared" si="18"/>
        <v>33432.089999999997</v>
      </c>
    </row>
    <row r="281" spans="1:27" x14ac:dyDescent="0.25">
      <c r="A281">
        <v>2010</v>
      </c>
      <c r="B281" t="s">
        <v>0</v>
      </c>
      <c r="C281" s="1" t="s">
        <v>5</v>
      </c>
      <c r="D281" s="5">
        <f>VLOOKUP(B281,SWH!$A$4:$C$19,3,FALSE)</f>
        <v>22436.18</v>
      </c>
      <c r="E281" s="5">
        <v>975.56</v>
      </c>
      <c r="F281" s="5">
        <v>6202.48</v>
      </c>
      <c r="G281" s="5">
        <v>1487.39</v>
      </c>
      <c r="H281" s="5">
        <v>3585.94</v>
      </c>
      <c r="I281" s="5">
        <v>212.14</v>
      </c>
      <c r="J281" s="5">
        <v>6950.99</v>
      </c>
      <c r="K281" s="5">
        <v>2791.97</v>
      </c>
      <c r="L281" s="5">
        <v>2616.61</v>
      </c>
      <c r="M281" s="5">
        <v>3335.71</v>
      </c>
      <c r="N281" s="5">
        <v>465.83</v>
      </c>
      <c r="O281" s="5">
        <f>VLOOKUP(B281,SWH!$A$4:$B$19,2,FALSE)</f>
        <v>0.78825500000000004</v>
      </c>
      <c r="P281" s="5">
        <f t="shared" si="17"/>
        <v>465.04174499999999</v>
      </c>
      <c r="Q281" s="5">
        <v>78.98</v>
      </c>
      <c r="R281" s="5">
        <v>2995</v>
      </c>
      <c r="S281" s="5">
        <v>0</v>
      </c>
      <c r="T281" s="5">
        <v>26.4</v>
      </c>
      <c r="U281" s="5">
        <v>1301.8599999999999</v>
      </c>
      <c r="V281" s="5">
        <v>193.19</v>
      </c>
      <c r="W281" s="5">
        <f t="shared" si="19"/>
        <v>9337.6817449999999</v>
      </c>
      <c r="X281" s="5">
        <f t="shared" si="20"/>
        <v>6202.48</v>
      </c>
      <c r="Y281" s="5">
        <v>22923.74</v>
      </c>
      <c r="Z281" s="5">
        <v>10296.32</v>
      </c>
      <c r="AA281" s="5">
        <f t="shared" si="18"/>
        <v>33220.06</v>
      </c>
    </row>
    <row r="282" spans="1:27" x14ac:dyDescent="0.25">
      <c r="A282">
        <v>2010</v>
      </c>
      <c r="B282" t="s">
        <v>0</v>
      </c>
      <c r="C282" s="1" t="s">
        <v>15</v>
      </c>
      <c r="D282" s="5">
        <f>VLOOKUP(B282,SWH!$A$4:$C$19,3,FALSE)</f>
        <v>22436.18</v>
      </c>
      <c r="E282" s="5">
        <v>708.49</v>
      </c>
      <c r="F282" s="5">
        <v>7555.2</v>
      </c>
      <c r="G282" s="5">
        <v>1040</v>
      </c>
      <c r="H282" s="5">
        <v>3586.46</v>
      </c>
      <c r="I282" s="5">
        <v>211.8</v>
      </c>
      <c r="J282" s="5">
        <v>6950.99</v>
      </c>
      <c r="K282" s="5">
        <v>2791.97</v>
      </c>
      <c r="L282" s="5">
        <v>2616.61</v>
      </c>
      <c r="M282" s="5">
        <v>3007.42</v>
      </c>
      <c r="N282" s="5">
        <v>427.3</v>
      </c>
      <c r="O282" s="5">
        <f>VLOOKUP(B282,SWH!$A$4:$B$19,2,FALSE)</f>
        <v>0.78825500000000004</v>
      </c>
      <c r="P282" s="5">
        <f t="shared" si="17"/>
        <v>426.51174500000002</v>
      </c>
      <c r="Q282" s="5">
        <v>64.11</v>
      </c>
      <c r="R282" s="5">
        <v>827.69</v>
      </c>
      <c r="S282" s="5">
        <v>0</v>
      </c>
      <c r="T282" s="5">
        <v>26.4</v>
      </c>
      <c r="U282" s="5">
        <v>1310.1300000000001</v>
      </c>
      <c r="V282" s="5">
        <v>191.15</v>
      </c>
      <c r="W282" s="5">
        <f t="shared" si="19"/>
        <v>6074.2217449999998</v>
      </c>
      <c r="X282" s="5">
        <f t="shared" si="20"/>
        <v>7555.2</v>
      </c>
      <c r="Y282" s="5">
        <v>19658.43</v>
      </c>
      <c r="Z282" s="5">
        <v>11657.31</v>
      </c>
      <c r="AA282" s="5">
        <f t="shared" si="18"/>
        <v>31315.739999999998</v>
      </c>
    </row>
    <row r="283" spans="1:27" x14ac:dyDescent="0.25">
      <c r="A283">
        <v>2010</v>
      </c>
      <c r="B283" t="s">
        <v>0</v>
      </c>
      <c r="C283" s="1" t="s">
        <v>16</v>
      </c>
      <c r="D283" s="5">
        <f>VLOOKUP(B283,SWH!$A$4:$C$19,3,FALSE)</f>
        <v>22436.18</v>
      </c>
      <c r="E283" s="5">
        <v>788.73</v>
      </c>
      <c r="F283" s="5">
        <v>10307.36</v>
      </c>
      <c r="G283" s="5">
        <v>1873.56</v>
      </c>
      <c r="H283" s="5">
        <v>3586.09</v>
      </c>
      <c r="I283" s="5">
        <v>212.03</v>
      </c>
      <c r="J283" s="5">
        <v>6950.99</v>
      </c>
      <c r="K283" s="5">
        <v>2791.97</v>
      </c>
      <c r="L283" s="5">
        <v>2616.61</v>
      </c>
      <c r="M283" s="5">
        <v>3017.96</v>
      </c>
      <c r="N283" s="5">
        <v>629.6</v>
      </c>
      <c r="O283" s="5">
        <f>VLOOKUP(B283,SWH!$A$4:$B$19,2,FALSE)</f>
        <v>0.78825500000000004</v>
      </c>
      <c r="P283" s="5">
        <f t="shared" si="17"/>
        <v>628.81174499999997</v>
      </c>
      <c r="Q283" s="5">
        <v>166.82</v>
      </c>
      <c r="R283" s="5">
        <v>1736.03</v>
      </c>
      <c r="S283" s="5">
        <v>227.82</v>
      </c>
      <c r="T283" s="5">
        <v>26.4</v>
      </c>
      <c r="U283" s="5">
        <v>1370.53</v>
      </c>
      <c r="V283" s="5">
        <v>192.57</v>
      </c>
      <c r="W283" s="5">
        <f t="shared" si="19"/>
        <v>8439.731745000001</v>
      </c>
      <c r="X283" s="5">
        <f t="shared" si="20"/>
        <v>10307.36</v>
      </c>
      <c r="Y283" s="5">
        <v>22025.22</v>
      </c>
      <c r="Z283" s="5">
        <v>14469.86</v>
      </c>
      <c r="AA283" s="5">
        <f t="shared" si="18"/>
        <v>36495.08</v>
      </c>
    </row>
    <row r="284" spans="1:27" x14ac:dyDescent="0.25">
      <c r="A284">
        <v>2010</v>
      </c>
      <c r="B284" t="s">
        <v>0</v>
      </c>
      <c r="C284" s="1" t="s">
        <v>9</v>
      </c>
      <c r="D284" s="5">
        <f>VLOOKUP(B284,SWH!$A$4:$C$19,3,FALSE)</f>
        <v>22436.18</v>
      </c>
      <c r="E284" s="5">
        <v>1067.96</v>
      </c>
      <c r="F284" s="5">
        <v>8888.15</v>
      </c>
      <c r="G284" s="5">
        <v>1344.03</v>
      </c>
      <c r="H284" s="5">
        <v>3586.17</v>
      </c>
      <c r="I284" s="5">
        <v>211.88</v>
      </c>
      <c r="J284" s="5">
        <v>6950.99</v>
      </c>
      <c r="K284" s="5">
        <v>2791.97</v>
      </c>
      <c r="L284" s="5">
        <v>2616.61</v>
      </c>
      <c r="M284" s="5">
        <v>3186.64</v>
      </c>
      <c r="N284" s="5">
        <v>477.1</v>
      </c>
      <c r="O284" s="5">
        <f>VLOOKUP(B284,SWH!$A$4:$B$19,2,FALSE)</f>
        <v>0.78825500000000004</v>
      </c>
      <c r="P284" s="5">
        <f t="shared" si="17"/>
        <v>476.31174500000003</v>
      </c>
      <c r="Q284" s="5">
        <v>54</v>
      </c>
      <c r="R284" s="5">
        <v>2775.11</v>
      </c>
      <c r="S284" s="5">
        <v>223.37</v>
      </c>
      <c r="T284" s="5">
        <v>26.4</v>
      </c>
      <c r="U284" s="5">
        <v>1356.45</v>
      </c>
      <c r="V284" s="5">
        <v>190.51</v>
      </c>
      <c r="W284" s="5">
        <f t="shared" si="19"/>
        <v>9127.4217449999996</v>
      </c>
      <c r="X284" s="5">
        <f t="shared" si="20"/>
        <v>8888.15</v>
      </c>
      <c r="Y284" s="5">
        <v>22710.77</v>
      </c>
      <c r="Z284" s="5">
        <v>13036.57</v>
      </c>
      <c r="AA284" s="5">
        <f t="shared" si="18"/>
        <v>35747.339999999997</v>
      </c>
    </row>
    <row r="285" spans="1:27" x14ac:dyDescent="0.25">
      <c r="A285">
        <v>2010</v>
      </c>
      <c r="B285" t="s">
        <v>0</v>
      </c>
      <c r="C285" s="1" t="s">
        <v>12</v>
      </c>
      <c r="D285" s="5">
        <f>VLOOKUP(B285,SWH!$A$4:$C$19,3,FALSE)</f>
        <v>22436.18</v>
      </c>
      <c r="E285" s="5">
        <v>899.32</v>
      </c>
      <c r="F285" s="5">
        <v>11823.73</v>
      </c>
      <c r="G285" s="5">
        <v>1589.89</v>
      </c>
      <c r="H285" s="5">
        <v>3586.11</v>
      </c>
      <c r="I285" s="5">
        <v>211.75</v>
      </c>
      <c r="J285" s="5">
        <v>6950.99</v>
      </c>
      <c r="K285" s="5">
        <v>2791.97</v>
      </c>
      <c r="L285" s="5">
        <v>2616.61</v>
      </c>
      <c r="M285" s="5">
        <v>3016.26</v>
      </c>
      <c r="N285" s="5">
        <v>566.15</v>
      </c>
      <c r="O285" s="5">
        <f>VLOOKUP(B285,SWH!$A$4:$B$19,2,FALSE)</f>
        <v>0.78825500000000004</v>
      </c>
      <c r="P285" s="5">
        <f t="shared" si="17"/>
        <v>565.36174499999993</v>
      </c>
      <c r="Q285" s="5">
        <v>110.61</v>
      </c>
      <c r="R285" s="5">
        <v>2123.29</v>
      </c>
      <c r="S285" s="5">
        <v>231.83</v>
      </c>
      <c r="T285" s="5">
        <v>26.4</v>
      </c>
      <c r="U285" s="5">
        <v>1431.63</v>
      </c>
      <c r="V285" s="5">
        <v>190.25</v>
      </c>
      <c r="W285" s="5">
        <f t="shared" si="19"/>
        <v>8536.5617449999991</v>
      </c>
      <c r="X285" s="5">
        <f t="shared" si="20"/>
        <v>11823.73</v>
      </c>
      <c r="Y285" s="5">
        <v>22119.46</v>
      </c>
      <c r="Z285" s="5">
        <v>16047.33</v>
      </c>
      <c r="AA285" s="5">
        <f t="shared" si="18"/>
        <v>38166.79</v>
      </c>
    </row>
    <row r="286" spans="1:27" x14ac:dyDescent="0.25">
      <c r="A286">
        <v>2010</v>
      </c>
      <c r="B286" t="s">
        <v>0</v>
      </c>
      <c r="C286" s="1" t="s">
        <v>8</v>
      </c>
      <c r="D286" s="5">
        <f>VLOOKUP(B286,SWH!$A$4:$C$19,3,FALSE)</f>
        <v>22436.18</v>
      </c>
      <c r="E286" s="5">
        <v>1105.8800000000001</v>
      </c>
      <c r="F286" s="5">
        <v>14969.3</v>
      </c>
      <c r="G286" s="5">
        <v>1063.5</v>
      </c>
      <c r="H286" s="5">
        <v>3588.18</v>
      </c>
      <c r="I286" s="5">
        <v>210.58</v>
      </c>
      <c r="J286" s="5">
        <v>6950.99</v>
      </c>
      <c r="K286" s="5">
        <v>2791.97</v>
      </c>
      <c r="L286" s="5">
        <v>2616.61</v>
      </c>
      <c r="M286" s="5">
        <v>2981.11</v>
      </c>
      <c r="N286" s="5">
        <v>476.57</v>
      </c>
      <c r="O286" s="5">
        <f>VLOOKUP(B286,SWH!$A$4:$B$19,2,FALSE)</f>
        <v>0.78825500000000004</v>
      </c>
      <c r="P286" s="5">
        <f t="shared" si="17"/>
        <v>475.781745</v>
      </c>
      <c r="Q286" s="5">
        <v>55.61</v>
      </c>
      <c r="R286" s="5">
        <v>2602.64</v>
      </c>
      <c r="S286" s="5">
        <v>239.08</v>
      </c>
      <c r="T286" s="5">
        <v>26.4</v>
      </c>
      <c r="U286" s="5">
        <v>1521.28</v>
      </c>
      <c r="V286" s="5">
        <v>186.66</v>
      </c>
      <c r="W286" s="5">
        <f t="shared" si="19"/>
        <v>8523.6017449999999</v>
      </c>
      <c r="X286" s="5">
        <f t="shared" si="20"/>
        <v>14969.3</v>
      </c>
      <c r="Y286" s="5">
        <v>22103.81</v>
      </c>
      <c r="Z286" s="5">
        <v>19282.55</v>
      </c>
      <c r="AA286" s="5">
        <f t="shared" si="18"/>
        <v>41386.36</v>
      </c>
    </row>
    <row r="287" spans="1:27" x14ac:dyDescent="0.25">
      <c r="A287">
        <v>2013</v>
      </c>
      <c r="B287" t="s">
        <v>0</v>
      </c>
      <c r="C287" s="1" t="s">
        <v>10</v>
      </c>
      <c r="D287" s="5">
        <f>VLOOKUP(B287,SWH!$A$4:$C$19,3,FALSE)</f>
        <v>22436.18</v>
      </c>
      <c r="E287" s="5">
        <v>0</v>
      </c>
      <c r="F287" s="5">
        <v>3804.54</v>
      </c>
      <c r="G287" s="5">
        <v>6328.74</v>
      </c>
      <c r="H287" s="5">
        <v>3466.56</v>
      </c>
      <c r="I287" s="5">
        <v>212.55</v>
      </c>
      <c r="J287" s="5">
        <v>6916.21</v>
      </c>
      <c r="K287" s="5">
        <v>2791.97</v>
      </c>
      <c r="L287" s="5">
        <v>2610.4699999999998</v>
      </c>
      <c r="M287" s="5">
        <v>2863.83</v>
      </c>
      <c r="N287" s="5">
        <v>912.14</v>
      </c>
      <c r="O287" s="5">
        <f>VLOOKUP(B287,SWH!$A$4:$B$19,2,FALSE)</f>
        <v>0.78825500000000004</v>
      </c>
      <c r="P287" s="5">
        <f t="shared" si="17"/>
        <v>911.35174499999994</v>
      </c>
      <c r="Q287" s="5">
        <v>1007.29</v>
      </c>
      <c r="R287" s="5">
        <v>0</v>
      </c>
      <c r="S287" s="5">
        <v>275.72000000000003</v>
      </c>
      <c r="T287" s="5">
        <v>26.4</v>
      </c>
      <c r="U287" s="5">
        <v>1084.02</v>
      </c>
      <c r="V287" s="5">
        <v>180.37</v>
      </c>
      <c r="W287" s="5">
        <f t="shared" si="19"/>
        <v>11386.931745</v>
      </c>
      <c r="X287" s="5">
        <f t="shared" si="20"/>
        <v>3804.54</v>
      </c>
      <c r="Y287" s="5">
        <v>24800.27</v>
      </c>
      <c r="Z287" s="5">
        <v>7680.54</v>
      </c>
      <c r="AA287" s="5">
        <f t="shared" si="18"/>
        <v>32480.81</v>
      </c>
    </row>
    <row r="288" spans="1:27" x14ac:dyDescent="0.25">
      <c r="A288">
        <v>2013</v>
      </c>
      <c r="B288" t="s">
        <v>0</v>
      </c>
      <c r="C288" s="1" t="s">
        <v>6</v>
      </c>
      <c r="D288" s="5">
        <f>VLOOKUP(B288,SWH!$A$4:$C$19,3,FALSE)</f>
        <v>22436.18</v>
      </c>
      <c r="E288" s="5">
        <v>1.21</v>
      </c>
      <c r="F288" s="5">
        <v>3937.38</v>
      </c>
      <c r="G288" s="5">
        <v>5221.68</v>
      </c>
      <c r="H288" s="5">
        <v>3466.84</v>
      </c>
      <c r="I288" s="5">
        <v>212.59</v>
      </c>
      <c r="J288" s="5">
        <v>6916.21</v>
      </c>
      <c r="K288" s="5">
        <v>2791.97</v>
      </c>
      <c r="L288" s="5">
        <v>2610.4699999999998</v>
      </c>
      <c r="M288" s="5">
        <v>2871.03</v>
      </c>
      <c r="N288" s="5">
        <v>780.18</v>
      </c>
      <c r="O288" s="5">
        <f>VLOOKUP(B288,SWH!$A$4:$B$19,2,FALSE)</f>
        <v>0.78825500000000004</v>
      </c>
      <c r="P288" s="5">
        <f t="shared" si="17"/>
        <v>779.3917449999999</v>
      </c>
      <c r="Q288" s="5">
        <v>713.01</v>
      </c>
      <c r="R288" s="5">
        <v>2.99</v>
      </c>
      <c r="S288" s="5">
        <v>275.72000000000003</v>
      </c>
      <c r="T288" s="5">
        <v>26.4</v>
      </c>
      <c r="U288" s="5">
        <v>1082.77</v>
      </c>
      <c r="V288" s="5">
        <v>179.37</v>
      </c>
      <c r="W288" s="5">
        <f t="shared" si="19"/>
        <v>9865.0317450000002</v>
      </c>
      <c r="X288" s="5">
        <f t="shared" si="20"/>
        <v>3937.38</v>
      </c>
      <c r="Y288" s="5">
        <v>23277.69</v>
      </c>
      <c r="Z288" s="5">
        <v>7812.12</v>
      </c>
      <c r="AA288" s="5">
        <f t="shared" si="18"/>
        <v>31089.809999999998</v>
      </c>
    </row>
    <row r="289" spans="1:27" x14ac:dyDescent="0.25">
      <c r="A289">
        <v>2013</v>
      </c>
      <c r="B289" t="s">
        <v>0</v>
      </c>
      <c r="C289" s="1" t="s">
        <v>11</v>
      </c>
      <c r="D289" s="5">
        <f>VLOOKUP(B289,SWH!$A$4:$C$19,3,FALSE)</f>
        <v>22436.18</v>
      </c>
      <c r="E289" s="5">
        <v>0</v>
      </c>
      <c r="F289" s="5">
        <v>4297.17</v>
      </c>
      <c r="G289" s="5">
        <v>4997.3999999999996</v>
      </c>
      <c r="H289" s="5">
        <v>3469.84</v>
      </c>
      <c r="I289" s="5">
        <v>212.61</v>
      </c>
      <c r="J289" s="5">
        <v>6916.21</v>
      </c>
      <c r="K289" s="5">
        <v>2791.97</v>
      </c>
      <c r="L289" s="5">
        <v>2610.4699999999998</v>
      </c>
      <c r="M289" s="5">
        <v>2812.79</v>
      </c>
      <c r="N289" s="5">
        <v>737.6</v>
      </c>
      <c r="O289" s="5">
        <f>VLOOKUP(B289,SWH!$A$4:$B$19,2,FALSE)</f>
        <v>0.78825500000000004</v>
      </c>
      <c r="P289" s="5">
        <f t="shared" si="17"/>
        <v>736.81174499999997</v>
      </c>
      <c r="Q289" s="5">
        <v>830.64</v>
      </c>
      <c r="R289" s="5">
        <v>0</v>
      </c>
      <c r="S289" s="5">
        <v>275.72000000000003</v>
      </c>
      <c r="T289" s="5">
        <v>26.4</v>
      </c>
      <c r="U289" s="5">
        <v>1106.82</v>
      </c>
      <c r="V289" s="5">
        <v>176.57</v>
      </c>
      <c r="W289" s="5">
        <f t="shared" si="19"/>
        <v>9653.3617450000002</v>
      </c>
      <c r="X289" s="5">
        <f t="shared" si="20"/>
        <v>4297.17</v>
      </c>
      <c r="Y289" s="5">
        <v>23066.25</v>
      </c>
      <c r="Z289" s="5">
        <v>8195.9699999999993</v>
      </c>
      <c r="AA289" s="5">
        <f t="shared" si="18"/>
        <v>31262.22</v>
      </c>
    </row>
    <row r="290" spans="1:27" x14ac:dyDescent="0.25">
      <c r="A290">
        <v>2013</v>
      </c>
      <c r="B290" t="s">
        <v>0</v>
      </c>
      <c r="C290" s="1" t="s">
        <v>13</v>
      </c>
      <c r="D290" s="5">
        <f>VLOOKUP(B290,SWH!$A$4:$C$19,3,FALSE)</f>
        <v>22436.18</v>
      </c>
      <c r="E290" s="5">
        <v>3.47</v>
      </c>
      <c r="F290" s="5">
        <v>4350.5600000000004</v>
      </c>
      <c r="G290" s="5">
        <v>4885.28</v>
      </c>
      <c r="H290" s="5">
        <v>3468.64</v>
      </c>
      <c r="I290" s="5">
        <v>212.35</v>
      </c>
      <c r="J290" s="5">
        <v>6916.21</v>
      </c>
      <c r="K290" s="5">
        <v>2791.97</v>
      </c>
      <c r="L290" s="5">
        <v>2610.4699999999998</v>
      </c>
      <c r="M290" s="5">
        <v>2890.61</v>
      </c>
      <c r="N290" s="5">
        <v>704.12</v>
      </c>
      <c r="O290" s="5">
        <f>VLOOKUP(B290,SWH!$A$4:$B$19,2,FALSE)</f>
        <v>0.78825500000000004</v>
      </c>
      <c r="P290" s="5">
        <f t="shared" si="17"/>
        <v>703.33174499999996</v>
      </c>
      <c r="Q290" s="5">
        <v>517.76</v>
      </c>
      <c r="R290" s="5">
        <v>8.7899999999999991</v>
      </c>
      <c r="S290" s="5">
        <v>275.72000000000003</v>
      </c>
      <c r="T290" s="5">
        <v>26.4</v>
      </c>
      <c r="U290" s="5">
        <v>1109.45</v>
      </c>
      <c r="V290" s="5">
        <v>174.79</v>
      </c>
      <c r="W290" s="5">
        <f t="shared" si="19"/>
        <v>9284.9617450000005</v>
      </c>
      <c r="X290" s="5">
        <f t="shared" si="20"/>
        <v>4350.5600000000004</v>
      </c>
      <c r="Y290" s="5">
        <v>22694.6</v>
      </c>
      <c r="Z290" s="5">
        <v>8251.99</v>
      </c>
      <c r="AA290" s="5">
        <f t="shared" si="18"/>
        <v>30946.589999999997</v>
      </c>
    </row>
    <row r="291" spans="1:27" x14ac:dyDescent="0.25">
      <c r="A291">
        <v>2013</v>
      </c>
      <c r="B291" t="s">
        <v>0</v>
      </c>
      <c r="C291" s="1" t="s">
        <v>19</v>
      </c>
      <c r="D291" s="5">
        <f>VLOOKUP(B291,SWH!$A$4:$C$19,3,FALSE)</f>
        <v>22436.18</v>
      </c>
      <c r="E291" s="5">
        <v>30.15</v>
      </c>
      <c r="F291" s="5">
        <v>5145.96</v>
      </c>
      <c r="G291" s="5">
        <v>4158.88</v>
      </c>
      <c r="H291" s="5">
        <v>3469.41</v>
      </c>
      <c r="I291" s="5">
        <v>212.27</v>
      </c>
      <c r="J291" s="5">
        <v>6916.21</v>
      </c>
      <c r="K291" s="5">
        <v>2791.97</v>
      </c>
      <c r="L291" s="5">
        <v>2610.4699999999998</v>
      </c>
      <c r="M291" s="5">
        <v>2770.09</v>
      </c>
      <c r="N291" s="5">
        <v>708.24</v>
      </c>
      <c r="O291" s="5">
        <f>VLOOKUP(B291,SWH!$A$4:$B$19,2,FALSE)</f>
        <v>0.78825500000000004</v>
      </c>
      <c r="P291" s="5">
        <f t="shared" si="17"/>
        <v>707.45174499999996</v>
      </c>
      <c r="Q291" s="5">
        <v>611.37</v>
      </c>
      <c r="R291" s="5">
        <v>146.85</v>
      </c>
      <c r="S291" s="5">
        <v>246.68</v>
      </c>
      <c r="T291" s="5">
        <v>26.4</v>
      </c>
      <c r="U291" s="5">
        <v>1135.99</v>
      </c>
      <c r="V291" s="5">
        <v>171.1</v>
      </c>
      <c r="W291" s="5">
        <f t="shared" si="19"/>
        <v>8671.4717449999989</v>
      </c>
      <c r="X291" s="5">
        <f t="shared" si="20"/>
        <v>5145.96</v>
      </c>
      <c r="Y291" s="5">
        <v>22078.12</v>
      </c>
      <c r="Z291" s="5">
        <v>9073.92</v>
      </c>
      <c r="AA291" s="5">
        <f t="shared" si="18"/>
        <v>31152.04</v>
      </c>
    </row>
    <row r="292" spans="1:27" x14ac:dyDescent="0.25">
      <c r="A292">
        <v>2013</v>
      </c>
      <c r="B292" t="s">
        <v>0</v>
      </c>
      <c r="C292" s="1" t="s">
        <v>20</v>
      </c>
      <c r="D292" s="5">
        <f>VLOOKUP(B292,SWH!$A$4:$C$19,3,FALSE)</f>
        <v>22436.18</v>
      </c>
      <c r="E292" s="5">
        <v>152.21</v>
      </c>
      <c r="F292" s="5">
        <v>4506.37</v>
      </c>
      <c r="G292" s="5">
        <v>2755.76</v>
      </c>
      <c r="H292" s="5">
        <v>3470.88</v>
      </c>
      <c r="I292" s="5">
        <v>212.43</v>
      </c>
      <c r="J292" s="5">
        <v>6916.21</v>
      </c>
      <c r="K292" s="5">
        <v>2791.97</v>
      </c>
      <c r="L292" s="5">
        <v>2610.4699999999998</v>
      </c>
      <c r="M292" s="5">
        <v>2962.06</v>
      </c>
      <c r="N292" s="5">
        <v>519</v>
      </c>
      <c r="O292" s="5">
        <f>VLOOKUP(B292,SWH!$A$4:$B$19,2,FALSE)</f>
        <v>0.78825500000000004</v>
      </c>
      <c r="P292" s="5">
        <f t="shared" si="17"/>
        <v>518.21174499999995</v>
      </c>
      <c r="Q292" s="5">
        <v>226.66</v>
      </c>
      <c r="R292" s="5">
        <v>1122.79</v>
      </c>
      <c r="S292" s="5">
        <v>219.32</v>
      </c>
      <c r="T292" s="5">
        <v>26.4</v>
      </c>
      <c r="U292" s="5">
        <v>1141.1500000000001</v>
      </c>
      <c r="V292" s="5">
        <v>166.54</v>
      </c>
      <c r="W292" s="5">
        <f t="shared" si="19"/>
        <v>7957.0117450000007</v>
      </c>
      <c r="X292" s="5">
        <f t="shared" si="20"/>
        <v>4506.37</v>
      </c>
      <c r="Y292" s="5">
        <v>21360.71</v>
      </c>
      <c r="Z292" s="5">
        <v>8439.49</v>
      </c>
      <c r="AA292" s="5">
        <f t="shared" si="18"/>
        <v>29800.199999999997</v>
      </c>
    </row>
    <row r="293" spans="1:27" x14ac:dyDescent="0.25">
      <c r="A293">
        <v>2013</v>
      </c>
      <c r="B293" t="s">
        <v>0</v>
      </c>
      <c r="C293" s="1" t="s">
        <v>3</v>
      </c>
      <c r="D293" s="5">
        <f>VLOOKUP(B293,SWH!$A$4:$C$19,3,FALSE)</f>
        <v>22436.18</v>
      </c>
      <c r="E293" s="5">
        <v>93.52</v>
      </c>
      <c r="F293" s="5">
        <v>5893.39</v>
      </c>
      <c r="G293" s="5">
        <v>2856.18</v>
      </c>
      <c r="H293" s="5">
        <v>3470.96</v>
      </c>
      <c r="I293" s="5">
        <v>212.39</v>
      </c>
      <c r="J293" s="5">
        <v>6916.21</v>
      </c>
      <c r="K293" s="5">
        <v>2791.97</v>
      </c>
      <c r="L293" s="5">
        <v>2610.4699999999998</v>
      </c>
      <c r="M293" s="5">
        <v>2832.91</v>
      </c>
      <c r="N293" s="5">
        <v>584.54</v>
      </c>
      <c r="O293" s="5">
        <f>VLOOKUP(B293,SWH!$A$4:$B$19,2,FALSE)</f>
        <v>0.78825500000000004</v>
      </c>
      <c r="P293" s="5">
        <f t="shared" si="17"/>
        <v>583.75174499999991</v>
      </c>
      <c r="Q293" s="5">
        <v>351.63</v>
      </c>
      <c r="R293" s="5">
        <v>615.25</v>
      </c>
      <c r="S293" s="5">
        <v>233.17</v>
      </c>
      <c r="T293" s="5">
        <v>26.4</v>
      </c>
      <c r="U293" s="5">
        <v>1201.53</v>
      </c>
      <c r="V293" s="5">
        <v>162.68</v>
      </c>
      <c r="W293" s="5">
        <f t="shared" si="19"/>
        <v>7566.4117449999994</v>
      </c>
      <c r="X293" s="5">
        <f t="shared" si="20"/>
        <v>5893.39</v>
      </c>
      <c r="Y293" s="5">
        <v>20966.3</v>
      </c>
      <c r="Z293" s="5">
        <v>9886.9</v>
      </c>
      <c r="AA293" s="5">
        <f t="shared" si="18"/>
        <v>30853.199999999997</v>
      </c>
    </row>
    <row r="294" spans="1:27" x14ac:dyDescent="0.25">
      <c r="A294">
        <v>2013</v>
      </c>
      <c r="B294" t="s">
        <v>0</v>
      </c>
      <c r="C294" s="1" t="s">
        <v>7</v>
      </c>
      <c r="D294" s="5">
        <f>VLOOKUP(B294,SWH!$A$4:$C$19,3,FALSE)</f>
        <v>22436.18</v>
      </c>
      <c r="E294" s="5">
        <v>140.85</v>
      </c>
      <c r="F294" s="5">
        <v>4622.2700000000004</v>
      </c>
      <c r="G294" s="5">
        <v>2307.62</v>
      </c>
      <c r="H294" s="5">
        <v>3469.66</v>
      </c>
      <c r="I294" s="5">
        <v>212.38</v>
      </c>
      <c r="J294" s="5">
        <v>6916.21</v>
      </c>
      <c r="K294" s="5">
        <v>2791.97</v>
      </c>
      <c r="L294" s="5">
        <v>2610.4699999999998</v>
      </c>
      <c r="M294" s="5">
        <v>3083.84</v>
      </c>
      <c r="N294" s="5">
        <v>478</v>
      </c>
      <c r="O294" s="5">
        <f>VLOOKUP(B294,SWH!$A$4:$B$19,2,FALSE)</f>
        <v>0.78825500000000004</v>
      </c>
      <c r="P294" s="5">
        <f t="shared" si="17"/>
        <v>477.21174500000001</v>
      </c>
      <c r="Q294" s="5">
        <v>197.45</v>
      </c>
      <c r="R294" s="5">
        <v>1165.25</v>
      </c>
      <c r="S294" s="5">
        <v>212.02</v>
      </c>
      <c r="T294" s="5">
        <v>26.4</v>
      </c>
      <c r="U294" s="5">
        <v>1183.8699999999999</v>
      </c>
      <c r="V294" s="5">
        <v>162.22</v>
      </c>
      <c r="W294" s="5">
        <f t="shared" si="19"/>
        <v>7584.2417449999994</v>
      </c>
      <c r="X294" s="5">
        <f t="shared" si="20"/>
        <v>4622.2700000000004</v>
      </c>
      <c r="Y294" s="5">
        <v>20982.38</v>
      </c>
      <c r="Z294" s="5">
        <v>8598.11</v>
      </c>
      <c r="AA294" s="5">
        <f t="shared" si="18"/>
        <v>29580.49</v>
      </c>
    </row>
    <row r="295" spans="1:27" x14ac:dyDescent="0.25">
      <c r="A295">
        <v>2013</v>
      </c>
      <c r="B295" t="s">
        <v>0</v>
      </c>
      <c r="C295" s="1" t="s">
        <v>17</v>
      </c>
      <c r="D295" s="5">
        <f>VLOOKUP(B295,SWH!$A$4:$C$19,3,FALSE)</f>
        <v>22436.18</v>
      </c>
      <c r="E295" s="5">
        <v>37.1</v>
      </c>
      <c r="F295" s="5">
        <v>5499.42</v>
      </c>
      <c r="G295" s="5">
        <v>2035.04</v>
      </c>
      <c r="H295" s="5">
        <v>3468.59</v>
      </c>
      <c r="I295" s="5">
        <v>212.35</v>
      </c>
      <c r="J295" s="5">
        <v>6916.21</v>
      </c>
      <c r="K295" s="5">
        <v>2791.97</v>
      </c>
      <c r="L295" s="5">
        <v>2610.4699999999998</v>
      </c>
      <c r="M295" s="5">
        <v>2825.14</v>
      </c>
      <c r="N295" s="5">
        <v>429.46</v>
      </c>
      <c r="O295" s="5">
        <f>VLOOKUP(B295,SWH!$A$4:$B$19,2,FALSE)</f>
        <v>0.78825500000000004</v>
      </c>
      <c r="P295" s="5">
        <f t="shared" ref="P295:P343" si="21">N295-O295</f>
        <v>428.67174499999999</v>
      </c>
      <c r="Q295" s="5">
        <v>165</v>
      </c>
      <c r="R295" s="5">
        <v>266.41000000000003</v>
      </c>
      <c r="S295" s="5">
        <v>0</v>
      </c>
      <c r="T295" s="5">
        <v>26.4</v>
      </c>
      <c r="U295" s="5">
        <v>1204.01</v>
      </c>
      <c r="V295" s="5">
        <v>161.11000000000001</v>
      </c>
      <c r="W295" s="5">
        <f t="shared" si="19"/>
        <v>5757.3617450000002</v>
      </c>
      <c r="X295" s="5">
        <f t="shared" si="20"/>
        <v>5499.42</v>
      </c>
      <c r="Y295" s="5">
        <v>19153.29</v>
      </c>
      <c r="Z295" s="5">
        <v>9495.41</v>
      </c>
      <c r="AA295" s="5">
        <f t="shared" si="18"/>
        <v>28648.7</v>
      </c>
    </row>
    <row r="296" spans="1:27" x14ac:dyDescent="0.25">
      <c r="A296">
        <v>2013</v>
      </c>
      <c r="B296" t="s">
        <v>0</v>
      </c>
      <c r="C296" s="1" t="s">
        <v>14</v>
      </c>
      <c r="D296" s="5">
        <f>VLOOKUP(B296,SWH!$A$4:$C$19,3,FALSE)</f>
        <v>22436.18</v>
      </c>
      <c r="E296" s="5">
        <v>142.29</v>
      </c>
      <c r="F296" s="5">
        <v>6772.62</v>
      </c>
      <c r="G296" s="5">
        <v>2251.19</v>
      </c>
      <c r="H296" s="5">
        <v>3466.83</v>
      </c>
      <c r="I296" s="5">
        <v>212.06</v>
      </c>
      <c r="J296" s="5">
        <v>6916.21</v>
      </c>
      <c r="K296" s="5">
        <v>2791.97</v>
      </c>
      <c r="L296" s="5">
        <v>2610.4699999999998</v>
      </c>
      <c r="M296" s="5">
        <v>2905.53</v>
      </c>
      <c r="N296" s="5">
        <v>548.73</v>
      </c>
      <c r="O296" s="5">
        <f>VLOOKUP(B296,SWH!$A$4:$B$19,2,FALSE)</f>
        <v>0.78825500000000004</v>
      </c>
      <c r="P296" s="5">
        <f t="shared" si="21"/>
        <v>547.94174499999997</v>
      </c>
      <c r="Q296" s="5">
        <v>240.87</v>
      </c>
      <c r="R296" s="5">
        <v>923.82</v>
      </c>
      <c r="S296" s="5">
        <v>238.35</v>
      </c>
      <c r="T296" s="5">
        <v>26.4</v>
      </c>
      <c r="U296" s="5">
        <v>1260.68</v>
      </c>
      <c r="V296" s="5">
        <v>157.12</v>
      </c>
      <c r="W296" s="5">
        <f t="shared" si="19"/>
        <v>7249.9917450000003</v>
      </c>
      <c r="X296" s="5">
        <f t="shared" si="20"/>
        <v>6772.62</v>
      </c>
      <c r="Y296" s="5">
        <v>20639.86</v>
      </c>
      <c r="Z296" s="5">
        <v>10825.28</v>
      </c>
      <c r="AA296" s="5">
        <f t="shared" si="18"/>
        <v>31465.14</v>
      </c>
    </row>
    <row r="297" spans="1:27" x14ac:dyDescent="0.25">
      <c r="A297">
        <v>2013</v>
      </c>
      <c r="B297" t="s">
        <v>0</v>
      </c>
      <c r="C297" s="1" t="s">
        <v>2</v>
      </c>
      <c r="D297" s="5">
        <f>VLOOKUP(B297,SWH!$A$4:$C$19,3,FALSE)</f>
        <v>22436.18</v>
      </c>
      <c r="E297" s="5">
        <v>163.85</v>
      </c>
      <c r="F297" s="5">
        <v>4752.5600000000004</v>
      </c>
      <c r="G297" s="5">
        <v>1689.95</v>
      </c>
      <c r="H297" s="5">
        <v>3465.63</v>
      </c>
      <c r="I297" s="5">
        <v>212.22</v>
      </c>
      <c r="J297" s="5">
        <v>6916.21</v>
      </c>
      <c r="K297" s="5">
        <v>2791.97</v>
      </c>
      <c r="L297" s="5">
        <v>2610.4699999999998</v>
      </c>
      <c r="M297" s="5">
        <v>3250.11</v>
      </c>
      <c r="N297" s="5">
        <v>416.24</v>
      </c>
      <c r="O297" s="5">
        <f>VLOOKUP(B297,SWH!$A$4:$B$19,2,FALSE)</f>
        <v>0.78825500000000004</v>
      </c>
      <c r="P297" s="5">
        <f t="shared" si="21"/>
        <v>415.45174500000002</v>
      </c>
      <c r="Q297" s="5">
        <v>84.6</v>
      </c>
      <c r="R297" s="5">
        <v>1638.37</v>
      </c>
      <c r="S297" s="5">
        <v>208.97</v>
      </c>
      <c r="T297" s="5">
        <v>26.4</v>
      </c>
      <c r="U297" s="5">
        <v>1241.55</v>
      </c>
      <c r="V297" s="5">
        <v>156.47</v>
      </c>
      <c r="W297" s="5">
        <f t="shared" si="19"/>
        <v>7451.3017449999988</v>
      </c>
      <c r="X297" s="5">
        <f t="shared" si="20"/>
        <v>4752.5600000000004</v>
      </c>
      <c r="Y297" s="5">
        <v>20839.490000000002</v>
      </c>
      <c r="Z297" s="5">
        <v>8786.08</v>
      </c>
      <c r="AA297" s="5">
        <f t="shared" si="18"/>
        <v>29625.57</v>
      </c>
    </row>
    <row r="298" spans="1:27" x14ac:dyDescent="0.25">
      <c r="A298">
        <v>2013</v>
      </c>
      <c r="B298" t="s">
        <v>0</v>
      </c>
      <c r="C298" s="1" t="s">
        <v>18</v>
      </c>
      <c r="D298" s="5">
        <f>VLOOKUP(B298,SWH!$A$4:$C$19,3,FALSE)</f>
        <v>22436.18</v>
      </c>
      <c r="E298" s="5">
        <v>82.15</v>
      </c>
      <c r="F298" s="5">
        <v>6467.3</v>
      </c>
      <c r="G298" s="5">
        <v>1221.5899999999999</v>
      </c>
      <c r="H298" s="5">
        <v>3469.21</v>
      </c>
      <c r="I298" s="5">
        <v>211.82</v>
      </c>
      <c r="J298" s="5">
        <v>6916.21</v>
      </c>
      <c r="K298" s="5">
        <v>2791.97</v>
      </c>
      <c r="L298" s="5">
        <v>2610.4699999999998</v>
      </c>
      <c r="M298" s="5">
        <v>2939.34</v>
      </c>
      <c r="N298" s="5">
        <v>383.58</v>
      </c>
      <c r="O298" s="5">
        <f>VLOOKUP(B298,SWH!$A$4:$B$19,2,FALSE)</f>
        <v>0.78825500000000004</v>
      </c>
      <c r="P298" s="5">
        <f t="shared" si="21"/>
        <v>382.79174499999999</v>
      </c>
      <c r="Q298" s="5">
        <v>42.23</v>
      </c>
      <c r="R298" s="5">
        <v>310.36</v>
      </c>
      <c r="S298" s="5">
        <v>209.75</v>
      </c>
      <c r="T298" s="5">
        <v>26.4</v>
      </c>
      <c r="U298" s="5">
        <v>1278.1400000000001</v>
      </c>
      <c r="V298" s="5">
        <v>153.78</v>
      </c>
      <c r="W298" s="5">
        <f t="shared" si="19"/>
        <v>5188.2117449999996</v>
      </c>
      <c r="X298" s="5">
        <f t="shared" si="20"/>
        <v>6467.3</v>
      </c>
      <c r="Y298" s="5">
        <v>18576.89</v>
      </c>
      <c r="Z298" s="5">
        <v>10537.42</v>
      </c>
      <c r="AA298" s="5">
        <f t="shared" si="18"/>
        <v>29114.309999999998</v>
      </c>
    </row>
    <row r="299" spans="1:27" x14ac:dyDescent="0.25">
      <c r="A299">
        <v>2013</v>
      </c>
      <c r="B299" t="s">
        <v>0</v>
      </c>
      <c r="C299" s="1" t="s">
        <v>4</v>
      </c>
      <c r="D299" s="5">
        <f>VLOOKUP(B299,SWH!$A$4:$C$19,3,FALSE)</f>
        <v>22436.18</v>
      </c>
      <c r="E299" s="5">
        <v>161.52000000000001</v>
      </c>
      <c r="F299" s="5">
        <v>7370.63</v>
      </c>
      <c r="G299" s="5">
        <v>1642.66</v>
      </c>
      <c r="H299" s="5">
        <v>3467.14</v>
      </c>
      <c r="I299" s="5">
        <v>212.13</v>
      </c>
      <c r="J299" s="5">
        <v>6916.21</v>
      </c>
      <c r="K299" s="5">
        <v>2791.97</v>
      </c>
      <c r="L299" s="5">
        <v>2610.4699999999998</v>
      </c>
      <c r="M299" s="5">
        <v>2958.28</v>
      </c>
      <c r="N299" s="5">
        <v>489.59</v>
      </c>
      <c r="O299" s="5">
        <f>VLOOKUP(B299,SWH!$A$4:$B$19,2,FALSE)</f>
        <v>0.78825500000000004</v>
      </c>
      <c r="P299" s="5">
        <f t="shared" si="21"/>
        <v>488.80174499999998</v>
      </c>
      <c r="Q299" s="5">
        <v>149.78</v>
      </c>
      <c r="R299" s="5">
        <v>1005.04</v>
      </c>
      <c r="S299" s="5">
        <v>223.65</v>
      </c>
      <c r="T299" s="5">
        <v>26.4</v>
      </c>
      <c r="U299" s="5">
        <v>1319.91</v>
      </c>
      <c r="V299" s="5">
        <v>153.21</v>
      </c>
      <c r="W299" s="5">
        <f t="shared" si="19"/>
        <v>6629.731745</v>
      </c>
      <c r="X299" s="5">
        <f t="shared" si="20"/>
        <v>7370.63</v>
      </c>
      <c r="Y299" s="5">
        <v>20016.09</v>
      </c>
      <c r="Z299" s="5">
        <v>11482.52</v>
      </c>
      <c r="AA299" s="5">
        <f t="shared" si="18"/>
        <v>31498.61</v>
      </c>
    </row>
    <row r="300" spans="1:27" x14ac:dyDescent="0.25">
      <c r="A300">
        <v>2013</v>
      </c>
      <c r="B300" t="s">
        <v>0</v>
      </c>
      <c r="C300" s="1" t="s">
        <v>5</v>
      </c>
      <c r="D300" s="5">
        <f>VLOOKUP(B300,SWH!$A$4:$C$19,3,FALSE)</f>
        <v>22436.18</v>
      </c>
      <c r="E300" s="5">
        <v>162.69</v>
      </c>
      <c r="F300" s="5">
        <v>5521.28</v>
      </c>
      <c r="G300" s="5">
        <v>1366.82</v>
      </c>
      <c r="H300" s="5">
        <v>3466.05</v>
      </c>
      <c r="I300" s="5">
        <v>212.14</v>
      </c>
      <c r="J300" s="5">
        <v>6916.21</v>
      </c>
      <c r="K300" s="5">
        <v>2791.97</v>
      </c>
      <c r="L300" s="5">
        <v>2610.4699999999998</v>
      </c>
      <c r="M300" s="5">
        <v>3272.69</v>
      </c>
      <c r="N300" s="5">
        <v>392.97</v>
      </c>
      <c r="O300" s="5">
        <f>VLOOKUP(B300,SWH!$A$4:$B$19,2,FALSE)</f>
        <v>0.78825500000000004</v>
      </c>
      <c r="P300" s="5">
        <f t="shared" si="21"/>
        <v>392.18174500000003</v>
      </c>
      <c r="Q300" s="5">
        <v>36.06</v>
      </c>
      <c r="R300" s="5">
        <v>1407.21</v>
      </c>
      <c r="S300" s="5">
        <v>217.85</v>
      </c>
      <c r="T300" s="5">
        <v>26.4</v>
      </c>
      <c r="U300" s="5">
        <v>1301.8800000000001</v>
      </c>
      <c r="V300" s="5">
        <v>152.88999999999999</v>
      </c>
      <c r="W300" s="5">
        <f t="shared" si="19"/>
        <v>6855.5017449999996</v>
      </c>
      <c r="X300" s="5">
        <f t="shared" si="20"/>
        <v>5521.28</v>
      </c>
      <c r="Y300" s="5">
        <v>20240.439999999999</v>
      </c>
      <c r="Z300" s="5">
        <v>9615.1299999999992</v>
      </c>
      <c r="AA300" s="5">
        <f t="shared" si="18"/>
        <v>29855.57</v>
      </c>
    </row>
    <row r="301" spans="1:27" x14ac:dyDescent="0.25">
      <c r="A301">
        <v>2013</v>
      </c>
      <c r="B301" t="s">
        <v>0</v>
      </c>
      <c r="C301" s="1" t="s">
        <v>15</v>
      </c>
      <c r="D301" s="5">
        <f>VLOOKUP(B301,SWH!$A$4:$C$19,3,FALSE)</f>
        <v>22436.18</v>
      </c>
      <c r="E301" s="5">
        <v>101.59</v>
      </c>
      <c r="F301" s="5">
        <v>6670.56</v>
      </c>
      <c r="G301" s="5">
        <v>991.9</v>
      </c>
      <c r="H301" s="5">
        <v>3469.09</v>
      </c>
      <c r="I301" s="5">
        <v>211.8</v>
      </c>
      <c r="J301" s="5">
        <v>6916.21</v>
      </c>
      <c r="K301" s="5">
        <v>2791.97</v>
      </c>
      <c r="L301" s="5">
        <v>2610.4699999999998</v>
      </c>
      <c r="M301" s="5">
        <v>2958.38</v>
      </c>
      <c r="N301" s="5">
        <v>349.28</v>
      </c>
      <c r="O301" s="5">
        <f>VLOOKUP(B301,SWH!$A$4:$B$19,2,FALSE)</f>
        <v>0.78825500000000004</v>
      </c>
      <c r="P301" s="5">
        <f t="shared" si="21"/>
        <v>348.49174499999998</v>
      </c>
      <c r="Q301" s="5">
        <v>37.11</v>
      </c>
      <c r="R301" s="5">
        <v>284.17</v>
      </c>
      <c r="S301" s="5">
        <v>222.01</v>
      </c>
      <c r="T301" s="5">
        <v>26.4</v>
      </c>
      <c r="U301" s="5">
        <v>1310.0899999999999</v>
      </c>
      <c r="V301" s="5">
        <v>151.22</v>
      </c>
      <c r="W301" s="5">
        <f t="shared" si="19"/>
        <v>4943.6517450000001</v>
      </c>
      <c r="X301" s="5">
        <f t="shared" si="20"/>
        <v>6670.56</v>
      </c>
      <c r="Y301" s="5">
        <v>18329.63</v>
      </c>
      <c r="Z301" s="5">
        <v>10772.62</v>
      </c>
      <c r="AA301" s="5">
        <f t="shared" si="18"/>
        <v>29102.25</v>
      </c>
    </row>
    <row r="302" spans="1:27" x14ac:dyDescent="0.25">
      <c r="A302">
        <v>2013</v>
      </c>
      <c r="B302" t="s">
        <v>0</v>
      </c>
      <c r="C302" s="1" t="s">
        <v>16</v>
      </c>
      <c r="D302" s="5">
        <f>VLOOKUP(B302,SWH!$A$4:$C$19,3,FALSE)</f>
        <v>22436.18</v>
      </c>
      <c r="E302" s="5">
        <v>174.38</v>
      </c>
      <c r="F302" s="5">
        <v>8529.23</v>
      </c>
      <c r="G302" s="5">
        <v>1596.79</v>
      </c>
      <c r="H302" s="5">
        <v>3467.2</v>
      </c>
      <c r="I302" s="5">
        <v>212.03</v>
      </c>
      <c r="J302" s="5">
        <v>6916.21</v>
      </c>
      <c r="K302" s="5">
        <v>2791.97</v>
      </c>
      <c r="L302" s="5">
        <v>2610.4699999999998</v>
      </c>
      <c r="M302" s="5">
        <v>2989.48</v>
      </c>
      <c r="N302" s="5">
        <v>522.02</v>
      </c>
      <c r="O302" s="5">
        <f>VLOOKUP(B302,SWH!$A$4:$B$19,2,FALSE)</f>
        <v>0.78825500000000004</v>
      </c>
      <c r="P302" s="5">
        <f t="shared" si="21"/>
        <v>521.23174499999993</v>
      </c>
      <c r="Q302" s="5">
        <v>154.04</v>
      </c>
      <c r="R302" s="5">
        <v>1133.3699999999999</v>
      </c>
      <c r="S302" s="5">
        <v>229.01</v>
      </c>
      <c r="T302" s="5">
        <v>26.4</v>
      </c>
      <c r="U302" s="5">
        <v>1370.56</v>
      </c>
      <c r="V302" s="5">
        <v>152.38999999999999</v>
      </c>
      <c r="W302" s="5">
        <f t="shared" si="19"/>
        <v>6798.3017449999998</v>
      </c>
      <c r="X302" s="5">
        <f t="shared" si="20"/>
        <v>8529.23</v>
      </c>
      <c r="Y302" s="5">
        <v>20183.77</v>
      </c>
      <c r="Z302" s="5">
        <v>12691.76</v>
      </c>
      <c r="AA302" s="5">
        <f t="shared" si="18"/>
        <v>32875.53</v>
      </c>
    </row>
    <row r="303" spans="1:27" x14ac:dyDescent="0.25">
      <c r="A303">
        <v>2013</v>
      </c>
      <c r="B303" t="s">
        <v>0</v>
      </c>
      <c r="C303" s="1" t="s">
        <v>9</v>
      </c>
      <c r="D303" s="5">
        <f>VLOOKUP(B303,SWH!$A$4:$C$19,3,FALSE)</f>
        <v>22436.18</v>
      </c>
      <c r="E303" s="5">
        <v>201.54</v>
      </c>
      <c r="F303" s="5">
        <v>7279.5</v>
      </c>
      <c r="G303" s="5">
        <v>1137.33</v>
      </c>
      <c r="H303" s="5">
        <v>3467.07</v>
      </c>
      <c r="I303" s="5">
        <v>211.88</v>
      </c>
      <c r="J303" s="5">
        <v>6916.21</v>
      </c>
      <c r="K303" s="5">
        <v>2791.97</v>
      </c>
      <c r="L303" s="5">
        <v>2610.4699999999998</v>
      </c>
      <c r="M303" s="5">
        <v>3158.15</v>
      </c>
      <c r="N303" s="5">
        <v>388.25</v>
      </c>
      <c r="O303" s="5">
        <f>VLOOKUP(B303,SWH!$A$4:$B$19,2,FALSE)</f>
        <v>0.78825500000000004</v>
      </c>
      <c r="P303" s="5">
        <f t="shared" si="21"/>
        <v>387.46174500000001</v>
      </c>
      <c r="Q303" s="5">
        <v>27.35</v>
      </c>
      <c r="R303" s="5">
        <v>1510.17</v>
      </c>
      <c r="S303" s="5">
        <v>224.92</v>
      </c>
      <c r="T303" s="5">
        <v>26.4</v>
      </c>
      <c r="U303" s="5">
        <v>1356.42</v>
      </c>
      <c r="V303" s="5">
        <v>150.38999999999999</v>
      </c>
      <c r="W303" s="5">
        <f t="shared" si="19"/>
        <v>6646.9217450000006</v>
      </c>
      <c r="X303" s="5">
        <f t="shared" si="20"/>
        <v>7279.5</v>
      </c>
      <c r="Y303" s="5">
        <v>20030.13</v>
      </c>
      <c r="Z303" s="5">
        <v>11427.9</v>
      </c>
      <c r="AA303" s="5">
        <f t="shared" si="18"/>
        <v>31458.03</v>
      </c>
    </row>
    <row r="304" spans="1:27" x14ac:dyDescent="0.25">
      <c r="A304">
        <v>2013</v>
      </c>
      <c r="B304" t="s">
        <v>0</v>
      </c>
      <c r="C304" s="1" t="s">
        <v>12</v>
      </c>
      <c r="D304" s="5">
        <f>VLOOKUP(B304,SWH!$A$4:$C$19,3,FALSE)</f>
        <v>22436.18</v>
      </c>
      <c r="E304" s="5">
        <v>202.69</v>
      </c>
      <c r="F304" s="5">
        <v>9749.14</v>
      </c>
      <c r="G304" s="5">
        <v>1303.6099999999999</v>
      </c>
      <c r="H304" s="5">
        <v>3466.61</v>
      </c>
      <c r="I304" s="5">
        <v>211.75</v>
      </c>
      <c r="J304" s="5">
        <v>6916.21</v>
      </c>
      <c r="K304" s="5">
        <v>2791.97</v>
      </c>
      <c r="L304" s="5">
        <v>2610.4699999999998</v>
      </c>
      <c r="M304" s="5">
        <v>3014.63</v>
      </c>
      <c r="N304" s="5">
        <v>468.05</v>
      </c>
      <c r="O304" s="5">
        <f>VLOOKUP(B304,SWH!$A$4:$B$19,2,FALSE)</f>
        <v>0.78825500000000004</v>
      </c>
      <c r="P304" s="5">
        <f t="shared" si="21"/>
        <v>467.26174500000002</v>
      </c>
      <c r="Q304" s="5">
        <v>103.21</v>
      </c>
      <c r="R304" s="5">
        <v>1466.94</v>
      </c>
      <c r="S304" s="5">
        <v>232.55</v>
      </c>
      <c r="T304" s="5">
        <v>26.4</v>
      </c>
      <c r="U304" s="5">
        <v>1431.59</v>
      </c>
      <c r="V304" s="5">
        <v>150.18</v>
      </c>
      <c r="W304" s="5">
        <f t="shared" si="19"/>
        <v>6790.8917450000008</v>
      </c>
      <c r="X304" s="5">
        <f t="shared" si="20"/>
        <v>9749.14</v>
      </c>
      <c r="Y304" s="5">
        <v>20173.28</v>
      </c>
      <c r="Z304" s="5">
        <v>13972.7</v>
      </c>
      <c r="AA304" s="5">
        <f t="shared" si="18"/>
        <v>34145.979999999996</v>
      </c>
    </row>
    <row r="305" spans="1:27" x14ac:dyDescent="0.25">
      <c r="A305">
        <v>2013</v>
      </c>
      <c r="B305" t="s">
        <v>0</v>
      </c>
      <c r="C305" s="1" t="s">
        <v>8</v>
      </c>
      <c r="D305" s="5">
        <f>VLOOKUP(B305,SWH!$A$4:$C$19,3,FALSE)</f>
        <v>22436.18</v>
      </c>
      <c r="E305" s="5">
        <v>256.32</v>
      </c>
      <c r="F305" s="5">
        <v>12126.02</v>
      </c>
      <c r="G305" s="5">
        <v>742.97</v>
      </c>
      <c r="H305" s="5">
        <v>3474.18</v>
      </c>
      <c r="I305" s="5">
        <v>210.58</v>
      </c>
      <c r="J305" s="5">
        <v>6916.21</v>
      </c>
      <c r="K305" s="5">
        <v>2791.97</v>
      </c>
      <c r="L305" s="5">
        <v>2610.4699999999998</v>
      </c>
      <c r="M305" s="5">
        <v>2992.84</v>
      </c>
      <c r="N305" s="5">
        <v>385.76</v>
      </c>
      <c r="O305" s="5">
        <f>VLOOKUP(B305,SWH!$A$4:$B$19,2,FALSE)</f>
        <v>0.78825500000000004</v>
      </c>
      <c r="P305" s="5">
        <f t="shared" si="21"/>
        <v>384.971745</v>
      </c>
      <c r="Q305" s="5">
        <v>26.68</v>
      </c>
      <c r="R305" s="5">
        <v>1869.54</v>
      </c>
      <c r="S305" s="5">
        <v>239.49</v>
      </c>
      <c r="T305" s="5">
        <v>26.4</v>
      </c>
      <c r="U305" s="5">
        <v>1521.2</v>
      </c>
      <c r="V305" s="5">
        <v>146.75</v>
      </c>
      <c r="W305" s="5">
        <f t="shared" si="19"/>
        <v>6512.811745</v>
      </c>
      <c r="X305" s="5">
        <f t="shared" si="20"/>
        <v>12126.02</v>
      </c>
      <c r="Y305" s="5">
        <v>19898.189999999999</v>
      </c>
      <c r="Z305" s="5">
        <v>16439.2</v>
      </c>
      <c r="AA305" s="5">
        <f t="shared" si="18"/>
        <v>36337.39</v>
      </c>
    </row>
    <row r="306" spans="1:27" x14ac:dyDescent="0.25">
      <c r="A306">
        <v>2016</v>
      </c>
      <c r="B306" t="s">
        <v>0</v>
      </c>
      <c r="C306" s="1" t="s">
        <v>10</v>
      </c>
      <c r="D306" s="5">
        <f>VLOOKUP(B306,SWH!$A$4:$C$19,3,FALSE)</f>
        <v>22436.18</v>
      </c>
      <c r="E306" s="5">
        <v>0</v>
      </c>
      <c r="F306" s="5">
        <v>3828.9</v>
      </c>
      <c r="G306" s="5">
        <v>6162.64</v>
      </c>
      <c r="H306" s="5">
        <v>3397.88</v>
      </c>
      <c r="I306" s="5">
        <v>155.21</v>
      </c>
      <c r="J306" s="5">
        <v>6916.21</v>
      </c>
      <c r="K306" s="5">
        <v>2791.97</v>
      </c>
      <c r="L306" s="5">
        <v>2578.4299999999998</v>
      </c>
      <c r="M306" s="5">
        <v>2839.36</v>
      </c>
      <c r="N306" s="5">
        <v>809.01</v>
      </c>
      <c r="O306" s="5">
        <f>VLOOKUP(B306,SWH!$A$4:$B$19,2,FALSE)</f>
        <v>0.78825500000000004</v>
      </c>
      <c r="P306" s="5">
        <f t="shared" si="21"/>
        <v>808.22174499999994</v>
      </c>
      <c r="Q306" s="5">
        <v>1004.74</v>
      </c>
      <c r="R306" s="5">
        <v>0</v>
      </c>
      <c r="S306" s="5">
        <v>203.22</v>
      </c>
      <c r="T306" s="5">
        <v>26.4</v>
      </c>
      <c r="U306" s="5">
        <v>992.92</v>
      </c>
      <c r="V306" s="5">
        <v>180.45</v>
      </c>
      <c r="W306" s="5">
        <f t="shared" si="19"/>
        <v>11018.181745</v>
      </c>
      <c r="X306" s="5">
        <f t="shared" si="20"/>
        <v>3828.9</v>
      </c>
      <c r="Y306" s="5">
        <v>24273.54</v>
      </c>
      <c r="Z306" s="5">
        <v>7613.79</v>
      </c>
      <c r="AA306" s="5">
        <f t="shared" si="18"/>
        <v>31887.33</v>
      </c>
    </row>
    <row r="307" spans="1:27" x14ac:dyDescent="0.25">
      <c r="A307">
        <v>2016</v>
      </c>
      <c r="B307" t="s">
        <v>0</v>
      </c>
      <c r="C307" s="1" t="s">
        <v>6</v>
      </c>
      <c r="D307" s="5">
        <f>VLOOKUP(B307,SWH!$A$4:$C$19,3,FALSE)</f>
        <v>22436.18</v>
      </c>
      <c r="E307" s="5">
        <v>1.19</v>
      </c>
      <c r="F307" s="5">
        <v>3956.07</v>
      </c>
      <c r="G307" s="5">
        <v>5117.8500000000004</v>
      </c>
      <c r="H307" s="5">
        <v>3397.94</v>
      </c>
      <c r="I307" s="5">
        <v>155.24</v>
      </c>
      <c r="J307" s="5">
        <v>6916.21</v>
      </c>
      <c r="K307" s="5">
        <v>2791.97</v>
      </c>
      <c r="L307" s="5">
        <v>2578.4299999999998</v>
      </c>
      <c r="M307" s="5">
        <v>2844.66</v>
      </c>
      <c r="N307" s="5">
        <v>712.7</v>
      </c>
      <c r="O307" s="5">
        <f>VLOOKUP(B307,SWH!$A$4:$B$19,2,FALSE)</f>
        <v>0.78825500000000004</v>
      </c>
      <c r="P307" s="5">
        <f t="shared" si="21"/>
        <v>711.911745</v>
      </c>
      <c r="Q307" s="5">
        <v>714.52</v>
      </c>
      <c r="R307" s="5">
        <v>2.92</v>
      </c>
      <c r="S307" s="5">
        <v>203.22</v>
      </c>
      <c r="T307" s="5">
        <v>26.4</v>
      </c>
      <c r="U307" s="5">
        <v>993.65</v>
      </c>
      <c r="V307" s="5">
        <v>179.4</v>
      </c>
      <c r="W307" s="5">
        <f t="shared" si="19"/>
        <v>9596.271745</v>
      </c>
      <c r="X307" s="5">
        <f t="shared" si="20"/>
        <v>3956.07</v>
      </c>
      <c r="Y307" s="5">
        <v>22850.67</v>
      </c>
      <c r="Z307" s="5">
        <v>7741.69</v>
      </c>
      <c r="AA307" s="5">
        <f t="shared" si="18"/>
        <v>30592.359999999997</v>
      </c>
    </row>
    <row r="308" spans="1:27" x14ac:dyDescent="0.25">
      <c r="A308">
        <v>2016</v>
      </c>
      <c r="B308" t="s">
        <v>0</v>
      </c>
      <c r="C308" s="1" t="s">
        <v>11</v>
      </c>
      <c r="D308" s="5">
        <f>VLOOKUP(B308,SWH!$A$4:$C$19,3,FALSE)</f>
        <v>22436.18</v>
      </c>
      <c r="E308" s="5">
        <v>0</v>
      </c>
      <c r="F308" s="5">
        <v>4288.3100000000004</v>
      </c>
      <c r="G308" s="5">
        <v>5062.58</v>
      </c>
      <c r="H308" s="5">
        <v>3399.39</v>
      </c>
      <c r="I308" s="5">
        <v>155.26</v>
      </c>
      <c r="J308" s="5">
        <v>6916.21</v>
      </c>
      <c r="K308" s="5">
        <v>2791.97</v>
      </c>
      <c r="L308" s="5">
        <v>2578.4299999999998</v>
      </c>
      <c r="M308" s="5">
        <v>2793.56</v>
      </c>
      <c r="N308" s="5">
        <v>677.63</v>
      </c>
      <c r="O308" s="5">
        <f>VLOOKUP(B308,SWH!$A$4:$B$19,2,FALSE)</f>
        <v>0.78825500000000004</v>
      </c>
      <c r="P308" s="5">
        <f t="shared" si="21"/>
        <v>676.84174499999995</v>
      </c>
      <c r="Q308" s="5">
        <v>829.42</v>
      </c>
      <c r="R308" s="5">
        <v>0</v>
      </c>
      <c r="S308" s="5">
        <v>203.22</v>
      </c>
      <c r="T308" s="5">
        <v>26.4</v>
      </c>
      <c r="U308" s="5">
        <v>1015.73</v>
      </c>
      <c r="V308" s="5">
        <v>176.64</v>
      </c>
      <c r="W308" s="5">
        <f t="shared" si="19"/>
        <v>9565.6217449999986</v>
      </c>
      <c r="X308" s="5">
        <f t="shared" si="20"/>
        <v>4288.3100000000004</v>
      </c>
      <c r="Y308" s="5">
        <v>22818.720000000001</v>
      </c>
      <c r="Z308" s="5">
        <v>8096.01</v>
      </c>
      <c r="AA308" s="5">
        <f t="shared" si="18"/>
        <v>30914.730000000003</v>
      </c>
    </row>
    <row r="309" spans="1:27" x14ac:dyDescent="0.25">
      <c r="A309">
        <v>2016</v>
      </c>
      <c r="B309" t="s">
        <v>0</v>
      </c>
      <c r="C309" s="1" t="s">
        <v>13</v>
      </c>
      <c r="D309" s="5">
        <f>VLOOKUP(B309,SWH!$A$4:$C$19,3,FALSE)</f>
        <v>22436.18</v>
      </c>
      <c r="E309" s="5">
        <v>3.44</v>
      </c>
      <c r="F309" s="5">
        <v>4356.7299999999996</v>
      </c>
      <c r="G309" s="5">
        <v>4805.62</v>
      </c>
      <c r="H309" s="5">
        <v>3398.2</v>
      </c>
      <c r="I309" s="5">
        <v>155.06</v>
      </c>
      <c r="J309" s="5">
        <v>6916.21</v>
      </c>
      <c r="K309" s="5">
        <v>2791.97</v>
      </c>
      <c r="L309" s="5">
        <v>2578.4299999999998</v>
      </c>
      <c r="M309" s="5">
        <v>2872.4</v>
      </c>
      <c r="N309" s="5">
        <v>654.22</v>
      </c>
      <c r="O309" s="5">
        <f>VLOOKUP(B309,SWH!$A$4:$B$19,2,FALSE)</f>
        <v>0.78825500000000004</v>
      </c>
      <c r="P309" s="5">
        <f t="shared" si="21"/>
        <v>653.43174499999998</v>
      </c>
      <c r="Q309" s="5">
        <v>521.14</v>
      </c>
      <c r="R309" s="5">
        <v>8.69</v>
      </c>
      <c r="S309" s="5">
        <v>203.22</v>
      </c>
      <c r="T309" s="5">
        <v>26.4</v>
      </c>
      <c r="U309" s="5">
        <v>1027.6099999999999</v>
      </c>
      <c r="V309" s="5">
        <v>174.62</v>
      </c>
      <c r="W309" s="5">
        <f t="shared" si="19"/>
        <v>9067.9417450000001</v>
      </c>
      <c r="X309" s="5">
        <f t="shared" si="20"/>
        <v>4356.7299999999996</v>
      </c>
      <c r="Y309" s="5">
        <v>22317.65</v>
      </c>
      <c r="Z309" s="5">
        <v>8176.32</v>
      </c>
      <c r="AA309" s="5">
        <f t="shared" si="18"/>
        <v>30493.97</v>
      </c>
    </row>
    <row r="310" spans="1:27" x14ac:dyDescent="0.25">
      <c r="A310">
        <v>2016</v>
      </c>
      <c r="B310" t="s">
        <v>0</v>
      </c>
      <c r="C310" s="1" t="s">
        <v>19</v>
      </c>
      <c r="D310" s="5">
        <f>VLOOKUP(B310,SWH!$A$4:$C$19,3,FALSE)</f>
        <v>22436.18</v>
      </c>
      <c r="E310" s="5">
        <v>29.99</v>
      </c>
      <c r="F310" s="5">
        <v>5150.87</v>
      </c>
      <c r="G310" s="5">
        <v>4146.7700000000004</v>
      </c>
      <c r="H310" s="5">
        <v>3398.96</v>
      </c>
      <c r="I310" s="5">
        <v>155.01</v>
      </c>
      <c r="J310" s="5">
        <v>6916.21</v>
      </c>
      <c r="K310" s="5">
        <v>2791.97</v>
      </c>
      <c r="L310" s="5">
        <v>2578.4299999999998</v>
      </c>
      <c r="M310" s="5">
        <v>2753.58</v>
      </c>
      <c r="N310" s="5">
        <v>645.14</v>
      </c>
      <c r="O310" s="5">
        <f>VLOOKUP(B310,SWH!$A$4:$B$19,2,FALSE)</f>
        <v>0.78825500000000004</v>
      </c>
      <c r="P310" s="5">
        <f t="shared" si="21"/>
        <v>644.35174499999994</v>
      </c>
      <c r="Q310" s="5">
        <v>609.80999999999995</v>
      </c>
      <c r="R310" s="5">
        <v>145.51</v>
      </c>
      <c r="S310" s="5">
        <v>190.34</v>
      </c>
      <c r="T310" s="5">
        <v>26.4</v>
      </c>
      <c r="U310" s="5">
        <v>1058.31</v>
      </c>
      <c r="V310" s="5">
        <v>171.14</v>
      </c>
      <c r="W310" s="5">
        <f t="shared" si="19"/>
        <v>8520.3517449999999</v>
      </c>
      <c r="X310" s="5">
        <f t="shared" si="20"/>
        <v>5150.87</v>
      </c>
      <c r="Y310" s="5">
        <v>21767.29</v>
      </c>
      <c r="Z310" s="5">
        <v>9001.14</v>
      </c>
      <c r="AA310" s="5">
        <f t="shared" si="18"/>
        <v>30768.43</v>
      </c>
    </row>
    <row r="311" spans="1:27" x14ac:dyDescent="0.25">
      <c r="A311">
        <v>2016</v>
      </c>
      <c r="B311" t="s">
        <v>0</v>
      </c>
      <c r="C311" s="1" t="s">
        <v>20</v>
      </c>
      <c r="D311" s="5">
        <f>VLOOKUP(B311,SWH!$A$4:$C$19,3,FALSE)</f>
        <v>22436.18</v>
      </c>
      <c r="E311" s="5">
        <v>151.37</v>
      </c>
      <c r="F311" s="5">
        <v>4114.12</v>
      </c>
      <c r="G311" s="5">
        <v>2683.39</v>
      </c>
      <c r="H311" s="5">
        <v>3400.45</v>
      </c>
      <c r="I311" s="5">
        <v>155.12</v>
      </c>
      <c r="J311" s="5">
        <v>6916.21</v>
      </c>
      <c r="K311" s="5">
        <v>2791.97</v>
      </c>
      <c r="L311" s="5">
        <v>2578.4299999999998</v>
      </c>
      <c r="M311" s="5">
        <v>2953.49</v>
      </c>
      <c r="N311" s="5">
        <v>492.43</v>
      </c>
      <c r="O311" s="5">
        <f>VLOOKUP(B311,SWH!$A$4:$B$19,2,FALSE)</f>
        <v>0.78825500000000004</v>
      </c>
      <c r="P311" s="5">
        <f t="shared" si="21"/>
        <v>491.64174500000001</v>
      </c>
      <c r="Q311" s="5">
        <v>225.28</v>
      </c>
      <c r="R311" s="5">
        <v>1121.8599999999999</v>
      </c>
      <c r="S311" s="5">
        <v>180.28</v>
      </c>
      <c r="T311" s="5">
        <v>26.4</v>
      </c>
      <c r="U311" s="5">
        <v>1065.3800000000001</v>
      </c>
      <c r="V311" s="5">
        <v>166.56</v>
      </c>
      <c r="W311" s="5">
        <f t="shared" si="19"/>
        <v>7807.311745</v>
      </c>
      <c r="X311" s="5">
        <f t="shared" si="20"/>
        <v>4114.12</v>
      </c>
      <c r="Y311" s="5">
        <v>21051.26</v>
      </c>
      <c r="Z311" s="5">
        <v>7971.48</v>
      </c>
      <c r="AA311" s="5">
        <f t="shared" si="18"/>
        <v>29022.739999999998</v>
      </c>
    </row>
    <row r="312" spans="1:27" x14ac:dyDescent="0.25">
      <c r="A312">
        <v>2016</v>
      </c>
      <c r="B312" t="s">
        <v>0</v>
      </c>
      <c r="C312" s="1" t="s">
        <v>3</v>
      </c>
      <c r="D312" s="5">
        <f>VLOOKUP(B312,SWH!$A$4:$C$19,3,FALSE)</f>
        <v>22436.18</v>
      </c>
      <c r="E312" s="5">
        <v>93.07</v>
      </c>
      <c r="F312" s="5">
        <v>5872.01</v>
      </c>
      <c r="G312" s="5">
        <v>2834.7</v>
      </c>
      <c r="H312" s="5">
        <v>3400.53</v>
      </c>
      <c r="I312" s="5">
        <v>155.09</v>
      </c>
      <c r="J312" s="5">
        <v>6916.21</v>
      </c>
      <c r="K312" s="5">
        <v>2791.97</v>
      </c>
      <c r="L312" s="5">
        <v>2578.4299999999998</v>
      </c>
      <c r="M312" s="5">
        <v>2818.29</v>
      </c>
      <c r="N312" s="5">
        <v>540.24</v>
      </c>
      <c r="O312" s="5">
        <f>VLOOKUP(B312,SWH!$A$4:$B$19,2,FALSE)</f>
        <v>0.78825500000000004</v>
      </c>
      <c r="P312" s="5">
        <f t="shared" si="21"/>
        <v>539.45174499999996</v>
      </c>
      <c r="Q312" s="5">
        <v>350</v>
      </c>
      <c r="R312" s="5">
        <v>610.70000000000005</v>
      </c>
      <c r="S312" s="5">
        <v>183.17</v>
      </c>
      <c r="T312" s="5">
        <v>26.4</v>
      </c>
      <c r="U312" s="5">
        <v>1144.6300000000001</v>
      </c>
      <c r="V312" s="5">
        <v>162.71</v>
      </c>
      <c r="W312" s="5">
        <f t="shared" si="19"/>
        <v>7429.3817449999997</v>
      </c>
      <c r="X312" s="5">
        <f t="shared" si="20"/>
        <v>5872.01</v>
      </c>
      <c r="Y312" s="5">
        <v>20669.55</v>
      </c>
      <c r="Z312" s="5">
        <v>9808.61</v>
      </c>
      <c r="AA312" s="5">
        <f t="shared" si="18"/>
        <v>30478.16</v>
      </c>
    </row>
    <row r="313" spans="1:27" x14ac:dyDescent="0.25">
      <c r="A313">
        <v>2016</v>
      </c>
      <c r="B313" t="s">
        <v>0</v>
      </c>
      <c r="C313" s="1" t="s">
        <v>7</v>
      </c>
      <c r="D313" s="5">
        <f>VLOOKUP(B313,SWH!$A$4:$C$19,3,FALSE)</f>
        <v>22436.18</v>
      </c>
      <c r="E313" s="5">
        <v>139.97</v>
      </c>
      <c r="F313" s="5">
        <v>4475.18</v>
      </c>
      <c r="G313" s="5">
        <v>2296.38</v>
      </c>
      <c r="H313" s="5">
        <v>3399.21</v>
      </c>
      <c r="I313" s="5">
        <v>155.09</v>
      </c>
      <c r="J313" s="5">
        <v>6916.21</v>
      </c>
      <c r="K313" s="5">
        <v>2791.97</v>
      </c>
      <c r="L313" s="5">
        <v>2578.4299999999998</v>
      </c>
      <c r="M313" s="5">
        <v>3066.08</v>
      </c>
      <c r="N313" s="5">
        <v>450.2</v>
      </c>
      <c r="O313" s="5">
        <f>VLOOKUP(B313,SWH!$A$4:$B$19,2,FALSE)</f>
        <v>0.78825500000000004</v>
      </c>
      <c r="P313" s="5">
        <f t="shared" si="21"/>
        <v>449.411745</v>
      </c>
      <c r="Q313" s="5">
        <v>199.38</v>
      </c>
      <c r="R313" s="5">
        <v>1152.57</v>
      </c>
      <c r="S313" s="5">
        <v>175.79</v>
      </c>
      <c r="T313" s="5">
        <v>26.4</v>
      </c>
      <c r="U313" s="5">
        <v>1120.42</v>
      </c>
      <c r="V313" s="5">
        <v>162.22999999999999</v>
      </c>
      <c r="W313" s="5">
        <f t="shared" si="19"/>
        <v>7479.5817450000004</v>
      </c>
      <c r="X313" s="5">
        <f t="shared" si="20"/>
        <v>4475.18</v>
      </c>
      <c r="Y313" s="5">
        <v>20717.91</v>
      </c>
      <c r="Z313" s="5">
        <v>8387.57</v>
      </c>
      <c r="AA313" s="5">
        <f t="shared" si="18"/>
        <v>29105.48</v>
      </c>
    </row>
    <row r="314" spans="1:27" x14ac:dyDescent="0.25">
      <c r="A314">
        <v>2016</v>
      </c>
      <c r="B314" t="s">
        <v>0</v>
      </c>
      <c r="C314" s="1" t="s">
        <v>17</v>
      </c>
      <c r="D314" s="5">
        <f>VLOOKUP(B314,SWH!$A$4:$C$19,3,FALSE)</f>
        <v>22436.18</v>
      </c>
      <c r="E314" s="5">
        <v>36.92</v>
      </c>
      <c r="F314" s="5">
        <v>5252.67</v>
      </c>
      <c r="G314" s="5">
        <v>1976.21</v>
      </c>
      <c r="H314" s="5">
        <v>3398.12</v>
      </c>
      <c r="I314" s="5">
        <v>155.06</v>
      </c>
      <c r="J314" s="5">
        <v>6916.21</v>
      </c>
      <c r="K314" s="5">
        <v>2791.97</v>
      </c>
      <c r="L314" s="5">
        <v>2578.4299999999998</v>
      </c>
      <c r="M314" s="5">
        <v>2811.2</v>
      </c>
      <c r="N314" s="5">
        <v>369.4</v>
      </c>
      <c r="O314" s="5">
        <f>VLOOKUP(B314,SWH!$A$4:$B$19,2,FALSE)</f>
        <v>0.78825500000000004</v>
      </c>
      <c r="P314" s="5">
        <f t="shared" si="21"/>
        <v>368.61174499999998</v>
      </c>
      <c r="Q314" s="5">
        <v>165.28</v>
      </c>
      <c r="R314" s="5">
        <v>264.2</v>
      </c>
      <c r="S314" s="5">
        <v>0</v>
      </c>
      <c r="T314" s="5">
        <v>26.4</v>
      </c>
      <c r="U314" s="5">
        <v>1149</v>
      </c>
      <c r="V314" s="5">
        <v>161.30000000000001</v>
      </c>
      <c r="W314" s="5">
        <f t="shared" si="19"/>
        <v>5622.4217449999996</v>
      </c>
      <c r="X314" s="5">
        <f t="shared" si="20"/>
        <v>5252.67</v>
      </c>
      <c r="Y314" s="5">
        <v>18858.72</v>
      </c>
      <c r="Z314" s="5">
        <v>9193.6299999999992</v>
      </c>
      <c r="AA314" s="5">
        <f t="shared" si="18"/>
        <v>28052.35</v>
      </c>
    </row>
    <row r="315" spans="1:27" x14ac:dyDescent="0.25">
      <c r="A315">
        <v>2016</v>
      </c>
      <c r="B315" t="s">
        <v>0</v>
      </c>
      <c r="C315" s="1" t="s">
        <v>14</v>
      </c>
      <c r="D315" s="5">
        <f>VLOOKUP(B315,SWH!$A$4:$C$19,3,FALSE)</f>
        <v>22436.18</v>
      </c>
      <c r="E315" s="5">
        <v>141.62</v>
      </c>
      <c r="F315" s="5">
        <v>6858.02</v>
      </c>
      <c r="G315" s="5">
        <v>2220.92</v>
      </c>
      <c r="H315" s="5">
        <v>3397.4</v>
      </c>
      <c r="I315" s="5">
        <v>154.86000000000001</v>
      </c>
      <c r="J315" s="5">
        <v>6916.21</v>
      </c>
      <c r="K315" s="5">
        <v>2791.97</v>
      </c>
      <c r="L315" s="5">
        <v>2578.4299999999998</v>
      </c>
      <c r="M315" s="5">
        <v>2891.23</v>
      </c>
      <c r="N315" s="5">
        <v>465.17</v>
      </c>
      <c r="O315" s="5">
        <f>VLOOKUP(B315,SWH!$A$4:$B$19,2,FALSE)</f>
        <v>0.78825500000000004</v>
      </c>
      <c r="P315" s="5">
        <f t="shared" si="21"/>
        <v>464.38174500000002</v>
      </c>
      <c r="Q315" s="5">
        <v>239.16</v>
      </c>
      <c r="R315" s="5">
        <v>917.7</v>
      </c>
      <c r="S315" s="5">
        <v>187.55</v>
      </c>
      <c r="T315" s="5">
        <v>26.4</v>
      </c>
      <c r="U315" s="5">
        <v>1224.53</v>
      </c>
      <c r="V315" s="5">
        <v>157.13999999999999</v>
      </c>
      <c r="W315" s="5">
        <f t="shared" si="19"/>
        <v>7062.5617450000009</v>
      </c>
      <c r="X315" s="5">
        <f t="shared" si="20"/>
        <v>6858.02</v>
      </c>
      <c r="Y315" s="5">
        <v>20293.77</v>
      </c>
      <c r="Z315" s="5">
        <v>10874.53</v>
      </c>
      <c r="AA315" s="5">
        <f t="shared" si="18"/>
        <v>31168.300000000003</v>
      </c>
    </row>
    <row r="316" spans="1:27" x14ac:dyDescent="0.25">
      <c r="A316">
        <v>2016</v>
      </c>
      <c r="B316" t="s">
        <v>0</v>
      </c>
      <c r="C316" s="1" t="s">
        <v>2</v>
      </c>
      <c r="D316" s="5">
        <f>VLOOKUP(B316,SWH!$A$4:$C$19,3,FALSE)</f>
        <v>22436.18</v>
      </c>
      <c r="E316" s="5">
        <v>162.09</v>
      </c>
      <c r="F316" s="5">
        <v>4738.95</v>
      </c>
      <c r="G316" s="5">
        <v>1672.03</v>
      </c>
      <c r="H316" s="5">
        <v>3396.26</v>
      </c>
      <c r="I316" s="5">
        <v>154.97999999999999</v>
      </c>
      <c r="J316" s="5">
        <v>6916.21</v>
      </c>
      <c r="K316" s="5">
        <v>2791.97</v>
      </c>
      <c r="L316" s="5">
        <v>2578.4299999999998</v>
      </c>
      <c r="M316" s="5">
        <v>3223.45</v>
      </c>
      <c r="N316" s="5">
        <v>389.92</v>
      </c>
      <c r="O316" s="5">
        <f>VLOOKUP(B316,SWH!$A$4:$B$19,2,FALSE)</f>
        <v>0.78825500000000004</v>
      </c>
      <c r="P316" s="5">
        <f t="shared" si="21"/>
        <v>389.13174500000002</v>
      </c>
      <c r="Q316" s="5">
        <v>83.51</v>
      </c>
      <c r="R316" s="5">
        <v>1614.34</v>
      </c>
      <c r="S316" s="5">
        <v>169.12</v>
      </c>
      <c r="T316" s="5">
        <v>26.4</v>
      </c>
      <c r="U316" s="5">
        <v>1200.6300000000001</v>
      </c>
      <c r="V316" s="5">
        <v>156.47</v>
      </c>
      <c r="W316" s="5">
        <f t="shared" si="19"/>
        <v>7313.6717449999996</v>
      </c>
      <c r="X316" s="5">
        <f t="shared" si="20"/>
        <v>4738.95</v>
      </c>
      <c r="Y316" s="5">
        <v>20543.21</v>
      </c>
      <c r="Z316" s="5">
        <v>8731.5499999999993</v>
      </c>
      <c r="AA316" s="5">
        <f t="shared" si="18"/>
        <v>29274.76</v>
      </c>
    </row>
    <row r="317" spans="1:27" x14ac:dyDescent="0.25">
      <c r="A317">
        <v>2016</v>
      </c>
      <c r="B317" t="s">
        <v>0</v>
      </c>
      <c r="C317" s="1" t="s">
        <v>18</v>
      </c>
      <c r="D317" s="5">
        <f>VLOOKUP(B317,SWH!$A$4:$C$19,3,FALSE)</f>
        <v>22436.18</v>
      </c>
      <c r="E317" s="5">
        <v>81.61</v>
      </c>
      <c r="F317" s="5">
        <v>6333.08</v>
      </c>
      <c r="G317" s="5">
        <v>1186.43</v>
      </c>
      <c r="H317" s="5">
        <v>3399.93</v>
      </c>
      <c r="I317" s="5">
        <v>154.68</v>
      </c>
      <c r="J317" s="5">
        <v>6916.21</v>
      </c>
      <c r="K317" s="5">
        <v>2791.97</v>
      </c>
      <c r="L317" s="5">
        <v>2578.4299999999998</v>
      </c>
      <c r="M317" s="5">
        <v>2925</v>
      </c>
      <c r="N317" s="5">
        <v>357.88</v>
      </c>
      <c r="O317" s="5">
        <f>VLOOKUP(B317,SWH!$A$4:$B$19,2,FALSE)</f>
        <v>0.78825500000000004</v>
      </c>
      <c r="P317" s="5">
        <f t="shared" si="21"/>
        <v>357.091745</v>
      </c>
      <c r="Q317" s="5">
        <v>44.06</v>
      </c>
      <c r="R317" s="5">
        <v>307.83</v>
      </c>
      <c r="S317" s="5">
        <v>175.31</v>
      </c>
      <c r="T317" s="5">
        <v>26.4</v>
      </c>
      <c r="U317" s="5">
        <v>1246.8</v>
      </c>
      <c r="V317" s="5">
        <v>153.86000000000001</v>
      </c>
      <c r="W317" s="5">
        <f t="shared" si="19"/>
        <v>5077.3317449999995</v>
      </c>
      <c r="X317" s="5">
        <f t="shared" si="20"/>
        <v>6333.08</v>
      </c>
      <c r="Y317" s="5">
        <v>18307.63</v>
      </c>
      <c r="Z317" s="5">
        <v>10371.86</v>
      </c>
      <c r="AA317" s="5">
        <f t="shared" si="18"/>
        <v>28679.49</v>
      </c>
    </row>
    <row r="318" spans="1:27" x14ac:dyDescent="0.25">
      <c r="A318">
        <v>2016</v>
      </c>
      <c r="B318" t="s">
        <v>0</v>
      </c>
      <c r="C318" s="1" t="s">
        <v>4</v>
      </c>
      <c r="D318" s="5">
        <f>VLOOKUP(B318,SWH!$A$4:$C$19,3,FALSE)</f>
        <v>22436.18</v>
      </c>
      <c r="E318" s="5">
        <v>160.81</v>
      </c>
      <c r="F318" s="5">
        <v>7426.35</v>
      </c>
      <c r="G318" s="5">
        <v>1637.42</v>
      </c>
      <c r="H318" s="5">
        <v>3397.19</v>
      </c>
      <c r="I318" s="5">
        <v>154.9</v>
      </c>
      <c r="J318" s="5">
        <v>6916.21</v>
      </c>
      <c r="K318" s="5">
        <v>2791.97</v>
      </c>
      <c r="L318" s="5">
        <v>2578.4299999999998</v>
      </c>
      <c r="M318" s="5">
        <v>2946.51</v>
      </c>
      <c r="N318" s="5">
        <v>410.87</v>
      </c>
      <c r="O318" s="5">
        <f>VLOOKUP(B318,SWH!$A$4:$B$19,2,FALSE)</f>
        <v>0.78825500000000004</v>
      </c>
      <c r="P318" s="5">
        <f t="shared" si="21"/>
        <v>410.08174500000001</v>
      </c>
      <c r="Q318" s="5">
        <v>150.41999999999999</v>
      </c>
      <c r="R318" s="5">
        <v>1002.33</v>
      </c>
      <c r="S318" s="5">
        <v>181.76</v>
      </c>
      <c r="T318" s="5">
        <v>26.4</v>
      </c>
      <c r="U318" s="5">
        <v>1297.53</v>
      </c>
      <c r="V318" s="5">
        <v>153.21</v>
      </c>
      <c r="W318" s="5">
        <f t="shared" si="19"/>
        <v>6489.3317449999995</v>
      </c>
      <c r="X318" s="5">
        <f t="shared" si="20"/>
        <v>7426.35</v>
      </c>
      <c r="Y318" s="5">
        <v>19716.46</v>
      </c>
      <c r="Z318" s="5">
        <v>11515.85</v>
      </c>
      <c r="AA318" s="5">
        <f t="shared" si="18"/>
        <v>31232.309999999998</v>
      </c>
    </row>
    <row r="319" spans="1:27" x14ac:dyDescent="0.25">
      <c r="A319">
        <v>2016</v>
      </c>
      <c r="B319" t="s">
        <v>0</v>
      </c>
      <c r="C319" s="1" t="s">
        <v>5</v>
      </c>
      <c r="D319" s="5">
        <f>VLOOKUP(B319,SWH!$A$4:$C$19,3,FALSE)</f>
        <v>22436.18</v>
      </c>
      <c r="E319" s="5">
        <v>161.16</v>
      </c>
      <c r="F319" s="5">
        <v>5539.85</v>
      </c>
      <c r="G319" s="5">
        <v>1357.23</v>
      </c>
      <c r="H319" s="5">
        <v>3396.07</v>
      </c>
      <c r="I319" s="5">
        <v>154.91</v>
      </c>
      <c r="J319" s="5">
        <v>6916.21</v>
      </c>
      <c r="K319" s="5">
        <v>2791.97</v>
      </c>
      <c r="L319" s="5">
        <v>2578.4299999999998</v>
      </c>
      <c r="M319" s="5">
        <v>3264.02</v>
      </c>
      <c r="N319" s="5">
        <v>332.01</v>
      </c>
      <c r="O319" s="5">
        <f>VLOOKUP(B319,SWH!$A$4:$B$19,2,FALSE)</f>
        <v>0.78825500000000004</v>
      </c>
      <c r="P319" s="5">
        <f t="shared" si="21"/>
        <v>331.221745</v>
      </c>
      <c r="Q319" s="5">
        <v>35.78</v>
      </c>
      <c r="R319" s="5">
        <v>1390</v>
      </c>
      <c r="S319" s="5">
        <v>171.29</v>
      </c>
      <c r="T319" s="5">
        <v>26.4</v>
      </c>
      <c r="U319" s="5">
        <v>1275.9100000000001</v>
      </c>
      <c r="V319" s="5">
        <v>152.88999999999999</v>
      </c>
      <c r="W319" s="5">
        <f t="shared" si="19"/>
        <v>6710.7017450000003</v>
      </c>
      <c r="X319" s="5">
        <f t="shared" si="20"/>
        <v>5539.85</v>
      </c>
      <c r="Y319" s="5">
        <v>19936.400000000001</v>
      </c>
      <c r="Z319" s="5">
        <v>9607.74</v>
      </c>
      <c r="AA319" s="5">
        <f t="shared" si="18"/>
        <v>29544.14</v>
      </c>
    </row>
    <row r="320" spans="1:27" x14ac:dyDescent="0.25">
      <c r="A320">
        <v>2016</v>
      </c>
      <c r="B320" t="s">
        <v>0</v>
      </c>
      <c r="C320" s="1" t="s">
        <v>15</v>
      </c>
      <c r="D320" s="5">
        <f>VLOOKUP(B320,SWH!$A$4:$C$19,3,FALSE)</f>
        <v>22436.18</v>
      </c>
      <c r="E320" s="5">
        <v>101.02</v>
      </c>
      <c r="F320" s="5">
        <v>6389.74</v>
      </c>
      <c r="G320" s="5">
        <v>948.44</v>
      </c>
      <c r="H320" s="5">
        <v>3399.18</v>
      </c>
      <c r="I320" s="5">
        <v>154.66999999999999</v>
      </c>
      <c r="J320" s="5">
        <v>6916.21</v>
      </c>
      <c r="K320" s="5">
        <v>2791.97</v>
      </c>
      <c r="L320" s="5">
        <v>2578.4299999999998</v>
      </c>
      <c r="M320" s="5">
        <v>2959.69</v>
      </c>
      <c r="N320" s="5">
        <v>287.69</v>
      </c>
      <c r="O320" s="5">
        <f>VLOOKUP(B320,SWH!$A$4:$B$19,2,FALSE)</f>
        <v>0.78825500000000004</v>
      </c>
      <c r="P320" s="5">
        <f t="shared" si="21"/>
        <v>286.90174500000001</v>
      </c>
      <c r="Q320" s="5">
        <v>37.119999999999997</v>
      </c>
      <c r="R320" s="5">
        <v>282.45999999999998</v>
      </c>
      <c r="S320" s="5">
        <v>178</v>
      </c>
      <c r="T320" s="5">
        <v>26.4</v>
      </c>
      <c r="U320" s="5">
        <v>1290.58</v>
      </c>
      <c r="V320" s="5">
        <v>151.29</v>
      </c>
      <c r="W320" s="5">
        <f t="shared" si="19"/>
        <v>4793.6317450000006</v>
      </c>
      <c r="X320" s="5">
        <f t="shared" si="20"/>
        <v>6389.74</v>
      </c>
      <c r="Y320" s="5">
        <v>18020.57</v>
      </c>
      <c r="Z320" s="5">
        <v>10472.290000000001</v>
      </c>
      <c r="AA320" s="5">
        <f t="shared" si="18"/>
        <v>28492.86</v>
      </c>
    </row>
    <row r="321" spans="1:27" x14ac:dyDescent="0.25">
      <c r="A321">
        <v>2016</v>
      </c>
      <c r="B321" t="s">
        <v>0</v>
      </c>
      <c r="C321" s="1" t="s">
        <v>16</v>
      </c>
      <c r="D321" s="5">
        <f>VLOOKUP(B321,SWH!$A$4:$C$19,3,FALSE)</f>
        <v>22436.18</v>
      </c>
      <c r="E321" s="5">
        <v>173.51</v>
      </c>
      <c r="F321" s="5">
        <v>8380.92</v>
      </c>
      <c r="G321" s="5">
        <v>1601.95</v>
      </c>
      <c r="H321" s="5">
        <v>3396.77</v>
      </c>
      <c r="I321" s="5">
        <v>154.83000000000001</v>
      </c>
      <c r="J321" s="5">
        <v>6916.21</v>
      </c>
      <c r="K321" s="5">
        <v>2791.97</v>
      </c>
      <c r="L321" s="5">
        <v>2578.4299999999998</v>
      </c>
      <c r="M321" s="5">
        <v>2980.76</v>
      </c>
      <c r="N321" s="5">
        <v>433.14</v>
      </c>
      <c r="O321" s="5">
        <f>VLOOKUP(B321,SWH!$A$4:$B$19,2,FALSE)</f>
        <v>0.78825500000000004</v>
      </c>
      <c r="P321" s="5">
        <f t="shared" si="21"/>
        <v>432.35174499999999</v>
      </c>
      <c r="Q321" s="5">
        <v>154.16999999999999</v>
      </c>
      <c r="R321" s="5">
        <v>1130.8399999999999</v>
      </c>
      <c r="S321" s="5">
        <v>184.06</v>
      </c>
      <c r="T321" s="5">
        <v>26.4</v>
      </c>
      <c r="U321" s="5">
        <v>1355.7</v>
      </c>
      <c r="V321" s="5">
        <v>152.4</v>
      </c>
      <c r="W321" s="5">
        <f t="shared" si="19"/>
        <v>6657.6417449999999</v>
      </c>
      <c r="X321" s="5">
        <f t="shared" si="20"/>
        <v>8380.92</v>
      </c>
      <c r="Y321" s="5">
        <v>19883.48</v>
      </c>
      <c r="Z321" s="5">
        <v>12528.6</v>
      </c>
      <c r="AA321" s="5">
        <f t="shared" si="18"/>
        <v>32412.080000000002</v>
      </c>
    </row>
    <row r="322" spans="1:27" x14ac:dyDescent="0.25">
      <c r="A322">
        <v>2016</v>
      </c>
      <c r="B322" t="s">
        <v>0</v>
      </c>
      <c r="C322" s="1" t="s">
        <v>9</v>
      </c>
      <c r="D322" s="5">
        <f>VLOOKUP(B322,SWH!$A$4:$C$19,3,FALSE)</f>
        <v>22436.18</v>
      </c>
      <c r="E322" s="5">
        <v>200.21</v>
      </c>
      <c r="F322" s="5">
        <v>7094.48</v>
      </c>
      <c r="G322" s="5">
        <v>1128.9000000000001</v>
      </c>
      <c r="H322" s="5">
        <v>3396.64</v>
      </c>
      <c r="I322" s="5">
        <v>154.72</v>
      </c>
      <c r="J322" s="5">
        <v>6916.21</v>
      </c>
      <c r="K322" s="5">
        <v>2791.97</v>
      </c>
      <c r="L322" s="5">
        <v>2578.4299999999998</v>
      </c>
      <c r="M322" s="5">
        <v>3148.78</v>
      </c>
      <c r="N322" s="5">
        <v>314.95</v>
      </c>
      <c r="O322" s="5">
        <f>VLOOKUP(B322,SWH!$A$4:$B$19,2,FALSE)</f>
        <v>0.78825500000000004</v>
      </c>
      <c r="P322" s="5">
        <f t="shared" si="21"/>
        <v>314.161745</v>
      </c>
      <c r="Q322" s="5">
        <v>26.89</v>
      </c>
      <c r="R322" s="5">
        <v>1497.68</v>
      </c>
      <c r="S322" s="5">
        <v>181</v>
      </c>
      <c r="T322" s="5">
        <v>26.4</v>
      </c>
      <c r="U322" s="5">
        <v>1340.6</v>
      </c>
      <c r="V322" s="5">
        <v>150.38999999999999</v>
      </c>
      <c r="W322" s="5">
        <f t="shared" si="19"/>
        <v>6497.6217450000004</v>
      </c>
      <c r="X322" s="5">
        <f t="shared" si="20"/>
        <v>7094.48</v>
      </c>
      <c r="Y322" s="5">
        <v>19721.21</v>
      </c>
      <c r="Z322" s="5">
        <v>11227.05</v>
      </c>
      <c r="AA322" s="5">
        <f t="shared" ref="AA322:AA385" si="22">SUM(Y322:Z322)</f>
        <v>30948.26</v>
      </c>
    </row>
    <row r="323" spans="1:27" x14ac:dyDescent="0.25">
      <c r="A323">
        <v>2016</v>
      </c>
      <c r="B323" t="s">
        <v>0</v>
      </c>
      <c r="C323" s="1" t="s">
        <v>12</v>
      </c>
      <c r="D323" s="5">
        <f>VLOOKUP(B323,SWH!$A$4:$C$19,3,FALSE)</f>
        <v>22436.18</v>
      </c>
      <c r="E323" s="5">
        <v>201.66</v>
      </c>
      <c r="F323" s="5">
        <v>9369.27</v>
      </c>
      <c r="G323" s="5">
        <v>1272.3499999999999</v>
      </c>
      <c r="H323" s="5">
        <v>3396.19</v>
      </c>
      <c r="I323" s="5">
        <v>154.63</v>
      </c>
      <c r="J323" s="5">
        <v>6916.21</v>
      </c>
      <c r="K323" s="5">
        <v>2791.97</v>
      </c>
      <c r="L323" s="5">
        <v>2578.4299999999998</v>
      </c>
      <c r="M323" s="5">
        <v>3010.4</v>
      </c>
      <c r="N323" s="5">
        <v>369.93</v>
      </c>
      <c r="O323" s="5">
        <f>VLOOKUP(B323,SWH!$A$4:$B$19,2,FALSE)</f>
        <v>0.78825500000000004</v>
      </c>
      <c r="P323" s="5">
        <f t="shared" si="21"/>
        <v>369.14174500000001</v>
      </c>
      <c r="Q323" s="5">
        <v>103.45</v>
      </c>
      <c r="R323" s="5">
        <v>1463.02</v>
      </c>
      <c r="S323" s="5">
        <v>183.87</v>
      </c>
      <c r="T323" s="5">
        <v>26.4</v>
      </c>
      <c r="U323" s="5">
        <v>1425.51</v>
      </c>
      <c r="V323" s="5">
        <v>150.18</v>
      </c>
      <c r="W323" s="5">
        <f t="shared" ref="W323:W386" si="23">E323+G323+M323+SUM(P323:S323)</f>
        <v>6603.8917449999999</v>
      </c>
      <c r="X323" s="5">
        <f t="shared" ref="X323:X386" si="24">F323</f>
        <v>9369.27</v>
      </c>
      <c r="Y323" s="5">
        <v>19826.71</v>
      </c>
      <c r="Z323" s="5">
        <v>13586.75</v>
      </c>
      <c r="AA323" s="5">
        <f t="shared" si="22"/>
        <v>33413.46</v>
      </c>
    </row>
    <row r="324" spans="1:27" x14ac:dyDescent="0.25">
      <c r="A324">
        <v>2016</v>
      </c>
      <c r="B324" t="s">
        <v>0</v>
      </c>
      <c r="C324" s="1" t="s">
        <v>8</v>
      </c>
      <c r="D324" s="5">
        <f>VLOOKUP(B324,SWH!$A$4:$C$19,3,FALSE)</f>
        <v>22436.18</v>
      </c>
      <c r="E324" s="5">
        <v>254.87</v>
      </c>
      <c r="F324" s="5">
        <v>11518.86</v>
      </c>
      <c r="G324" s="5">
        <v>733.38</v>
      </c>
      <c r="H324" s="5">
        <v>3403.76</v>
      </c>
      <c r="I324" s="5">
        <v>153.77000000000001</v>
      </c>
      <c r="J324" s="5">
        <v>6916.21</v>
      </c>
      <c r="K324" s="5">
        <v>2791.97</v>
      </c>
      <c r="L324" s="5">
        <v>2578.4299999999998</v>
      </c>
      <c r="M324" s="5">
        <v>2987.47</v>
      </c>
      <c r="N324" s="5">
        <v>273.14999999999998</v>
      </c>
      <c r="O324" s="5">
        <f>VLOOKUP(B324,SWH!$A$4:$B$19,2,FALSE)</f>
        <v>0.78825500000000004</v>
      </c>
      <c r="P324" s="5">
        <f t="shared" si="21"/>
        <v>272.36174499999998</v>
      </c>
      <c r="Q324" s="5">
        <v>30.11</v>
      </c>
      <c r="R324" s="5">
        <v>1862.12</v>
      </c>
      <c r="S324" s="5">
        <v>182.9</v>
      </c>
      <c r="T324" s="5">
        <v>26.4</v>
      </c>
      <c r="U324" s="5">
        <v>1520.14</v>
      </c>
      <c r="V324" s="5">
        <v>146.76</v>
      </c>
      <c r="W324" s="5">
        <f t="shared" si="23"/>
        <v>6323.2117449999996</v>
      </c>
      <c r="X324" s="5">
        <f t="shared" si="24"/>
        <v>11518.86</v>
      </c>
      <c r="Y324" s="5">
        <v>19549.34</v>
      </c>
      <c r="Z324" s="5">
        <v>15830.97</v>
      </c>
      <c r="AA324" s="5">
        <f t="shared" si="22"/>
        <v>35380.31</v>
      </c>
    </row>
    <row r="325" spans="1:27" x14ac:dyDescent="0.25">
      <c r="A325">
        <v>2019</v>
      </c>
      <c r="B325" t="s">
        <v>0</v>
      </c>
      <c r="C325" s="1" t="s">
        <v>10</v>
      </c>
      <c r="D325" s="5">
        <f>VLOOKUP(B325,SWH!$A$4:$C$19,3,FALSE)</f>
        <v>22436.18</v>
      </c>
      <c r="E325" s="5">
        <v>0</v>
      </c>
      <c r="F325" s="5">
        <v>555.17999999999995</v>
      </c>
      <c r="G325" s="5">
        <v>6550.67</v>
      </c>
      <c r="H325" s="5">
        <v>3276.57</v>
      </c>
      <c r="I325" s="5">
        <v>155.21</v>
      </c>
      <c r="J325" s="5">
        <v>6892.71</v>
      </c>
      <c r="K325" s="5">
        <v>2791.97</v>
      </c>
      <c r="L325" s="5">
        <v>2578.09</v>
      </c>
      <c r="M325" s="5">
        <v>2782.75</v>
      </c>
      <c r="N325" s="5">
        <v>739.64</v>
      </c>
      <c r="O325" s="5">
        <f>VLOOKUP(B325,SWH!$A$4:$B$19,2,FALSE)</f>
        <v>0.78825500000000004</v>
      </c>
      <c r="P325" s="5">
        <f t="shared" si="21"/>
        <v>738.85174499999994</v>
      </c>
      <c r="Q325" s="5">
        <v>955.26</v>
      </c>
      <c r="R325" s="5">
        <v>0</v>
      </c>
      <c r="S325" s="5">
        <v>193.06</v>
      </c>
      <c r="T325" s="5">
        <v>26.4</v>
      </c>
      <c r="U325" s="5">
        <v>992.96</v>
      </c>
      <c r="V325" s="5">
        <v>128.09</v>
      </c>
      <c r="W325" s="5">
        <f t="shared" si="23"/>
        <v>11220.591745</v>
      </c>
      <c r="X325" s="5">
        <f t="shared" si="24"/>
        <v>555.17999999999995</v>
      </c>
      <c r="Y325" s="5">
        <v>24278.46</v>
      </c>
      <c r="Z325" s="5">
        <v>4340.12</v>
      </c>
      <c r="AA325" s="5">
        <f t="shared" si="22"/>
        <v>28618.579999999998</v>
      </c>
    </row>
    <row r="326" spans="1:27" x14ac:dyDescent="0.25">
      <c r="A326">
        <v>2019</v>
      </c>
      <c r="B326" t="s">
        <v>0</v>
      </c>
      <c r="C326" s="1" t="s">
        <v>6</v>
      </c>
      <c r="D326" s="5">
        <f>VLOOKUP(B326,SWH!$A$4:$C$19,3,FALSE)</f>
        <v>22436.18</v>
      </c>
      <c r="E326" s="5">
        <v>1.19</v>
      </c>
      <c r="F326" s="5">
        <v>635.20000000000005</v>
      </c>
      <c r="G326" s="5">
        <v>5759.08</v>
      </c>
      <c r="H326" s="5">
        <v>3277.06</v>
      </c>
      <c r="I326" s="5">
        <v>155.24</v>
      </c>
      <c r="J326" s="5">
        <v>6892.71</v>
      </c>
      <c r="K326" s="5">
        <v>2791.97</v>
      </c>
      <c r="L326" s="5">
        <v>2578.09</v>
      </c>
      <c r="M326" s="5">
        <v>2785.55</v>
      </c>
      <c r="N326" s="5">
        <v>659.89</v>
      </c>
      <c r="O326" s="5">
        <f>VLOOKUP(B326,SWH!$A$4:$B$19,2,FALSE)</f>
        <v>0.78825500000000004</v>
      </c>
      <c r="P326" s="5">
        <f t="shared" si="21"/>
        <v>659.10174499999994</v>
      </c>
      <c r="Q326" s="5">
        <v>649.53</v>
      </c>
      <c r="R326" s="5">
        <v>2.91</v>
      </c>
      <c r="S326" s="5">
        <v>193.06</v>
      </c>
      <c r="T326" s="5">
        <v>26.4</v>
      </c>
      <c r="U326" s="5">
        <v>993.61</v>
      </c>
      <c r="V326" s="5">
        <v>127.45</v>
      </c>
      <c r="W326" s="5">
        <f t="shared" si="23"/>
        <v>10050.421745</v>
      </c>
      <c r="X326" s="5">
        <f t="shared" si="24"/>
        <v>635.20000000000005</v>
      </c>
      <c r="Y326" s="5">
        <v>23108.17</v>
      </c>
      <c r="Z326" s="5">
        <v>4420.78</v>
      </c>
      <c r="AA326" s="5">
        <f t="shared" si="22"/>
        <v>27528.949999999997</v>
      </c>
    </row>
    <row r="327" spans="1:27" x14ac:dyDescent="0.25">
      <c r="A327">
        <v>2019</v>
      </c>
      <c r="B327" t="s">
        <v>0</v>
      </c>
      <c r="C327" s="1" t="s">
        <v>11</v>
      </c>
      <c r="D327" s="5">
        <f>VLOOKUP(B327,SWH!$A$4:$C$19,3,FALSE)</f>
        <v>22436.18</v>
      </c>
      <c r="E327" s="5">
        <v>0</v>
      </c>
      <c r="F327" s="5">
        <v>766.52</v>
      </c>
      <c r="G327" s="5">
        <v>5205.08</v>
      </c>
      <c r="H327" s="5">
        <v>3278.65</v>
      </c>
      <c r="I327" s="5">
        <v>155.26</v>
      </c>
      <c r="J327" s="5">
        <v>6892.71</v>
      </c>
      <c r="K327" s="5">
        <v>2791.97</v>
      </c>
      <c r="L327" s="5">
        <v>2578.09</v>
      </c>
      <c r="M327" s="5">
        <v>2734.02</v>
      </c>
      <c r="N327" s="5">
        <v>598.27</v>
      </c>
      <c r="O327" s="5">
        <f>VLOOKUP(B327,SWH!$A$4:$B$19,2,FALSE)</f>
        <v>0.78825500000000004</v>
      </c>
      <c r="P327" s="5">
        <f t="shared" si="21"/>
        <v>597.48174499999993</v>
      </c>
      <c r="Q327" s="5">
        <v>759.52</v>
      </c>
      <c r="R327" s="5">
        <v>0</v>
      </c>
      <c r="S327" s="5">
        <v>193.06</v>
      </c>
      <c r="T327" s="5">
        <v>26.4</v>
      </c>
      <c r="U327" s="5">
        <v>1015.79</v>
      </c>
      <c r="V327" s="5">
        <v>124.82</v>
      </c>
      <c r="W327" s="5">
        <f t="shared" si="23"/>
        <v>9489.1617450000012</v>
      </c>
      <c r="X327" s="5">
        <f t="shared" si="24"/>
        <v>766.52</v>
      </c>
      <c r="Y327" s="5">
        <v>22545.88</v>
      </c>
      <c r="Z327" s="5">
        <v>4574.28</v>
      </c>
      <c r="AA327" s="5">
        <f t="shared" si="22"/>
        <v>27120.16</v>
      </c>
    </row>
    <row r="328" spans="1:27" x14ac:dyDescent="0.25">
      <c r="A328">
        <v>2019</v>
      </c>
      <c r="B328" t="s">
        <v>0</v>
      </c>
      <c r="C328" s="1" t="s">
        <v>13</v>
      </c>
      <c r="D328" s="5">
        <f>VLOOKUP(B328,SWH!$A$4:$C$19,3,FALSE)</f>
        <v>22436.18</v>
      </c>
      <c r="E328" s="5">
        <v>3.43</v>
      </c>
      <c r="F328" s="5">
        <v>803.57</v>
      </c>
      <c r="G328" s="5">
        <v>5178.29</v>
      </c>
      <c r="H328" s="5">
        <v>3278.14</v>
      </c>
      <c r="I328" s="5">
        <v>155.06</v>
      </c>
      <c r="J328" s="5">
        <v>6892.71</v>
      </c>
      <c r="K328" s="5">
        <v>2791.97</v>
      </c>
      <c r="L328" s="5">
        <v>2578.09</v>
      </c>
      <c r="M328" s="5">
        <v>2850.86</v>
      </c>
      <c r="N328" s="5">
        <v>607.74</v>
      </c>
      <c r="O328" s="5">
        <f>VLOOKUP(B328,SWH!$A$4:$B$19,2,FALSE)</f>
        <v>0.78825500000000004</v>
      </c>
      <c r="P328" s="5">
        <f t="shared" si="21"/>
        <v>606.95174499999996</v>
      </c>
      <c r="Q328" s="5">
        <v>486.11</v>
      </c>
      <c r="R328" s="5">
        <v>8.65</v>
      </c>
      <c r="S328" s="5">
        <v>193.06</v>
      </c>
      <c r="T328" s="5">
        <v>26.4</v>
      </c>
      <c r="U328" s="5">
        <v>1027.56</v>
      </c>
      <c r="V328" s="5">
        <v>123.72</v>
      </c>
      <c r="W328" s="5">
        <f t="shared" si="23"/>
        <v>9327.3517449999999</v>
      </c>
      <c r="X328" s="5">
        <f t="shared" si="24"/>
        <v>803.57</v>
      </c>
      <c r="Y328" s="5">
        <v>22382.27</v>
      </c>
      <c r="Z328" s="5">
        <v>4623.1099999999997</v>
      </c>
      <c r="AA328" s="5">
        <f t="shared" si="22"/>
        <v>27005.38</v>
      </c>
    </row>
    <row r="329" spans="1:27" x14ac:dyDescent="0.25">
      <c r="A329">
        <v>2019</v>
      </c>
      <c r="B329" t="s">
        <v>0</v>
      </c>
      <c r="C329" s="1" t="s">
        <v>19</v>
      </c>
      <c r="D329" s="5">
        <f>VLOOKUP(B329,SWH!$A$4:$C$19,3,FALSE)</f>
        <v>22436.18</v>
      </c>
      <c r="E329" s="5">
        <v>29.92</v>
      </c>
      <c r="F329" s="5">
        <v>1092.48</v>
      </c>
      <c r="G329" s="5">
        <v>4685.1899999999996</v>
      </c>
      <c r="H329" s="5">
        <v>3277.86</v>
      </c>
      <c r="I329" s="5">
        <v>155.01</v>
      </c>
      <c r="J329" s="5">
        <v>6892.71</v>
      </c>
      <c r="K329" s="5">
        <v>2791.97</v>
      </c>
      <c r="L329" s="5">
        <v>2578.09</v>
      </c>
      <c r="M329" s="5">
        <v>2729.35</v>
      </c>
      <c r="N329" s="5">
        <v>556.47</v>
      </c>
      <c r="O329" s="5">
        <f>VLOOKUP(B329,SWH!$A$4:$B$19,2,FALSE)</f>
        <v>0.78825500000000004</v>
      </c>
      <c r="P329" s="5">
        <f t="shared" si="21"/>
        <v>555.68174499999998</v>
      </c>
      <c r="Q329" s="5">
        <v>569.72</v>
      </c>
      <c r="R329" s="5">
        <v>144.68</v>
      </c>
      <c r="S329" s="5">
        <v>181.9</v>
      </c>
      <c r="T329" s="5">
        <v>26.4</v>
      </c>
      <c r="U329" s="5">
        <v>1058.3399999999999</v>
      </c>
      <c r="V329" s="5">
        <v>120.62</v>
      </c>
      <c r="W329" s="5">
        <f t="shared" si="23"/>
        <v>8896.4417450000001</v>
      </c>
      <c r="X329" s="5">
        <f t="shared" si="24"/>
        <v>1092.48</v>
      </c>
      <c r="Y329" s="5">
        <v>21947.91</v>
      </c>
      <c r="Z329" s="5">
        <v>4942.79</v>
      </c>
      <c r="AA329" s="5">
        <f t="shared" si="22"/>
        <v>26890.7</v>
      </c>
    </row>
    <row r="330" spans="1:27" x14ac:dyDescent="0.25">
      <c r="A330">
        <v>2019</v>
      </c>
      <c r="B330" t="s">
        <v>0</v>
      </c>
      <c r="C330" s="1" t="s">
        <v>20</v>
      </c>
      <c r="D330" s="5">
        <f>VLOOKUP(B330,SWH!$A$4:$C$19,3,FALSE)</f>
        <v>22436.18</v>
      </c>
      <c r="E330" s="5">
        <v>150.38999999999999</v>
      </c>
      <c r="F330" s="5">
        <v>793.75</v>
      </c>
      <c r="G330" s="5">
        <v>2978.09</v>
      </c>
      <c r="H330" s="5">
        <v>3278.44</v>
      </c>
      <c r="I330" s="5">
        <v>155.12</v>
      </c>
      <c r="J330" s="5">
        <v>6892.71</v>
      </c>
      <c r="K330" s="5">
        <v>2791.97</v>
      </c>
      <c r="L330" s="5">
        <v>2578.09</v>
      </c>
      <c r="M330" s="5">
        <v>2979.62</v>
      </c>
      <c r="N330" s="5">
        <v>427.85</v>
      </c>
      <c r="O330" s="5">
        <f>VLOOKUP(B330,SWH!$A$4:$B$19,2,FALSE)</f>
        <v>0.78825500000000004</v>
      </c>
      <c r="P330" s="5">
        <f t="shared" si="21"/>
        <v>427.06174500000003</v>
      </c>
      <c r="Q330" s="5">
        <v>206.59</v>
      </c>
      <c r="R330" s="5">
        <v>1116.1099999999999</v>
      </c>
      <c r="S330" s="5">
        <v>173.77</v>
      </c>
      <c r="T330" s="5">
        <v>26.4</v>
      </c>
      <c r="U330" s="5">
        <v>1065.43</v>
      </c>
      <c r="V330" s="5">
        <v>118.4</v>
      </c>
      <c r="W330" s="5">
        <f t="shared" si="23"/>
        <v>8031.6317450000006</v>
      </c>
      <c r="X330" s="5">
        <f t="shared" si="24"/>
        <v>793.75</v>
      </c>
      <c r="Y330" s="5">
        <v>21081.58</v>
      </c>
      <c r="Z330" s="5">
        <v>4651.1499999999996</v>
      </c>
      <c r="AA330" s="5">
        <f t="shared" si="22"/>
        <v>25732.730000000003</v>
      </c>
    </row>
    <row r="331" spans="1:27" x14ac:dyDescent="0.25">
      <c r="A331">
        <v>2019</v>
      </c>
      <c r="B331" t="s">
        <v>0</v>
      </c>
      <c r="C331" s="1" t="s">
        <v>3</v>
      </c>
      <c r="D331" s="5">
        <f>VLOOKUP(B331,SWH!$A$4:$C$19,3,FALSE)</f>
        <v>22436.18</v>
      </c>
      <c r="E331" s="5">
        <v>92.35</v>
      </c>
      <c r="F331" s="5">
        <v>1766.24</v>
      </c>
      <c r="G331" s="5">
        <v>3154.22</v>
      </c>
      <c r="H331" s="5">
        <v>3278.94</v>
      </c>
      <c r="I331" s="5">
        <v>155.09</v>
      </c>
      <c r="J331" s="5">
        <v>6892.71</v>
      </c>
      <c r="K331" s="5">
        <v>2791.97</v>
      </c>
      <c r="L331" s="5">
        <v>2578.09</v>
      </c>
      <c r="M331" s="5">
        <v>2889.51</v>
      </c>
      <c r="N331" s="5">
        <v>412.41</v>
      </c>
      <c r="O331" s="5">
        <f>VLOOKUP(B331,SWH!$A$4:$B$19,2,FALSE)</f>
        <v>0.78825500000000004</v>
      </c>
      <c r="P331" s="5">
        <f t="shared" si="21"/>
        <v>411.62174500000003</v>
      </c>
      <c r="Q331" s="5">
        <v>313.86</v>
      </c>
      <c r="R331" s="5">
        <v>597.95000000000005</v>
      </c>
      <c r="S331" s="5">
        <v>174.72</v>
      </c>
      <c r="T331" s="5">
        <v>26.4</v>
      </c>
      <c r="U331" s="5">
        <v>1144.6300000000001</v>
      </c>
      <c r="V331" s="5">
        <v>113.97</v>
      </c>
      <c r="W331" s="5">
        <f t="shared" si="23"/>
        <v>7634.231745</v>
      </c>
      <c r="X331" s="5">
        <f t="shared" si="24"/>
        <v>1766.24</v>
      </c>
      <c r="Y331" s="5">
        <v>20680.23</v>
      </c>
      <c r="Z331" s="5">
        <v>5702.84</v>
      </c>
      <c r="AA331" s="5">
        <f t="shared" si="22"/>
        <v>26383.07</v>
      </c>
    </row>
    <row r="332" spans="1:27" x14ac:dyDescent="0.25">
      <c r="A332">
        <v>2019</v>
      </c>
      <c r="B332" t="s">
        <v>0</v>
      </c>
      <c r="C332" s="1" t="s">
        <v>7</v>
      </c>
      <c r="D332" s="5">
        <f>VLOOKUP(B332,SWH!$A$4:$C$19,3,FALSE)</f>
        <v>22436.18</v>
      </c>
      <c r="E332" s="5">
        <v>139.58000000000001</v>
      </c>
      <c r="F332" s="5">
        <v>1147.0899999999999</v>
      </c>
      <c r="G332" s="5">
        <v>2590.9299999999998</v>
      </c>
      <c r="H332" s="5">
        <v>3277.76</v>
      </c>
      <c r="I332" s="5">
        <v>155.09</v>
      </c>
      <c r="J332" s="5">
        <v>6892.71</v>
      </c>
      <c r="K332" s="5">
        <v>2791.97</v>
      </c>
      <c r="L332" s="5">
        <v>2578.09</v>
      </c>
      <c r="M332" s="5">
        <v>3035.82</v>
      </c>
      <c r="N332" s="5">
        <v>358.78</v>
      </c>
      <c r="O332" s="5">
        <f>VLOOKUP(B332,SWH!$A$4:$B$19,2,FALSE)</f>
        <v>0.78825500000000004</v>
      </c>
      <c r="P332" s="5">
        <f t="shared" si="21"/>
        <v>357.99174499999998</v>
      </c>
      <c r="Q332" s="5">
        <v>175.7</v>
      </c>
      <c r="R332" s="5">
        <v>1148.56</v>
      </c>
      <c r="S332" s="5">
        <v>169.23</v>
      </c>
      <c r="T332" s="5">
        <v>26.4</v>
      </c>
      <c r="U332" s="5">
        <v>1120.51</v>
      </c>
      <c r="V332" s="5">
        <v>114.4</v>
      </c>
      <c r="W332" s="5">
        <f t="shared" si="23"/>
        <v>7617.811745</v>
      </c>
      <c r="X332" s="5">
        <f t="shared" si="24"/>
        <v>1147.0899999999999</v>
      </c>
      <c r="Y332" s="5">
        <v>20663.05</v>
      </c>
      <c r="Z332" s="5">
        <v>5059.57</v>
      </c>
      <c r="AA332" s="5">
        <f t="shared" si="22"/>
        <v>25722.62</v>
      </c>
    </row>
    <row r="333" spans="1:27" x14ac:dyDescent="0.25">
      <c r="A333">
        <v>2019</v>
      </c>
      <c r="B333" t="s">
        <v>0</v>
      </c>
      <c r="C333" s="1" t="s">
        <v>17</v>
      </c>
      <c r="D333" s="5">
        <f>VLOOKUP(B333,SWH!$A$4:$C$19,3,FALSE)</f>
        <v>22436.18</v>
      </c>
      <c r="E333" s="5">
        <v>36.83</v>
      </c>
      <c r="F333" s="5">
        <v>1428.47</v>
      </c>
      <c r="G333" s="5">
        <v>2357.17</v>
      </c>
      <c r="H333" s="5">
        <v>3277.26</v>
      </c>
      <c r="I333" s="5">
        <v>155.06</v>
      </c>
      <c r="J333" s="5">
        <v>6892.71</v>
      </c>
      <c r="K333" s="5">
        <v>2791.97</v>
      </c>
      <c r="L333" s="5">
        <v>2578.09</v>
      </c>
      <c r="M333" s="5">
        <v>2766.68</v>
      </c>
      <c r="N333" s="5">
        <v>370.5</v>
      </c>
      <c r="O333" s="5">
        <f>VLOOKUP(B333,SWH!$A$4:$B$19,2,FALSE)</f>
        <v>0.78825500000000004</v>
      </c>
      <c r="P333" s="5">
        <f t="shared" si="21"/>
        <v>369.71174500000001</v>
      </c>
      <c r="Q333" s="5">
        <v>130.80000000000001</v>
      </c>
      <c r="R333" s="5">
        <v>263.06</v>
      </c>
      <c r="S333" s="5">
        <v>0</v>
      </c>
      <c r="T333" s="5">
        <v>26.4</v>
      </c>
      <c r="U333" s="5">
        <v>1149.19</v>
      </c>
      <c r="V333" s="5">
        <v>112.8</v>
      </c>
      <c r="W333" s="5">
        <f t="shared" si="23"/>
        <v>5924.2517450000005</v>
      </c>
      <c r="X333" s="5">
        <f t="shared" si="24"/>
        <v>1428.47</v>
      </c>
      <c r="Y333" s="5">
        <v>18967.37</v>
      </c>
      <c r="Z333" s="5">
        <v>5369.64</v>
      </c>
      <c r="AA333" s="5">
        <f t="shared" si="22"/>
        <v>24337.01</v>
      </c>
    </row>
    <row r="334" spans="1:27" x14ac:dyDescent="0.25">
      <c r="A334">
        <v>2019</v>
      </c>
      <c r="B334" t="s">
        <v>0</v>
      </c>
      <c r="C334" s="1" t="s">
        <v>14</v>
      </c>
      <c r="D334" s="5">
        <f>VLOOKUP(B334,SWH!$A$4:$C$19,3,FALSE)</f>
        <v>22436.18</v>
      </c>
      <c r="E334" s="5">
        <v>140.30000000000001</v>
      </c>
      <c r="F334" s="5">
        <v>2767.89</v>
      </c>
      <c r="G334" s="5">
        <v>2522.7199999999998</v>
      </c>
      <c r="H334" s="5">
        <v>3277.25</v>
      </c>
      <c r="I334" s="5">
        <v>154.86000000000001</v>
      </c>
      <c r="J334" s="5">
        <v>6892.71</v>
      </c>
      <c r="K334" s="5">
        <v>2791.97</v>
      </c>
      <c r="L334" s="5">
        <v>2578.09</v>
      </c>
      <c r="M334" s="5">
        <v>2846.92</v>
      </c>
      <c r="N334" s="5">
        <v>340.69</v>
      </c>
      <c r="O334" s="5">
        <f>VLOOKUP(B334,SWH!$A$4:$B$19,2,FALSE)</f>
        <v>0.78825500000000004</v>
      </c>
      <c r="P334" s="5">
        <f t="shared" si="21"/>
        <v>339.90174500000001</v>
      </c>
      <c r="Q334" s="5">
        <v>214.98</v>
      </c>
      <c r="R334" s="5">
        <v>892.8</v>
      </c>
      <c r="S334" s="5">
        <v>174.72</v>
      </c>
      <c r="T334" s="5">
        <v>26.4</v>
      </c>
      <c r="U334" s="5">
        <v>1224.77</v>
      </c>
      <c r="V334" s="5">
        <v>109.35</v>
      </c>
      <c r="W334" s="5">
        <f t="shared" si="23"/>
        <v>7132.3417450000006</v>
      </c>
      <c r="X334" s="5">
        <f t="shared" si="24"/>
        <v>2767.89</v>
      </c>
      <c r="Y334" s="5">
        <v>20171.78</v>
      </c>
      <c r="Z334" s="5">
        <v>6784.64</v>
      </c>
      <c r="AA334" s="5">
        <f t="shared" si="22"/>
        <v>26956.42</v>
      </c>
    </row>
    <row r="335" spans="1:27" x14ac:dyDescent="0.25">
      <c r="A335">
        <v>2019</v>
      </c>
      <c r="B335" t="s">
        <v>0</v>
      </c>
      <c r="C335" s="1" t="s">
        <v>2</v>
      </c>
      <c r="D335" s="5">
        <f>VLOOKUP(B335,SWH!$A$4:$C$19,3,FALSE)</f>
        <v>22436.18</v>
      </c>
      <c r="E335" s="5">
        <v>161.44999999999999</v>
      </c>
      <c r="F335" s="5">
        <v>1607.86</v>
      </c>
      <c r="G335" s="5">
        <v>2003.24</v>
      </c>
      <c r="H335" s="5">
        <v>3276.37</v>
      </c>
      <c r="I335" s="5">
        <v>154.97999999999999</v>
      </c>
      <c r="J335" s="5">
        <v>6892.71</v>
      </c>
      <c r="K335" s="5">
        <v>2791.97</v>
      </c>
      <c r="L335" s="5">
        <v>2578.09</v>
      </c>
      <c r="M335" s="5">
        <v>3185.4</v>
      </c>
      <c r="N335" s="5">
        <v>291.74</v>
      </c>
      <c r="O335" s="5">
        <f>VLOOKUP(B335,SWH!$A$4:$B$19,2,FALSE)</f>
        <v>0.78825500000000004</v>
      </c>
      <c r="P335" s="5">
        <f t="shared" si="21"/>
        <v>290.95174500000002</v>
      </c>
      <c r="Q335" s="5">
        <v>69.81</v>
      </c>
      <c r="R335" s="5">
        <v>1602.94</v>
      </c>
      <c r="S335" s="5">
        <v>167.65</v>
      </c>
      <c r="T335" s="5">
        <v>26.4</v>
      </c>
      <c r="U335" s="5">
        <v>1200.5899999999999</v>
      </c>
      <c r="V335" s="5">
        <v>109.58</v>
      </c>
      <c r="W335" s="5">
        <f t="shared" si="23"/>
        <v>7481.4417450000001</v>
      </c>
      <c r="X335" s="5">
        <f t="shared" si="24"/>
        <v>1607.86</v>
      </c>
      <c r="Y335" s="5">
        <v>20520.37</v>
      </c>
      <c r="Z335" s="5">
        <v>5600.42</v>
      </c>
      <c r="AA335" s="5">
        <f t="shared" si="22"/>
        <v>26120.79</v>
      </c>
    </row>
    <row r="336" spans="1:27" x14ac:dyDescent="0.25">
      <c r="A336">
        <v>2019</v>
      </c>
      <c r="B336" t="s">
        <v>0</v>
      </c>
      <c r="C336" s="1" t="s">
        <v>18</v>
      </c>
      <c r="D336" s="5">
        <f>VLOOKUP(B336,SWH!$A$4:$C$19,3,FALSE)</f>
        <v>22436.18</v>
      </c>
      <c r="E336" s="5">
        <v>81.239999999999995</v>
      </c>
      <c r="F336" s="5">
        <v>2496.19</v>
      </c>
      <c r="G336" s="5">
        <v>1558.2</v>
      </c>
      <c r="H336" s="5">
        <v>3278.81</v>
      </c>
      <c r="I336" s="5">
        <v>154.68</v>
      </c>
      <c r="J336" s="5">
        <v>6892.71</v>
      </c>
      <c r="K336" s="5">
        <v>2791.97</v>
      </c>
      <c r="L336" s="5">
        <v>2578.09</v>
      </c>
      <c r="M336" s="5">
        <v>2861.1</v>
      </c>
      <c r="N336" s="5">
        <v>304.41000000000003</v>
      </c>
      <c r="O336" s="5">
        <f>VLOOKUP(B336,SWH!$A$4:$B$19,2,FALSE)</f>
        <v>0.78825500000000004</v>
      </c>
      <c r="P336" s="5">
        <f t="shared" si="21"/>
        <v>303.62174500000003</v>
      </c>
      <c r="Q336" s="5">
        <v>28.68</v>
      </c>
      <c r="R336" s="5">
        <v>301.94</v>
      </c>
      <c r="S336" s="5">
        <v>160.68</v>
      </c>
      <c r="T336" s="5">
        <v>26.4</v>
      </c>
      <c r="U336" s="5">
        <v>1246.93</v>
      </c>
      <c r="V336" s="5">
        <v>106.87</v>
      </c>
      <c r="W336" s="5">
        <f t="shared" si="23"/>
        <v>5295.4617450000005</v>
      </c>
      <c r="X336" s="5">
        <f t="shared" si="24"/>
        <v>2496.19</v>
      </c>
      <c r="Y336" s="5">
        <v>18333.82</v>
      </c>
      <c r="Z336" s="5">
        <v>6535.09</v>
      </c>
      <c r="AA336" s="5">
        <f t="shared" si="22"/>
        <v>24868.91</v>
      </c>
    </row>
    <row r="337" spans="1:27" x14ac:dyDescent="0.25">
      <c r="A337">
        <v>2019</v>
      </c>
      <c r="B337" t="s">
        <v>0</v>
      </c>
      <c r="C337" s="1" t="s">
        <v>4</v>
      </c>
      <c r="D337" s="5">
        <f>VLOOKUP(B337,SWH!$A$4:$C$19,3,FALSE)</f>
        <v>22436.18</v>
      </c>
      <c r="E337" s="5">
        <v>157.78</v>
      </c>
      <c r="F337" s="5">
        <v>3701.59</v>
      </c>
      <c r="G337" s="5">
        <v>1919.75</v>
      </c>
      <c r="H337" s="5">
        <v>3277.15</v>
      </c>
      <c r="I337" s="5">
        <v>154.9</v>
      </c>
      <c r="J337" s="5">
        <v>6892.71</v>
      </c>
      <c r="K337" s="5">
        <v>2791.97</v>
      </c>
      <c r="L337" s="5">
        <v>2578.09</v>
      </c>
      <c r="M337" s="5">
        <v>2947.39</v>
      </c>
      <c r="N337" s="5">
        <v>270.17</v>
      </c>
      <c r="O337" s="5">
        <f>VLOOKUP(B337,SWH!$A$4:$B$19,2,FALSE)</f>
        <v>0.78825500000000004</v>
      </c>
      <c r="P337" s="5">
        <f t="shared" si="21"/>
        <v>269.38174500000002</v>
      </c>
      <c r="Q337" s="5">
        <v>130.54</v>
      </c>
      <c r="R337" s="5">
        <v>944.98</v>
      </c>
      <c r="S337" s="5">
        <v>171.27</v>
      </c>
      <c r="T337" s="5">
        <v>26.4</v>
      </c>
      <c r="U337" s="5">
        <v>1297.75</v>
      </c>
      <c r="V337" s="5">
        <v>106.15</v>
      </c>
      <c r="W337" s="5">
        <f t="shared" si="23"/>
        <v>6541.0917449999997</v>
      </c>
      <c r="X337" s="5">
        <f t="shared" si="24"/>
        <v>3701.59</v>
      </c>
      <c r="Y337" s="5">
        <v>19577.3</v>
      </c>
      <c r="Z337" s="5">
        <v>7791.31</v>
      </c>
      <c r="AA337" s="5">
        <f t="shared" si="22"/>
        <v>27368.61</v>
      </c>
    </row>
    <row r="338" spans="1:27" x14ac:dyDescent="0.25">
      <c r="A338">
        <v>2019</v>
      </c>
      <c r="B338" t="s">
        <v>0</v>
      </c>
      <c r="C338" s="1" t="s">
        <v>5</v>
      </c>
      <c r="D338" s="5">
        <f>VLOOKUP(B338,SWH!$A$4:$C$19,3,FALSE)</f>
        <v>22436.18</v>
      </c>
      <c r="E338" s="5">
        <v>159.26</v>
      </c>
      <c r="F338" s="5">
        <v>2490.14</v>
      </c>
      <c r="G338" s="5">
        <v>1654.44</v>
      </c>
      <c r="H338" s="5">
        <v>3276.46</v>
      </c>
      <c r="I338" s="5">
        <v>154.91</v>
      </c>
      <c r="J338" s="5">
        <v>6892.71</v>
      </c>
      <c r="K338" s="5">
        <v>2791.97</v>
      </c>
      <c r="L338" s="5">
        <v>2578.09</v>
      </c>
      <c r="M338" s="5">
        <v>3240.43</v>
      </c>
      <c r="N338" s="5">
        <v>270.05</v>
      </c>
      <c r="O338" s="5">
        <f>VLOOKUP(B338,SWH!$A$4:$B$19,2,FALSE)</f>
        <v>0.78825500000000004</v>
      </c>
      <c r="P338" s="5">
        <f t="shared" si="21"/>
        <v>269.26174500000002</v>
      </c>
      <c r="Q338" s="5">
        <v>56.64</v>
      </c>
      <c r="R338" s="5">
        <v>1355.31</v>
      </c>
      <c r="S338" s="5">
        <v>170.11</v>
      </c>
      <c r="T338" s="5">
        <v>26.4</v>
      </c>
      <c r="U338" s="5">
        <v>1275.8900000000001</v>
      </c>
      <c r="V338" s="5">
        <v>106.49</v>
      </c>
      <c r="W338" s="5">
        <f t="shared" si="23"/>
        <v>6905.4517450000003</v>
      </c>
      <c r="X338" s="5">
        <f t="shared" si="24"/>
        <v>2490.14</v>
      </c>
      <c r="Y338" s="5">
        <v>19941.29</v>
      </c>
      <c r="Z338" s="5">
        <v>6558</v>
      </c>
      <c r="AA338" s="5">
        <f t="shared" si="22"/>
        <v>26499.29</v>
      </c>
    </row>
    <row r="339" spans="1:27" x14ac:dyDescent="0.25">
      <c r="A339">
        <v>2019</v>
      </c>
      <c r="B339" t="s">
        <v>0</v>
      </c>
      <c r="C339" s="1" t="s">
        <v>15</v>
      </c>
      <c r="D339" s="5">
        <f>VLOOKUP(B339,SWH!$A$4:$C$19,3,FALSE)</f>
        <v>22436.18</v>
      </c>
      <c r="E339" s="5">
        <v>100.86</v>
      </c>
      <c r="F339" s="5">
        <v>6315.32</v>
      </c>
      <c r="G339" s="5">
        <v>973.38</v>
      </c>
      <c r="H339" s="5">
        <v>3278.57</v>
      </c>
      <c r="I339" s="5">
        <v>154.66999999999999</v>
      </c>
      <c r="J339" s="5">
        <v>6892.71</v>
      </c>
      <c r="K339" s="5">
        <v>2791.97</v>
      </c>
      <c r="L339" s="5">
        <v>2578.09</v>
      </c>
      <c r="M339" s="5">
        <v>2901.01</v>
      </c>
      <c r="N339" s="5">
        <v>281.73</v>
      </c>
      <c r="O339" s="5">
        <f>VLOOKUP(B339,SWH!$A$4:$B$19,2,FALSE)</f>
        <v>0.78825500000000004</v>
      </c>
      <c r="P339" s="5">
        <f t="shared" si="21"/>
        <v>280.94174500000003</v>
      </c>
      <c r="Q339" s="5">
        <v>37.31</v>
      </c>
      <c r="R339" s="5">
        <v>281.37</v>
      </c>
      <c r="S339" s="5">
        <v>160.99</v>
      </c>
      <c r="T339" s="5">
        <v>26.4</v>
      </c>
      <c r="U339" s="5">
        <v>1290.67</v>
      </c>
      <c r="V339" s="5">
        <v>104.62</v>
      </c>
      <c r="W339" s="5">
        <f t="shared" si="23"/>
        <v>4735.8617450000002</v>
      </c>
      <c r="X339" s="5">
        <f t="shared" si="24"/>
        <v>6315.32</v>
      </c>
      <c r="Y339" s="5">
        <v>17771.7</v>
      </c>
      <c r="Z339" s="5">
        <v>10397.959999999999</v>
      </c>
      <c r="AA339" s="5">
        <f t="shared" si="22"/>
        <v>28169.66</v>
      </c>
    </row>
    <row r="340" spans="1:27" x14ac:dyDescent="0.25">
      <c r="A340">
        <v>2019</v>
      </c>
      <c r="B340" t="s">
        <v>0</v>
      </c>
      <c r="C340" s="1" t="s">
        <v>16</v>
      </c>
      <c r="D340" s="5">
        <f>VLOOKUP(B340,SWH!$A$4:$C$19,3,FALSE)</f>
        <v>22436.18</v>
      </c>
      <c r="E340" s="5">
        <v>170.68</v>
      </c>
      <c r="F340" s="5">
        <v>4951.33</v>
      </c>
      <c r="G340" s="5">
        <v>1843.21</v>
      </c>
      <c r="H340" s="5">
        <v>3277.18</v>
      </c>
      <c r="I340" s="5">
        <v>154.83000000000001</v>
      </c>
      <c r="J340" s="5">
        <v>6892.71</v>
      </c>
      <c r="K340" s="5">
        <v>2791.97</v>
      </c>
      <c r="L340" s="5">
        <v>2578.09</v>
      </c>
      <c r="M340" s="5">
        <v>2976.28</v>
      </c>
      <c r="N340" s="5">
        <v>227.05</v>
      </c>
      <c r="O340" s="5">
        <f>VLOOKUP(B340,SWH!$A$4:$B$19,2,FALSE)</f>
        <v>0.78825500000000004</v>
      </c>
      <c r="P340" s="5">
        <f t="shared" si="21"/>
        <v>226.26174500000002</v>
      </c>
      <c r="Q340" s="5">
        <v>134.30000000000001</v>
      </c>
      <c r="R340" s="5">
        <v>1073.3900000000001</v>
      </c>
      <c r="S340" s="5">
        <v>174.37</v>
      </c>
      <c r="T340" s="5">
        <v>26.4</v>
      </c>
      <c r="U340" s="5">
        <v>1355.84</v>
      </c>
      <c r="V340" s="5">
        <v>105.36</v>
      </c>
      <c r="W340" s="5">
        <f t="shared" si="23"/>
        <v>6598.4917450000003</v>
      </c>
      <c r="X340" s="5">
        <f t="shared" si="24"/>
        <v>4951.33</v>
      </c>
      <c r="Y340" s="5">
        <v>19633.87</v>
      </c>
      <c r="Z340" s="5">
        <v>9099.14</v>
      </c>
      <c r="AA340" s="5">
        <f t="shared" si="22"/>
        <v>28733.01</v>
      </c>
    </row>
    <row r="341" spans="1:27" x14ac:dyDescent="0.25">
      <c r="A341">
        <v>2019</v>
      </c>
      <c r="B341" t="s">
        <v>0</v>
      </c>
      <c r="C341" s="1" t="s">
        <v>9</v>
      </c>
      <c r="D341" s="5">
        <f>VLOOKUP(B341,SWH!$A$4:$C$19,3,FALSE)</f>
        <v>22436.18</v>
      </c>
      <c r="E341" s="5">
        <v>199.66</v>
      </c>
      <c r="F341" s="5">
        <v>7034.49</v>
      </c>
      <c r="G341" s="5">
        <v>1151.79</v>
      </c>
      <c r="H341" s="5">
        <v>3277.21</v>
      </c>
      <c r="I341" s="5">
        <v>154.72</v>
      </c>
      <c r="J341" s="5">
        <v>6892.71</v>
      </c>
      <c r="K341" s="5">
        <v>2791.97</v>
      </c>
      <c r="L341" s="5">
        <v>2578.09</v>
      </c>
      <c r="M341" s="5">
        <v>3132.23</v>
      </c>
      <c r="N341" s="5">
        <v>305.48</v>
      </c>
      <c r="O341" s="5">
        <f>VLOOKUP(B341,SWH!$A$4:$B$19,2,FALSE)</f>
        <v>0.78825500000000004</v>
      </c>
      <c r="P341" s="5">
        <f t="shared" si="21"/>
        <v>304.69174500000003</v>
      </c>
      <c r="Q341" s="5">
        <v>53.15</v>
      </c>
      <c r="R341" s="5">
        <v>1491.18</v>
      </c>
      <c r="S341" s="5">
        <v>170.4</v>
      </c>
      <c r="T341" s="5">
        <v>26.4</v>
      </c>
      <c r="U341" s="5">
        <v>1340.67</v>
      </c>
      <c r="V341" s="5">
        <v>104.33</v>
      </c>
      <c r="W341" s="5">
        <f t="shared" si="23"/>
        <v>6503.1017449999999</v>
      </c>
      <c r="X341" s="5">
        <f t="shared" si="24"/>
        <v>7034.49</v>
      </c>
      <c r="Y341" s="5">
        <v>19537.349999999999</v>
      </c>
      <c r="Z341" s="5">
        <v>11167.13</v>
      </c>
      <c r="AA341" s="5">
        <f t="shared" si="22"/>
        <v>30704.479999999996</v>
      </c>
    </row>
    <row r="342" spans="1:27" x14ac:dyDescent="0.25">
      <c r="A342">
        <v>2019</v>
      </c>
      <c r="B342" t="s">
        <v>0</v>
      </c>
      <c r="C342" s="1" t="s">
        <v>12</v>
      </c>
      <c r="D342" s="5">
        <f>VLOOKUP(B342,SWH!$A$4:$C$19,3,FALSE)</f>
        <v>22436.18</v>
      </c>
      <c r="E342" s="5">
        <v>200.84</v>
      </c>
      <c r="F342" s="5">
        <v>9167.14</v>
      </c>
      <c r="G342" s="5">
        <v>1281.95</v>
      </c>
      <c r="H342" s="5">
        <v>3277.24</v>
      </c>
      <c r="I342" s="5">
        <v>154.63</v>
      </c>
      <c r="J342" s="5">
        <v>6892.71</v>
      </c>
      <c r="K342" s="5">
        <v>2791.97</v>
      </c>
      <c r="L342" s="5">
        <v>2578.09</v>
      </c>
      <c r="M342" s="5">
        <v>3003.05</v>
      </c>
      <c r="N342" s="5">
        <v>355.8</v>
      </c>
      <c r="O342" s="5">
        <f>VLOOKUP(B342,SWH!$A$4:$B$19,2,FALSE)</f>
        <v>0.78825500000000004</v>
      </c>
      <c r="P342" s="5">
        <f t="shared" si="21"/>
        <v>355.01174500000002</v>
      </c>
      <c r="Q342" s="5">
        <v>101.85</v>
      </c>
      <c r="R342" s="5">
        <v>1456.3</v>
      </c>
      <c r="S342" s="5">
        <v>174.83</v>
      </c>
      <c r="T342" s="5">
        <v>26.4</v>
      </c>
      <c r="U342" s="5">
        <v>1425.63</v>
      </c>
      <c r="V342" s="5">
        <v>103.59</v>
      </c>
      <c r="W342" s="5">
        <f t="shared" si="23"/>
        <v>6573.8317449999995</v>
      </c>
      <c r="X342" s="5">
        <f t="shared" si="24"/>
        <v>9167.14</v>
      </c>
      <c r="Y342" s="5">
        <v>19607.28</v>
      </c>
      <c r="Z342" s="5">
        <v>13384.75</v>
      </c>
      <c r="AA342" s="5">
        <f t="shared" si="22"/>
        <v>32992.03</v>
      </c>
    </row>
    <row r="343" spans="1:27" x14ac:dyDescent="0.25">
      <c r="A343">
        <v>2019</v>
      </c>
      <c r="B343" t="s">
        <v>0</v>
      </c>
      <c r="C343" s="1" t="s">
        <v>8</v>
      </c>
      <c r="D343" s="5">
        <f>VLOOKUP(B343,SWH!$A$4:$C$19,3,FALSE)</f>
        <v>22436.18</v>
      </c>
      <c r="E343" s="5">
        <v>253.81</v>
      </c>
      <c r="F343" s="5">
        <v>11161.77</v>
      </c>
      <c r="G343" s="5">
        <v>742.34</v>
      </c>
      <c r="H343" s="5">
        <v>3282.98</v>
      </c>
      <c r="I343" s="5">
        <v>153.77000000000001</v>
      </c>
      <c r="J343" s="5">
        <v>6892.71</v>
      </c>
      <c r="K343" s="5">
        <v>2791.97</v>
      </c>
      <c r="L343" s="5">
        <v>2578.09</v>
      </c>
      <c r="M343" s="5">
        <v>2932.68</v>
      </c>
      <c r="N343" s="5">
        <v>264.95</v>
      </c>
      <c r="O343" s="5">
        <f>VLOOKUP(B343,SWH!$A$4:$B$19,2,FALSE)</f>
        <v>0.78825500000000004</v>
      </c>
      <c r="P343" s="5">
        <f t="shared" si="21"/>
        <v>264.161745</v>
      </c>
      <c r="Q343" s="5">
        <v>30.02</v>
      </c>
      <c r="R343" s="5">
        <v>1855.85</v>
      </c>
      <c r="S343" s="5">
        <v>176.52</v>
      </c>
      <c r="T343" s="5">
        <v>26.4</v>
      </c>
      <c r="U343" s="5">
        <v>1520.38</v>
      </c>
      <c r="V343" s="5">
        <v>100.92</v>
      </c>
      <c r="W343" s="5">
        <f t="shared" si="23"/>
        <v>6255.3817449999997</v>
      </c>
      <c r="X343" s="5">
        <f t="shared" si="24"/>
        <v>11161.77</v>
      </c>
      <c r="Y343" s="5">
        <v>19291.05</v>
      </c>
      <c r="Z343" s="5">
        <v>15474.12</v>
      </c>
      <c r="AA343" s="5">
        <f t="shared" si="22"/>
        <v>34765.17</v>
      </c>
    </row>
    <row r="344" spans="1:27" x14ac:dyDescent="0.25">
      <c r="A344">
        <v>2004</v>
      </c>
      <c r="B344" t="s">
        <v>59</v>
      </c>
      <c r="C344" s="1" t="s">
        <v>10</v>
      </c>
      <c r="D344" s="5">
        <f>VLOOKUP(B344,SWH!$A$4:$C$19,3,FALSE)</f>
        <v>11345.29</v>
      </c>
      <c r="E344" s="5">
        <v>0</v>
      </c>
      <c r="F344" s="5">
        <v>638.45000000000005</v>
      </c>
      <c r="G344" s="5">
        <v>7746.1</v>
      </c>
      <c r="H344" s="5">
        <v>1452.45</v>
      </c>
      <c r="I344" s="5">
        <v>306.52</v>
      </c>
      <c r="J344" s="5">
        <v>1751.31</v>
      </c>
      <c r="K344" s="5">
        <v>1788.85</v>
      </c>
      <c r="L344" s="5">
        <v>1035.42</v>
      </c>
      <c r="M344" s="5">
        <v>1428.37</v>
      </c>
      <c r="N344" s="5">
        <v>481.6</v>
      </c>
      <c r="O344" s="5">
        <f>VLOOKUP(B344,SWH!$A$4:$B$19,2,FALSE)</f>
        <v>1.5107900000000001</v>
      </c>
      <c r="P344" s="5">
        <f>N344-O344</f>
        <v>480.08921000000004</v>
      </c>
      <c r="Q344" s="5">
        <v>0</v>
      </c>
      <c r="R344" s="5">
        <v>0</v>
      </c>
      <c r="S344" s="5">
        <v>496.84</v>
      </c>
      <c r="T344" s="5">
        <v>93</v>
      </c>
      <c r="U344" s="5">
        <v>1754.97</v>
      </c>
      <c r="V344" s="5">
        <v>75.349999999999994</v>
      </c>
      <c r="W344" s="5">
        <f t="shared" si="23"/>
        <v>10151.399210000001</v>
      </c>
      <c r="X344" s="5">
        <f t="shared" si="24"/>
        <v>638.45000000000005</v>
      </c>
      <c r="Y344" s="5">
        <v>14866.94</v>
      </c>
      <c r="Z344" s="5">
        <v>4182.2700000000004</v>
      </c>
      <c r="AA344" s="5">
        <f t="shared" si="22"/>
        <v>19049.21</v>
      </c>
    </row>
    <row r="345" spans="1:27" x14ac:dyDescent="0.25">
      <c r="A345">
        <v>2004</v>
      </c>
      <c r="B345" t="s">
        <v>59</v>
      </c>
      <c r="C345" s="1" t="s">
        <v>6</v>
      </c>
      <c r="D345" s="5">
        <f>VLOOKUP(B345,SWH!$A$4:$C$19,3,FALSE)</f>
        <v>11345.29</v>
      </c>
      <c r="E345" s="5">
        <v>0</v>
      </c>
      <c r="F345" s="5">
        <v>908.57</v>
      </c>
      <c r="G345" s="5">
        <v>8969.41</v>
      </c>
      <c r="H345" s="5">
        <v>1452.45</v>
      </c>
      <c r="I345" s="5">
        <v>306.58</v>
      </c>
      <c r="J345" s="5">
        <v>1751.31</v>
      </c>
      <c r="K345" s="5">
        <v>1788.85</v>
      </c>
      <c r="L345" s="5">
        <v>1035.42</v>
      </c>
      <c r="M345" s="5">
        <v>1332.15</v>
      </c>
      <c r="N345" s="5">
        <v>448.94</v>
      </c>
      <c r="O345" s="5">
        <f>VLOOKUP(B345,SWH!$A$4:$B$19,2,FALSE)</f>
        <v>1.5107900000000001</v>
      </c>
      <c r="P345" s="5">
        <f t="shared" ref="P345:P408" si="25">N345-O345</f>
        <v>447.42921000000001</v>
      </c>
      <c r="Q345" s="5">
        <v>0</v>
      </c>
      <c r="R345" s="5">
        <v>0</v>
      </c>
      <c r="S345" s="5">
        <v>57.83</v>
      </c>
      <c r="T345" s="5">
        <v>92.98</v>
      </c>
      <c r="U345" s="5">
        <v>1771.16</v>
      </c>
      <c r="V345" s="5">
        <v>75.61</v>
      </c>
      <c r="W345" s="5">
        <f t="shared" si="23"/>
        <v>10806.81921</v>
      </c>
      <c r="X345" s="5">
        <f t="shared" si="24"/>
        <v>908.57</v>
      </c>
      <c r="Y345" s="5">
        <v>15522.68</v>
      </c>
      <c r="Z345" s="5">
        <v>4468.58</v>
      </c>
      <c r="AA345" s="5">
        <f t="shared" si="22"/>
        <v>19991.260000000002</v>
      </c>
    </row>
    <row r="346" spans="1:27" x14ac:dyDescent="0.25">
      <c r="A346">
        <v>2004</v>
      </c>
      <c r="B346" t="s">
        <v>59</v>
      </c>
      <c r="C346" s="1" t="s">
        <v>11</v>
      </c>
      <c r="D346" s="5">
        <f>VLOOKUP(B346,SWH!$A$4:$C$19,3,FALSE)</f>
        <v>11345.29</v>
      </c>
      <c r="E346" s="5">
        <v>0</v>
      </c>
      <c r="F346" s="5">
        <v>1025.8499999999999</v>
      </c>
      <c r="G346" s="5">
        <v>5409.34</v>
      </c>
      <c r="H346" s="5">
        <v>1452.45</v>
      </c>
      <c r="I346" s="5">
        <v>306.61</v>
      </c>
      <c r="J346" s="5">
        <v>1751.31</v>
      </c>
      <c r="K346" s="5">
        <v>1788.85</v>
      </c>
      <c r="L346" s="5">
        <v>1035.42</v>
      </c>
      <c r="M346" s="5">
        <v>1416.15</v>
      </c>
      <c r="N346" s="5">
        <v>383.61</v>
      </c>
      <c r="O346" s="5">
        <f>VLOOKUP(B346,SWH!$A$4:$B$19,2,FALSE)</f>
        <v>1.5107900000000001</v>
      </c>
      <c r="P346" s="5">
        <f t="shared" si="25"/>
        <v>382.09921000000003</v>
      </c>
      <c r="Q346" s="5">
        <v>0</v>
      </c>
      <c r="R346" s="5">
        <v>0</v>
      </c>
      <c r="S346" s="5">
        <v>484.98</v>
      </c>
      <c r="T346" s="5">
        <v>93.01</v>
      </c>
      <c r="U346" s="5">
        <v>1818.95</v>
      </c>
      <c r="V346" s="5">
        <v>75.13</v>
      </c>
      <c r="W346" s="5">
        <f t="shared" si="23"/>
        <v>7692.5692099999997</v>
      </c>
      <c r="X346" s="5">
        <f t="shared" si="24"/>
        <v>1025.8499999999999</v>
      </c>
      <c r="Y346" s="5">
        <v>12408.01</v>
      </c>
      <c r="Z346" s="5">
        <v>4633.66</v>
      </c>
      <c r="AA346" s="5">
        <f t="shared" si="22"/>
        <v>17041.669999999998</v>
      </c>
    </row>
    <row r="347" spans="1:27" x14ac:dyDescent="0.25">
      <c r="A347">
        <v>2004</v>
      </c>
      <c r="B347" t="s">
        <v>59</v>
      </c>
      <c r="C347" s="1" t="s">
        <v>13</v>
      </c>
      <c r="D347" s="5">
        <f>VLOOKUP(B347,SWH!$A$4:$C$19,3,FALSE)</f>
        <v>11345.29</v>
      </c>
      <c r="E347" s="5">
        <v>0</v>
      </c>
      <c r="F347" s="5">
        <v>1396.46</v>
      </c>
      <c r="G347" s="5">
        <v>7009.83</v>
      </c>
      <c r="H347" s="5">
        <v>1452.45</v>
      </c>
      <c r="I347" s="5">
        <v>306.23</v>
      </c>
      <c r="J347" s="5">
        <v>1751.31</v>
      </c>
      <c r="K347" s="5">
        <v>1788.85</v>
      </c>
      <c r="L347" s="5">
        <v>1035.42</v>
      </c>
      <c r="M347" s="5">
        <v>1264.1500000000001</v>
      </c>
      <c r="N347" s="5">
        <v>366.92</v>
      </c>
      <c r="O347" s="5">
        <f>VLOOKUP(B347,SWH!$A$4:$B$19,2,FALSE)</f>
        <v>1.5107900000000001</v>
      </c>
      <c r="P347" s="5">
        <f t="shared" si="25"/>
        <v>365.40921000000003</v>
      </c>
      <c r="Q347" s="5">
        <v>0</v>
      </c>
      <c r="R347" s="5">
        <v>0</v>
      </c>
      <c r="S347" s="5">
        <v>56.82</v>
      </c>
      <c r="T347" s="5">
        <v>92.99</v>
      </c>
      <c r="U347" s="5">
        <v>1828.3</v>
      </c>
      <c r="V347" s="5">
        <v>75.28</v>
      </c>
      <c r="W347" s="5">
        <f t="shared" si="23"/>
        <v>8696.2092099999991</v>
      </c>
      <c r="X347" s="5">
        <f t="shared" si="24"/>
        <v>1396.46</v>
      </c>
      <c r="Y347" s="5">
        <v>13411.4</v>
      </c>
      <c r="Z347" s="5">
        <v>5013.6099999999997</v>
      </c>
      <c r="AA347" s="5">
        <f t="shared" si="22"/>
        <v>18425.009999999998</v>
      </c>
    </row>
    <row r="348" spans="1:27" x14ac:dyDescent="0.25">
      <c r="A348">
        <v>2004</v>
      </c>
      <c r="B348" t="s">
        <v>59</v>
      </c>
      <c r="C348" s="1" t="s">
        <v>19</v>
      </c>
      <c r="D348" s="5">
        <f>VLOOKUP(B348,SWH!$A$4:$C$19,3,FALSE)</f>
        <v>11345.29</v>
      </c>
      <c r="E348" s="5">
        <v>0</v>
      </c>
      <c r="F348" s="5">
        <v>1890.75</v>
      </c>
      <c r="G348" s="5">
        <v>4861.28</v>
      </c>
      <c r="H348" s="5">
        <v>1452.45</v>
      </c>
      <c r="I348" s="5">
        <v>306.12</v>
      </c>
      <c r="J348" s="5">
        <v>1751.31</v>
      </c>
      <c r="K348" s="5">
        <v>1788.85</v>
      </c>
      <c r="L348" s="5">
        <v>1035.42</v>
      </c>
      <c r="M348" s="5">
        <v>1275.79</v>
      </c>
      <c r="N348" s="5">
        <v>385.46</v>
      </c>
      <c r="O348" s="5">
        <f>VLOOKUP(B348,SWH!$A$4:$B$19,2,FALSE)</f>
        <v>1.5107900000000001</v>
      </c>
      <c r="P348" s="5">
        <f t="shared" si="25"/>
        <v>383.94920999999999</v>
      </c>
      <c r="Q348" s="5">
        <v>0</v>
      </c>
      <c r="R348" s="5">
        <v>0</v>
      </c>
      <c r="S348" s="5">
        <v>480.21</v>
      </c>
      <c r="T348" s="5">
        <v>93.02</v>
      </c>
      <c r="U348" s="5">
        <v>1893.88</v>
      </c>
      <c r="V348" s="5">
        <v>74.680000000000007</v>
      </c>
      <c r="W348" s="5">
        <f t="shared" si="23"/>
        <v>7001.2292099999995</v>
      </c>
      <c r="X348" s="5">
        <f t="shared" si="24"/>
        <v>1890.75</v>
      </c>
      <c r="Y348" s="5">
        <v>11715.74</v>
      </c>
      <c r="Z348" s="5">
        <v>5573.49</v>
      </c>
      <c r="AA348" s="5">
        <f t="shared" si="22"/>
        <v>17289.23</v>
      </c>
    </row>
    <row r="349" spans="1:27" x14ac:dyDescent="0.25">
      <c r="A349">
        <v>2004</v>
      </c>
      <c r="B349" t="s">
        <v>59</v>
      </c>
      <c r="C349" s="1" t="s">
        <v>20</v>
      </c>
      <c r="D349" s="5">
        <f>VLOOKUP(B349,SWH!$A$4:$C$19,3,FALSE)</f>
        <v>11345.29</v>
      </c>
      <c r="E349" s="5">
        <v>0</v>
      </c>
      <c r="F349" s="5">
        <v>2014.35</v>
      </c>
      <c r="G349" s="5">
        <v>3674.14</v>
      </c>
      <c r="H349" s="5">
        <v>1452.45</v>
      </c>
      <c r="I349" s="5">
        <v>306.35000000000002</v>
      </c>
      <c r="J349" s="5">
        <v>1751.31</v>
      </c>
      <c r="K349" s="5">
        <v>1788.85</v>
      </c>
      <c r="L349" s="5">
        <v>1035.42</v>
      </c>
      <c r="M349" s="5">
        <v>1152.18</v>
      </c>
      <c r="N349" s="5">
        <v>261.89999999999998</v>
      </c>
      <c r="O349" s="5">
        <f>VLOOKUP(B349,SWH!$A$4:$B$19,2,FALSE)</f>
        <v>1.5107900000000001</v>
      </c>
      <c r="P349" s="5">
        <f t="shared" si="25"/>
        <v>260.38920999999999</v>
      </c>
      <c r="Q349" s="5">
        <v>0</v>
      </c>
      <c r="R349" s="5">
        <v>0</v>
      </c>
      <c r="S349" s="5">
        <v>54.67</v>
      </c>
      <c r="T349" s="5">
        <v>92.99</v>
      </c>
      <c r="U349" s="5">
        <v>1898.8</v>
      </c>
      <c r="V349" s="5">
        <v>74.11</v>
      </c>
      <c r="W349" s="5">
        <f t="shared" si="23"/>
        <v>5141.3792100000001</v>
      </c>
      <c r="X349" s="5">
        <f t="shared" si="24"/>
        <v>2014.35</v>
      </c>
      <c r="Y349" s="5">
        <v>9855.52</v>
      </c>
      <c r="Z349" s="5">
        <v>5702.01</v>
      </c>
      <c r="AA349" s="5">
        <f t="shared" si="22"/>
        <v>15557.53</v>
      </c>
    </row>
    <row r="350" spans="1:27" x14ac:dyDescent="0.25">
      <c r="A350">
        <v>2004</v>
      </c>
      <c r="B350" t="s">
        <v>59</v>
      </c>
      <c r="C350" s="1" t="s">
        <v>3</v>
      </c>
      <c r="D350" s="5">
        <f>VLOOKUP(B350,SWH!$A$4:$C$19,3,FALSE)</f>
        <v>11345.29</v>
      </c>
      <c r="E350" s="5">
        <v>0</v>
      </c>
      <c r="F350" s="5">
        <v>2535.4699999999998</v>
      </c>
      <c r="G350" s="5">
        <v>2744.47</v>
      </c>
      <c r="H350" s="5">
        <v>1452.45</v>
      </c>
      <c r="I350" s="5">
        <v>306.29000000000002</v>
      </c>
      <c r="J350" s="5">
        <v>1751.31</v>
      </c>
      <c r="K350" s="5">
        <v>1788.85</v>
      </c>
      <c r="L350" s="5">
        <v>1035.42</v>
      </c>
      <c r="M350" s="5">
        <v>1231.9100000000001</v>
      </c>
      <c r="N350" s="5">
        <v>267.64999999999998</v>
      </c>
      <c r="O350" s="5">
        <f>VLOOKUP(B350,SWH!$A$4:$B$19,2,FALSE)</f>
        <v>1.5107900000000001</v>
      </c>
      <c r="P350" s="5">
        <f t="shared" si="25"/>
        <v>266.13920999999999</v>
      </c>
      <c r="Q350" s="5">
        <v>0</v>
      </c>
      <c r="R350" s="5">
        <v>0</v>
      </c>
      <c r="S350" s="5">
        <v>477.62</v>
      </c>
      <c r="T350" s="5">
        <v>93.03</v>
      </c>
      <c r="U350" s="5">
        <v>2024.47</v>
      </c>
      <c r="V350" s="5">
        <v>74.06</v>
      </c>
      <c r="W350" s="5">
        <f t="shared" si="23"/>
        <v>4720.1392100000003</v>
      </c>
      <c r="X350" s="5">
        <f t="shared" si="24"/>
        <v>2535.4699999999998</v>
      </c>
      <c r="Y350" s="5">
        <v>9434.2000000000007</v>
      </c>
      <c r="Z350" s="5">
        <v>6348.79</v>
      </c>
      <c r="AA350" s="5">
        <f t="shared" si="22"/>
        <v>15782.990000000002</v>
      </c>
    </row>
    <row r="351" spans="1:27" x14ac:dyDescent="0.25">
      <c r="A351">
        <v>2004</v>
      </c>
      <c r="B351" t="s">
        <v>59</v>
      </c>
      <c r="C351" s="1" t="s">
        <v>7</v>
      </c>
      <c r="D351" s="5">
        <f>VLOOKUP(B351,SWH!$A$4:$C$19,3,FALSE)</f>
        <v>11345.29</v>
      </c>
      <c r="E351" s="5">
        <v>0</v>
      </c>
      <c r="F351" s="5">
        <v>1611.66</v>
      </c>
      <c r="G351" s="5">
        <v>2161.84</v>
      </c>
      <c r="H351" s="5">
        <v>1452.45</v>
      </c>
      <c r="I351" s="5">
        <v>306.27999999999997</v>
      </c>
      <c r="J351" s="5">
        <v>1751.31</v>
      </c>
      <c r="K351" s="5">
        <v>1788.85</v>
      </c>
      <c r="L351" s="5">
        <v>1035.42</v>
      </c>
      <c r="M351" s="5">
        <v>1090.33</v>
      </c>
      <c r="N351" s="5">
        <v>202.48</v>
      </c>
      <c r="O351" s="5">
        <f>VLOOKUP(B351,SWH!$A$4:$B$19,2,FALSE)</f>
        <v>1.5107900000000001</v>
      </c>
      <c r="P351" s="5">
        <f t="shared" si="25"/>
        <v>200.96920999999998</v>
      </c>
      <c r="Q351" s="5">
        <v>0</v>
      </c>
      <c r="R351" s="5">
        <v>0</v>
      </c>
      <c r="S351" s="5">
        <v>340.61</v>
      </c>
      <c r="T351" s="5">
        <v>92.99</v>
      </c>
      <c r="U351" s="5">
        <v>1990.8</v>
      </c>
      <c r="V351" s="5">
        <v>74.22</v>
      </c>
      <c r="W351" s="5">
        <f t="shared" si="23"/>
        <v>3793.7492099999999</v>
      </c>
      <c r="X351" s="5">
        <f t="shared" si="24"/>
        <v>1611.66</v>
      </c>
      <c r="Y351" s="5">
        <v>8507.92</v>
      </c>
      <c r="Z351" s="5">
        <v>5391.32</v>
      </c>
      <c r="AA351" s="5">
        <f t="shared" si="22"/>
        <v>13899.24</v>
      </c>
    </row>
    <row r="352" spans="1:27" x14ac:dyDescent="0.25">
      <c r="A352">
        <v>2004</v>
      </c>
      <c r="B352" t="s">
        <v>59</v>
      </c>
      <c r="C352" s="1" t="s">
        <v>17</v>
      </c>
      <c r="D352" s="5">
        <f>VLOOKUP(B352,SWH!$A$4:$C$19,3,FALSE)</f>
        <v>11345.29</v>
      </c>
      <c r="E352" s="5">
        <v>0</v>
      </c>
      <c r="F352" s="5">
        <v>2802.03</v>
      </c>
      <c r="G352" s="5">
        <v>1939.13</v>
      </c>
      <c r="H352" s="5">
        <v>1452.45</v>
      </c>
      <c r="I352" s="5">
        <v>306.23</v>
      </c>
      <c r="J352" s="5">
        <v>1751.31</v>
      </c>
      <c r="K352" s="5">
        <v>1788.85</v>
      </c>
      <c r="L352" s="5">
        <v>1035.42</v>
      </c>
      <c r="M352" s="5">
        <v>1228.22</v>
      </c>
      <c r="N352" s="5">
        <v>211.2</v>
      </c>
      <c r="O352" s="5">
        <f>VLOOKUP(B352,SWH!$A$4:$B$19,2,FALSE)</f>
        <v>1.5107900000000001</v>
      </c>
      <c r="P352" s="5">
        <f t="shared" si="25"/>
        <v>209.68921</v>
      </c>
      <c r="Q352" s="5">
        <v>0</v>
      </c>
      <c r="R352" s="5">
        <v>0</v>
      </c>
      <c r="S352" s="5">
        <v>0</v>
      </c>
      <c r="T352" s="5">
        <v>93.02</v>
      </c>
      <c r="U352" s="5">
        <v>2038.58</v>
      </c>
      <c r="V352" s="5">
        <v>74.42</v>
      </c>
      <c r="W352" s="5">
        <f t="shared" si="23"/>
        <v>3377.0392100000004</v>
      </c>
      <c r="X352" s="5">
        <f t="shared" si="24"/>
        <v>2802.03</v>
      </c>
      <c r="Y352" s="5">
        <v>8091.4</v>
      </c>
      <c r="Z352" s="5">
        <v>6629.47</v>
      </c>
      <c r="AA352" s="5">
        <f t="shared" si="22"/>
        <v>14720.869999999999</v>
      </c>
    </row>
    <row r="353" spans="1:27" x14ac:dyDescent="0.25">
      <c r="A353">
        <v>2004</v>
      </c>
      <c r="B353" t="s">
        <v>59</v>
      </c>
      <c r="C353" s="1" t="s">
        <v>14</v>
      </c>
      <c r="D353" s="5">
        <f>VLOOKUP(B353,SWH!$A$4:$C$19,3,FALSE)</f>
        <v>11345.29</v>
      </c>
      <c r="E353" s="5">
        <v>0</v>
      </c>
      <c r="F353" s="5">
        <v>3513.76</v>
      </c>
      <c r="G353" s="5">
        <v>1946.83</v>
      </c>
      <c r="H353" s="5">
        <v>1452.45</v>
      </c>
      <c r="I353" s="5">
        <v>305.82</v>
      </c>
      <c r="J353" s="5">
        <v>1751.31</v>
      </c>
      <c r="K353" s="5">
        <v>1788.85</v>
      </c>
      <c r="L353" s="5">
        <v>1035.42</v>
      </c>
      <c r="M353" s="5">
        <v>1318.3</v>
      </c>
      <c r="N353" s="5">
        <v>219.11</v>
      </c>
      <c r="O353" s="5">
        <f>VLOOKUP(B353,SWH!$A$4:$B$19,2,FALSE)</f>
        <v>1.5107900000000001</v>
      </c>
      <c r="P353" s="5">
        <f t="shared" si="25"/>
        <v>217.59921000000003</v>
      </c>
      <c r="Q353" s="5">
        <v>0</v>
      </c>
      <c r="R353" s="5">
        <v>0</v>
      </c>
      <c r="S353" s="5">
        <v>482.09</v>
      </c>
      <c r="T353" s="5">
        <v>93.06</v>
      </c>
      <c r="U353" s="5">
        <v>2128.4699999999998</v>
      </c>
      <c r="V353" s="5">
        <v>73.290000000000006</v>
      </c>
      <c r="W353" s="5">
        <f t="shared" si="23"/>
        <v>3964.8192100000001</v>
      </c>
      <c r="X353" s="5">
        <f t="shared" si="24"/>
        <v>3513.76</v>
      </c>
      <c r="Y353" s="5">
        <v>8677.67</v>
      </c>
      <c r="Z353" s="5">
        <v>7431.09</v>
      </c>
      <c r="AA353" s="5">
        <f t="shared" si="22"/>
        <v>16108.76</v>
      </c>
    </row>
    <row r="354" spans="1:27" x14ac:dyDescent="0.25">
      <c r="A354">
        <v>2004</v>
      </c>
      <c r="B354" t="s">
        <v>59</v>
      </c>
      <c r="C354" s="1" t="s">
        <v>2</v>
      </c>
      <c r="D354" s="5">
        <f>VLOOKUP(B354,SWH!$A$4:$C$19,3,FALSE)</f>
        <v>11345.29</v>
      </c>
      <c r="E354" s="5">
        <v>0</v>
      </c>
      <c r="F354" s="5">
        <v>4237.6099999999997</v>
      </c>
      <c r="G354" s="5">
        <v>1582.92</v>
      </c>
      <c r="H354" s="5">
        <v>1452.45</v>
      </c>
      <c r="I354" s="5">
        <v>306.05</v>
      </c>
      <c r="J354" s="5">
        <v>1751.31</v>
      </c>
      <c r="K354" s="5">
        <v>1788.85</v>
      </c>
      <c r="L354" s="5">
        <v>1035.42</v>
      </c>
      <c r="M354" s="5">
        <v>1062.4100000000001</v>
      </c>
      <c r="N354" s="5">
        <v>178.39</v>
      </c>
      <c r="O354" s="5">
        <f>VLOOKUP(B354,SWH!$A$4:$B$19,2,FALSE)</f>
        <v>1.5107900000000001</v>
      </c>
      <c r="P354" s="5">
        <f t="shared" si="25"/>
        <v>176.87921</v>
      </c>
      <c r="Q354" s="5">
        <v>0</v>
      </c>
      <c r="R354" s="5">
        <v>0</v>
      </c>
      <c r="S354" s="5">
        <v>54.21</v>
      </c>
      <c r="T354" s="5">
        <v>93.01</v>
      </c>
      <c r="U354" s="5">
        <v>2098.9</v>
      </c>
      <c r="V354" s="5">
        <v>73.61</v>
      </c>
      <c r="W354" s="5">
        <f t="shared" si="23"/>
        <v>2876.41921</v>
      </c>
      <c r="X354" s="5">
        <f t="shared" si="24"/>
        <v>4237.6099999999997</v>
      </c>
      <c r="Y354" s="5">
        <v>7589.78</v>
      </c>
      <c r="Z354" s="5">
        <v>8125.36</v>
      </c>
      <c r="AA354" s="5">
        <f t="shared" si="22"/>
        <v>15715.14</v>
      </c>
    </row>
    <row r="355" spans="1:27" x14ac:dyDescent="0.25">
      <c r="A355">
        <v>2004</v>
      </c>
      <c r="B355" t="s">
        <v>59</v>
      </c>
      <c r="C355" s="1" t="s">
        <v>18</v>
      </c>
      <c r="D355" s="5">
        <f>VLOOKUP(B355,SWH!$A$4:$C$19,3,FALSE)</f>
        <v>11345.29</v>
      </c>
      <c r="E355" s="5">
        <v>0</v>
      </c>
      <c r="F355" s="5">
        <v>3412.99</v>
      </c>
      <c r="G355" s="5">
        <v>760.11</v>
      </c>
      <c r="H355" s="5">
        <v>1452.45</v>
      </c>
      <c r="I355" s="5">
        <v>305.47000000000003</v>
      </c>
      <c r="J355" s="5">
        <v>1751.31</v>
      </c>
      <c r="K355" s="5">
        <v>1788.85</v>
      </c>
      <c r="L355" s="5">
        <v>1035.42</v>
      </c>
      <c r="M355" s="5">
        <v>1219.1600000000001</v>
      </c>
      <c r="N355" s="5">
        <v>142.61000000000001</v>
      </c>
      <c r="O355" s="5">
        <f>VLOOKUP(B355,SWH!$A$4:$B$19,2,FALSE)</f>
        <v>1.5107900000000001</v>
      </c>
      <c r="P355" s="5">
        <f t="shared" si="25"/>
        <v>141.09921000000003</v>
      </c>
      <c r="Q355" s="5">
        <v>0</v>
      </c>
      <c r="R355" s="5">
        <v>0</v>
      </c>
      <c r="S355" s="5">
        <v>304.91000000000003</v>
      </c>
      <c r="T355" s="5">
        <v>93.04</v>
      </c>
      <c r="U355" s="5">
        <v>2160.1</v>
      </c>
      <c r="V355" s="5">
        <v>73.69</v>
      </c>
      <c r="W355" s="5">
        <f t="shared" si="23"/>
        <v>2425.2792100000001</v>
      </c>
      <c r="X355" s="5">
        <f t="shared" si="24"/>
        <v>3412.99</v>
      </c>
      <c r="Y355" s="5">
        <v>7138.17</v>
      </c>
      <c r="Z355" s="5">
        <v>7361.94</v>
      </c>
      <c r="AA355" s="5">
        <f t="shared" si="22"/>
        <v>14500.11</v>
      </c>
    </row>
    <row r="356" spans="1:27" x14ac:dyDescent="0.25">
      <c r="A356">
        <v>2004</v>
      </c>
      <c r="B356" t="s">
        <v>59</v>
      </c>
      <c r="C356" s="1" t="s">
        <v>4</v>
      </c>
      <c r="D356" s="5">
        <f>VLOOKUP(B356,SWH!$A$4:$C$19,3,FALSE)</f>
        <v>11345.29</v>
      </c>
      <c r="E356" s="5">
        <v>0</v>
      </c>
      <c r="F356" s="5">
        <v>4182.38</v>
      </c>
      <c r="G356" s="5">
        <v>1240.51</v>
      </c>
      <c r="H356" s="5">
        <v>1452.45</v>
      </c>
      <c r="I356" s="5">
        <v>305.91000000000003</v>
      </c>
      <c r="J356" s="5">
        <v>1751.31</v>
      </c>
      <c r="K356" s="5">
        <v>1788.85</v>
      </c>
      <c r="L356" s="5">
        <v>1035.42</v>
      </c>
      <c r="M356" s="5">
        <v>1317.41</v>
      </c>
      <c r="N356" s="5">
        <v>179.99</v>
      </c>
      <c r="O356" s="5">
        <f>VLOOKUP(B356,SWH!$A$4:$B$19,2,FALSE)</f>
        <v>1.5107900000000001</v>
      </c>
      <c r="P356" s="5">
        <f t="shared" si="25"/>
        <v>178.47921000000002</v>
      </c>
      <c r="Q356" s="5">
        <v>0</v>
      </c>
      <c r="R356" s="5">
        <v>0</v>
      </c>
      <c r="S356" s="5">
        <v>461.67</v>
      </c>
      <c r="T356" s="5">
        <v>93.06</v>
      </c>
      <c r="U356" s="5">
        <v>2217.2399999999998</v>
      </c>
      <c r="V356" s="5">
        <v>73.05</v>
      </c>
      <c r="W356" s="5">
        <f t="shared" si="23"/>
        <v>3198.0692100000001</v>
      </c>
      <c r="X356" s="5">
        <f t="shared" si="24"/>
        <v>4182.38</v>
      </c>
      <c r="Y356" s="5">
        <v>7910.78</v>
      </c>
      <c r="Z356" s="5">
        <v>8188.47</v>
      </c>
      <c r="AA356" s="5">
        <f t="shared" si="22"/>
        <v>16099.25</v>
      </c>
    </row>
    <row r="357" spans="1:27" x14ac:dyDescent="0.25">
      <c r="A357">
        <v>2004</v>
      </c>
      <c r="B357" t="s">
        <v>59</v>
      </c>
      <c r="C357" s="1" t="s">
        <v>5</v>
      </c>
      <c r="D357" s="5">
        <f>VLOOKUP(B357,SWH!$A$4:$C$19,3,FALSE)</f>
        <v>11345.29</v>
      </c>
      <c r="E357" s="5">
        <v>0</v>
      </c>
      <c r="F357" s="5">
        <v>6394.25</v>
      </c>
      <c r="G357" s="5">
        <v>1172.0999999999999</v>
      </c>
      <c r="H357" s="5">
        <v>1452.45</v>
      </c>
      <c r="I357" s="5">
        <v>305.93</v>
      </c>
      <c r="J357" s="5">
        <v>1751.31</v>
      </c>
      <c r="K357" s="5">
        <v>1788.85</v>
      </c>
      <c r="L357" s="5">
        <v>1035.42</v>
      </c>
      <c r="M357" s="5">
        <v>1071.3</v>
      </c>
      <c r="N357" s="5">
        <v>160.22999999999999</v>
      </c>
      <c r="O357" s="5">
        <f>VLOOKUP(B357,SWH!$A$4:$B$19,2,FALSE)</f>
        <v>1.5107900000000001</v>
      </c>
      <c r="P357" s="5">
        <f t="shared" si="25"/>
        <v>158.71920999999998</v>
      </c>
      <c r="Q357" s="5">
        <v>0</v>
      </c>
      <c r="R357" s="5">
        <v>0</v>
      </c>
      <c r="S357" s="5">
        <v>56.39</v>
      </c>
      <c r="T357" s="5">
        <v>93.03</v>
      </c>
      <c r="U357" s="5">
        <v>2192.38</v>
      </c>
      <c r="V357" s="5">
        <v>73.08</v>
      </c>
      <c r="W357" s="5">
        <f t="shared" si="23"/>
        <v>2458.5092099999997</v>
      </c>
      <c r="X357" s="5">
        <f t="shared" si="24"/>
        <v>6394.25</v>
      </c>
      <c r="Y357" s="5">
        <v>7171.22</v>
      </c>
      <c r="Z357" s="5">
        <v>10375.48</v>
      </c>
      <c r="AA357" s="5">
        <f t="shared" si="22"/>
        <v>17546.7</v>
      </c>
    </row>
    <row r="358" spans="1:27" x14ac:dyDescent="0.25">
      <c r="A358">
        <v>2004</v>
      </c>
      <c r="B358" t="s">
        <v>59</v>
      </c>
      <c r="C358" s="1" t="s">
        <v>15</v>
      </c>
      <c r="D358" s="5">
        <f>VLOOKUP(B358,SWH!$A$4:$C$19,3,FALSE)</f>
        <v>11345.29</v>
      </c>
      <c r="E358" s="5">
        <v>0</v>
      </c>
      <c r="F358" s="5">
        <v>3564</v>
      </c>
      <c r="G358" s="5">
        <v>461.37</v>
      </c>
      <c r="H358" s="5">
        <v>1452.45</v>
      </c>
      <c r="I358" s="5">
        <v>305.45</v>
      </c>
      <c r="J358" s="5">
        <v>1751.31</v>
      </c>
      <c r="K358" s="5">
        <v>1788.85</v>
      </c>
      <c r="L358" s="5">
        <v>1035.42</v>
      </c>
      <c r="M358" s="5">
        <v>1234.8699999999999</v>
      </c>
      <c r="N358" s="5">
        <v>115.89</v>
      </c>
      <c r="O358" s="5">
        <f>VLOOKUP(B358,SWH!$A$4:$B$19,2,FALSE)</f>
        <v>1.5107900000000001</v>
      </c>
      <c r="P358" s="5">
        <f t="shared" si="25"/>
        <v>114.37921</v>
      </c>
      <c r="Q358" s="5">
        <v>0</v>
      </c>
      <c r="R358" s="5">
        <v>0</v>
      </c>
      <c r="S358" s="5">
        <v>355.13</v>
      </c>
      <c r="T358" s="5">
        <v>93.05</v>
      </c>
      <c r="U358" s="5">
        <v>2210.4</v>
      </c>
      <c r="V358" s="5">
        <v>73.56</v>
      </c>
      <c r="W358" s="5">
        <f t="shared" si="23"/>
        <v>2165.7492099999999</v>
      </c>
      <c r="X358" s="5">
        <f t="shared" si="24"/>
        <v>3564</v>
      </c>
      <c r="Y358" s="5">
        <v>6878.49</v>
      </c>
      <c r="Z358" s="5">
        <v>7563.25</v>
      </c>
      <c r="AA358" s="5">
        <f t="shared" si="22"/>
        <v>14441.74</v>
      </c>
    </row>
    <row r="359" spans="1:27" x14ac:dyDescent="0.25">
      <c r="A359">
        <v>2004</v>
      </c>
      <c r="B359" t="s">
        <v>59</v>
      </c>
      <c r="C359" s="1" t="s">
        <v>16</v>
      </c>
      <c r="D359" s="5">
        <f>VLOOKUP(B359,SWH!$A$4:$C$19,3,FALSE)</f>
        <v>11345.29</v>
      </c>
      <c r="E359" s="5">
        <v>0</v>
      </c>
      <c r="F359" s="5">
        <v>5145.79</v>
      </c>
      <c r="G359" s="5">
        <v>1291.4100000000001</v>
      </c>
      <c r="H359" s="5">
        <v>1452.45</v>
      </c>
      <c r="I359" s="5">
        <v>305.77</v>
      </c>
      <c r="J359" s="5">
        <v>1751.31</v>
      </c>
      <c r="K359" s="5">
        <v>1788.85</v>
      </c>
      <c r="L359" s="5">
        <v>1035.42</v>
      </c>
      <c r="M359" s="5">
        <v>1318.28</v>
      </c>
      <c r="N359" s="5">
        <v>195.99</v>
      </c>
      <c r="O359" s="5">
        <f>VLOOKUP(B359,SWH!$A$4:$B$19,2,FALSE)</f>
        <v>1.5107900000000001</v>
      </c>
      <c r="P359" s="5">
        <f t="shared" si="25"/>
        <v>194.47921000000002</v>
      </c>
      <c r="Q359" s="5">
        <v>0</v>
      </c>
      <c r="R359" s="5">
        <v>0</v>
      </c>
      <c r="S359" s="5">
        <v>464.01</v>
      </c>
      <c r="T359" s="5">
        <v>93.08</v>
      </c>
      <c r="U359" s="5">
        <v>2283.38</v>
      </c>
      <c r="V359" s="5">
        <v>72.58</v>
      </c>
      <c r="W359" s="5">
        <f t="shared" si="23"/>
        <v>3268.1792100000002</v>
      </c>
      <c r="X359" s="5">
        <f t="shared" si="24"/>
        <v>5145.79</v>
      </c>
      <c r="Y359" s="5">
        <v>7980.29</v>
      </c>
      <c r="Z359" s="5">
        <v>9218.02</v>
      </c>
      <c r="AA359" s="5">
        <f t="shared" si="22"/>
        <v>17198.310000000001</v>
      </c>
    </row>
    <row r="360" spans="1:27" x14ac:dyDescent="0.25">
      <c r="A360">
        <v>2004</v>
      </c>
      <c r="B360" t="s">
        <v>59</v>
      </c>
      <c r="C360" s="1" t="s">
        <v>9</v>
      </c>
      <c r="D360" s="5">
        <f>VLOOKUP(B360,SWH!$A$4:$C$19,3,FALSE)</f>
        <v>11345.29</v>
      </c>
      <c r="E360" s="5">
        <v>0</v>
      </c>
      <c r="F360" s="5">
        <v>4111.08</v>
      </c>
      <c r="G360" s="5">
        <v>773.49</v>
      </c>
      <c r="H360" s="5">
        <v>1452.45</v>
      </c>
      <c r="I360" s="5">
        <v>305.55</v>
      </c>
      <c r="J360" s="5">
        <v>1751.31</v>
      </c>
      <c r="K360" s="5">
        <v>1788.85</v>
      </c>
      <c r="L360" s="5">
        <v>1035.42</v>
      </c>
      <c r="M360" s="5">
        <v>1146.17</v>
      </c>
      <c r="N360" s="5">
        <v>136.65</v>
      </c>
      <c r="O360" s="5">
        <f>VLOOKUP(B360,SWH!$A$4:$B$19,2,FALSE)</f>
        <v>1.5107900000000001</v>
      </c>
      <c r="P360" s="5">
        <f t="shared" si="25"/>
        <v>135.13920999999999</v>
      </c>
      <c r="Q360" s="5">
        <v>0</v>
      </c>
      <c r="R360" s="5">
        <v>0</v>
      </c>
      <c r="S360" s="5">
        <v>464.83</v>
      </c>
      <c r="T360" s="5">
        <v>93.04</v>
      </c>
      <c r="U360" s="5">
        <v>2266.39</v>
      </c>
      <c r="V360" s="5">
        <v>72.88</v>
      </c>
      <c r="W360" s="5">
        <f t="shared" si="23"/>
        <v>2519.6292100000001</v>
      </c>
      <c r="X360" s="5">
        <f t="shared" si="24"/>
        <v>4111.08</v>
      </c>
      <c r="Y360" s="5">
        <v>7231.79</v>
      </c>
      <c r="Z360" s="5">
        <v>8166.32</v>
      </c>
      <c r="AA360" s="5">
        <f t="shared" si="22"/>
        <v>15398.11</v>
      </c>
    </row>
    <row r="361" spans="1:27" x14ac:dyDescent="0.25">
      <c r="A361">
        <v>2004</v>
      </c>
      <c r="B361" t="s">
        <v>59</v>
      </c>
      <c r="C361" s="1" t="s">
        <v>12</v>
      </c>
      <c r="D361" s="5">
        <f>VLOOKUP(B361,SWH!$A$4:$C$19,3,FALSE)</f>
        <v>11345.29</v>
      </c>
      <c r="E361" s="5">
        <v>0</v>
      </c>
      <c r="F361" s="5">
        <v>6494.21</v>
      </c>
      <c r="G361" s="5">
        <v>995.87</v>
      </c>
      <c r="H361" s="5">
        <v>1452.45</v>
      </c>
      <c r="I361" s="5">
        <v>305.36</v>
      </c>
      <c r="J361" s="5">
        <v>1751.31</v>
      </c>
      <c r="K361" s="5">
        <v>1788.85</v>
      </c>
      <c r="L361" s="5">
        <v>1035.42</v>
      </c>
      <c r="M361" s="5">
        <v>1261.81</v>
      </c>
      <c r="N361" s="5">
        <v>176.88</v>
      </c>
      <c r="O361" s="5">
        <f>VLOOKUP(B361,SWH!$A$4:$B$19,2,FALSE)</f>
        <v>1.5107900000000001</v>
      </c>
      <c r="P361" s="5">
        <f t="shared" si="25"/>
        <v>175.36921000000001</v>
      </c>
      <c r="Q361" s="5">
        <v>0</v>
      </c>
      <c r="R361" s="5">
        <v>0</v>
      </c>
      <c r="S361" s="5">
        <v>481.83</v>
      </c>
      <c r="T361" s="5">
        <v>93.09</v>
      </c>
      <c r="U361" s="5">
        <v>2361.8200000000002</v>
      </c>
      <c r="V361" s="5">
        <v>72.209999999999994</v>
      </c>
      <c r="W361" s="5">
        <f t="shared" si="23"/>
        <v>2914.8792100000001</v>
      </c>
      <c r="X361" s="5">
        <f t="shared" si="24"/>
        <v>6494.21</v>
      </c>
      <c r="Y361" s="5">
        <v>7626.23</v>
      </c>
      <c r="Z361" s="5">
        <v>10644.88</v>
      </c>
      <c r="AA361" s="5">
        <f t="shared" si="22"/>
        <v>18271.11</v>
      </c>
    </row>
    <row r="362" spans="1:27" x14ac:dyDescent="0.25">
      <c r="A362">
        <v>2004</v>
      </c>
      <c r="B362" t="s">
        <v>59</v>
      </c>
      <c r="C362" s="1" t="s">
        <v>8</v>
      </c>
      <c r="D362" s="5">
        <f>VLOOKUP(B362,SWH!$A$4:$C$19,3,FALSE)</f>
        <v>11345.29</v>
      </c>
      <c r="E362" s="5">
        <v>0</v>
      </c>
      <c r="F362" s="5">
        <v>9041.56</v>
      </c>
      <c r="G362" s="5">
        <v>500.61</v>
      </c>
      <c r="H362" s="5">
        <v>1452.45</v>
      </c>
      <c r="I362" s="5">
        <v>303.68</v>
      </c>
      <c r="J362" s="5">
        <v>1751.31</v>
      </c>
      <c r="K362" s="5">
        <v>1788.85</v>
      </c>
      <c r="L362" s="5">
        <v>1035.42</v>
      </c>
      <c r="M362" s="5">
        <v>1299.72</v>
      </c>
      <c r="N362" s="5">
        <v>149.28</v>
      </c>
      <c r="O362" s="5">
        <f>VLOOKUP(B362,SWH!$A$4:$B$19,2,FALSE)</f>
        <v>1.5107900000000001</v>
      </c>
      <c r="P362" s="5">
        <f t="shared" si="25"/>
        <v>147.76920999999999</v>
      </c>
      <c r="Q362" s="5">
        <v>0</v>
      </c>
      <c r="R362" s="5">
        <v>0</v>
      </c>
      <c r="S362" s="5">
        <v>482.99</v>
      </c>
      <c r="T362" s="5">
        <v>93.11</v>
      </c>
      <c r="U362" s="5">
        <v>2467.58</v>
      </c>
      <c r="V362" s="5">
        <v>71.45</v>
      </c>
      <c r="W362" s="5">
        <f t="shared" si="23"/>
        <v>2431.0892100000001</v>
      </c>
      <c r="X362" s="5">
        <f t="shared" si="24"/>
        <v>9041.56</v>
      </c>
      <c r="Y362" s="5">
        <v>7140.02</v>
      </c>
      <c r="Z362" s="5">
        <v>13298</v>
      </c>
      <c r="AA362" s="5">
        <f t="shared" si="22"/>
        <v>20438.02</v>
      </c>
    </row>
    <row r="363" spans="1:27" x14ac:dyDescent="0.25">
      <c r="A363">
        <v>2007</v>
      </c>
      <c r="B363" t="s">
        <v>59</v>
      </c>
      <c r="C363" s="1" t="s">
        <v>10</v>
      </c>
      <c r="D363" s="5">
        <f>VLOOKUP(B363,SWH!$A$4:$C$19,3,FALSE)</f>
        <v>11345.29</v>
      </c>
      <c r="E363" s="5">
        <v>0</v>
      </c>
      <c r="F363" s="5">
        <v>18.350000000000001</v>
      </c>
      <c r="G363" s="5">
        <v>8062.97</v>
      </c>
      <c r="H363" s="5">
        <v>1452.45</v>
      </c>
      <c r="I363" s="5">
        <v>306.52</v>
      </c>
      <c r="J363" s="5">
        <v>1751.31</v>
      </c>
      <c r="K363" s="5">
        <v>1788.85</v>
      </c>
      <c r="L363" s="5">
        <v>1035.42</v>
      </c>
      <c r="M363" s="5">
        <v>918.38</v>
      </c>
      <c r="N363" s="5">
        <v>395.07</v>
      </c>
      <c r="O363" s="5">
        <f>VLOOKUP(B363,SWH!$A$4:$B$19,2,FALSE)</f>
        <v>1.5107900000000001</v>
      </c>
      <c r="P363" s="5">
        <f t="shared" si="25"/>
        <v>393.55921000000001</v>
      </c>
      <c r="Q363" s="5">
        <v>0</v>
      </c>
      <c r="R363" s="5">
        <v>0</v>
      </c>
      <c r="S363" s="5">
        <v>0</v>
      </c>
      <c r="T363" s="5">
        <v>92.94</v>
      </c>
      <c r="U363" s="5">
        <v>1753.2</v>
      </c>
      <c r="V363" s="5">
        <v>76.489999999999995</v>
      </c>
      <c r="W363" s="5">
        <f t="shared" si="23"/>
        <v>9374.9092099999998</v>
      </c>
      <c r="X363" s="5">
        <f t="shared" si="24"/>
        <v>18.350000000000001</v>
      </c>
      <c r="Y363" s="5">
        <v>14091.55</v>
      </c>
      <c r="Z363" s="5">
        <v>3560.4</v>
      </c>
      <c r="AA363" s="5">
        <f t="shared" si="22"/>
        <v>17651.95</v>
      </c>
    </row>
    <row r="364" spans="1:27" x14ac:dyDescent="0.25">
      <c r="A364">
        <v>2007</v>
      </c>
      <c r="B364" t="s">
        <v>59</v>
      </c>
      <c r="C364" s="1" t="s">
        <v>6</v>
      </c>
      <c r="D364" s="5">
        <f>VLOOKUP(B364,SWH!$A$4:$C$19,3,FALSE)</f>
        <v>11345.29</v>
      </c>
      <c r="E364" s="5">
        <v>0</v>
      </c>
      <c r="F364" s="5">
        <v>80.849999999999994</v>
      </c>
      <c r="G364" s="5">
        <v>6960.22</v>
      </c>
      <c r="H364" s="5">
        <v>1452.45</v>
      </c>
      <c r="I364" s="5">
        <v>306.58</v>
      </c>
      <c r="J364" s="5">
        <v>1751.31</v>
      </c>
      <c r="K364" s="5">
        <v>1788.85</v>
      </c>
      <c r="L364" s="5">
        <v>1035.42</v>
      </c>
      <c r="M364" s="5">
        <v>942.22</v>
      </c>
      <c r="N364" s="5">
        <v>359.58</v>
      </c>
      <c r="O364" s="5">
        <f>VLOOKUP(B364,SWH!$A$4:$B$19,2,FALSE)</f>
        <v>1.5107900000000001</v>
      </c>
      <c r="P364" s="5">
        <f t="shared" si="25"/>
        <v>358.06921</v>
      </c>
      <c r="Q364" s="5">
        <v>0</v>
      </c>
      <c r="R364" s="5">
        <v>0</v>
      </c>
      <c r="S364" s="5">
        <v>0</v>
      </c>
      <c r="T364" s="5">
        <v>92.93</v>
      </c>
      <c r="U364" s="5">
        <v>1770.29</v>
      </c>
      <c r="V364" s="5">
        <v>76.599999999999994</v>
      </c>
      <c r="W364" s="5">
        <f t="shared" si="23"/>
        <v>8260.5092100000002</v>
      </c>
      <c r="X364" s="5">
        <f t="shared" si="24"/>
        <v>80.849999999999994</v>
      </c>
      <c r="Y364" s="5">
        <v>12977.31</v>
      </c>
      <c r="Z364" s="5">
        <v>3639.99</v>
      </c>
      <c r="AA364" s="5">
        <f t="shared" si="22"/>
        <v>16617.3</v>
      </c>
    </row>
    <row r="365" spans="1:27" x14ac:dyDescent="0.25">
      <c r="A365">
        <v>2007</v>
      </c>
      <c r="B365" t="s">
        <v>59</v>
      </c>
      <c r="C365" s="1" t="s">
        <v>11</v>
      </c>
      <c r="D365" s="5">
        <f>VLOOKUP(B365,SWH!$A$4:$C$19,3,FALSE)</f>
        <v>11345.29</v>
      </c>
      <c r="E365" s="5">
        <v>0</v>
      </c>
      <c r="F365" s="5">
        <v>37.94</v>
      </c>
      <c r="G365" s="5">
        <v>5032.18</v>
      </c>
      <c r="H365" s="5">
        <v>1452.45</v>
      </c>
      <c r="I365" s="5">
        <v>306.61</v>
      </c>
      <c r="J365" s="5">
        <v>1751.31</v>
      </c>
      <c r="K365" s="5">
        <v>1788.85</v>
      </c>
      <c r="L365" s="5">
        <v>1035.42</v>
      </c>
      <c r="M365" s="5">
        <v>818.9</v>
      </c>
      <c r="N365" s="5">
        <v>311.66000000000003</v>
      </c>
      <c r="O365" s="5">
        <f>VLOOKUP(B365,SWH!$A$4:$B$19,2,FALSE)</f>
        <v>1.5107900000000001</v>
      </c>
      <c r="P365" s="5">
        <f t="shared" si="25"/>
        <v>310.14921000000004</v>
      </c>
      <c r="Q365" s="5">
        <v>0</v>
      </c>
      <c r="R365" s="5">
        <v>0</v>
      </c>
      <c r="S365" s="5">
        <v>0</v>
      </c>
      <c r="T365" s="5">
        <v>92.95</v>
      </c>
      <c r="U365" s="5">
        <v>1817.71</v>
      </c>
      <c r="V365" s="5">
        <v>76.34</v>
      </c>
      <c r="W365" s="5">
        <f t="shared" si="23"/>
        <v>6161.2292099999995</v>
      </c>
      <c r="X365" s="5">
        <f t="shared" si="24"/>
        <v>37.94</v>
      </c>
      <c r="Y365" s="5">
        <v>10877.83</v>
      </c>
      <c r="Z365" s="5">
        <v>3644.51</v>
      </c>
      <c r="AA365" s="5">
        <f t="shared" si="22"/>
        <v>14522.34</v>
      </c>
    </row>
    <row r="366" spans="1:27" x14ac:dyDescent="0.25">
      <c r="A366">
        <v>2007</v>
      </c>
      <c r="B366" t="s">
        <v>59</v>
      </c>
      <c r="C366" s="1" t="s">
        <v>13</v>
      </c>
      <c r="D366" s="5">
        <f>VLOOKUP(B366,SWH!$A$4:$C$19,3,FALSE)</f>
        <v>11345.29</v>
      </c>
      <c r="E366" s="5">
        <v>0</v>
      </c>
      <c r="F366" s="5">
        <v>406.03</v>
      </c>
      <c r="G366" s="5">
        <v>5461.94</v>
      </c>
      <c r="H366" s="5">
        <v>1452.45</v>
      </c>
      <c r="I366" s="5">
        <v>306.23</v>
      </c>
      <c r="J366" s="5">
        <v>1751.31</v>
      </c>
      <c r="K366" s="5">
        <v>1788.85</v>
      </c>
      <c r="L366" s="5">
        <v>1035.42</v>
      </c>
      <c r="M366" s="5">
        <v>862.82</v>
      </c>
      <c r="N366" s="5">
        <v>299.24</v>
      </c>
      <c r="O366" s="5">
        <f>VLOOKUP(B366,SWH!$A$4:$B$19,2,FALSE)</f>
        <v>1.5107900000000001</v>
      </c>
      <c r="P366" s="5">
        <f t="shared" si="25"/>
        <v>297.72921000000002</v>
      </c>
      <c r="Q366" s="5">
        <v>0</v>
      </c>
      <c r="R366" s="5">
        <v>0</v>
      </c>
      <c r="S366" s="5">
        <v>0</v>
      </c>
      <c r="T366" s="5">
        <v>92.94</v>
      </c>
      <c r="U366" s="5">
        <v>1827.26</v>
      </c>
      <c r="V366" s="5">
        <v>76.31</v>
      </c>
      <c r="W366" s="5">
        <f t="shared" si="23"/>
        <v>6622.4892099999997</v>
      </c>
      <c r="X366" s="5">
        <f t="shared" si="24"/>
        <v>406.03</v>
      </c>
      <c r="Y366" s="5">
        <v>11338.66</v>
      </c>
      <c r="Z366" s="5">
        <v>4022.15</v>
      </c>
      <c r="AA366" s="5">
        <f t="shared" si="22"/>
        <v>15360.81</v>
      </c>
    </row>
    <row r="367" spans="1:27" x14ac:dyDescent="0.25">
      <c r="A367">
        <v>2007</v>
      </c>
      <c r="B367" t="s">
        <v>59</v>
      </c>
      <c r="C367" s="1" t="s">
        <v>19</v>
      </c>
      <c r="D367" s="5">
        <f>VLOOKUP(B367,SWH!$A$4:$C$19,3,FALSE)</f>
        <v>11345.29</v>
      </c>
      <c r="E367" s="5">
        <v>0</v>
      </c>
      <c r="F367" s="5">
        <v>573.02</v>
      </c>
      <c r="G367" s="5">
        <v>4450.04</v>
      </c>
      <c r="H367" s="5">
        <v>1452.45</v>
      </c>
      <c r="I367" s="5">
        <v>306.12</v>
      </c>
      <c r="J367" s="5">
        <v>1751.31</v>
      </c>
      <c r="K367" s="5">
        <v>1788.85</v>
      </c>
      <c r="L367" s="5">
        <v>1035.42</v>
      </c>
      <c r="M367" s="5">
        <v>697.19</v>
      </c>
      <c r="N367" s="5">
        <v>292.57</v>
      </c>
      <c r="O367" s="5">
        <f>VLOOKUP(B367,SWH!$A$4:$B$19,2,FALSE)</f>
        <v>1.5107900000000001</v>
      </c>
      <c r="P367" s="5">
        <f t="shared" si="25"/>
        <v>291.05921000000001</v>
      </c>
      <c r="Q367" s="5">
        <v>0</v>
      </c>
      <c r="R367" s="5">
        <v>0</v>
      </c>
      <c r="S367" s="5">
        <v>0</v>
      </c>
      <c r="T367" s="5">
        <v>92.96</v>
      </c>
      <c r="U367" s="5">
        <v>1893.06</v>
      </c>
      <c r="V367" s="5">
        <v>75.989999999999995</v>
      </c>
      <c r="W367" s="5">
        <f t="shared" si="23"/>
        <v>5438.2892099999999</v>
      </c>
      <c r="X367" s="5">
        <f t="shared" si="24"/>
        <v>573.02</v>
      </c>
      <c r="Y367" s="5">
        <v>10154.049999999999</v>
      </c>
      <c r="Z367" s="5">
        <v>4254.93</v>
      </c>
      <c r="AA367" s="5">
        <f t="shared" si="22"/>
        <v>14408.98</v>
      </c>
    </row>
    <row r="368" spans="1:27" x14ac:dyDescent="0.25">
      <c r="A368">
        <v>2007</v>
      </c>
      <c r="B368" t="s">
        <v>59</v>
      </c>
      <c r="C368" s="1" t="s">
        <v>20</v>
      </c>
      <c r="D368" s="5">
        <f>VLOOKUP(B368,SWH!$A$4:$C$19,3,FALSE)</f>
        <v>11345.29</v>
      </c>
      <c r="E368" s="5">
        <v>0</v>
      </c>
      <c r="F368" s="5">
        <v>659.1</v>
      </c>
      <c r="G368" s="5">
        <v>2735.87</v>
      </c>
      <c r="H368" s="5">
        <v>1452.45</v>
      </c>
      <c r="I368" s="5">
        <v>306.35000000000002</v>
      </c>
      <c r="J368" s="5">
        <v>1751.31</v>
      </c>
      <c r="K368" s="5">
        <v>1788.85</v>
      </c>
      <c r="L368" s="5">
        <v>1035.42</v>
      </c>
      <c r="M368" s="5">
        <v>690.52</v>
      </c>
      <c r="N368" s="5">
        <v>203.33</v>
      </c>
      <c r="O368" s="5">
        <f>VLOOKUP(B368,SWH!$A$4:$B$19,2,FALSE)</f>
        <v>1.5107900000000001</v>
      </c>
      <c r="P368" s="5">
        <f t="shared" si="25"/>
        <v>201.81921</v>
      </c>
      <c r="Q368" s="5">
        <v>0</v>
      </c>
      <c r="R368" s="5">
        <v>0</v>
      </c>
      <c r="S368" s="5">
        <v>0</v>
      </c>
      <c r="T368" s="5">
        <v>92.95</v>
      </c>
      <c r="U368" s="5">
        <v>1897.84</v>
      </c>
      <c r="V368" s="5">
        <v>75.13</v>
      </c>
      <c r="W368" s="5">
        <f t="shared" si="23"/>
        <v>3628.20921</v>
      </c>
      <c r="X368" s="5">
        <f t="shared" si="24"/>
        <v>659.1</v>
      </c>
      <c r="Y368" s="5">
        <v>8343.32</v>
      </c>
      <c r="Z368" s="5">
        <v>4345.79</v>
      </c>
      <c r="AA368" s="5">
        <f t="shared" si="22"/>
        <v>12689.11</v>
      </c>
    </row>
    <row r="369" spans="1:27" x14ac:dyDescent="0.25">
      <c r="A369">
        <v>2007</v>
      </c>
      <c r="B369" t="s">
        <v>59</v>
      </c>
      <c r="C369" s="1" t="s">
        <v>3</v>
      </c>
      <c r="D369" s="5">
        <f>VLOOKUP(B369,SWH!$A$4:$C$19,3,FALSE)</f>
        <v>11345.29</v>
      </c>
      <c r="E369" s="5">
        <v>0</v>
      </c>
      <c r="F369" s="5">
        <v>2148.7199999999998</v>
      </c>
      <c r="G369" s="5">
        <v>2432.41</v>
      </c>
      <c r="H369" s="5">
        <v>1452.45</v>
      </c>
      <c r="I369" s="5">
        <v>306.29000000000002</v>
      </c>
      <c r="J369" s="5">
        <v>1751.31</v>
      </c>
      <c r="K369" s="5">
        <v>1788.85</v>
      </c>
      <c r="L369" s="5">
        <v>1035.42</v>
      </c>
      <c r="M369" s="5">
        <v>640.52</v>
      </c>
      <c r="N369" s="5">
        <v>210.55</v>
      </c>
      <c r="O369" s="5">
        <f>VLOOKUP(B369,SWH!$A$4:$B$19,2,FALSE)</f>
        <v>1.5107900000000001</v>
      </c>
      <c r="P369" s="5">
        <f t="shared" si="25"/>
        <v>209.03921000000003</v>
      </c>
      <c r="Q369" s="5">
        <v>0</v>
      </c>
      <c r="R369" s="5">
        <v>0</v>
      </c>
      <c r="S369" s="5">
        <v>0</v>
      </c>
      <c r="T369" s="5">
        <v>92.96</v>
      </c>
      <c r="U369" s="5">
        <v>2023.84</v>
      </c>
      <c r="V369" s="5">
        <v>75.400000000000006</v>
      </c>
      <c r="W369" s="5">
        <f t="shared" si="23"/>
        <v>3281.9692099999997</v>
      </c>
      <c r="X369" s="5">
        <f t="shared" si="24"/>
        <v>2148.7199999999998</v>
      </c>
      <c r="Y369" s="5">
        <v>7997.32</v>
      </c>
      <c r="Z369" s="5">
        <v>5961.42</v>
      </c>
      <c r="AA369" s="5">
        <f t="shared" si="22"/>
        <v>13958.74</v>
      </c>
    </row>
    <row r="370" spans="1:27" x14ac:dyDescent="0.25">
      <c r="A370">
        <v>2007</v>
      </c>
      <c r="B370" t="s">
        <v>59</v>
      </c>
      <c r="C370" s="1" t="s">
        <v>7</v>
      </c>
      <c r="D370" s="5">
        <f>VLOOKUP(B370,SWH!$A$4:$C$19,3,FALSE)</f>
        <v>11345.29</v>
      </c>
      <c r="E370" s="5">
        <v>0</v>
      </c>
      <c r="F370" s="5">
        <v>1392.02</v>
      </c>
      <c r="G370" s="5">
        <v>1928.7</v>
      </c>
      <c r="H370" s="5">
        <v>1452.45</v>
      </c>
      <c r="I370" s="5">
        <v>306.27999999999997</v>
      </c>
      <c r="J370" s="5">
        <v>1751.31</v>
      </c>
      <c r="K370" s="5">
        <v>1788.85</v>
      </c>
      <c r="L370" s="5">
        <v>1035.42</v>
      </c>
      <c r="M370" s="5">
        <v>638.16</v>
      </c>
      <c r="N370" s="5">
        <v>170.69</v>
      </c>
      <c r="O370" s="5">
        <f>VLOOKUP(B370,SWH!$A$4:$B$19,2,FALSE)</f>
        <v>1.5107900000000001</v>
      </c>
      <c r="P370" s="5">
        <f t="shared" si="25"/>
        <v>169.17921000000001</v>
      </c>
      <c r="Q370" s="5">
        <v>0</v>
      </c>
      <c r="R370" s="5">
        <v>0</v>
      </c>
      <c r="S370" s="5">
        <v>0</v>
      </c>
      <c r="T370" s="5">
        <v>92.95</v>
      </c>
      <c r="U370" s="5">
        <v>1989.77</v>
      </c>
      <c r="V370" s="5">
        <v>75.150000000000006</v>
      </c>
      <c r="W370" s="5">
        <f t="shared" si="23"/>
        <v>2736.0392099999999</v>
      </c>
      <c r="X370" s="5">
        <f t="shared" si="24"/>
        <v>1392.02</v>
      </c>
      <c r="Y370" s="5">
        <v>7451.09</v>
      </c>
      <c r="Z370" s="5">
        <v>5170.6400000000003</v>
      </c>
      <c r="AA370" s="5">
        <f t="shared" si="22"/>
        <v>12621.73</v>
      </c>
    </row>
    <row r="371" spans="1:27" x14ac:dyDescent="0.25">
      <c r="A371">
        <v>2007</v>
      </c>
      <c r="B371" t="s">
        <v>59</v>
      </c>
      <c r="C371" s="1" t="s">
        <v>17</v>
      </c>
      <c r="D371" s="5">
        <f>VLOOKUP(B371,SWH!$A$4:$C$19,3,FALSE)</f>
        <v>11345.29</v>
      </c>
      <c r="E371" s="5">
        <v>0</v>
      </c>
      <c r="F371" s="5">
        <v>810.3</v>
      </c>
      <c r="G371" s="5">
        <v>1357.32</v>
      </c>
      <c r="H371" s="5">
        <v>1452.45</v>
      </c>
      <c r="I371" s="5">
        <v>306.23</v>
      </c>
      <c r="J371" s="5">
        <v>1751.31</v>
      </c>
      <c r="K371" s="5">
        <v>1788.85</v>
      </c>
      <c r="L371" s="5">
        <v>1035.42</v>
      </c>
      <c r="M371" s="5">
        <v>607.16999999999996</v>
      </c>
      <c r="N371" s="5">
        <v>157.27000000000001</v>
      </c>
      <c r="O371" s="5">
        <f>VLOOKUP(B371,SWH!$A$4:$B$19,2,FALSE)</f>
        <v>1.5107900000000001</v>
      </c>
      <c r="P371" s="5">
        <f t="shared" si="25"/>
        <v>155.75921</v>
      </c>
      <c r="Q371" s="5">
        <v>0</v>
      </c>
      <c r="R371" s="5">
        <v>0</v>
      </c>
      <c r="S371" s="5">
        <v>0</v>
      </c>
      <c r="T371" s="5">
        <v>92.96</v>
      </c>
      <c r="U371" s="5">
        <v>2037.86</v>
      </c>
      <c r="V371" s="5">
        <v>75.680000000000007</v>
      </c>
      <c r="W371" s="5">
        <f t="shared" si="23"/>
        <v>2120.2492099999999</v>
      </c>
      <c r="X371" s="5">
        <f t="shared" si="24"/>
        <v>810.3</v>
      </c>
      <c r="Y371" s="5">
        <v>6835.81</v>
      </c>
      <c r="Z371" s="5">
        <v>4637.01</v>
      </c>
      <c r="AA371" s="5">
        <f t="shared" si="22"/>
        <v>11472.82</v>
      </c>
    </row>
    <row r="372" spans="1:27" x14ac:dyDescent="0.25">
      <c r="A372">
        <v>2007</v>
      </c>
      <c r="B372" t="s">
        <v>59</v>
      </c>
      <c r="C372" s="1" t="s">
        <v>14</v>
      </c>
      <c r="D372" s="5">
        <f>VLOOKUP(B372,SWH!$A$4:$C$19,3,FALSE)</f>
        <v>11345.29</v>
      </c>
      <c r="E372" s="5">
        <v>0</v>
      </c>
      <c r="F372" s="5">
        <v>3998.02</v>
      </c>
      <c r="G372" s="5">
        <v>1709.42</v>
      </c>
      <c r="H372" s="5">
        <v>1452.45</v>
      </c>
      <c r="I372" s="5">
        <v>305.82</v>
      </c>
      <c r="J372" s="5">
        <v>1751.31</v>
      </c>
      <c r="K372" s="5">
        <v>1788.85</v>
      </c>
      <c r="L372" s="5">
        <v>1035.42</v>
      </c>
      <c r="M372" s="5">
        <v>649.98</v>
      </c>
      <c r="N372" s="5">
        <v>179.87</v>
      </c>
      <c r="O372" s="5">
        <f>VLOOKUP(B372,SWH!$A$4:$B$19,2,FALSE)</f>
        <v>1.5107900000000001</v>
      </c>
      <c r="P372" s="5">
        <f t="shared" si="25"/>
        <v>178.35921000000002</v>
      </c>
      <c r="Q372" s="5">
        <v>0</v>
      </c>
      <c r="R372" s="5">
        <v>0</v>
      </c>
      <c r="S372" s="5">
        <v>0</v>
      </c>
      <c r="T372" s="5">
        <v>92.97</v>
      </c>
      <c r="U372" s="5">
        <v>2127.84</v>
      </c>
      <c r="V372" s="5">
        <v>74.97</v>
      </c>
      <c r="W372" s="5">
        <f t="shared" si="23"/>
        <v>2537.7592100000002</v>
      </c>
      <c r="X372" s="5">
        <f t="shared" si="24"/>
        <v>3998.02</v>
      </c>
      <c r="Y372" s="5">
        <v>7252.22</v>
      </c>
      <c r="Z372" s="5">
        <v>7914.72</v>
      </c>
      <c r="AA372" s="5">
        <f t="shared" si="22"/>
        <v>15166.94</v>
      </c>
    </row>
    <row r="373" spans="1:27" x14ac:dyDescent="0.25">
      <c r="A373">
        <v>2007</v>
      </c>
      <c r="B373" t="s">
        <v>59</v>
      </c>
      <c r="C373" s="1" t="s">
        <v>2</v>
      </c>
      <c r="D373" s="5">
        <f>VLOOKUP(B373,SWH!$A$4:$C$19,3,FALSE)</f>
        <v>11345.29</v>
      </c>
      <c r="E373" s="5">
        <v>0</v>
      </c>
      <c r="F373" s="5">
        <v>2396.2600000000002</v>
      </c>
      <c r="G373" s="5">
        <v>1324.98</v>
      </c>
      <c r="H373" s="5">
        <v>1452.45</v>
      </c>
      <c r="I373" s="5">
        <v>306.05</v>
      </c>
      <c r="J373" s="5">
        <v>1751.31</v>
      </c>
      <c r="K373" s="5">
        <v>1788.85</v>
      </c>
      <c r="L373" s="5">
        <v>1035.42</v>
      </c>
      <c r="M373" s="5">
        <v>661.03</v>
      </c>
      <c r="N373" s="5">
        <v>156.11000000000001</v>
      </c>
      <c r="O373" s="5">
        <f>VLOOKUP(B373,SWH!$A$4:$B$19,2,FALSE)</f>
        <v>1.5107900000000001</v>
      </c>
      <c r="P373" s="5">
        <f t="shared" si="25"/>
        <v>154.59921000000003</v>
      </c>
      <c r="Q373" s="5">
        <v>0</v>
      </c>
      <c r="R373" s="5">
        <v>0</v>
      </c>
      <c r="S373" s="5">
        <v>0</v>
      </c>
      <c r="T373" s="5">
        <v>92.92</v>
      </c>
      <c r="U373" s="5">
        <v>2097.59</v>
      </c>
      <c r="V373" s="5">
        <v>75.33</v>
      </c>
      <c r="W373" s="5">
        <f t="shared" si="23"/>
        <v>2140.6092100000001</v>
      </c>
      <c r="X373" s="5">
        <f t="shared" si="24"/>
        <v>2396.2600000000002</v>
      </c>
      <c r="Y373" s="5">
        <v>6855.61</v>
      </c>
      <c r="Z373" s="5">
        <v>6282.7</v>
      </c>
      <c r="AA373" s="5">
        <f t="shared" si="22"/>
        <v>13138.31</v>
      </c>
    </row>
    <row r="374" spans="1:27" x14ac:dyDescent="0.25">
      <c r="A374">
        <v>2007</v>
      </c>
      <c r="B374" t="s">
        <v>59</v>
      </c>
      <c r="C374" s="1" t="s">
        <v>18</v>
      </c>
      <c r="D374" s="5">
        <f>VLOOKUP(B374,SWH!$A$4:$C$19,3,FALSE)</f>
        <v>11345.29</v>
      </c>
      <c r="E374" s="5">
        <v>0</v>
      </c>
      <c r="F374" s="5">
        <v>3236.18</v>
      </c>
      <c r="G374" s="5">
        <v>632.17999999999995</v>
      </c>
      <c r="H374" s="5">
        <v>1452.45</v>
      </c>
      <c r="I374" s="5">
        <v>305.47000000000003</v>
      </c>
      <c r="J374" s="5">
        <v>1751.31</v>
      </c>
      <c r="K374" s="5">
        <v>1788.85</v>
      </c>
      <c r="L374" s="5">
        <v>1035.42</v>
      </c>
      <c r="M374" s="5">
        <v>594.89</v>
      </c>
      <c r="N374" s="5">
        <v>123.7</v>
      </c>
      <c r="O374" s="5">
        <f>VLOOKUP(B374,SWH!$A$4:$B$19,2,FALSE)</f>
        <v>1.5107900000000001</v>
      </c>
      <c r="P374" s="5">
        <f t="shared" si="25"/>
        <v>122.18921</v>
      </c>
      <c r="Q374" s="5">
        <v>0</v>
      </c>
      <c r="R374" s="5">
        <v>0</v>
      </c>
      <c r="S374" s="5">
        <v>0</v>
      </c>
      <c r="T374" s="5">
        <v>92.96</v>
      </c>
      <c r="U374" s="5">
        <v>2159.6799999999998</v>
      </c>
      <c r="V374" s="5">
        <v>75.22</v>
      </c>
      <c r="W374" s="5">
        <f t="shared" si="23"/>
        <v>1349.2592099999999</v>
      </c>
      <c r="X374" s="5">
        <f t="shared" si="24"/>
        <v>3236.18</v>
      </c>
      <c r="Y374" s="5">
        <v>6063.59</v>
      </c>
      <c r="Z374" s="5">
        <v>7184.71</v>
      </c>
      <c r="AA374" s="5">
        <f t="shared" si="22"/>
        <v>13248.3</v>
      </c>
    </row>
    <row r="375" spans="1:27" x14ac:dyDescent="0.25">
      <c r="A375">
        <v>2007</v>
      </c>
      <c r="B375" t="s">
        <v>59</v>
      </c>
      <c r="C375" s="1" t="s">
        <v>4</v>
      </c>
      <c r="D375" s="5">
        <f>VLOOKUP(B375,SWH!$A$4:$C$19,3,FALSE)</f>
        <v>11345.29</v>
      </c>
      <c r="E375" s="5">
        <v>0</v>
      </c>
      <c r="F375" s="5">
        <v>5587.17</v>
      </c>
      <c r="G375" s="5">
        <v>1033.1300000000001</v>
      </c>
      <c r="H375" s="5">
        <v>1452.45</v>
      </c>
      <c r="I375" s="5">
        <v>305.91000000000003</v>
      </c>
      <c r="J375" s="5">
        <v>1751.31</v>
      </c>
      <c r="K375" s="5">
        <v>1788.85</v>
      </c>
      <c r="L375" s="5">
        <v>1035.42</v>
      </c>
      <c r="M375" s="5">
        <v>643.92999999999995</v>
      </c>
      <c r="N375" s="5">
        <v>152.66</v>
      </c>
      <c r="O375" s="5">
        <f>VLOOKUP(B375,SWH!$A$4:$B$19,2,FALSE)</f>
        <v>1.5107900000000001</v>
      </c>
      <c r="P375" s="5">
        <f t="shared" si="25"/>
        <v>151.14920999999998</v>
      </c>
      <c r="Q375" s="5">
        <v>0</v>
      </c>
      <c r="R375" s="5">
        <v>0</v>
      </c>
      <c r="S375" s="5">
        <v>0</v>
      </c>
      <c r="T375" s="5">
        <v>92.98</v>
      </c>
      <c r="U375" s="5">
        <v>2216.66</v>
      </c>
      <c r="V375" s="5">
        <v>74.599999999999994</v>
      </c>
      <c r="W375" s="5">
        <f t="shared" si="23"/>
        <v>1828.20921</v>
      </c>
      <c r="X375" s="5">
        <f t="shared" si="24"/>
        <v>5587.17</v>
      </c>
      <c r="Y375" s="5">
        <v>6542.39</v>
      </c>
      <c r="Z375" s="5">
        <v>9592.68</v>
      </c>
      <c r="AA375" s="5">
        <f t="shared" si="22"/>
        <v>16135.07</v>
      </c>
    </row>
    <row r="376" spans="1:27" x14ac:dyDescent="0.25">
      <c r="A376">
        <v>2007</v>
      </c>
      <c r="B376" t="s">
        <v>59</v>
      </c>
      <c r="C376" s="1" t="s">
        <v>5</v>
      </c>
      <c r="D376" s="5">
        <f>VLOOKUP(B376,SWH!$A$4:$C$19,3,FALSE)</f>
        <v>11345.29</v>
      </c>
      <c r="E376" s="5">
        <v>0</v>
      </c>
      <c r="F376" s="5">
        <v>4025.63</v>
      </c>
      <c r="G376" s="5">
        <v>1019.14</v>
      </c>
      <c r="H376" s="5">
        <v>1452.45</v>
      </c>
      <c r="I376" s="5">
        <v>305.93</v>
      </c>
      <c r="J376" s="5">
        <v>1751.31</v>
      </c>
      <c r="K376" s="5">
        <v>1788.85</v>
      </c>
      <c r="L376" s="5">
        <v>1035.42</v>
      </c>
      <c r="M376" s="5">
        <v>655.19000000000005</v>
      </c>
      <c r="N376" s="5">
        <v>142.41</v>
      </c>
      <c r="O376" s="5">
        <f>VLOOKUP(B376,SWH!$A$4:$B$19,2,FALSE)</f>
        <v>1.5107900000000001</v>
      </c>
      <c r="P376" s="5">
        <f t="shared" si="25"/>
        <v>140.89920999999998</v>
      </c>
      <c r="Q376" s="5">
        <v>0</v>
      </c>
      <c r="R376" s="5">
        <v>0</v>
      </c>
      <c r="S376" s="5">
        <v>0</v>
      </c>
      <c r="T376" s="5">
        <v>92.93</v>
      </c>
      <c r="U376" s="5">
        <v>2190.5300000000002</v>
      </c>
      <c r="V376" s="5">
        <v>75.209999999999994</v>
      </c>
      <c r="W376" s="5">
        <f t="shared" si="23"/>
        <v>1815.22921</v>
      </c>
      <c r="X376" s="5">
        <f t="shared" si="24"/>
        <v>4025.63</v>
      </c>
      <c r="Y376" s="5">
        <v>6529.99</v>
      </c>
      <c r="Z376" s="5">
        <v>8005.02</v>
      </c>
      <c r="AA376" s="5">
        <f t="shared" si="22"/>
        <v>14535.01</v>
      </c>
    </row>
    <row r="377" spans="1:27" x14ac:dyDescent="0.25">
      <c r="A377">
        <v>2007</v>
      </c>
      <c r="B377" t="s">
        <v>59</v>
      </c>
      <c r="C377" s="1" t="s">
        <v>15</v>
      </c>
      <c r="D377" s="5">
        <f>VLOOKUP(B377,SWH!$A$4:$C$19,3,FALSE)</f>
        <v>11345.29</v>
      </c>
      <c r="E377" s="5">
        <v>0</v>
      </c>
      <c r="F377" s="5">
        <v>3997.84</v>
      </c>
      <c r="G377" s="5">
        <v>401.69</v>
      </c>
      <c r="H377" s="5">
        <v>1452.45</v>
      </c>
      <c r="I377" s="5">
        <v>305.45</v>
      </c>
      <c r="J377" s="5">
        <v>1751.31</v>
      </c>
      <c r="K377" s="5">
        <v>1788.85</v>
      </c>
      <c r="L377" s="5">
        <v>1035.42</v>
      </c>
      <c r="M377" s="5">
        <v>586.41999999999996</v>
      </c>
      <c r="N377" s="5">
        <v>106.57</v>
      </c>
      <c r="O377" s="5">
        <f>VLOOKUP(B377,SWH!$A$4:$B$19,2,FALSE)</f>
        <v>1.5107900000000001</v>
      </c>
      <c r="P377" s="5">
        <f t="shared" si="25"/>
        <v>105.05920999999999</v>
      </c>
      <c r="Q377" s="5">
        <v>0</v>
      </c>
      <c r="R377" s="5">
        <v>0</v>
      </c>
      <c r="S377" s="5">
        <v>0</v>
      </c>
      <c r="T377" s="5">
        <v>92.97</v>
      </c>
      <c r="U377" s="5">
        <v>2209.9699999999998</v>
      </c>
      <c r="V377" s="5">
        <v>75.12</v>
      </c>
      <c r="W377" s="5">
        <f t="shared" si="23"/>
        <v>1093.1692099999998</v>
      </c>
      <c r="X377" s="5">
        <f t="shared" si="24"/>
        <v>3997.84</v>
      </c>
      <c r="Y377" s="5">
        <v>5807.39</v>
      </c>
      <c r="Z377" s="5">
        <v>7996.66</v>
      </c>
      <c r="AA377" s="5">
        <f t="shared" si="22"/>
        <v>13804.05</v>
      </c>
    </row>
    <row r="378" spans="1:27" x14ac:dyDescent="0.25">
      <c r="A378">
        <v>2007</v>
      </c>
      <c r="B378" t="s">
        <v>59</v>
      </c>
      <c r="C378" s="1" t="s">
        <v>16</v>
      </c>
      <c r="D378" s="5">
        <f>VLOOKUP(B378,SWH!$A$4:$C$19,3,FALSE)</f>
        <v>11345.29</v>
      </c>
      <c r="E378" s="5">
        <v>0</v>
      </c>
      <c r="F378" s="5">
        <v>7385.33</v>
      </c>
      <c r="G378" s="5">
        <v>1087.1500000000001</v>
      </c>
      <c r="H378" s="5">
        <v>1452.45</v>
      </c>
      <c r="I378" s="5">
        <v>305.77</v>
      </c>
      <c r="J378" s="5">
        <v>1751.31</v>
      </c>
      <c r="K378" s="5">
        <v>1788.85</v>
      </c>
      <c r="L378" s="5">
        <v>1035.42</v>
      </c>
      <c r="M378" s="5">
        <v>671.5</v>
      </c>
      <c r="N378" s="5">
        <v>168.58</v>
      </c>
      <c r="O378" s="5">
        <f>VLOOKUP(B378,SWH!$A$4:$B$19,2,FALSE)</f>
        <v>1.5107900000000001</v>
      </c>
      <c r="P378" s="5">
        <f t="shared" si="25"/>
        <v>167.06921</v>
      </c>
      <c r="Q378" s="5">
        <v>0</v>
      </c>
      <c r="R378" s="5">
        <v>0</v>
      </c>
      <c r="S378" s="5">
        <v>0</v>
      </c>
      <c r="T378" s="5">
        <v>93</v>
      </c>
      <c r="U378" s="5">
        <v>2282.6799999999998</v>
      </c>
      <c r="V378" s="5">
        <v>74.17</v>
      </c>
      <c r="W378" s="5">
        <f t="shared" si="23"/>
        <v>1925.7192100000002</v>
      </c>
      <c r="X378" s="5">
        <f t="shared" si="24"/>
        <v>7385.33</v>
      </c>
      <c r="Y378" s="5">
        <v>6639.35</v>
      </c>
      <c r="Z378" s="5">
        <v>11456.86</v>
      </c>
      <c r="AA378" s="5">
        <f t="shared" si="22"/>
        <v>18096.21</v>
      </c>
    </row>
    <row r="379" spans="1:27" x14ac:dyDescent="0.25">
      <c r="A379">
        <v>2007</v>
      </c>
      <c r="B379" t="s">
        <v>59</v>
      </c>
      <c r="C379" s="1" t="s">
        <v>9</v>
      </c>
      <c r="D379" s="5">
        <f>VLOOKUP(B379,SWH!$A$4:$C$19,3,FALSE)</f>
        <v>11345.29</v>
      </c>
      <c r="E379" s="5">
        <v>0</v>
      </c>
      <c r="F379" s="5">
        <v>6035.12</v>
      </c>
      <c r="G379" s="5">
        <v>710.9</v>
      </c>
      <c r="H379" s="5">
        <v>1452.45</v>
      </c>
      <c r="I379" s="5">
        <v>305.55</v>
      </c>
      <c r="J379" s="5">
        <v>1751.31</v>
      </c>
      <c r="K379" s="5">
        <v>1788.85</v>
      </c>
      <c r="L379" s="5">
        <v>1035.42</v>
      </c>
      <c r="M379" s="5">
        <v>626.41</v>
      </c>
      <c r="N379" s="5">
        <v>134.01</v>
      </c>
      <c r="O379" s="5">
        <f>VLOOKUP(B379,SWH!$A$4:$B$19,2,FALSE)</f>
        <v>1.5107900000000001</v>
      </c>
      <c r="P379" s="5">
        <f t="shared" si="25"/>
        <v>132.49921000000001</v>
      </c>
      <c r="Q379" s="5">
        <v>0</v>
      </c>
      <c r="R379" s="5">
        <v>0</v>
      </c>
      <c r="S379" s="5">
        <v>0</v>
      </c>
      <c r="T379" s="5">
        <v>92.97</v>
      </c>
      <c r="U379" s="5">
        <v>2265.5300000000002</v>
      </c>
      <c r="V379" s="5">
        <v>74.209999999999994</v>
      </c>
      <c r="W379" s="5">
        <f t="shared" si="23"/>
        <v>1469.8092099999999</v>
      </c>
      <c r="X379" s="5">
        <f t="shared" si="24"/>
        <v>6035.12</v>
      </c>
      <c r="Y379" s="5">
        <v>6183.24</v>
      </c>
      <c r="Z379" s="5">
        <v>10089.5</v>
      </c>
      <c r="AA379" s="5">
        <f t="shared" si="22"/>
        <v>16272.74</v>
      </c>
    </row>
    <row r="380" spans="1:27" x14ac:dyDescent="0.25">
      <c r="A380">
        <v>2007</v>
      </c>
      <c r="B380" t="s">
        <v>59</v>
      </c>
      <c r="C380" s="1" t="s">
        <v>12</v>
      </c>
      <c r="D380" s="5">
        <f>VLOOKUP(B380,SWH!$A$4:$C$19,3,FALSE)</f>
        <v>11345.29</v>
      </c>
      <c r="E380" s="5">
        <v>0</v>
      </c>
      <c r="F380" s="5">
        <v>8779.91</v>
      </c>
      <c r="G380" s="5">
        <v>846.17</v>
      </c>
      <c r="H380" s="5">
        <v>1452.45</v>
      </c>
      <c r="I380" s="5">
        <v>305.36</v>
      </c>
      <c r="J380" s="5">
        <v>1751.31</v>
      </c>
      <c r="K380" s="5">
        <v>1788.85</v>
      </c>
      <c r="L380" s="5">
        <v>1035.42</v>
      </c>
      <c r="M380" s="5">
        <v>681.03</v>
      </c>
      <c r="N380" s="5">
        <v>163.54</v>
      </c>
      <c r="O380" s="5">
        <f>VLOOKUP(B380,SWH!$A$4:$B$19,2,FALSE)</f>
        <v>1.5107900000000001</v>
      </c>
      <c r="P380" s="5">
        <f t="shared" si="25"/>
        <v>162.02920999999998</v>
      </c>
      <c r="Q380" s="5">
        <v>0</v>
      </c>
      <c r="R380" s="5">
        <v>0</v>
      </c>
      <c r="S380" s="5">
        <v>0</v>
      </c>
      <c r="T380" s="5">
        <v>93.01</v>
      </c>
      <c r="U380" s="5">
        <v>2361.1999999999998</v>
      </c>
      <c r="V380" s="5">
        <v>73.78</v>
      </c>
      <c r="W380" s="5">
        <f t="shared" si="23"/>
        <v>1689.2292099999997</v>
      </c>
      <c r="X380" s="5">
        <f t="shared" si="24"/>
        <v>8779.91</v>
      </c>
      <c r="Y380" s="5">
        <v>6402.07</v>
      </c>
      <c r="Z380" s="5">
        <v>12929.97</v>
      </c>
      <c r="AA380" s="5">
        <f t="shared" si="22"/>
        <v>19332.04</v>
      </c>
    </row>
    <row r="381" spans="1:27" x14ac:dyDescent="0.25">
      <c r="A381">
        <v>2007</v>
      </c>
      <c r="B381" t="s">
        <v>59</v>
      </c>
      <c r="C381" s="1" t="s">
        <v>8</v>
      </c>
      <c r="D381" s="5">
        <f>VLOOKUP(B381,SWH!$A$4:$C$19,3,FALSE)</f>
        <v>11345.29</v>
      </c>
      <c r="E381" s="5">
        <v>0</v>
      </c>
      <c r="F381" s="5">
        <v>12521.39</v>
      </c>
      <c r="G381" s="5">
        <v>449.9</v>
      </c>
      <c r="H381" s="5">
        <v>1452.45</v>
      </c>
      <c r="I381" s="5">
        <v>303.68</v>
      </c>
      <c r="J381" s="5">
        <v>1751.31</v>
      </c>
      <c r="K381" s="5">
        <v>1788.85</v>
      </c>
      <c r="L381" s="5">
        <v>1035.42</v>
      </c>
      <c r="M381" s="5">
        <v>729.03</v>
      </c>
      <c r="N381" s="5">
        <v>156.11000000000001</v>
      </c>
      <c r="O381" s="5">
        <f>VLOOKUP(B381,SWH!$A$4:$B$19,2,FALSE)</f>
        <v>1.5107900000000001</v>
      </c>
      <c r="P381" s="5">
        <f t="shared" si="25"/>
        <v>154.59921000000003</v>
      </c>
      <c r="Q381" s="5">
        <v>0</v>
      </c>
      <c r="R381" s="5">
        <v>0</v>
      </c>
      <c r="S381" s="5">
        <v>0</v>
      </c>
      <c r="T381" s="5">
        <v>93.01</v>
      </c>
      <c r="U381" s="5">
        <v>2466.73</v>
      </c>
      <c r="V381" s="5">
        <v>73.44</v>
      </c>
      <c r="W381" s="5">
        <f t="shared" si="23"/>
        <v>1333.5292099999999</v>
      </c>
      <c r="X381" s="5">
        <f t="shared" si="24"/>
        <v>12521.39</v>
      </c>
      <c r="Y381" s="5">
        <v>6044.34</v>
      </c>
      <c r="Z381" s="5">
        <v>16776.98</v>
      </c>
      <c r="AA381" s="5">
        <f t="shared" si="22"/>
        <v>22821.32</v>
      </c>
    </row>
    <row r="382" spans="1:27" x14ac:dyDescent="0.25">
      <c r="A382">
        <v>2010</v>
      </c>
      <c r="B382" t="s">
        <v>59</v>
      </c>
      <c r="C382" s="1" t="s">
        <v>10</v>
      </c>
      <c r="D382" s="5">
        <f>VLOOKUP(B382,SWH!$A$4:$C$19,3,FALSE)</f>
        <v>11345.29</v>
      </c>
      <c r="E382" s="5">
        <v>0</v>
      </c>
      <c r="F382" s="5">
        <v>27.89</v>
      </c>
      <c r="G382" s="5">
        <v>5892.28</v>
      </c>
      <c r="H382" s="5">
        <v>1267.3599999999999</v>
      </c>
      <c r="I382" s="5">
        <v>246.53</v>
      </c>
      <c r="J382" s="5">
        <v>1745.35</v>
      </c>
      <c r="K382" s="5">
        <v>1788.85</v>
      </c>
      <c r="L382" s="5">
        <v>985.33</v>
      </c>
      <c r="M382" s="5">
        <v>900.13</v>
      </c>
      <c r="N382" s="5">
        <v>131.86000000000001</v>
      </c>
      <c r="O382" s="5">
        <f>VLOOKUP(B382,SWH!$A$4:$B$19,2,FALSE)</f>
        <v>1.5107900000000001</v>
      </c>
      <c r="P382" s="5">
        <f t="shared" si="25"/>
        <v>130.34921000000003</v>
      </c>
      <c r="Q382" s="5">
        <v>0</v>
      </c>
      <c r="R382" s="5">
        <v>0</v>
      </c>
      <c r="S382" s="5">
        <v>320.89999999999998</v>
      </c>
      <c r="T382" s="5">
        <v>90.76</v>
      </c>
      <c r="U382" s="5">
        <v>1753.03</v>
      </c>
      <c r="V382" s="5">
        <v>76.400000000000006</v>
      </c>
      <c r="W382" s="5">
        <f t="shared" si="23"/>
        <v>7243.6592099999998</v>
      </c>
      <c r="X382" s="5">
        <f t="shared" si="24"/>
        <v>27.89</v>
      </c>
      <c r="Y382" s="5">
        <v>11656.89</v>
      </c>
      <c r="Z382" s="5">
        <v>3569.78</v>
      </c>
      <c r="AA382" s="5">
        <f t="shared" si="22"/>
        <v>15226.67</v>
      </c>
    </row>
    <row r="383" spans="1:27" x14ac:dyDescent="0.25">
      <c r="A383">
        <v>2010</v>
      </c>
      <c r="B383" t="s">
        <v>59</v>
      </c>
      <c r="C383" s="1" t="s">
        <v>6</v>
      </c>
      <c r="D383" s="5">
        <f>VLOOKUP(B383,SWH!$A$4:$C$19,3,FALSE)</f>
        <v>11345.29</v>
      </c>
      <c r="E383" s="5">
        <v>0</v>
      </c>
      <c r="F383" s="5">
        <v>71.73</v>
      </c>
      <c r="G383" s="5">
        <v>6982.66</v>
      </c>
      <c r="H383" s="5">
        <v>1267.42</v>
      </c>
      <c r="I383" s="5">
        <v>246.57</v>
      </c>
      <c r="J383" s="5">
        <v>1745.35</v>
      </c>
      <c r="K383" s="5">
        <v>1788.85</v>
      </c>
      <c r="L383" s="5">
        <v>985.33</v>
      </c>
      <c r="M383" s="5">
        <v>1165.95</v>
      </c>
      <c r="N383" s="5">
        <v>169.53</v>
      </c>
      <c r="O383" s="5">
        <f>VLOOKUP(B383,SWH!$A$4:$B$19,2,FALSE)</f>
        <v>1.5107900000000001</v>
      </c>
      <c r="P383" s="5">
        <f t="shared" si="25"/>
        <v>168.01920999999999</v>
      </c>
      <c r="Q383" s="5">
        <v>0</v>
      </c>
      <c r="R383" s="5">
        <v>0</v>
      </c>
      <c r="S383" s="5">
        <v>36.770000000000003</v>
      </c>
      <c r="T383" s="5">
        <v>90.73</v>
      </c>
      <c r="U383" s="5">
        <v>1767.78</v>
      </c>
      <c r="V383" s="5">
        <v>77.44</v>
      </c>
      <c r="W383" s="5">
        <f t="shared" si="23"/>
        <v>8353.3992099999996</v>
      </c>
      <c r="X383" s="5">
        <f t="shared" si="24"/>
        <v>71.73</v>
      </c>
      <c r="Y383" s="5">
        <v>12767.76</v>
      </c>
      <c r="Z383" s="5">
        <v>3628.36</v>
      </c>
      <c r="AA383" s="5">
        <f t="shared" si="22"/>
        <v>16396.12</v>
      </c>
    </row>
    <row r="384" spans="1:27" x14ac:dyDescent="0.25">
      <c r="A384">
        <v>2010</v>
      </c>
      <c r="B384" t="s">
        <v>59</v>
      </c>
      <c r="C384" s="1" t="s">
        <v>11</v>
      </c>
      <c r="D384" s="5">
        <f>VLOOKUP(B384,SWH!$A$4:$C$19,3,FALSE)</f>
        <v>11345.29</v>
      </c>
      <c r="E384" s="5">
        <v>0</v>
      </c>
      <c r="F384" s="5">
        <v>54.09</v>
      </c>
      <c r="G384" s="5">
        <v>4168.95</v>
      </c>
      <c r="H384" s="5">
        <v>1267.93</v>
      </c>
      <c r="I384" s="5">
        <v>246.6</v>
      </c>
      <c r="J384" s="5">
        <v>1745.35</v>
      </c>
      <c r="K384" s="5">
        <v>1788.85</v>
      </c>
      <c r="L384" s="5">
        <v>985.33</v>
      </c>
      <c r="M384" s="5">
        <v>813.68</v>
      </c>
      <c r="N384" s="5">
        <v>104.11</v>
      </c>
      <c r="O384" s="5">
        <f>VLOOKUP(B384,SWH!$A$4:$B$19,2,FALSE)</f>
        <v>1.5107900000000001</v>
      </c>
      <c r="P384" s="5">
        <f t="shared" si="25"/>
        <v>102.59921</v>
      </c>
      <c r="Q384" s="5">
        <v>0</v>
      </c>
      <c r="R384" s="5">
        <v>0</v>
      </c>
      <c r="S384" s="5">
        <v>312.81</v>
      </c>
      <c r="T384" s="5">
        <v>90.76</v>
      </c>
      <c r="U384" s="5">
        <v>1817.78</v>
      </c>
      <c r="V384" s="5">
        <v>76.239999999999995</v>
      </c>
      <c r="W384" s="5">
        <f t="shared" si="23"/>
        <v>5398.0392099999999</v>
      </c>
      <c r="X384" s="5">
        <f t="shared" si="24"/>
        <v>54.09</v>
      </c>
      <c r="Y384" s="5">
        <v>9811.77</v>
      </c>
      <c r="Z384" s="5">
        <v>3660.72</v>
      </c>
      <c r="AA384" s="5">
        <f t="shared" si="22"/>
        <v>13472.49</v>
      </c>
    </row>
    <row r="385" spans="1:27" x14ac:dyDescent="0.25">
      <c r="A385">
        <v>2010</v>
      </c>
      <c r="B385" t="s">
        <v>59</v>
      </c>
      <c r="C385" s="1" t="s">
        <v>13</v>
      </c>
      <c r="D385" s="5">
        <f>VLOOKUP(B385,SWH!$A$4:$C$19,3,FALSE)</f>
        <v>11345.29</v>
      </c>
      <c r="E385" s="5">
        <v>0</v>
      </c>
      <c r="F385" s="5">
        <v>450.28</v>
      </c>
      <c r="G385" s="5">
        <v>5402.2</v>
      </c>
      <c r="H385" s="5">
        <v>1267.78</v>
      </c>
      <c r="I385" s="5">
        <v>246.29</v>
      </c>
      <c r="J385" s="5">
        <v>1745.35</v>
      </c>
      <c r="K385" s="5">
        <v>1788.85</v>
      </c>
      <c r="L385" s="5">
        <v>985.33</v>
      </c>
      <c r="M385" s="5">
        <v>1005.95</v>
      </c>
      <c r="N385" s="5">
        <v>142.68</v>
      </c>
      <c r="O385" s="5">
        <f>VLOOKUP(B385,SWH!$A$4:$B$19,2,FALSE)</f>
        <v>1.5107900000000001</v>
      </c>
      <c r="P385" s="5">
        <f t="shared" si="25"/>
        <v>141.16921000000002</v>
      </c>
      <c r="Q385" s="5">
        <v>0</v>
      </c>
      <c r="R385" s="5">
        <v>0</v>
      </c>
      <c r="S385" s="5">
        <v>37.020000000000003</v>
      </c>
      <c r="T385" s="5">
        <v>90.74</v>
      </c>
      <c r="U385" s="5">
        <v>1825.88</v>
      </c>
      <c r="V385" s="5">
        <v>76.89</v>
      </c>
      <c r="W385" s="5">
        <f t="shared" si="23"/>
        <v>6586.3392100000001</v>
      </c>
      <c r="X385" s="5">
        <f t="shared" si="24"/>
        <v>450.28</v>
      </c>
      <c r="Y385" s="5">
        <v>11000.24</v>
      </c>
      <c r="Z385" s="5">
        <v>4065.02</v>
      </c>
      <c r="AA385" s="5">
        <f t="shared" si="22"/>
        <v>15065.26</v>
      </c>
    </row>
    <row r="386" spans="1:27" x14ac:dyDescent="0.25">
      <c r="A386">
        <v>2010</v>
      </c>
      <c r="B386" t="s">
        <v>59</v>
      </c>
      <c r="C386" s="1" t="s">
        <v>19</v>
      </c>
      <c r="D386" s="5">
        <f>VLOOKUP(B386,SWH!$A$4:$C$19,3,FALSE)</f>
        <v>11345.29</v>
      </c>
      <c r="E386" s="5">
        <v>0</v>
      </c>
      <c r="F386" s="5">
        <v>311.62</v>
      </c>
      <c r="G386" s="5">
        <v>3484.26</v>
      </c>
      <c r="H386" s="5">
        <v>1267.3900000000001</v>
      </c>
      <c r="I386" s="5">
        <v>246.21</v>
      </c>
      <c r="J386" s="5">
        <v>1745.35</v>
      </c>
      <c r="K386" s="5">
        <v>1788.85</v>
      </c>
      <c r="L386" s="5">
        <v>985.33</v>
      </c>
      <c r="M386" s="5">
        <v>693.78</v>
      </c>
      <c r="N386" s="5">
        <v>103.79</v>
      </c>
      <c r="O386" s="5">
        <f>VLOOKUP(B386,SWH!$A$4:$B$19,2,FALSE)</f>
        <v>1.5107900000000001</v>
      </c>
      <c r="P386" s="5">
        <f t="shared" si="25"/>
        <v>102.27921000000001</v>
      </c>
      <c r="Q386" s="5">
        <v>0</v>
      </c>
      <c r="R386" s="5">
        <v>0</v>
      </c>
      <c r="S386" s="5">
        <v>260.92</v>
      </c>
      <c r="T386" s="5">
        <v>90.76</v>
      </c>
      <c r="U386" s="5">
        <v>1893.32</v>
      </c>
      <c r="V386" s="5">
        <v>75.959999999999994</v>
      </c>
      <c r="W386" s="5">
        <f t="shared" si="23"/>
        <v>4541.2392099999997</v>
      </c>
      <c r="X386" s="5">
        <f t="shared" si="24"/>
        <v>311.62</v>
      </c>
      <c r="Y386" s="5">
        <v>8953.77</v>
      </c>
      <c r="Z386" s="5">
        <v>3993.79</v>
      </c>
      <c r="AA386" s="5">
        <f t="shared" ref="AA386:AA449" si="26">SUM(Y386:Z386)</f>
        <v>12947.560000000001</v>
      </c>
    </row>
    <row r="387" spans="1:27" x14ac:dyDescent="0.25">
      <c r="A387">
        <v>2010</v>
      </c>
      <c r="B387" t="s">
        <v>59</v>
      </c>
      <c r="C387" s="1" t="s">
        <v>20</v>
      </c>
      <c r="D387" s="5">
        <f>VLOOKUP(B387,SWH!$A$4:$C$19,3,FALSE)</f>
        <v>11345.29</v>
      </c>
      <c r="E387" s="5">
        <v>0</v>
      </c>
      <c r="F387" s="5">
        <v>831.83</v>
      </c>
      <c r="G387" s="5">
        <v>2591.65</v>
      </c>
      <c r="H387" s="5">
        <v>1267.52</v>
      </c>
      <c r="I387" s="5">
        <v>246.38</v>
      </c>
      <c r="J387" s="5">
        <v>1745.35</v>
      </c>
      <c r="K387" s="5">
        <v>1788.85</v>
      </c>
      <c r="L387" s="5">
        <v>985.33</v>
      </c>
      <c r="M387" s="5">
        <v>701.11</v>
      </c>
      <c r="N387" s="5">
        <v>81.13</v>
      </c>
      <c r="O387" s="5">
        <f>VLOOKUP(B387,SWH!$A$4:$B$19,2,FALSE)</f>
        <v>1.5107900000000001</v>
      </c>
      <c r="P387" s="5">
        <f t="shared" si="25"/>
        <v>79.619209999999995</v>
      </c>
      <c r="Q387" s="5">
        <v>0</v>
      </c>
      <c r="R387" s="5">
        <v>0</v>
      </c>
      <c r="S387" s="5">
        <v>35.04</v>
      </c>
      <c r="T387" s="5">
        <v>90.75</v>
      </c>
      <c r="U387" s="5">
        <v>1897.9</v>
      </c>
      <c r="V387" s="5">
        <v>75.28</v>
      </c>
      <c r="W387" s="5">
        <f t="shared" ref="W387:W450" si="27">E387+G387+M387+SUM(P387:S387)</f>
        <v>3407.41921</v>
      </c>
      <c r="X387" s="5">
        <f t="shared" ref="X387:X450" si="28">F387</f>
        <v>831.83</v>
      </c>
      <c r="Y387" s="5">
        <v>7819.55</v>
      </c>
      <c r="Z387" s="5">
        <v>4518.59</v>
      </c>
      <c r="AA387" s="5">
        <f t="shared" si="26"/>
        <v>12338.14</v>
      </c>
    </row>
    <row r="388" spans="1:27" x14ac:dyDescent="0.25">
      <c r="A388">
        <v>2010</v>
      </c>
      <c r="B388" t="s">
        <v>59</v>
      </c>
      <c r="C388" s="1" t="s">
        <v>3</v>
      </c>
      <c r="D388" s="5">
        <f>VLOOKUP(B388,SWH!$A$4:$C$19,3,FALSE)</f>
        <v>11345.29</v>
      </c>
      <c r="E388" s="5">
        <v>0</v>
      </c>
      <c r="F388" s="5">
        <v>767.52</v>
      </c>
      <c r="G388" s="5">
        <v>2052.41</v>
      </c>
      <c r="H388" s="5">
        <v>1267.53</v>
      </c>
      <c r="I388" s="5">
        <v>246.34</v>
      </c>
      <c r="J388" s="5">
        <v>1745.35</v>
      </c>
      <c r="K388" s="5">
        <v>1788.85</v>
      </c>
      <c r="L388" s="5">
        <v>985.33</v>
      </c>
      <c r="M388" s="5">
        <v>635.98</v>
      </c>
      <c r="N388" s="5">
        <v>84.75</v>
      </c>
      <c r="O388" s="5">
        <f>VLOOKUP(B388,SWH!$A$4:$B$19,2,FALSE)</f>
        <v>1.5107900000000001</v>
      </c>
      <c r="P388" s="5">
        <f t="shared" si="25"/>
        <v>83.23921</v>
      </c>
      <c r="Q388" s="5">
        <v>0</v>
      </c>
      <c r="R388" s="5">
        <v>0</v>
      </c>
      <c r="S388" s="5">
        <v>236.82</v>
      </c>
      <c r="T388" s="5">
        <v>90.76</v>
      </c>
      <c r="U388" s="5">
        <v>2023.96</v>
      </c>
      <c r="V388" s="5">
        <v>75.47</v>
      </c>
      <c r="W388" s="5">
        <f t="shared" si="27"/>
        <v>3008.4492099999998</v>
      </c>
      <c r="X388" s="5">
        <f t="shared" si="28"/>
        <v>767.52</v>
      </c>
      <c r="Y388" s="5">
        <v>7420.73</v>
      </c>
      <c r="Z388" s="5">
        <v>4580.33</v>
      </c>
      <c r="AA388" s="5">
        <f t="shared" si="26"/>
        <v>12001.06</v>
      </c>
    </row>
    <row r="389" spans="1:27" x14ac:dyDescent="0.25">
      <c r="A389">
        <v>2010</v>
      </c>
      <c r="B389" t="s">
        <v>59</v>
      </c>
      <c r="C389" s="1" t="s">
        <v>7</v>
      </c>
      <c r="D389" s="5">
        <f>VLOOKUP(B389,SWH!$A$4:$C$19,3,FALSE)</f>
        <v>11345.29</v>
      </c>
      <c r="E389" s="5">
        <v>0</v>
      </c>
      <c r="F389" s="5">
        <v>1740.49</v>
      </c>
      <c r="G389" s="5">
        <v>1858</v>
      </c>
      <c r="H389" s="5">
        <v>1267.58</v>
      </c>
      <c r="I389" s="5">
        <v>246.33</v>
      </c>
      <c r="J389" s="5">
        <v>1745.35</v>
      </c>
      <c r="K389" s="5">
        <v>1788.85</v>
      </c>
      <c r="L389" s="5">
        <v>985.33</v>
      </c>
      <c r="M389" s="5">
        <v>659.33</v>
      </c>
      <c r="N389" s="5">
        <v>75.67</v>
      </c>
      <c r="O389" s="5">
        <f>VLOOKUP(B389,SWH!$A$4:$B$19,2,FALSE)</f>
        <v>1.5107900000000001</v>
      </c>
      <c r="P389" s="5">
        <f t="shared" si="25"/>
        <v>74.159210000000002</v>
      </c>
      <c r="Q389" s="5">
        <v>0</v>
      </c>
      <c r="R389" s="5">
        <v>0</v>
      </c>
      <c r="S389" s="5">
        <v>0</v>
      </c>
      <c r="T389" s="5">
        <v>90.75</v>
      </c>
      <c r="U389" s="5">
        <v>1989.7</v>
      </c>
      <c r="V389" s="5">
        <v>75.319999999999993</v>
      </c>
      <c r="W389" s="5">
        <f t="shared" si="27"/>
        <v>2591.4892099999997</v>
      </c>
      <c r="X389" s="5">
        <f t="shared" si="28"/>
        <v>1740.49</v>
      </c>
      <c r="Y389" s="5">
        <v>7003.66</v>
      </c>
      <c r="Z389" s="5">
        <v>5519.04</v>
      </c>
      <c r="AA389" s="5">
        <f t="shared" si="26"/>
        <v>12522.7</v>
      </c>
    </row>
    <row r="390" spans="1:27" x14ac:dyDescent="0.25">
      <c r="A390">
        <v>2010</v>
      </c>
      <c r="B390" t="s">
        <v>59</v>
      </c>
      <c r="C390" s="1" t="s">
        <v>17</v>
      </c>
      <c r="D390" s="5">
        <f>VLOOKUP(B390,SWH!$A$4:$C$19,3,FALSE)</f>
        <v>11345.29</v>
      </c>
      <c r="E390" s="5">
        <v>0</v>
      </c>
      <c r="F390" s="5">
        <v>1014.58</v>
      </c>
      <c r="G390" s="5">
        <v>1196.6400000000001</v>
      </c>
      <c r="H390" s="5">
        <v>1267.75</v>
      </c>
      <c r="I390" s="5">
        <v>246.29</v>
      </c>
      <c r="J390" s="5">
        <v>1745.35</v>
      </c>
      <c r="K390" s="5">
        <v>1788.85</v>
      </c>
      <c r="L390" s="5">
        <v>985.33</v>
      </c>
      <c r="M390" s="5">
        <v>642.20000000000005</v>
      </c>
      <c r="N390" s="5">
        <v>64.150000000000006</v>
      </c>
      <c r="O390" s="5">
        <f>VLOOKUP(B390,SWH!$A$4:$B$19,2,FALSE)</f>
        <v>1.5107900000000001</v>
      </c>
      <c r="P390" s="5">
        <f t="shared" si="25"/>
        <v>62.639210000000006</v>
      </c>
      <c r="Q390" s="5">
        <v>0</v>
      </c>
      <c r="R390" s="5">
        <v>0</v>
      </c>
      <c r="S390" s="5">
        <v>0</v>
      </c>
      <c r="T390" s="5">
        <v>90.75</v>
      </c>
      <c r="U390" s="5">
        <v>2037.87</v>
      </c>
      <c r="V390" s="5">
        <v>76.040000000000006</v>
      </c>
      <c r="W390" s="5">
        <f t="shared" si="27"/>
        <v>1901.4792100000002</v>
      </c>
      <c r="X390" s="5">
        <f t="shared" si="28"/>
        <v>1014.58</v>
      </c>
      <c r="Y390" s="5">
        <v>6314.51</v>
      </c>
      <c r="Z390" s="5">
        <v>4841.3100000000004</v>
      </c>
      <c r="AA390" s="5">
        <f t="shared" si="26"/>
        <v>11155.82</v>
      </c>
    </row>
    <row r="391" spans="1:27" x14ac:dyDescent="0.25">
      <c r="A391">
        <v>2010</v>
      </c>
      <c r="B391" t="s">
        <v>59</v>
      </c>
      <c r="C391" s="1" t="s">
        <v>14</v>
      </c>
      <c r="D391" s="5">
        <f>VLOOKUP(B391,SWH!$A$4:$C$19,3,FALSE)</f>
        <v>11345.29</v>
      </c>
      <c r="E391" s="5">
        <v>0</v>
      </c>
      <c r="F391" s="5">
        <v>795.17</v>
      </c>
      <c r="G391" s="5">
        <v>1426.56</v>
      </c>
      <c r="H391" s="5">
        <v>1267.03</v>
      </c>
      <c r="I391" s="5">
        <v>245.96</v>
      </c>
      <c r="J391" s="5">
        <v>1745.35</v>
      </c>
      <c r="K391" s="5">
        <v>1788.85</v>
      </c>
      <c r="L391" s="5">
        <v>985.33</v>
      </c>
      <c r="M391" s="5">
        <v>668.81</v>
      </c>
      <c r="N391" s="5">
        <v>76.58</v>
      </c>
      <c r="O391" s="5">
        <f>VLOOKUP(B391,SWH!$A$4:$B$19,2,FALSE)</f>
        <v>1.5107900000000001</v>
      </c>
      <c r="P391" s="5">
        <f t="shared" si="25"/>
        <v>75.069209999999998</v>
      </c>
      <c r="Q391" s="5">
        <v>0</v>
      </c>
      <c r="R391" s="5">
        <v>0</v>
      </c>
      <c r="S391" s="5">
        <v>244.87</v>
      </c>
      <c r="T391" s="5">
        <v>90.75</v>
      </c>
      <c r="U391" s="5">
        <v>2127.5700000000002</v>
      </c>
      <c r="V391" s="5">
        <v>75.67</v>
      </c>
      <c r="W391" s="5">
        <f t="shared" si="27"/>
        <v>2415.3092099999999</v>
      </c>
      <c r="X391" s="5">
        <f t="shared" si="28"/>
        <v>795.17</v>
      </c>
      <c r="Y391" s="5">
        <v>6826.91</v>
      </c>
      <c r="Z391" s="5">
        <v>4711.6000000000004</v>
      </c>
      <c r="AA391" s="5">
        <f t="shared" si="26"/>
        <v>11538.51</v>
      </c>
    </row>
    <row r="392" spans="1:27" x14ac:dyDescent="0.25">
      <c r="A392">
        <v>2010</v>
      </c>
      <c r="B392" t="s">
        <v>59</v>
      </c>
      <c r="C392" s="1" t="s">
        <v>2</v>
      </c>
      <c r="D392" s="5">
        <f>VLOOKUP(B392,SWH!$A$4:$C$19,3,FALSE)</f>
        <v>11345.29</v>
      </c>
      <c r="E392" s="5">
        <v>0</v>
      </c>
      <c r="F392" s="5">
        <v>2910.18</v>
      </c>
      <c r="G392" s="5">
        <v>1262.4100000000001</v>
      </c>
      <c r="H392" s="5">
        <v>1266.95</v>
      </c>
      <c r="I392" s="5">
        <v>246.15</v>
      </c>
      <c r="J392" s="5">
        <v>1745.35</v>
      </c>
      <c r="K392" s="5">
        <v>1788.85</v>
      </c>
      <c r="L392" s="5">
        <v>985.33</v>
      </c>
      <c r="M392" s="5">
        <v>667.06</v>
      </c>
      <c r="N392" s="5">
        <v>81.400000000000006</v>
      </c>
      <c r="O392" s="5">
        <f>VLOOKUP(B392,SWH!$A$4:$B$19,2,FALSE)</f>
        <v>1.5107900000000001</v>
      </c>
      <c r="P392" s="5">
        <f t="shared" si="25"/>
        <v>79.889210000000006</v>
      </c>
      <c r="Q392" s="5">
        <v>0</v>
      </c>
      <c r="R392" s="5">
        <v>0</v>
      </c>
      <c r="S392" s="5">
        <v>0</v>
      </c>
      <c r="T392" s="5">
        <v>90.75</v>
      </c>
      <c r="U392" s="5">
        <v>2097.6</v>
      </c>
      <c r="V392" s="5">
        <v>75.040000000000006</v>
      </c>
      <c r="W392" s="5">
        <f t="shared" si="27"/>
        <v>2009.3592100000001</v>
      </c>
      <c r="X392" s="5">
        <f t="shared" si="28"/>
        <v>2910.18</v>
      </c>
      <c r="Y392" s="5">
        <v>6420.45</v>
      </c>
      <c r="Z392" s="5">
        <v>6796.64</v>
      </c>
      <c r="AA392" s="5">
        <f t="shared" si="26"/>
        <v>13217.09</v>
      </c>
    </row>
    <row r="393" spans="1:27" x14ac:dyDescent="0.25">
      <c r="A393">
        <v>2010</v>
      </c>
      <c r="B393" t="s">
        <v>59</v>
      </c>
      <c r="C393" s="1" t="s">
        <v>18</v>
      </c>
      <c r="D393" s="5">
        <f>VLOOKUP(B393,SWH!$A$4:$C$19,3,FALSE)</f>
        <v>11345.29</v>
      </c>
      <c r="E393" s="5">
        <v>0</v>
      </c>
      <c r="F393" s="5">
        <v>3605.91</v>
      </c>
      <c r="G393" s="5">
        <v>551.37</v>
      </c>
      <c r="H393" s="5">
        <v>1267.1500000000001</v>
      </c>
      <c r="I393" s="5">
        <v>245.68</v>
      </c>
      <c r="J393" s="5">
        <v>1745.35</v>
      </c>
      <c r="K393" s="5">
        <v>1788.85</v>
      </c>
      <c r="L393" s="5">
        <v>985.33</v>
      </c>
      <c r="M393" s="5">
        <v>627.48</v>
      </c>
      <c r="N393" s="5">
        <v>70.47</v>
      </c>
      <c r="O393" s="5">
        <f>VLOOKUP(B393,SWH!$A$4:$B$19,2,FALSE)</f>
        <v>1.5107900000000001</v>
      </c>
      <c r="P393" s="5">
        <f t="shared" si="25"/>
        <v>68.959209999999999</v>
      </c>
      <c r="Q393" s="5">
        <v>0</v>
      </c>
      <c r="R393" s="5">
        <v>0</v>
      </c>
      <c r="S393" s="5">
        <v>0</v>
      </c>
      <c r="T393" s="5">
        <v>90.75</v>
      </c>
      <c r="U393" s="5">
        <v>2159.29</v>
      </c>
      <c r="V393" s="5">
        <v>75.61</v>
      </c>
      <c r="W393" s="5">
        <f t="shared" si="27"/>
        <v>1247.8092099999999</v>
      </c>
      <c r="X393" s="5">
        <f t="shared" si="28"/>
        <v>3605.91</v>
      </c>
      <c r="Y393" s="5">
        <v>5659.19</v>
      </c>
      <c r="Z393" s="5">
        <v>7554.05</v>
      </c>
      <c r="AA393" s="5">
        <f t="shared" si="26"/>
        <v>13213.24</v>
      </c>
    </row>
    <row r="394" spans="1:27" x14ac:dyDescent="0.25">
      <c r="A394">
        <v>2010</v>
      </c>
      <c r="B394" t="s">
        <v>59</v>
      </c>
      <c r="C394" s="1" t="s">
        <v>4</v>
      </c>
      <c r="D394" s="5">
        <f>VLOOKUP(B394,SWH!$A$4:$C$19,3,FALSE)</f>
        <v>11345.29</v>
      </c>
      <c r="E394" s="5">
        <v>0</v>
      </c>
      <c r="F394" s="5">
        <v>1221.5</v>
      </c>
      <c r="G394" s="5">
        <v>900.36</v>
      </c>
      <c r="H394" s="5">
        <v>1266.8399999999999</v>
      </c>
      <c r="I394" s="5">
        <v>246.04</v>
      </c>
      <c r="J394" s="5">
        <v>1745.35</v>
      </c>
      <c r="K394" s="5">
        <v>1788.85</v>
      </c>
      <c r="L394" s="5">
        <v>985.33</v>
      </c>
      <c r="M394" s="5">
        <v>654.78</v>
      </c>
      <c r="N394" s="5">
        <v>67.25</v>
      </c>
      <c r="O394" s="5">
        <f>VLOOKUP(B394,SWH!$A$4:$B$19,2,FALSE)</f>
        <v>1.5107900000000001</v>
      </c>
      <c r="P394" s="5">
        <f t="shared" si="25"/>
        <v>65.73921</v>
      </c>
      <c r="Q394" s="5">
        <v>0</v>
      </c>
      <c r="R394" s="5">
        <v>0</v>
      </c>
      <c r="S394" s="5">
        <v>222.59</v>
      </c>
      <c r="T394" s="5">
        <v>90.75</v>
      </c>
      <c r="U394" s="5">
        <v>2216.06</v>
      </c>
      <c r="V394" s="5">
        <v>75.58</v>
      </c>
      <c r="W394" s="5">
        <f t="shared" si="27"/>
        <v>1843.4692099999997</v>
      </c>
      <c r="X394" s="5">
        <f t="shared" si="28"/>
        <v>1221.5</v>
      </c>
      <c r="Y394" s="5">
        <v>6254.88</v>
      </c>
      <c r="Z394" s="5">
        <v>5226.41</v>
      </c>
      <c r="AA394" s="5">
        <f t="shared" si="26"/>
        <v>11481.29</v>
      </c>
    </row>
    <row r="395" spans="1:27" x14ac:dyDescent="0.25">
      <c r="A395">
        <v>2010</v>
      </c>
      <c r="B395" t="s">
        <v>59</v>
      </c>
      <c r="C395" s="1" t="s">
        <v>5</v>
      </c>
      <c r="D395" s="5">
        <f>VLOOKUP(B395,SWH!$A$4:$C$19,3,FALSE)</f>
        <v>11345.29</v>
      </c>
      <c r="E395" s="5">
        <v>0</v>
      </c>
      <c r="F395" s="5">
        <v>4654.91</v>
      </c>
      <c r="G395" s="5">
        <v>942.31</v>
      </c>
      <c r="H395" s="5">
        <v>1266.99</v>
      </c>
      <c r="I395" s="5">
        <v>246.05</v>
      </c>
      <c r="J395" s="5">
        <v>1745.35</v>
      </c>
      <c r="K395" s="5">
        <v>1788.85</v>
      </c>
      <c r="L395" s="5">
        <v>985.33</v>
      </c>
      <c r="M395" s="5">
        <v>669.67</v>
      </c>
      <c r="N395" s="5">
        <v>83.14</v>
      </c>
      <c r="O395" s="5">
        <f>VLOOKUP(B395,SWH!$A$4:$B$19,2,FALSE)</f>
        <v>1.5107900000000001</v>
      </c>
      <c r="P395" s="5">
        <f t="shared" si="25"/>
        <v>81.62921</v>
      </c>
      <c r="Q395" s="5">
        <v>0</v>
      </c>
      <c r="R395" s="5">
        <v>0</v>
      </c>
      <c r="S395" s="5">
        <v>0</v>
      </c>
      <c r="T395" s="5">
        <v>90.75</v>
      </c>
      <c r="U395" s="5">
        <v>2190.6799999999998</v>
      </c>
      <c r="V395" s="5">
        <v>74.91</v>
      </c>
      <c r="W395" s="5">
        <f t="shared" si="27"/>
        <v>1693.6092100000001</v>
      </c>
      <c r="X395" s="5">
        <f t="shared" si="28"/>
        <v>4654.91</v>
      </c>
      <c r="Y395" s="5">
        <v>6104.5</v>
      </c>
      <c r="Z395" s="5">
        <v>8634.4500000000007</v>
      </c>
      <c r="AA395" s="5">
        <f t="shared" si="26"/>
        <v>14738.95</v>
      </c>
    </row>
    <row r="396" spans="1:27" x14ac:dyDescent="0.25">
      <c r="A396">
        <v>2010</v>
      </c>
      <c r="B396" t="s">
        <v>59</v>
      </c>
      <c r="C396" s="1" t="s">
        <v>15</v>
      </c>
      <c r="D396" s="5">
        <f>VLOOKUP(B396,SWH!$A$4:$C$19,3,FALSE)</f>
        <v>11345.29</v>
      </c>
      <c r="E396" s="5">
        <v>0</v>
      </c>
      <c r="F396" s="5">
        <v>758.15</v>
      </c>
      <c r="G396" s="5">
        <v>365.29</v>
      </c>
      <c r="H396" s="5">
        <v>1267.06</v>
      </c>
      <c r="I396" s="5">
        <v>245.66</v>
      </c>
      <c r="J396" s="5">
        <v>1745.35</v>
      </c>
      <c r="K396" s="5">
        <v>1788.85</v>
      </c>
      <c r="L396" s="5">
        <v>985.33</v>
      </c>
      <c r="M396" s="5">
        <v>640.78</v>
      </c>
      <c r="N396" s="5">
        <v>53.1</v>
      </c>
      <c r="O396" s="5">
        <f>VLOOKUP(B396,SWH!$A$4:$B$19,2,FALSE)</f>
        <v>1.5107900000000001</v>
      </c>
      <c r="P396" s="5">
        <f t="shared" si="25"/>
        <v>51.589210000000001</v>
      </c>
      <c r="Q396" s="5">
        <v>0</v>
      </c>
      <c r="R396" s="5">
        <v>0</v>
      </c>
      <c r="S396" s="5">
        <v>236.69</v>
      </c>
      <c r="T396" s="5">
        <v>90.74</v>
      </c>
      <c r="U396" s="5">
        <v>2209.02</v>
      </c>
      <c r="V396" s="5">
        <v>76.14</v>
      </c>
      <c r="W396" s="5">
        <f t="shared" si="27"/>
        <v>1294.3492099999999</v>
      </c>
      <c r="X396" s="5">
        <f t="shared" si="28"/>
        <v>758.15</v>
      </c>
      <c r="Y396" s="5">
        <v>5706.14</v>
      </c>
      <c r="Z396" s="5">
        <v>4756.0200000000004</v>
      </c>
      <c r="AA396" s="5">
        <f t="shared" si="26"/>
        <v>10462.16</v>
      </c>
    </row>
    <row r="397" spans="1:27" x14ac:dyDescent="0.25">
      <c r="A397">
        <v>2010</v>
      </c>
      <c r="B397" t="s">
        <v>59</v>
      </c>
      <c r="C397" s="1" t="s">
        <v>16</v>
      </c>
      <c r="D397" s="5">
        <f>VLOOKUP(B397,SWH!$A$4:$C$19,3,FALSE)</f>
        <v>11345.29</v>
      </c>
      <c r="E397" s="5">
        <v>0</v>
      </c>
      <c r="F397" s="5">
        <v>2192.92</v>
      </c>
      <c r="G397" s="5">
        <v>933.23</v>
      </c>
      <c r="H397" s="5">
        <v>1266.8900000000001</v>
      </c>
      <c r="I397" s="5">
        <v>245.92</v>
      </c>
      <c r="J397" s="5">
        <v>1745.35</v>
      </c>
      <c r="K397" s="5">
        <v>1788.85</v>
      </c>
      <c r="L397" s="5">
        <v>985.33</v>
      </c>
      <c r="M397" s="5">
        <v>673.99</v>
      </c>
      <c r="N397" s="5">
        <v>75.08</v>
      </c>
      <c r="O397" s="5">
        <f>VLOOKUP(B397,SWH!$A$4:$B$19,2,FALSE)</f>
        <v>1.5107900000000001</v>
      </c>
      <c r="P397" s="5">
        <f t="shared" si="25"/>
        <v>73.569209999999998</v>
      </c>
      <c r="Q397" s="5">
        <v>0</v>
      </c>
      <c r="R397" s="5">
        <v>0</v>
      </c>
      <c r="S397" s="5">
        <v>237.18</v>
      </c>
      <c r="T397" s="5">
        <v>90.76</v>
      </c>
      <c r="U397" s="5">
        <v>2282.02</v>
      </c>
      <c r="V397" s="5">
        <v>75.2</v>
      </c>
      <c r="W397" s="5">
        <f t="shared" si="27"/>
        <v>1917.96921</v>
      </c>
      <c r="X397" s="5">
        <f t="shared" si="28"/>
        <v>2192.92</v>
      </c>
      <c r="Y397" s="5">
        <v>6328.94</v>
      </c>
      <c r="Z397" s="5">
        <v>6263.8</v>
      </c>
      <c r="AA397" s="5">
        <f t="shared" si="26"/>
        <v>12592.74</v>
      </c>
    </row>
    <row r="398" spans="1:27" x14ac:dyDescent="0.25">
      <c r="A398">
        <v>2010</v>
      </c>
      <c r="B398" t="s">
        <v>59</v>
      </c>
      <c r="C398" s="1" t="s">
        <v>9</v>
      </c>
      <c r="D398" s="5">
        <f>VLOOKUP(B398,SWH!$A$4:$C$19,3,FALSE)</f>
        <v>11345.29</v>
      </c>
      <c r="E398" s="5">
        <v>0</v>
      </c>
      <c r="F398" s="5">
        <v>1636.67</v>
      </c>
      <c r="G398" s="5">
        <v>634.19000000000005</v>
      </c>
      <c r="H398" s="5">
        <v>1266.75</v>
      </c>
      <c r="I398" s="5">
        <v>245.75</v>
      </c>
      <c r="J398" s="5">
        <v>1745.35</v>
      </c>
      <c r="K398" s="5">
        <v>1788.85</v>
      </c>
      <c r="L398" s="5">
        <v>985.33</v>
      </c>
      <c r="M398" s="5">
        <v>657.43</v>
      </c>
      <c r="N398" s="5">
        <v>61.32</v>
      </c>
      <c r="O398" s="5">
        <f>VLOOKUP(B398,SWH!$A$4:$B$19,2,FALSE)</f>
        <v>1.5107900000000001</v>
      </c>
      <c r="P398" s="5">
        <f t="shared" si="25"/>
        <v>59.80921</v>
      </c>
      <c r="Q398" s="5">
        <v>0</v>
      </c>
      <c r="R398" s="5">
        <v>0</v>
      </c>
      <c r="S398" s="5">
        <v>231.19</v>
      </c>
      <c r="T398" s="5">
        <v>90.75</v>
      </c>
      <c r="U398" s="5">
        <v>2264.8000000000002</v>
      </c>
      <c r="V398" s="5">
        <v>75.069999999999993</v>
      </c>
      <c r="W398" s="5">
        <f t="shared" si="27"/>
        <v>1582.6192099999998</v>
      </c>
      <c r="X398" s="5">
        <f t="shared" si="28"/>
        <v>1636.67</v>
      </c>
      <c r="Y398" s="5">
        <v>5993.13</v>
      </c>
      <c r="Z398" s="5">
        <v>5690.32</v>
      </c>
      <c r="AA398" s="5">
        <f t="shared" si="26"/>
        <v>11683.45</v>
      </c>
    </row>
    <row r="399" spans="1:27" x14ac:dyDescent="0.25">
      <c r="A399">
        <v>2010</v>
      </c>
      <c r="B399" t="s">
        <v>59</v>
      </c>
      <c r="C399" s="1" t="s">
        <v>12</v>
      </c>
      <c r="D399" s="5">
        <f>VLOOKUP(B399,SWH!$A$4:$C$19,3,FALSE)</f>
        <v>11345.29</v>
      </c>
      <c r="E399" s="5">
        <v>0</v>
      </c>
      <c r="F399" s="5">
        <v>3110.56</v>
      </c>
      <c r="G399" s="5">
        <v>738.94</v>
      </c>
      <c r="H399" s="5">
        <v>1266.6199999999999</v>
      </c>
      <c r="I399" s="5">
        <v>245.6</v>
      </c>
      <c r="J399" s="5">
        <v>1745.35</v>
      </c>
      <c r="K399" s="5">
        <v>1788.85</v>
      </c>
      <c r="L399" s="5">
        <v>985.33</v>
      </c>
      <c r="M399" s="5">
        <v>680.25</v>
      </c>
      <c r="N399" s="5">
        <v>75.06</v>
      </c>
      <c r="O399" s="5">
        <f>VLOOKUP(B399,SWH!$A$4:$B$19,2,FALSE)</f>
        <v>1.5107900000000001</v>
      </c>
      <c r="P399" s="5">
        <f t="shared" si="25"/>
        <v>73.549210000000002</v>
      </c>
      <c r="Q399" s="5">
        <v>0</v>
      </c>
      <c r="R399" s="5">
        <v>0</v>
      </c>
      <c r="S399" s="5">
        <v>236.76</v>
      </c>
      <c r="T399" s="5">
        <v>90.76</v>
      </c>
      <c r="U399" s="5">
        <v>2360.42</v>
      </c>
      <c r="V399" s="5">
        <v>74.849999999999994</v>
      </c>
      <c r="W399" s="5">
        <f t="shared" si="27"/>
        <v>1729.4992099999999</v>
      </c>
      <c r="X399" s="5">
        <f t="shared" si="28"/>
        <v>3110.56</v>
      </c>
      <c r="Y399" s="5">
        <v>6139.52</v>
      </c>
      <c r="Z399" s="5">
        <v>7259.84</v>
      </c>
      <c r="AA399" s="5">
        <f t="shared" si="26"/>
        <v>13399.36</v>
      </c>
    </row>
    <row r="400" spans="1:27" x14ac:dyDescent="0.25">
      <c r="A400">
        <v>2010</v>
      </c>
      <c r="B400" t="s">
        <v>59</v>
      </c>
      <c r="C400" s="1" t="s">
        <v>8</v>
      </c>
      <c r="D400" s="5">
        <f>VLOOKUP(B400,SWH!$A$4:$C$19,3,FALSE)</f>
        <v>11345.29</v>
      </c>
      <c r="E400" s="5">
        <v>0</v>
      </c>
      <c r="F400" s="5">
        <v>5353.59</v>
      </c>
      <c r="G400" s="5">
        <v>404.21</v>
      </c>
      <c r="H400" s="5">
        <v>1267.08</v>
      </c>
      <c r="I400" s="5">
        <v>244.24</v>
      </c>
      <c r="J400" s="5">
        <v>1745.35</v>
      </c>
      <c r="K400" s="5">
        <v>1788.85</v>
      </c>
      <c r="L400" s="5">
        <v>985.33</v>
      </c>
      <c r="M400" s="5">
        <v>718.27</v>
      </c>
      <c r="N400" s="5">
        <v>78.08</v>
      </c>
      <c r="O400" s="5">
        <f>VLOOKUP(B400,SWH!$A$4:$B$19,2,FALSE)</f>
        <v>1.5107900000000001</v>
      </c>
      <c r="P400" s="5">
        <f t="shared" si="25"/>
        <v>76.569209999999998</v>
      </c>
      <c r="Q400" s="5">
        <v>0</v>
      </c>
      <c r="R400" s="5">
        <v>0</v>
      </c>
      <c r="S400" s="5">
        <v>250.06</v>
      </c>
      <c r="T400" s="5">
        <v>90.76</v>
      </c>
      <c r="U400" s="5">
        <v>2465.42</v>
      </c>
      <c r="V400" s="5">
        <v>74.47</v>
      </c>
      <c r="W400" s="5">
        <f t="shared" si="27"/>
        <v>1449.1092100000001</v>
      </c>
      <c r="X400" s="5">
        <f t="shared" si="28"/>
        <v>5353.59</v>
      </c>
      <c r="Y400" s="5">
        <v>5857.84</v>
      </c>
      <c r="Z400" s="5">
        <v>9607.86</v>
      </c>
      <c r="AA400" s="5">
        <f t="shared" si="26"/>
        <v>15465.7</v>
      </c>
    </row>
    <row r="401" spans="1:27" x14ac:dyDescent="0.25">
      <c r="A401">
        <v>2013</v>
      </c>
      <c r="B401" t="s">
        <v>59</v>
      </c>
      <c r="C401" s="1" t="s">
        <v>10</v>
      </c>
      <c r="D401" s="5">
        <f>VLOOKUP(B401,SWH!$A$4:$C$19,3,FALSE)</f>
        <v>11345.29</v>
      </c>
      <c r="E401" s="5">
        <v>0</v>
      </c>
      <c r="F401" s="5">
        <v>41.51</v>
      </c>
      <c r="G401" s="5">
        <v>5219.05</v>
      </c>
      <c r="H401" s="5">
        <v>911.72</v>
      </c>
      <c r="I401" s="5">
        <v>246.53</v>
      </c>
      <c r="J401" s="5">
        <v>1658.19</v>
      </c>
      <c r="K401" s="5">
        <v>1788.85</v>
      </c>
      <c r="L401" s="5">
        <v>981.58</v>
      </c>
      <c r="M401" s="5">
        <v>599.87</v>
      </c>
      <c r="N401" s="5">
        <v>120.84</v>
      </c>
      <c r="O401" s="5">
        <f>VLOOKUP(B401,SWH!$A$4:$B$19,2,FALSE)</f>
        <v>1.5107900000000001</v>
      </c>
      <c r="P401" s="5">
        <f t="shared" si="25"/>
        <v>119.32921</v>
      </c>
      <c r="Q401" s="5">
        <v>0</v>
      </c>
      <c r="R401" s="5">
        <v>0</v>
      </c>
      <c r="S401" s="5">
        <v>320.22000000000003</v>
      </c>
      <c r="T401" s="5">
        <v>90.76</v>
      </c>
      <c r="U401" s="5">
        <v>1753.23</v>
      </c>
      <c r="V401" s="5">
        <v>62.3</v>
      </c>
      <c r="W401" s="5">
        <f t="shared" si="27"/>
        <v>6258.4692100000002</v>
      </c>
      <c r="X401" s="5">
        <f t="shared" si="28"/>
        <v>41.51</v>
      </c>
      <c r="Y401" s="5">
        <v>10211.06</v>
      </c>
      <c r="Z401" s="5">
        <v>3583.59</v>
      </c>
      <c r="AA401" s="5">
        <f t="shared" si="26"/>
        <v>13794.65</v>
      </c>
    </row>
    <row r="402" spans="1:27" x14ac:dyDescent="0.25">
      <c r="A402">
        <v>2013</v>
      </c>
      <c r="B402" t="s">
        <v>59</v>
      </c>
      <c r="C402" s="1" t="s">
        <v>6</v>
      </c>
      <c r="D402" s="5">
        <f>VLOOKUP(B402,SWH!$A$4:$C$19,3,FALSE)</f>
        <v>11345.29</v>
      </c>
      <c r="E402" s="5">
        <v>0</v>
      </c>
      <c r="F402" s="5">
        <v>78.56</v>
      </c>
      <c r="G402" s="5">
        <v>4569.3999999999996</v>
      </c>
      <c r="H402" s="5">
        <v>912.09</v>
      </c>
      <c r="I402" s="5">
        <v>246.57</v>
      </c>
      <c r="J402" s="5">
        <v>1658.19</v>
      </c>
      <c r="K402" s="5">
        <v>1788.85</v>
      </c>
      <c r="L402" s="5">
        <v>981.58</v>
      </c>
      <c r="M402" s="5">
        <v>565.35</v>
      </c>
      <c r="N402" s="5">
        <v>114.28</v>
      </c>
      <c r="O402" s="5">
        <f>VLOOKUP(B402,SWH!$A$4:$B$19,2,FALSE)</f>
        <v>1.5107900000000001</v>
      </c>
      <c r="P402" s="5">
        <f t="shared" si="25"/>
        <v>112.76921</v>
      </c>
      <c r="Q402" s="5">
        <v>0</v>
      </c>
      <c r="R402" s="5">
        <v>0</v>
      </c>
      <c r="S402" s="5">
        <v>310.24</v>
      </c>
      <c r="T402" s="5">
        <v>90.75</v>
      </c>
      <c r="U402" s="5">
        <v>1768.06</v>
      </c>
      <c r="V402" s="5">
        <v>62.44</v>
      </c>
      <c r="W402" s="5">
        <f t="shared" si="27"/>
        <v>5557.7592100000002</v>
      </c>
      <c r="X402" s="5">
        <f t="shared" si="28"/>
        <v>78.56</v>
      </c>
      <c r="Y402" s="5">
        <v>9510.89</v>
      </c>
      <c r="Z402" s="5">
        <v>3635.48</v>
      </c>
      <c r="AA402" s="5">
        <f t="shared" si="26"/>
        <v>13146.369999999999</v>
      </c>
    </row>
    <row r="403" spans="1:27" x14ac:dyDescent="0.25">
      <c r="A403">
        <v>2013</v>
      </c>
      <c r="B403" t="s">
        <v>59</v>
      </c>
      <c r="C403" s="1" t="s">
        <v>11</v>
      </c>
      <c r="D403" s="5">
        <f>VLOOKUP(B403,SWH!$A$4:$C$19,3,FALSE)</f>
        <v>11345.29</v>
      </c>
      <c r="E403" s="5">
        <v>0</v>
      </c>
      <c r="F403" s="5">
        <v>74.489999999999995</v>
      </c>
      <c r="G403" s="5">
        <v>3650.72</v>
      </c>
      <c r="H403" s="5">
        <v>913.23</v>
      </c>
      <c r="I403" s="5">
        <v>246.6</v>
      </c>
      <c r="J403" s="5">
        <v>1658.19</v>
      </c>
      <c r="K403" s="5">
        <v>1788.85</v>
      </c>
      <c r="L403" s="5">
        <v>981.58</v>
      </c>
      <c r="M403" s="5">
        <v>567.70000000000005</v>
      </c>
      <c r="N403" s="5">
        <v>94.19</v>
      </c>
      <c r="O403" s="5">
        <f>VLOOKUP(B403,SWH!$A$4:$B$19,2,FALSE)</f>
        <v>1.5107900000000001</v>
      </c>
      <c r="P403" s="5">
        <f t="shared" si="25"/>
        <v>92.679209999999998</v>
      </c>
      <c r="Q403" s="5">
        <v>0</v>
      </c>
      <c r="R403" s="5">
        <v>0</v>
      </c>
      <c r="S403" s="5">
        <v>310.10000000000002</v>
      </c>
      <c r="T403" s="5">
        <v>90.76</v>
      </c>
      <c r="U403" s="5">
        <v>1817.93</v>
      </c>
      <c r="V403" s="5">
        <v>62.17</v>
      </c>
      <c r="W403" s="5">
        <f t="shared" si="27"/>
        <v>4621.1992099999998</v>
      </c>
      <c r="X403" s="5">
        <f t="shared" si="28"/>
        <v>74.489999999999995</v>
      </c>
      <c r="Y403" s="5">
        <v>8575.24</v>
      </c>
      <c r="Z403" s="5">
        <v>3681.27</v>
      </c>
      <c r="AA403" s="5">
        <f t="shared" si="26"/>
        <v>12256.51</v>
      </c>
    </row>
    <row r="404" spans="1:27" x14ac:dyDescent="0.25">
      <c r="A404">
        <v>2013</v>
      </c>
      <c r="B404" t="s">
        <v>59</v>
      </c>
      <c r="C404" s="1" t="s">
        <v>13</v>
      </c>
      <c r="D404" s="5">
        <f>VLOOKUP(B404,SWH!$A$4:$C$19,3,FALSE)</f>
        <v>11345.29</v>
      </c>
      <c r="E404" s="5">
        <v>0</v>
      </c>
      <c r="F404" s="5">
        <v>142.07</v>
      </c>
      <c r="G404" s="5">
        <v>3583.94</v>
      </c>
      <c r="H404" s="5">
        <v>912.98</v>
      </c>
      <c r="I404" s="5">
        <v>246.29</v>
      </c>
      <c r="J404" s="5">
        <v>1658.19</v>
      </c>
      <c r="K404" s="5">
        <v>1788.85</v>
      </c>
      <c r="L404" s="5">
        <v>981.58</v>
      </c>
      <c r="M404" s="5">
        <v>550.13</v>
      </c>
      <c r="N404" s="5">
        <v>101.62</v>
      </c>
      <c r="O404" s="5">
        <f>VLOOKUP(B404,SWH!$A$4:$B$19,2,FALSE)</f>
        <v>1.5107900000000001</v>
      </c>
      <c r="P404" s="5">
        <f t="shared" si="25"/>
        <v>100.10921</v>
      </c>
      <c r="Q404" s="5">
        <v>0</v>
      </c>
      <c r="R404" s="5">
        <v>0</v>
      </c>
      <c r="S404" s="5">
        <v>310.85000000000002</v>
      </c>
      <c r="T404" s="5">
        <v>90.75</v>
      </c>
      <c r="U404" s="5">
        <v>1826.01</v>
      </c>
      <c r="V404" s="5">
        <v>62.35</v>
      </c>
      <c r="W404" s="5">
        <f t="shared" si="27"/>
        <v>4545.0292099999997</v>
      </c>
      <c r="X404" s="5">
        <f t="shared" si="28"/>
        <v>142.07</v>
      </c>
      <c r="Y404" s="5">
        <v>8498.68</v>
      </c>
      <c r="Z404" s="5">
        <v>3756.93</v>
      </c>
      <c r="AA404" s="5">
        <f t="shared" si="26"/>
        <v>12255.61</v>
      </c>
    </row>
    <row r="405" spans="1:27" x14ac:dyDescent="0.25">
      <c r="A405">
        <v>2013</v>
      </c>
      <c r="B405" t="s">
        <v>59</v>
      </c>
      <c r="C405" s="1" t="s">
        <v>19</v>
      </c>
      <c r="D405" s="5">
        <f>VLOOKUP(B405,SWH!$A$4:$C$19,3,FALSE)</f>
        <v>11345.29</v>
      </c>
      <c r="E405" s="5">
        <v>0</v>
      </c>
      <c r="F405" s="5">
        <v>384.98</v>
      </c>
      <c r="G405" s="5">
        <v>3106.01</v>
      </c>
      <c r="H405" s="5">
        <v>912.43</v>
      </c>
      <c r="I405" s="5">
        <v>246.21</v>
      </c>
      <c r="J405" s="5">
        <v>1658.19</v>
      </c>
      <c r="K405" s="5">
        <v>1788.85</v>
      </c>
      <c r="L405" s="5">
        <v>981.58</v>
      </c>
      <c r="M405" s="5">
        <v>548.73</v>
      </c>
      <c r="N405" s="5">
        <v>97.35</v>
      </c>
      <c r="O405" s="5">
        <f>VLOOKUP(B405,SWH!$A$4:$B$19,2,FALSE)</f>
        <v>1.5107900000000001</v>
      </c>
      <c r="P405" s="5">
        <f t="shared" si="25"/>
        <v>95.839209999999994</v>
      </c>
      <c r="Q405" s="5">
        <v>0</v>
      </c>
      <c r="R405" s="5">
        <v>0</v>
      </c>
      <c r="S405" s="5">
        <v>243.12</v>
      </c>
      <c r="T405" s="5">
        <v>90.76</v>
      </c>
      <c r="U405" s="5">
        <v>1893.46</v>
      </c>
      <c r="V405" s="5">
        <v>61.88</v>
      </c>
      <c r="W405" s="5">
        <f t="shared" si="27"/>
        <v>3993.6992100000002</v>
      </c>
      <c r="X405" s="5">
        <f t="shared" si="28"/>
        <v>384.98</v>
      </c>
      <c r="Y405" s="5">
        <v>7946.26</v>
      </c>
      <c r="Z405" s="5">
        <v>4067.29</v>
      </c>
      <c r="AA405" s="5">
        <f t="shared" si="26"/>
        <v>12013.55</v>
      </c>
    </row>
    <row r="406" spans="1:27" x14ac:dyDescent="0.25">
      <c r="A406">
        <v>2013</v>
      </c>
      <c r="B406" t="s">
        <v>59</v>
      </c>
      <c r="C406" s="1" t="s">
        <v>20</v>
      </c>
      <c r="D406" s="5">
        <f>VLOOKUP(B406,SWH!$A$4:$C$19,3,FALSE)</f>
        <v>11345.29</v>
      </c>
      <c r="E406" s="5">
        <v>0</v>
      </c>
      <c r="F406" s="5">
        <v>243.41</v>
      </c>
      <c r="G406" s="5">
        <v>1976.58</v>
      </c>
      <c r="H406" s="5">
        <v>912.74</v>
      </c>
      <c r="I406" s="5">
        <v>246.38</v>
      </c>
      <c r="J406" s="5">
        <v>1658.19</v>
      </c>
      <c r="K406" s="5">
        <v>1788.85</v>
      </c>
      <c r="L406" s="5">
        <v>981.58</v>
      </c>
      <c r="M406" s="5">
        <v>551.02</v>
      </c>
      <c r="N406" s="5">
        <v>70.33</v>
      </c>
      <c r="O406" s="5">
        <f>VLOOKUP(B406,SWH!$A$4:$B$19,2,FALSE)</f>
        <v>1.5107900000000001</v>
      </c>
      <c r="P406" s="5">
        <f t="shared" si="25"/>
        <v>68.819209999999998</v>
      </c>
      <c r="Q406" s="5">
        <v>0</v>
      </c>
      <c r="R406" s="5">
        <v>0</v>
      </c>
      <c r="S406" s="5">
        <v>204.53</v>
      </c>
      <c r="T406" s="5">
        <v>90.75</v>
      </c>
      <c r="U406" s="5">
        <v>1897.91</v>
      </c>
      <c r="V406" s="5">
        <v>61.41</v>
      </c>
      <c r="W406" s="5">
        <f t="shared" si="27"/>
        <v>2800.9492099999998</v>
      </c>
      <c r="X406" s="5">
        <f t="shared" si="28"/>
        <v>243.41</v>
      </c>
      <c r="Y406" s="5">
        <v>6753.52</v>
      </c>
      <c r="Z406" s="5">
        <v>3930.17</v>
      </c>
      <c r="AA406" s="5">
        <f t="shared" si="26"/>
        <v>10683.69</v>
      </c>
    </row>
    <row r="407" spans="1:27" x14ac:dyDescent="0.25">
      <c r="A407">
        <v>2013</v>
      </c>
      <c r="B407" t="s">
        <v>59</v>
      </c>
      <c r="C407" s="1" t="s">
        <v>3</v>
      </c>
      <c r="D407" s="5">
        <f>VLOOKUP(B407,SWH!$A$4:$C$19,3,FALSE)</f>
        <v>11345.29</v>
      </c>
      <c r="E407" s="5">
        <v>0</v>
      </c>
      <c r="F407" s="5">
        <v>801.37</v>
      </c>
      <c r="G407" s="5">
        <v>1824.46</v>
      </c>
      <c r="H407" s="5">
        <v>912.85</v>
      </c>
      <c r="I407" s="5">
        <v>246.34</v>
      </c>
      <c r="J407" s="5">
        <v>1658.19</v>
      </c>
      <c r="K407" s="5">
        <v>1788.85</v>
      </c>
      <c r="L407" s="5">
        <v>981.58</v>
      </c>
      <c r="M407" s="5">
        <v>528.36</v>
      </c>
      <c r="N407" s="5">
        <v>79.63</v>
      </c>
      <c r="O407" s="5">
        <f>VLOOKUP(B407,SWH!$A$4:$B$19,2,FALSE)</f>
        <v>1.5107900000000001</v>
      </c>
      <c r="P407" s="5">
        <f t="shared" si="25"/>
        <v>78.119209999999995</v>
      </c>
      <c r="Q407" s="5">
        <v>0</v>
      </c>
      <c r="R407" s="5">
        <v>0</v>
      </c>
      <c r="S407" s="5">
        <v>216</v>
      </c>
      <c r="T407" s="5">
        <v>90.76</v>
      </c>
      <c r="U407" s="5">
        <v>2024.09</v>
      </c>
      <c r="V407" s="5">
        <v>61.4</v>
      </c>
      <c r="W407" s="5">
        <f t="shared" si="27"/>
        <v>2646.93921</v>
      </c>
      <c r="X407" s="5">
        <f t="shared" si="28"/>
        <v>801.37</v>
      </c>
      <c r="Y407" s="5">
        <v>6599.58</v>
      </c>
      <c r="Z407" s="5">
        <v>4614.32</v>
      </c>
      <c r="AA407" s="5">
        <f t="shared" si="26"/>
        <v>11213.9</v>
      </c>
    </row>
    <row r="408" spans="1:27" x14ac:dyDescent="0.25">
      <c r="A408">
        <v>2013</v>
      </c>
      <c r="B408" t="s">
        <v>59</v>
      </c>
      <c r="C408" s="1" t="s">
        <v>7</v>
      </c>
      <c r="D408" s="5">
        <f>VLOOKUP(B408,SWH!$A$4:$C$19,3,FALSE)</f>
        <v>11345.29</v>
      </c>
      <c r="E408" s="5">
        <v>0</v>
      </c>
      <c r="F408" s="5">
        <v>352.94</v>
      </c>
      <c r="G408" s="5">
        <v>1456.76</v>
      </c>
      <c r="H408" s="5">
        <v>912.68</v>
      </c>
      <c r="I408" s="5">
        <v>246.33</v>
      </c>
      <c r="J408" s="5">
        <v>1658.19</v>
      </c>
      <c r="K408" s="5">
        <v>1788.85</v>
      </c>
      <c r="L408" s="5">
        <v>981.58</v>
      </c>
      <c r="M408" s="5">
        <v>549.08000000000004</v>
      </c>
      <c r="N408" s="5">
        <v>62.41</v>
      </c>
      <c r="O408" s="5">
        <f>VLOOKUP(B408,SWH!$A$4:$B$19,2,FALSE)</f>
        <v>1.5107900000000001</v>
      </c>
      <c r="P408" s="5">
        <f t="shared" si="25"/>
        <v>60.899209999999997</v>
      </c>
      <c r="Q408" s="5">
        <v>0</v>
      </c>
      <c r="R408" s="5">
        <v>0</v>
      </c>
      <c r="S408" s="5">
        <v>202.94</v>
      </c>
      <c r="T408" s="5">
        <v>90.75</v>
      </c>
      <c r="U408" s="5">
        <v>1989.88</v>
      </c>
      <c r="V408" s="5">
        <v>61.58</v>
      </c>
      <c r="W408" s="5">
        <f t="shared" si="27"/>
        <v>2269.6792100000002</v>
      </c>
      <c r="X408" s="5">
        <f t="shared" si="28"/>
        <v>352.94</v>
      </c>
      <c r="Y408" s="5">
        <v>6222.29</v>
      </c>
      <c r="Z408" s="5">
        <v>4131.68</v>
      </c>
      <c r="AA408" s="5">
        <f t="shared" si="26"/>
        <v>10353.970000000001</v>
      </c>
    </row>
    <row r="409" spans="1:27" x14ac:dyDescent="0.25">
      <c r="A409">
        <v>2013</v>
      </c>
      <c r="B409" t="s">
        <v>59</v>
      </c>
      <c r="C409" s="1" t="s">
        <v>17</v>
      </c>
      <c r="D409" s="5">
        <f>VLOOKUP(B409,SWH!$A$4:$C$19,3,FALSE)</f>
        <v>11345.29</v>
      </c>
      <c r="E409" s="5">
        <v>0</v>
      </c>
      <c r="F409" s="5">
        <v>1054.05</v>
      </c>
      <c r="G409" s="5">
        <v>1020</v>
      </c>
      <c r="H409" s="5">
        <v>912.79</v>
      </c>
      <c r="I409" s="5">
        <v>246.29</v>
      </c>
      <c r="J409" s="5">
        <v>1658.19</v>
      </c>
      <c r="K409" s="5">
        <v>1788.85</v>
      </c>
      <c r="L409" s="5">
        <v>981.58</v>
      </c>
      <c r="M409" s="5">
        <v>555.86</v>
      </c>
      <c r="N409" s="5">
        <v>59.19</v>
      </c>
      <c r="O409" s="5">
        <f>VLOOKUP(B409,SWH!$A$4:$B$19,2,FALSE)</f>
        <v>1.5107900000000001</v>
      </c>
      <c r="P409" s="5">
        <f t="shared" ref="P409:P457" si="29">N409-O409</f>
        <v>57.679209999999998</v>
      </c>
      <c r="Q409" s="5">
        <v>0</v>
      </c>
      <c r="R409" s="5">
        <v>0</v>
      </c>
      <c r="S409" s="5">
        <v>0</v>
      </c>
      <c r="T409" s="5">
        <v>90.76</v>
      </c>
      <c r="U409" s="5">
        <v>2038</v>
      </c>
      <c r="V409" s="5">
        <v>61.97</v>
      </c>
      <c r="W409" s="5">
        <f t="shared" si="27"/>
        <v>1633.5392100000001</v>
      </c>
      <c r="X409" s="5">
        <f t="shared" si="28"/>
        <v>1054.05</v>
      </c>
      <c r="Y409" s="5">
        <v>5586.62</v>
      </c>
      <c r="Z409" s="5">
        <v>4880.91</v>
      </c>
      <c r="AA409" s="5">
        <f t="shared" si="26"/>
        <v>10467.529999999999</v>
      </c>
    </row>
    <row r="410" spans="1:27" x14ac:dyDescent="0.25">
      <c r="A410">
        <v>2013</v>
      </c>
      <c r="B410" t="s">
        <v>59</v>
      </c>
      <c r="C410" s="1" t="s">
        <v>14</v>
      </c>
      <c r="D410" s="5">
        <f>VLOOKUP(B410,SWH!$A$4:$C$19,3,FALSE)</f>
        <v>11345.29</v>
      </c>
      <c r="E410" s="5">
        <v>0</v>
      </c>
      <c r="F410" s="5">
        <v>771.89</v>
      </c>
      <c r="G410" s="5">
        <v>1250.0899999999999</v>
      </c>
      <c r="H410" s="5">
        <v>911.2</v>
      </c>
      <c r="I410" s="5">
        <v>245.96</v>
      </c>
      <c r="J410" s="5">
        <v>1658.19</v>
      </c>
      <c r="K410" s="5">
        <v>1788.85</v>
      </c>
      <c r="L410" s="5">
        <v>981.58</v>
      </c>
      <c r="M410" s="5">
        <v>568.37</v>
      </c>
      <c r="N410" s="5">
        <v>71.31</v>
      </c>
      <c r="O410" s="5">
        <f>VLOOKUP(B410,SWH!$A$4:$B$19,2,FALSE)</f>
        <v>1.5107900000000001</v>
      </c>
      <c r="P410" s="5">
        <f t="shared" si="29"/>
        <v>69.799210000000002</v>
      </c>
      <c r="Q410" s="5">
        <v>0</v>
      </c>
      <c r="R410" s="5">
        <v>0</v>
      </c>
      <c r="S410" s="5">
        <v>245.59</v>
      </c>
      <c r="T410" s="5">
        <v>90.75</v>
      </c>
      <c r="U410" s="5">
        <v>2127.54</v>
      </c>
      <c r="V410" s="5">
        <v>61.66</v>
      </c>
      <c r="W410" s="5">
        <f t="shared" si="27"/>
        <v>2133.8492099999999</v>
      </c>
      <c r="X410" s="5">
        <f t="shared" si="28"/>
        <v>771.89</v>
      </c>
      <c r="Y410" s="5">
        <v>6084.7</v>
      </c>
      <c r="Z410" s="5">
        <v>4688.28</v>
      </c>
      <c r="AA410" s="5">
        <f t="shared" si="26"/>
        <v>10772.98</v>
      </c>
    </row>
    <row r="411" spans="1:27" x14ac:dyDescent="0.25">
      <c r="A411">
        <v>2013</v>
      </c>
      <c r="B411" t="s">
        <v>59</v>
      </c>
      <c r="C411" s="1" t="s">
        <v>2</v>
      </c>
      <c r="D411" s="5">
        <f>VLOOKUP(B411,SWH!$A$4:$C$19,3,FALSE)</f>
        <v>11345.29</v>
      </c>
      <c r="E411" s="5">
        <v>0</v>
      </c>
      <c r="F411" s="5">
        <v>406.77</v>
      </c>
      <c r="G411" s="5">
        <v>1020.08</v>
      </c>
      <c r="H411" s="5">
        <v>910.82</v>
      </c>
      <c r="I411" s="5">
        <v>246.15</v>
      </c>
      <c r="J411" s="5">
        <v>1658.19</v>
      </c>
      <c r="K411" s="5">
        <v>1788.85</v>
      </c>
      <c r="L411" s="5">
        <v>981.58</v>
      </c>
      <c r="M411" s="5">
        <v>576.41</v>
      </c>
      <c r="N411" s="5">
        <v>61.2</v>
      </c>
      <c r="O411" s="5">
        <f>VLOOKUP(B411,SWH!$A$4:$B$19,2,FALSE)</f>
        <v>1.5107900000000001</v>
      </c>
      <c r="P411" s="5">
        <f t="shared" si="29"/>
        <v>59.689210000000003</v>
      </c>
      <c r="Q411" s="5">
        <v>0</v>
      </c>
      <c r="R411" s="5">
        <v>0</v>
      </c>
      <c r="S411" s="5">
        <v>197.32</v>
      </c>
      <c r="T411" s="5">
        <v>90.74</v>
      </c>
      <c r="U411" s="5">
        <v>2097.19</v>
      </c>
      <c r="V411" s="5">
        <v>61.52</v>
      </c>
      <c r="W411" s="5">
        <f t="shared" si="27"/>
        <v>1853.4992099999999</v>
      </c>
      <c r="X411" s="5">
        <f t="shared" si="28"/>
        <v>406.77</v>
      </c>
      <c r="Y411" s="5">
        <v>5804.01</v>
      </c>
      <c r="Z411" s="5">
        <v>4292.82</v>
      </c>
      <c r="AA411" s="5">
        <f t="shared" si="26"/>
        <v>10096.83</v>
      </c>
    </row>
    <row r="412" spans="1:27" x14ac:dyDescent="0.25">
      <c r="A412">
        <v>2013</v>
      </c>
      <c r="B412" t="s">
        <v>59</v>
      </c>
      <c r="C412" s="1" t="s">
        <v>18</v>
      </c>
      <c r="D412" s="5">
        <f>VLOOKUP(B412,SWH!$A$4:$C$19,3,FALSE)</f>
        <v>11345.29</v>
      </c>
      <c r="E412" s="5">
        <v>0</v>
      </c>
      <c r="F412" s="5">
        <v>719.78</v>
      </c>
      <c r="G412" s="5">
        <v>444.59</v>
      </c>
      <c r="H412" s="5">
        <v>911.78</v>
      </c>
      <c r="I412" s="5">
        <v>245.68</v>
      </c>
      <c r="J412" s="5">
        <v>1658.19</v>
      </c>
      <c r="K412" s="5">
        <v>1788.85</v>
      </c>
      <c r="L412" s="5">
        <v>981.58</v>
      </c>
      <c r="M412" s="5">
        <v>561.30999999999995</v>
      </c>
      <c r="N412" s="5">
        <v>52.77</v>
      </c>
      <c r="O412" s="5">
        <f>VLOOKUP(B412,SWH!$A$4:$B$19,2,FALSE)</f>
        <v>1.5107900000000001</v>
      </c>
      <c r="P412" s="5">
        <f t="shared" si="29"/>
        <v>51.259210000000003</v>
      </c>
      <c r="Q412" s="5">
        <v>0</v>
      </c>
      <c r="R412" s="5">
        <v>0</v>
      </c>
      <c r="S412" s="5">
        <v>211.21</v>
      </c>
      <c r="T412" s="5">
        <v>90.75</v>
      </c>
      <c r="U412" s="5">
        <v>2158.86</v>
      </c>
      <c r="V412" s="5">
        <v>62.04</v>
      </c>
      <c r="W412" s="5">
        <f t="shared" si="27"/>
        <v>1268.3692099999998</v>
      </c>
      <c r="X412" s="5">
        <f t="shared" si="28"/>
        <v>719.78</v>
      </c>
      <c r="Y412" s="5">
        <v>5219.8999999999996</v>
      </c>
      <c r="Z412" s="5">
        <v>4667.49</v>
      </c>
      <c r="AA412" s="5">
        <f t="shared" si="26"/>
        <v>9887.39</v>
      </c>
    </row>
    <row r="413" spans="1:27" x14ac:dyDescent="0.25">
      <c r="A413">
        <v>2013</v>
      </c>
      <c r="B413" t="s">
        <v>59</v>
      </c>
      <c r="C413" s="1" t="s">
        <v>4</v>
      </c>
      <c r="D413" s="5">
        <f>VLOOKUP(B413,SWH!$A$4:$C$19,3,FALSE)</f>
        <v>11345.29</v>
      </c>
      <c r="E413" s="5">
        <v>0</v>
      </c>
      <c r="F413" s="5">
        <v>1244.9100000000001</v>
      </c>
      <c r="G413" s="5">
        <v>769.45</v>
      </c>
      <c r="H413" s="5">
        <v>910.93</v>
      </c>
      <c r="I413" s="5">
        <v>246.04</v>
      </c>
      <c r="J413" s="5">
        <v>1658.19</v>
      </c>
      <c r="K413" s="5">
        <v>1788.85</v>
      </c>
      <c r="L413" s="5">
        <v>981.58</v>
      </c>
      <c r="M413" s="5">
        <v>569.9</v>
      </c>
      <c r="N413" s="5">
        <v>62.71</v>
      </c>
      <c r="O413" s="5">
        <f>VLOOKUP(B413,SWH!$A$4:$B$19,2,FALSE)</f>
        <v>1.5107900000000001</v>
      </c>
      <c r="P413" s="5">
        <f t="shared" si="29"/>
        <v>61.199210000000001</v>
      </c>
      <c r="Q413" s="5">
        <v>0</v>
      </c>
      <c r="R413" s="5">
        <v>0</v>
      </c>
      <c r="S413" s="5">
        <v>223.21</v>
      </c>
      <c r="T413" s="5">
        <v>90.75</v>
      </c>
      <c r="U413" s="5">
        <v>2216.1999999999998</v>
      </c>
      <c r="V413" s="5">
        <v>61.54</v>
      </c>
      <c r="W413" s="5">
        <f t="shared" si="27"/>
        <v>1623.7592099999999</v>
      </c>
      <c r="X413" s="5">
        <f t="shared" si="28"/>
        <v>1244.9100000000001</v>
      </c>
      <c r="Y413" s="5">
        <v>5574.31</v>
      </c>
      <c r="Z413" s="5">
        <v>5249.95</v>
      </c>
      <c r="AA413" s="5">
        <f t="shared" si="26"/>
        <v>10824.26</v>
      </c>
    </row>
    <row r="414" spans="1:27" x14ac:dyDescent="0.25">
      <c r="A414">
        <v>2013</v>
      </c>
      <c r="B414" t="s">
        <v>59</v>
      </c>
      <c r="C414" s="1" t="s">
        <v>5</v>
      </c>
      <c r="D414" s="5">
        <f>VLOOKUP(B414,SWH!$A$4:$C$19,3,FALSE)</f>
        <v>11345.29</v>
      </c>
      <c r="E414" s="5">
        <v>0</v>
      </c>
      <c r="F414" s="5">
        <v>750.35</v>
      </c>
      <c r="G414" s="5">
        <v>754.04</v>
      </c>
      <c r="H414" s="5">
        <v>910.94</v>
      </c>
      <c r="I414" s="5">
        <v>246.05</v>
      </c>
      <c r="J414" s="5">
        <v>1658.19</v>
      </c>
      <c r="K414" s="5">
        <v>1788.85</v>
      </c>
      <c r="L414" s="5">
        <v>981.58</v>
      </c>
      <c r="M414" s="5">
        <v>569.16</v>
      </c>
      <c r="N414" s="5">
        <v>55.95</v>
      </c>
      <c r="O414" s="5">
        <f>VLOOKUP(B414,SWH!$A$4:$B$19,2,FALSE)</f>
        <v>1.5107900000000001</v>
      </c>
      <c r="P414" s="5">
        <f t="shared" si="29"/>
        <v>54.439210000000003</v>
      </c>
      <c r="Q414" s="5">
        <v>0</v>
      </c>
      <c r="R414" s="5">
        <v>0</v>
      </c>
      <c r="S414" s="5">
        <v>209.02</v>
      </c>
      <c r="T414" s="5">
        <v>90.75</v>
      </c>
      <c r="U414" s="5">
        <v>2190.58</v>
      </c>
      <c r="V414" s="5">
        <v>61.39</v>
      </c>
      <c r="W414" s="5">
        <f t="shared" si="27"/>
        <v>1586.6592099999998</v>
      </c>
      <c r="X414" s="5">
        <f t="shared" si="28"/>
        <v>750.35</v>
      </c>
      <c r="Y414" s="5">
        <v>5537.05</v>
      </c>
      <c r="Z414" s="5">
        <v>4729.78</v>
      </c>
      <c r="AA414" s="5">
        <f t="shared" si="26"/>
        <v>10266.83</v>
      </c>
    </row>
    <row r="415" spans="1:27" x14ac:dyDescent="0.25">
      <c r="A415">
        <v>2013</v>
      </c>
      <c r="B415" t="s">
        <v>59</v>
      </c>
      <c r="C415" s="1" t="s">
        <v>15</v>
      </c>
      <c r="D415" s="5">
        <f>VLOOKUP(B415,SWH!$A$4:$C$19,3,FALSE)</f>
        <v>11345.29</v>
      </c>
      <c r="E415" s="5">
        <v>0</v>
      </c>
      <c r="F415" s="5">
        <v>761.13</v>
      </c>
      <c r="G415" s="5">
        <v>269.61</v>
      </c>
      <c r="H415" s="5">
        <v>911.29</v>
      </c>
      <c r="I415" s="5">
        <v>245.66</v>
      </c>
      <c r="J415" s="5">
        <v>1658.19</v>
      </c>
      <c r="K415" s="5">
        <v>1788.85</v>
      </c>
      <c r="L415" s="5">
        <v>981.58</v>
      </c>
      <c r="M415" s="5">
        <v>571.96</v>
      </c>
      <c r="N415" s="5">
        <v>46.95</v>
      </c>
      <c r="O415" s="5">
        <f>VLOOKUP(B415,SWH!$A$4:$B$19,2,FALSE)</f>
        <v>1.5107900000000001</v>
      </c>
      <c r="P415" s="5">
        <f t="shared" si="29"/>
        <v>45.439210000000003</v>
      </c>
      <c r="Q415" s="5">
        <v>0</v>
      </c>
      <c r="R415" s="5">
        <v>0</v>
      </c>
      <c r="S415" s="5">
        <v>238.9</v>
      </c>
      <c r="T415" s="5">
        <v>90.74</v>
      </c>
      <c r="U415" s="5">
        <v>2209.17</v>
      </c>
      <c r="V415" s="5">
        <v>62.12</v>
      </c>
      <c r="W415" s="5">
        <f t="shared" si="27"/>
        <v>1125.90921</v>
      </c>
      <c r="X415" s="5">
        <f t="shared" si="28"/>
        <v>761.13</v>
      </c>
      <c r="Y415" s="5">
        <v>5077.01</v>
      </c>
      <c r="Z415" s="5">
        <v>4759.1499999999996</v>
      </c>
      <c r="AA415" s="5">
        <f t="shared" si="26"/>
        <v>9836.16</v>
      </c>
    </row>
    <row r="416" spans="1:27" x14ac:dyDescent="0.25">
      <c r="A416">
        <v>2013</v>
      </c>
      <c r="B416" t="s">
        <v>59</v>
      </c>
      <c r="C416" s="1" t="s">
        <v>16</v>
      </c>
      <c r="D416" s="5">
        <f>VLOOKUP(B416,SWH!$A$4:$C$19,3,FALSE)</f>
        <v>11345.29</v>
      </c>
      <c r="E416" s="5">
        <v>0</v>
      </c>
      <c r="F416" s="5">
        <v>2175.64</v>
      </c>
      <c r="G416" s="5">
        <v>804.94</v>
      </c>
      <c r="H416" s="5">
        <v>910.93</v>
      </c>
      <c r="I416" s="5">
        <v>245.92</v>
      </c>
      <c r="J416" s="5">
        <v>1658.19</v>
      </c>
      <c r="K416" s="5">
        <v>1788.85</v>
      </c>
      <c r="L416" s="5">
        <v>981.58</v>
      </c>
      <c r="M416" s="5">
        <v>572.57000000000005</v>
      </c>
      <c r="N416" s="5">
        <v>70.62</v>
      </c>
      <c r="O416" s="5">
        <f>VLOOKUP(B416,SWH!$A$4:$B$19,2,FALSE)</f>
        <v>1.5107900000000001</v>
      </c>
      <c r="P416" s="5">
        <f t="shared" si="29"/>
        <v>69.109210000000004</v>
      </c>
      <c r="Q416" s="5">
        <v>0</v>
      </c>
      <c r="R416" s="5">
        <v>0</v>
      </c>
      <c r="S416" s="5">
        <v>236.84</v>
      </c>
      <c r="T416" s="5">
        <v>90.76</v>
      </c>
      <c r="U416" s="5">
        <v>2282.06</v>
      </c>
      <c r="V416" s="5">
        <v>61.15</v>
      </c>
      <c r="W416" s="5">
        <f t="shared" si="27"/>
        <v>1683.4592100000002</v>
      </c>
      <c r="X416" s="5">
        <f t="shared" si="28"/>
        <v>2175.64</v>
      </c>
      <c r="Y416" s="5">
        <v>5633.51</v>
      </c>
      <c r="Z416" s="5">
        <v>6246.55</v>
      </c>
      <c r="AA416" s="5">
        <f t="shared" si="26"/>
        <v>11880.060000000001</v>
      </c>
    </row>
    <row r="417" spans="1:27" x14ac:dyDescent="0.25">
      <c r="A417">
        <v>2013</v>
      </c>
      <c r="B417" t="s">
        <v>59</v>
      </c>
      <c r="C417" s="1" t="s">
        <v>9</v>
      </c>
      <c r="D417" s="5">
        <f>VLOOKUP(B417,SWH!$A$4:$C$19,3,FALSE)</f>
        <v>11345.29</v>
      </c>
      <c r="E417" s="5">
        <v>0</v>
      </c>
      <c r="F417" s="5">
        <v>1623.4</v>
      </c>
      <c r="G417" s="5">
        <v>520.24</v>
      </c>
      <c r="H417" s="5">
        <v>910.58</v>
      </c>
      <c r="I417" s="5">
        <v>245.75</v>
      </c>
      <c r="J417" s="5">
        <v>1658.19</v>
      </c>
      <c r="K417" s="5">
        <v>1788.85</v>
      </c>
      <c r="L417" s="5">
        <v>981.58</v>
      </c>
      <c r="M417" s="5">
        <v>556.89</v>
      </c>
      <c r="N417" s="5">
        <v>56.57</v>
      </c>
      <c r="O417" s="5">
        <f>VLOOKUP(B417,SWH!$A$4:$B$19,2,FALSE)</f>
        <v>1.5107900000000001</v>
      </c>
      <c r="P417" s="5">
        <f t="shared" si="29"/>
        <v>55.05921</v>
      </c>
      <c r="Q417" s="5">
        <v>0</v>
      </c>
      <c r="R417" s="5">
        <v>0</v>
      </c>
      <c r="S417" s="5">
        <v>231.44</v>
      </c>
      <c r="T417" s="5">
        <v>90.75</v>
      </c>
      <c r="U417" s="5">
        <v>2264.91</v>
      </c>
      <c r="V417" s="5">
        <v>61.04</v>
      </c>
      <c r="W417" s="5">
        <f t="shared" si="27"/>
        <v>1363.6292100000001</v>
      </c>
      <c r="X417" s="5">
        <f t="shared" si="28"/>
        <v>1623.4</v>
      </c>
      <c r="Y417" s="5">
        <v>5313.02</v>
      </c>
      <c r="Z417" s="5">
        <v>5677.17</v>
      </c>
      <c r="AA417" s="5">
        <f t="shared" si="26"/>
        <v>10990.19</v>
      </c>
    </row>
    <row r="418" spans="1:27" x14ac:dyDescent="0.25">
      <c r="A418">
        <v>2013</v>
      </c>
      <c r="B418" t="s">
        <v>59</v>
      </c>
      <c r="C418" s="1" t="s">
        <v>12</v>
      </c>
      <c r="D418" s="5">
        <f>VLOOKUP(B418,SWH!$A$4:$C$19,3,FALSE)</f>
        <v>11345.29</v>
      </c>
      <c r="E418" s="5">
        <v>0</v>
      </c>
      <c r="F418" s="5">
        <v>3089.52</v>
      </c>
      <c r="G418" s="5">
        <v>622.63</v>
      </c>
      <c r="H418" s="5">
        <v>910.31</v>
      </c>
      <c r="I418" s="5">
        <v>245.6</v>
      </c>
      <c r="J418" s="5">
        <v>1658.19</v>
      </c>
      <c r="K418" s="5">
        <v>1788.85</v>
      </c>
      <c r="L418" s="5">
        <v>981.58</v>
      </c>
      <c r="M418" s="5">
        <v>572.92999999999995</v>
      </c>
      <c r="N418" s="5">
        <v>70.349999999999994</v>
      </c>
      <c r="O418" s="5">
        <f>VLOOKUP(B418,SWH!$A$4:$B$19,2,FALSE)</f>
        <v>1.5107900000000001</v>
      </c>
      <c r="P418" s="5">
        <f t="shared" si="29"/>
        <v>68.839209999999994</v>
      </c>
      <c r="Q418" s="5">
        <v>0</v>
      </c>
      <c r="R418" s="5">
        <v>0</v>
      </c>
      <c r="S418" s="5">
        <v>237.7</v>
      </c>
      <c r="T418" s="5">
        <v>90.76</v>
      </c>
      <c r="U418" s="5">
        <v>2360.3000000000002</v>
      </c>
      <c r="V418" s="5">
        <v>60.79</v>
      </c>
      <c r="W418" s="5">
        <f t="shared" si="27"/>
        <v>1502.0992099999999</v>
      </c>
      <c r="X418" s="5">
        <f t="shared" si="28"/>
        <v>3089.52</v>
      </c>
      <c r="Y418" s="5">
        <v>5450.85</v>
      </c>
      <c r="Z418" s="5">
        <v>7238.68</v>
      </c>
      <c r="AA418" s="5">
        <f t="shared" si="26"/>
        <v>12689.53</v>
      </c>
    </row>
    <row r="419" spans="1:27" x14ac:dyDescent="0.25">
      <c r="A419">
        <v>2013</v>
      </c>
      <c r="B419" t="s">
        <v>59</v>
      </c>
      <c r="C419" s="1" t="s">
        <v>8</v>
      </c>
      <c r="D419" s="5">
        <f>VLOOKUP(B419,SWH!$A$4:$C$19,3,FALSE)</f>
        <v>11345.29</v>
      </c>
      <c r="E419" s="5">
        <v>0</v>
      </c>
      <c r="F419" s="5">
        <v>5026.74</v>
      </c>
      <c r="G419" s="5">
        <v>325.83999999999997</v>
      </c>
      <c r="H419" s="5">
        <v>911.4</v>
      </c>
      <c r="I419" s="5">
        <v>244.24</v>
      </c>
      <c r="J419" s="5">
        <v>1658.19</v>
      </c>
      <c r="K419" s="5">
        <v>1788.85</v>
      </c>
      <c r="L419" s="5">
        <v>981.58</v>
      </c>
      <c r="M419" s="5">
        <v>582.09</v>
      </c>
      <c r="N419" s="5">
        <v>72.13</v>
      </c>
      <c r="O419" s="5">
        <f>VLOOKUP(B419,SWH!$A$4:$B$19,2,FALSE)</f>
        <v>1.5107900000000001</v>
      </c>
      <c r="P419" s="5">
        <f t="shared" si="29"/>
        <v>70.619209999999995</v>
      </c>
      <c r="Q419" s="5">
        <v>0</v>
      </c>
      <c r="R419" s="5">
        <v>0</v>
      </c>
      <c r="S419" s="5">
        <v>249.45</v>
      </c>
      <c r="T419" s="5">
        <v>90.76</v>
      </c>
      <c r="U419" s="5">
        <v>2465.56</v>
      </c>
      <c r="V419" s="5">
        <v>60.44</v>
      </c>
      <c r="W419" s="5">
        <f t="shared" si="27"/>
        <v>1227.9992099999999</v>
      </c>
      <c r="X419" s="5">
        <f t="shared" si="28"/>
        <v>5026.74</v>
      </c>
      <c r="Y419" s="5">
        <v>5176.12</v>
      </c>
      <c r="Z419" s="5">
        <v>9281.16</v>
      </c>
      <c r="AA419" s="5">
        <f t="shared" si="26"/>
        <v>14457.279999999999</v>
      </c>
    </row>
    <row r="420" spans="1:27" x14ac:dyDescent="0.25">
      <c r="A420">
        <v>2016</v>
      </c>
      <c r="B420" t="s">
        <v>59</v>
      </c>
      <c r="C420" s="1" t="s">
        <v>10</v>
      </c>
      <c r="D420" s="5">
        <f>VLOOKUP(B420,SWH!$A$4:$C$19,3,FALSE)</f>
        <v>11345.29</v>
      </c>
      <c r="E420" s="5">
        <v>0</v>
      </c>
      <c r="F420" s="5">
        <v>33.93</v>
      </c>
      <c r="G420" s="5">
        <v>4979.1099999999997</v>
      </c>
      <c r="H420" s="5">
        <v>827.43</v>
      </c>
      <c r="I420" s="5">
        <v>183.06</v>
      </c>
      <c r="J420" s="5">
        <v>1658.19</v>
      </c>
      <c r="K420" s="5">
        <v>1788.85</v>
      </c>
      <c r="L420" s="5">
        <v>972.27</v>
      </c>
      <c r="M420" s="5">
        <v>537.13</v>
      </c>
      <c r="N420" s="5">
        <v>94.36</v>
      </c>
      <c r="O420" s="5">
        <f>VLOOKUP(B420,SWH!$A$4:$B$19,2,FALSE)</f>
        <v>1.5107900000000001</v>
      </c>
      <c r="P420" s="5">
        <f t="shared" si="29"/>
        <v>92.849209999999999</v>
      </c>
      <c r="Q420" s="5">
        <v>0</v>
      </c>
      <c r="R420" s="5">
        <v>0</v>
      </c>
      <c r="S420" s="5">
        <v>302.08</v>
      </c>
      <c r="T420" s="5">
        <v>90.76</v>
      </c>
      <c r="U420" s="5">
        <v>1750.66</v>
      </c>
      <c r="V420" s="5">
        <v>62.38</v>
      </c>
      <c r="W420" s="5">
        <f t="shared" si="27"/>
        <v>5911.16921</v>
      </c>
      <c r="X420" s="5">
        <f t="shared" si="28"/>
        <v>33.93</v>
      </c>
      <c r="Y420" s="5">
        <v>9706.75</v>
      </c>
      <c r="Z420" s="5">
        <v>3573.44</v>
      </c>
      <c r="AA420" s="5">
        <f t="shared" si="26"/>
        <v>13280.19</v>
      </c>
    </row>
    <row r="421" spans="1:27" x14ac:dyDescent="0.25">
      <c r="A421">
        <v>2016</v>
      </c>
      <c r="B421" t="s">
        <v>59</v>
      </c>
      <c r="C421" s="1" t="s">
        <v>6</v>
      </c>
      <c r="D421" s="5">
        <f>VLOOKUP(B421,SWH!$A$4:$C$19,3,FALSE)</f>
        <v>11345.29</v>
      </c>
      <c r="E421" s="5">
        <v>0</v>
      </c>
      <c r="F421" s="5">
        <v>70.52</v>
      </c>
      <c r="G421" s="5">
        <v>4402.38</v>
      </c>
      <c r="H421" s="5">
        <v>827.8</v>
      </c>
      <c r="I421" s="5">
        <v>183.09</v>
      </c>
      <c r="J421" s="5">
        <v>1658.19</v>
      </c>
      <c r="K421" s="5">
        <v>1788.85</v>
      </c>
      <c r="L421" s="5">
        <v>972.27</v>
      </c>
      <c r="M421" s="5">
        <v>504.08</v>
      </c>
      <c r="N421" s="5">
        <v>88.93</v>
      </c>
      <c r="O421" s="5">
        <f>VLOOKUP(B421,SWH!$A$4:$B$19,2,FALSE)</f>
        <v>1.5107900000000001</v>
      </c>
      <c r="P421" s="5">
        <f t="shared" si="29"/>
        <v>87.419210000000007</v>
      </c>
      <c r="Q421" s="5">
        <v>0</v>
      </c>
      <c r="R421" s="5">
        <v>0</v>
      </c>
      <c r="S421" s="5">
        <v>294.14</v>
      </c>
      <c r="T421" s="5">
        <v>90.75</v>
      </c>
      <c r="U421" s="5">
        <v>1748.9</v>
      </c>
      <c r="V421" s="5">
        <v>62.5</v>
      </c>
      <c r="W421" s="5">
        <f t="shared" si="27"/>
        <v>5288.0192100000004</v>
      </c>
      <c r="X421" s="5">
        <f t="shared" si="28"/>
        <v>70.52</v>
      </c>
      <c r="Y421" s="5">
        <v>9084.1299999999992</v>
      </c>
      <c r="Z421" s="5">
        <v>3608.28</v>
      </c>
      <c r="AA421" s="5">
        <f t="shared" si="26"/>
        <v>12692.41</v>
      </c>
    </row>
    <row r="422" spans="1:27" x14ac:dyDescent="0.25">
      <c r="A422">
        <v>2016</v>
      </c>
      <c r="B422" t="s">
        <v>59</v>
      </c>
      <c r="C422" s="1" t="s">
        <v>11</v>
      </c>
      <c r="D422" s="5">
        <f>VLOOKUP(B422,SWH!$A$4:$C$19,3,FALSE)</f>
        <v>11345.29</v>
      </c>
      <c r="E422" s="5">
        <v>0</v>
      </c>
      <c r="F422" s="5">
        <v>61.73</v>
      </c>
      <c r="G422" s="5">
        <v>3484.63</v>
      </c>
      <c r="H422" s="5">
        <v>828.27</v>
      </c>
      <c r="I422" s="5">
        <v>183.11</v>
      </c>
      <c r="J422" s="5">
        <v>1658.19</v>
      </c>
      <c r="K422" s="5">
        <v>1788.85</v>
      </c>
      <c r="L422" s="5">
        <v>972.27</v>
      </c>
      <c r="M422" s="5">
        <v>510.26</v>
      </c>
      <c r="N422" s="5">
        <v>74.459999999999994</v>
      </c>
      <c r="O422" s="5">
        <f>VLOOKUP(B422,SWH!$A$4:$B$19,2,FALSE)</f>
        <v>1.5107900000000001</v>
      </c>
      <c r="P422" s="5">
        <f t="shared" si="29"/>
        <v>72.949209999999994</v>
      </c>
      <c r="Q422" s="5">
        <v>0</v>
      </c>
      <c r="R422" s="5">
        <v>0</v>
      </c>
      <c r="S422" s="5">
        <v>294.43</v>
      </c>
      <c r="T422" s="5">
        <v>90.76</v>
      </c>
      <c r="U422" s="5">
        <v>1815.6</v>
      </c>
      <c r="V422" s="5">
        <v>62.24</v>
      </c>
      <c r="W422" s="5">
        <f t="shared" si="27"/>
        <v>4362.2692100000004</v>
      </c>
      <c r="X422" s="5">
        <f t="shared" si="28"/>
        <v>61.73</v>
      </c>
      <c r="Y422" s="5">
        <v>8158.62</v>
      </c>
      <c r="Z422" s="5">
        <v>3666.18</v>
      </c>
      <c r="AA422" s="5">
        <f t="shared" si="26"/>
        <v>11824.8</v>
      </c>
    </row>
    <row r="423" spans="1:27" x14ac:dyDescent="0.25">
      <c r="A423">
        <v>2016</v>
      </c>
      <c r="B423" t="s">
        <v>59</v>
      </c>
      <c r="C423" s="1" t="s">
        <v>13</v>
      </c>
      <c r="D423" s="5">
        <f>VLOOKUP(B423,SWH!$A$4:$C$19,3,FALSE)</f>
        <v>11345.29</v>
      </c>
      <c r="E423" s="5">
        <v>0</v>
      </c>
      <c r="F423" s="5">
        <v>127.03</v>
      </c>
      <c r="G423" s="5">
        <v>3469.7</v>
      </c>
      <c r="H423" s="5">
        <v>828.05</v>
      </c>
      <c r="I423" s="5">
        <v>182.88</v>
      </c>
      <c r="J423" s="5">
        <v>1658.19</v>
      </c>
      <c r="K423" s="5">
        <v>1788.85</v>
      </c>
      <c r="L423" s="5">
        <v>972.27</v>
      </c>
      <c r="M423" s="5">
        <v>491.09</v>
      </c>
      <c r="N423" s="5">
        <v>78.72</v>
      </c>
      <c r="O423" s="5">
        <f>VLOOKUP(B423,SWH!$A$4:$B$19,2,FALSE)</f>
        <v>1.5107900000000001</v>
      </c>
      <c r="P423" s="5">
        <f t="shared" si="29"/>
        <v>77.209209999999999</v>
      </c>
      <c r="Q423" s="5">
        <v>0</v>
      </c>
      <c r="R423" s="5">
        <v>0</v>
      </c>
      <c r="S423" s="5">
        <v>294.77999999999997</v>
      </c>
      <c r="T423" s="5">
        <v>90.75</v>
      </c>
      <c r="U423" s="5">
        <v>1819.01</v>
      </c>
      <c r="V423" s="5">
        <v>62.41</v>
      </c>
      <c r="W423" s="5">
        <f t="shared" si="27"/>
        <v>4332.7792099999997</v>
      </c>
      <c r="X423" s="5">
        <f t="shared" si="28"/>
        <v>127.03</v>
      </c>
      <c r="Y423" s="5">
        <v>8128.84</v>
      </c>
      <c r="Z423" s="5">
        <v>3734.89</v>
      </c>
      <c r="AA423" s="5">
        <f t="shared" si="26"/>
        <v>11863.73</v>
      </c>
    </row>
    <row r="424" spans="1:27" x14ac:dyDescent="0.25">
      <c r="A424">
        <v>2016</v>
      </c>
      <c r="B424" t="s">
        <v>59</v>
      </c>
      <c r="C424" s="1" t="s">
        <v>19</v>
      </c>
      <c r="D424" s="5">
        <f>VLOOKUP(B424,SWH!$A$4:$C$19,3,FALSE)</f>
        <v>11345.29</v>
      </c>
      <c r="E424" s="5">
        <v>0</v>
      </c>
      <c r="F424" s="5">
        <v>388.44</v>
      </c>
      <c r="G424" s="5">
        <v>2987.29</v>
      </c>
      <c r="H424" s="5">
        <v>827.57</v>
      </c>
      <c r="I424" s="5">
        <v>182.82</v>
      </c>
      <c r="J424" s="5">
        <v>1658.19</v>
      </c>
      <c r="K424" s="5">
        <v>1788.85</v>
      </c>
      <c r="L424" s="5">
        <v>972.27</v>
      </c>
      <c r="M424" s="5">
        <v>494.55</v>
      </c>
      <c r="N424" s="5">
        <v>77.66</v>
      </c>
      <c r="O424" s="5">
        <f>VLOOKUP(B424,SWH!$A$4:$B$19,2,FALSE)</f>
        <v>1.5107900000000001</v>
      </c>
      <c r="P424" s="5">
        <f t="shared" si="29"/>
        <v>76.149209999999997</v>
      </c>
      <c r="Q424" s="5">
        <v>0</v>
      </c>
      <c r="R424" s="5">
        <v>0</v>
      </c>
      <c r="S424" s="5">
        <v>218.3</v>
      </c>
      <c r="T424" s="5">
        <v>90.76</v>
      </c>
      <c r="U424" s="5">
        <v>1892.46</v>
      </c>
      <c r="V424" s="5">
        <v>61.93</v>
      </c>
      <c r="W424" s="5">
        <f t="shared" si="27"/>
        <v>3776.2892099999999</v>
      </c>
      <c r="X424" s="5">
        <f t="shared" si="28"/>
        <v>388.44</v>
      </c>
      <c r="Y424" s="5">
        <v>7571.34</v>
      </c>
      <c r="Z424" s="5">
        <v>4069.76</v>
      </c>
      <c r="AA424" s="5">
        <f t="shared" si="26"/>
        <v>11641.1</v>
      </c>
    </row>
    <row r="425" spans="1:27" x14ac:dyDescent="0.25">
      <c r="A425">
        <v>2016</v>
      </c>
      <c r="B425" t="s">
        <v>59</v>
      </c>
      <c r="C425" s="1" t="s">
        <v>20</v>
      </c>
      <c r="D425" s="5">
        <f>VLOOKUP(B425,SWH!$A$4:$C$19,3,FALSE)</f>
        <v>11345.29</v>
      </c>
      <c r="E425" s="5">
        <v>0</v>
      </c>
      <c r="F425" s="5">
        <v>303.86</v>
      </c>
      <c r="G425" s="5">
        <v>1926.71</v>
      </c>
      <c r="H425" s="5">
        <v>827.83</v>
      </c>
      <c r="I425" s="5">
        <v>182.95</v>
      </c>
      <c r="J425" s="5">
        <v>1658.19</v>
      </c>
      <c r="K425" s="5">
        <v>1788.85</v>
      </c>
      <c r="L425" s="5">
        <v>972.27</v>
      </c>
      <c r="M425" s="5">
        <v>515.49</v>
      </c>
      <c r="N425" s="5">
        <v>56.96</v>
      </c>
      <c r="O425" s="5">
        <f>VLOOKUP(B425,SWH!$A$4:$B$19,2,FALSE)</f>
        <v>1.5107900000000001</v>
      </c>
      <c r="P425" s="5">
        <f t="shared" si="29"/>
        <v>55.449210000000001</v>
      </c>
      <c r="Q425" s="5">
        <v>0</v>
      </c>
      <c r="R425" s="5">
        <v>0</v>
      </c>
      <c r="S425" s="5">
        <v>181.66</v>
      </c>
      <c r="T425" s="5">
        <v>90.75</v>
      </c>
      <c r="U425" s="5">
        <v>1896.97</v>
      </c>
      <c r="V425" s="5">
        <v>61.43</v>
      </c>
      <c r="W425" s="5">
        <f t="shared" si="27"/>
        <v>2679.3092099999999</v>
      </c>
      <c r="X425" s="5">
        <f t="shared" si="28"/>
        <v>303.86</v>
      </c>
      <c r="Y425" s="5">
        <v>6474.25</v>
      </c>
      <c r="Z425" s="5">
        <v>3989.68</v>
      </c>
      <c r="AA425" s="5">
        <f t="shared" si="26"/>
        <v>10463.93</v>
      </c>
    </row>
    <row r="426" spans="1:27" x14ac:dyDescent="0.25">
      <c r="A426">
        <v>2016</v>
      </c>
      <c r="B426" t="s">
        <v>59</v>
      </c>
      <c r="C426" s="1" t="s">
        <v>3</v>
      </c>
      <c r="D426" s="5">
        <f>VLOOKUP(B426,SWH!$A$4:$C$19,3,FALSE)</f>
        <v>11345.29</v>
      </c>
      <c r="E426" s="5">
        <v>0</v>
      </c>
      <c r="F426" s="5">
        <v>782.58</v>
      </c>
      <c r="G426" s="5">
        <v>1765.71</v>
      </c>
      <c r="H426" s="5">
        <v>827.93</v>
      </c>
      <c r="I426" s="5">
        <v>182.92</v>
      </c>
      <c r="J426" s="5">
        <v>1658.19</v>
      </c>
      <c r="K426" s="5">
        <v>1788.85</v>
      </c>
      <c r="L426" s="5">
        <v>972.27</v>
      </c>
      <c r="M426" s="5">
        <v>473.2</v>
      </c>
      <c r="N426" s="5">
        <v>64.010000000000005</v>
      </c>
      <c r="O426" s="5">
        <f>VLOOKUP(B426,SWH!$A$4:$B$19,2,FALSE)</f>
        <v>1.5107900000000001</v>
      </c>
      <c r="P426" s="5">
        <f t="shared" si="29"/>
        <v>62.499210000000005</v>
      </c>
      <c r="Q426" s="5">
        <v>0</v>
      </c>
      <c r="R426" s="5">
        <v>0</v>
      </c>
      <c r="S426" s="5">
        <v>183.67</v>
      </c>
      <c r="T426" s="5">
        <v>90.76</v>
      </c>
      <c r="U426" s="5">
        <v>2023.45</v>
      </c>
      <c r="V426" s="5">
        <v>61.45</v>
      </c>
      <c r="W426" s="5">
        <f t="shared" si="27"/>
        <v>2485.0792099999999</v>
      </c>
      <c r="X426" s="5">
        <f t="shared" si="28"/>
        <v>782.58</v>
      </c>
      <c r="Y426" s="5">
        <v>6280.1</v>
      </c>
      <c r="Z426" s="5">
        <v>4594.88</v>
      </c>
      <c r="AA426" s="5">
        <f t="shared" si="26"/>
        <v>10874.98</v>
      </c>
    </row>
    <row r="427" spans="1:27" x14ac:dyDescent="0.25">
      <c r="A427">
        <v>2016</v>
      </c>
      <c r="B427" t="s">
        <v>59</v>
      </c>
      <c r="C427" s="1" t="s">
        <v>7</v>
      </c>
      <c r="D427" s="5">
        <f>VLOOKUP(B427,SWH!$A$4:$C$19,3,FALSE)</f>
        <v>11345.29</v>
      </c>
      <c r="E427" s="5">
        <v>0</v>
      </c>
      <c r="F427" s="5">
        <v>438.94</v>
      </c>
      <c r="G427" s="5">
        <v>1423.35</v>
      </c>
      <c r="H427" s="5">
        <v>827.78</v>
      </c>
      <c r="I427" s="5">
        <v>182.91</v>
      </c>
      <c r="J427" s="5">
        <v>1658.19</v>
      </c>
      <c r="K427" s="5">
        <v>1788.85</v>
      </c>
      <c r="L427" s="5">
        <v>972.27</v>
      </c>
      <c r="M427" s="5">
        <v>526.04999999999995</v>
      </c>
      <c r="N427" s="5">
        <v>51.54</v>
      </c>
      <c r="O427" s="5">
        <f>VLOOKUP(B427,SWH!$A$4:$B$19,2,FALSE)</f>
        <v>1.5107900000000001</v>
      </c>
      <c r="P427" s="5">
        <f t="shared" si="29"/>
        <v>50.029209999999999</v>
      </c>
      <c r="Q427" s="5">
        <v>0</v>
      </c>
      <c r="R427" s="5">
        <v>0</v>
      </c>
      <c r="S427" s="5">
        <v>173.85</v>
      </c>
      <c r="T427" s="5">
        <v>90.75</v>
      </c>
      <c r="U427" s="5">
        <v>1989.25</v>
      </c>
      <c r="V427" s="5">
        <v>61.53</v>
      </c>
      <c r="W427" s="5">
        <f t="shared" si="27"/>
        <v>2173.2792099999997</v>
      </c>
      <c r="X427" s="5">
        <f t="shared" si="28"/>
        <v>438.94</v>
      </c>
      <c r="Y427" s="5">
        <v>5968.22</v>
      </c>
      <c r="Z427" s="5">
        <v>4217.04</v>
      </c>
      <c r="AA427" s="5">
        <f t="shared" si="26"/>
        <v>10185.26</v>
      </c>
    </row>
    <row r="428" spans="1:27" x14ac:dyDescent="0.25">
      <c r="A428">
        <v>2016</v>
      </c>
      <c r="B428" t="s">
        <v>59</v>
      </c>
      <c r="C428" s="1" t="s">
        <v>17</v>
      </c>
      <c r="D428" s="5">
        <f>VLOOKUP(B428,SWH!$A$4:$C$19,3,FALSE)</f>
        <v>11345.29</v>
      </c>
      <c r="E428" s="5">
        <v>0</v>
      </c>
      <c r="F428" s="5">
        <v>942.7</v>
      </c>
      <c r="G428" s="5">
        <v>1008.63</v>
      </c>
      <c r="H428" s="5">
        <v>827.86</v>
      </c>
      <c r="I428" s="5">
        <v>182.88</v>
      </c>
      <c r="J428" s="5">
        <v>1658.19</v>
      </c>
      <c r="K428" s="5">
        <v>1788.85</v>
      </c>
      <c r="L428" s="5">
        <v>972.27</v>
      </c>
      <c r="M428" s="5">
        <v>504.61</v>
      </c>
      <c r="N428" s="5">
        <v>49.12</v>
      </c>
      <c r="O428" s="5">
        <f>VLOOKUP(B428,SWH!$A$4:$B$19,2,FALSE)</f>
        <v>1.5107900000000001</v>
      </c>
      <c r="P428" s="5">
        <f t="shared" si="29"/>
        <v>47.609209999999997</v>
      </c>
      <c r="Q428" s="5">
        <v>0</v>
      </c>
      <c r="R428" s="5">
        <v>0</v>
      </c>
      <c r="S428" s="5">
        <v>0</v>
      </c>
      <c r="T428" s="5">
        <v>90.75</v>
      </c>
      <c r="U428" s="5">
        <v>2038.31</v>
      </c>
      <c r="V428" s="5">
        <v>62.05</v>
      </c>
      <c r="W428" s="5">
        <f t="shared" si="27"/>
        <v>1560.8492100000001</v>
      </c>
      <c r="X428" s="5">
        <f t="shared" si="28"/>
        <v>942.7</v>
      </c>
      <c r="Y428" s="5">
        <v>5356.35</v>
      </c>
      <c r="Z428" s="5">
        <v>4769.8599999999997</v>
      </c>
      <c r="AA428" s="5">
        <f t="shared" si="26"/>
        <v>10126.209999999999</v>
      </c>
    </row>
    <row r="429" spans="1:27" x14ac:dyDescent="0.25">
      <c r="A429">
        <v>2016</v>
      </c>
      <c r="B429" t="s">
        <v>59</v>
      </c>
      <c r="C429" s="1" t="s">
        <v>14</v>
      </c>
      <c r="D429" s="5">
        <f>VLOOKUP(B429,SWH!$A$4:$C$19,3,FALSE)</f>
        <v>11345.29</v>
      </c>
      <c r="E429" s="5">
        <v>0</v>
      </c>
      <c r="F429" s="5">
        <v>755.95</v>
      </c>
      <c r="G429" s="5">
        <v>1202.24</v>
      </c>
      <c r="H429" s="5">
        <v>826.92</v>
      </c>
      <c r="I429" s="5">
        <v>182.64</v>
      </c>
      <c r="J429" s="5">
        <v>1658.19</v>
      </c>
      <c r="K429" s="5">
        <v>1788.85</v>
      </c>
      <c r="L429" s="5">
        <v>972.26</v>
      </c>
      <c r="M429" s="5">
        <v>512.34</v>
      </c>
      <c r="N429" s="5">
        <v>54.51</v>
      </c>
      <c r="O429" s="5">
        <f>VLOOKUP(B429,SWH!$A$4:$B$19,2,FALSE)</f>
        <v>1.5107900000000001</v>
      </c>
      <c r="P429" s="5">
        <f t="shared" si="29"/>
        <v>52.999209999999998</v>
      </c>
      <c r="Q429" s="5">
        <v>0</v>
      </c>
      <c r="R429" s="5">
        <v>0</v>
      </c>
      <c r="S429" s="5">
        <v>221.42</v>
      </c>
      <c r="T429" s="5">
        <v>90.75</v>
      </c>
      <c r="U429" s="5">
        <v>2126.58</v>
      </c>
      <c r="V429" s="5">
        <v>61.67</v>
      </c>
      <c r="W429" s="5">
        <f t="shared" si="27"/>
        <v>1988.9992099999999</v>
      </c>
      <c r="X429" s="5">
        <f t="shared" si="28"/>
        <v>755.95</v>
      </c>
      <c r="Y429" s="5">
        <v>5782.95</v>
      </c>
      <c r="Z429" s="5">
        <v>4671.38</v>
      </c>
      <c r="AA429" s="5">
        <f t="shared" si="26"/>
        <v>10454.33</v>
      </c>
    </row>
    <row r="430" spans="1:27" x14ac:dyDescent="0.25">
      <c r="A430">
        <v>2016</v>
      </c>
      <c r="B430" t="s">
        <v>59</v>
      </c>
      <c r="C430" s="1" t="s">
        <v>2</v>
      </c>
      <c r="D430" s="5">
        <f>VLOOKUP(B430,SWH!$A$4:$C$19,3,FALSE)</f>
        <v>11345.29</v>
      </c>
      <c r="E430" s="5">
        <v>0</v>
      </c>
      <c r="F430" s="5">
        <v>507.76</v>
      </c>
      <c r="G430" s="5">
        <v>986.95</v>
      </c>
      <c r="H430" s="5">
        <v>826.58</v>
      </c>
      <c r="I430" s="5">
        <v>182.78</v>
      </c>
      <c r="J430" s="5">
        <v>1658.19</v>
      </c>
      <c r="K430" s="5">
        <v>1788.85</v>
      </c>
      <c r="L430" s="5">
        <v>972.26</v>
      </c>
      <c r="M430" s="5">
        <v>546.72</v>
      </c>
      <c r="N430" s="5">
        <v>50.38</v>
      </c>
      <c r="O430" s="5">
        <f>VLOOKUP(B430,SWH!$A$4:$B$19,2,FALSE)</f>
        <v>1.5107900000000001</v>
      </c>
      <c r="P430" s="5">
        <f t="shared" si="29"/>
        <v>48.869210000000002</v>
      </c>
      <c r="Q430" s="5">
        <v>0</v>
      </c>
      <c r="R430" s="5">
        <v>0</v>
      </c>
      <c r="S430" s="5">
        <v>171.09</v>
      </c>
      <c r="T430" s="5">
        <v>90.75</v>
      </c>
      <c r="U430" s="5">
        <v>2096.87</v>
      </c>
      <c r="V430" s="5">
        <v>61.43</v>
      </c>
      <c r="W430" s="5">
        <f t="shared" si="27"/>
        <v>1753.6292100000001</v>
      </c>
      <c r="X430" s="5">
        <f t="shared" si="28"/>
        <v>507.76</v>
      </c>
      <c r="Y430" s="5">
        <v>5547.13</v>
      </c>
      <c r="Z430" s="5">
        <v>4393.4799999999996</v>
      </c>
      <c r="AA430" s="5">
        <f t="shared" si="26"/>
        <v>9940.61</v>
      </c>
    </row>
    <row r="431" spans="1:27" x14ac:dyDescent="0.25">
      <c r="A431">
        <v>2016</v>
      </c>
      <c r="B431" t="s">
        <v>59</v>
      </c>
      <c r="C431" s="1" t="s">
        <v>18</v>
      </c>
      <c r="D431" s="5">
        <f>VLOOKUP(B431,SWH!$A$4:$C$19,3,FALSE)</f>
        <v>11345.29</v>
      </c>
      <c r="E431" s="5">
        <v>0</v>
      </c>
      <c r="F431" s="5">
        <v>732.84</v>
      </c>
      <c r="G431" s="5">
        <v>446.43</v>
      </c>
      <c r="H431" s="5">
        <v>827.54</v>
      </c>
      <c r="I431" s="5">
        <v>182.43</v>
      </c>
      <c r="J431" s="5">
        <v>1658.19</v>
      </c>
      <c r="K431" s="5">
        <v>1788.85</v>
      </c>
      <c r="L431" s="5">
        <v>972.26</v>
      </c>
      <c r="M431" s="5">
        <v>502.01</v>
      </c>
      <c r="N431" s="5">
        <v>40.61</v>
      </c>
      <c r="O431" s="5">
        <f>VLOOKUP(B431,SWH!$A$4:$B$19,2,FALSE)</f>
        <v>1.5107900000000001</v>
      </c>
      <c r="P431" s="5">
        <f t="shared" si="29"/>
        <v>39.099209999999999</v>
      </c>
      <c r="Q431" s="5">
        <v>0</v>
      </c>
      <c r="R431" s="5">
        <v>0</v>
      </c>
      <c r="S431" s="5">
        <v>172.04</v>
      </c>
      <c r="T431" s="5">
        <v>90.75</v>
      </c>
      <c r="U431" s="5">
        <v>2157.81</v>
      </c>
      <c r="V431" s="5">
        <v>61.93</v>
      </c>
      <c r="W431" s="5">
        <f t="shared" si="27"/>
        <v>1159.5792100000001</v>
      </c>
      <c r="X431" s="5">
        <f t="shared" si="28"/>
        <v>732.84</v>
      </c>
      <c r="Y431" s="5">
        <v>4954.1899999999996</v>
      </c>
      <c r="Z431" s="5">
        <v>4679.5</v>
      </c>
      <c r="AA431" s="5">
        <f t="shared" si="26"/>
        <v>9633.6899999999987</v>
      </c>
    </row>
    <row r="432" spans="1:27" x14ac:dyDescent="0.25">
      <c r="A432">
        <v>2016</v>
      </c>
      <c r="B432" t="s">
        <v>59</v>
      </c>
      <c r="C432" s="1" t="s">
        <v>4</v>
      </c>
      <c r="D432" s="5">
        <f>VLOOKUP(B432,SWH!$A$4:$C$19,3,FALSE)</f>
        <v>11345.29</v>
      </c>
      <c r="E432" s="5">
        <v>0</v>
      </c>
      <c r="F432" s="5">
        <v>1190.23</v>
      </c>
      <c r="G432" s="5">
        <v>755</v>
      </c>
      <c r="H432" s="5">
        <v>826.49</v>
      </c>
      <c r="I432" s="5">
        <v>182.7</v>
      </c>
      <c r="J432" s="5">
        <v>1658.19</v>
      </c>
      <c r="K432" s="5">
        <v>1788.85</v>
      </c>
      <c r="L432" s="5">
        <v>972.26</v>
      </c>
      <c r="M432" s="5">
        <v>511.52</v>
      </c>
      <c r="N432" s="5">
        <v>49.58</v>
      </c>
      <c r="O432" s="5">
        <f>VLOOKUP(B432,SWH!$A$4:$B$19,2,FALSE)</f>
        <v>1.5107900000000001</v>
      </c>
      <c r="P432" s="5">
        <f t="shared" si="29"/>
        <v>48.069209999999998</v>
      </c>
      <c r="Q432" s="5">
        <v>0</v>
      </c>
      <c r="R432" s="5">
        <v>0</v>
      </c>
      <c r="S432" s="5">
        <v>200.25</v>
      </c>
      <c r="T432" s="5">
        <v>90.75</v>
      </c>
      <c r="U432" s="5">
        <v>2214.5300000000002</v>
      </c>
      <c r="V432" s="5">
        <v>61.56</v>
      </c>
      <c r="W432" s="5">
        <f t="shared" si="27"/>
        <v>1514.8392100000001</v>
      </c>
      <c r="X432" s="5">
        <f t="shared" si="28"/>
        <v>1190.23</v>
      </c>
      <c r="Y432" s="5">
        <v>5308.31</v>
      </c>
      <c r="Z432" s="5">
        <v>5193.6099999999997</v>
      </c>
      <c r="AA432" s="5">
        <f t="shared" si="26"/>
        <v>10501.92</v>
      </c>
    </row>
    <row r="433" spans="1:27" x14ac:dyDescent="0.25">
      <c r="A433">
        <v>2016</v>
      </c>
      <c r="B433" t="s">
        <v>59</v>
      </c>
      <c r="C433" s="1" t="s">
        <v>5</v>
      </c>
      <c r="D433" s="5">
        <f>VLOOKUP(B433,SWH!$A$4:$C$19,3,FALSE)</f>
        <v>11345.29</v>
      </c>
      <c r="E433" s="5">
        <v>0</v>
      </c>
      <c r="F433" s="5">
        <v>836.88</v>
      </c>
      <c r="G433" s="5">
        <v>745.85</v>
      </c>
      <c r="H433" s="5">
        <v>826.46</v>
      </c>
      <c r="I433" s="5">
        <v>182.7</v>
      </c>
      <c r="J433" s="5">
        <v>1658.19</v>
      </c>
      <c r="K433" s="5">
        <v>1788.85</v>
      </c>
      <c r="L433" s="5">
        <v>972.26</v>
      </c>
      <c r="M433" s="5">
        <v>548.49</v>
      </c>
      <c r="N433" s="5">
        <v>46.39</v>
      </c>
      <c r="O433" s="5">
        <f>VLOOKUP(B433,SWH!$A$4:$B$19,2,FALSE)</f>
        <v>1.5107900000000001</v>
      </c>
      <c r="P433" s="5">
        <f t="shared" si="29"/>
        <v>44.87921</v>
      </c>
      <c r="Q433" s="5">
        <v>0</v>
      </c>
      <c r="R433" s="5">
        <v>0</v>
      </c>
      <c r="S433" s="5">
        <v>190.6</v>
      </c>
      <c r="T433" s="5">
        <v>90.74</v>
      </c>
      <c r="U433" s="5">
        <v>2189.17</v>
      </c>
      <c r="V433" s="5">
        <v>61.37</v>
      </c>
      <c r="W433" s="5">
        <f t="shared" si="27"/>
        <v>1529.8192100000001</v>
      </c>
      <c r="X433" s="5">
        <f t="shared" si="28"/>
        <v>836.88</v>
      </c>
      <c r="Y433" s="5">
        <v>5323.05</v>
      </c>
      <c r="Z433" s="5">
        <v>4814.8999999999996</v>
      </c>
      <c r="AA433" s="5">
        <f t="shared" si="26"/>
        <v>10137.950000000001</v>
      </c>
    </row>
    <row r="434" spans="1:27" x14ac:dyDescent="0.25">
      <c r="A434">
        <v>2016</v>
      </c>
      <c r="B434" t="s">
        <v>59</v>
      </c>
      <c r="C434" s="1" t="s">
        <v>15</v>
      </c>
      <c r="D434" s="5">
        <f>VLOOKUP(B434,SWH!$A$4:$C$19,3,FALSE)</f>
        <v>11345.29</v>
      </c>
      <c r="E434" s="5">
        <v>0</v>
      </c>
      <c r="F434" s="5">
        <v>756.96</v>
      </c>
      <c r="G434" s="5">
        <v>289.81</v>
      </c>
      <c r="H434" s="5">
        <v>826.79</v>
      </c>
      <c r="I434" s="5">
        <v>182.42</v>
      </c>
      <c r="J434" s="5">
        <v>1658.19</v>
      </c>
      <c r="K434" s="5">
        <v>1788.85</v>
      </c>
      <c r="L434" s="5">
        <v>972.26</v>
      </c>
      <c r="M434" s="5">
        <v>510.82</v>
      </c>
      <c r="N434" s="5">
        <v>36.44</v>
      </c>
      <c r="O434" s="5">
        <f>VLOOKUP(B434,SWH!$A$4:$B$19,2,FALSE)</f>
        <v>1.5107900000000001</v>
      </c>
      <c r="P434" s="5">
        <f t="shared" si="29"/>
        <v>34.929209999999998</v>
      </c>
      <c r="Q434" s="5">
        <v>0</v>
      </c>
      <c r="R434" s="5">
        <v>0</v>
      </c>
      <c r="S434" s="5">
        <v>202.13</v>
      </c>
      <c r="T434" s="5">
        <v>90.75</v>
      </c>
      <c r="U434" s="5">
        <v>2207.4699999999998</v>
      </c>
      <c r="V434" s="5">
        <v>61.97</v>
      </c>
      <c r="W434" s="5">
        <f t="shared" si="27"/>
        <v>1037.68921</v>
      </c>
      <c r="X434" s="5">
        <f t="shared" si="28"/>
        <v>756.96</v>
      </c>
      <c r="Y434" s="5">
        <v>4831.58</v>
      </c>
      <c r="Z434" s="5">
        <v>4753.29</v>
      </c>
      <c r="AA434" s="5">
        <f t="shared" si="26"/>
        <v>9584.869999999999</v>
      </c>
    </row>
    <row r="435" spans="1:27" x14ac:dyDescent="0.25">
      <c r="A435">
        <v>2016</v>
      </c>
      <c r="B435" t="s">
        <v>59</v>
      </c>
      <c r="C435" s="1" t="s">
        <v>16</v>
      </c>
      <c r="D435" s="5">
        <f>VLOOKUP(B435,SWH!$A$4:$C$19,3,FALSE)</f>
        <v>11345.29</v>
      </c>
      <c r="E435" s="5">
        <v>0</v>
      </c>
      <c r="F435" s="5">
        <v>2026.25</v>
      </c>
      <c r="G435" s="5">
        <v>801.69</v>
      </c>
      <c r="H435" s="5">
        <v>826.27</v>
      </c>
      <c r="I435" s="5">
        <v>182.61</v>
      </c>
      <c r="J435" s="5">
        <v>1658.19</v>
      </c>
      <c r="K435" s="5">
        <v>1788.85</v>
      </c>
      <c r="L435" s="5">
        <v>972.26</v>
      </c>
      <c r="M435" s="5">
        <v>512.52</v>
      </c>
      <c r="N435" s="5">
        <v>41.93</v>
      </c>
      <c r="O435" s="5">
        <f>VLOOKUP(B435,SWH!$A$4:$B$19,2,FALSE)</f>
        <v>1.5107900000000001</v>
      </c>
      <c r="P435" s="5">
        <f t="shared" si="29"/>
        <v>40.41921</v>
      </c>
      <c r="Q435" s="5">
        <v>0</v>
      </c>
      <c r="R435" s="5">
        <v>0</v>
      </c>
      <c r="S435" s="5">
        <v>207.89</v>
      </c>
      <c r="T435" s="5">
        <v>90.76</v>
      </c>
      <c r="U435" s="5">
        <v>2279.8000000000002</v>
      </c>
      <c r="V435" s="5">
        <v>61.19</v>
      </c>
      <c r="W435" s="5">
        <f t="shared" si="27"/>
        <v>1562.5192099999999</v>
      </c>
      <c r="X435" s="5">
        <f t="shared" si="28"/>
        <v>2026.25</v>
      </c>
      <c r="Y435" s="5">
        <v>5355.32</v>
      </c>
      <c r="Z435" s="5">
        <v>6094.9</v>
      </c>
      <c r="AA435" s="5">
        <f t="shared" si="26"/>
        <v>11450.22</v>
      </c>
    </row>
    <row r="436" spans="1:27" x14ac:dyDescent="0.25">
      <c r="A436">
        <v>2016</v>
      </c>
      <c r="B436" t="s">
        <v>59</v>
      </c>
      <c r="C436" s="1" t="s">
        <v>9</v>
      </c>
      <c r="D436" s="5">
        <f>VLOOKUP(B436,SWH!$A$4:$C$19,3,FALSE)</f>
        <v>11345.29</v>
      </c>
      <c r="E436" s="5">
        <v>0</v>
      </c>
      <c r="F436" s="5">
        <v>1588.11</v>
      </c>
      <c r="G436" s="5">
        <v>540.89</v>
      </c>
      <c r="H436" s="5">
        <v>825.96</v>
      </c>
      <c r="I436" s="5">
        <v>182.48</v>
      </c>
      <c r="J436" s="5">
        <v>1658.19</v>
      </c>
      <c r="K436" s="5">
        <v>1788.85</v>
      </c>
      <c r="L436" s="5">
        <v>972.26</v>
      </c>
      <c r="M436" s="5">
        <v>525.24</v>
      </c>
      <c r="N436" s="5">
        <v>36.14</v>
      </c>
      <c r="O436" s="5">
        <f>VLOOKUP(B436,SWH!$A$4:$B$19,2,FALSE)</f>
        <v>1.5107900000000001</v>
      </c>
      <c r="P436" s="5">
        <f t="shared" si="29"/>
        <v>34.62921</v>
      </c>
      <c r="Q436" s="5">
        <v>0</v>
      </c>
      <c r="R436" s="5">
        <v>0</v>
      </c>
      <c r="S436" s="5">
        <v>204.83</v>
      </c>
      <c r="T436" s="5">
        <v>90.75</v>
      </c>
      <c r="U436" s="5">
        <v>2262.61</v>
      </c>
      <c r="V436" s="5">
        <v>61.05</v>
      </c>
      <c r="W436" s="5">
        <f t="shared" si="27"/>
        <v>1305.5892100000001</v>
      </c>
      <c r="X436" s="5">
        <f t="shared" si="28"/>
        <v>1588.11</v>
      </c>
      <c r="Y436" s="5">
        <v>5097.8</v>
      </c>
      <c r="Z436" s="5">
        <v>5639.57</v>
      </c>
      <c r="AA436" s="5">
        <f t="shared" si="26"/>
        <v>10737.369999999999</v>
      </c>
    </row>
    <row r="437" spans="1:27" x14ac:dyDescent="0.25">
      <c r="A437">
        <v>2016</v>
      </c>
      <c r="B437" t="s">
        <v>59</v>
      </c>
      <c r="C437" s="1" t="s">
        <v>12</v>
      </c>
      <c r="D437" s="5">
        <f>VLOOKUP(B437,SWH!$A$4:$C$19,3,FALSE)</f>
        <v>11345.29</v>
      </c>
      <c r="E437" s="5">
        <v>0</v>
      </c>
      <c r="F437" s="5">
        <v>2863.04</v>
      </c>
      <c r="G437" s="5">
        <v>636.08000000000004</v>
      </c>
      <c r="H437" s="5">
        <v>825.74</v>
      </c>
      <c r="I437" s="5">
        <v>182.37</v>
      </c>
      <c r="J437" s="5">
        <v>1658.19</v>
      </c>
      <c r="K437" s="5">
        <v>1788.85</v>
      </c>
      <c r="L437" s="5">
        <v>972.26</v>
      </c>
      <c r="M437" s="5">
        <v>509.6</v>
      </c>
      <c r="N437" s="5">
        <v>66.34</v>
      </c>
      <c r="O437" s="5">
        <f>VLOOKUP(B437,SWH!$A$4:$B$19,2,FALSE)</f>
        <v>1.5107900000000001</v>
      </c>
      <c r="P437" s="5">
        <f t="shared" si="29"/>
        <v>64.829210000000003</v>
      </c>
      <c r="Q437" s="5">
        <v>0</v>
      </c>
      <c r="R437" s="5">
        <v>0</v>
      </c>
      <c r="S437" s="5">
        <v>215.55</v>
      </c>
      <c r="T437" s="5">
        <v>90.76</v>
      </c>
      <c r="U437" s="5">
        <v>2357.35</v>
      </c>
      <c r="V437" s="5">
        <v>60.85</v>
      </c>
      <c r="W437" s="5">
        <f t="shared" si="27"/>
        <v>1426.0592100000001</v>
      </c>
      <c r="X437" s="5">
        <f t="shared" si="28"/>
        <v>2863.04</v>
      </c>
      <c r="Y437" s="5">
        <v>5217.75</v>
      </c>
      <c r="Z437" s="5">
        <v>7009.25</v>
      </c>
      <c r="AA437" s="5">
        <f t="shared" si="26"/>
        <v>12227</v>
      </c>
    </row>
    <row r="438" spans="1:27" x14ac:dyDescent="0.25">
      <c r="A438">
        <v>2016</v>
      </c>
      <c r="B438" t="s">
        <v>59</v>
      </c>
      <c r="C438" s="1" t="s">
        <v>8</v>
      </c>
      <c r="D438" s="5">
        <f>VLOOKUP(B438,SWH!$A$4:$C$19,3,FALSE)</f>
        <v>11345.29</v>
      </c>
      <c r="E438" s="5">
        <v>0</v>
      </c>
      <c r="F438" s="5">
        <v>4568.22</v>
      </c>
      <c r="G438" s="5">
        <v>365.07</v>
      </c>
      <c r="H438" s="5">
        <v>826.67</v>
      </c>
      <c r="I438" s="5">
        <v>181.36</v>
      </c>
      <c r="J438" s="5">
        <v>1658.19</v>
      </c>
      <c r="K438" s="5">
        <v>1788.85</v>
      </c>
      <c r="L438" s="5">
        <v>972.26</v>
      </c>
      <c r="M438" s="5">
        <v>512.66</v>
      </c>
      <c r="N438" s="5">
        <v>55.35</v>
      </c>
      <c r="O438" s="5">
        <f>VLOOKUP(B438,SWH!$A$4:$B$19,2,FALSE)</f>
        <v>1.5107900000000001</v>
      </c>
      <c r="P438" s="5">
        <f t="shared" si="29"/>
        <v>53.839210000000001</v>
      </c>
      <c r="Q438" s="5">
        <v>0</v>
      </c>
      <c r="R438" s="5">
        <v>0</v>
      </c>
      <c r="S438" s="5">
        <v>224.77</v>
      </c>
      <c r="T438" s="5">
        <v>90.76</v>
      </c>
      <c r="U438" s="5">
        <v>2461.4</v>
      </c>
      <c r="V438" s="5">
        <v>60.53</v>
      </c>
      <c r="W438" s="5">
        <f t="shared" si="27"/>
        <v>1156.3392100000001</v>
      </c>
      <c r="X438" s="5">
        <f t="shared" si="28"/>
        <v>4568.22</v>
      </c>
      <c r="Y438" s="5">
        <v>4947.63</v>
      </c>
      <c r="Z438" s="5">
        <v>8818.4699999999993</v>
      </c>
      <c r="AA438" s="5">
        <f t="shared" si="26"/>
        <v>13766.099999999999</v>
      </c>
    </row>
    <row r="439" spans="1:27" x14ac:dyDescent="0.25">
      <c r="A439">
        <v>2019</v>
      </c>
      <c r="B439" t="s">
        <v>59</v>
      </c>
      <c r="C439" s="1" t="s">
        <v>10</v>
      </c>
      <c r="D439" s="5">
        <f>VLOOKUP(B439,SWH!$A$4:$C$19,3,FALSE)</f>
        <v>11345.29</v>
      </c>
      <c r="E439" s="5">
        <v>0</v>
      </c>
      <c r="F439" s="5">
        <v>0.08</v>
      </c>
      <c r="G439" s="5">
        <v>4511.8900000000003</v>
      </c>
      <c r="H439" s="5">
        <v>526.58000000000004</v>
      </c>
      <c r="I439" s="5">
        <v>183.06</v>
      </c>
      <c r="J439" s="5">
        <v>1648.47</v>
      </c>
      <c r="K439" s="5">
        <v>1788.85</v>
      </c>
      <c r="L439" s="5">
        <v>971.97</v>
      </c>
      <c r="M439" s="5">
        <v>797.94</v>
      </c>
      <c r="N439" s="5">
        <v>93.74</v>
      </c>
      <c r="O439" s="5">
        <f>VLOOKUP(B439,SWH!$A$4:$B$19,2,FALSE)</f>
        <v>1.5107900000000001</v>
      </c>
      <c r="P439" s="5">
        <f t="shared" si="29"/>
        <v>92.229209999999995</v>
      </c>
      <c r="Q439" s="5">
        <v>0</v>
      </c>
      <c r="R439" s="5">
        <v>0</v>
      </c>
      <c r="S439" s="5">
        <v>141.72999999999999</v>
      </c>
      <c r="T439" s="5">
        <v>90.57</v>
      </c>
      <c r="U439" s="5">
        <v>1749.02</v>
      </c>
      <c r="V439" s="5">
        <v>48.46</v>
      </c>
      <c r="W439" s="5">
        <f t="shared" si="27"/>
        <v>5543.7892099999999</v>
      </c>
      <c r="X439" s="5">
        <f t="shared" si="28"/>
        <v>0.08</v>
      </c>
      <c r="Y439" s="5">
        <v>9014.41</v>
      </c>
      <c r="Z439" s="5">
        <v>3537.95</v>
      </c>
      <c r="AA439" s="5">
        <f t="shared" si="26"/>
        <v>12552.36</v>
      </c>
    </row>
    <row r="440" spans="1:27" x14ac:dyDescent="0.25">
      <c r="A440">
        <v>2019</v>
      </c>
      <c r="B440" t="s">
        <v>59</v>
      </c>
      <c r="C440" s="1" t="s">
        <v>6</v>
      </c>
      <c r="D440" s="5">
        <f>VLOOKUP(B440,SWH!$A$4:$C$19,3,FALSE)</f>
        <v>11345.29</v>
      </c>
      <c r="E440" s="5">
        <v>0</v>
      </c>
      <c r="F440" s="5">
        <v>2.25</v>
      </c>
      <c r="G440" s="5">
        <v>3849.94</v>
      </c>
      <c r="H440" s="5">
        <v>526.69000000000005</v>
      </c>
      <c r="I440" s="5">
        <v>183.09</v>
      </c>
      <c r="J440" s="5">
        <v>1648.47</v>
      </c>
      <c r="K440" s="5">
        <v>1788.85</v>
      </c>
      <c r="L440" s="5">
        <v>971.97</v>
      </c>
      <c r="M440" s="5">
        <v>765.87</v>
      </c>
      <c r="N440" s="5">
        <v>85.43</v>
      </c>
      <c r="O440" s="5">
        <f>VLOOKUP(B440,SWH!$A$4:$B$19,2,FALSE)</f>
        <v>1.5107900000000001</v>
      </c>
      <c r="P440" s="5">
        <f t="shared" si="29"/>
        <v>83.919210000000007</v>
      </c>
      <c r="Q440" s="5">
        <v>0</v>
      </c>
      <c r="R440" s="5">
        <v>0</v>
      </c>
      <c r="S440" s="5">
        <v>133.96</v>
      </c>
      <c r="T440" s="5">
        <v>90.59</v>
      </c>
      <c r="U440" s="5">
        <v>1747.26</v>
      </c>
      <c r="V440" s="5">
        <v>47.91</v>
      </c>
      <c r="W440" s="5">
        <f t="shared" si="27"/>
        <v>4833.6892100000005</v>
      </c>
      <c r="X440" s="5">
        <f t="shared" si="28"/>
        <v>2.25</v>
      </c>
      <c r="Y440" s="5">
        <v>8303.91</v>
      </c>
      <c r="Z440" s="5">
        <v>3538.37</v>
      </c>
      <c r="AA440" s="5">
        <f t="shared" si="26"/>
        <v>11842.279999999999</v>
      </c>
    </row>
    <row r="441" spans="1:27" x14ac:dyDescent="0.25">
      <c r="A441">
        <v>2019</v>
      </c>
      <c r="B441" t="s">
        <v>59</v>
      </c>
      <c r="C441" s="1" t="s">
        <v>11</v>
      </c>
      <c r="D441" s="5">
        <f>VLOOKUP(B441,SWH!$A$4:$C$19,3,FALSE)</f>
        <v>11345.29</v>
      </c>
      <c r="E441" s="5">
        <v>0</v>
      </c>
      <c r="F441" s="5">
        <v>0.26</v>
      </c>
      <c r="G441" s="5">
        <v>2935.6</v>
      </c>
      <c r="H441" s="5">
        <v>527.30999999999995</v>
      </c>
      <c r="I441" s="5">
        <v>183.11</v>
      </c>
      <c r="J441" s="5">
        <v>1648.47</v>
      </c>
      <c r="K441" s="5">
        <v>1788.85</v>
      </c>
      <c r="L441" s="5">
        <v>971.97</v>
      </c>
      <c r="M441" s="5">
        <v>724.89</v>
      </c>
      <c r="N441" s="5">
        <v>68.98</v>
      </c>
      <c r="O441" s="5">
        <f>VLOOKUP(B441,SWH!$A$4:$B$19,2,FALSE)</f>
        <v>1.5107900000000001</v>
      </c>
      <c r="P441" s="5">
        <f t="shared" si="29"/>
        <v>67.469210000000004</v>
      </c>
      <c r="Q441" s="5">
        <v>0</v>
      </c>
      <c r="R441" s="5">
        <v>0</v>
      </c>
      <c r="S441" s="5">
        <v>134.36000000000001</v>
      </c>
      <c r="T441" s="5">
        <v>90.57</v>
      </c>
      <c r="U441" s="5">
        <v>1813.98</v>
      </c>
      <c r="V441" s="5">
        <v>48.37</v>
      </c>
      <c r="W441" s="5">
        <f t="shared" si="27"/>
        <v>3862.3192099999997</v>
      </c>
      <c r="X441" s="5">
        <f t="shared" si="28"/>
        <v>0.26</v>
      </c>
      <c r="Y441" s="5">
        <v>7333.63</v>
      </c>
      <c r="Z441" s="5">
        <v>3603.09</v>
      </c>
      <c r="AA441" s="5">
        <f t="shared" si="26"/>
        <v>10936.720000000001</v>
      </c>
    </row>
    <row r="442" spans="1:27" x14ac:dyDescent="0.25">
      <c r="A442">
        <v>2019</v>
      </c>
      <c r="B442" t="s">
        <v>59</v>
      </c>
      <c r="C442" s="1" t="s">
        <v>13</v>
      </c>
      <c r="D442" s="5">
        <f>VLOOKUP(B442,SWH!$A$4:$C$19,3,FALSE)</f>
        <v>11345.29</v>
      </c>
      <c r="E442" s="5">
        <v>0</v>
      </c>
      <c r="F442" s="5">
        <v>55.61</v>
      </c>
      <c r="G442" s="5">
        <v>3038.01</v>
      </c>
      <c r="H442" s="5">
        <v>527.13</v>
      </c>
      <c r="I442" s="5">
        <v>182.88</v>
      </c>
      <c r="J442" s="5">
        <v>1648.47</v>
      </c>
      <c r="K442" s="5">
        <v>1788.85</v>
      </c>
      <c r="L442" s="5">
        <v>971.97</v>
      </c>
      <c r="M442" s="5">
        <v>740.04</v>
      </c>
      <c r="N442" s="5">
        <v>74.92</v>
      </c>
      <c r="O442" s="5">
        <f>VLOOKUP(B442,SWH!$A$4:$B$19,2,FALSE)</f>
        <v>1.5107900000000001</v>
      </c>
      <c r="P442" s="5">
        <f t="shared" si="29"/>
        <v>73.409210000000002</v>
      </c>
      <c r="Q442" s="5">
        <v>0</v>
      </c>
      <c r="R442" s="5">
        <v>0</v>
      </c>
      <c r="S442" s="5">
        <v>134.91</v>
      </c>
      <c r="T442" s="5">
        <v>90.59</v>
      </c>
      <c r="U442" s="5">
        <v>1816.97</v>
      </c>
      <c r="V442" s="5">
        <v>47.92</v>
      </c>
      <c r="W442" s="5">
        <f t="shared" si="27"/>
        <v>3986.3692100000003</v>
      </c>
      <c r="X442" s="5">
        <f t="shared" si="28"/>
        <v>55.61</v>
      </c>
      <c r="Y442" s="5">
        <v>7456.83</v>
      </c>
      <c r="Z442" s="5">
        <v>3661.43</v>
      </c>
      <c r="AA442" s="5">
        <f t="shared" si="26"/>
        <v>11118.26</v>
      </c>
    </row>
    <row r="443" spans="1:27" x14ac:dyDescent="0.25">
      <c r="A443">
        <v>2019</v>
      </c>
      <c r="B443" t="s">
        <v>59</v>
      </c>
      <c r="C443" s="1" t="s">
        <v>19</v>
      </c>
      <c r="D443" s="5">
        <f>VLOOKUP(B443,SWH!$A$4:$C$19,3,FALSE)</f>
        <v>11345.29</v>
      </c>
      <c r="E443" s="5">
        <v>0</v>
      </c>
      <c r="F443" s="5">
        <v>40.49</v>
      </c>
      <c r="G443" s="5">
        <v>2473.64</v>
      </c>
      <c r="H443" s="5">
        <v>526.5</v>
      </c>
      <c r="I443" s="5">
        <v>182.82</v>
      </c>
      <c r="J443" s="5">
        <v>1648.47</v>
      </c>
      <c r="K443" s="5">
        <v>1788.85</v>
      </c>
      <c r="L443" s="5">
        <v>971.97</v>
      </c>
      <c r="M443" s="5">
        <v>696.58</v>
      </c>
      <c r="N443" s="5">
        <v>70.11</v>
      </c>
      <c r="O443" s="5">
        <f>VLOOKUP(B443,SWH!$A$4:$B$19,2,FALSE)</f>
        <v>1.5107900000000001</v>
      </c>
      <c r="P443" s="5">
        <f t="shared" si="29"/>
        <v>68.599209999999999</v>
      </c>
      <c r="Q443" s="5">
        <v>0</v>
      </c>
      <c r="R443" s="5">
        <v>0</v>
      </c>
      <c r="S443" s="5">
        <v>107.61</v>
      </c>
      <c r="T443" s="5">
        <v>90.57</v>
      </c>
      <c r="U443" s="5">
        <v>1890.33</v>
      </c>
      <c r="V443" s="5">
        <v>48.47</v>
      </c>
      <c r="W443" s="5">
        <f t="shared" si="27"/>
        <v>3346.4292099999998</v>
      </c>
      <c r="X443" s="5">
        <f t="shared" si="28"/>
        <v>40.49</v>
      </c>
      <c r="Y443" s="5">
        <v>6816.75</v>
      </c>
      <c r="Z443" s="5">
        <v>3719.68</v>
      </c>
      <c r="AA443" s="5">
        <f t="shared" si="26"/>
        <v>10536.43</v>
      </c>
    </row>
    <row r="444" spans="1:27" x14ac:dyDescent="0.25">
      <c r="A444">
        <v>2019</v>
      </c>
      <c r="B444" t="s">
        <v>59</v>
      </c>
      <c r="C444" s="1" t="s">
        <v>20</v>
      </c>
      <c r="D444" s="5">
        <f>VLOOKUP(B444,SWH!$A$4:$C$19,3,FALSE)</f>
        <v>11345.29</v>
      </c>
      <c r="E444" s="5">
        <v>0</v>
      </c>
      <c r="F444" s="5">
        <v>44.76</v>
      </c>
      <c r="G444" s="5">
        <v>1674.73</v>
      </c>
      <c r="H444" s="5">
        <v>526.64</v>
      </c>
      <c r="I444" s="5">
        <v>182.95</v>
      </c>
      <c r="J444" s="5">
        <v>1648.47</v>
      </c>
      <c r="K444" s="5">
        <v>1788.85</v>
      </c>
      <c r="L444" s="5">
        <v>971.97</v>
      </c>
      <c r="M444" s="5">
        <v>762.6</v>
      </c>
      <c r="N444" s="5">
        <v>51.18</v>
      </c>
      <c r="O444" s="5">
        <f>VLOOKUP(B444,SWH!$A$4:$B$19,2,FALSE)</f>
        <v>1.5107900000000001</v>
      </c>
      <c r="P444" s="5">
        <f t="shared" si="29"/>
        <v>49.66921</v>
      </c>
      <c r="Q444" s="5">
        <v>0</v>
      </c>
      <c r="R444" s="5">
        <v>0</v>
      </c>
      <c r="S444" s="5">
        <v>93.19</v>
      </c>
      <c r="T444" s="5">
        <v>90.58</v>
      </c>
      <c r="U444" s="5">
        <v>1895.15</v>
      </c>
      <c r="V444" s="5">
        <v>47.9</v>
      </c>
      <c r="W444" s="5">
        <f t="shared" si="27"/>
        <v>2580.18921</v>
      </c>
      <c r="X444" s="5">
        <f t="shared" si="28"/>
        <v>44.76</v>
      </c>
      <c r="Y444" s="5">
        <v>6050.2</v>
      </c>
      <c r="Z444" s="5">
        <v>3728.76</v>
      </c>
      <c r="AA444" s="5">
        <f t="shared" si="26"/>
        <v>9778.9599999999991</v>
      </c>
    </row>
    <row r="445" spans="1:27" x14ac:dyDescent="0.25">
      <c r="A445">
        <v>2019</v>
      </c>
      <c r="B445" t="s">
        <v>59</v>
      </c>
      <c r="C445" s="1" t="s">
        <v>3</v>
      </c>
      <c r="D445" s="5">
        <f>VLOOKUP(B445,SWH!$A$4:$C$19,3,FALSE)</f>
        <v>11345.29</v>
      </c>
      <c r="E445" s="5">
        <v>0</v>
      </c>
      <c r="F445" s="5">
        <v>208.8</v>
      </c>
      <c r="G445" s="5">
        <v>1389.12</v>
      </c>
      <c r="H445" s="5">
        <v>526.62</v>
      </c>
      <c r="I445" s="5">
        <v>182.92</v>
      </c>
      <c r="J445" s="5">
        <v>1648.47</v>
      </c>
      <c r="K445" s="5">
        <v>1788.85</v>
      </c>
      <c r="L445" s="5">
        <v>971.97</v>
      </c>
      <c r="M445" s="5">
        <v>660.78</v>
      </c>
      <c r="N445" s="5">
        <v>56.34</v>
      </c>
      <c r="O445" s="5">
        <f>VLOOKUP(B445,SWH!$A$4:$B$19,2,FALSE)</f>
        <v>1.5107900000000001</v>
      </c>
      <c r="P445" s="5">
        <f t="shared" si="29"/>
        <v>54.829210000000003</v>
      </c>
      <c r="Q445" s="5">
        <v>0</v>
      </c>
      <c r="R445" s="5">
        <v>0</v>
      </c>
      <c r="S445" s="5">
        <v>99.81</v>
      </c>
      <c r="T445" s="5">
        <v>90.58</v>
      </c>
      <c r="U445" s="5">
        <v>2020.7</v>
      </c>
      <c r="V445" s="5">
        <v>48.25</v>
      </c>
      <c r="W445" s="5">
        <f t="shared" si="27"/>
        <v>2204.5392099999995</v>
      </c>
      <c r="X445" s="5">
        <f t="shared" si="28"/>
        <v>208.8</v>
      </c>
      <c r="Y445" s="5">
        <v>5674.84</v>
      </c>
      <c r="Z445" s="5">
        <v>4018.35</v>
      </c>
      <c r="AA445" s="5">
        <f t="shared" si="26"/>
        <v>9693.19</v>
      </c>
    </row>
    <row r="446" spans="1:27" x14ac:dyDescent="0.25">
      <c r="A446">
        <v>2019</v>
      </c>
      <c r="B446" t="s">
        <v>59</v>
      </c>
      <c r="C446" s="1" t="s">
        <v>7</v>
      </c>
      <c r="D446" s="5">
        <f>VLOOKUP(B446,SWH!$A$4:$C$19,3,FALSE)</f>
        <v>11345.29</v>
      </c>
      <c r="E446" s="5">
        <v>0</v>
      </c>
      <c r="F446" s="5">
        <v>99.63</v>
      </c>
      <c r="G446" s="5">
        <v>1207.8599999999999</v>
      </c>
      <c r="H446" s="5">
        <v>526.69000000000005</v>
      </c>
      <c r="I446" s="5">
        <v>182.91</v>
      </c>
      <c r="J446" s="5">
        <v>1648.47</v>
      </c>
      <c r="K446" s="5">
        <v>1788.85</v>
      </c>
      <c r="L446" s="5">
        <v>971.97</v>
      </c>
      <c r="M446" s="5">
        <v>793.27</v>
      </c>
      <c r="N446" s="5">
        <v>46.78</v>
      </c>
      <c r="O446" s="5">
        <f>VLOOKUP(B446,SWH!$A$4:$B$19,2,FALSE)</f>
        <v>1.5107900000000001</v>
      </c>
      <c r="P446" s="5">
        <f t="shared" si="29"/>
        <v>45.269210000000001</v>
      </c>
      <c r="Q446" s="5">
        <v>0</v>
      </c>
      <c r="R446" s="5">
        <v>0</v>
      </c>
      <c r="S446" s="5">
        <v>91.61</v>
      </c>
      <c r="T446" s="5">
        <v>90.56</v>
      </c>
      <c r="U446" s="5">
        <v>1986.61</v>
      </c>
      <c r="V446" s="5">
        <v>48.66</v>
      </c>
      <c r="W446" s="5">
        <f t="shared" si="27"/>
        <v>2138.0092099999997</v>
      </c>
      <c r="X446" s="5">
        <f t="shared" si="28"/>
        <v>99.63</v>
      </c>
      <c r="Y446" s="5">
        <v>5608.76</v>
      </c>
      <c r="Z446" s="5">
        <v>3875.1</v>
      </c>
      <c r="AA446" s="5">
        <f t="shared" si="26"/>
        <v>9483.86</v>
      </c>
    </row>
    <row r="447" spans="1:27" x14ac:dyDescent="0.25">
      <c r="A447">
        <v>2019</v>
      </c>
      <c r="B447" t="s">
        <v>59</v>
      </c>
      <c r="C447" s="1" t="s">
        <v>17</v>
      </c>
      <c r="D447" s="5">
        <f>VLOOKUP(B447,SWH!$A$4:$C$19,3,FALSE)</f>
        <v>11345.29</v>
      </c>
      <c r="E447" s="5">
        <v>0</v>
      </c>
      <c r="F447" s="5">
        <v>656.62</v>
      </c>
      <c r="G447" s="5">
        <v>804.01</v>
      </c>
      <c r="H447" s="5">
        <v>526.87</v>
      </c>
      <c r="I447" s="5">
        <v>182.88</v>
      </c>
      <c r="J447" s="5">
        <v>1648.47</v>
      </c>
      <c r="K447" s="5">
        <v>1788.85</v>
      </c>
      <c r="L447" s="5">
        <v>971.97</v>
      </c>
      <c r="M447" s="5">
        <v>616.92999999999995</v>
      </c>
      <c r="N447" s="5">
        <v>43.39</v>
      </c>
      <c r="O447" s="5">
        <f>VLOOKUP(B447,SWH!$A$4:$B$19,2,FALSE)</f>
        <v>1.5107900000000001</v>
      </c>
      <c r="P447" s="5">
        <f t="shared" si="29"/>
        <v>41.87921</v>
      </c>
      <c r="Q447" s="5">
        <v>0</v>
      </c>
      <c r="R447" s="5">
        <v>0</v>
      </c>
      <c r="S447" s="5">
        <v>0</v>
      </c>
      <c r="T447" s="5">
        <v>90.63</v>
      </c>
      <c r="U447" s="5">
        <v>2037.09</v>
      </c>
      <c r="V447" s="5">
        <v>47.25</v>
      </c>
      <c r="W447" s="5">
        <f t="shared" si="27"/>
        <v>1462.8192100000001</v>
      </c>
      <c r="X447" s="5">
        <f t="shared" si="28"/>
        <v>656.62</v>
      </c>
      <c r="Y447" s="5">
        <v>4932.3900000000003</v>
      </c>
      <c r="Z447" s="5">
        <v>4482.5600000000004</v>
      </c>
      <c r="AA447" s="5">
        <f t="shared" si="26"/>
        <v>9414.9500000000007</v>
      </c>
    </row>
    <row r="448" spans="1:27" x14ac:dyDescent="0.25">
      <c r="A448">
        <v>2019</v>
      </c>
      <c r="B448" t="s">
        <v>59</v>
      </c>
      <c r="C448" s="1" t="s">
        <v>14</v>
      </c>
      <c r="D448" s="5">
        <f>VLOOKUP(B448,SWH!$A$4:$C$19,3,FALSE)</f>
        <v>11345.29</v>
      </c>
      <c r="E448" s="5">
        <v>0</v>
      </c>
      <c r="F448" s="5">
        <v>345.75</v>
      </c>
      <c r="G448" s="5">
        <v>960.62</v>
      </c>
      <c r="H448" s="5">
        <v>526.25</v>
      </c>
      <c r="I448" s="5">
        <v>182.64</v>
      </c>
      <c r="J448" s="5">
        <v>1648.47</v>
      </c>
      <c r="K448" s="5">
        <v>1788.85</v>
      </c>
      <c r="L448" s="5">
        <v>971.97</v>
      </c>
      <c r="M448" s="5">
        <v>667.87</v>
      </c>
      <c r="N448" s="5">
        <v>52.47</v>
      </c>
      <c r="O448" s="5">
        <f>VLOOKUP(B448,SWH!$A$4:$B$19,2,FALSE)</f>
        <v>1.5107900000000001</v>
      </c>
      <c r="P448" s="5">
        <f t="shared" si="29"/>
        <v>50.959209999999999</v>
      </c>
      <c r="Q448" s="5">
        <v>0</v>
      </c>
      <c r="R448" s="5">
        <v>0</v>
      </c>
      <c r="S448" s="5">
        <v>107.08</v>
      </c>
      <c r="T448" s="5">
        <v>90.56</v>
      </c>
      <c r="U448" s="5">
        <v>2123.02</v>
      </c>
      <c r="V448" s="5">
        <v>48.71</v>
      </c>
      <c r="W448" s="5">
        <f t="shared" si="27"/>
        <v>1786.5292099999999</v>
      </c>
      <c r="X448" s="5">
        <f t="shared" si="28"/>
        <v>345.75</v>
      </c>
      <c r="Y448" s="5">
        <v>5256.62</v>
      </c>
      <c r="Z448" s="5">
        <v>4257.62</v>
      </c>
      <c r="AA448" s="5">
        <f t="shared" si="26"/>
        <v>9514.24</v>
      </c>
    </row>
    <row r="449" spans="1:27" x14ac:dyDescent="0.25">
      <c r="A449">
        <v>2019</v>
      </c>
      <c r="B449" t="s">
        <v>59</v>
      </c>
      <c r="C449" s="1" t="s">
        <v>2</v>
      </c>
      <c r="D449" s="5">
        <f>VLOOKUP(B449,SWH!$A$4:$C$19,3,FALSE)</f>
        <v>11345.29</v>
      </c>
      <c r="E449" s="5">
        <v>0</v>
      </c>
      <c r="F449" s="5">
        <v>144.87</v>
      </c>
      <c r="G449" s="5">
        <v>837.47</v>
      </c>
      <c r="H449" s="5">
        <v>526.04</v>
      </c>
      <c r="I449" s="5">
        <v>182.78</v>
      </c>
      <c r="J449" s="5">
        <v>1648.47</v>
      </c>
      <c r="K449" s="5">
        <v>1788.85</v>
      </c>
      <c r="L449" s="5">
        <v>971.97</v>
      </c>
      <c r="M449" s="5">
        <v>860.01</v>
      </c>
      <c r="N449" s="5">
        <v>47.72</v>
      </c>
      <c r="O449" s="5">
        <f>VLOOKUP(B449,SWH!$A$4:$B$19,2,FALSE)</f>
        <v>1.5107900000000001</v>
      </c>
      <c r="P449" s="5">
        <f t="shared" si="29"/>
        <v>46.209209999999999</v>
      </c>
      <c r="Q449" s="5">
        <v>0</v>
      </c>
      <c r="R449" s="5">
        <v>0</v>
      </c>
      <c r="S449" s="5">
        <v>95.34</v>
      </c>
      <c r="T449" s="5">
        <v>90.55</v>
      </c>
      <c r="U449" s="5">
        <v>2093.89</v>
      </c>
      <c r="V449" s="5">
        <v>48.66</v>
      </c>
      <c r="W449" s="5">
        <f t="shared" si="27"/>
        <v>1839.0292100000001</v>
      </c>
      <c r="X449" s="5">
        <f t="shared" si="28"/>
        <v>144.87</v>
      </c>
      <c r="Y449" s="5">
        <v>5309</v>
      </c>
      <c r="Z449" s="5">
        <v>4027.61</v>
      </c>
      <c r="AA449" s="5">
        <f t="shared" si="26"/>
        <v>9336.61</v>
      </c>
    </row>
    <row r="450" spans="1:27" x14ac:dyDescent="0.25">
      <c r="A450">
        <v>2019</v>
      </c>
      <c r="B450" t="s">
        <v>59</v>
      </c>
      <c r="C450" s="1" t="s">
        <v>18</v>
      </c>
      <c r="D450" s="5">
        <f>VLOOKUP(B450,SWH!$A$4:$C$19,3,FALSE)</f>
        <v>11345.29</v>
      </c>
      <c r="E450" s="5">
        <v>0</v>
      </c>
      <c r="F450" s="5">
        <v>248.43</v>
      </c>
      <c r="G450" s="5">
        <v>338.78</v>
      </c>
      <c r="H450" s="5">
        <v>526.44000000000005</v>
      </c>
      <c r="I450" s="5">
        <v>182.43</v>
      </c>
      <c r="J450" s="5">
        <v>1648.47</v>
      </c>
      <c r="K450" s="5">
        <v>1788.85</v>
      </c>
      <c r="L450" s="5">
        <v>971.97</v>
      </c>
      <c r="M450" s="5">
        <v>645.29</v>
      </c>
      <c r="N450" s="5">
        <v>37.71</v>
      </c>
      <c r="O450" s="5">
        <f>VLOOKUP(B450,SWH!$A$4:$B$19,2,FALSE)</f>
        <v>1.5107900000000001</v>
      </c>
      <c r="P450" s="5">
        <f t="shared" si="29"/>
        <v>36.199210000000001</v>
      </c>
      <c r="Q450" s="5">
        <v>0</v>
      </c>
      <c r="R450" s="5">
        <v>0</v>
      </c>
      <c r="S450" s="5">
        <v>107.49</v>
      </c>
      <c r="T450" s="5">
        <v>90.56</v>
      </c>
      <c r="U450" s="5">
        <v>2154.16</v>
      </c>
      <c r="V450" s="5">
        <v>48.76</v>
      </c>
      <c r="W450" s="5">
        <f t="shared" si="27"/>
        <v>1127.7592099999999</v>
      </c>
      <c r="X450" s="5">
        <f t="shared" si="28"/>
        <v>248.43</v>
      </c>
      <c r="Y450" s="5">
        <v>4597.8900000000003</v>
      </c>
      <c r="Z450" s="5">
        <v>4191.4399999999996</v>
      </c>
      <c r="AA450" s="5">
        <f t="shared" ref="AA450:AA513" si="30">SUM(Y450:Z450)</f>
        <v>8789.33</v>
      </c>
    </row>
    <row r="451" spans="1:27" x14ac:dyDescent="0.25">
      <c r="A451">
        <v>2019</v>
      </c>
      <c r="B451" t="s">
        <v>59</v>
      </c>
      <c r="C451" s="1" t="s">
        <v>4</v>
      </c>
      <c r="D451" s="5">
        <f>VLOOKUP(B451,SWH!$A$4:$C$19,3,FALSE)</f>
        <v>11345.29</v>
      </c>
      <c r="E451" s="5">
        <v>0</v>
      </c>
      <c r="F451" s="5">
        <v>596.91</v>
      </c>
      <c r="G451" s="5">
        <v>600.66</v>
      </c>
      <c r="H451" s="5">
        <v>525.89</v>
      </c>
      <c r="I451" s="5">
        <v>182.7</v>
      </c>
      <c r="J451" s="5">
        <v>1648.47</v>
      </c>
      <c r="K451" s="5">
        <v>1788.85</v>
      </c>
      <c r="L451" s="5">
        <v>971.97</v>
      </c>
      <c r="M451" s="5">
        <v>654.92999999999995</v>
      </c>
      <c r="N451" s="5">
        <v>49.49</v>
      </c>
      <c r="O451" s="5">
        <f>VLOOKUP(B451,SWH!$A$4:$B$19,2,FALSE)</f>
        <v>1.5107900000000001</v>
      </c>
      <c r="P451" s="5">
        <f t="shared" si="29"/>
        <v>47.979210000000002</v>
      </c>
      <c r="Q451" s="5">
        <v>0</v>
      </c>
      <c r="R451" s="5">
        <v>0</v>
      </c>
      <c r="S451" s="5">
        <v>101.13</v>
      </c>
      <c r="T451" s="5">
        <v>90.57</v>
      </c>
      <c r="U451" s="5">
        <v>2210.64</v>
      </c>
      <c r="V451" s="5">
        <v>48.46</v>
      </c>
      <c r="W451" s="5">
        <f t="shared" ref="W451:W514" si="31">E451+G451+M451+SUM(P451:S451)</f>
        <v>1404.69921</v>
      </c>
      <c r="X451" s="5">
        <f t="shared" ref="X451:X514" si="32">F451</f>
        <v>596.91</v>
      </c>
      <c r="Y451" s="5">
        <v>4874.25</v>
      </c>
      <c r="Z451" s="5">
        <v>4596.41</v>
      </c>
      <c r="AA451" s="5">
        <f t="shared" si="30"/>
        <v>9470.66</v>
      </c>
    </row>
    <row r="452" spans="1:27" x14ac:dyDescent="0.25">
      <c r="A452">
        <v>2019</v>
      </c>
      <c r="B452" t="s">
        <v>59</v>
      </c>
      <c r="C452" s="1" t="s">
        <v>5</v>
      </c>
      <c r="D452" s="5">
        <f>VLOOKUP(B452,SWH!$A$4:$C$19,3,FALSE)</f>
        <v>11345.29</v>
      </c>
      <c r="E452" s="5">
        <v>0</v>
      </c>
      <c r="F452" s="5">
        <v>367.38</v>
      </c>
      <c r="G452" s="5">
        <v>640.99</v>
      </c>
      <c r="H452" s="5">
        <v>526.02</v>
      </c>
      <c r="I452" s="5">
        <v>182.7</v>
      </c>
      <c r="J452" s="5">
        <v>1648.47</v>
      </c>
      <c r="K452" s="5">
        <v>1788.85</v>
      </c>
      <c r="L452" s="5">
        <v>971.97</v>
      </c>
      <c r="M452" s="5">
        <v>836.53</v>
      </c>
      <c r="N452" s="5">
        <v>45.72</v>
      </c>
      <c r="O452" s="5">
        <f>VLOOKUP(B452,SWH!$A$4:$B$19,2,FALSE)</f>
        <v>1.5107900000000001</v>
      </c>
      <c r="P452" s="5">
        <f t="shared" si="29"/>
        <v>44.209209999999999</v>
      </c>
      <c r="Q452" s="5">
        <v>0</v>
      </c>
      <c r="R452" s="5">
        <v>0</v>
      </c>
      <c r="S452" s="5">
        <v>103.39</v>
      </c>
      <c r="T452" s="5">
        <v>90.56</v>
      </c>
      <c r="U452" s="5">
        <v>2185.81</v>
      </c>
      <c r="V452" s="5">
        <v>48.34</v>
      </c>
      <c r="W452" s="5">
        <f t="shared" si="31"/>
        <v>1625.1192100000001</v>
      </c>
      <c r="X452" s="5">
        <f t="shared" si="32"/>
        <v>367.38</v>
      </c>
      <c r="Y452" s="5">
        <v>5094.68</v>
      </c>
      <c r="Z452" s="5">
        <v>4342.04</v>
      </c>
      <c r="AA452" s="5">
        <f t="shared" si="30"/>
        <v>9436.7200000000012</v>
      </c>
    </row>
    <row r="453" spans="1:27" x14ac:dyDescent="0.25">
      <c r="A453">
        <v>2019</v>
      </c>
      <c r="B453" t="s">
        <v>59</v>
      </c>
      <c r="C453" s="1" t="s">
        <v>15</v>
      </c>
      <c r="D453" s="5">
        <f>VLOOKUP(B453,SWH!$A$4:$C$19,3,FALSE)</f>
        <v>11345.29</v>
      </c>
      <c r="E453" s="5">
        <v>0</v>
      </c>
      <c r="F453" s="5">
        <v>258.99</v>
      </c>
      <c r="G453" s="5">
        <v>233.15</v>
      </c>
      <c r="H453" s="5">
        <v>526.17999999999995</v>
      </c>
      <c r="I453" s="5">
        <v>182.42</v>
      </c>
      <c r="J453" s="5">
        <v>1648.47</v>
      </c>
      <c r="K453" s="5">
        <v>1788.85</v>
      </c>
      <c r="L453" s="5">
        <v>971.97</v>
      </c>
      <c r="M453" s="5">
        <v>645.74</v>
      </c>
      <c r="N453" s="5">
        <v>48.38</v>
      </c>
      <c r="O453" s="5">
        <f>VLOOKUP(B453,SWH!$A$4:$B$19,2,FALSE)</f>
        <v>1.5107900000000001</v>
      </c>
      <c r="P453" s="5">
        <f t="shared" si="29"/>
        <v>46.869210000000002</v>
      </c>
      <c r="Q453" s="5">
        <v>0</v>
      </c>
      <c r="R453" s="5">
        <v>0</v>
      </c>
      <c r="S453" s="5">
        <v>121.17</v>
      </c>
      <c r="T453" s="5">
        <v>90.55</v>
      </c>
      <c r="U453" s="5">
        <v>2203.21</v>
      </c>
      <c r="V453" s="5">
        <v>48.78</v>
      </c>
      <c r="W453" s="5">
        <f t="shared" si="31"/>
        <v>1046.92921</v>
      </c>
      <c r="X453" s="5">
        <f t="shared" si="32"/>
        <v>258.99</v>
      </c>
      <c r="Y453" s="5">
        <v>4516.8</v>
      </c>
      <c r="Z453" s="5">
        <v>4251.05</v>
      </c>
      <c r="AA453" s="5">
        <f t="shared" si="30"/>
        <v>8767.85</v>
      </c>
    </row>
    <row r="454" spans="1:27" x14ac:dyDescent="0.25">
      <c r="A454">
        <v>2019</v>
      </c>
      <c r="B454" t="s">
        <v>59</v>
      </c>
      <c r="C454" s="1" t="s">
        <v>16</v>
      </c>
      <c r="D454" s="5">
        <f>VLOOKUP(B454,SWH!$A$4:$C$19,3,FALSE)</f>
        <v>11345.29</v>
      </c>
      <c r="E454" s="5">
        <v>0</v>
      </c>
      <c r="F454" s="5">
        <v>1112.79</v>
      </c>
      <c r="G454" s="5">
        <v>616.78</v>
      </c>
      <c r="H454" s="5">
        <v>525.92999999999995</v>
      </c>
      <c r="I454" s="5">
        <v>182.61</v>
      </c>
      <c r="J454" s="5">
        <v>1648.47</v>
      </c>
      <c r="K454" s="5">
        <v>1788.85</v>
      </c>
      <c r="L454" s="5">
        <v>971.97</v>
      </c>
      <c r="M454" s="5">
        <v>664.24</v>
      </c>
      <c r="N454" s="5">
        <v>36.92</v>
      </c>
      <c r="O454" s="5">
        <f>VLOOKUP(B454,SWH!$A$4:$B$19,2,FALSE)</f>
        <v>1.5107900000000001</v>
      </c>
      <c r="P454" s="5">
        <f t="shared" si="29"/>
        <v>35.409210000000002</v>
      </c>
      <c r="Q454" s="5">
        <v>0</v>
      </c>
      <c r="R454" s="5">
        <v>0</v>
      </c>
      <c r="S454" s="5">
        <v>106.48</v>
      </c>
      <c r="T454" s="5">
        <v>90.56</v>
      </c>
      <c r="U454" s="5">
        <v>2275.6799999999998</v>
      </c>
      <c r="V454" s="5">
        <v>48.5</v>
      </c>
      <c r="W454" s="5">
        <f t="shared" si="31"/>
        <v>1422.90921</v>
      </c>
      <c r="X454" s="5">
        <f t="shared" si="32"/>
        <v>1112.79</v>
      </c>
      <c r="Y454" s="5">
        <v>4892.46</v>
      </c>
      <c r="Z454" s="5">
        <v>5177.32</v>
      </c>
      <c r="AA454" s="5">
        <f t="shared" si="30"/>
        <v>10069.779999999999</v>
      </c>
    </row>
    <row r="455" spans="1:27" x14ac:dyDescent="0.25">
      <c r="A455">
        <v>2019</v>
      </c>
      <c r="B455" t="s">
        <v>59</v>
      </c>
      <c r="C455" s="1" t="s">
        <v>9</v>
      </c>
      <c r="D455" s="5">
        <f>VLOOKUP(B455,SWH!$A$4:$C$19,3,FALSE)</f>
        <v>11345.29</v>
      </c>
      <c r="E455" s="5">
        <v>0</v>
      </c>
      <c r="F455" s="5">
        <v>809.16</v>
      </c>
      <c r="G455" s="5">
        <v>433.47</v>
      </c>
      <c r="H455" s="5">
        <v>525.73</v>
      </c>
      <c r="I455" s="5">
        <v>182.48</v>
      </c>
      <c r="J455" s="5">
        <v>1648.47</v>
      </c>
      <c r="K455" s="5">
        <v>1788.85</v>
      </c>
      <c r="L455" s="5">
        <v>971.97</v>
      </c>
      <c r="M455" s="5">
        <v>747.05</v>
      </c>
      <c r="N455" s="5">
        <v>31.27</v>
      </c>
      <c r="O455" s="5">
        <f>VLOOKUP(B455,SWH!$A$4:$B$19,2,FALSE)</f>
        <v>1.5107900000000001</v>
      </c>
      <c r="P455" s="5">
        <f t="shared" si="29"/>
        <v>29.759209999999999</v>
      </c>
      <c r="Q455" s="5">
        <v>0</v>
      </c>
      <c r="R455" s="5">
        <v>0</v>
      </c>
      <c r="S455" s="5">
        <v>112.1</v>
      </c>
      <c r="T455" s="5">
        <v>90.56</v>
      </c>
      <c r="U455" s="5">
        <v>2258.75</v>
      </c>
      <c r="V455" s="5">
        <v>48.41</v>
      </c>
      <c r="W455" s="5">
        <f t="shared" si="31"/>
        <v>1322.3792100000001</v>
      </c>
      <c r="X455" s="5">
        <f t="shared" si="32"/>
        <v>809.16</v>
      </c>
      <c r="Y455" s="5">
        <v>4791.51</v>
      </c>
      <c r="Z455" s="5">
        <v>4856.7700000000004</v>
      </c>
      <c r="AA455" s="5">
        <f t="shared" si="30"/>
        <v>9648.2800000000007</v>
      </c>
    </row>
    <row r="456" spans="1:27" x14ac:dyDescent="0.25">
      <c r="A456">
        <v>2019</v>
      </c>
      <c r="B456" t="s">
        <v>59</v>
      </c>
      <c r="C456" s="1" t="s">
        <v>12</v>
      </c>
      <c r="D456" s="5">
        <f>VLOOKUP(B456,SWH!$A$4:$C$19,3,FALSE)</f>
        <v>11345.29</v>
      </c>
      <c r="E456" s="5">
        <v>0</v>
      </c>
      <c r="F456" s="5">
        <v>1576.81</v>
      </c>
      <c r="G456" s="5">
        <v>488.81</v>
      </c>
      <c r="H456" s="5">
        <v>525.71</v>
      </c>
      <c r="I456" s="5">
        <v>182.37</v>
      </c>
      <c r="J456" s="5">
        <v>1648.47</v>
      </c>
      <c r="K456" s="5">
        <v>1788.85</v>
      </c>
      <c r="L456" s="5">
        <v>971.97</v>
      </c>
      <c r="M456" s="5">
        <v>649.45000000000005</v>
      </c>
      <c r="N456" s="5">
        <v>52.13</v>
      </c>
      <c r="O456" s="5">
        <f>VLOOKUP(B456,SWH!$A$4:$B$19,2,FALSE)</f>
        <v>1.5107900000000001</v>
      </c>
      <c r="P456" s="5">
        <f t="shared" si="29"/>
        <v>50.619210000000002</v>
      </c>
      <c r="Q456" s="5">
        <v>0</v>
      </c>
      <c r="R456" s="5">
        <v>0</v>
      </c>
      <c r="S456" s="5">
        <v>110.6</v>
      </c>
      <c r="T456" s="5">
        <v>90.57</v>
      </c>
      <c r="U456" s="5">
        <v>2352.75</v>
      </c>
      <c r="V456" s="5">
        <v>48.31</v>
      </c>
      <c r="W456" s="5">
        <f t="shared" si="31"/>
        <v>1299.47921</v>
      </c>
      <c r="X456" s="5">
        <f t="shared" si="32"/>
        <v>1576.81</v>
      </c>
      <c r="Y456" s="5">
        <v>4768.37</v>
      </c>
      <c r="Z456" s="5">
        <v>5718.42</v>
      </c>
      <c r="AA456" s="5">
        <f t="shared" si="30"/>
        <v>10486.79</v>
      </c>
    </row>
    <row r="457" spans="1:27" x14ac:dyDescent="0.25">
      <c r="A457">
        <v>2019</v>
      </c>
      <c r="B457" t="s">
        <v>59</v>
      </c>
      <c r="C457" s="1" t="s">
        <v>8</v>
      </c>
      <c r="D457" s="5">
        <f>VLOOKUP(B457,SWH!$A$4:$C$19,3,FALSE)</f>
        <v>11345.29</v>
      </c>
      <c r="E457" s="5">
        <v>0</v>
      </c>
      <c r="F457" s="5">
        <v>2555.7600000000002</v>
      </c>
      <c r="G457" s="5">
        <v>284.91000000000003</v>
      </c>
      <c r="H457" s="5">
        <v>526.17999999999995</v>
      </c>
      <c r="I457" s="5">
        <v>181.36</v>
      </c>
      <c r="J457" s="5">
        <v>1648.47</v>
      </c>
      <c r="K457" s="5">
        <v>1788.85</v>
      </c>
      <c r="L457" s="5">
        <v>971.97</v>
      </c>
      <c r="M457" s="5">
        <v>614.67999999999995</v>
      </c>
      <c r="N457" s="5">
        <v>43.84</v>
      </c>
      <c r="O457" s="5">
        <f>VLOOKUP(B457,SWH!$A$4:$B$19,2,FALSE)</f>
        <v>1.5107900000000001</v>
      </c>
      <c r="P457" s="5">
        <f t="shared" si="29"/>
        <v>42.329210000000003</v>
      </c>
      <c r="Q457" s="5">
        <v>0</v>
      </c>
      <c r="R457" s="5">
        <v>0</v>
      </c>
      <c r="S457" s="5">
        <v>119.74</v>
      </c>
      <c r="T457" s="5">
        <v>90.57</v>
      </c>
      <c r="U457" s="5">
        <v>2457.46</v>
      </c>
      <c r="V457" s="5">
        <v>48.16</v>
      </c>
      <c r="W457" s="5">
        <f t="shared" si="31"/>
        <v>1061.6592099999998</v>
      </c>
      <c r="X457" s="5">
        <f t="shared" si="32"/>
        <v>2555.7600000000002</v>
      </c>
      <c r="Y457" s="5">
        <v>4529.8599999999997</v>
      </c>
      <c r="Z457" s="5">
        <v>6802.07</v>
      </c>
      <c r="AA457" s="5">
        <f t="shared" si="30"/>
        <v>11331.93</v>
      </c>
    </row>
    <row r="458" spans="1:27" x14ac:dyDescent="0.25">
      <c r="A458">
        <v>2004</v>
      </c>
      <c r="B458" t="s">
        <v>58</v>
      </c>
      <c r="C458" s="1" t="s">
        <v>10</v>
      </c>
      <c r="D458" s="5">
        <f>VLOOKUP(B458,SWH!$A$4:$C$19,3,FALSE)</f>
        <v>4013.58</v>
      </c>
      <c r="E458" s="5">
        <v>0</v>
      </c>
      <c r="F458" s="5">
        <v>0</v>
      </c>
      <c r="G458" s="5">
        <v>1355.81</v>
      </c>
      <c r="H458" s="5">
        <v>498.05</v>
      </c>
      <c r="I458" s="5">
        <v>95.41</v>
      </c>
      <c r="J458" s="5">
        <v>601.94000000000005</v>
      </c>
      <c r="K458" s="5">
        <v>421.49</v>
      </c>
      <c r="L458" s="5">
        <v>0</v>
      </c>
      <c r="M458" s="5">
        <v>323.57</v>
      </c>
      <c r="N458" s="5">
        <v>0.26</v>
      </c>
      <c r="O458" s="5">
        <f>VLOOKUP(B458,SWH!$A$4:$B$19,2,FALSE)</f>
        <v>0.26</v>
      </c>
      <c r="P458" s="5">
        <f>N458-O458</f>
        <v>0</v>
      </c>
      <c r="Q458" s="5">
        <v>0</v>
      </c>
      <c r="R458" s="5">
        <v>0</v>
      </c>
      <c r="S458" s="5">
        <v>0</v>
      </c>
      <c r="T458" s="5">
        <v>0</v>
      </c>
      <c r="U458" s="5">
        <v>461.8</v>
      </c>
      <c r="V458" s="5">
        <v>0</v>
      </c>
      <c r="W458" s="5">
        <f t="shared" si="31"/>
        <v>1679.3799999999999</v>
      </c>
      <c r="X458" s="5">
        <f t="shared" si="32"/>
        <v>0</v>
      </c>
      <c r="Y458" s="5">
        <v>2875.05</v>
      </c>
      <c r="Z458" s="5">
        <v>883.29</v>
      </c>
      <c r="AA458" s="5">
        <f t="shared" si="30"/>
        <v>3758.34</v>
      </c>
    </row>
    <row r="459" spans="1:27" x14ac:dyDescent="0.25">
      <c r="A459">
        <v>2004</v>
      </c>
      <c r="B459" t="s">
        <v>58</v>
      </c>
      <c r="C459" s="1" t="s">
        <v>6</v>
      </c>
      <c r="D459" s="5">
        <f>VLOOKUP(B459,SWH!$A$4:$C$19,3,FALSE)</f>
        <v>4013.58</v>
      </c>
      <c r="E459" s="5">
        <v>0.04</v>
      </c>
      <c r="F459" s="5">
        <v>0</v>
      </c>
      <c r="G459" s="5">
        <v>1223.05</v>
      </c>
      <c r="H459" s="5">
        <v>498.05</v>
      </c>
      <c r="I459" s="5">
        <v>95.43</v>
      </c>
      <c r="J459" s="5">
        <v>601.94000000000005</v>
      </c>
      <c r="K459" s="5">
        <v>421.49</v>
      </c>
      <c r="L459" s="5">
        <v>0</v>
      </c>
      <c r="M459" s="5">
        <v>332.98</v>
      </c>
      <c r="N459" s="5">
        <v>0.26</v>
      </c>
      <c r="O459" s="5">
        <f>VLOOKUP(B459,SWH!$A$4:$B$19,2,FALSE)</f>
        <v>0.26</v>
      </c>
      <c r="P459" s="5">
        <f t="shared" ref="P459:P522" si="33">N459-O459</f>
        <v>0</v>
      </c>
      <c r="Q459" s="5">
        <v>0</v>
      </c>
      <c r="R459" s="5">
        <v>0</v>
      </c>
      <c r="S459" s="5">
        <v>0</v>
      </c>
      <c r="T459" s="5">
        <v>0</v>
      </c>
      <c r="U459" s="5">
        <v>460.83</v>
      </c>
      <c r="V459" s="5">
        <v>0</v>
      </c>
      <c r="W459" s="5">
        <f t="shared" si="31"/>
        <v>1556.07</v>
      </c>
      <c r="X459" s="5">
        <f t="shared" si="32"/>
        <v>0</v>
      </c>
      <c r="Y459" s="5">
        <v>2751.76</v>
      </c>
      <c r="Z459" s="5">
        <v>882.32</v>
      </c>
      <c r="AA459" s="5">
        <f t="shared" si="30"/>
        <v>3634.0800000000004</v>
      </c>
    </row>
    <row r="460" spans="1:27" x14ac:dyDescent="0.25">
      <c r="A460">
        <v>2004</v>
      </c>
      <c r="B460" t="s">
        <v>58</v>
      </c>
      <c r="C460" s="1" t="s">
        <v>11</v>
      </c>
      <c r="D460" s="5">
        <f>VLOOKUP(B460,SWH!$A$4:$C$19,3,FALSE)</f>
        <v>4013.58</v>
      </c>
      <c r="E460" s="5">
        <v>0</v>
      </c>
      <c r="F460" s="5">
        <v>0</v>
      </c>
      <c r="G460" s="5">
        <v>981.87</v>
      </c>
      <c r="H460" s="5">
        <v>498.05</v>
      </c>
      <c r="I460" s="5">
        <v>95.44</v>
      </c>
      <c r="J460" s="5">
        <v>601.94000000000005</v>
      </c>
      <c r="K460" s="5">
        <v>421.49</v>
      </c>
      <c r="L460" s="5">
        <v>0</v>
      </c>
      <c r="M460" s="5">
        <v>319.92</v>
      </c>
      <c r="N460" s="5">
        <v>0.26</v>
      </c>
      <c r="O460" s="5">
        <f>VLOOKUP(B460,SWH!$A$4:$B$19,2,FALSE)</f>
        <v>0.26</v>
      </c>
      <c r="P460" s="5">
        <f t="shared" si="33"/>
        <v>0</v>
      </c>
      <c r="Q460" s="5">
        <v>0</v>
      </c>
      <c r="R460" s="5">
        <v>0</v>
      </c>
      <c r="S460" s="5">
        <v>0</v>
      </c>
      <c r="T460" s="5">
        <v>0</v>
      </c>
      <c r="U460" s="5">
        <v>481.16</v>
      </c>
      <c r="V460" s="5">
        <v>0</v>
      </c>
      <c r="W460" s="5">
        <f t="shared" si="31"/>
        <v>1301.79</v>
      </c>
      <c r="X460" s="5">
        <f t="shared" si="32"/>
        <v>0</v>
      </c>
      <c r="Y460" s="5">
        <v>2497.48</v>
      </c>
      <c r="Z460" s="5">
        <v>902.65</v>
      </c>
      <c r="AA460" s="5">
        <f t="shared" si="30"/>
        <v>3400.13</v>
      </c>
    </row>
    <row r="461" spans="1:27" x14ac:dyDescent="0.25">
      <c r="A461">
        <v>2004</v>
      </c>
      <c r="B461" t="s">
        <v>58</v>
      </c>
      <c r="C461" s="1" t="s">
        <v>13</v>
      </c>
      <c r="D461" s="5">
        <f>VLOOKUP(B461,SWH!$A$4:$C$19,3,FALSE)</f>
        <v>4013.58</v>
      </c>
      <c r="E461" s="5">
        <v>10.1</v>
      </c>
      <c r="F461" s="5">
        <v>3.57</v>
      </c>
      <c r="G461" s="5">
        <v>1013.68</v>
      </c>
      <c r="H461" s="5">
        <v>498.05</v>
      </c>
      <c r="I461" s="5">
        <v>95.32</v>
      </c>
      <c r="J461" s="5">
        <v>601.94000000000005</v>
      </c>
      <c r="K461" s="5">
        <v>421.49</v>
      </c>
      <c r="L461" s="5">
        <v>0</v>
      </c>
      <c r="M461" s="5">
        <v>327.72</v>
      </c>
      <c r="N461" s="5">
        <v>0.26</v>
      </c>
      <c r="O461" s="5">
        <f>VLOOKUP(B461,SWH!$A$4:$B$19,2,FALSE)</f>
        <v>0.26</v>
      </c>
      <c r="P461" s="5">
        <f t="shared" si="33"/>
        <v>0</v>
      </c>
      <c r="Q461" s="5">
        <v>0</v>
      </c>
      <c r="R461" s="5">
        <v>0</v>
      </c>
      <c r="S461" s="5">
        <v>0</v>
      </c>
      <c r="T461" s="5">
        <v>0</v>
      </c>
      <c r="U461" s="5">
        <v>481.53</v>
      </c>
      <c r="V461" s="5">
        <v>0</v>
      </c>
      <c r="W461" s="5">
        <f t="shared" si="31"/>
        <v>1351.5</v>
      </c>
      <c r="X461" s="5">
        <f t="shared" si="32"/>
        <v>3.57</v>
      </c>
      <c r="Y461" s="5">
        <v>2547.08</v>
      </c>
      <c r="Z461" s="5">
        <v>906.59</v>
      </c>
      <c r="AA461" s="5">
        <f t="shared" si="30"/>
        <v>3453.67</v>
      </c>
    </row>
    <row r="462" spans="1:27" x14ac:dyDescent="0.25">
      <c r="A462">
        <v>2004</v>
      </c>
      <c r="B462" t="s">
        <v>58</v>
      </c>
      <c r="C462" s="1" t="s">
        <v>19</v>
      </c>
      <c r="D462" s="5">
        <f>VLOOKUP(B462,SWH!$A$4:$C$19,3,FALSE)</f>
        <v>4013.58</v>
      </c>
      <c r="E462" s="5">
        <v>24.38</v>
      </c>
      <c r="F462" s="5">
        <v>12.4</v>
      </c>
      <c r="G462" s="5">
        <v>847.65</v>
      </c>
      <c r="H462" s="5">
        <v>498.05</v>
      </c>
      <c r="I462" s="5">
        <v>95.29</v>
      </c>
      <c r="J462" s="5">
        <v>601.94000000000005</v>
      </c>
      <c r="K462" s="5">
        <v>421.49</v>
      </c>
      <c r="L462" s="5">
        <v>0</v>
      </c>
      <c r="M462" s="5">
        <v>320.32</v>
      </c>
      <c r="N462" s="5">
        <v>0.26</v>
      </c>
      <c r="O462" s="5">
        <f>VLOOKUP(B462,SWH!$A$4:$B$19,2,FALSE)</f>
        <v>0.26</v>
      </c>
      <c r="P462" s="5">
        <f t="shared" si="33"/>
        <v>0</v>
      </c>
      <c r="Q462" s="5">
        <v>0</v>
      </c>
      <c r="R462" s="5">
        <v>0</v>
      </c>
      <c r="S462" s="5">
        <v>0</v>
      </c>
      <c r="T462" s="5">
        <v>0</v>
      </c>
      <c r="U462" s="5">
        <v>503.38</v>
      </c>
      <c r="V462" s="5">
        <v>0</v>
      </c>
      <c r="W462" s="5">
        <f t="shared" si="31"/>
        <v>1192.3499999999999</v>
      </c>
      <c r="X462" s="5">
        <f t="shared" si="32"/>
        <v>12.4</v>
      </c>
      <c r="Y462" s="5">
        <v>2387.89</v>
      </c>
      <c r="Z462" s="5">
        <v>937.27</v>
      </c>
      <c r="AA462" s="5">
        <f t="shared" si="30"/>
        <v>3325.16</v>
      </c>
    </row>
    <row r="463" spans="1:27" x14ac:dyDescent="0.25">
      <c r="A463">
        <v>2004</v>
      </c>
      <c r="B463" t="s">
        <v>58</v>
      </c>
      <c r="C463" s="1" t="s">
        <v>20</v>
      </c>
      <c r="D463" s="5">
        <f>VLOOKUP(B463,SWH!$A$4:$C$19,3,FALSE)</f>
        <v>4013.58</v>
      </c>
      <c r="E463" s="5">
        <v>27.03</v>
      </c>
      <c r="F463" s="5">
        <v>8.98</v>
      </c>
      <c r="G463" s="5">
        <v>677.66</v>
      </c>
      <c r="H463" s="5">
        <v>498.05</v>
      </c>
      <c r="I463" s="5">
        <v>95.36</v>
      </c>
      <c r="J463" s="5">
        <v>601.94000000000005</v>
      </c>
      <c r="K463" s="5">
        <v>421.49</v>
      </c>
      <c r="L463" s="5">
        <v>0</v>
      </c>
      <c r="M463" s="5">
        <v>336.36</v>
      </c>
      <c r="N463" s="5">
        <v>0.26</v>
      </c>
      <c r="O463" s="5">
        <f>VLOOKUP(B463,SWH!$A$4:$B$19,2,FALSE)</f>
        <v>0.26</v>
      </c>
      <c r="P463" s="5">
        <f t="shared" si="33"/>
        <v>0</v>
      </c>
      <c r="Q463" s="5">
        <v>0</v>
      </c>
      <c r="R463" s="5">
        <v>0</v>
      </c>
      <c r="S463" s="5">
        <v>0</v>
      </c>
      <c r="T463" s="5">
        <v>0</v>
      </c>
      <c r="U463" s="5">
        <v>506.92</v>
      </c>
      <c r="V463" s="5">
        <v>0</v>
      </c>
      <c r="W463" s="5">
        <f t="shared" si="31"/>
        <v>1041.05</v>
      </c>
      <c r="X463" s="5">
        <f t="shared" si="32"/>
        <v>8.98</v>
      </c>
      <c r="Y463" s="5">
        <v>2236.66</v>
      </c>
      <c r="Z463" s="5">
        <v>937.39</v>
      </c>
      <c r="AA463" s="5">
        <f t="shared" si="30"/>
        <v>3174.0499999999997</v>
      </c>
    </row>
    <row r="464" spans="1:27" x14ac:dyDescent="0.25">
      <c r="A464">
        <v>2004</v>
      </c>
      <c r="B464" t="s">
        <v>58</v>
      </c>
      <c r="C464" s="1" t="s">
        <v>3</v>
      </c>
      <c r="D464" s="5">
        <f>VLOOKUP(B464,SWH!$A$4:$C$19,3,FALSE)</f>
        <v>4013.58</v>
      </c>
      <c r="E464" s="5">
        <v>124.22</v>
      </c>
      <c r="F464" s="5">
        <v>69.72</v>
      </c>
      <c r="G464" s="5">
        <v>544.11</v>
      </c>
      <c r="H464" s="5">
        <v>498.05</v>
      </c>
      <c r="I464" s="5">
        <v>95.34</v>
      </c>
      <c r="J464" s="5">
        <v>601.94000000000005</v>
      </c>
      <c r="K464" s="5">
        <v>421.49</v>
      </c>
      <c r="L464" s="5">
        <v>0</v>
      </c>
      <c r="M464" s="5">
        <v>318.45999999999998</v>
      </c>
      <c r="N464" s="5">
        <v>0.26</v>
      </c>
      <c r="O464" s="5">
        <f>VLOOKUP(B464,SWH!$A$4:$B$19,2,FALSE)</f>
        <v>0.26</v>
      </c>
      <c r="P464" s="5">
        <f t="shared" si="33"/>
        <v>0</v>
      </c>
      <c r="Q464" s="5">
        <v>0</v>
      </c>
      <c r="R464" s="5">
        <v>0</v>
      </c>
      <c r="S464" s="5">
        <v>0</v>
      </c>
      <c r="T464" s="5">
        <v>0</v>
      </c>
      <c r="U464" s="5">
        <v>556.6</v>
      </c>
      <c r="V464" s="5">
        <v>0</v>
      </c>
      <c r="W464" s="5">
        <f t="shared" si="31"/>
        <v>986.79</v>
      </c>
      <c r="X464" s="5">
        <f t="shared" si="32"/>
        <v>69.72</v>
      </c>
      <c r="Y464" s="5">
        <v>2182.38</v>
      </c>
      <c r="Z464" s="5">
        <v>1047.81</v>
      </c>
      <c r="AA464" s="5">
        <f t="shared" si="30"/>
        <v>3230.19</v>
      </c>
    </row>
    <row r="465" spans="1:27" x14ac:dyDescent="0.25">
      <c r="A465">
        <v>2004</v>
      </c>
      <c r="B465" t="s">
        <v>58</v>
      </c>
      <c r="C465" s="1" t="s">
        <v>7</v>
      </c>
      <c r="D465" s="5">
        <f>VLOOKUP(B465,SWH!$A$4:$C$19,3,FALSE)</f>
        <v>4013.58</v>
      </c>
      <c r="E465" s="5">
        <v>57.18</v>
      </c>
      <c r="F465" s="5">
        <v>32.79</v>
      </c>
      <c r="G465" s="5">
        <v>527.96</v>
      </c>
      <c r="H465" s="5">
        <v>498.05</v>
      </c>
      <c r="I465" s="5">
        <v>95.34</v>
      </c>
      <c r="J465" s="5">
        <v>601.94000000000005</v>
      </c>
      <c r="K465" s="5">
        <v>421.49</v>
      </c>
      <c r="L465" s="5">
        <v>0</v>
      </c>
      <c r="M465" s="5">
        <v>333.06</v>
      </c>
      <c r="N465" s="5">
        <v>0.26</v>
      </c>
      <c r="O465" s="5">
        <f>VLOOKUP(B465,SWH!$A$4:$B$19,2,FALSE)</f>
        <v>0.26</v>
      </c>
      <c r="P465" s="5">
        <f t="shared" si="33"/>
        <v>0</v>
      </c>
      <c r="Q465" s="5">
        <v>0</v>
      </c>
      <c r="R465" s="5">
        <v>0</v>
      </c>
      <c r="S465" s="5">
        <v>0</v>
      </c>
      <c r="T465" s="5">
        <v>0</v>
      </c>
      <c r="U465" s="5">
        <v>542.07000000000005</v>
      </c>
      <c r="V465" s="5">
        <v>0</v>
      </c>
      <c r="W465" s="5">
        <f t="shared" si="31"/>
        <v>918.2</v>
      </c>
      <c r="X465" s="5">
        <f t="shared" si="32"/>
        <v>32.79</v>
      </c>
      <c r="Y465" s="5">
        <v>2113.79</v>
      </c>
      <c r="Z465" s="5">
        <v>996.35</v>
      </c>
      <c r="AA465" s="5">
        <f t="shared" si="30"/>
        <v>3110.14</v>
      </c>
    </row>
    <row r="466" spans="1:27" x14ac:dyDescent="0.25">
      <c r="A466">
        <v>2004</v>
      </c>
      <c r="B466" t="s">
        <v>58</v>
      </c>
      <c r="C466" s="1" t="s">
        <v>17</v>
      </c>
      <c r="D466" s="5">
        <f>VLOOKUP(B466,SWH!$A$4:$C$19,3,FALSE)</f>
        <v>4013.58</v>
      </c>
      <c r="E466" s="5">
        <v>16.579999999999998</v>
      </c>
      <c r="F466" s="5">
        <v>10.64</v>
      </c>
      <c r="G466" s="5">
        <v>457.05</v>
      </c>
      <c r="H466" s="5">
        <v>498.05</v>
      </c>
      <c r="I466" s="5">
        <v>95.32</v>
      </c>
      <c r="J466" s="5">
        <v>601.94000000000005</v>
      </c>
      <c r="K466" s="5">
        <v>421.49</v>
      </c>
      <c r="L466" s="5">
        <v>0</v>
      </c>
      <c r="M466" s="5">
        <v>320.17</v>
      </c>
      <c r="N466" s="5">
        <v>0.26</v>
      </c>
      <c r="O466" s="5">
        <f>VLOOKUP(B466,SWH!$A$4:$B$19,2,FALSE)</f>
        <v>0.26</v>
      </c>
      <c r="P466" s="5">
        <f t="shared" si="33"/>
        <v>0</v>
      </c>
      <c r="Q466" s="5">
        <v>0</v>
      </c>
      <c r="R466" s="5">
        <v>0</v>
      </c>
      <c r="S466" s="5">
        <v>0</v>
      </c>
      <c r="T466" s="5">
        <v>0</v>
      </c>
      <c r="U466" s="5">
        <v>554.42999999999995</v>
      </c>
      <c r="V466" s="5">
        <v>0</v>
      </c>
      <c r="W466" s="5">
        <f t="shared" si="31"/>
        <v>793.8</v>
      </c>
      <c r="X466" s="5">
        <f t="shared" si="32"/>
        <v>10.64</v>
      </c>
      <c r="Y466" s="5">
        <v>1989.38</v>
      </c>
      <c r="Z466" s="5">
        <v>986.55</v>
      </c>
      <c r="AA466" s="5">
        <f t="shared" si="30"/>
        <v>2975.9300000000003</v>
      </c>
    </row>
    <row r="467" spans="1:27" x14ac:dyDescent="0.25">
      <c r="A467">
        <v>2004</v>
      </c>
      <c r="B467" t="s">
        <v>58</v>
      </c>
      <c r="C467" s="1" t="s">
        <v>14</v>
      </c>
      <c r="D467" s="5">
        <f>VLOOKUP(B467,SWH!$A$4:$C$19,3,FALSE)</f>
        <v>4013.58</v>
      </c>
      <c r="E467" s="5">
        <v>294.8</v>
      </c>
      <c r="F467" s="5">
        <v>166.35</v>
      </c>
      <c r="G467" s="5">
        <v>378.7</v>
      </c>
      <c r="H467" s="5">
        <v>498.05</v>
      </c>
      <c r="I467" s="5">
        <v>95.19</v>
      </c>
      <c r="J467" s="5">
        <v>601.94000000000005</v>
      </c>
      <c r="K467" s="5">
        <v>421.49</v>
      </c>
      <c r="L467" s="5">
        <v>0</v>
      </c>
      <c r="M467" s="5">
        <v>313.58999999999997</v>
      </c>
      <c r="N467" s="5">
        <v>0.26</v>
      </c>
      <c r="O467" s="5">
        <f>VLOOKUP(B467,SWH!$A$4:$B$19,2,FALSE)</f>
        <v>0.26</v>
      </c>
      <c r="P467" s="5">
        <f t="shared" si="33"/>
        <v>0</v>
      </c>
      <c r="Q467" s="5">
        <v>0</v>
      </c>
      <c r="R467" s="5">
        <v>0</v>
      </c>
      <c r="S467" s="5">
        <v>0</v>
      </c>
      <c r="T467" s="5">
        <v>0</v>
      </c>
      <c r="U467" s="5">
        <v>603.70000000000005</v>
      </c>
      <c r="V467" s="5">
        <v>0</v>
      </c>
      <c r="W467" s="5">
        <f t="shared" si="31"/>
        <v>987.08999999999992</v>
      </c>
      <c r="X467" s="5">
        <f t="shared" si="32"/>
        <v>166.35</v>
      </c>
      <c r="Y467" s="5">
        <v>2182.54</v>
      </c>
      <c r="Z467" s="5">
        <v>1191.54</v>
      </c>
      <c r="AA467" s="5">
        <f t="shared" si="30"/>
        <v>3374.08</v>
      </c>
    </row>
    <row r="468" spans="1:27" x14ac:dyDescent="0.25">
      <c r="A468">
        <v>2004</v>
      </c>
      <c r="B468" t="s">
        <v>58</v>
      </c>
      <c r="C468" s="1" t="s">
        <v>2</v>
      </c>
      <c r="D468" s="5">
        <f>VLOOKUP(B468,SWH!$A$4:$C$19,3,FALSE)</f>
        <v>4013.58</v>
      </c>
      <c r="E468" s="5">
        <v>133.72</v>
      </c>
      <c r="F468" s="5">
        <v>76.83</v>
      </c>
      <c r="G468" s="5">
        <v>381.05</v>
      </c>
      <c r="H468" s="5">
        <v>498.05</v>
      </c>
      <c r="I468" s="5">
        <v>95.27</v>
      </c>
      <c r="J468" s="5">
        <v>601.94000000000005</v>
      </c>
      <c r="K468" s="5">
        <v>421.49</v>
      </c>
      <c r="L468" s="5">
        <v>0</v>
      </c>
      <c r="M468" s="5">
        <v>337.96</v>
      </c>
      <c r="N468" s="5">
        <v>0.26</v>
      </c>
      <c r="O468" s="5">
        <f>VLOOKUP(B468,SWH!$A$4:$B$19,2,FALSE)</f>
        <v>0.26</v>
      </c>
      <c r="P468" s="5">
        <f t="shared" si="33"/>
        <v>0</v>
      </c>
      <c r="Q468" s="5">
        <v>0</v>
      </c>
      <c r="R468" s="5">
        <v>0</v>
      </c>
      <c r="S468" s="5">
        <v>0</v>
      </c>
      <c r="T468" s="5">
        <v>0</v>
      </c>
      <c r="U468" s="5">
        <v>588.89</v>
      </c>
      <c r="V468" s="5">
        <v>0</v>
      </c>
      <c r="W468" s="5">
        <f t="shared" si="31"/>
        <v>852.73</v>
      </c>
      <c r="X468" s="5">
        <f t="shared" si="32"/>
        <v>76.83</v>
      </c>
      <c r="Y468" s="5">
        <v>2048.25</v>
      </c>
      <c r="Z468" s="5">
        <v>1087.21</v>
      </c>
      <c r="AA468" s="5">
        <f t="shared" si="30"/>
        <v>3135.46</v>
      </c>
    </row>
    <row r="469" spans="1:27" x14ac:dyDescent="0.25">
      <c r="A469">
        <v>2004</v>
      </c>
      <c r="B469" t="s">
        <v>58</v>
      </c>
      <c r="C469" s="1" t="s">
        <v>18</v>
      </c>
      <c r="D469" s="5">
        <f>VLOOKUP(B469,SWH!$A$4:$C$19,3,FALSE)</f>
        <v>4013.58</v>
      </c>
      <c r="E469" s="5">
        <v>170.35</v>
      </c>
      <c r="F469" s="5">
        <v>116.1</v>
      </c>
      <c r="G469" s="5">
        <v>237.87</v>
      </c>
      <c r="H469" s="5">
        <v>498.05</v>
      </c>
      <c r="I469" s="5">
        <v>95.08</v>
      </c>
      <c r="J469" s="5">
        <v>601.94000000000005</v>
      </c>
      <c r="K469" s="5">
        <v>421.49</v>
      </c>
      <c r="L469" s="5">
        <v>0</v>
      </c>
      <c r="M469" s="5">
        <v>312.32</v>
      </c>
      <c r="N469" s="5">
        <v>0.26</v>
      </c>
      <c r="O469" s="5">
        <f>VLOOKUP(B469,SWH!$A$4:$B$19,2,FALSE)</f>
        <v>0.26</v>
      </c>
      <c r="P469" s="5">
        <f t="shared" si="33"/>
        <v>0</v>
      </c>
      <c r="Q469" s="5">
        <v>0</v>
      </c>
      <c r="R469" s="5">
        <v>0</v>
      </c>
      <c r="S469" s="5">
        <v>0</v>
      </c>
      <c r="T469" s="5">
        <v>0</v>
      </c>
      <c r="U469" s="5">
        <v>619.12</v>
      </c>
      <c r="V469" s="5">
        <v>0</v>
      </c>
      <c r="W469" s="5">
        <f t="shared" si="31"/>
        <v>720.54</v>
      </c>
      <c r="X469" s="5">
        <f t="shared" si="32"/>
        <v>116.1</v>
      </c>
      <c r="Y469" s="5">
        <v>1915.87</v>
      </c>
      <c r="Z469" s="5">
        <v>1156.7</v>
      </c>
      <c r="AA469" s="5">
        <f t="shared" si="30"/>
        <v>3072.5699999999997</v>
      </c>
    </row>
    <row r="470" spans="1:27" x14ac:dyDescent="0.25">
      <c r="A470">
        <v>2004</v>
      </c>
      <c r="B470" t="s">
        <v>58</v>
      </c>
      <c r="C470" s="1" t="s">
        <v>4</v>
      </c>
      <c r="D470" s="5">
        <f>VLOOKUP(B470,SWH!$A$4:$C$19,3,FALSE)</f>
        <v>4013.58</v>
      </c>
      <c r="E470" s="5">
        <v>471.98</v>
      </c>
      <c r="F470" s="5">
        <v>244.29</v>
      </c>
      <c r="G470" s="5">
        <v>270.98</v>
      </c>
      <c r="H470" s="5">
        <v>498.05</v>
      </c>
      <c r="I470" s="5">
        <v>95.22</v>
      </c>
      <c r="J470" s="5">
        <v>601.94000000000005</v>
      </c>
      <c r="K470" s="5">
        <v>421.49</v>
      </c>
      <c r="L470" s="5">
        <v>0</v>
      </c>
      <c r="M470" s="5">
        <v>311.64999999999998</v>
      </c>
      <c r="N470" s="5">
        <v>0.26</v>
      </c>
      <c r="O470" s="5">
        <f>VLOOKUP(B470,SWH!$A$4:$B$19,2,FALSE)</f>
        <v>0.26</v>
      </c>
      <c r="P470" s="5">
        <f t="shared" si="33"/>
        <v>0</v>
      </c>
      <c r="Q470" s="5">
        <v>0</v>
      </c>
      <c r="R470" s="5">
        <v>0</v>
      </c>
      <c r="S470" s="5">
        <v>0</v>
      </c>
      <c r="T470" s="5">
        <v>0</v>
      </c>
      <c r="U470" s="5">
        <v>649.98</v>
      </c>
      <c r="V470" s="5">
        <v>0</v>
      </c>
      <c r="W470" s="5">
        <f t="shared" si="31"/>
        <v>1054.6100000000001</v>
      </c>
      <c r="X470" s="5">
        <f t="shared" si="32"/>
        <v>244.29</v>
      </c>
      <c r="Y470" s="5">
        <v>2250.09</v>
      </c>
      <c r="Z470" s="5">
        <v>1315.76</v>
      </c>
      <c r="AA470" s="5">
        <f t="shared" si="30"/>
        <v>3565.8500000000004</v>
      </c>
    </row>
    <row r="471" spans="1:27" x14ac:dyDescent="0.25">
      <c r="A471">
        <v>2004</v>
      </c>
      <c r="B471" t="s">
        <v>58</v>
      </c>
      <c r="C471" s="1" t="s">
        <v>5</v>
      </c>
      <c r="D471" s="5">
        <f>VLOOKUP(B471,SWH!$A$4:$C$19,3,FALSE)</f>
        <v>4013.58</v>
      </c>
      <c r="E471" s="5">
        <v>280.49</v>
      </c>
      <c r="F471" s="5">
        <v>147.4</v>
      </c>
      <c r="G471" s="5">
        <v>303.79000000000002</v>
      </c>
      <c r="H471" s="5">
        <v>498.05</v>
      </c>
      <c r="I471" s="5">
        <v>95.23</v>
      </c>
      <c r="J471" s="5">
        <v>601.94000000000005</v>
      </c>
      <c r="K471" s="5">
        <v>421.49</v>
      </c>
      <c r="L471" s="5">
        <v>0</v>
      </c>
      <c r="M471" s="5">
        <v>333.42</v>
      </c>
      <c r="N471" s="5">
        <v>0.26</v>
      </c>
      <c r="O471" s="5">
        <f>VLOOKUP(B471,SWH!$A$4:$B$19,2,FALSE)</f>
        <v>0.26</v>
      </c>
      <c r="P471" s="5">
        <f t="shared" si="33"/>
        <v>0</v>
      </c>
      <c r="Q471" s="5">
        <v>0</v>
      </c>
      <c r="R471" s="5">
        <v>0</v>
      </c>
      <c r="S471" s="5">
        <v>0</v>
      </c>
      <c r="T471" s="5">
        <v>0</v>
      </c>
      <c r="U471" s="5">
        <v>635.97</v>
      </c>
      <c r="V471" s="5">
        <v>0</v>
      </c>
      <c r="W471" s="5">
        <f t="shared" si="31"/>
        <v>917.7</v>
      </c>
      <c r="X471" s="5">
        <f t="shared" si="32"/>
        <v>147.4</v>
      </c>
      <c r="Y471" s="5">
        <v>2113.1799999999998</v>
      </c>
      <c r="Z471" s="5">
        <v>1204.8599999999999</v>
      </c>
      <c r="AA471" s="5">
        <f t="shared" si="30"/>
        <v>3318.04</v>
      </c>
    </row>
    <row r="472" spans="1:27" x14ac:dyDescent="0.25">
      <c r="A472">
        <v>2004</v>
      </c>
      <c r="B472" t="s">
        <v>58</v>
      </c>
      <c r="C472" s="1" t="s">
        <v>15</v>
      </c>
      <c r="D472" s="5">
        <f>VLOOKUP(B472,SWH!$A$4:$C$19,3,FALSE)</f>
        <v>4013.58</v>
      </c>
      <c r="E472" s="5">
        <v>188.83</v>
      </c>
      <c r="F472" s="5">
        <v>138.52000000000001</v>
      </c>
      <c r="G472" s="5">
        <v>199.43</v>
      </c>
      <c r="H472" s="5">
        <v>498.05</v>
      </c>
      <c r="I472" s="5">
        <v>95.08</v>
      </c>
      <c r="J472" s="5">
        <v>601.94000000000005</v>
      </c>
      <c r="K472" s="5">
        <v>421.49</v>
      </c>
      <c r="L472" s="5">
        <v>0</v>
      </c>
      <c r="M472" s="5">
        <v>308.57</v>
      </c>
      <c r="N472" s="5">
        <v>0.26</v>
      </c>
      <c r="O472" s="5">
        <f>VLOOKUP(B472,SWH!$A$4:$B$19,2,FALSE)</f>
        <v>0.26</v>
      </c>
      <c r="P472" s="5">
        <f t="shared" si="33"/>
        <v>0</v>
      </c>
      <c r="Q472" s="5">
        <v>0</v>
      </c>
      <c r="R472" s="5">
        <v>0</v>
      </c>
      <c r="S472" s="5">
        <v>0</v>
      </c>
      <c r="T472" s="5">
        <v>0</v>
      </c>
      <c r="U472" s="5">
        <v>645.74</v>
      </c>
      <c r="V472" s="5">
        <v>0</v>
      </c>
      <c r="W472" s="5">
        <f t="shared" si="31"/>
        <v>696.82999999999993</v>
      </c>
      <c r="X472" s="5">
        <f t="shared" si="32"/>
        <v>138.52000000000001</v>
      </c>
      <c r="Y472" s="5">
        <v>1892.16</v>
      </c>
      <c r="Z472" s="5">
        <v>1205.75</v>
      </c>
      <c r="AA472" s="5">
        <f t="shared" si="30"/>
        <v>3097.91</v>
      </c>
    </row>
    <row r="473" spans="1:27" x14ac:dyDescent="0.25">
      <c r="A473">
        <v>2004</v>
      </c>
      <c r="B473" t="s">
        <v>58</v>
      </c>
      <c r="C473" s="1" t="s">
        <v>16</v>
      </c>
      <c r="D473" s="5">
        <f>VLOOKUP(B473,SWH!$A$4:$C$19,3,FALSE)</f>
        <v>4013.58</v>
      </c>
      <c r="E473" s="5">
        <v>731.51</v>
      </c>
      <c r="F473" s="5">
        <v>358.91</v>
      </c>
      <c r="G473" s="5">
        <v>269.07</v>
      </c>
      <c r="H473" s="5">
        <v>498.05</v>
      </c>
      <c r="I473" s="5">
        <v>95.18</v>
      </c>
      <c r="J473" s="5">
        <v>601.94000000000005</v>
      </c>
      <c r="K473" s="5">
        <v>421.49</v>
      </c>
      <c r="L473" s="5">
        <v>0</v>
      </c>
      <c r="M473" s="5">
        <v>315.33</v>
      </c>
      <c r="N473" s="5">
        <v>0.26</v>
      </c>
      <c r="O473" s="5">
        <f>VLOOKUP(B473,SWH!$A$4:$B$19,2,FALSE)</f>
        <v>0.26</v>
      </c>
      <c r="P473" s="5">
        <f t="shared" si="33"/>
        <v>0</v>
      </c>
      <c r="Q473" s="5">
        <v>0</v>
      </c>
      <c r="R473" s="5">
        <v>0</v>
      </c>
      <c r="S473" s="5">
        <v>0</v>
      </c>
      <c r="T473" s="5">
        <v>0</v>
      </c>
      <c r="U473" s="5">
        <v>685.72</v>
      </c>
      <c r="V473" s="5">
        <v>0</v>
      </c>
      <c r="W473" s="5">
        <f t="shared" si="31"/>
        <v>1315.9099999999999</v>
      </c>
      <c r="X473" s="5">
        <f t="shared" si="32"/>
        <v>358.91</v>
      </c>
      <c r="Y473" s="5">
        <v>2511.34</v>
      </c>
      <c r="Z473" s="5">
        <v>1466.12</v>
      </c>
      <c r="AA473" s="5">
        <f t="shared" si="30"/>
        <v>3977.46</v>
      </c>
    </row>
    <row r="474" spans="1:27" x14ac:dyDescent="0.25">
      <c r="A474">
        <v>2004</v>
      </c>
      <c r="B474" t="s">
        <v>58</v>
      </c>
      <c r="C474" s="1" t="s">
        <v>9</v>
      </c>
      <c r="D474" s="5">
        <f>VLOOKUP(B474,SWH!$A$4:$C$19,3,FALSE)</f>
        <v>4013.58</v>
      </c>
      <c r="E474" s="5">
        <v>497.93</v>
      </c>
      <c r="F474" s="5">
        <v>255.13</v>
      </c>
      <c r="G474" s="5">
        <v>222.37</v>
      </c>
      <c r="H474" s="5">
        <v>498.05</v>
      </c>
      <c r="I474" s="5">
        <v>95.11</v>
      </c>
      <c r="J474" s="5">
        <v>601.94000000000005</v>
      </c>
      <c r="K474" s="5">
        <v>421.49</v>
      </c>
      <c r="L474" s="5">
        <v>0</v>
      </c>
      <c r="M474" s="5">
        <v>325.07</v>
      </c>
      <c r="N474" s="5">
        <v>0.26</v>
      </c>
      <c r="O474" s="5">
        <f>VLOOKUP(B474,SWH!$A$4:$B$19,2,FALSE)</f>
        <v>0.26</v>
      </c>
      <c r="P474" s="5">
        <f t="shared" si="33"/>
        <v>0</v>
      </c>
      <c r="Q474" s="5">
        <v>0</v>
      </c>
      <c r="R474" s="5">
        <v>0</v>
      </c>
      <c r="S474" s="5">
        <v>0</v>
      </c>
      <c r="T474" s="5">
        <v>0</v>
      </c>
      <c r="U474" s="5">
        <v>676.37</v>
      </c>
      <c r="V474" s="5">
        <v>0</v>
      </c>
      <c r="W474" s="5">
        <f t="shared" si="31"/>
        <v>1045.3699999999999</v>
      </c>
      <c r="X474" s="5">
        <f t="shared" si="32"/>
        <v>255.13</v>
      </c>
      <c r="Y474" s="5">
        <v>2240.7399999999998</v>
      </c>
      <c r="Z474" s="5">
        <v>1352.99</v>
      </c>
      <c r="AA474" s="5">
        <f t="shared" si="30"/>
        <v>3593.7299999999996</v>
      </c>
    </row>
    <row r="475" spans="1:27" x14ac:dyDescent="0.25">
      <c r="A475">
        <v>2004</v>
      </c>
      <c r="B475" t="s">
        <v>58</v>
      </c>
      <c r="C475" s="1" t="s">
        <v>12</v>
      </c>
      <c r="D475" s="5">
        <f>VLOOKUP(B475,SWH!$A$4:$C$19,3,FALSE)</f>
        <v>4013.58</v>
      </c>
      <c r="E475" s="5">
        <v>866.15</v>
      </c>
      <c r="F475" s="5">
        <v>443.86</v>
      </c>
      <c r="G475" s="5">
        <v>225.9</v>
      </c>
      <c r="H475" s="5">
        <v>498.05</v>
      </c>
      <c r="I475" s="5">
        <v>95.05</v>
      </c>
      <c r="J475" s="5">
        <v>601.94000000000005</v>
      </c>
      <c r="K475" s="5">
        <v>421.49</v>
      </c>
      <c r="L475" s="5">
        <v>0</v>
      </c>
      <c r="M475" s="5">
        <v>314.36</v>
      </c>
      <c r="N475" s="5">
        <v>0.26</v>
      </c>
      <c r="O475" s="5">
        <f>VLOOKUP(B475,SWH!$A$4:$B$19,2,FALSE)</f>
        <v>0.26</v>
      </c>
      <c r="P475" s="5">
        <f t="shared" si="33"/>
        <v>0</v>
      </c>
      <c r="Q475" s="5">
        <v>0</v>
      </c>
      <c r="R475" s="5">
        <v>0</v>
      </c>
      <c r="S475" s="5">
        <v>0</v>
      </c>
      <c r="T475" s="5">
        <v>0</v>
      </c>
      <c r="U475" s="5">
        <v>727.74</v>
      </c>
      <c r="V475" s="5">
        <v>0</v>
      </c>
      <c r="W475" s="5">
        <f t="shared" si="31"/>
        <v>1406.4099999999999</v>
      </c>
      <c r="X475" s="5">
        <f t="shared" si="32"/>
        <v>443.86</v>
      </c>
      <c r="Y475" s="5">
        <v>2601.71</v>
      </c>
      <c r="Z475" s="5">
        <v>1593.09</v>
      </c>
      <c r="AA475" s="5">
        <f t="shared" si="30"/>
        <v>4194.8</v>
      </c>
    </row>
    <row r="476" spans="1:27" x14ac:dyDescent="0.25">
      <c r="A476">
        <v>2004</v>
      </c>
      <c r="B476" t="s">
        <v>58</v>
      </c>
      <c r="C476" s="1" t="s">
        <v>8</v>
      </c>
      <c r="D476" s="5">
        <f>VLOOKUP(B476,SWH!$A$4:$C$19,3,FALSE)</f>
        <v>4013.58</v>
      </c>
      <c r="E476" s="5">
        <v>1071.25</v>
      </c>
      <c r="F476" s="5">
        <v>608.01</v>
      </c>
      <c r="G476" s="5">
        <v>149.86000000000001</v>
      </c>
      <c r="H476" s="5">
        <v>498.05</v>
      </c>
      <c r="I476" s="5">
        <v>94.53</v>
      </c>
      <c r="J476" s="5">
        <v>601.94000000000005</v>
      </c>
      <c r="K476" s="5">
        <v>421.49</v>
      </c>
      <c r="L476" s="5">
        <v>0</v>
      </c>
      <c r="M476" s="5">
        <v>311.16000000000003</v>
      </c>
      <c r="N476" s="5">
        <v>0.26</v>
      </c>
      <c r="O476" s="5">
        <f>VLOOKUP(B476,SWH!$A$4:$B$19,2,FALSE)</f>
        <v>0.26</v>
      </c>
      <c r="P476" s="5">
        <f t="shared" si="33"/>
        <v>0</v>
      </c>
      <c r="Q476" s="5">
        <v>0</v>
      </c>
      <c r="R476" s="5">
        <v>0</v>
      </c>
      <c r="S476" s="5">
        <v>0</v>
      </c>
      <c r="T476" s="5">
        <v>0</v>
      </c>
      <c r="U476" s="5">
        <v>784.8</v>
      </c>
      <c r="V476" s="5">
        <v>0</v>
      </c>
      <c r="W476" s="5">
        <f t="shared" si="31"/>
        <v>1532.2700000000002</v>
      </c>
      <c r="X476" s="5">
        <f t="shared" si="32"/>
        <v>608.01</v>
      </c>
      <c r="Y476" s="5">
        <v>2727.05</v>
      </c>
      <c r="Z476" s="5">
        <v>1814.3</v>
      </c>
      <c r="AA476" s="5">
        <f t="shared" si="30"/>
        <v>4541.3500000000004</v>
      </c>
    </row>
    <row r="477" spans="1:27" x14ac:dyDescent="0.25">
      <c r="A477">
        <v>2007</v>
      </c>
      <c r="B477" t="s">
        <v>58</v>
      </c>
      <c r="C477" s="1" t="s">
        <v>10</v>
      </c>
      <c r="D477" s="5">
        <f>VLOOKUP(B477,SWH!$A$4:$C$19,3,FALSE)</f>
        <v>4013.58</v>
      </c>
      <c r="E477" s="5">
        <v>0</v>
      </c>
      <c r="F477" s="5">
        <v>0</v>
      </c>
      <c r="G477" s="5">
        <v>1173.78</v>
      </c>
      <c r="H477" s="5">
        <v>498.05</v>
      </c>
      <c r="I477" s="5">
        <v>95.41</v>
      </c>
      <c r="J477" s="5">
        <v>601.94000000000005</v>
      </c>
      <c r="K477" s="5">
        <v>421.49</v>
      </c>
      <c r="L477" s="5">
        <v>0</v>
      </c>
      <c r="M477" s="5">
        <v>322.07</v>
      </c>
      <c r="N477" s="5">
        <v>0.26</v>
      </c>
      <c r="O477" s="5">
        <f>VLOOKUP(B477,SWH!$A$4:$B$19,2,FALSE)</f>
        <v>0.26</v>
      </c>
      <c r="P477" s="5">
        <f t="shared" si="33"/>
        <v>0</v>
      </c>
      <c r="Q477" s="5">
        <v>0</v>
      </c>
      <c r="R477" s="5">
        <v>0</v>
      </c>
      <c r="S477" s="5">
        <v>0</v>
      </c>
      <c r="T477" s="5">
        <v>0</v>
      </c>
      <c r="U477" s="5">
        <v>461.78</v>
      </c>
      <c r="V477" s="5">
        <v>0</v>
      </c>
      <c r="W477" s="5">
        <f t="shared" si="31"/>
        <v>1495.85</v>
      </c>
      <c r="X477" s="5">
        <f t="shared" si="32"/>
        <v>0</v>
      </c>
      <c r="Y477" s="5">
        <v>2691.52</v>
      </c>
      <c r="Z477" s="5">
        <v>883.27</v>
      </c>
      <c r="AA477" s="5">
        <f t="shared" si="30"/>
        <v>3574.79</v>
      </c>
    </row>
    <row r="478" spans="1:27" x14ac:dyDescent="0.25">
      <c r="A478">
        <v>2007</v>
      </c>
      <c r="B478" t="s">
        <v>58</v>
      </c>
      <c r="C478" s="1" t="s">
        <v>6</v>
      </c>
      <c r="D478" s="5">
        <f>VLOOKUP(B478,SWH!$A$4:$C$19,3,FALSE)</f>
        <v>4013.58</v>
      </c>
      <c r="E478" s="5">
        <v>0.08</v>
      </c>
      <c r="F478" s="5">
        <v>0</v>
      </c>
      <c r="G478" s="5">
        <v>1077.3699999999999</v>
      </c>
      <c r="H478" s="5">
        <v>498.05</v>
      </c>
      <c r="I478" s="5">
        <v>95.43</v>
      </c>
      <c r="J478" s="5">
        <v>601.94000000000005</v>
      </c>
      <c r="K478" s="5">
        <v>421.49</v>
      </c>
      <c r="L478" s="5">
        <v>0</v>
      </c>
      <c r="M478" s="5">
        <v>331.27</v>
      </c>
      <c r="N478" s="5">
        <v>0.26</v>
      </c>
      <c r="O478" s="5">
        <f>VLOOKUP(B478,SWH!$A$4:$B$19,2,FALSE)</f>
        <v>0.26</v>
      </c>
      <c r="P478" s="5">
        <f t="shared" si="33"/>
        <v>0</v>
      </c>
      <c r="Q478" s="5">
        <v>0</v>
      </c>
      <c r="R478" s="5">
        <v>0</v>
      </c>
      <c r="S478" s="5">
        <v>0</v>
      </c>
      <c r="T478" s="5">
        <v>0</v>
      </c>
      <c r="U478" s="5">
        <v>460.81</v>
      </c>
      <c r="V478" s="5">
        <v>0</v>
      </c>
      <c r="W478" s="5">
        <f t="shared" si="31"/>
        <v>1408.7199999999998</v>
      </c>
      <c r="X478" s="5">
        <f t="shared" si="32"/>
        <v>0</v>
      </c>
      <c r="Y478" s="5">
        <v>2604.4</v>
      </c>
      <c r="Z478" s="5">
        <v>882.3</v>
      </c>
      <c r="AA478" s="5">
        <f t="shared" si="30"/>
        <v>3486.7</v>
      </c>
    </row>
    <row r="479" spans="1:27" x14ac:dyDescent="0.25">
      <c r="A479">
        <v>2007</v>
      </c>
      <c r="B479" t="s">
        <v>58</v>
      </c>
      <c r="C479" s="1" t="s">
        <v>11</v>
      </c>
      <c r="D479" s="5">
        <f>VLOOKUP(B479,SWH!$A$4:$C$19,3,FALSE)</f>
        <v>4013.58</v>
      </c>
      <c r="E479" s="5">
        <v>0</v>
      </c>
      <c r="F479" s="5">
        <v>0</v>
      </c>
      <c r="G479" s="5">
        <v>886.2</v>
      </c>
      <c r="H479" s="5">
        <v>498.05</v>
      </c>
      <c r="I479" s="5">
        <v>95.44</v>
      </c>
      <c r="J479" s="5">
        <v>601.94000000000005</v>
      </c>
      <c r="K479" s="5">
        <v>421.49</v>
      </c>
      <c r="L479" s="5">
        <v>0</v>
      </c>
      <c r="M479" s="5">
        <v>319.63</v>
      </c>
      <c r="N479" s="5">
        <v>0.26</v>
      </c>
      <c r="O479" s="5">
        <f>VLOOKUP(B479,SWH!$A$4:$B$19,2,FALSE)</f>
        <v>0.26</v>
      </c>
      <c r="P479" s="5">
        <f t="shared" si="33"/>
        <v>0</v>
      </c>
      <c r="Q479" s="5">
        <v>0</v>
      </c>
      <c r="R479" s="5">
        <v>0</v>
      </c>
      <c r="S479" s="5">
        <v>0</v>
      </c>
      <c r="T479" s="5">
        <v>0</v>
      </c>
      <c r="U479" s="5">
        <v>481.14</v>
      </c>
      <c r="V479" s="5">
        <v>0</v>
      </c>
      <c r="W479" s="5">
        <f t="shared" si="31"/>
        <v>1205.83</v>
      </c>
      <c r="X479" s="5">
        <f t="shared" si="32"/>
        <v>0</v>
      </c>
      <c r="Y479" s="5">
        <v>2401.5300000000002</v>
      </c>
      <c r="Z479" s="5">
        <v>902.63</v>
      </c>
      <c r="AA479" s="5">
        <f t="shared" si="30"/>
        <v>3304.1600000000003</v>
      </c>
    </row>
    <row r="480" spans="1:27" x14ac:dyDescent="0.25">
      <c r="A480">
        <v>2007</v>
      </c>
      <c r="B480" t="s">
        <v>58</v>
      </c>
      <c r="C480" s="1" t="s">
        <v>13</v>
      </c>
      <c r="D480" s="5">
        <f>VLOOKUP(B480,SWH!$A$4:$C$19,3,FALSE)</f>
        <v>4013.58</v>
      </c>
      <c r="E480" s="5">
        <v>4.34</v>
      </c>
      <c r="F480" s="5">
        <v>0.04</v>
      </c>
      <c r="G480" s="5">
        <v>905.89</v>
      </c>
      <c r="H480" s="5">
        <v>498.05</v>
      </c>
      <c r="I480" s="5">
        <v>95.32</v>
      </c>
      <c r="J480" s="5">
        <v>601.94000000000005</v>
      </c>
      <c r="K480" s="5">
        <v>421.49</v>
      </c>
      <c r="L480" s="5">
        <v>0</v>
      </c>
      <c r="M480" s="5">
        <v>326.72000000000003</v>
      </c>
      <c r="N480" s="5">
        <v>0.26</v>
      </c>
      <c r="O480" s="5">
        <f>VLOOKUP(B480,SWH!$A$4:$B$19,2,FALSE)</f>
        <v>0.26</v>
      </c>
      <c r="P480" s="5">
        <f t="shared" si="33"/>
        <v>0</v>
      </c>
      <c r="Q480" s="5">
        <v>0</v>
      </c>
      <c r="R480" s="5">
        <v>0</v>
      </c>
      <c r="S480" s="5">
        <v>0</v>
      </c>
      <c r="T480" s="5">
        <v>0</v>
      </c>
      <c r="U480" s="5">
        <v>481.48</v>
      </c>
      <c r="V480" s="5">
        <v>0</v>
      </c>
      <c r="W480" s="5">
        <f t="shared" si="31"/>
        <v>1236.95</v>
      </c>
      <c r="X480" s="5">
        <f t="shared" si="32"/>
        <v>0.04</v>
      </c>
      <c r="Y480" s="5">
        <v>2432.52</v>
      </c>
      <c r="Z480" s="5">
        <v>903.01</v>
      </c>
      <c r="AA480" s="5">
        <f t="shared" si="30"/>
        <v>3335.5299999999997</v>
      </c>
    </row>
    <row r="481" spans="1:27" x14ac:dyDescent="0.25">
      <c r="A481">
        <v>2007</v>
      </c>
      <c r="B481" t="s">
        <v>58</v>
      </c>
      <c r="C481" s="1" t="s">
        <v>19</v>
      </c>
      <c r="D481" s="5">
        <f>VLOOKUP(B481,SWH!$A$4:$C$19,3,FALSE)</f>
        <v>4013.58</v>
      </c>
      <c r="E481" s="5">
        <v>8.6199999999999992</v>
      </c>
      <c r="F481" s="5">
        <v>1.04</v>
      </c>
      <c r="G481" s="5">
        <v>759.19</v>
      </c>
      <c r="H481" s="5">
        <v>498.05</v>
      </c>
      <c r="I481" s="5">
        <v>95.29</v>
      </c>
      <c r="J481" s="5">
        <v>601.94000000000005</v>
      </c>
      <c r="K481" s="5">
        <v>421.49</v>
      </c>
      <c r="L481" s="5">
        <v>0</v>
      </c>
      <c r="M481" s="5">
        <v>318.39999999999998</v>
      </c>
      <c r="N481" s="5">
        <v>0.26</v>
      </c>
      <c r="O481" s="5">
        <f>VLOOKUP(B481,SWH!$A$4:$B$19,2,FALSE)</f>
        <v>0.26</v>
      </c>
      <c r="P481" s="5">
        <f t="shared" si="33"/>
        <v>0</v>
      </c>
      <c r="Q481" s="5">
        <v>0</v>
      </c>
      <c r="R481" s="5">
        <v>0</v>
      </c>
      <c r="S481" s="5">
        <v>0</v>
      </c>
      <c r="T481" s="5">
        <v>0</v>
      </c>
      <c r="U481" s="5">
        <v>503.15</v>
      </c>
      <c r="V481" s="5">
        <v>0</v>
      </c>
      <c r="W481" s="5">
        <f t="shared" si="31"/>
        <v>1086.21</v>
      </c>
      <c r="X481" s="5">
        <f t="shared" si="32"/>
        <v>1.04</v>
      </c>
      <c r="Y481" s="5">
        <v>2281.7399999999998</v>
      </c>
      <c r="Z481" s="5">
        <v>925.67</v>
      </c>
      <c r="AA481" s="5">
        <f t="shared" si="30"/>
        <v>3207.41</v>
      </c>
    </row>
    <row r="482" spans="1:27" x14ac:dyDescent="0.25">
      <c r="A482">
        <v>2007</v>
      </c>
      <c r="B482" t="s">
        <v>58</v>
      </c>
      <c r="C482" s="1" t="s">
        <v>20</v>
      </c>
      <c r="D482" s="5">
        <f>VLOOKUP(B482,SWH!$A$4:$C$19,3,FALSE)</f>
        <v>4013.58</v>
      </c>
      <c r="E482" s="5">
        <v>8.15</v>
      </c>
      <c r="F482" s="5">
        <v>0.47</v>
      </c>
      <c r="G482" s="5">
        <v>626.71</v>
      </c>
      <c r="H482" s="5">
        <v>498.05</v>
      </c>
      <c r="I482" s="5">
        <v>95.36</v>
      </c>
      <c r="J482" s="5">
        <v>601.94000000000005</v>
      </c>
      <c r="K482" s="5">
        <v>421.49</v>
      </c>
      <c r="L482" s="5">
        <v>0</v>
      </c>
      <c r="M482" s="5">
        <v>334.35</v>
      </c>
      <c r="N482" s="5">
        <v>0.26</v>
      </c>
      <c r="O482" s="5">
        <f>VLOOKUP(B482,SWH!$A$4:$B$19,2,FALSE)</f>
        <v>0.26</v>
      </c>
      <c r="P482" s="5">
        <f t="shared" si="33"/>
        <v>0</v>
      </c>
      <c r="Q482" s="5">
        <v>0</v>
      </c>
      <c r="R482" s="5">
        <v>0</v>
      </c>
      <c r="S482" s="5">
        <v>0</v>
      </c>
      <c r="T482" s="5">
        <v>0</v>
      </c>
      <c r="U482" s="5">
        <v>506.67</v>
      </c>
      <c r="V482" s="5">
        <v>0</v>
      </c>
      <c r="W482" s="5">
        <f t="shared" si="31"/>
        <v>969.21</v>
      </c>
      <c r="X482" s="5">
        <f t="shared" si="32"/>
        <v>0.47</v>
      </c>
      <c r="Y482" s="5">
        <v>2164.8200000000002</v>
      </c>
      <c r="Z482" s="5">
        <v>928.63</v>
      </c>
      <c r="AA482" s="5">
        <f t="shared" si="30"/>
        <v>3093.4500000000003</v>
      </c>
    </row>
    <row r="483" spans="1:27" x14ac:dyDescent="0.25">
      <c r="A483">
        <v>2007</v>
      </c>
      <c r="B483" t="s">
        <v>58</v>
      </c>
      <c r="C483" s="1" t="s">
        <v>3</v>
      </c>
      <c r="D483" s="5">
        <f>VLOOKUP(B483,SWH!$A$4:$C$19,3,FALSE)</f>
        <v>4013.58</v>
      </c>
      <c r="E483" s="5">
        <v>69.67</v>
      </c>
      <c r="F483" s="5">
        <v>16.23</v>
      </c>
      <c r="G483" s="5">
        <v>509.33</v>
      </c>
      <c r="H483" s="5">
        <v>498.05</v>
      </c>
      <c r="I483" s="5">
        <v>95.34</v>
      </c>
      <c r="J483" s="5">
        <v>601.94000000000005</v>
      </c>
      <c r="K483" s="5">
        <v>421.49</v>
      </c>
      <c r="L483" s="5">
        <v>0</v>
      </c>
      <c r="M483" s="5">
        <v>316.20999999999998</v>
      </c>
      <c r="N483" s="5">
        <v>0.26</v>
      </c>
      <c r="O483" s="5">
        <f>VLOOKUP(B483,SWH!$A$4:$B$19,2,FALSE)</f>
        <v>0.26</v>
      </c>
      <c r="P483" s="5">
        <f t="shared" si="33"/>
        <v>0</v>
      </c>
      <c r="Q483" s="5">
        <v>0</v>
      </c>
      <c r="R483" s="5">
        <v>0</v>
      </c>
      <c r="S483" s="5">
        <v>0</v>
      </c>
      <c r="T483" s="5">
        <v>0</v>
      </c>
      <c r="U483" s="5">
        <v>556.22</v>
      </c>
      <c r="V483" s="5">
        <v>0</v>
      </c>
      <c r="W483" s="5">
        <f t="shared" si="31"/>
        <v>895.21</v>
      </c>
      <c r="X483" s="5">
        <f t="shared" si="32"/>
        <v>16.23</v>
      </c>
      <c r="Y483" s="5">
        <v>2090.8000000000002</v>
      </c>
      <c r="Z483" s="5">
        <v>993.94</v>
      </c>
      <c r="AA483" s="5">
        <f t="shared" si="30"/>
        <v>3084.7400000000002</v>
      </c>
    </row>
    <row r="484" spans="1:27" x14ac:dyDescent="0.25">
      <c r="A484">
        <v>2007</v>
      </c>
      <c r="B484" t="s">
        <v>58</v>
      </c>
      <c r="C484" s="1" t="s">
        <v>7</v>
      </c>
      <c r="D484" s="5">
        <f>VLOOKUP(B484,SWH!$A$4:$C$19,3,FALSE)</f>
        <v>4013.58</v>
      </c>
      <c r="E484" s="5">
        <v>25.5</v>
      </c>
      <c r="F484" s="5">
        <v>2.75</v>
      </c>
      <c r="G484" s="5">
        <v>489.65</v>
      </c>
      <c r="H484" s="5">
        <v>498.05</v>
      </c>
      <c r="I484" s="5">
        <v>95.34</v>
      </c>
      <c r="J484" s="5">
        <v>601.94000000000005</v>
      </c>
      <c r="K484" s="5">
        <v>421.49</v>
      </c>
      <c r="L484" s="5">
        <v>0</v>
      </c>
      <c r="M484" s="5">
        <v>330.51</v>
      </c>
      <c r="N484" s="5">
        <v>0.26</v>
      </c>
      <c r="O484" s="5">
        <f>VLOOKUP(B484,SWH!$A$4:$B$19,2,FALSE)</f>
        <v>0.26</v>
      </c>
      <c r="P484" s="5">
        <f t="shared" si="33"/>
        <v>0</v>
      </c>
      <c r="Q484" s="5">
        <v>0</v>
      </c>
      <c r="R484" s="5">
        <v>0</v>
      </c>
      <c r="S484" s="5">
        <v>0</v>
      </c>
      <c r="T484" s="5">
        <v>0</v>
      </c>
      <c r="U484" s="5">
        <v>541.69000000000005</v>
      </c>
      <c r="V484" s="5">
        <v>0</v>
      </c>
      <c r="W484" s="5">
        <f t="shared" si="31"/>
        <v>845.66</v>
      </c>
      <c r="X484" s="5">
        <f t="shared" si="32"/>
        <v>2.75</v>
      </c>
      <c r="Y484" s="5">
        <v>2041.25</v>
      </c>
      <c r="Z484" s="5">
        <v>965.93</v>
      </c>
      <c r="AA484" s="5">
        <f t="shared" si="30"/>
        <v>3007.18</v>
      </c>
    </row>
    <row r="485" spans="1:27" x14ac:dyDescent="0.25">
      <c r="A485">
        <v>2007</v>
      </c>
      <c r="B485" t="s">
        <v>58</v>
      </c>
      <c r="C485" s="1" t="s">
        <v>17</v>
      </c>
      <c r="D485" s="5">
        <f>VLOOKUP(B485,SWH!$A$4:$C$19,3,FALSE)</f>
        <v>4013.58</v>
      </c>
      <c r="E485" s="5">
        <v>5.04</v>
      </c>
      <c r="F485" s="5">
        <v>0.32</v>
      </c>
      <c r="G485" s="5">
        <v>415.92</v>
      </c>
      <c r="H485" s="5">
        <v>498.05</v>
      </c>
      <c r="I485" s="5">
        <v>95.32</v>
      </c>
      <c r="J485" s="5">
        <v>601.94000000000005</v>
      </c>
      <c r="K485" s="5">
        <v>421.49</v>
      </c>
      <c r="L485" s="5">
        <v>0</v>
      </c>
      <c r="M485" s="5">
        <v>311.89999999999998</v>
      </c>
      <c r="N485" s="5">
        <v>0.26</v>
      </c>
      <c r="O485" s="5">
        <f>VLOOKUP(B485,SWH!$A$4:$B$19,2,FALSE)</f>
        <v>0.26</v>
      </c>
      <c r="P485" s="5">
        <f t="shared" si="33"/>
        <v>0</v>
      </c>
      <c r="Q485" s="5">
        <v>0</v>
      </c>
      <c r="R485" s="5">
        <v>0</v>
      </c>
      <c r="S485" s="5">
        <v>0</v>
      </c>
      <c r="T485" s="5">
        <v>0</v>
      </c>
      <c r="U485" s="5">
        <v>553.9</v>
      </c>
      <c r="V485" s="5">
        <v>0</v>
      </c>
      <c r="W485" s="5">
        <f t="shared" si="31"/>
        <v>732.86</v>
      </c>
      <c r="X485" s="5">
        <f t="shared" si="32"/>
        <v>0.32</v>
      </c>
      <c r="Y485" s="5">
        <v>1928.44</v>
      </c>
      <c r="Z485" s="5">
        <v>975.71</v>
      </c>
      <c r="AA485" s="5">
        <f t="shared" si="30"/>
        <v>2904.15</v>
      </c>
    </row>
    <row r="486" spans="1:27" x14ac:dyDescent="0.25">
      <c r="A486">
        <v>2007</v>
      </c>
      <c r="B486" t="s">
        <v>58</v>
      </c>
      <c r="C486" s="1" t="s">
        <v>14</v>
      </c>
      <c r="D486" s="5">
        <f>VLOOKUP(B486,SWH!$A$4:$C$19,3,FALSE)</f>
        <v>4013.58</v>
      </c>
      <c r="E486" s="5">
        <v>172.34</v>
      </c>
      <c r="F486" s="5">
        <v>46.06</v>
      </c>
      <c r="G486" s="5">
        <v>379.48</v>
      </c>
      <c r="H486" s="5">
        <v>498.05</v>
      </c>
      <c r="I486" s="5">
        <v>95.19</v>
      </c>
      <c r="J486" s="5">
        <v>601.94000000000005</v>
      </c>
      <c r="K486" s="5">
        <v>421.49</v>
      </c>
      <c r="L486" s="5">
        <v>0</v>
      </c>
      <c r="M486" s="5">
        <v>311.33</v>
      </c>
      <c r="N486" s="5">
        <v>0.26</v>
      </c>
      <c r="O486" s="5">
        <f>VLOOKUP(B486,SWH!$A$4:$B$19,2,FALSE)</f>
        <v>0.26</v>
      </c>
      <c r="P486" s="5">
        <f t="shared" si="33"/>
        <v>0</v>
      </c>
      <c r="Q486" s="5">
        <v>0</v>
      </c>
      <c r="R486" s="5">
        <v>0</v>
      </c>
      <c r="S486" s="5">
        <v>0</v>
      </c>
      <c r="T486" s="5">
        <v>0</v>
      </c>
      <c r="U486" s="5">
        <v>602.94000000000005</v>
      </c>
      <c r="V486" s="5">
        <v>0</v>
      </c>
      <c r="W486" s="5">
        <f t="shared" si="31"/>
        <v>863.15000000000009</v>
      </c>
      <c r="X486" s="5">
        <f t="shared" si="32"/>
        <v>46.06</v>
      </c>
      <c r="Y486" s="5">
        <v>2058.6</v>
      </c>
      <c r="Z486" s="5">
        <v>1070.49</v>
      </c>
      <c r="AA486" s="5">
        <f t="shared" si="30"/>
        <v>3129.09</v>
      </c>
    </row>
    <row r="487" spans="1:27" x14ac:dyDescent="0.25">
      <c r="A487">
        <v>2007</v>
      </c>
      <c r="B487" t="s">
        <v>58</v>
      </c>
      <c r="C487" s="1" t="s">
        <v>2</v>
      </c>
      <c r="D487" s="5">
        <f>VLOOKUP(B487,SWH!$A$4:$C$19,3,FALSE)</f>
        <v>4013.58</v>
      </c>
      <c r="E487" s="5">
        <v>64.87</v>
      </c>
      <c r="F487" s="5">
        <v>9.6999999999999993</v>
      </c>
      <c r="G487" s="5">
        <v>380.01</v>
      </c>
      <c r="H487" s="5">
        <v>498.05</v>
      </c>
      <c r="I487" s="5">
        <v>95.27</v>
      </c>
      <c r="J487" s="5">
        <v>601.94000000000005</v>
      </c>
      <c r="K487" s="5">
        <v>421.49</v>
      </c>
      <c r="L487" s="5">
        <v>0</v>
      </c>
      <c r="M487" s="5">
        <v>335</v>
      </c>
      <c r="N487" s="5">
        <v>0.26</v>
      </c>
      <c r="O487" s="5">
        <f>VLOOKUP(B487,SWH!$A$4:$B$19,2,FALSE)</f>
        <v>0.26</v>
      </c>
      <c r="P487" s="5">
        <f t="shared" si="33"/>
        <v>0</v>
      </c>
      <c r="Q487" s="5">
        <v>0</v>
      </c>
      <c r="R487" s="5">
        <v>0</v>
      </c>
      <c r="S487" s="5">
        <v>0</v>
      </c>
      <c r="T487" s="5">
        <v>0</v>
      </c>
      <c r="U487" s="5">
        <v>588.17999999999995</v>
      </c>
      <c r="V487" s="5">
        <v>0</v>
      </c>
      <c r="W487" s="5">
        <f t="shared" si="31"/>
        <v>779.88</v>
      </c>
      <c r="X487" s="5">
        <f t="shared" si="32"/>
        <v>9.6999999999999993</v>
      </c>
      <c r="Y487" s="5">
        <v>1975.4</v>
      </c>
      <c r="Z487" s="5">
        <v>1019.37</v>
      </c>
      <c r="AA487" s="5">
        <f t="shared" si="30"/>
        <v>2994.77</v>
      </c>
    </row>
    <row r="488" spans="1:27" x14ac:dyDescent="0.25">
      <c r="A488">
        <v>2007</v>
      </c>
      <c r="B488" t="s">
        <v>58</v>
      </c>
      <c r="C488" s="1" t="s">
        <v>18</v>
      </c>
      <c r="D488" s="5">
        <f>VLOOKUP(B488,SWH!$A$4:$C$19,3,FALSE)</f>
        <v>4013.58</v>
      </c>
      <c r="E488" s="5">
        <v>82.53</v>
      </c>
      <c r="F488" s="5">
        <v>20.8</v>
      </c>
      <c r="G488" s="5">
        <v>263.63</v>
      </c>
      <c r="H488" s="5">
        <v>498.05</v>
      </c>
      <c r="I488" s="5">
        <v>95.08</v>
      </c>
      <c r="J488" s="5">
        <v>601.94000000000005</v>
      </c>
      <c r="K488" s="5">
        <v>421.49</v>
      </c>
      <c r="L488" s="5">
        <v>0</v>
      </c>
      <c r="M488" s="5">
        <v>310.85000000000002</v>
      </c>
      <c r="N488" s="5">
        <v>0.26</v>
      </c>
      <c r="O488" s="5">
        <f>VLOOKUP(B488,SWH!$A$4:$B$19,2,FALSE)</f>
        <v>0.26</v>
      </c>
      <c r="P488" s="5">
        <f t="shared" si="33"/>
        <v>0</v>
      </c>
      <c r="Q488" s="5">
        <v>0</v>
      </c>
      <c r="R488" s="5">
        <v>0</v>
      </c>
      <c r="S488" s="5">
        <v>0</v>
      </c>
      <c r="T488" s="5">
        <v>0</v>
      </c>
      <c r="U488" s="5">
        <v>618.29999999999995</v>
      </c>
      <c r="V488" s="5">
        <v>0</v>
      </c>
      <c r="W488" s="5">
        <f t="shared" si="31"/>
        <v>657.01</v>
      </c>
      <c r="X488" s="5">
        <f t="shared" si="32"/>
        <v>20.8</v>
      </c>
      <c r="Y488" s="5">
        <v>1852.34</v>
      </c>
      <c r="Z488" s="5">
        <v>1060.58</v>
      </c>
      <c r="AA488" s="5">
        <f t="shared" si="30"/>
        <v>2912.92</v>
      </c>
    </row>
    <row r="489" spans="1:27" x14ac:dyDescent="0.25">
      <c r="A489">
        <v>2007</v>
      </c>
      <c r="B489" t="s">
        <v>58</v>
      </c>
      <c r="C489" s="1" t="s">
        <v>4</v>
      </c>
      <c r="D489" s="5">
        <f>VLOOKUP(B489,SWH!$A$4:$C$19,3,FALSE)</f>
        <v>4013.58</v>
      </c>
      <c r="E489" s="5">
        <v>299.24</v>
      </c>
      <c r="F489" s="5">
        <v>84.68</v>
      </c>
      <c r="G489" s="5">
        <v>283.62</v>
      </c>
      <c r="H489" s="5">
        <v>498.05</v>
      </c>
      <c r="I489" s="5">
        <v>95.22</v>
      </c>
      <c r="J489" s="5">
        <v>601.94000000000005</v>
      </c>
      <c r="K489" s="5">
        <v>421.49</v>
      </c>
      <c r="L489" s="5">
        <v>0</v>
      </c>
      <c r="M489" s="5">
        <v>311.27999999999997</v>
      </c>
      <c r="N489" s="5">
        <v>0.26</v>
      </c>
      <c r="O489" s="5">
        <f>VLOOKUP(B489,SWH!$A$4:$B$19,2,FALSE)</f>
        <v>0.26</v>
      </c>
      <c r="P489" s="5">
        <f t="shared" si="33"/>
        <v>0</v>
      </c>
      <c r="Q489" s="5">
        <v>0</v>
      </c>
      <c r="R489" s="5">
        <v>0</v>
      </c>
      <c r="S489" s="5">
        <v>0</v>
      </c>
      <c r="T489" s="5">
        <v>0</v>
      </c>
      <c r="U489" s="5">
        <v>649.5</v>
      </c>
      <c r="V489" s="5">
        <v>0</v>
      </c>
      <c r="W489" s="5">
        <f t="shared" si="31"/>
        <v>894.14</v>
      </c>
      <c r="X489" s="5">
        <f t="shared" si="32"/>
        <v>84.68</v>
      </c>
      <c r="Y489" s="5">
        <v>2089.62</v>
      </c>
      <c r="Z489" s="5">
        <v>1155.67</v>
      </c>
      <c r="AA489" s="5">
        <f t="shared" si="30"/>
        <v>3245.29</v>
      </c>
    </row>
    <row r="490" spans="1:27" x14ac:dyDescent="0.25">
      <c r="A490">
        <v>2007</v>
      </c>
      <c r="B490" t="s">
        <v>58</v>
      </c>
      <c r="C490" s="1" t="s">
        <v>5</v>
      </c>
      <c r="D490" s="5">
        <f>VLOOKUP(B490,SWH!$A$4:$C$19,3,FALSE)</f>
        <v>4013.58</v>
      </c>
      <c r="E490" s="5">
        <v>159.32</v>
      </c>
      <c r="F490" s="5">
        <v>35.53</v>
      </c>
      <c r="G490" s="5">
        <v>320.05</v>
      </c>
      <c r="H490" s="5">
        <v>498.05</v>
      </c>
      <c r="I490" s="5">
        <v>95.23</v>
      </c>
      <c r="J490" s="5">
        <v>601.94000000000005</v>
      </c>
      <c r="K490" s="5">
        <v>421.49</v>
      </c>
      <c r="L490" s="5">
        <v>0</v>
      </c>
      <c r="M490" s="5">
        <v>332.89</v>
      </c>
      <c r="N490" s="5">
        <v>0.26</v>
      </c>
      <c r="O490" s="5">
        <f>VLOOKUP(B490,SWH!$A$4:$B$19,2,FALSE)</f>
        <v>0.26</v>
      </c>
      <c r="P490" s="5">
        <f t="shared" si="33"/>
        <v>0</v>
      </c>
      <c r="Q490" s="5">
        <v>0</v>
      </c>
      <c r="R490" s="5">
        <v>0</v>
      </c>
      <c r="S490" s="5">
        <v>0</v>
      </c>
      <c r="T490" s="5">
        <v>0</v>
      </c>
      <c r="U490" s="5">
        <v>635.44000000000005</v>
      </c>
      <c r="V490" s="5">
        <v>0</v>
      </c>
      <c r="W490" s="5">
        <f t="shared" si="31"/>
        <v>812.26</v>
      </c>
      <c r="X490" s="5">
        <f t="shared" si="32"/>
        <v>35.53</v>
      </c>
      <c r="Y490" s="5">
        <v>2007.74</v>
      </c>
      <c r="Z490" s="5">
        <v>1092.46</v>
      </c>
      <c r="AA490" s="5">
        <f t="shared" si="30"/>
        <v>3100.2</v>
      </c>
    </row>
    <row r="491" spans="1:27" x14ac:dyDescent="0.25">
      <c r="A491">
        <v>2007</v>
      </c>
      <c r="B491" t="s">
        <v>58</v>
      </c>
      <c r="C491" s="1" t="s">
        <v>15</v>
      </c>
      <c r="D491" s="5">
        <f>VLOOKUP(B491,SWH!$A$4:$C$19,3,FALSE)</f>
        <v>4013.58</v>
      </c>
      <c r="E491" s="5">
        <v>85.98</v>
      </c>
      <c r="F491" s="5">
        <v>27</v>
      </c>
      <c r="G491" s="5">
        <v>233.31</v>
      </c>
      <c r="H491" s="5">
        <v>498.05</v>
      </c>
      <c r="I491" s="5">
        <v>95.08</v>
      </c>
      <c r="J491" s="5">
        <v>601.94000000000005</v>
      </c>
      <c r="K491" s="5">
        <v>421.49</v>
      </c>
      <c r="L491" s="5">
        <v>0</v>
      </c>
      <c r="M491" s="5">
        <v>308.63</v>
      </c>
      <c r="N491" s="5">
        <v>0.26</v>
      </c>
      <c r="O491" s="5">
        <f>VLOOKUP(B491,SWH!$A$4:$B$19,2,FALSE)</f>
        <v>0.26</v>
      </c>
      <c r="P491" s="5">
        <f t="shared" si="33"/>
        <v>0</v>
      </c>
      <c r="Q491" s="5">
        <v>0</v>
      </c>
      <c r="R491" s="5">
        <v>0</v>
      </c>
      <c r="S491" s="5">
        <v>0</v>
      </c>
      <c r="T491" s="5">
        <v>0</v>
      </c>
      <c r="U491" s="5">
        <v>645.11</v>
      </c>
      <c r="V491" s="5">
        <v>0</v>
      </c>
      <c r="W491" s="5">
        <f t="shared" si="31"/>
        <v>627.92000000000007</v>
      </c>
      <c r="X491" s="5">
        <f t="shared" si="32"/>
        <v>27</v>
      </c>
      <c r="Y491" s="5">
        <v>1823.25</v>
      </c>
      <c r="Z491" s="5">
        <v>1093.5999999999999</v>
      </c>
      <c r="AA491" s="5">
        <f t="shared" si="30"/>
        <v>2916.85</v>
      </c>
    </row>
    <row r="492" spans="1:27" x14ac:dyDescent="0.25">
      <c r="A492">
        <v>2007</v>
      </c>
      <c r="B492" t="s">
        <v>58</v>
      </c>
      <c r="C492" s="1" t="s">
        <v>16</v>
      </c>
      <c r="D492" s="5">
        <f>VLOOKUP(B492,SWH!$A$4:$C$19,3,FALSE)</f>
        <v>4013.58</v>
      </c>
      <c r="E492" s="5">
        <v>497.28</v>
      </c>
      <c r="F492" s="5">
        <v>137.85</v>
      </c>
      <c r="G492" s="5">
        <v>280.86</v>
      </c>
      <c r="H492" s="5">
        <v>498.05</v>
      </c>
      <c r="I492" s="5">
        <v>95.18</v>
      </c>
      <c r="J492" s="5">
        <v>601.94000000000005</v>
      </c>
      <c r="K492" s="5">
        <v>421.49</v>
      </c>
      <c r="L492" s="5">
        <v>0</v>
      </c>
      <c r="M492" s="5">
        <v>316.58</v>
      </c>
      <c r="N492" s="5">
        <v>0.26</v>
      </c>
      <c r="O492" s="5">
        <f>VLOOKUP(B492,SWH!$A$4:$B$19,2,FALSE)</f>
        <v>0.26</v>
      </c>
      <c r="P492" s="5">
        <f t="shared" si="33"/>
        <v>0</v>
      </c>
      <c r="Q492" s="5">
        <v>0</v>
      </c>
      <c r="R492" s="5">
        <v>0</v>
      </c>
      <c r="S492" s="5">
        <v>0</v>
      </c>
      <c r="T492" s="5">
        <v>0</v>
      </c>
      <c r="U492" s="5">
        <v>685.03</v>
      </c>
      <c r="V492" s="5">
        <v>0</v>
      </c>
      <c r="W492" s="5">
        <f t="shared" si="31"/>
        <v>1094.72</v>
      </c>
      <c r="X492" s="5">
        <f t="shared" si="32"/>
        <v>137.85</v>
      </c>
      <c r="Y492" s="5">
        <v>2290.16</v>
      </c>
      <c r="Z492" s="5">
        <v>1244.3699999999999</v>
      </c>
      <c r="AA492" s="5">
        <f t="shared" si="30"/>
        <v>3534.5299999999997</v>
      </c>
    </row>
    <row r="493" spans="1:27" x14ac:dyDescent="0.25">
      <c r="A493">
        <v>2007</v>
      </c>
      <c r="B493" t="s">
        <v>58</v>
      </c>
      <c r="C493" s="1" t="s">
        <v>9</v>
      </c>
      <c r="D493" s="5">
        <f>VLOOKUP(B493,SWH!$A$4:$C$19,3,FALSE)</f>
        <v>4013.58</v>
      </c>
      <c r="E493" s="5">
        <v>311.93</v>
      </c>
      <c r="F493" s="5">
        <v>78.62</v>
      </c>
      <c r="G493" s="5">
        <v>246.73</v>
      </c>
      <c r="H493" s="5">
        <v>498.05</v>
      </c>
      <c r="I493" s="5">
        <v>95.11</v>
      </c>
      <c r="J493" s="5">
        <v>601.94000000000005</v>
      </c>
      <c r="K493" s="5">
        <v>421.49</v>
      </c>
      <c r="L493" s="5">
        <v>0</v>
      </c>
      <c r="M493" s="5">
        <v>326.39999999999998</v>
      </c>
      <c r="N493" s="5">
        <v>0.26</v>
      </c>
      <c r="O493" s="5">
        <f>VLOOKUP(B493,SWH!$A$4:$B$19,2,FALSE)</f>
        <v>0.26</v>
      </c>
      <c r="P493" s="5">
        <f t="shared" si="33"/>
        <v>0</v>
      </c>
      <c r="Q493" s="5">
        <v>0</v>
      </c>
      <c r="R493" s="5">
        <v>0</v>
      </c>
      <c r="S493" s="5">
        <v>0</v>
      </c>
      <c r="T493" s="5">
        <v>0</v>
      </c>
      <c r="U493" s="5">
        <v>675.58</v>
      </c>
      <c r="V493" s="5">
        <v>0</v>
      </c>
      <c r="W493" s="5">
        <f t="shared" si="31"/>
        <v>885.06</v>
      </c>
      <c r="X493" s="5">
        <f t="shared" si="32"/>
        <v>78.62</v>
      </c>
      <c r="Y493" s="5">
        <v>2080.42</v>
      </c>
      <c r="Z493" s="5">
        <v>1175.69</v>
      </c>
      <c r="AA493" s="5">
        <f t="shared" si="30"/>
        <v>3256.11</v>
      </c>
    </row>
    <row r="494" spans="1:27" x14ac:dyDescent="0.25">
      <c r="A494">
        <v>2007</v>
      </c>
      <c r="B494" t="s">
        <v>58</v>
      </c>
      <c r="C494" s="1" t="s">
        <v>12</v>
      </c>
      <c r="D494" s="5">
        <f>VLOOKUP(B494,SWH!$A$4:$C$19,3,FALSE)</f>
        <v>4013.58</v>
      </c>
      <c r="E494" s="5">
        <v>539.75</v>
      </c>
      <c r="F494" s="5">
        <v>176.49</v>
      </c>
      <c r="G494" s="5">
        <v>243.02</v>
      </c>
      <c r="H494" s="5">
        <v>498.05</v>
      </c>
      <c r="I494" s="5">
        <v>95.05</v>
      </c>
      <c r="J494" s="5">
        <v>601.94000000000005</v>
      </c>
      <c r="K494" s="5">
        <v>421.49</v>
      </c>
      <c r="L494" s="5">
        <v>0</v>
      </c>
      <c r="M494" s="5">
        <v>315.41000000000003</v>
      </c>
      <c r="N494" s="5">
        <v>0.26</v>
      </c>
      <c r="O494" s="5">
        <f>VLOOKUP(B494,SWH!$A$4:$B$19,2,FALSE)</f>
        <v>0.26</v>
      </c>
      <c r="P494" s="5">
        <f t="shared" si="33"/>
        <v>0</v>
      </c>
      <c r="Q494" s="5">
        <v>0</v>
      </c>
      <c r="R494" s="5">
        <v>0</v>
      </c>
      <c r="S494" s="5">
        <v>0</v>
      </c>
      <c r="T494" s="5">
        <v>0</v>
      </c>
      <c r="U494" s="5">
        <v>727.05</v>
      </c>
      <c r="V494" s="5">
        <v>0</v>
      </c>
      <c r="W494" s="5">
        <f t="shared" si="31"/>
        <v>1098.18</v>
      </c>
      <c r="X494" s="5">
        <f t="shared" si="32"/>
        <v>176.49</v>
      </c>
      <c r="Y494" s="5">
        <v>2293.4899999999998</v>
      </c>
      <c r="Z494" s="5">
        <v>1325.03</v>
      </c>
      <c r="AA494" s="5">
        <f t="shared" si="30"/>
        <v>3618.5199999999995</v>
      </c>
    </row>
    <row r="495" spans="1:27" x14ac:dyDescent="0.25">
      <c r="A495">
        <v>2007</v>
      </c>
      <c r="B495" t="s">
        <v>58</v>
      </c>
      <c r="C495" s="1" t="s">
        <v>8</v>
      </c>
      <c r="D495" s="5">
        <f>VLOOKUP(B495,SWH!$A$4:$C$19,3,FALSE)</f>
        <v>4013.58</v>
      </c>
      <c r="E495" s="5">
        <v>728.95</v>
      </c>
      <c r="F495" s="5">
        <v>268.20999999999998</v>
      </c>
      <c r="G495" s="5">
        <v>164.31</v>
      </c>
      <c r="H495" s="5">
        <v>498.05</v>
      </c>
      <c r="I495" s="5">
        <v>94.53</v>
      </c>
      <c r="J495" s="5">
        <v>601.94000000000005</v>
      </c>
      <c r="K495" s="5">
        <v>421.49</v>
      </c>
      <c r="L495" s="5">
        <v>0</v>
      </c>
      <c r="M495" s="5">
        <v>311.62</v>
      </c>
      <c r="N495" s="5">
        <v>0.26</v>
      </c>
      <c r="O495" s="5">
        <f>VLOOKUP(B495,SWH!$A$4:$B$19,2,FALSE)</f>
        <v>0.26</v>
      </c>
      <c r="P495" s="5">
        <f t="shared" si="33"/>
        <v>0</v>
      </c>
      <c r="Q495" s="5">
        <v>0</v>
      </c>
      <c r="R495" s="5">
        <v>0</v>
      </c>
      <c r="S495" s="5">
        <v>0</v>
      </c>
      <c r="T495" s="5">
        <v>0</v>
      </c>
      <c r="U495" s="5">
        <v>784.48</v>
      </c>
      <c r="V495" s="5">
        <v>0</v>
      </c>
      <c r="W495" s="5">
        <f t="shared" si="31"/>
        <v>1204.8800000000001</v>
      </c>
      <c r="X495" s="5">
        <f t="shared" si="32"/>
        <v>268.20999999999998</v>
      </c>
      <c r="Y495" s="5">
        <v>2399.66</v>
      </c>
      <c r="Z495" s="5">
        <v>1474.18</v>
      </c>
      <c r="AA495" s="5">
        <f t="shared" si="30"/>
        <v>3873.84</v>
      </c>
    </row>
    <row r="496" spans="1:27" x14ac:dyDescent="0.25">
      <c r="A496">
        <v>2010</v>
      </c>
      <c r="B496" t="s">
        <v>58</v>
      </c>
      <c r="C496" s="1" t="s">
        <v>10</v>
      </c>
      <c r="D496" s="5">
        <f>VLOOKUP(B496,SWH!$A$4:$C$19,3,FALSE)</f>
        <v>4013.58</v>
      </c>
      <c r="E496" s="5">
        <v>0</v>
      </c>
      <c r="F496" s="5">
        <v>0</v>
      </c>
      <c r="G496" s="5">
        <v>1027.6199999999999</v>
      </c>
      <c r="H496" s="5">
        <v>418.28</v>
      </c>
      <c r="I496" s="5">
        <v>65.91</v>
      </c>
      <c r="J496" s="5">
        <v>591.01</v>
      </c>
      <c r="K496" s="5">
        <v>421.49</v>
      </c>
      <c r="L496" s="5">
        <v>0</v>
      </c>
      <c r="M496" s="5">
        <v>309.95</v>
      </c>
      <c r="N496" s="5">
        <v>0.26</v>
      </c>
      <c r="O496" s="5">
        <f>VLOOKUP(B496,SWH!$A$4:$B$19,2,FALSE)</f>
        <v>0.26</v>
      </c>
      <c r="P496" s="5">
        <f t="shared" si="33"/>
        <v>0</v>
      </c>
      <c r="Q496" s="5">
        <v>0</v>
      </c>
      <c r="R496" s="5">
        <v>0</v>
      </c>
      <c r="S496" s="5">
        <v>0</v>
      </c>
      <c r="T496" s="5">
        <v>0</v>
      </c>
      <c r="U496" s="5">
        <v>457.56</v>
      </c>
      <c r="V496" s="5">
        <v>0</v>
      </c>
      <c r="W496" s="5">
        <f t="shared" si="31"/>
        <v>1337.57</v>
      </c>
      <c r="X496" s="5">
        <f t="shared" si="32"/>
        <v>0</v>
      </c>
      <c r="Y496" s="5">
        <v>2413.0300000000002</v>
      </c>
      <c r="Z496" s="5">
        <v>879.05</v>
      </c>
      <c r="AA496" s="5">
        <f t="shared" si="30"/>
        <v>3292.08</v>
      </c>
    </row>
    <row r="497" spans="1:27" x14ac:dyDescent="0.25">
      <c r="A497">
        <v>2010</v>
      </c>
      <c r="B497" t="s">
        <v>58</v>
      </c>
      <c r="C497" s="1" t="s">
        <v>6</v>
      </c>
      <c r="D497" s="5">
        <f>VLOOKUP(B497,SWH!$A$4:$C$19,3,FALSE)</f>
        <v>4013.58</v>
      </c>
      <c r="E497" s="5">
        <v>0.12</v>
      </c>
      <c r="F497" s="5">
        <v>0</v>
      </c>
      <c r="G497" s="5">
        <v>943.81</v>
      </c>
      <c r="H497" s="5">
        <v>418.28</v>
      </c>
      <c r="I497" s="5">
        <v>65.92</v>
      </c>
      <c r="J497" s="5">
        <v>591.01</v>
      </c>
      <c r="K497" s="5">
        <v>421.49</v>
      </c>
      <c r="L497" s="5">
        <v>0</v>
      </c>
      <c r="M497" s="5">
        <v>320.35000000000002</v>
      </c>
      <c r="N497" s="5">
        <v>0.26</v>
      </c>
      <c r="O497" s="5">
        <f>VLOOKUP(B497,SWH!$A$4:$B$19,2,FALSE)</f>
        <v>0.26</v>
      </c>
      <c r="P497" s="5">
        <f t="shared" si="33"/>
        <v>0</v>
      </c>
      <c r="Q497" s="5">
        <v>0</v>
      </c>
      <c r="R497" s="5">
        <v>0</v>
      </c>
      <c r="S497" s="5">
        <v>0</v>
      </c>
      <c r="T497" s="5">
        <v>0</v>
      </c>
      <c r="U497" s="5">
        <v>456.51</v>
      </c>
      <c r="V497" s="5">
        <v>0</v>
      </c>
      <c r="W497" s="5">
        <f t="shared" si="31"/>
        <v>1264.28</v>
      </c>
      <c r="X497" s="5">
        <f t="shared" si="32"/>
        <v>0</v>
      </c>
      <c r="Y497" s="5">
        <v>2339.75</v>
      </c>
      <c r="Z497" s="5">
        <v>878</v>
      </c>
      <c r="AA497" s="5">
        <f t="shared" si="30"/>
        <v>3217.75</v>
      </c>
    </row>
    <row r="498" spans="1:27" x14ac:dyDescent="0.25">
      <c r="A498">
        <v>2010</v>
      </c>
      <c r="B498" t="s">
        <v>58</v>
      </c>
      <c r="C498" s="1" t="s">
        <v>11</v>
      </c>
      <c r="D498" s="5">
        <f>VLOOKUP(B498,SWH!$A$4:$C$19,3,FALSE)</f>
        <v>4013.58</v>
      </c>
      <c r="E498" s="5">
        <v>0.02</v>
      </c>
      <c r="F498" s="5">
        <v>0</v>
      </c>
      <c r="G498" s="5">
        <v>762.62</v>
      </c>
      <c r="H498" s="5">
        <v>418.28</v>
      </c>
      <c r="I498" s="5">
        <v>65.930000000000007</v>
      </c>
      <c r="J498" s="5">
        <v>591.01</v>
      </c>
      <c r="K498" s="5">
        <v>421.49</v>
      </c>
      <c r="L498" s="5">
        <v>0</v>
      </c>
      <c r="M498" s="5">
        <v>305.27</v>
      </c>
      <c r="N498" s="5">
        <v>0.26</v>
      </c>
      <c r="O498" s="5">
        <f>VLOOKUP(B498,SWH!$A$4:$B$19,2,FALSE)</f>
        <v>0.26</v>
      </c>
      <c r="P498" s="5">
        <f t="shared" si="33"/>
        <v>0</v>
      </c>
      <c r="Q498" s="5">
        <v>0</v>
      </c>
      <c r="R498" s="5">
        <v>0</v>
      </c>
      <c r="S498" s="5">
        <v>0</v>
      </c>
      <c r="T498" s="5">
        <v>0</v>
      </c>
      <c r="U498" s="5">
        <v>476.82</v>
      </c>
      <c r="V498" s="5">
        <v>0</v>
      </c>
      <c r="W498" s="5">
        <f t="shared" si="31"/>
        <v>1067.9099999999999</v>
      </c>
      <c r="X498" s="5">
        <f t="shared" si="32"/>
        <v>0</v>
      </c>
      <c r="Y498" s="5">
        <v>2143.38</v>
      </c>
      <c r="Z498" s="5">
        <v>898.31</v>
      </c>
      <c r="AA498" s="5">
        <f t="shared" si="30"/>
        <v>3041.69</v>
      </c>
    </row>
    <row r="499" spans="1:27" x14ac:dyDescent="0.25">
      <c r="A499">
        <v>2010</v>
      </c>
      <c r="B499" t="s">
        <v>58</v>
      </c>
      <c r="C499" s="1" t="s">
        <v>13</v>
      </c>
      <c r="D499" s="5">
        <f>VLOOKUP(B499,SWH!$A$4:$C$19,3,FALSE)</f>
        <v>4013.58</v>
      </c>
      <c r="E499" s="5">
        <v>4.75</v>
      </c>
      <c r="F499" s="5">
        <v>0.17</v>
      </c>
      <c r="G499" s="5">
        <v>793.96</v>
      </c>
      <c r="H499" s="5">
        <v>418.28</v>
      </c>
      <c r="I499" s="5">
        <v>65.84</v>
      </c>
      <c r="J499" s="5">
        <v>591.01</v>
      </c>
      <c r="K499" s="5">
        <v>421.49</v>
      </c>
      <c r="L499" s="5">
        <v>0</v>
      </c>
      <c r="M499" s="5">
        <v>316.95</v>
      </c>
      <c r="N499" s="5">
        <v>0.26</v>
      </c>
      <c r="O499" s="5">
        <f>VLOOKUP(B499,SWH!$A$4:$B$19,2,FALSE)</f>
        <v>0.26</v>
      </c>
      <c r="P499" s="5">
        <f t="shared" si="33"/>
        <v>0</v>
      </c>
      <c r="Q499" s="5">
        <v>0</v>
      </c>
      <c r="R499" s="5">
        <v>0</v>
      </c>
      <c r="S499" s="5">
        <v>0</v>
      </c>
      <c r="T499" s="5">
        <v>0</v>
      </c>
      <c r="U499" s="5">
        <v>477.52</v>
      </c>
      <c r="V499" s="5">
        <v>0</v>
      </c>
      <c r="W499" s="5">
        <f t="shared" si="31"/>
        <v>1115.6600000000001</v>
      </c>
      <c r="X499" s="5">
        <f t="shared" si="32"/>
        <v>0.17</v>
      </c>
      <c r="Y499" s="5">
        <v>2191.0500000000002</v>
      </c>
      <c r="Z499" s="5">
        <v>899.18</v>
      </c>
      <c r="AA499" s="5">
        <f t="shared" si="30"/>
        <v>3090.23</v>
      </c>
    </row>
    <row r="500" spans="1:27" x14ac:dyDescent="0.25">
      <c r="A500">
        <v>2010</v>
      </c>
      <c r="B500" t="s">
        <v>58</v>
      </c>
      <c r="C500" s="1" t="s">
        <v>19</v>
      </c>
      <c r="D500" s="5">
        <f>VLOOKUP(B500,SWH!$A$4:$C$19,3,FALSE)</f>
        <v>4013.58</v>
      </c>
      <c r="E500" s="5">
        <v>8.33</v>
      </c>
      <c r="F500" s="5">
        <v>1.6</v>
      </c>
      <c r="G500" s="5">
        <v>649.51</v>
      </c>
      <c r="H500" s="5">
        <v>418.28</v>
      </c>
      <c r="I500" s="5">
        <v>65.819999999999993</v>
      </c>
      <c r="J500" s="5">
        <v>591.01</v>
      </c>
      <c r="K500" s="5">
        <v>421.49</v>
      </c>
      <c r="L500" s="5">
        <v>0</v>
      </c>
      <c r="M500" s="5">
        <v>306.58999999999997</v>
      </c>
      <c r="N500" s="5">
        <v>0.26</v>
      </c>
      <c r="O500" s="5">
        <f>VLOOKUP(B500,SWH!$A$4:$B$19,2,FALSE)</f>
        <v>0.26</v>
      </c>
      <c r="P500" s="5">
        <f t="shared" si="33"/>
        <v>0</v>
      </c>
      <c r="Q500" s="5">
        <v>0</v>
      </c>
      <c r="R500" s="5">
        <v>0</v>
      </c>
      <c r="S500" s="5">
        <v>0</v>
      </c>
      <c r="T500" s="5">
        <v>0</v>
      </c>
      <c r="U500" s="5">
        <v>499.5</v>
      </c>
      <c r="V500" s="5">
        <v>0</v>
      </c>
      <c r="W500" s="5">
        <f t="shared" si="31"/>
        <v>964.43000000000006</v>
      </c>
      <c r="X500" s="5">
        <f t="shared" si="32"/>
        <v>1.6</v>
      </c>
      <c r="Y500" s="5">
        <v>2039.8</v>
      </c>
      <c r="Z500" s="5">
        <v>922.59</v>
      </c>
      <c r="AA500" s="5">
        <f t="shared" si="30"/>
        <v>2962.39</v>
      </c>
    </row>
    <row r="501" spans="1:27" x14ac:dyDescent="0.25">
      <c r="A501">
        <v>2010</v>
      </c>
      <c r="B501" t="s">
        <v>58</v>
      </c>
      <c r="C501" s="1" t="s">
        <v>20</v>
      </c>
      <c r="D501" s="5">
        <f>VLOOKUP(B501,SWH!$A$4:$C$19,3,FALSE)</f>
        <v>4013.58</v>
      </c>
      <c r="E501" s="5">
        <v>7.94</v>
      </c>
      <c r="F501" s="5">
        <v>0.86</v>
      </c>
      <c r="G501" s="5">
        <v>519.20000000000005</v>
      </c>
      <c r="H501" s="5">
        <v>418.28</v>
      </c>
      <c r="I501" s="5">
        <v>65.87</v>
      </c>
      <c r="J501" s="5">
        <v>591.01</v>
      </c>
      <c r="K501" s="5">
        <v>421.49</v>
      </c>
      <c r="L501" s="5">
        <v>0</v>
      </c>
      <c r="M501" s="5">
        <v>320.13</v>
      </c>
      <c r="N501" s="5">
        <v>0.26</v>
      </c>
      <c r="O501" s="5">
        <f>VLOOKUP(B501,SWH!$A$4:$B$19,2,FALSE)</f>
        <v>0.26</v>
      </c>
      <c r="P501" s="5">
        <f t="shared" si="33"/>
        <v>0</v>
      </c>
      <c r="Q501" s="5">
        <v>0</v>
      </c>
      <c r="R501" s="5">
        <v>0</v>
      </c>
      <c r="S501" s="5">
        <v>0</v>
      </c>
      <c r="T501" s="5">
        <v>0</v>
      </c>
      <c r="U501" s="5">
        <v>503.62</v>
      </c>
      <c r="V501" s="5">
        <v>0</v>
      </c>
      <c r="W501" s="5">
        <f t="shared" si="31"/>
        <v>847.2700000000001</v>
      </c>
      <c r="X501" s="5">
        <f t="shared" si="32"/>
        <v>0.86</v>
      </c>
      <c r="Y501" s="5">
        <v>1922.69</v>
      </c>
      <c r="Z501" s="5">
        <v>925.97</v>
      </c>
      <c r="AA501" s="5">
        <f t="shared" si="30"/>
        <v>2848.66</v>
      </c>
    </row>
    <row r="502" spans="1:27" x14ac:dyDescent="0.25">
      <c r="A502">
        <v>2010</v>
      </c>
      <c r="B502" t="s">
        <v>58</v>
      </c>
      <c r="C502" s="1" t="s">
        <v>3</v>
      </c>
      <c r="D502" s="5">
        <f>VLOOKUP(B502,SWH!$A$4:$C$19,3,FALSE)</f>
        <v>4013.58</v>
      </c>
      <c r="E502" s="5">
        <v>64.400000000000006</v>
      </c>
      <c r="F502" s="5">
        <v>19.09</v>
      </c>
      <c r="G502" s="5">
        <v>423.98</v>
      </c>
      <c r="H502" s="5">
        <v>412.73</v>
      </c>
      <c r="I502" s="5">
        <v>65.86</v>
      </c>
      <c r="J502" s="5">
        <v>591.01</v>
      </c>
      <c r="K502" s="5">
        <v>421.49</v>
      </c>
      <c r="L502" s="5">
        <v>0</v>
      </c>
      <c r="M502" s="5">
        <v>304.68</v>
      </c>
      <c r="N502" s="5">
        <v>0.26</v>
      </c>
      <c r="O502" s="5">
        <f>VLOOKUP(B502,SWH!$A$4:$B$19,2,FALSE)</f>
        <v>0.26</v>
      </c>
      <c r="P502" s="5">
        <f t="shared" si="33"/>
        <v>0</v>
      </c>
      <c r="Q502" s="5">
        <v>0</v>
      </c>
      <c r="R502" s="5">
        <v>0</v>
      </c>
      <c r="S502" s="5">
        <v>0</v>
      </c>
      <c r="T502" s="5">
        <v>0</v>
      </c>
      <c r="U502" s="5">
        <v>554.29</v>
      </c>
      <c r="V502" s="5">
        <v>0</v>
      </c>
      <c r="W502" s="5">
        <f t="shared" si="31"/>
        <v>793.06</v>
      </c>
      <c r="X502" s="5">
        <f t="shared" si="32"/>
        <v>19.09</v>
      </c>
      <c r="Y502" s="5">
        <v>1862.92</v>
      </c>
      <c r="Z502" s="5">
        <v>994.87</v>
      </c>
      <c r="AA502" s="5">
        <f t="shared" si="30"/>
        <v>2857.79</v>
      </c>
    </row>
    <row r="503" spans="1:27" x14ac:dyDescent="0.25">
      <c r="A503">
        <v>2010</v>
      </c>
      <c r="B503" t="s">
        <v>58</v>
      </c>
      <c r="C503" s="1" t="s">
        <v>7</v>
      </c>
      <c r="D503" s="5">
        <f>VLOOKUP(B503,SWH!$A$4:$C$19,3,FALSE)</f>
        <v>4013.58</v>
      </c>
      <c r="E503" s="5">
        <v>25.95</v>
      </c>
      <c r="F503" s="5">
        <v>4.7</v>
      </c>
      <c r="G503" s="5">
        <v>417.16</v>
      </c>
      <c r="H503" s="5">
        <v>412.62</v>
      </c>
      <c r="I503" s="5">
        <v>65.849999999999994</v>
      </c>
      <c r="J503" s="5">
        <v>591.01</v>
      </c>
      <c r="K503" s="5">
        <v>421.49</v>
      </c>
      <c r="L503" s="5">
        <v>0</v>
      </c>
      <c r="M503" s="5">
        <v>317.57</v>
      </c>
      <c r="N503" s="5">
        <v>0.26</v>
      </c>
      <c r="O503" s="5">
        <f>VLOOKUP(B503,SWH!$A$4:$B$19,2,FALSE)</f>
        <v>0.26</v>
      </c>
      <c r="P503" s="5">
        <f t="shared" si="33"/>
        <v>0</v>
      </c>
      <c r="Q503" s="5">
        <v>0</v>
      </c>
      <c r="R503" s="5">
        <v>0</v>
      </c>
      <c r="S503" s="5">
        <v>0</v>
      </c>
      <c r="T503" s="5">
        <v>0</v>
      </c>
      <c r="U503" s="5">
        <v>539.53</v>
      </c>
      <c r="V503" s="5">
        <v>0</v>
      </c>
      <c r="W503" s="5">
        <f t="shared" si="31"/>
        <v>760.68000000000006</v>
      </c>
      <c r="X503" s="5">
        <f t="shared" si="32"/>
        <v>4.7</v>
      </c>
      <c r="Y503" s="5">
        <v>1830.43</v>
      </c>
      <c r="Z503" s="5">
        <v>965.72</v>
      </c>
      <c r="AA503" s="5">
        <f t="shared" si="30"/>
        <v>2796.15</v>
      </c>
    </row>
    <row r="504" spans="1:27" x14ac:dyDescent="0.25">
      <c r="A504">
        <v>2010</v>
      </c>
      <c r="B504" t="s">
        <v>58</v>
      </c>
      <c r="C504" s="1" t="s">
        <v>17</v>
      </c>
      <c r="D504" s="5">
        <f>VLOOKUP(B504,SWH!$A$4:$C$19,3,FALSE)</f>
        <v>4013.58</v>
      </c>
      <c r="E504" s="5">
        <v>5.1100000000000003</v>
      </c>
      <c r="F504" s="5">
        <v>0.74</v>
      </c>
      <c r="G504" s="5">
        <v>338.68</v>
      </c>
      <c r="H504" s="5">
        <v>418.28</v>
      </c>
      <c r="I504" s="5">
        <v>65.84</v>
      </c>
      <c r="J504" s="5">
        <v>591.01</v>
      </c>
      <c r="K504" s="5">
        <v>421.49</v>
      </c>
      <c r="L504" s="5">
        <v>0</v>
      </c>
      <c r="M504" s="5">
        <v>300.75</v>
      </c>
      <c r="N504" s="5">
        <v>0.26</v>
      </c>
      <c r="O504" s="5">
        <f>VLOOKUP(B504,SWH!$A$4:$B$19,2,FALSE)</f>
        <v>0.26</v>
      </c>
      <c r="P504" s="5">
        <f t="shared" si="33"/>
        <v>0</v>
      </c>
      <c r="Q504" s="5">
        <v>0</v>
      </c>
      <c r="R504" s="5">
        <v>0</v>
      </c>
      <c r="S504" s="5">
        <v>0</v>
      </c>
      <c r="T504" s="5">
        <v>0</v>
      </c>
      <c r="U504" s="5">
        <v>553.28</v>
      </c>
      <c r="V504" s="5">
        <v>0</v>
      </c>
      <c r="W504" s="5">
        <f t="shared" si="31"/>
        <v>644.54</v>
      </c>
      <c r="X504" s="5">
        <f t="shared" si="32"/>
        <v>0.74</v>
      </c>
      <c r="Y504" s="5">
        <v>1719.93</v>
      </c>
      <c r="Z504" s="5">
        <v>975.51</v>
      </c>
      <c r="AA504" s="5">
        <f t="shared" si="30"/>
        <v>2695.44</v>
      </c>
    </row>
    <row r="505" spans="1:27" x14ac:dyDescent="0.25">
      <c r="A505">
        <v>2010</v>
      </c>
      <c r="B505" t="s">
        <v>58</v>
      </c>
      <c r="C505" s="1" t="s">
        <v>14</v>
      </c>
      <c r="D505" s="5">
        <f>VLOOKUP(B505,SWH!$A$4:$C$19,3,FALSE)</f>
        <v>4013.58</v>
      </c>
      <c r="E505" s="5">
        <v>151.66999999999999</v>
      </c>
      <c r="F505" s="5">
        <v>51.61</v>
      </c>
      <c r="G505" s="5">
        <v>316.58999999999997</v>
      </c>
      <c r="H505" s="5">
        <v>412.45</v>
      </c>
      <c r="I505" s="5">
        <v>65.75</v>
      </c>
      <c r="J505" s="5">
        <v>591.01</v>
      </c>
      <c r="K505" s="5">
        <v>421.49</v>
      </c>
      <c r="L505" s="5">
        <v>0</v>
      </c>
      <c r="M505" s="5">
        <v>299.20999999999998</v>
      </c>
      <c r="N505" s="5">
        <v>0.26</v>
      </c>
      <c r="O505" s="5">
        <f>VLOOKUP(B505,SWH!$A$4:$B$19,2,FALSE)</f>
        <v>0.26</v>
      </c>
      <c r="P505" s="5">
        <f t="shared" si="33"/>
        <v>0</v>
      </c>
      <c r="Q505" s="5">
        <v>0</v>
      </c>
      <c r="R505" s="5">
        <v>0</v>
      </c>
      <c r="S505" s="5">
        <v>0</v>
      </c>
      <c r="T505" s="5">
        <v>0</v>
      </c>
      <c r="U505" s="5">
        <v>602.04</v>
      </c>
      <c r="V505" s="5">
        <v>0</v>
      </c>
      <c r="W505" s="5">
        <f t="shared" si="31"/>
        <v>767.47</v>
      </c>
      <c r="X505" s="5">
        <f t="shared" si="32"/>
        <v>51.61</v>
      </c>
      <c r="Y505" s="5">
        <v>1836.94</v>
      </c>
      <c r="Z505" s="5">
        <v>1075.1400000000001</v>
      </c>
      <c r="AA505" s="5">
        <f t="shared" si="30"/>
        <v>2912.08</v>
      </c>
    </row>
    <row r="506" spans="1:27" x14ac:dyDescent="0.25">
      <c r="A506">
        <v>2010</v>
      </c>
      <c r="B506" t="s">
        <v>58</v>
      </c>
      <c r="C506" s="1" t="s">
        <v>2</v>
      </c>
      <c r="D506" s="5">
        <f>VLOOKUP(B506,SWH!$A$4:$C$19,3,FALSE)</f>
        <v>4013.58</v>
      </c>
      <c r="E506" s="5">
        <v>63.8</v>
      </c>
      <c r="F506" s="5">
        <v>15.45</v>
      </c>
      <c r="G506" s="5">
        <v>325.99</v>
      </c>
      <c r="H506" s="5">
        <v>412.38</v>
      </c>
      <c r="I506" s="5">
        <v>65.81</v>
      </c>
      <c r="J506" s="5">
        <v>591.01</v>
      </c>
      <c r="K506" s="5">
        <v>421.49</v>
      </c>
      <c r="L506" s="5">
        <v>0</v>
      </c>
      <c r="M506" s="5">
        <v>319.08999999999997</v>
      </c>
      <c r="N506" s="5">
        <v>0.26</v>
      </c>
      <c r="O506" s="5">
        <f>VLOOKUP(B506,SWH!$A$4:$B$19,2,FALSE)</f>
        <v>0.26</v>
      </c>
      <c r="P506" s="5">
        <f t="shared" si="33"/>
        <v>0</v>
      </c>
      <c r="Q506" s="5">
        <v>0</v>
      </c>
      <c r="R506" s="5">
        <v>0</v>
      </c>
      <c r="S506" s="5">
        <v>0</v>
      </c>
      <c r="T506" s="5">
        <v>0</v>
      </c>
      <c r="U506" s="5">
        <v>587.09</v>
      </c>
      <c r="V506" s="5">
        <v>0</v>
      </c>
      <c r="W506" s="5">
        <f t="shared" si="31"/>
        <v>708.88</v>
      </c>
      <c r="X506" s="5">
        <f t="shared" si="32"/>
        <v>15.45</v>
      </c>
      <c r="Y506" s="5">
        <v>1778.32</v>
      </c>
      <c r="Z506" s="5">
        <v>1024.03</v>
      </c>
      <c r="AA506" s="5">
        <f t="shared" si="30"/>
        <v>2802.35</v>
      </c>
    </row>
    <row r="507" spans="1:27" x14ac:dyDescent="0.25">
      <c r="A507">
        <v>2010</v>
      </c>
      <c r="B507" t="s">
        <v>58</v>
      </c>
      <c r="C507" s="1" t="s">
        <v>18</v>
      </c>
      <c r="D507" s="5">
        <f>VLOOKUP(B507,SWH!$A$4:$C$19,3,FALSE)</f>
        <v>4013.58</v>
      </c>
      <c r="E507" s="5">
        <v>74.87</v>
      </c>
      <c r="F507" s="5">
        <v>26.71</v>
      </c>
      <c r="G507" s="5">
        <v>214.09</v>
      </c>
      <c r="H507" s="5">
        <v>412.63</v>
      </c>
      <c r="I507" s="5">
        <v>65.680000000000007</v>
      </c>
      <c r="J507" s="5">
        <v>591.01</v>
      </c>
      <c r="K507" s="5">
        <v>421.49</v>
      </c>
      <c r="L507" s="5">
        <v>0</v>
      </c>
      <c r="M507" s="5">
        <v>299.39</v>
      </c>
      <c r="N507" s="5">
        <v>0.26</v>
      </c>
      <c r="O507" s="5">
        <f>VLOOKUP(B507,SWH!$A$4:$B$19,2,FALSE)</f>
        <v>0.26</v>
      </c>
      <c r="P507" s="5">
        <f t="shared" si="33"/>
        <v>0</v>
      </c>
      <c r="Q507" s="5">
        <v>0</v>
      </c>
      <c r="R507" s="5">
        <v>0</v>
      </c>
      <c r="S507" s="5">
        <v>0</v>
      </c>
      <c r="T507" s="5">
        <v>0</v>
      </c>
      <c r="U507" s="5">
        <v>618.30999999999995</v>
      </c>
      <c r="V507" s="5">
        <v>0</v>
      </c>
      <c r="W507" s="5">
        <f t="shared" si="31"/>
        <v>588.35</v>
      </c>
      <c r="X507" s="5">
        <f t="shared" si="32"/>
        <v>26.71</v>
      </c>
      <c r="Y507" s="5">
        <v>1657.93</v>
      </c>
      <c r="Z507" s="5">
        <v>1066.5</v>
      </c>
      <c r="AA507" s="5">
        <f t="shared" si="30"/>
        <v>2724.4300000000003</v>
      </c>
    </row>
    <row r="508" spans="1:27" x14ac:dyDescent="0.25">
      <c r="A508">
        <v>2010</v>
      </c>
      <c r="B508" t="s">
        <v>58</v>
      </c>
      <c r="C508" s="1" t="s">
        <v>4</v>
      </c>
      <c r="D508" s="5">
        <f>VLOOKUP(B508,SWH!$A$4:$C$19,3,FALSE)</f>
        <v>4013.58</v>
      </c>
      <c r="E508" s="5">
        <v>264.16000000000003</v>
      </c>
      <c r="F508" s="5">
        <v>88.71</v>
      </c>
      <c r="G508" s="5">
        <v>229.53</v>
      </c>
      <c r="H508" s="5">
        <v>412.45</v>
      </c>
      <c r="I508" s="5">
        <v>65.78</v>
      </c>
      <c r="J508" s="5">
        <v>591.01</v>
      </c>
      <c r="K508" s="5">
        <v>421.49</v>
      </c>
      <c r="L508" s="5">
        <v>0</v>
      </c>
      <c r="M508" s="5">
        <v>298.69</v>
      </c>
      <c r="N508" s="5">
        <v>0.26</v>
      </c>
      <c r="O508" s="5">
        <f>VLOOKUP(B508,SWH!$A$4:$B$19,2,FALSE)</f>
        <v>0.26</v>
      </c>
      <c r="P508" s="5">
        <f t="shared" si="33"/>
        <v>0</v>
      </c>
      <c r="Q508" s="5">
        <v>0</v>
      </c>
      <c r="R508" s="5">
        <v>0</v>
      </c>
      <c r="S508" s="5">
        <v>0</v>
      </c>
      <c r="T508" s="5">
        <v>0</v>
      </c>
      <c r="U508" s="5">
        <v>649.32000000000005</v>
      </c>
      <c r="V508" s="5">
        <v>0</v>
      </c>
      <c r="W508" s="5">
        <f t="shared" si="31"/>
        <v>792.38000000000011</v>
      </c>
      <c r="X508" s="5">
        <f t="shared" si="32"/>
        <v>88.71</v>
      </c>
      <c r="Y508" s="5">
        <v>1861.87</v>
      </c>
      <c r="Z508" s="5">
        <v>1159.52</v>
      </c>
      <c r="AA508" s="5">
        <f t="shared" si="30"/>
        <v>3021.39</v>
      </c>
    </row>
    <row r="509" spans="1:27" x14ac:dyDescent="0.25">
      <c r="A509">
        <v>2010</v>
      </c>
      <c r="B509" t="s">
        <v>58</v>
      </c>
      <c r="C509" s="1" t="s">
        <v>5</v>
      </c>
      <c r="D509" s="5">
        <f>VLOOKUP(B509,SWH!$A$4:$C$19,3,FALSE)</f>
        <v>4013.58</v>
      </c>
      <c r="E509" s="5">
        <v>151.91</v>
      </c>
      <c r="F509" s="5">
        <v>44.5</v>
      </c>
      <c r="G509" s="5">
        <v>258.95999999999998</v>
      </c>
      <c r="H509" s="5">
        <v>412.47</v>
      </c>
      <c r="I509" s="5">
        <v>65.78</v>
      </c>
      <c r="J509" s="5">
        <v>591.01</v>
      </c>
      <c r="K509" s="5">
        <v>421.49</v>
      </c>
      <c r="L509" s="5">
        <v>0</v>
      </c>
      <c r="M509" s="5">
        <v>316.89999999999998</v>
      </c>
      <c r="N509" s="5">
        <v>0.26</v>
      </c>
      <c r="O509" s="5">
        <f>VLOOKUP(B509,SWH!$A$4:$B$19,2,FALSE)</f>
        <v>0.26</v>
      </c>
      <c r="P509" s="5">
        <f t="shared" si="33"/>
        <v>0</v>
      </c>
      <c r="Q509" s="5">
        <v>0</v>
      </c>
      <c r="R509" s="5">
        <v>0</v>
      </c>
      <c r="S509" s="5">
        <v>0</v>
      </c>
      <c r="T509" s="5">
        <v>0</v>
      </c>
      <c r="U509" s="5">
        <v>635.41999999999996</v>
      </c>
      <c r="V509" s="5">
        <v>0</v>
      </c>
      <c r="W509" s="5">
        <f t="shared" si="31"/>
        <v>727.77</v>
      </c>
      <c r="X509" s="5">
        <f t="shared" si="32"/>
        <v>44.5</v>
      </c>
      <c r="Y509" s="5">
        <v>1797.29</v>
      </c>
      <c r="Z509" s="5">
        <v>1101.4000000000001</v>
      </c>
      <c r="AA509" s="5">
        <f t="shared" si="30"/>
        <v>2898.69</v>
      </c>
    </row>
    <row r="510" spans="1:27" x14ac:dyDescent="0.25">
      <c r="A510">
        <v>2010</v>
      </c>
      <c r="B510" t="s">
        <v>58</v>
      </c>
      <c r="C510" s="1" t="s">
        <v>15</v>
      </c>
      <c r="D510" s="5">
        <f>VLOOKUP(B510,SWH!$A$4:$C$19,3,FALSE)</f>
        <v>4013.58</v>
      </c>
      <c r="E510" s="5">
        <v>86.74</v>
      </c>
      <c r="F510" s="5">
        <v>36.619999999999997</v>
      </c>
      <c r="G510" s="5">
        <v>180.4</v>
      </c>
      <c r="H510" s="5">
        <v>412.68</v>
      </c>
      <c r="I510" s="5">
        <v>65.67</v>
      </c>
      <c r="J510" s="5">
        <v>591.01</v>
      </c>
      <c r="K510" s="5">
        <v>421.49</v>
      </c>
      <c r="L510" s="5">
        <v>0</v>
      </c>
      <c r="M510" s="5">
        <v>296.74</v>
      </c>
      <c r="N510" s="5">
        <v>0.26</v>
      </c>
      <c r="O510" s="5">
        <f>VLOOKUP(B510,SWH!$A$4:$B$19,2,FALSE)</f>
        <v>0.26</v>
      </c>
      <c r="P510" s="5">
        <f t="shared" si="33"/>
        <v>0</v>
      </c>
      <c r="Q510" s="5">
        <v>0</v>
      </c>
      <c r="R510" s="5">
        <v>0</v>
      </c>
      <c r="S510" s="5">
        <v>0</v>
      </c>
      <c r="T510" s="5">
        <v>0</v>
      </c>
      <c r="U510" s="5">
        <v>645.21</v>
      </c>
      <c r="V510" s="5">
        <v>0</v>
      </c>
      <c r="W510" s="5">
        <f t="shared" si="31"/>
        <v>563.88</v>
      </c>
      <c r="X510" s="5">
        <f t="shared" si="32"/>
        <v>36.619999999999997</v>
      </c>
      <c r="Y510" s="5">
        <v>1633.5</v>
      </c>
      <c r="Z510" s="5">
        <v>1103.33</v>
      </c>
      <c r="AA510" s="5">
        <f t="shared" si="30"/>
        <v>2736.83</v>
      </c>
    </row>
    <row r="511" spans="1:27" x14ac:dyDescent="0.25">
      <c r="A511">
        <v>2010</v>
      </c>
      <c r="B511" t="s">
        <v>58</v>
      </c>
      <c r="C511" s="1" t="s">
        <v>16</v>
      </c>
      <c r="D511" s="5">
        <f>VLOOKUP(B511,SWH!$A$4:$C$19,3,FALSE)</f>
        <v>4013.58</v>
      </c>
      <c r="E511" s="5">
        <v>434.6</v>
      </c>
      <c r="F511" s="5">
        <v>139.63</v>
      </c>
      <c r="G511" s="5">
        <v>227.89</v>
      </c>
      <c r="H511" s="5">
        <v>412.49</v>
      </c>
      <c r="I511" s="5">
        <v>65.739999999999995</v>
      </c>
      <c r="J511" s="5">
        <v>591.01</v>
      </c>
      <c r="K511" s="5">
        <v>421.49</v>
      </c>
      <c r="L511" s="5">
        <v>0</v>
      </c>
      <c r="M511" s="5">
        <v>302.69</v>
      </c>
      <c r="N511" s="5">
        <v>0.26</v>
      </c>
      <c r="O511" s="5">
        <f>VLOOKUP(B511,SWH!$A$4:$B$19,2,FALSE)</f>
        <v>0.26</v>
      </c>
      <c r="P511" s="5">
        <f t="shared" si="33"/>
        <v>0</v>
      </c>
      <c r="Q511" s="5">
        <v>0</v>
      </c>
      <c r="R511" s="5">
        <v>0</v>
      </c>
      <c r="S511" s="5">
        <v>0</v>
      </c>
      <c r="T511" s="5">
        <v>0</v>
      </c>
      <c r="U511" s="5">
        <v>684.83</v>
      </c>
      <c r="V511" s="5">
        <v>0</v>
      </c>
      <c r="W511" s="5">
        <f t="shared" si="31"/>
        <v>965.18000000000006</v>
      </c>
      <c r="X511" s="5">
        <f t="shared" si="32"/>
        <v>139.63</v>
      </c>
      <c r="Y511" s="5">
        <v>2034.69</v>
      </c>
      <c r="Z511" s="5">
        <v>1245.95</v>
      </c>
      <c r="AA511" s="5">
        <f t="shared" si="30"/>
        <v>3280.6400000000003</v>
      </c>
    </row>
    <row r="512" spans="1:27" x14ac:dyDescent="0.25">
      <c r="A512">
        <v>2010</v>
      </c>
      <c r="B512" t="s">
        <v>58</v>
      </c>
      <c r="C512" s="1" t="s">
        <v>9</v>
      </c>
      <c r="D512" s="5">
        <f>VLOOKUP(B512,SWH!$A$4:$C$19,3,FALSE)</f>
        <v>4013.58</v>
      </c>
      <c r="E512" s="5">
        <v>282.93</v>
      </c>
      <c r="F512" s="5">
        <v>85.87</v>
      </c>
      <c r="G512" s="5">
        <v>197.81</v>
      </c>
      <c r="H512" s="5">
        <v>412.58</v>
      </c>
      <c r="I512" s="5">
        <v>65.7</v>
      </c>
      <c r="J512" s="5">
        <v>591.01</v>
      </c>
      <c r="K512" s="5">
        <v>421.49</v>
      </c>
      <c r="L512" s="5">
        <v>0</v>
      </c>
      <c r="M512" s="5">
        <v>311.49</v>
      </c>
      <c r="N512" s="5">
        <v>0.26</v>
      </c>
      <c r="O512" s="5">
        <f>VLOOKUP(B512,SWH!$A$4:$B$19,2,FALSE)</f>
        <v>0.26</v>
      </c>
      <c r="P512" s="5">
        <f t="shared" si="33"/>
        <v>0</v>
      </c>
      <c r="Q512" s="5">
        <v>0</v>
      </c>
      <c r="R512" s="5">
        <v>0</v>
      </c>
      <c r="S512" s="5">
        <v>0</v>
      </c>
      <c r="T512" s="5">
        <v>0</v>
      </c>
      <c r="U512" s="5">
        <v>675.54</v>
      </c>
      <c r="V512" s="5">
        <v>0</v>
      </c>
      <c r="W512" s="5">
        <f t="shared" si="31"/>
        <v>792.23</v>
      </c>
      <c r="X512" s="5">
        <f t="shared" si="32"/>
        <v>85.87</v>
      </c>
      <c r="Y512" s="5">
        <v>1861.77</v>
      </c>
      <c r="Z512" s="5">
        <v>1182.9000000000001</v>
      </c>
      <c r="AA512" s="5">
        <f t="shared" si="30"/>
        <v>3044.67</v>
      </c>
    </row>
    <row r="513" spans="1:27" x14ac:dyDescent="0.25">
      <c r="A513">
        <v>2010</v>
      </c>
      <c r="B513" t="s">
        <v>58</v>
      </c>
      <c r="C513" s="1" t="s">
        <v>12</v>
      </c>
      <c r="D513" s="5">
        <f>VLOOKUP(B513,SWH!$A$4:$C$19,3,FALSE)</f>
        <v>4013.58</v>
      </c>
      <c r="E513" s="5">
        <v>496.11</v>
      </c>
      <c r="F513" s="5">
        <v>182.03</v>
      </c>
      <c r="G513" s="5">
        <v>194.01</v>
      </c>
      <c r="H513" s="5">
        <v>412.5</v>
      </c>
      <c r="I513" s="5">
        <v>65.66</v>
      </c>
      <c r="J513" s="5">
        <v>591.01</v>
      </c>
      <c r="K513" s="5">
        <v>421.49</v>
      </c>
      <c r="L513" s="5">
        <v>0</v>
      </c>
      <c r="M513" s="5">
        <v>301.79000000000002</v>
      </c>
      <c r="N513" s="5">
        <v>0.26</v>
      </c>
      <c r="O513" s="5">
        <f>VLOOKUP(B513,SWH!$A$4:$B$19,2,FALSE)</f>
        <v>0.26</v>
      </c>
      <c r="P513" s="5">
        <f t="shared" si="33"/>
        <v>0</v>
      </c>
      <c r="Q513" s="5">
        <v>0</v>
      </c>
      <c r="R513" s="5">
        <v>0</v>
      </c>
      <c r="S513" s="5">
        <v>0</v>
      </c>
      <c r="T513" s="5">
        <v>0</v>
      </c>
      <c r="U513" s="5">
        <v>726.97</v>
      </c>
      <c r="V513" s="5">
        <v>0</v>
      </c>
      <c r="W513" s="5">
        <f t="shared" si="31"/>
        <v>991.91000000000008</v>
      </c>
      <c r="X513" s="5">
        <f t="shared" si="32"/>
        <v>182.03</v>
      </c>
      <c r="Y513" s="5">
        <v>2061.34</v>
      </c>
      <c r="Z513" s="5">
        <v>1330.5</v>
      </c>
      <c r="AA513" s="5">
        <f t="shared" si="30"/>
        <v>3391.84</v>
      </c>
    </row>
    <row r="514" spans="1:27" x14ac:dyDescent="0.25">
      <c r="A514">
        <v>2010</v>
      </c>
      <c r="B514" t="s">
        <v>58</v>
      </c>
      <c r="C514" s="1" t="s">
        <v>8</v>
      </c>
      <c r="D514" s="5">
        <f>VLOOKUP(B514,SWH!$A$4:$C$19,3,FALSE)</f>
        <v>4013.58</v>
      </c>
      <c r="E514" s="5">
        <v>714.81</v>
      </c>
      <c r="F514" s="5">
        <v>277.88</v>
      </c>
      <c r="G514" s="5">
        <v>134.01</v>
      </c>
      <c r="H514" s="5">
        <v>413.61</v>
      </c>
      <c r="I514" s="5">
        <v>65.3</v>
      </c>
      <c r="J514" s="5">
        <v>591.01</v>
      </c>
      <c r="K514" s="5">
        <v>421.49</v>
      </c>
      <c r="L514" s="5">
        <v>0</v>
      </c>
      <c r="M514" s="5">
        <v>300.39999999999998</v>
      </c>
      <c r="N514" s="5">
        <v>0.26</v>
      </c>
      <c r="O514" s="5">
        <f>VLOOKUP(B514,SWH!$A$4:$B$19,2,FALSE)</f>
        <v>0.26</v>
      </c>
      <c r="P514" s="5">
        <f t="shared" si="33"/>
        <v>0</v>
      </c>
      <c r="Q514" s="5">
        <v>0</v>
      </c>
      <c r="R514" s="5">
        <v>0</v>
      </c>
      <c r="S514" s="5">
        <v>0</v>
      </c>
      <c r="T514" s="5">
        <v>0</v>
      </c>
      <c r="U514" s="5">
        <v>784.3</v>
      </c>
      <c r="V514" s="5">
        <v>0</v>
      </c>
      <c r="W514" s="5">
        <f t="shared" si="31"/>
        <v>1149.2199999999998</v>
      </c>
      <c r="X514" s="5">
        <f t="shared" si="32"/>
        <v>277.88</v>
      </c>
      <c r="Y514" s="5">
        <v>2219.39</v>
      </c>
      <c r="Z514" s="5">
        <v>1483.67</v>
      </c>
      <c r="AA514" s="5">
        <f t="shared" ref="AA514:AA577" si="34">SUM(Y514:Z514)</f>
        <v>3703.06</v>
      </c>
    </row>
    <row r="515" spans="1:27" x14ac:dyDescent="0.25">
      <c r="A515">
        <v>2013</v>
      </c>
      <c r="B515" t="s">
        <v>58</v>
      </c>
      <c r="C515" s="1" t="s">
        <v>10</v>
      </c>
      <c r="D515" s="5">
        <f>VLOOKUP(B515,SWH!$A$4:$C$19,3,FALSE)</f>
        <v>4013.58</v>
      </c>
      <c r="E515" s="5">
        <v>0</v>
      </c>
      <c r="F515" s="5">
        <v>0</v>
      </c>
      <c r="G515" s="5">
        <v>940.89</v>
      </c>
      <c r="H515" s="5">
        <v>319.26</v>
      </c>
      <c r="I515" s="5">
        <v>65.91</v>
      </c>
      <c r="J515" s="5">
        <v>557.66</v>
      </c>
      <c r="K515" s="5">
        <v>421.49</v>
      </c>
      <c r="L515" s="5">
        <v>0</v>
      </c>
      <c r="M515" s="5">
        <v>267.45</v>
      </c>
      <c r="N515" s="5">
        <v>0.26</v>
      </c>
      <c r="O515" s="5">
        <f>VLOOKUP(B515,SWH!$A$4:$B$19,2,FALSE)</f>
        <v>0.26</v>
      </c>
      <c r="P515" s="5">
        <f t="shared" si="33"/>
        <v>0</v>
      </c>
      <c r="Q515" s="5">
        <v>0</v>
      </c>
      <c r="R515" s="5">
        <v>0</v>
      </c>
      <c r="S515" s="5">
        <v>0</v>
      </c>
      <c r="T515" s="5">
        <v>0</v>
      </c>
      <c r="U515" s="5">
        <v>457.44</v>
      </c>
      <c r="V515" s="5">
        <v>0</v>
      </c>
      <c r="W515" s="5">
        <f t="shared" ref="W515:W578" si="35">E515+G515+M515+SUM(P515:S515)</f>
        <v>1208.3399999999999</v>
      </c>
      <c r="X515" s="5">
        <f t="shared" ref="X515:X578" si="36">F515</f>
        <v>0</v>
      </c>
      <c r="Y515" s="5">
        <v>2151.44</v>
      </c>
      <c r="Z515" s="5">
        <v>878.93</v>
      </c>
      <c r="AA515" s="5">
        <f t="shared" si="34"/>
        <v>3030.37</v>
      </c>
    </row>
    <row r="516" spans="1:27" x14ac:dyDescent="0.25">
      <c r="A516">
        <v>2013</v>
      </c>
      <c r="B516" t="s">
        <v>58</v>
      </c>
      <c r="C516" s="1" t="s">
        <v>6</v>
      </c>
      <c r="D516" s="5">
        <f>VLOOKUP(B516,SWH!$A$4:$C$19,3,FALSE)</f>
        <v>4013.58</v>
      </c>
      <c r="E516" s="5">
        <v>0.12</v>
      </c>
      <c r="F516" s="5">
        <v>0</v>
      </c>
      <c r="G516" s="5">
        <v>861.24</v>
      </c>
      <c r="H516" s="5">
        <v>319.58999999999997</v>
      </c>
      <c r="I516" s="5">
        <v>65.92</v>
      </c>
      <c r="J516" s="5">
        <v>557.66</v>
      </c>
      <c r="K516" s="5">
        <v>421.49</v>
      </c>
      <c r="L516" s="5">
        <v>0</v>
      </c>
      <c r="M516" s="5">
        <v>272.10000000000002</v>
      </c>
      <c r="N516" s="5">
        <v>0.26</v>
      </c>
      <c r="O516" s="5">
        <f>VLOOKUP(B516,SWH!$A$4:$B$19,2,FALSE)</f>
        <v>0.26</v>
      </c>
      <c r="P516" s="5">
        <f t="shared" si="33"/>
        <v>0</v>
      </c>
      <c r="Q516" s="5">
        <v>0</v>
      </c>
      <c r="R516" s="5">
        <v>0</v>
      </c>
      <c r="S516" s="5">
        <v>0</v>
      </c>
      <c r="T516" s="5">
        <v>0</v>
      </c>
      <c r="U516" s="5">
        <v>456.39</v>
      </c>
      <c r="V516" s="5">
        <v>0</v>
      </c>
      <c r="W516" s="5">
        <f t="shared" si="35"/>
        <v>1133.46</v>
      </c>
      <c r="X516" s="5">
        <f t="shared" si="36"/>
        <v>0</v>
      </c>
      <c r="Y516" s="5">
        <v>2076.88</v>
      </c>
      <c r="Z516" s="5">
        <v>877.88</v>
      </c>
      <c r="AA516" s="5">
        <f t="shared" si="34"/>
        <v>2954.76</v>
      </c>
    </row>
    <row r="517" spans="1:27" x14ac:dyDescent="0.25">
      <c r="A517">
        <v>2013</v>
      </c>
      <c r="B517" t="s">
        <v>58</v>
      </c>
      <c r="C517" s="1" t="s">
        <v>11</v>
      </c>
      <c r="D517" s="5">
        <f>VLOOKUP(B517,SWH!$A$4:$C$19,3,FALSE)</f>
        <v>4013.58</v>
      </c>
      <c r="E517" s="5">
        <v>0.05</v>
      </c>
      <c r="F517" s="5">
        <v>0</v>
      </c>
      <c r="G517" s="5">
        <v>674.64</v>
      </c>
      <c r="H517" s="5">
        <v>322.42</v>
      </c>
      <c r="I517" s="5">
        <v>65.930000000000007</v>
      </c>
      <c r="J517" s="5">
        <v>557.66</v>
      </c>
      <c r="K517" s="5">
        <v>421.49</v>
      </c>
      <c r="L517" s="5">
        <v>0</v>
      </c>
      <c r="M517" s="5">
        <v>263.64</v>
      </c>
      <c r="N517" s="5">
        <v>0.26</v>
      </c>
      <c r="O517" s="5">
        <f>VLOOKUP(B517,SWH!$A$4:$B$19,2,FALSE)</f>
        <v>0.26</v>
      </c>
      <c r="P517" s="5">
        <f t="shared" si="33"/>
        <v>0</v>
      </c>
      <c r="Q517" s="5">
        <v>0</v>
      </c>
      <c r="R517" s="5">
        <v>0</v>
      </c>
      <c r="S517" s="5">
        <v>0</v>
      </c>
      <c r="T517" s="5">
        <v>0</v>
      </c>
      <c r="U517" s="5">
        <v>476.66</v>
      </c>
      <c r="V517" s="5">
        <v>0</v>
      </c>
      <c r="W517" s="5">
        <f t="shared" si="35"/>
        <v>938.32999999999993</v>
      </c>
      <c r="X517" s="5">
        <f t="shared" si="36"/>
        <v>0</v>
      </c>
      <c r="Y517" s="5">
        <v>1884.59</v>
      </c>
      <c r="Z517" s="5">
        <v>898.15</v>
      </c>
      <c r="AA517" s="5">
        <f t="shared" si="34"/>
        <v>2782.74</v>
      </c>
    </row>
    <row r="518" spans="1:27" x14ac:dyDescent="0.25">
      <c r="A518">
        <v>2013</v>
      </c>
      <c r="B518" t="s">
        <v>58</v>
      </c>
      <c r="C518" s="1" t="s">
        <v>13</v>
      </c>
      <c r="D518" s="5">
        <f>VLOOKUP(B518,SWH!$A$4:$C$19,3,FALSE)</f>
        <v>4013.58</v>
      </c>
      <c r="E518" s="5">
        <v>3.72</v>
      </c>
      <c r="F518" s="5">
        <v>0.83</v>
      </c>
      <c r="G518" s="5">
        <v>723.94</v>
      </c>
      <c r="H518" s="5">
        <v>321.01</v>
      </c>
      <c r="I518" s="5">
        <v>65.84</v>
      </c>
      <c r="J518" s="5">
        <v>557.66</v>
      </c>
      <c r="K518" s="5">
        <v>421.49</v>
      </c>
      <c r="L518" s="5">
        <v>0</v>
      </c>
      <c r="M518" s="5">
        <v>269.02999999999997</v>
      </c>
      <c r="N518" s="5">
        <v>0.26</v>
      </c>
      <c r="O518" s="5">
        <f>VLOOKUP(B518,SWH!$A$4:$B$19,2,FALSE)</f>
        <v>0.26</v>
      </c>
      <c r="P518" s="5">
        <f t="shared" si="33"/>
        <v>0</v>
      </c>
      <c r="Q518" s="5">
        <v>0</v>
      </c>
      <c r="R518" s="5">
        <v>0</v>
      </c>
      <c r="S518" s="5">
        <v>0</v>
      </c>
      <c r="T518" s="5">
        <v>0</v>
      </c>
      <c r="U518" s="5">
        <v>477.42</v>
      </c>
      <c r="V518" s="5">
        <v>0</v>
      </c>
      <c r="W518" s="5">
        <f t="shared" si="35"/>
        <v>996.69</v>
      </c>
      <c r="X518" s="5">
        <f t="shared" si="36"/>
        <v>0.83</v>
      </c>
      <c r="Y518" s="5">
        <v>1941.46</v>
      </c>
      <c r="Z518" s="5">
        <v>899.74</v>
      </c>
      <c r="AA518" s="5">
        <f t="shared" si="34"/>
        <v>2841.2</v>
      </c>
    </row>
    <row r="519" spans="1:27" x14ac:dyDescent="0.25">
      <c r="A519">
        <v>2013</v>
      </c>
      <c r="B519" t="s">
        <v>58</v>
      </c>
      <c r="C519" s="1" t="s">
        <v>19</v>
      </c>
      <c r="D519" s="5">
        <f>VLOOKUP(B519,SWH!$A$4:$C$19,3,FALSE)</f>
        <v>4013.58</v>
      </c>
      <c r="E519" s="5">
        <v>8.0299999999999994</v>
      </c>
      <c r="F519" s="5">
        <v>2.94</v>
      </c>
      <c r="G519" s="5">
        <v>584.4</v>
      </c>
      <c r="H519" s="5">
        <v>322.08</v>
      </c>
      <c r="I519" s="5">
        <v>65.819999999999993</v>
      </c>
      <c r="J519" s="5">
        <v>557.66</v>
      </c>
      <c r="K519" s="5">
        <v>421.49</v>
      </c>
      <c r="L519" s="5">
        <v>0</v>
      </c>
      <c r="M519" s="5">
        <v>262.87</v>
      </c>
      <c r="N519" s="5">
        <v>0.26</v>
      </c>
      <c r="O519" s="5">
        <f>VLOOKUP(B519,SWH!$A$4:$B$19,2,FALSE)</f>
        <v>0.26</v>
      </c>
      <c r="P519" s="5">
        <f t="shared" si="33"/>
        <v>0</v>
      </c>
      <c r="Q519" s="5">
        <v>0</v>
      </c>
      <c r="R519" s="5">
        <v>0</v>
      </c>
      <c r="S519" s="5">
        <v>0</v>
      </c>
      <c r="T519" s="5">
        <v>0</v>
      </c>
      <c r="U519" s="5">
        <v>499.3</v>
      </c>
      <c r="V519" s="5">
        <v>0</v>
      </c>
      <c r="W519" s="5">
        <f t="shared" si="35"/>
        <v>855.3</v>
      </c>
      <c r="X519" s="5">
        <f t="shared" si="36"/>
        <v>2.94</v>
      </c>
      <c r="Y519" s="5">
        <v>1801.13</v>
      </c>
      <c r="Z519" s="5">
        <v>923.73</v>
      </c>
      <c r="AA519" s="5">
        <f t="shared" si="34"/>
        <v>2724.86</v>
      </c>
    </row>
    <row r="520" spans="1:27" x14ac:dyDescent="0.25">
      <c r="A520">
        <v>2013</v>
      </c>
      <c r="B520" t="s">
        <v>58</v>
      </c>
      <c r="C520" s="1" t="s">
        <v>20</v>
      </c>
      <c r="D520" s="5">
        <f>VLOOKUP(B520,SWH!$A$4:$C$19,3,FALSE)</f>
        <v>4013.58</v>
      </c>
      <c r="E520" s="5">
        <v>7.42</v>
      </c>
      <c r="F520" s="5">
        <v>2.0299999999999998</v>
      </c>
      <c r="G520" s="5">
        <v>470.11</v>
      </c>
      <c r="H520" s="5">
        <v>324.27999999999997</v>
      </c>
      <c r="I520" s="5">
        <v>65.87</v>
      </c>
      <c r="J520" s="5">
        <v>557.66</v>
      </c>
      <c r="K520" s="5">
        <v>421.49</v>
      </c>
      <c r="L520" s="5">
        <v>0</v>
      </c>
      <c r="M520" s="5">
        <v>268.87</v>
      </c>
      <c r="N520" s="5">
        <v>0.26</v>
      </c>
      <c r="O520" s="5">
        <f>VLOOKUP(B520,SWH!$A$4:$B$19,2,FALSE)</f>
        <v>0.26</v>
      </c>
      <c r="P520" s="5">
        <f t="shared" si="33"/>
        <v>0</v>
      </c>
      <c r="Q520" s="5">
        <v>0</v>
      </c>
      <c r="R520" s="5">
        <v>0</v>
      </c>
      <c r="S520" s="5">
        <v>0</v>
      </c>
      <c r="T520" s="5">
        <v>0</v>
      </c>
      <c r="U520" s="5">
        <v>503.44</v>
      </c>
      <c r="V520" s="5">
        <v>0</v>
      </c>
      <c r="W520" s="5">
        <f t="shared" si="35"/>
        <v>746.40000000000009</v>
      </c>
      <c r="X520" s="5">
        <f t="shared" si="36"/>
        <v>2.0299999999999998</v>
      </c>
      <c r="Y520" s="5">
        <v>1694.47</v>
      </c>
      <c r="Z520" s="5">
        <v>926.96</v>
      </c>
      <c r="AA520" s="5">
        <f t="shared" si="34"/>
        <v>2621.4300000000003</v>
      </c>
    </row>
    <row r="521" spans="1:27" x14ac:dyDescent="0.25">
      <c r="A521">
        <v>2013</v>
      </c>
      <c r="B521" t="s">
        <v>58</v>
      </c>
      <c r="C521" s="1" t="s">
        <v>3</v>
      </c>
      <c r="D521" s="5">
        <f>VLOOKUP(B521,SWH!$A$4:$C$19,3,FALSE)</f>
        <v>4013.58</v>
      </c>
      <c r="E521" s="5">
        <v>65.61</v>
      </c>
      <c r="F521" s="5">
        <v>25.16</v>
      </c>
      <c r="G521" s="5">
        <v>379.23</v>
      </c>
      <c r="H521" s="5">
        <v>323.52</v>
      </c>
      <c r="I521" s="5">
        <v>65.86</v>
      </c>
      <c r="J521" s="5">
        <v>557.66</v>
      </c>
      <c r="K521" s="5">
        <v>421.49</v>
      </c>
      <c r="L521" s="5">
        <v>0</v>
      </c>
      <c r="M521" s="5">
        <v>261.58999999999997</v>
      </c>
      <c r="N521" s="5">
        <v>0.26</v>
      </c>
      <c r="O521" s="5">
        <f>VLOOKUP(B521,SWH!$A$4:$B$19,2,FALSE)</f>
        <v>0.26</v>
      </c>
      <c r="P521" s="5">
        <f t="shared" si="33"/>
        <v>0</v>
      </c>
      <c r="Q521" s="5">
        <v>0</v>
      </c>
      <c r="R521" s="5">
        <v>0</v>
      </c>
      <c r="S521" s="5">
        <v>0</v>
      </c>
      <c r="T521" s="5">
        <v>0</v>
      </c>
      <c r="U521" s="5">
        <v>554.24</v>
      </c>
      <c r="V521" s="5">
        <v>0</v>
      </c>
      <c r="W521" s="5">
        <f t="shared" si="35"/>
        <v>706.43000000000006</v>
      </c>
      <c r="X521" s="5">
        <f t="shared" si="36"/>
        <v>25.16</v>
      </c>
      <c r="Y521" s="5">
        <v>1653.72</v>
      </c>
      <c r="Z521" s="5">
        <v>1000.9</v>
      </c>
      <c r="AA521" s="5">
        <f t="shared" si="34"/>
        <v>2654.62</v>
      </c>
    </row>
    <row r="522" spans="1:27" x14ac:dyDescent="0.25">
      <c r="A522">
        <v>2013</v>
      </c>
      <c r="B522" t="s">
        <v>58</v>
      </c>
      <c r="C522" s="1" t="s">
        <v>7</v>
      </c>
      <c r="D522" s="5">
        <f>VLOOKUP(B522,SWH!$A$4:$C$19,3,FALSE)</f>
        <v>4013.58</v>
      </c>
      <c r="E522" s="5">
        <v>25.94</v>
      </c>
      <c r="F522" s="5">
        <v>9.44</v>
      </c>
      <c r="G522" s="5">
        <v>376.19</v>
      </c>
      <c r="H522" s="5">
        <v>323.5</v>
      </c>
      <c r="I522" s="5">
        <v>65.849999999999994</v>
      </c>
      <c r="J522" s="5">
        <v>557.66</v>
      </c>
      <c r="K522" s="5">
        <v>421.49</v>
      </c>
      <c r="L522" s="5">
        <v>0</v>
      </c>
      <c r="M522" s="5">
        <v>268.18</v>
      </c>
      <c r="N522" s="5">
        <v>0.26</v>
      </c>
      <c r="O522" s="5">
        <f>VLOOKUP(B522,SWH!$A$4:$B$19,2,FALSE)</f>
        <v>0.26</v>
      </c>
      <c r="P522" s="5">
        <f t="shared" si="33"/>
        <v>0</v>
      </c>
      <c r="Q522" s="5">
        <v>0</v>
      </c>
      <c r="R522" s="5">
        <v>0</v>
      </c>
      <c r="S522" s="5">
        <v>0</v>
      </c>
      <c r="T522" s="5">
        <v>0</v>
      </c>
      <c r="U522" s="5">
        <v>539.51</v>
      </c>
      <c r="V522" s="5">
        <v>0</v>
      </c>
      <c r="W522" s="5">
        <f t="shared" si="35"/>
        <v>670.31</v>
      </c>
      <c r="X522" s="5">
        <f t="shared" si="36"/>
        <v>9.44</v>
      </c>
      <c r="Y522" s="5">
        <v>1617.59</v>
      </c>
      <c r="Z522" s="5">
        <v>970.44</v>
      </c>
      <c r="AA522" s="5">
        <f t="shared" si="34"/>
        <v>2588.0299999999997</v>
      </c>
    </row>
    <row r="523" spans="1:27" x14ac:dyDescent="0.25">
      <c r="A523">
        <v>2013</v>
      </c>
      <c r="B523" t="s">
        <v>58</v>
      </c>
      <c r="C523" s="1" t="s">
        <v>17</v>
      </c>
      <c r="D523" s="5">
        <f>VLOOKUP(B523,SWH!$A$4:$C$19,3,FALSE)</f>
        <v>4013.58</v>
      </c>
      <c r="E523" s="5">
        <v>5.22</v>
      </c>
      <c r="F523" s="5">
        <v>1.04</v>
      </c>
      <c r="G523" s="5">
        <v>292.79000000000002</v>
      </c>
      <c r="H523" s="5">
        <v>322.77999999999997</v>
      </c>
      <c r="I523" s="5">
        <v>65.84</v>
      </c>
      <c r="J523" s="5">
        <v>557.66</v>
      </c>
      <c r="K523" s="5">
        <v>421.49</v>
      </c>
      <c r="L523" s="5">
        <v>0</v>
      </c>
      <c r="M523" s="5">
        <v>298.41000000000003</v>
      </c>
      <c r="N523" s="5">
        <v>0.26</v>
      </c>
      <c r="O523" s="5">
        <f>VLOOKUP(B523,SWH!$A$4:$B$19,2,FALSE)</f>
        <v>0.26</v>
      </c>
      <c r="P523" s="5">
        <f t="shared" ref="P523:P571" si="37">N523-O523</f>
        <v>0</v>
      </c>
      <c r="Q523" s="5">
        <v>0</v>
      </c>
      <c r="R523" s="5">
        <v>0</v>
      </c>
      <c r="S523" s="5">
        <v>0</v>
      </c>
      <c r="T523" s="5">
        <v>0</v>
      </c>
      <c r="U523" s="5">
        <v>553.17999999999995</v>
      </c>
      <c r="V523" s="5">
        <v>0</v>
      </c>
      <c r="W523" s="5">
        <f t="shared" si="35"/>
        <v>596.42000000000007</v>
      </c>
      <c r="X523" s="5">
        <f t="shared" si="36"/>
        <v>1.04</v>
      </c>
      <c r="Y523" s="5">
        <v>1542.96</v>
      </c>
      <c r="Z523" s="5">
        <v>975.7</v>
      </c>
      <c r="AA523" s="5">
        <f t="shared" si="34"/>
        <v>2518.66</v>
      </c>
    </row>
    <row r="524" spans="1:27" x14ac:dyDescent="0.25">
      <c r="A524">
        <v>2013</v>
      </c>
      <c r="B524" t="s">
        <v>58</v>
      </c>
      <c r="C524" s="1" t="s">
        <v>14</v>
      </c>
      <c r="D524" s="5">
        <f>VLOOKUP(B524,SWH!$A$4:$C$19,3,FALSE)</f>
        <v>4013.58</v>
      </c>
      <c r="E524" s="5">
        <v>150.59</v>
      </c>
      <c r="F524" s="5">
        <v>63.14</v>
      </c>
      <c r="G524" s="5">
        <v>282.06</v>
      </c>
      <c r="H524" s="5">
        <v>319.02</v>
      </c>
      <c r="I524" s="5">
        <v>65.75</v>
      </c>
      <c r="J524" s="5">
        <v>557.66</v>
      </c>
      <c r="K524" s="5">
        <v>421.49</v>
      </c>
      <c r="L524" s="5">
        <v>0</v>
      </c>
      <c r="M524" s="5">
        <v>259.07</v>
      </c>
      <c r="N524" s="5">
        <v>0.26</v>
      </c>
      <c r="O524" s="5">
        <f>VLOOKUP(B524,SWH!$A$4:$B$19,2,FALSE)</f>
        <v>0.26</v>
      </c>
      <c r="P524" s="5">
        <f t="shared" si="37"/>
        <v>0</v>
      </c>
      <c r="Q524" s="5">
        <v>0</v>
      </c>
      <c r="R524" s="5">
        <v>0</v>
      </c>
      <c r="S524" s="5">
        <v>0</v>
      </c>
      <c r="T524" s="5">
        <v>0</v>
      </c>
      <c r="U524" s="5">
        <v>601.9</v>
      </c>
      <c r="V524" s="5">
        <v>0</v>
      </c>
      <c r="W524" s="5">
        <f t="shared" si="35"/>
        <v>691.72</v>
      </c>
      <c r="X524" s="5">
        <f t="shared" si="36"/>
        <v>63.14</v>
      </c>
      <c r="Y524" s="5">
        <v>1634.42</v>
      </c>
      <c r="Z524" s="5">
        <v>1086.53</v>
      </c>
      <c r="AA524" s="5">
        <f t="shared" si="34"/>
        <v>2720.95</v>
      </c>
    </row>
    <row r="525" spans="1:27" x14ac:dyDescent="0.25">
      <c r="A525">
        <v>2013</v>
      </c>
      <c r="B525" t="s">
        <v>58</v>
      </c>
      <c r="C525" s="1" t="s">
        <v>2</v>
      </c>
      <c r="D525" s="5">
        <f>VLOOKUP(B525,SWH!$A$4:$C$19,3,FALSE)</f>
        <v>4013.58</v>
      </c>
      <c r="E525" s="5">
        <v>60</v>
      </c>
      <c r="F525" s="5">
        <v>24.65</v>
      </c>
      <c r="G525" s="5">
        <v>292.73</v>
      </c>
      <c r="H525" s="5">
        <v>319.02999999999997</v>
      </c>
      <c r="I525" s="5">
        <v>65.81</v>
      </c>
      <c r="J525" s="5">
        <v>557.66</v>
      </c>
      <c r="K525" s="5">
        <v>421.49</v>
      </c>
      <c r="L525" s="5">
        <v>0</v>
      </c>
      <c r="M525" s="5">
        <v>269.27999999999997</v>
      </c>
      <c r="N525" s="5">
        <v>0.26</v>
      </c>
      <c r="O525" s="5">
        <f>VLOOKUP(B525,SWH!$A$4:$B$19,2,FALSE)</f>
        <v>0.26</v>
      </c>
      <c r="P525" s="5">
        <f t="shared" si="37"/>
        <v>0</v>
      </c>
      <c r="Q525" s="5">
        <v>0</v>
      </c>
      <c r="R525" s="5">
        <v>0</v>
      </c>
      <c r="S525" s="5">
        <v>0</v>
      </c>
      <c r="T525" s="5">
        <v>0</v>
      </c>
      <c r="U525" s="5">
        <v>586.94000000000005</v>
      </c>
      <c r="V525" s="5">
        <v>0</v>
      </c>
      <c r="W525" s="5">
        <f t="shared" si="35"/>
        <v>622.01</v>
      </c>
      <c r="X525" s="5">
        <f t="shared" si="36"/>
        <v>24.65</v>
      </c>
      <c r="Y525" s="5">
        <v>1564.76</v>
      </c>
      <c r="Z525" s="5">
        <v>1033.08</v>
      </c>
      <c r="AA525" s="5">
        <f t="shared" si="34"/>
        <v>2597.84</v>
      </c>
    </row>
    <row r="526" spans="1:27" x14ac:dyDescent="0.25">
      <c r="A526">
        <v>2013</v>
      </c>
      <c r="B526" t="s">
        <v>58</v>
      </c>
      <c r="C526" s="1" t="s">
        <v>18</v>
      </c>
      <c r="D526" s="5">
        <f>VLOOKUP(B526,SWH!$A$4:$C$19,3,FALSE)</f>
        <v>4013.58</v>
      </c>
      <c r="E526" s="5">
        <v>74.45</v>
      </c>
      <c r="F526" s="5">
        <v>27.4</v>
      </c>
      <c r="G526" s="5">
        <v>188.99</v>
      </c>
      <c r="H526" s="5">
        <v>321.13</v>
      </c>
      <c r="I526" s="5">
        <v>65.680000000000007</v>
      </c>
      <c r="J526" s="5">
        <v>557.66</v>
      </c>
      <c r="K526" s="5">
        <v>421.49</v>
      </c>
      <c r="L526" s="5">
        <v>0</v>
      </c>
      <c r="M526" s="5">
        <v>298.05</v>
      </c>
      <c r="N526" s="5">
        <v>0.26</v>
      </c>
      <c r="O526" s="5">
        <f>VLOOKUP(B526,SWH!$A$4:$B$19,2,FALSE)</f>
        <v>0.26</v>
      </c>
      <c r="P526" s="5">
        <f t="shared" si="37"/>
        <v>0</v>
      </c>
      <c r="Q526" s="5">
        <v>0</v>
      </c>
      <c r="R526" s="5">
        <v>0</v>
      </c>
      <c r="S526" s="5">
        <v>0</v>
      </c>
      <c r="T526" s="5">
        <v>0</v>
      </c>
      <c r="U526" s="5">
        <v>618.08000000000004</v>
      </c>
      <c r="V526" s="5">
        <v>0</v>
      </c>
      <c r="W526" s="5">
        <f t="shared" si="35"/>
        <v>561.49</v>
      </c>
      <c r="X526" s="5">
        <f t="shared" si="36"/>
        <v>27.4</v>
      </c>
      <c r="Y526" s="5">
        <v>1506.22</v>
      </c>
      <c r="Z526" s="5">
        <v>1066.97</v>
      </c>
      <c r="AA526" s="5">
        <f t="shared" si="34"/>
        <v>2573.19</v>
      </c>
    </row>
    <row r="527" spans="1:27" x14ac:dyDescent="0.25">
      <c r="A527">
        <v>2013</v>
      </c>
      <c r="B527" t="s">
        <v>58</v>
      </c>
      <c r="C527" s="1" t="s">
        <v>4</v>
      </c>
      <c r="D527" s="5">
        <f>VLOOKUP(B527,SWH!$A$4:$C$19,3,FALSE)</f>
        <v>4013.58</v>
      </c>
      <c r="E527" s="5">
        <v>253.1</v>
      </c>
      <c r="F527" s="5">
        <v>100.68</v>
      </c>
      <c r="G527" s="5">
        <v>205.1</v>
      </c>
      <c r="H527" s="5">
        <v>319.26</v>
      </c>
      <c r="I527" s="5">
        <v>65.78</v>
      </c>
      <c r="J527" s="5">
        <v>557.66</v>
      </c>
      <c r="K527" s="5">
        <v>421.49</v>
      </c>
      <c r="L527" s="5">
        <v>0</v>
      </c>
      <c r="M527" s="5">
        <v>258.88</v>
      </c>
      <c r="N527" s="5">
        <v>0.26</v>
      </c>
      <c r="O527" s="5">
        <f>VLOOKUP(B527,SWH!$A$4:$B$19,2,FALSE)</f>
        <v>0.26</v>
      </c>
      <c r="P527" s="5">
        <f t="shared" si="37"/>
        <v>0</v>
      </c>
      <c r="Q527" s="5">
        <v>0</v>
      </c>
      <c r="R527" s="5">
        <v>0</v>
      </c>
      <c r="S527" s="5">
        <v>0</v>
      </c>
      <c r="T527" s="5">
        <v>0</v>
      </c>
      <c r="U527" s="5">
        <v>649.08000000000004</v>
      </c>
      <c r="V527" s="5">
        <v>0</v>
      </c>
      <c r="W527" s="5">
        <f t="shared" si="35"/>
        <v>717.07999999999993</v>
      </c>
      <c r="X527" s="5">
        <f t="shared" si="36"/>
        <v>100.68</v>
      </c>
      <c r="Y527" s="5">
        <v>1660.04</v>
      </c>
      <c r="Z527" s="5">
        <v>1171.25</v>
      </c>
      <c r="AA527" s="5">
        <f t="shared" si="34"/>
        <v>2831.29</v>
      </c>
    </row>
    <row r="528" spans="1:27" x14ac:dyDescent="0.25">
      <c r="A528">
        <v>2013</v>
      </c>
      <c r="B528" t="s">
        <v>58</v>
      </c>
      <c r="C528" s="1" t="s">
        <v>5</v>
      </c>
      <c r="D528" s="5">
        <f>VLOOKUP(B528,SWH!$A$4:$C$19,3,FALSE)</f>
        <v>4013.58</v>
      </c>
      <c r="E528" s="5">
        <v>139.36000000000001</v>
      </c>
      <c r="F528" s="5">
        <v>44.23</v>
      </c>
      <c r="G528" s="5">
        <v>233.27</v>
      </c>
      <c r="H528" s="5">
        <v>319.12</v>
      </c>
      <c r="I528" s="5">
        <v>65.78</v>
      </c>
      <c r="J528" s="5">
        <v>557.66</v>
      </c>
      <c r="K528" s="5">
        <v>421.49</v>
      </c>
      <c r="L528" s="5">
        <v>0</v>
      </c>
      <c r="M528" s="5">
        <v>289.05</v>
      </c>
      <c r="N528" s="5">
        <v>0.26</v>
      </c>
      <c r="O528" s="5">
        <f>VLOOKUP(B528,SWH!$A$4:$B$19,2,FALSE)</f>
        <v>0.26</v>
      </c>
      <c r="P528" s="5">
        <f t="shared" si="37"/>
        <v>0</v>
      </c>
      <c r="Q528" s="5">
        <v>0</v>
      </c>
      <c r="R528" s="5">
        <v>0</v>
      </c>
      <c r="S528" s="5">
        <v>0</v>
      </c>
      <c r="T528" s="5">
        <v>0</v>
      </c>
      <c r="U528" s="5">
        <v>635.19000000000005</v>
      </c>
      <c r="V528" s="5">
        <v>0</v>
      </c>
      <c r="W528" s="5">
        <f t="shared" si="35"/>
        <v>661.68000000000006</v>
      </c>
      <c r="X528" s="5">
        <f t="shared" si="36"/>
        <v>44.23</v>
      </c>
      <c r="Y528" s="5">
        <v>1604.49</v>
      </c>
      <c r="Z528" s="5">
        <v>1100.9000000000001</v>
      </c>
      <c r="AA528" s="5">
        <f t="shared" si="34"/>
        <v>2705.3900000000003</v>
      </c>
    </row>
    <row r="529" spans="1:27" x14ac:dyDescent="0.25">
      <c r="A529">
        <v>2013</v>
      </c>
      <c r="B529" t="s">
        <v>58</v>
      </c>
      <c r="C529" s="1" t="s">
        <v>15</v>
      </c>
      <c r="D529" s="5">
        <f>VLOOKUP(B529,SWH!$A$4:$C$19,3,FALSE)</f>
        <v>4013.58</v>
      </c>
      <c r="E529" s="5">
        <v>80.45</v>
      </c>
      <c r="F529" s="5">
        <v>36.369999999999997</v>
      </c>
      <c r="G529" s="5">
        <v>162.69</v>
      </c>
      <c r="H529" s="5">
        <v>320.54000000000002</v>
      </c>
      <c r="I529" s="5">
        <v>65.67</v>
      </c>
      <c r="J529" s="5">
        <v>557.66</v>
      </c>
      <c r="K529" s="5">
        <v>421.49</v>
      </c>
      <c r="L529" s="5">
        <v>0</v>
      </c>
      <c r="M529" s="5">
        <v>295.45999999999998</v>
      </c>
      <c r="N529" s="5">
        <v>0.26</v>
      </c>
      <c r="O529" s="5">
        <f>VLOOKUP(B529,SWH!$A$4:$B$19,2,FALSE)</f>
        <v>0.26</v>
      </c>
      <c r="P529" s="5">
        <f t="shared" si="37"/>
        <v>0</v>
      </c>
      <c r="Q529" s="5">
        <v>0</v>
      </c>
      <c r="R529" s="5">
        <v>0</v>
      </c>
      <c r="S529" s="5">
        <v>0</v>
      </c>
      <c r="T529" s="5">
        <v>0</v>
      </c>
      <c r="U529" s="5">
        <v>644.97</v>
      </c>
      <c r="V529" s="5">
        <v>0</v>
      </c>
      <c r="W529" s="5">
        <f t="shared" si="35"/>
        <v>538.59999999999991</v>
      </c>
      <c r="X529" s="5">
        <f t="shared" si="36"/>
        <v>36.369999999999997</v>
      </c>
      <c r="Y529" s="5">
        <v>1482.73</v>
      </c>
      <c r="Z529" s="5">
        <v>1102.83</v>
      </c>
      <c r="AA529" s="5">
        <f t="shared" si="34"/>
        <v>2585.56</v>
      </c>
    </row>
    <row r="530" spans="1:27" x14ac:dyDescent="0.25">
      <c r="A530">
        <v>2013</v>
      </c>
      <c r="B530" t="s">
        <v>58</v>
      </c>
      <c r="C530" s="1" t="s">
        <v>16</v>
      </c>
      <c r="D530" s="5">
        <f>VLOOKUP(B530,SWH!$A$4:$C$19,3,FALSE)</f>
        <v>4013.58</v>
      </c>
      <c r="E530" s="5">
        <v>405.88</v>
      </c>
      <c r="F530" s="5">
        <v>153.57</v>
      </c>
      <c r="G530" s="5">
        <v>202.55</v>
      </c>
      <c r="H530" s="5">
        <v>319.41000000000003</v>
      </c>
      <c r="I530" s="5">
        <v>65.739999999999995</v>
      </c>
      <c r="J530" s="5">
        <v>557.66</v>
      </c>
      <c r="K530" s="5">
        <v>421.49</v>
      </c>
      <c r="L530" s="5">
        <v>0</v>
      </c>
      <c r="M530" s="5">
        <v>260.81</v>
      </c>
      <c r="N530" s="5">
        <v>0.26</v>
      </c>
      <c r="O530" s="5">
        <f>VLOOKUP(B530,SWH!$A$4:$B$19,2,FALSE)</f>
        <v>0.26</v>
      </c>
      <c r="P530" s="5">
        <f t="shared" si="37"/>
        <v>0</v>
      </c>
      <c r="Q530" s="5">
        <v>0</v>
      </c>
      <c r="R530" s="5">
        <v>0</v>
      </c>
      <c r="S530" s="5">
        <v>0</v>
      </c>
      <c r="T530" s="5">
        <v>0</v>
      </c>
      <c r="U530" s="5">
        <v>684.74</v>
      </c>
      <c r="V530" s="5">
        <v>0</v>
      </c>
      <c r="W530" s="5">
        <f t="shared" si="35"/>
        <v>869.24</v>
      </c>
      <c r="X530" s="5">
        <f t="shared" si="36"/>
        <v>153.57</v>
      </c>
      <c r="Y530" s="5">
        <v>1812.31</v>
      </c>
      <c r="Z530" s="5">
        <v>1259.8</v>
      </c>
      <c r="AA530" s="5">
        <f t="shared" si="34"/>
        <v>3072.1099999999997</v>
      </c>
    </row>
    <row r="531" spans="1:27" x14ac:dyDescent="0.25">
      <c r="A531">
        <v>2013</v>
      </c>
      <c r="B531" t="s">
        <v>58</v>
      </c>
      <c r="C531" s="1" t="s">
        <v>9</v>
      </c>
      <c r="D531" s="5">
        <f>VLOOKUP(B531,SWH!$A$4:$C$19,3,FALSE)</f>
        <v>4013.58</v>
      </c>
      <c r="E531" s="5">
        <v>258.61</v>
      </c>
      <c r="F531" s="5">
        <v>87.44</v>
      </c>
      <c r="G531" s="5">
        <v>176.65</v>
      </c>
      <c r="H531" s="5">
        <v>319.61</v>
      </c>
      <c r="I531" s="5">
        <v>65.7</v>
      </c>
      <c r="J531" s="5">
        <v>557.66</v>
      </c>
      <c r="K531" s="5">
        <v>421.49</v>
      </c>
      <c r="L531" s="5">
        <v>0</v>
      </c>
      <c r="M531" s="5">
        <v>283.74</v>
      </c>
      <c r="N531" s="5">
        <v>0.26</v>
      </c>
      <c r="O531" s="5">
        <f>VLOOKUP(B531,SWH!$A$4:$B$19,2,FALSE)</f>
        <v>0.26</v>
      </c>
      <c r="P531" s="5">
        <f t="shared" si="37"/>
        <v>0</v>
      </c>
      <c r="Q531" s="5">
        <v>0</v>
      </c>
      <c r="R531" s="5">
        <v>0</v>
      </c>
      <c r="S531" s="5">
        <v>0</v>
      </c>
      <c r="T531" s="5">
        <v>0</v>
      </c>
      <c r="U531" s="5">
        <v>675.44</v>
      </c>
      <c r="V531" s="5">
        <v>0</v>
      </c>
      <c r="W531" s="5">
        <f t="shared" si="35"/>
        <v>719</v>
      </c>
      <c r="X531" s="5">
        <f t="shared" si="36"/>
        <v>87.44</v>
      </c>
      <c r="Y531" s="5">
        <v>1662.24</v>
      </c>
      <c r="Z531" s="5">
        <v>1184.3800000000001</v>
      </c>
      <c r="AA531" s="5">
        <f t="shared" si="34"/>
        <v>2846.62</v>
      </c>
    </row>
    <row r="532" spans="1:27" x14ac:dyDescent="0.25">
      <c r="A532">
        <v>2013</v>
      </c>
      <c r="B532" t="s">
        <v>58</v>
      </c>
      <c r="C532" s="1" t="s">
        <v>12</v>
      </c>
      <c r="D532" s="5">
        <f>VLOOKUP(B532,SWH!$A$4:$C$19,3,FALSE)</f>
        <v>4013.58</v>
      </c>
      <c r="E532" s="5">
        <v>477.53</v>
      </c>
      <c r="F532" s="5">
        <v>200.25</v>
      </c>
      <c r="G532" s="5">
        <v>170.69</v>
      </c>
      <c r="H532" s="5">
        <v>318.97000000000003</v>
      </c>
      <c r="I532" s="5">
        <v>65.66</v>
      </c>
      <c r="J532" s="5">
        <v>557.66</v>
      </c>
      <c r="K532" s="5">
        <v>421.49</v>
      </c>
      <c r="L532" s="5">
        <v>0</v>
      </c>
      <c r="M532" s="5">
        <v>260.18</v>
      </c>
      <c r="N532" s="5">
        <v>0.26</v>
      </c>
      <c r="O532" s="5">
        <f>VLOOKUP(B532,SWH!$A$4:$B$19,2,FALSE)</f>
        <v>0.26</v>
      </c>
      <c r="P532" s="5">
        <f t="shared" si="37"/>
        <v>0</v>
      </c>
      <c r="Q532" s="5">
        <v>0</v>
      </c>
      <c r="R532" s="5">
        <v>0</v>
      </c>
      <c r="S532" s="5">
        <v>0</v>
      </c>
      <c r="T532" s="5">
        <v>0</v>
      </c>
      <c r="U532" s="5">
        <v>726.91</v>
      </c>
      <c r="V532" s="5">
        <v>0</v>
      </c>
      <c r="W532" s="5">
        <f t="shared" si="35"/>
        <v>908.40000000000009</v>
      </c>
      <c r="X532" s="5">
        <f t="shared" si="36"/>
        <v>200.25</v>
      </c>
      <c r="Y532" s="5">
        <v>1850.94</v>
      </c>
      <c r="Z532" s="5">
        <v>1348.65</v>
      </c>
      <c r="AA532" s="5">
        <f t="shared" si="34"/>
        <v>3199.59</v>
      </c>
    </row>
    <row r="533" spans="1:27" x14ac:dyDescent="0.25">
      <c r="A533">
        <v>2013</v>
      </c>
      <c r="B533" t="s">
        <v>58</v>
      </c>
      <c r="C533" s="1" t="s">
        <v>8</v>
      </c>
      <c r="D533" s="5">
        <f>VLOOKUP(B533,SWH!$A$4:$C$19,3,FALSE)</f>
        <v>4013.58</v>
      </c>
      <c r="E533" s="5">
        <v>666.64</v>
      </c>
      <c r="F533" s="5">
        <v>262.32</v>
      </c>
      <c r="G533" s="5">
        <v>118.04</v>
      </c>
      <c r="H533" s="5">
        <v>324.33</v>
      </c>
      <c r="I533" s="5">
        <v>65.3</v>
      </c>
      <c r="J533" s="5">
        <v>557.66</v>
      </c>
      <c r="K533" s="5">
        <v>421.49</v>
      </c>
      <c r="L533" s="5">
        <v>0</v>
      </c>
      <c r="M533" s="5">
        <v>297.60000000000002</v>
      </c>
      <c r="N533" s="5">
        <v>0.26</v>
      </c>
      <c r="O533" s="5">
        <f>VLOOKUP(B533,SWH!$A$4:$B$19,2,FALSE)</f>
        <v>0.26</v>
      </c>
      <c r="P533" s="5">
        <f t="shared" si="37"/>
        <v>0</v>
      </c>
      <c r="Q533" s="5">
        <v>0</v>
      </c>
      <c r="R533" s="5">
        <v>0</v>
      </c>
      <c r="S533" s="5">
        <v>0</v>
      </c>
      <c r="T533" s="5">
        <v>0</v>
      </c>
      <c r="U533" s="5">
        <v>783.8</v>
      </c>
      <c r="V533" s="5">
        <v>0</v>
      </c>
      <c r="W533" s="5">
        <f t="shared" si="35"/>
        <v>1082.28</v>
      </c>
      <c r="X533" s="5">
        <f t="shared" si="36"/>
        <v>262.32</v>
      </c>
      <c r="Y533" s="5">
        <v>2029.83</v>
      </c>
      <c r="Z533" s="5">
        <v>1467.61</v>
      </c>
      <c r="AA533" s="5">
        <f t="shared" si="34"/>
        <v>3497.4399999999996</v>
      </c>
    </row>
    <row r="534" spans="1:27" x14ac:dyDescent="0.25">
      <c r="A534">
        <v>2016</v>
      </c>
      <c r="B534" t="s">
        <v>58</v>
      </c>
      <c r="C534" s="1" t="s">
        <v>10</v>
      </c>
      <c r="D534" s="5">
        <f>VLOOKUP(B534,SWH!$A$4:$C$19,3,FALSE)</f>
        <v>4013.58</v>
      </c>
      <c r="E534" s="5">
        <v>0.01</v>
      </c>
      <c r="F534" s="5">
        <v>0</v>
      </c>
      <c r="G534" s="5">
        <v>797.47</v>
      </c>
      <c r="H534" s="5">
        <v>286.33999999999997</v>
      </c>
      <c r="I534" s="5">
        <v>44.37</v>
      </c>
      <c r="J534" s="5">
        <v>557.66</v>
      </c>
      <c r="K534" s="5">
        <v>421.49</v>
      </c>
      <c r="L534" s="5">
        <v>0</v>
      </c>
      <c r="M534" s="5">
        <v>179.52</v>
      </c>
      <c r="N534" s="5">
        <v>0.26</v>
      </c>
      <c r="O534" s="5">
        <f>VLOOKUP(B534,SWH!$A$4:$B$19,2,FALSE)</f>
        <v>0.26</v>
      </c>
      <c r="P534" s="5">
        <f t="shared" si="37"/>
        <v>0</v>
      </c>
      <c r="Q534" s="5">
        <v>0</v>
      </c>
      <c r="R534" s="5">
        <v>0</v>
      </c>
      <c r="S534" s="5">
        <v>0</v>
      </c>
      <c r="T534" s="5">
        <v>0</v>
      </c>
      <c r="U534" s="5">
        <v>423.61</v>
      </c>
      <c r="V534" s="5">
        <v>0</v>
      </c>
      <c r="W534" s="5">
        <f t="shared" si="35"/>
        <v>977</v>
      </c>
      <c r="X534" s="5">
        <f t="shared" si="36"/>
        <v>0</v>
      </c>
      <c r="Y534" s="5">
        <v>1865.63</v>
      </c>
      <c r="Z534" s="5">
        <v>845.1</v>
      </c>
      <c r="AA534" s="5">
        <f t="shared" si="34"/>
        <v>2710.73</v>
      </c>
    </row>
    <row r="535" spans="1:27" x14ac:dyDescent="0.25">
      <c r="A535">
        <v>2016</v>
      </c>
      <c r="B535" t="s">
        <v>58</v>
      </c>
      <c r="C535" s="1" t="s">
        <v>6</v>
      </c>
      <c r="D535" s="5">
        <f>VLOOKUP(B535,SWH!$A$4:$C$19,3,FALSE)</f>
        <v>4013.58</v>
      </c>
      <c r="E535" s="5">
        <v>0.13</v>
      </c>
      <c r="F535" s="5">
        <v>0</v>
      </c>
      <c r="G535" s="5">
        <v>744.41</v>
      </c>
      <c r="H535" s="5">
        <v>286.94</v>
      </c>
      <c r="I535" s="5">
        <v>44.38</v>
      </c>
      <c r="J535" s="5">
        <v>557.66</v>
      </c>
      <c r="K535" s="5">
        <v>421.49</v>
      </c>
      <c r="L535" s="5">
        <v>0</v>
      </c>
      <c r="M535" s="5">
        <v>183.25</v>
      </c>
      <c r="N535" s="5">
        <v>0.26</v>
      </c>
      <c r="O535" s="5">
        <f>VLOOKUP(B535,SWH!$A$4:$B$19,2,FALSE)</f>
        <v>0.26</v>
      </c>
      <c r="P535" s="5">
        <f t="shared" si="37"/>
        <v>0</v>
      </c>
      <c r="Q535" s="5">
        <v>0</v>
      </c>
      <c r="R535" s="5">
        <v>0</v>
      </c>
      <c r="S535" s="5">
        <v>0</v>
      </c>
      <c r="T535" s="5">
        <v>0</v>
      </c>
      <c r="U535" s="5">
        <v>424.25</v>
      </c>
      <c r="V535" s="5">
        <v>0</v>
      </c>
      <c r="W535" s="5">
        <f t="shared" si="35"/>
        <v>927.79</v>
      </c>
      <c r="X535" s="5">
        <f t="shared" si="36"/>
        <v>0</v>
      </c>
      <c r="Y535" s="5">
        <v>1817.04</v>
      </c>
      <c r="Z535" s="5">
        <v>845.74</v>
      </c>
      <c r="AA535" s="5">
        <f t="shared" si="34"/>
        <v>2662.7799999999997</v>
      </c>
    </row>
    <row r="536" spans="1:27" x14ac:dyDescent="0.25">
      <c r="A536">
        <v>2016</v>
      </c>
      <c r="B536" t="s">
        <v>58</v>
      </c>
      <c r="C536" s="1" t="s">
        <v>11</v>
      </c>
      <c r="D536" s="5">
        <f>VLOOKUP(B536,SWH!$A$4:$C$19,3,FALSE)</f>
        <v>4013.58</v>
      </c>
      <c r="E536" s="5">
        <v>7.0000000000000007E-2</v>
      </c>
      <c r="F536" s="5">
        <v>0</v>
      </c>
      <c r="G536" s="5">
        <v>587.27</v>
      </c>
      <c r="H536" s="5">
        <v>288</v>
      </c>
      <c r="I536" s="5">
        <v>44.39</v>
      </c>
      <c r="J536" s="5">
        <v>557.66</v>
      </c>
      <c r="K536" s="5">
        <v>421.49</v>
      </c>
      <c r="L536" s="5">
        <v>0</v>
      </c>
      <c r="M536" s="5">
        <v>172.4</v>
      </c>
      <c r="N536" s="5">
        <v>0.26</v>
      </c>
      <c r="O536" s="5">
        <f>VLOOKUP(B536,SWH!$A$4:$B$19,2,FALSE)</f>
        <v>0.26</v>
      </c>
      <c r="P536" s="5">
        <f t="shared" si="37"/>
        <v>0</v>
      </c>
      <c r="Q536" s="5">
        <v>0</v>
      </c>
      <c r="R536" s="5">
        <v>0</v>
      </c>
      <c r="S536" s="5">
        <v>0</v>
      </c>
      <c r="T536" s="5">
        <v>0</v>
      </c>
      <c r="U536" s="5">
        <v>442.88</v>
      </c>
      <c r="V536" s="5">
        <v>0</v>
      </c>
      <c r="W536" s="5">
        <f t="shared" si="35"/>
        <v>759.74</v>
      </c>
      <c r="X536" s="5">
        <f t="shared" si="36"/>
        <v>0</v>
      </c>
      <c r="Y536" s="5">
        <v>1650.05</v>
      </c>
      <c r="Z536" s="5">
        <v>864.37</v>
      </c>
      <c r="AA536" s="5">
        <f t="shared" si="34"/>
        <v>2514.42</v>
      </c>
    </row>
    <row r="537" spans="1:27" x14ac:dyDescent="0.25">
      <c r="A537">
        <v>2016</v>
      </c>
      <c r="B537" t="s">
        <v>58</v>
      </c>
      <c r="C537" s="1" t="s">
        <v>13</v>
      </c>
      <c r="D537" s="5">
        <f>VLOOKUP(B537,SWH!$A$4:$C$19,3,FALSE)</f>
        <v>4013.58</v>
      </c>
      <c r="E537" s="5">
        <v>2.41</v>
      </c>
      <c r="F537" s="5">
        <v>0.76</v>
      </c>
      <c r="G537" s="5">
        <v>634.42999999999995</v>
      </c>
      <c r="H537" s="5">
        <v>286.82</v>
      </c>
      <c r="I537" s="5">
        <v>44.33</v>
      </c>
      <c r="J537" s="5">
        <v>557.66</v>
      </c>
      <c r="K537" s="5">
        <v>421.49</v>
      </c>
      <c r="L537" s="5">
        <v>0</v>
      </c>
      <c r="M537" s="5">
        <v>178.82</v>
      </c>
      <c r="N537" s="5">
        <v>0.26</v>
      </c>
      <c r="O537" s="5">
        <f>VLOOKUP(B537,SWH!$A$4:$B$19,2,FALSE)</f>
        <v>0.26</v>
      </c>
      <c r="P537" s="5">
        <f t="shared" si="37"/>
        <v>0</v>
      </c>
      <c r="Q537" s="5">
        <v>0</v>
      </c>
      <c r="R537" s="5">
        <v>0</v>
      </c>
      <c r="S537" s="5">
        <v>0</v>
      </c>
      <c r="T537" s="5">
        <v>0</v>
      </c>
      <c r="U537" s="5">
        <v>453.11</v>
      </c>
      <c r="V537" s="5">
        <v>0</v>
      </c>
      <c r="W537" s="5">
        <f t="shared" si="35"/>
        <v>815.65999999999985</v>
      </c>
      <c r="X537" s="5">
        <f t="shared" si="36"/>
        <v>0.76</v>
      </c>
      <c r="Y537" s="5">
        <v>1704.73</v>
      </c>
      <c r="Z537" s="5">
        <v>875.36</v>
      </c>
      <c r="AA537" s="5">
        <f t="shared" si="34"/>
        <v>2580.09</v>
      </c>
    </row>
    <row r="538" spans="1:27" x14ac:dyDescent="0.25">
      <c r="A538">
        <v>2016</v>
      </c>
      <c r="B538" t="s">
        <v>58</v>
      </c>
      <c r="C538" s="1" t="s">
        <v>19</v>
      </c>
      <c r="D538" s="5">
        <f>VLOOKUP(B538,SWH!$A$4:$C$19,3,FALSE)</f>
        <v>4013.58</v>
      </c>
      <c r="E538" s="5">
        <v>4.62</v>
      </c>
      <c r="F538" s="5">
        <v>2.63</v>
      </c>
      <c r="G538" s="5">
        <v>513.65</v>
      </c>
      <c r="H538" s="5">
        <v>287.76</v>
      </c>
      <c r="I538" s="5">
        <v>44.32</v>
      </c>
      <c r="J538" s="5">
        <v>557.66</v>
      </c>
      <c r="K538" s="5">
        <v>421.49</v>
      </c>
      <c r="L538" s="5">
        <v>0</v>
      </c>
      <c r="M538" s="5">
        <v>170.38</v>
      </c>
      <c r="N538" s="5">
        <v>0.26</v>
      </c>
      <c r="O538" s="5">
        <f>VLOOKUP(B538,SWH!$A$4:$B$19,2,FALSE)</f>
        <v>0.26</v>
      </c>
      <c r="P538" s="5">
        <f t="shared" si="37"/>
        <v>0</v>
      </c>
      <c r="Q538" s="5">
        <v>0</v>
      </c>
      <c r="R538" s="5">
        <v>0</v>
      </c>
      <c r="S538" s="5">
        <v>0</v>
      </c>
      <c r="T538" s="5">
        <v>0</v>
      </c>
      <c r="U538" s="5">
        <v>478.74</v>
      </c>
      <c r="V538" s="5">
        <v>0</v>
      </c>
      <c r="W538" s="5">
        <f t="shared" si="35"/>
        <v>688.65</v>
      </c>
      <c r="X538" s="5">
        <f t="shared" si="36"/>
        <v>2.63</v>
      </c>
      <c r="Y538" s="5">
        <v>1578.65</v>
      </c>
      <c r="Z538" s="5">
        <v>902.87</v>
      </c>
      <c r="AA538" s="5">
        <f t="shared" si="34"/>
        <v>2481.52</v>
      </c>
    </row>
    <row r="539" spans="1:27" x14ac:dyDescent="0.25">
      <c r="A539">
        <v>2016</v>
      </c>
      <c r="B539" t="s">
        <v>58</v>
      </c>
      <c r="C539" s="1" t="s">
        <v>20</v>
      </c>
      <c r="D539" s="5">
        <f>VLOOKUP(B539,SWH!$A$4:$C$19,3,FALSE)</f>
        <v>4013.58</v>
      </c>
      <c r="E539" s="5">
        <v>4.6100000000000003</v>
      </c>
      <c r="F539" s="5">
        <v>1.83</v>
      </c>
      <c r="G539" s="5">
        <v>424.04</v>
      </c>
      <c r="H539" s="5">
        <v>289.73</v>
      </c>
      <c r="I539" s="5">
        <v>44.35</v>
      </c>
      <c r="J539" s="5">
        <v>557.66</v>
      </c>
      <c r="K539" s="5">
        <v>421.49</v>
      </c>
      <c r="L539" s="5">
        <v>0</v>
      </c>
      <c r="M539" s="5">
        <v>175.87</v>
      </c>
      <c r="N539" s="5">
        <v>0.26</v>
      </c>
      <c r="O539" s="5">
        <f>VLOOKUP(B539,SWH!$A$4:$B$19,2,FALSE)</f>
        <v>0.26</v>
      </c>
      <c r="P539" s="5">
        <f t="shared" si="37"/>
        <v>0</v>
      </c>
      <c r="Q539" s="5">
        <v>0</v>
      </c>
      <c r="R539" s="5">
        <v>0</v>
      </c>
      <c r="S539" s="5">
        <v>0</v>
      </c>
      <c r="T539" s="5">
        <v>0</v>
      </c>
      <c r="U539" s="5">
        <v>484.04</v>
      </c>
      <c r="V539" s="5">
        <v>0</v>
      </c>
      <c r="W539" s="5">
        <f t="shared" si="35"/>
        <v>604.52</v>
      </c>
      <c r="X539" s="5">
        <f t="shared" si="36"/>
        <v>1.83</v>
      </c>
      <c r="Y539" s="5">
        <v>1496.52</v>
      </c>
      <c r="Z539" s="5">
        <v>907.36</v>
      </c>
      <c r="AA539" s="5">
        <f t="shared" si="34"/>
        <v>2403.88</v>
      </c>
    </row>
    <row r="540" spans="1:27" x14ac:dyDescent="0.25">
      <c r="A540">
        <v>2016</v>
      </c>
      <c r="B540" t="s">
        <v>58</v>
      </c>
      <c r="C540" s="1" t="s">
        <v>3</v>
      </c>
      <c r="D540" s="5">
        <f>VLOOKUP(B540,SWH!$A$4:$C$19,3,FALSE)</f>
        <v>4013.58</v>
      </c>
      <c r="E540" s="5">
        <v>37.32</v>
      </c>
      <c r="F540" s="5">
        <v>24.14</v>
      </c>
      <c r="G540" s="5">
        <v>345.63</v>
      </c>
      <c r="H540" s="5">
        <v>289.08</v>
      </c>
      <c r="I540" s="5">
        <v>44.34</v>
      </c>
      <c r="J540" s="5">
        <v>557.66</v>
      </c>
      <c r="K540" s="5">
        <v>421.49</v>
      </c>
      <c r="L540" s="5">
        <v>0</v>
      </c>
      <c r="M540" s="5">
        <v>166.85</v>
      </c>
      <c r="N540" s="5">
        <v>0.26</v>
      </c>
      <c r="O540" s="5">
        <f>VLOOKUP(B540,SWH!$A$4:$B$19,2,FALSE)</f>
        <v>0.26</v>
      </c>
      <c r="P540" s="5">
        <f t="shared" si="37"/>
        <v>0</v>
      </c>
      <c r="Q540" s="5">
        <v>0</v>
      </c>
      <c r="R540" s="5">
        <v>0</v>
      </c>
      <c r="S540" s="5">
        <v>0</v>
      </c>
      <c r="T540" s="5">
        <v>0</v>
      </c>
      <c r="U540" s="5">
        <v>544.12</v>
      </c>
      <c r="V540" s="5">
        <v>0</v>
      </c>
      <c r="W540" s="5">
        <f t="shared" si="35"/>
        <v>549.79999999999995</v>
      </c>
      <c r="X540" s="5">
        <f t="shared" si="36"/>
        <v>24.14</v>
      </c>
      <c r="Y540" s="5">
        <v>1441.13</v>
      </c>
      <c r="Z540" s="5">
        <v>989.74</v>
      </c>
      <c r="AA540" s="5">
        <f t="shared" si="34"/>
        <v>2430.87</v>
      </c>
    </row>
    <row r="541" spans="1:27" x14ac:dyDescent="0.25">
      <c r="A541">
        <v>2016</v>
      </c>
      <c r="B541" t="s">
        <v>58</v>
      </c>
      <c r="C541" s="1" t="s">
        <v>7</v>
      </c>
      <c r="D541" s="5">
        <f>VLOOKUP(B541,SWH!$A$4:$C$19,3,FALSE)</f>
        <v>4013.58</v>
      </c>
      <c r="E541" s="5">
        <v>13.26</v>
      </c>
      <c r="F541" s="5">
        <v>8.5299999999999994</v>
      </c>
      <c r="G541" s="5">
        <v>346.8</v>
      </c>
      <c r="H541" s="5">
        <v>289.04000000000002</v>
      </c>
      <c r="I541" s="5">
        <v>44.34</v>
      </c>
      <c r="J541" s="5">
        <v>557.66</v>
      </c>
      <c r="K541" s="5">
        <v>421.49</v>
      </c>
      <c r="L541" s="5">
        <v>0</v>
      </c>
      <c r="M541" s="5">
        <v>173.86</v>
      </c>
      <c r="N541" s="5">
        <v>0.26</v>
      </c>
      <c r="O541" s="5">
        <f>VLOOKUP(B541,SWH!$A$4:$B$19,2,FALSE)</f>
        <v>0.26</v>
      </c>
      <c r="P541" s="5">
        <f t="shared" si="37"/>
        <v>0</v>
      </c>
      <c r="Q541" s="5">
        <v>0</v>
      </c>
      <c r="R541" s="5">
        <v>0</v>
      </c>
      <c r="S541" s="5">
        <v>0</v>
      </c>
      <c r="T541" s="5">
        <v>0</v>
      </c>
      <c r="U541" s="5">
        <v>526.63</v>
      </c>
      <c r="V541" s="5">
        <v>0</v>
      </c>
      <c r="W541" s="5">
        <f t="shared" si="35"/>
        <v>533.92000000000007</v>
      </c>
      <c r="X541" s="5">
        <f t="shared" si="36"/>
        <v>8.5299999999999994</v>
      </c>
      <c r="Y541" s="5">
        <v>1425.21</v>
      </c>
      <c r="Z541" s="5">
        <v>956.65</v>
      </c>
      <c r="AA541" s="5">
        <f t="shared" si="34"/>
        <v>2381.86</v>
      </c>
    </row>
    <row r="542" spans="1:27" x14ac:dyDescent="0.25">
      <c r="A542">
        <v>2016</v>
      </c>
      <c r="B542" t="s">
        <v>58</v>
      </c>
      <c r="C542" s="1" t="s">
        <v>17</v>
      </c>
      <c r="D542" s="5">
        <f>VLOOKUP(B542,SWH!$A$4:$C$19,3,FALSE)</f>
        <v>4013.58</v>
      </c>
      <c r="E542" s="5">
        <v>3.02</v>
      </c>
      <c r="F542" s="5">
        <v>0.81</v>
      </c>
      <c r="G542" s="5">
        <v>282.42</v>
      </c>
      <c r="H542" s="5">
        <v>288.39999999999998</v>
      </c>
      <c r="I542" s="5">
        <v>44.33</v>
      </c>
      <c r="J542" s="5">
        <v>557.66</v>
      </c>
      <c r="K542" s="5">
        <v>421.49</v>
      </c>
      <c r="L542" s="5">
        <v>0</v>
      </c>
      <c r="M542" s="5">
        <v>203.04</v>
      </c>
      <c r="N542" s="5">
        <v>0.26</v>
      </c>
      <c r="O542" s="5">
        <f>VLOOKUP(B542,SWH!$A$4:$B$19,2,FALSE)</f>
        <v>0.26</v>
      </c>
      <c r="P542" s="5">
        <f t="shared" si="37"/>
        <v>0</v>
      </c>
      <c r="Q542" s="5">
        <v>0</v>
      </c>
      <c r="R542" s="5">
        <v>0</v>
      </c>
      <c r="S542" s="5">
        <v>0</v>
      </c>
      <c r="T542" s="5">
        <v>0</v>
      </c>
      <c r="U542" s="5">
        <v>551.64</v>
      </c>
      <c r="V542" s="5">
        <v>0</v>
      </c>
      <c r="W542" s="5">
        <f t="shared" si="35"/>
        <v>488.48</v>
      </c>
      <c r="X542" s="5">
        <f t="shared" si="36"/>
        <v>0.81</v>
      </c>
      <c r="Y542" s="5">
        <v>1379.12</v>
      </c>
      <c r="Z542" s="5">
        <v>973.94</v>
      </c>
      <c r="AA542" s="5">
        <f t="shared" si="34"/>
        <v>2353.06</v>
      </c>
    </row>
    <row r="543" spans="1:27" x14ac:dyDescent="0.25">
      <c r="A543">
        <v>2016</v>
      </c>
      <c r="B543" t="s">
        <v>58</v>
      </c>
      <c r="C543" s="1" t="s">
        <v>14</v>
      </c>
      <c r="D543" s="5">
        <f>VLOOKUP(B543,SWH!$A$4:$C$19,3,FALSE)</f>
        <v>4013.58</v>
      </c>
      <c r="E543" s="5">
        <v>85.72</v>
      </c>
      <c r="F543" s="5">
        <v>61.35</v>
      </c>
      <c r="G543" s="5">
        <v>263.23</v>
      </c>
      <c r="H543" s="5">
        <v>286.08</v>
      </c>
      <c r="I543" s="5">
        <v>44.27</v>
      </c>
      <c r="J543" s="5">
        <v>557.66</v>
      </c>
      <c r="K543" s="5">
        <v>421.49</v>
      </c>
      <c r="L543" s="5">
        <v>0</v>
      </c>
      <c r="M543" s="5">
        <v>163.61000000000001</v>
      </c>
      <c r="N543" s="5">
        <v>0.26</v>
      </c>
      <c r="O543" s="5">
        <f>VLOOKUP(B543,SWH!$A$4:$B$19,2,FALSE)</f>
        <v>0.26</v>
      </c>
      <c r="P543" s="5">
        <f t="shared" si="37"/>
        <v>0</v>
      </c>
      <c r="Q543" s="5">
        <v>0</v>
      </c>
      <c r="R543" s="5">
        <v>0</v>
      </c>
      <c r="S543" s="5">
        <v>0</v>
      </c>
      <c r="T543" s="5">
        <v>0</v>
      </c>
      <c r="U543" s="5">
        <v>600.16</v>
      </c>
      <c r="V543" s="5">
        <v>0</v>
      </c>
      <c r="W543" s="5">
        <f t="shared" si="35"/>
        <v>512.56000000000006</v>
      </c>
      <c r="X543" s="5">
        <f t="shared" si="36"/>
        <v>61.35</v>
      </c>
      <c r="Y543" s="5">
        <v>1400.83</v>
      </c>
      <c r="Z543" s="5">
        <v>1083</v>
      </c>
      <c r="AA543" s="5">
        <f t="shared" si="34"/>
        <v>2483.83</v>
      </c>
    </row>
    <row r="544" spans="1:27" x14ac:dyDescent="0.25">
      <c r="A544">
        <v>2016</v>
      </c>
      <c r="B544" t="s">
        <v>58</v>
      </c>
      <c r="C544" s="1" t="s">
        <v>2</v>
      </c>
      <c r="D544" s="5">
        <f>VLOOKUP(B544,SWH!$A$4:$C$19,3,FALSE)</f>
        <v>4013.58</v>
      </c>
      <c r="E544" s="5">
        <v>29.93</v>
      </c>
      <c r="F544" s="5">
        <v>23.06</v>
      </c>
      <c r="G544" s="5">
        <v>276.52</v>
      </c>
      <c r="H544" s="5">
        <v>286.20999999999998</v>
      </c>
      <c r="I544" s="5">
        <v>44.31</v>
      </c>
      <c r="J544" s="5">
        <v>557.66</v>
      </c>
      <c r="K544" s="5">
        <v>421.49</v>
      </c>
      <c r="L544" s="5">
        <v>0</v>
      </c>
      <c r="M544" s="5">
        <v>174.65</v>
      </c>
      <c r="N544" s="5">
        <v>0.26</v>
      </c>
      <c r="O544" s="5">
        <f>VLOOKUP(B544,SWH!$A$4:$B$19,2,FALSE)</f>
        <v>0.26</v>
      </c>
      <c r="P544" s="5">
        <f t="shared" si="37"/>
        <v>0</v>
      </c>
      <c r="Q544" s="5">
        <v>0</v>
      </c>
      <c r="R544" s="5">
        <v>0</v>
      </c>
      <c r="S544" s="5">
        <v>0</v>
      </c>
      <c r="T544" s="5">
        <v>0</v>
      </c>
      <c r="U544" s="5">
        <v>583.94000000000005</v>
      </c>
      <c r="V544" s="5">
        <v>0</v>
      </c>
      <c r="W544" s="5">
        <f t="shared" si="35"/>
        <v>481.1</v>
      </c>
      <c r="X544" s="5">
        <f t="shared" si="36"/>
        <v>23.06</v>
      </c>
      <c r="Y544" s="5">
        <v>1369.53</v>
      </c>
      <c r="Z544" s="5">
        <v>1028.49</v>
      </c>
      <c r="AA544" s="5">
        <f t="shared" si="34"/>
        <v>2398.02</v>
      </c>
    </row>
    <row r="545" spans="1:27" x14ac:dyDescent="0.25">
      <c r="A545">
        <v>2016</v>
      </c>
      <c r="B545" t="s">
        <v>58</v>
      </c>
      <c r="C545" s="1" t="s">
        <v>18</v>
      </c>
      <c r="D545" s="5">
        <f>VLOOKUP(B545,SWH!$A$4:$C$19,3,FALSE)</f>
        <v>4013.58</v>
      </c>
      <c r="E545" s="5">
        <v>36.590000000000003</v>
      </c>
      <c r="F545" s="5">
        <v>25.25</v>
      </c>
      <c r="G545" s="5">
        <v>191.01</v>
      </c>
      <c r="H545" s="5">
        <v>288.04000000000002</v>
      </c>
      <c r="I545" s="5">
        <v>44.22</v>
      </c>
      <c r="J545" s="5">
        <v>557.66</v>
      </c>
      <c r="K545" s="5">
        <v>421.49</v>
      </c>
      <c r="L545" s="5">
        <v>0</v>
      </c>
      <c r="M545" s="5">
        <v>200.9</v>
      </c>
      <c r="N545" s="5">
        <v>0.26</v>
      </c>
      <c r="O545" s="5">
        <f>VLOOKUP(B545,SWH!$A$4:$B$19,2,FALSE)</f>
        <v>0.26</v>
      </c>
      <c r="P545" s="5">
        <f t="shared" si="37"/>
        <v>0</v>
      </c>
      <c r="Q545" s="5">
        <v>0</v>
      </c>
      <c r="R545" s="5">
        <v>0</v>
      </c>
      <c r="S545" s="5">
        <v>0</v>
      </c>
      <c r="T545" s="5">
        <v>0</v>
      </c>
      <c r="U545" s="5">
        <v>617.14</v>
      </c>
      <c r="V545" s="5">
        <v>0</v>
      </c>
      <c r="W545" s="5">
        <f t="shared" si="35"/>
        <v>428.5</v>
      </c>
      <c r="X545" s="5">
        <f t="shared" si="36"/>
        <v>25.25</v>
      </c>
      <c r="Y545" s="5">
        <v>1318.68</v>
      </c>
      <c r="Z545" s="5">
        <v>1063.8800000000001</v>
      </c>
      <c r="AA545" s="5">
        <f t="shared" si="34"/>
        <v>2382.5600000000004</v>
      </c>
    </row>
    <row r="546" spans="1:27" x14ac:dyDescent="0.25">
      <c r="A546">
        <v>2016</v>
      </c>
      <c r="B546" t="s">
        <v>58</v>
      </c>
      <c r="C546" s="1" t="s">
        <v>4</v>
      </c>
      <c r="D546" s="5">
        <f>VLOOKUP(B546,SWH!$A$4:$C$19,3,FALSE)</f>
        <v>4013.58</v>
      </c>
      <c r="E546" s="5">
        <v>151.58000000000001</v>
      </c>
      <c r="F546" s="5">
        <v>98.53</v>
      </c>
      <c r="G546" s="5">
        <v>199.34</v>
      </c>
      <c r="H546" s="5">
        <v>285.85000000000002</v>
      </c>
      <c r="I546" s="5">
        <v>44.29</v>
      </c>
      <c r="J546" s="5">
        <v>557.66</v>
      </c>
      <c r="K546" s="5">
        <v>421.49</v>
      </c>
      <c r="L546" s="5">
        <v>0</v>
      </c>
      <c r="M546" s="5">
        <v>162.56</v>
      </c>
      <c r="N546" s="5">
        <v>0.26</v>
      </c>
      <c r="O546" s="5">
        <f>VLOOKUP(B546,SWH!$A$4:$B$19,2,FALSE)</f>
        <v>0.26</v>
      </c>
      <c r="P546" s="5">
        <f t="shared" si="37"/>
        <v>0</v>
      </c>
      <c r="Q546" s="5">
        <v>0</v>
      </c>
      <c r="R546" s="5">
        <v>0</v>
      </c>
      <c r="S546" s="5">
        <v>0</v>
      </c>
      <c r="T546" s="5">
        <v>0</v>
      </c>
      <c r="U546" s="5">
        <v>648.14</v>
      </c>
      <c r="V546" s="5">
        <v>0</v>
      </c>
      <c r="W546" s="5">
        <f t="shared" si="35"/>
        <v>513.48</v>
      </c>
      <c r="X546" s="5">
        <f t="shared" si="36"/>
        <v>98.53</v>
      </c>
      <c r="Y546" s="5">
        <v>1401.54</v>
      </c>
      <c r="Z546" s="5">
        <v>1168.1500000000001</v>
      </c>
      <c r="AA546" s="5">
        <f t="shared" si="34"/>
        <v>2569.69</v>
      </c>
    </row>
    <row r="547" spans="1:27" x14ac:dyDescent="0.25">
      <c r="A547">
        <v>2016</v>
      </c>
      <c r="B547" t="s">
        <v>58</v>
      </c>
      <c r="C547" s="1" t="s">
        <v>5</v>
      </c>
      <c r="D547" s="5">
        <f>VLOOKUP(B547,SWH!$A$4:$C$19,3,FALSE)</f>
        <v>4013.58</v>
      </c>
      <c r="E547" s="5">
        <v>76.739999999999995</v>
      </c>
      <c r="F547" s="5">
        <v>42.31</v>
      </c>
      <c r="G547" s="5">
        <v>225.89</v>
      </c>
      <c r="H547" s="5">
        <v>285.76</v>
      </c>
      <c r="I547" s="5">
        <v>44.29</v>
      </c>
      <c r="J547" s="5">
        <v>557.66</v>
      </c>
      <c r="K547" s="5">
        <v>421.49</v>
      </c>
      <c r="L547" s="5">
        <v>0</v>
      </c>
      <c r="M547" s="5">
        <v>193.6</v>
      </c>
      <c r="N547" s="5">
        <v>0.26</v>
      </c>
      <c r="O547" s="5">
        <f>VLOOKUP(B547,SWH!$A$4:$B$19,2,FALSE)</f>
        <v>0.26</v>
      </c>
      <c r="P547" s="5">
        <f t="shared" si="37"/>
        <v>0</v>
      </c>
      <c r="Q547" s="5">
        <v>0</v>
      </c>
      <c r="R547" s="5">
        <v>0</v>
      </c>
      <c r="S547" s="5">
        <v>0</v>
      </c>
      <c r="T547" s="5">
        <v>0</v>
      </c>
      <c r="U547" s="5">
        <v>634.24</v>
      </c>
      <c r="V547" s="5">
        <v>0</v>
      </c>
      <c r="W547" s="5">
        <f t="shared" si="35"/>
        <v>496.23</v>
      </c>
      <c r="X547" s="5">
        <f t="shared" si="36"/>
        <v>42.31</v>
      </c>
      <c r="Y547" s="5">
        <v>1384.19</v>
      </c>
      <c r="Z547" s="5">
        <v>1098.03</v>
      </c>
      <c r="AA547" s="5">
        <f t="shared" si="34"/>
        <v>2482.2200000000003</v>
      </c>
    </row>
    <row r="548" spans="1:27" x14ac:dyDescent="0.25">
      <c r="A548">
        <v>2016</v>
      </c>
      <c r="B548" t="s">
        <v>58</v>
      </c>
      <c r="C548" s="1" t="s">
        <v>15</v>
      </c>
      <c r="D548" s="5">
        <f>VLOOKUP(B548,SWH!$A$4:$C$19,3,FALSE)</f>
        <v>4013.58</v>
      </c>
      <c r="E548" s="5">
        <v>35.770000000000003</v>
      </c>
      <c r="F548" s="5">
        <v>32.74</v>
      </c>
      <c r="G548" s="5">
        <v>173.35</v>
      </c>
      <c r="H548" s="5">
        <v>286.97000000000003</v>
      </c>
      <c r="I548" s="5">
        <v>44.22</v>
      </c>
      <c r="J548" s="5">
        <v>557.66</v>
      </c>
      <c r="K548" s="5">
        <v>421.49</v>
      </c>
      <c r="L548" s="5">
        <v>0</v>
      </c>
      <c r="M548" s="5">
        <v>198.43</v>
      </c>
      <c r="N548" s="5">
        <v>0.26</v>
      </c>
      <c r="O548" s="5">
        <f>VLOOKUP(B548,SWH!$A$4:$B$19,2,FALSE)</f>
        <v>0.26</v>
      </c>
      <c r="P548" s="5">
        <f t="shared" si="37"/>
        <v>0</v>
      </c>
      <c r="Q548" s="5">
        <v>0</v>
      </c>
      <c r="R548" s="5">
        <v>0</v>
      </c>
      <c r="S548" s="5">
        <v>0</v>
      </c>
      <c r="T548" s="5">
        <v>0</v>
      </c>
      <c r="U548" s="5">
        <v>644.07000000000005</v>
      </c>
      <c r="V548" s="5">
        <v>0</v>
      </c>
      <c r="W548" s="5">
        <f t="shared" si="35"/>
        <v>407.55</v>
      </c>
      <c r="X548" s="5">
        <f t="shared" si="36"/>
        <v>32.74</v>
      </c>
      <c r="Y548" s="5">
        <v>1296.6600000000001</v>
      </c>
      <c r="Z548" s="5">
        <v>1098.31</v>
      </c>
      <c r="AA548" s="5">
        <f t="shared" si="34"/>
        <v>2394.9700000000003</v>
      </c>
    </row>
    <row r="549" spans="1:27" x14ac:dyDescent="0.25">
      <c r="A549">
        <v>2016</v>
      </c>
      <c r="B549" t="s">
        <v>58</v>
      </c>
      <c r="C549" s="1" t="s">
        <v>16</v>
      </c>
      <c r="D549" s="5">
        <f>VLOOKUP(B549,SWH!$A$4:$C$19,3,FALSE)</f>
        <v>4013.58</v>
      </c>
      <c r="E549" s="5">
        <v>256.45999999999998</v>
      </c>
      <c r="F549" s="5">
        <v>150.05000000000001</v>
      </c>
      <c r="G549" s="5">
        <v>196.69</v>
      </c>
      <c r="H549" s="5">
        <v>285.51</v>
      </c>
      <c r="I549" s="5">
        <v>44.26</v>
      </c>
      <c r="J549" s="5">
        <v>557.66</v>
      </c>
      <c r="K549" s="5">
        <v>421.49</v>
      </c>
      <c r="L549" s="5">
        <v>0</v>
      </c>
      <c r="M549" s="5">
        <v>165.08</v>
      </c>
      <c r="N549" s="5">
        <v>0.26</v>
      </c>
      <c r="O549" s="5">
        <f>VLOOKUP(B549,SWH!$A$4:$B$19,2,FALSE)</f>
        <v>0.26</v>
      </c>
      <c r="P549" s="5">
        <f t="shared" si="37"/>
        <v>0</v>
      </c>
      <c r="Q549" s="5">
        <v>0</v>
      </c>
      <c r="R549" s="5">
        <v>0</v>
      </c>
      <c r="S549" s="5">
        <v>0</v>
      </c>
      <c r="T549" s="5">
        <v>0</v>
      </c>
      <c r="U549" s="5">
        <v>683.59</v>
      </c>
      <c r="V549" s="5">
        <v>0</v>
      </c>
      <c r="W549" s="5">
        <f t="shared" si="35"/>
        <v>618.23</v>
      </c>
      <c r="X549" s="5">
        <f t="shared" si="36"/>
        <v>150.05000000000001</v>
      </c>
      <c r="Y549" s="5">
        <v>1505.93</v>
      </c>
      <c r="Z549" s="5">
        <v>1255.1199999999999</v>
      </c>
      <c r="AA549" s="5">
        <f t="shared" si="34"/>
        <v>2761.05</v>
      </c>
    </row>
    <row r="550" spans="1:27" x14ac:dyDescent="0.25">
      <c r="A550">
        <v>2016</v>
      </c>
      <c r="B550" t="s">
        <v>58</v>
      </c>
      <c r="C550" s="1" t="s">
        <v>9</v>
      </c>
      <c r="D550" s="5">
        <f>VLOOKUP(B550,SWH!$A$4:$C$19,3,FALSE)</f>
        <v>4013.58</v>
      </c>
      <c r="E550" s="5">
        <v>152.04</v>
      </c>
      <c r="F550" s="5">
        <v>83.99</v>
      </c>
      <c r="G550" s="5">
        <v>177.65</v>
      </c>
      <c r="H550" s="5">
        <v>285.72000000000003</v>
      </c>
      <c r="I550" s="5">
        <v>44.23</v>
      </c>
      <c r="J550" s="5">
        <v>557.66</v>
      </c>
      <c r="K550" s="5">
        <v>421.49</v>
      </c>
      <c r="L550" s="5">
        <v>0</v>
      </c>
      <c r="M550" s="5">
        <v>187.62</v>
      </c>
      <c r="N550" s="5">
        <v>0.26</v>
      </c>
      <c r="O550" s="5">
        <f>VLOOKUP(B550,SWH!$A$4:$B$19,2,FALSE)</f>
        <v>0.26</v>
      </c>
      <c r="P550" s="5">
        <f t="shared" si="37"/>
        <v>0</v>
      </c>
      <c r="Q550" s="5">
        <v>0</v>
      </c>
      <c r="R550" s="5">
        <v>0</v>
      </c>
      <c r="S550" s="5">
        <v>0</v>
      </c>
      <c r="T550" s="5">
        <v>0</v>
      </c>
      <c r="U550" s="5">
        <v>674.37</v>
      </c>
      <c r="V550" s="5">
        <v>0</v>
      </c>
      <c r="W550" s="5">
        <f t="shared" si="35"/>
        <v>517.30999999999995</v>
      </c>
      <c r="X550" s="5">
        <f t="shared" si="36"/>
        <v>83.99</v>
      </c>
      <c r="Y550" s="5">
        <v>1405.18</v>
      </c>
      <c r="Z550" s="5">
        <v>1179.8499999999999</v>
      </c>
      <c r="AA550" s="5">
        <f t="shared" si="34"/>
        <v>2585.0299999999997</v>
      </c>
    </row>
    <row r="551" spans="1:27" x14ac:dyDescent="0.25">
      <c r="A551">
        <v>2016</v>
      </c>
      <c r="B551" t="s">
        <v>58</v>
      </c>
      <c r="C551" s="1" t="s">
        <v>12</v>
      </c>
      <c r="D551" s="5">
        <f>VLOOKUP(B551,SWH!$A$4:$C$19,3,FALSE)</f>
        <v>4013.58</v>
      </c>
      <c r="E551" s="5">
        <v>293.06</v>
      </c>
      <c r="F551" s="5">
        <v>195.51</v>
      </c>
      <c r="G551" s="5">
        <v>170.92</v>
      </c>
      <c r="H551" s="5">
        <v>285.14</v>
      </c>
      <c r="I551" s="5">
        <v>44.21</v>
      </c>
      <c r="J551" s="5">
        <v>557.66</v>
      </c>
      <c r="K551" s="5">
        <v>421.49</v>
      </c>
      <c r="L551" s="5">
        <v>0</v>
      </c>
      <c r="M551" s="5">
        <v>164.19</v>
      </c>
      <c r="N551" s="5">
        <v>0.26</v>
      </c>
      <c r="O551" s="5">
        <f>VLOOKUP(B551,SWH!$A$4:$B$19,2,FALSE)</f>
        <v>0.26</v>
      </c>
      <c r="P551" s="5">
        <f t="shared" si="37"/>
        <v>0</v>
      </c>
      <c r="Q551" s="5">
        <v>0</v>
      </c>
      <c r="R551" s="5">
        <v>0</v>
      </c>
      <c r="S551" s="5">
        <v>0</v>
      </c>
      <c r="T551" s="5">
        <v>0</v>
      </c>
      <c r="U551" s="5">
        <v>725.7</v>
      </c>
      <c r="V551" s="5">
        <v>0</v>
      </c>
      <c r="W551" s="5">
        <f t="shared" si="35"/>
        <v>628.17000000000007</v>
      </c>
      <c r="X551" s="5">
        <f t="shared" si="36"/>
        <v>195.51</v>
      </c>
      <c r="Y551" s="5">
        <v>1515.43</v>
      </c>
      <c r="Z551" s="5">
        <v>1342.7</v>
      </c>
      <c r="AA551" s="5">
        <f t="shared" si="34"/>
        <v>2858.13</v>
      </c>
    </row>
    <row r="552" spans="1:27" x14ac:dyDescent="0.25">
      <c r="A552">
        <v>2016</v>
      </c>
      <c r="B552" t="s">
        <v>58</v>
      </c>
      <c r="C552" s="1" t="s">
        <v>8</v>
      </c>
      <c r="D552" s="5">
        <f>VLOOKUP(B552,SWH!$A$4:$C$19,3,FALSE)</f>
        <v>4013.58</v>
      </c>
      <c r="E552" s="5">
        <v>391.36</v>
      </c>
      <c r="F552" s="5">
        <v>252.4</v>
      </c>
      <c r="G552" s="5">
        <v>127.87</v>
      </c>
      <c r="H552" s="5">
        <v>289.95999999999998</v>
      </c>
      <c r="I552" s="5">
        <v>43.96</v>
      </c>
      <c r="J552" s="5">
        <v>557.66</v>
      </c>
      <c r="K552" s="5">
        <v>421.49</v>
      </c>
      <c r="L552" s="5">
        <v>0</v>
      </c>
      <c r="M552" s="5">
        <v>201.1</v>
      </c>
      <c r="N552" s="5">
        <v>0.26</v>
      </c>
      <c r="O552" s="5">
        <f>VLOOKUP(B552,SWH!$A$4:$B$19,2,FALSE)</f>
        <v>0.26</v>
      </c>
      <c r="P552" s="5">
        <f t="shared" si="37"/>
        <v>0</v>
      </c>
      <c r="Q552" s="5">
        <v>0</v>
      </c>
      <c r="R552" s="5">
        <v>0</v>
      </c>
      <c r="S552" s="5">
        <v>0</v>
      </c>
      <c r="T552" s="5">
        <v>0</v>
      </c>
      <c r="U552" s="5">
        <v>782.27</v>
      </c>
      <c r="V552" s="5">
        <v>0</v>
      </c>
      <c r="W552" s="5">
        <f t="shared" si="35"/>
        <v>720.33</v>
      </c>
      <c r="X552" s="5">
        <f t="shared" si="36"/>
        <v>252.4</v>
      </c>
      <c r="Y552" s="5">
        <v>1612.17</v>
      </c>
      <c r="Z552" s="5">
        <v>1456.15</v>
      </c>
      <c r="AA552" s="5">
        <f t="shared" si="34"/>
        <v>3068.32</v>
      </c>
    </row>
    <row r="553" spans="1:27" x14ac:dyDescent="0.25">
      <c r="A553">
        <v>2019</v>
      </c>
      <c r="B553" t="s">
        <v>58</v>
      </c>
      <c r="C553" s="1" t="s">
        <v>10</v>
      </c>
      <c r="D553" s="5">
        <f>VLOOKUP(B553,SWH!$A$4:$C$19,3,FALSE)</f>
        <v>4013.58</v>
      </c>
      <c r="E553" s="5">
        <v>0.01</v>
      </c>
      <c r="F553" s="5">
        <v>0</v>
      </c>
      <c r="G553" s="5">
        <v>767.8</v>
      </c>
      <c r="H553" s="5">
        <v>183.71</v>
      </c>
      <c r="I553" s="5">
        <v>44.37</v>
      </c>
      <c r="J553" s="5">
        <v>557.66</v>
      </c>
      <c r="K553" s="5">
        <v>421.49</v>
      </c>
      <c r="L553" s="5">
        <v>0</v>
      </c>
      <c r="M553" s="5">
        <v>173.41</v>
      </c>
      <c r="N553" s="5">
        <v>0.26</v>
      </c>
      <c r="O553" s="5">
        <f>VLOOKUP(B553,SWH!$A$4:$B$19,2,FALSE)</f>
        <v>0.26</v>
      </c>
      <c r="P553" s="5">
        <f t="shared" si="37"/>
        <v>0</v>
      </c>
      <c r="Q553" s="5">
        <v>0</v>
      </c>
      <c r="R553" s="5">
        <v>0</v>
      </c>
      <c r="S553" s="5">
        <v>0</v>
      </c>
      <c r="T553" s="5">
        <v>0</v>
      </c>
      <c r="U553" s="5">
        <v>423.63</v>
      </c>
      <c r="V553" s="5">
        <v>0</v>
      </c>
      <c r="W553" s="5">
        <f t="shared" si="35"/>
        <v>941.21999999999991</v>
      </c>
      <c r="X553" s="5">
        <f t="shared" si="36"/>
        <v>0</v>
      </c>
      <c r="Y553" s="5">
        <v>1727.22</v>
      </c>
      <c r="Z553" s="5">
        <v>845.12</v>
      </c>
      <c r="AA553" s="5">
        <f t="shared" si="34"/>
        <v>2572.34</v>
      </c>
    </row>
    <row r="554" spans="1:27" x14ac:dyDescent="0.25">
      <c r="A554">
        <v>2019</v>
      </c>
      <c r="B554" t="s">
        <v>58</v>
      </c>
      <c r="C554" s="1" t="s">
        <v>6</v>
      </c>
      <c r="D554" s="5">
        <f>VLOOKUP(B554,SWH!$A$4:$C$19,3,FALSE)</f>
        <v>4013.58</v>
      </c>
      <c r="E554" s="5">
        <v>0.12</v>
      </c>
      <c r="F554" s="5">
        <v>0</v>
      </c>
      <c r="G554" s="5">
        <v>716.08</v>
      </c>
      <c r="H554" s="5">
        <v>183.76</v>
      </c>
      <c r="I554" s="5">
        <v>44.38</v>
      </c>
      <c r="J554" s="5">
        <v>557.66</v>
      </c>
      <c r="K554" s="5">
        <v>421.49</v>
      </c>
      <c r="L554" s="5">
        <v>0</v>
      </c>
      <c r="M554" s="5">
        <v>176.27</v>
      </c>
      <c r="N554" s="5">
        <v>0.26</v>
      </c>
      <c r="O554" s="5">
        <f>VLOOKUP(B554,SWH!$A$4:$B$19,2,FALSE)</f>
        <v>0.26</v>
      </c>
      <c r="P554" s="5">
        <f t="shared" si="37"/>
        <v>0</v>
      </c>
      <c r="Q554" s="5">
        <v>0</v>
      </c>
      <c r="R554" s="5">
        <v>0</v>
      </c>
      <c r="S554" s="5">
        <v>0</v>
      </c>
      <c r="T554" s="5">
        <v>0</v>
      </c>
      <c r="U554" s="5">
        <v>424.27</v>
      </c>
      <c r="V554" s="5">
        <v>0</v>
      </c>
      <c r="W554" s="5">
        <f t="shared" si="35"/>
        <v>892.47</v>
      </c>
      <c r="X554" s="5">
        <f t="shared" si="36"/>
        <v>0</v>
      </c>
      <c r="Y554" s="5">
        <v>1678.52</v>
      </c>
      <c r="Z554" s="5">
        <v>845.76</v>
      </c>
      <c r="AA554" s="5">
        <f t="shared" si="34"/>
        <v>2524.2799999999997</v>
      </c>
    </row>
    <row r="555" spans="1:27" x14ac:dyDescent="0.25">
      <c r="A555">
        <v>2019</v>
      </c>
      <c r="B555" t="s">
        <v>58</v>
      </c>
      <c r="C555" s="1" t="s">
        <v>11</v>
      </c>
      <c r="D555" s="5">
        <f>VLOOKUP(B555,SWH!$A$4:$C$19,3,FALSE)</f>
        <v>4013.58</v>
      </c>
      <c r="E555" s="5">
        <v>0.08</v>
      </c>
      <c r="F555" s="5">
        <v>0</v>
      </c>
      <c r="G555" s="5">
        <v>557.83000000000004</v>
      </c>
      <c r="H555" s="5">
        <v>185.4</v>
      </c>
      <c r="I555" s="5">
        <v>44.39</v>
      </c>
      <c r="J555" s="5">
        <v>557.66</v>
      </c>
      <c r="K555" s="5">
        <v>421.49</v>
      </c>
      <c r="L555" s="5">
        <v>0</v>
      </c>
      <c r="M555" s="5">
        <v>164.72</v>
      </c>
      <c r="N555" s="5">
        <v>0.26</v>
      </c>
      <c r="O555" s="5">
        <f>VLOOKUP(B555,SWH!$A$4:$B$19,2,FALSE)</f>
        <v>0.26</v>
      </c>
      <c r="P555" s="5">
        <f t="shared" si="37"/>
        <v>0</v>
      </c>
      <c r="Q555" s="5">
        <v>0</v>
      </c>
      <c r="R555" s="5">
        <v>0</v>
      </c>
      <c r="S555" s="5">
        <v>0</v>
      </c>
      <c r="T555" s="5">
        <v>0</v>
      </c>
      <c r="U555" s="5">
        <v>442.9</v>
      </c>
      <c r="V555" s="5">
        <v>0</v>
      </c>
      <c r="W555" s="5">
        <f t="shared" si="35"/>
        <v>722.63000000000011</v>
      </c>
      <c r="X555" s="5">
        <f t="shared" si="36"/>
        <v>0</v>
      </c>
      <c r="Y555" s="5">
        <v>1510.34</v>
      </c>
      <c r="Z555" s="5">
        <v>864.39</v>
      </c>
      <c r="AA555" s="5">
        <f t="shared" si="34"/>
        <v>2374.73</v>
      </c>
    </row>
    <row r="556" spans="1:27" x14ac:dyDescent="0.25">
      <c r="A556">
        <v>2019</v>
      </c>
      <c r="B556" t="s">
        <v>58</v>
      </c>
      <c r="C556" s="1" t="s">
        <v>13</v>
      </c>
      <c r="D556" s="5">
        <f>VLOOKUP(B556,SWH!$A$4:$C$19,3,FALSE)</f>
        <v>4013.58</v>
      </c>
      <c r="E556" s="5">
        <v>3.09</v>
      </c>
      <c r="F556" s="5">
        <v>1.08</v>
      </c>
      <c r="G556" s="5">
        <v>604.64</v>
      </c>
      <c r="H556" s="5">
        <v>184.64</v>
      </c>
      <c r="I556" s="5">
        <v>44.33</v>
      </c>
      <c r="J556" s="5">
        <v>557.66</v>
      </c>
      <c r="K556" s="5">
        <v>421.49</v>
      </c>
      <c r="L556" s="5">
        <v>0</v>
      </c>
      <c r="M556" s="5">
        <v>171.15</v>
      </c>
      <c r="N556" s="5">
        <v>0.26</v>
      </c>
      <c r="O556" s="5">
        <f>VLOOKUP(B556,SWH!$A$4:$B$19,2,FALSE)</f>
        <v>0.26</v>
      </c>
      <c r="P556" s="5">
        <f t="shared" si="37"/>
        <v>0</v>
      </c>
      <c r="Q556" s="5">
        <v>0</v>
      </c>
      <c r="R556" s="5">
        <v>0</v>
      </c>
      <c r="S556" s="5">
        <v>0</v>
      </c>
      <c r="T556" s="5">
        <v>0</v>
      </c>
      <c r="U556" s="5">
        <v>453.12</v>
      </c>
      <c r="V556" s="5">
        <v>0</v>
      </c>
      <c r="W556" s="5">
        <f t="shared" si="35"/>
        <v>778.88</v>
      </c>
      <c r="X556" s="5">
        <f t="shared" si="36"/>
        <v>1.08</v>
      </c>
      <c r="Y556" s="5">
        <v>1565.76</v>
      </c>
      <c r="Z556" s="5">
        <v>875.69</v>
      </c>
      <c r="AA556" s="5">
        <f t="shared" si="34"/>
        <v>2441.4499999999998</v>
      </c>
    </row>
    <row r="557" spans="1:27" x14ac:dyDescent="0.25">
      <c r="A557">
        <v>2019</v>
      </c>
      <c r="B557" t="s">
        <v>58</v>
      </c>
      <c r="C557" s="1" t="s">
        <v>19</v>
      </c>
      <c r="D557" s="5">
        <f>VLOOKUP(B557,SWH!$A$4:$C$19,3,FALSE)</f>
        <v>4013.58</v>
      </c>
      <c r="E557" s="5">
        <v>5.54</v>
      </c>
      <c r="F557" s="5">
        <v>3.2</v>
      </c>
      <c r="G557" s="5">
        <v>488.08</v>
      </c>
      <c r="H557" s="5">
        <v>184.52</v>
      </c>
      <c r="I557" s="5">
        <v>44.32</v>
      </c>
      <c r="J557" s="5">
        <v>557.66</v>
      </c>
      <c r="K557" s="5">
        <v>421.49</v>
      </c>
      <c r="L557" s="5">
        <v>0</v>
      </c>
      <c r="M557" s="5">
        <v>162.6</v>
      </c>
      <c r="N557" s="5">
        <v>0.26</v>
      </c>
      <c r="O557" s="5">
        <f>VLOOKUP(B557,SWH!$A$4:$B$19,2,FALSE)</f>
        <v>0.26</v>
      </c>
      <c r="P557" s="5">
        <f t="shared" si="37"/>
        <v>0</v>
      </c>
      <c r="Q557" s="5">
        <v>0</v>
      </c>
      <c r="R557" s="5">
        <v>0</v>
      </c>
      <c r="S557" s="5">
        <v>0</v>
      </c>
      <c r="T557" s="5">
        <v>0</v>
      </c>
      <c r="U557" s="5">
        <v>478.75</v>
      </c>
      <c r="V557" s="5">
        <v>0</v>
      </c>
      <c r="W557" s="5">
        <f t="shared" si="35"/>
        <v>656.22</v>
      </c>
      <c r="X557" s="5">
        <f t="shared" si="36"/>
        <v>3.2</v>
      </c>
      <c r="Y557" s="5">
        <v>1442.97</v>
      </c>
      <c r="Z557" s="5">
        <v>903.44</v>
      </c>
      <c r="AA557" s="5">
        <f t="shared" si="34"/>
        <v>2346.41</v>
      </c>
    </row>
    <row r="558" spans="1:27" x14ac:dyDescent="0.25">
      <c r="A558">
        <v>2019</v>
      </c>
      <c r="B558" t="s">
        <v>58</v>
      </c>
      <c r="C558" s="1" t="s">
        <v>20</v>
      </c>
      <c r="D558" s="5">
        <f>VLOOKUP(B558,SWH!$A$4:$C$19,3,FALSE)</f>
        <v>4013.58</v>
      </c>
      <c r="E558" s="5">
        <v>5.7</v>
      </c>
      <c r="F558" s="5">
        <v>2.39</v>
      </c>
      <c r="G558" s="5">
        <v>400.88</v>
      </c>
      <c r="H558" s="5">
        <v>185.65</v>
      </c>
      <c r="I558" s="5">
        <v>44.35</v>
      </c>
      <c r="J558" s="5">
        <v>557.66</v>
      </c>
      <c r="K558" s="5">
        <v>421.49</v>
      </c>
      <c r="L558" s="5">
        <v>0</v>
      </c>
      <c r="M558" s="5">
        <v>167.36</v>
      </c>
      <c r="N558" s="5">
        <v>0.26</v>
      </c>
      <c r="O558" s="5">
        <f>VLOOKUP(B558,SWH!$A$4:$B$19,2,FALSE)</f>
        <v>0.26</v>
      </c>
      <c r="P558" s="5">
        <f t="shared" si="37"/>
        <v>0</v>
      </c>
      <c r="Q558" s="5">
        <v>0</v>
      </c>
      <c r="R558" s="5">
        <v>0</v>
      </c>
      <c r="S558" s="5">
        <v>0</v>
      </c>
      <c r="T558" s="5">
        <v>0</v>
      </c>
      <c r="U558" s="5">
        <v>484.05</v>
      </c>
      <c r="V558" s="5">
        <v>0</v>
      </c>
      <c r="W558" s="5">
        <f t="shared" si="35"/>
        <v>573.94000000000005</v>
      </c>
      <c r="X558" s="5">
        <f t="shared" si="36"/>
        <v>2.39</v>
      </c>
      <c r="Y558" s="5">
        <v>1361.85</v>
      </c>
      <c r="Z558" s="5">
        <v>907.93</v>
      </c>
      <c r="AA558" s="5">
        <f t="shared" si="34"/>
        <v>2269.7799999999997</v>
      </c>
    </row>
    <row r="559" spans="1:27" x14ac:dyDescent="0.25">
      <c r="A559">
        <v>2019</v>
      </c>
      <c r="B559" t="s">
        <v>58</v>
      </c>
      <c r="C559" s="1" t="s">
        <v>3</v>
      </c>
      <c r="D559" s="5">
        <f>VLOOKUP(B559,SWH!$A$4:$C$19,3,FALSE)</f>
        <v>4013.58</v>
      </c>
      <c r="E559" s="5">
        <v>42.88</v>
      </c>
      <c r="F559" s="5">
        <v>25.27</v>
      </c>
      <c r="G559" s="5">
        <v>324.93</v>
      </c>
      <c r="H559" s="5">
        <v>185.25</v>
      </c>
      <c r="I559" s="5">
        <v>44.34</v>
      </c>
      <c r="J559" s="5">
        <v>557.66</v>
      </c>
      <c r="K559" s="5">
        <v>421.49</v>
      </c>
      <c r="L559" s="5">
        <v>0</v>
      </c>
      <c r="M559" s="5">
        <v>158.36000000000001</v>
      </c>
      <c r="N559" s="5">
        <v>0.26</v>
      </c>
      <c r="O559" s="5">
        <f>VLOOKUP(B559,SWH!$A$4:$B$19,2,FALSE)</f>
        <v>0.26</v>
      </c>
      <c r="P559" s="5">
        <f t="shared" si="37"/>
        <v>0</v>
      </c>
      <c r="Q559" s="5">
        <v>0</v>
      </c>
      <c r="R559" s="5">
        <v>0</v>
      </c>
      <c r="S559" s="5">
        <v>0</v>
      </c>
      <c r="T559" s="5">
        <v>0</v>
      </c>
      <c r="U559" s="5">
        <v>544.17999999999995</v>
      </c>
      <c r="V559" s="5">
        <v>0</v>
      </c>
      <c r="W559" s="5">
        <f t="shared" si="35"/>
        <v>526.17000000000007</v>
      </c>
      <c r="X559" s="5">
        <f t="shared" si="36"/>
        <v>25.27</v>
      </c>
      <c r="Y559" s="5">
        <v>1313.68</v>
      </c>
      <c r="Z559" s="5">
        <v>990.94</v>
      </c>
      <c r="AA559" s="5">
        <f t="shared" si="34"/>
        <v>2304.62</v>
      </c>
    </row>
    <row r="560" spans="1:27" x14ac:dyDescent="0.25">
      <c r="A560">
        <v>2019</v>
      </c>
      <c r="B560" t="s">
        <v>58</v>
      </c>
      <c r="C560" s="1" t="s">
        <v>7</v>
      </c>
      <c r="D560" s="5">
        <f>VLOOKUP(B560,SWH!$A$4:$C$19,3,FALSE)</f>
        <v>4013.58</v>
      </c>
      <c r="E560" s="5">
        <v>16.61</v>
      </c>
      <c r="F560" s="5">
        <v>10.54</v>
      </c>
      <c r="G560" s="5">
        <v>325.83999999999997</v>
      </c>
      <c r="H560" s="5">
        <v>185.29</v>
      </c>
      <c r="I560" s="5">
        <v>44.34</v>
      </c>
      <c r="J560" s="5">
        <v>557.66</v>
      </c>
      <c r="K560" s="5">
        <v>421.49</v>
      </c>
      <c r="L560" s="5">
        <v>0</v>
      </c>
      <c r="M560" s="5">
        <v>164.8</v>
      </c>
      <c r="N560" s="5">
        <v>0.26</v>
      </c>
      <c r="O560" s="5">
        <f>VLOOKUP(B560,SWH!$A$4:$B$19,2,FALSE)</f>
        <v>0.26</v>
      </c>
      <c r="P560" s="5">
        <f t="shared" si="37"/>
        <v>0</v>
      </c>
      <c r="Q560" s="5">
        <v>0</v>
      </c>
      <c r="R560" s="5">
        <v>0</v>
      </c>
      <c r="S560" s="5">
        <v>0</v>
      </c>
      <c r="T560" s="5">
        <v>0</v>
      </c>
      <c r="U560" s="5">
        <v>526.67999999999995</v>
      </c>
      <c r="V560" s="5">
        <v>0</v>
      </c>
      <c r="W560" s="5">
        <f t="shared" si="35"/>
        <v>507.25</v>
      </c>
      <c r="X560" s="5">
        <f t="shared" si="36"/>
        <v>10.54</v>
      </c>
      <c r="Y560" s="5">
        <v>1294.79</v>
      </c>
      <c r="Z560" s="5">
        <v>958.72</v>
      </c>
      <c r="AA560" s="5">
        <f t="shared" si="34"/>
        <v>2253.5100000000002</v>
      </c>
    </row>
    <row r="561" spans="1:27" x14ac:dyDescent="0.25">
      <c r="A561">
        <v>2019</v>
      </c>
      <c r="B561" t="s">
        <v>58</v>
      </c>
      <c r="C561" s="1" t="s">
        <v>17</v>
      </c>
      <c r="D561" s="5">
        <f>VLOOKUP(B561,SWH!$A$4:$C$19,3,FALSE)</f>
        <v>4013.58</v>
      </c>
      <c r="E561" s="5">
        <v>4.04</v>
      </c>
      <c r="F561" s="5">
        <v>1.44</v>
      </c>
      <c r="G561" s="5">
        <v>262.31</v>
      </c>
      <c r="H561" s="5">
        <v>184.96</v>
      </c>
      <c r="I561" s="5">
        <v>44.33</v>
      </c>
      <c r="J561" s="5">
        <v>557.66</v>
      </c>
      <c r="K561" s="5">
        <v>421.49</v>
      </c>
      <c r="L561" s="5">
        <v>0</v>
      </c>
      <c r="M561" s="5">
        <v>193.02</v>
      </c>
      <c r="N561" s="5">
        <v>0.26</v>
      </c>
      <c r="O561" s="5">
        <f>VLOOKUP(B561,SWH!$A$4:$B$19,2,FALSE)</f>
        <v>0.26</v>
      </c>
      <c r="P561" s="5">
        <f t="shared" si="37"/>
        <v>0</v>
      </c>
      <c r="Q561" s="5">
        <v>0</v>
      </c>
      <c r="R561" s="5">
        <v>0</v>
      </c>
      <c r="S561" s="5">
        <v>0</v>
      </c>
      <c r="T561" s="5">
        <v>0</v>
      </c>
      <c r="U561" s="5">
        <v>551.71</v>
      </c>
      <c r="V561" s="5">
        <v>0</v>
      </c>
      <c r="W561" s="5">
        <f t="shared" si="35"/>
        <v>459.37</v>
      </c>
      <c r="X561" s="5">
        <f t="shared" si="36"/>
        <v>1.44</v>
      </c>
      <c r="Y561" s="5">
        <v>1246.58</v>
      </c>
      <c r="Z561" s="5">
        <v>974.64</v>
      </c>
      <c r="AA561" s="5">
        <f t="shared" si="34"/>
        <v>2221.2199999999998</v>
      </c>
    </row>
    <row r="562" spans="1:27" x14ac:dyDescent="0.25">
      <c r="A562">
        <v>2019</v>
      </c>
      <c r="B562" t="s">
        <v>58</v>
      </c>
      <c r="C562" s="1" t="s">
        <v>14</v>
      </c>
      <c r="D562" s="5">
        <f>VLOOKUP(B562,SWH!$A$4:$C$19,3,FALSE)</f>
        <v>4013.58</v>
      </c>
      <c r="E562" s="5">
        <v>99.92</v>
      </c>
      <c r="F562" s="5">
        <v>61.16</v>
      </c>
      <c r="G562" s="5">
        <v>246.14</v>
      </c>
      <c r="H562" s="5">
        <v>183.62</v>
      </c>
      <c r="I562" s="5">
        <v>44.27</v>
      </c>
      <c r="J562" s="5">
        <v>557.66</v>
      </c>
      <c r="K562" s="5">
        <v>421.49</v>
      </c>
      <c r="L562" s="5">
        <v>0</v>
      </c>
      <c r="M562" s="5">
        <v>155.09</v>
      </c>
      <c r="N562" s="5">
        <v>0.26</v>
      </c>
      <c r="O562" s="5">
        <f>VLOOKUP(B562,SWH!$A$4:$B$19,2,FALSE)</f>
        <v>0.26</v>
      </c>
      <c r="P562" s="5">
        <f t="shared" si="37"/>
        <v>0</v>
      </c>
      <c r="Q562" s="5">
        <v>0</v>
      </c>
      <c r="R562" s="5">
        <v>0</v>
      </c>
      <c r="S562" s="5">
        <v>0</v>
      </c>
      <c r="T562" s="5">
        <v>0</v>
      </c>
      <c r="U562" s="5">
        <v>600.25</v>
      </c>
      <c r="V562" s="5">
        <v>0</v>
      </c>
      <c r="W562" s="5">
        <f t="shared" si="35"/>
        <v>501.15</v>
      </c>
      <c r="X562" s="5">
        <f t="shared" si="36"/>
        <v>61.16</v>
      </c>
      <c r="Y562" s="5">
        <v>1286.96</v>
      </c>
      <c r="Z562" s="5">
        <v>1082.9000000000001</v>
      </c>
      <c r="AA562" s="5">
        <f t="shared" si="34"/>
        <v>2369.86</v>
      </c>
    </row>
    <row r="563" spans="1:27" x14ac:dyDescent="0.25">
      <c r="A563">
        <v>2019</v>
      </c>
      <c r="B563" t="s">
        <v>58</v>
      </c>
      <c r="C563" s="1" t="s">
        <v>2</v>
      </c>
      <c r="D563" s="5">
        <f>VLOOKUP(B563,SWH!$A$4:$C$19,3,FALSE)</f>
        <v>4013.58</v>
      </c>
      <c r="E563" s="5">
        <v>37.799999999999997</v>
      </c>
      <c r="F563" s="5">
        <v>17.78</v>
      </c>
      <c r="G563" s="5">
        <v>256.95999999999998</v>
      </c>
      <c r="H563" s="5">
        <v>183.59</v>
      </c>
      <c r="I563" s="5">
        <v>44.31</v>
      </c>
      <c r="J563" s="5">
        <v>557.66</v>
      </c>
      <c r="K563" s="5">
        <v>421.49</v>
      </c>
      <c r="L563" s="5">
        <v>0</v>
      </c>
      <c r="M563" s="5">
        <v>185.43</v>
      </c>
      <c r="N563" s="5">
        <v>0.26</v>
      </c>
      <c r="O563" s="5">
        <f>VLOOKUP(B563,SWH!$A$4:$B$19,2,FALSE)</f>
        <v>0.26</v>
      </c>
      <c r="P563" s="5">
        <f t="shared" si="37"/>
        <v>0</v>
      </c>
      <c r="Q563" s="5">
        <v>0</v>
      </c>
      <c r="R563" s="5">
        <v>0</v>
      </c>
      <c r="S563" s="5">
        <v>0</v>
      </c>
      <c r="T563" s="5">
        <v>0</v>
      </c>
      <c r="U563" s="5">
        <v>584.01</v>
      </c>
      <c r="V563" s="5">
        <v>0</v>
      </c>
      <c r="W563" s="5">
        <f t="shared" si="35"/>
        <v>480.19</v>
      </c>
      <c r="X563" s="5">
        <f t="shared" si="36"/>
        <v>17.78</v>
      </c>
      <c r="Y563" s="5">
        <v>1265.99</v>
      </c>
      <c r="Z563" s="5">
        <v>1023.28</v>
      </c>
      <c r="AA563" s="5">
        <f t="shared" si="34"/>
        <v>2289.27</v>
      </c>
    </row>
    <row r="564" spans="1:27" x14ac:dyDescent="0.25">
      <c r="A564">
        <v>2019</v>
      </c>
      <c r="B564" t="s">
        <v>58</v>
      </c>
      <c r="C564" s="1" t="s">
        <v>18</v>
      </c>
      <c r="D564" s="5">
        <f>VLOOKUP(B564,SWH!$A$4:$C$19,3,FALSE)</f>
        <v>4013.58</v>
      </c>
      <c r="E564" s="5">
        <v>47.42</v>
      </c>
      <c r="F564" s="5">
        <v>28.21</v>
      </c>
      <c r="G564" s="5">
        <v>174.77</v>
      </c>
      <c r="H564" s="5">
        <v>184.79</v>
      </c>
      <c r="I564" s="5">
        <v>44.22</v>
      </c>
      <c r="J564" s="5">
        <v>557.66</v>
      </c>
      <c r="K564" s="5">
        <v>421.49</v>
      </c>
      <c r="L564" s="5">
        <v>0</v>
      </c>
      <c r="M564" s="5">
        <v>190.88</v>
      </c>
      <c r="N564" s="5">
        <v>0.26</v>
      </c>
      <c r="O564" s="5">
        <f>VLOOKUP(B564,SWH!$A$4:$B$19,2,FALSE)</f>
        <v>0.26</v>
      </c>
      <c r="P564" s="5">
        <f t="shared" si="37"/>
        <v>0</v>
      </c>
      <c r="Q564" s="5">
        <v>0</v>
      </c>
      <c r="R564" s="5">
        <v>0</v>
      </c>
      <c r="S564" s="5">
        <v>0</v>
      </c>
      <c r="T564" s="5">
        <v>0</v>
      </c>
      <c r="U564" s="5">
        <v>617.19000000000005</v>
      </c>
      <c r="V564" s="5">
        <v>0</v>
      </c>
      <c r="W564" s="5">
        <f t="shared" si="35"/>
        <v>413.07</v>
      </c>
      <c r="X564" s="5">
        <f t="shared" si="36"/>
        <v>28.21</v>
      </c>
      <c r="Y564" s="5">
        <v>1200.01</v>
      </c>
      <c r="Z564" s="5">
        <v>1066.8900000000001</v>
      </c>
      <c r="AA564" s="5">
        <f t="shared" si="34"/>
        <v>2266.9</v>
      </c>
    </row>
    <row r="565" spans="1:27" x14ac:dyDescent="0.25">
      <c r="A565">
        <v>2019</v>
      </c>
      <c r="B565" t="s">
        <v>58</v>
      </c>
      <c r="C565" s="1" t="s">
        <v>4</v>
      </c>
      <c r="D565" s="5">
        <f>VLOOKUP(B565,SWH!$A$4:$C$19,3,FALSE)</f>
        <v>4013.58</v>
      </c>
      <c r="E565" s="5">
        <v>169.76</v>
      </c>
      <c r="F565" s="5">
        <v>95.82</v>
      </c>
      <c r="G565" s="5">
        <v>184.7</v>
      </c>
      <c r="H565" s="5">
        <v>183.47</v>
      </c>
      <c r="I565" s="5">
        <v>44.29</v>
      </c>
      <c r="J565" s="5">
        <v>557.66</v>
      </c>
      <c r="K565" s="5">
        <v>421.49</v>
      </c>
      <c r="L565" s="5">
        <v>0</v>
      </c>
      <c r="M565" s="5">
        <v>153.79</v>
      </c>
      <c r="N565" s="5">
        <v>0.26</v>
      </c>
      <c r="O565" s="5">
        <f>VLOOKUP(B565,SWH!$A$4:$B$19,2,FALSE)</f>
        <v>0.26</v>
      </c>
      <c r="P565" s="5">
        <f t="shared" si="37"/>
        <v>0</v>
      </c>
      <c r="Q565" s="5">
        <v>0</v>
      </c>
      <c r="R565" s="5">
        <v>0</v>
      </c>
      <c r="S565" s="5">
        <v>0</v>
      </c>
      <c r="T565" s="5">
        <v>0</v>
      </c>
      <c r="U565" s="5">
        <v>648.19000000000005</v>
      </c>
      <c r="V565" s="5">
        <v>0</v>
      </c>
      <c r="W565" s="5">
        <f t="shared" si="35"/>
        <v>508.25</v>
      </c>
      <c r="X565" s="5">
        <f t="shared" si="36"/>
        <v>95.82</v>
      </c>
      <c r="Y565" s="5">
        <v>1293.93</v>
      </c>
      <c r="Z565" s="5">
        <v>1165.5</v>
      </c>
      <c r="AA565" s="5">
        <f t="shared" si="34"/>
        <v>2459.4300000000003</v>
      </c>
    </row>
    <row r="566" spans="1:27" x14ac:dyDescent="0.25">
      <c r="A566">
        <v>2019</v>
      </c>
      <c r="B566" t="s">
        <v>58</v>
      </c>
      <c r="C566" s="1" t="s">
        <v>5</v>
      </c>
      <c r="D566" s="5">
        <f>VLOOKUP(B566,SWH!$A$4:$C$19,3,FALSE)</f>
        <v>4013.58</v>
      </c>
      <c r="E566" s="5">
        <v>89.89</v>
      </c>
      <c r="F566" s="5">
        <v>43.97</v>
      </c>
      <c r="G566" s="5">
        <v>209.41</v>
      </c>
      <c r="H566" s="5">
        <v>183.34</v>
      </c>
      <c r="I566" s="5">
        <v>44.29</v>
      </c>
      <c r="J566" s="5">
        <v>557.66</v>
      </c>
      <c r="K566" s="5">
        <v>421.49</v>
      </c>
      <c r="L566" s="5">
        <v>0</v>
      </c>
      <c r="M566" s="5">
        <v>182.82</v>
      </c>
      <c r="N566" s="5">
        <v>0.26</v>
      </c>
      <c r="O566" s="5">
        <f>VLOOKUP(B566,SWH!$A$4:$B$19,2,FALSE)</f>
        <v>0.26</v>
      </c>
      <c r="P566" s="5">
        <f t="shared" si="37"/>
        <v>0</v>
      </c>
      <c r="Q566" s="5">
        <v>0</v>
      </c>
      <c r="R566" s="5">
        <v>0</v>
      </c>
      <c r="S566" s="5">
        <v>0</v>
      </c>
      <c r="T566" s="5">
        <v>0</v>
      </c>
      <c r="U566" s="5">
        <v>634.30999999999995</v>
      </c>
      <c r="V566" s="5">
        <v>0</v>
      </c>
      <c r="W566" s="5">
        <f t="shared" si="35"/>
        <v>482.12</v>
      </c>
      <c r="X566" s="5">
        <f t="shared" si="36"/>
        <v>43.97</v>
      </c>
      <c r="Y566" s="5">
        <v>1267.6600000000001</v>
      </c>
      <c r="Z566" s="5">
        <v>1099.77</v>
      </c>
      <c r="AA566" s="5">
        <f t="shared" si="34"/>
        <v>2367.4300000000003</v>
      </c>
    </row>
    <row r="567" spans="1:27" x14ac:dyDescent="0.25">
      <c r="A567">
        <v>2019</v>
      </c>
      <c r="B567" t="s">
        <v>58</v>
      </c>
      <c r="C567" s="1" t="s">
        <v>15</v>
      </c>
      <c r="D567" s="5">
        <f>VLOOKUP(B567,SWH!$A$4:$C$19,3,FALSE)</f>
        <v>4013.58</v>
      </c>
      <c r="E567" s="5">
        <v>47.5</v>
      </c>
      <c r="F567" s="5">
        <v>36.78</v>
      </c>
      <c r="G567" s="5">
        <v>157.74</v>
      </c>
      <c r="H567" s="5">
        <v>184.27</v>
      </c>
      <c r="I567" s="5">
        <v>44.22</v>
      </c>
      <c r="J567" s="5">
        <v>557.66</v>
      </c>
      <c r="K567" s="5">
        <v>421.49</v>
      </c>
      <c r="L567" s="5">
        <v>0</v>
      </c>
      <c r="M567" s="5">
        <v>188.57</v>
      </c>
      <c r="N567" s="5">
        <v>0.26</v>
      </c>
      <c r="O567" s="5">
        <f>VLOOKUP(B567,SWH!$A$4:$B$19,2,FALSE)</f>
        <v>0.26</v>
      </c>
      <c r="P567" s="5">
        <f t="shared" si="37"/>
        <v>0</v>
      </c>
      <c r="Q567" s="5">
        <v>0</v>
      </c>
      <c r="R567" s="5">
        <v>0</v>
      </c>
      <c r="S567" s="5">
        <v>0</v>
      </c>
      <c r="T567" s="5">
        <v>0</v>
      </c>
      <c r="U567" s="5">
        <v>644.12</v>
      </c>
      <c r="V567" s="5">
        <v>0</v>
      </c>
      <c r="W567" s="5">
        <f t="shared" si="35"/>
        <v>393.81</v>
      </c>
      <c r="X567" s="5">
        <f t="shared" si="36"/>
        <v>36.78</v>
      </c>
      <c r="Y567" s="5">
        <v>1180.21</v>
      </c>
      <c r="Z567" s="5">
        <v>1102.4000000000001</v>
      </c>
      <c r="AA567" s="5">
        <f t="shared" si="34"/>
        <v>2282.61</v>
      </c>
    </row>
    <row r="568" spans="1:27" x14ac:dyDescent="0.25">
      <c r="A568">
        <v>2019</v>
      </c>
      <c r="B568" t="s">
        <v>58</v>
      </c>
      <c r="C568" s="1" t="s">
        <v>16</v>
      </c>
      <c r="D568" s="5">
        <f>VLOOKUP(B568,SWH!$A$4:$C$19,3,FALSE)</f>
        <v>4013.58</v>
      </c>
      <c r="E568" s="5">
        <v>279.11</v>
      </c>
      <c r="F568" s="5">
        <v>143.85</v>
      </c>
      <c r="G568" s="5">
        <v>181.53</v>
      </c>
      <c r="H568" s="5">
        <v>183.55</v>
      </c>
      <c r="I568" s="5">
        <v>44.26</v>
      </c>
      <c r="J568" s="5">
        <v>557.66</v>
      </c>
      <c r="K568" s="5">
        <v>421.49</v>
      </c>
      <c r="L568" s="5">
        <v>0</v>
      </c>
      <c r="M568" s="5">
        <v>155.97999999999999</v>
      </c>
      <c r="N568" s="5">
        <v>0.26</v>
      </c>
      <c r="O568" s="5">
        <f>VLOOKUP(B568,SWH!$A$4:$B$19,2,FALSE)</f>
        <v>0.26</v>
      </c>
      <c r="P568" s="5">
        <f t="shared" si="37"/>
        <v>0</v>
      </c>
      <c r="Q568" s="5">
        <v>0</v>
      </c>
      <c r="R568" s="5">
        <v>0</v>
      </c>
      <c r="S568" s="5">
        <v>0</v>
      </c>
      <c r="T568" s="5">
        <v>0</v>
      </c>
      <c r="U568" s="5">
        <v>683.65</v>
      </c>
      <c r="V568" s="5">
        <v>0</v>
      </c>
      <c r="W568" s="5">
        <f t="shared" si="35"/>
        <v>616.62</v>
      </c>
      <c r="X568" s="5">
        <f t="shared" si="36"/>
        <v>143.85</v>
      </c>
      <c r="Y568" s="5">
        <v>1402.35</v>
      </c>
      <c r="Z568" s="5">
        <v>1248.99</v>
      </c>
      <c r="AA568" s="5">
        <f t="shared" si="34"/>
        <v>2651.34</v>
      </c>
    </row>
    <row r="569" spans="1:27" x14ac:dyDescent="0.25">
      <c r="A569">
        <v>2019</v>
      </c>
      <c r="B569" t="s">
        <v>58</v>
      </c>
      <c r="C569" s="1" t="s">
        <v>9</v>
      </c>
      <c r="D569" s="5">
        <f>VLOOKUP(B569,SWH!$A$4:$C$19,3,FALSE)</f>
        <v>4013.58</v>
      </c>
      <c r="E569" s="5">
        <v>171.02</v>
      </c>
      <c r="F569" s="5">
        <v>83.04</v>
      </c>
      <c r="G569" s="5">
        <v>162.35</v>
      </c>
      <c r="H569" s="5">
        <v>183.66</v>
      </c>
      <c r="I569" s="5">
        <v>44.23</v>
      </c>
      <c r="J569" s="5">
        <v>557.66</v>
      </c>
      <c r="K569" s="5">
        <v>421.49</v>
      </c>
      <c r="L569" s="5">
        <v>0</v>
      </c>
      <c r="M569" s="5">
        <v>176.85</v>
      </c>
      <c r="N569" s="5">
        <v>0.26</v>
      </c>
      <c r="O569" s="5">
        <f>VLOOKUP(B569,SWH!$A$4:$B$19,2,FALSE)</f>
        <v>0.26</v>
      </c>
      <c r="P569" s="5">
        <f t="shared" si="37"/>
        <v>0</v>
      </c>
      <c r="Q569" s="5">
        <v>0</v>
      </c>
      <c r="R569" s="5">
        <v>0</v>
      </c>
      <c r="S569" s="5">
        <v>0</v>
      </c>
      <c r="T569" s="5">
        <v>0</v>
      </c>
      <c r="U569" s="5">
        <v>674.45</v>
      </c>
      <c r="V569" s="5">
        <v>0</v>
      </c>
      <c r="W569" s="5">
        <f t="shared" si="35"/>
        <v>510.22</v>
      </c>
      <c r="X569" s="5">
        <f t="shared" si="36"/>
        <v>83.04</v>
      </c>
      <c r="Y569" s="5">
        <v>1296.04</v>
      </c>
      <c r="Z569" s="5">
        <v>1178.98</v>
      </c>
      <c r="AA569" s="5">
        <f t="shared" si="34"/>
        <v>2475.02</v>
      </c>
    </row>
    <row r="570" spans="1:27" x14ac:dyDescent="0.25">
      <c r="A570">
        <v>2019</v>
      </c>
      <c r="B570" t="s">
        <v>58</v>
      </c>
      <c r="C570" s="1" t="s">
        <v>12</v>
      </c>
      <c r="D570" s="5">
        <f>VLOOKUP(B570,SWH!$A$4:$C$19,3,FALSE)</f>
        <v>4013.58</v>
      </c>
      <c r="E570" s="5">
        <v>314.77999999999997</v>
      </c>
      <c r="F570" s="5">
        <v>173.65</v>
      </c>
      <c r="G570" s="5">
        <v>155.62</v>
      </c>
      <c r="H570" s="5">
        <v>183.67</v>
      </c>
      <c r="I570" s="5">
        <v>44.21</v>
      </c>
      <c r="J570" s="5">
        <v>557.66</v>
      </c>
      <c r="K570" s="5">
        <v>421.49</v>
      </c>
      <c r="L570" s="5">
        <v>0</v>
      </c>
      <c r="M570" s="5">
        <v>169.98</v>
      </c>
      <c r="N570" s="5">
        <v>0.26</v>
      </c>
      <c r="O570" s="5">
        <f>VLOOKUP(B570,SWH!$A$4:$B$19,2,FALSE)</f>
        <v>0.26</v>
      </c>
      <c r="P570" s="5">
        <f t="shared" si="37"/>
        <v>0</v>
      </c>
      <c r="Q570" s="5">
        <v>0</v>
      </c>
      <c r="R570" s="5">
        <v>0</v>
      </c>
      <c r="S570" s="5">
        <v>0</v>
      </c>
      <c r="T570" s="5">
        <v>0</v>
      </c>
      <c r="U570" s="5">
        <v>725.75</v>
      </c>
      <c r="V570" s="5">
        <v>0</v>
      </c>
      <c r="W570" s="5">
        <f t="shared" si="35"/>
        <v>640.38</v>
      </c>
      <c r="X570" s="5">
        <f t="shared" si="36"/>
        <v>173.65</v>
      </c>
      <c r="Y570" s="5">
        <v>1426.18</v>
      </c>
      <c r="Z570" s="5">
        <v>1320.89</v>
      </c>
      <c r="AA570" s="5">
        <f t="shared" si="34"/>
        <v>2747.07</v>
      </c>
    </row>
    <row r="571" spans="1:27" x14ac:dyDescent="0.25">
      <c r="A571">
        <v>2019</v>
      </c>
      <c r="B571" t="s">
        <v>58</v>
      </c>
      <c r="C571" s="1" t="s">
        <v>8</v>
      </c>
      <c r="D571" s="5">
        <f>VLOOKUP(B571,SWH!$A$4:$C$19,3,FALSE)</f>
        <v>4013.58</v>
      </c>
      <c r="E571" s="5">
        <v>416.22</v>
      </c>
      <c r="F571" s="5">
        <v>237.05</v>
      </c>
      <c r="G571" s="5">
        <v>116.14</v>
      </c>
      <c r="H571" s="5">
        <v>187.04</v>
      </c>
      <c r="I571" s="5">
        <v>43.96</v>
      </c>
      <c r="J571" s="5">
        <v>557.66</v>
      </c>
      <c r="K571" s="5">
        <v>421.49</v>
      </c>
      <c r="L571" s="5">
        <v>0</v>
      </c>
      <c r="M571" s="5">
        <v>190.56</v>
      </c>
      <c r="N571" s="5">
        <v>0.26</v>
      </c>
      <c r="O571" s="5">
        <f>VLOOKUP(B571,SWH!$A$4:$B$19,2,FALSE)</f>
        <v>0.26</v>
      </c>
      <c r="P571" s="5">
        <f t="shared" si="37"/>
        <v>0</v>
      </c>
      <c r="Q571" s="5">
        <v>0</v>
      </c>
      <c r="R571" s="5">
        <v>0</v>
      </c>
      <c r="S571" s="5">
        <v>0</v>
      </c>
      <c r="T571" s="5">
        <v>0</v>
      </c>
      <c r="U571" s="5">
        <v>782.32</v>
      </c>
      <c r="V571" s="5">
        <v>0</v>
      </c>
      <c r="W571" s="5">
        <f t="shared" si="35"/>
        <v>722.92000000000007</v>
      </c>
      <c r="X571" s="5">
        <f t="shared" si="36"/>
        <v>237.05</v>
      </c>
      <c r="Y571" s="5">
        <v>1511.84</v>
      </c>
      <c r="Z571" s="5">
        <v>1440.86</v>
      </c>
      <c r="AA571" s="5">
        <f t="shared" si="34"/>
        <v>2952.7</v>
      </c>
    </row>
    <row r="572" spans="1:27" x14ac:dyDescent="0.25">
      <c r="A572">
        <v>2004</v>
      </c>
      <c r="B572" t="s">
        <v>55</v>
      </c>
      <c r="C572" s="1" t="s">
        <v>10</v>
      </c>
      <c r="D572" s="5">
        <f>VLOOKUP(B572,SWH!$A$4:$C$19,3,FALSE)</f>
        <v>46320.38</v>
      </c>
      <c r="E572" s="5">
        <v>0</v>
      </c>
      <c r="F572" s="5">
        <v>9.8800000000000008</v>
      </c>
      <c r="G572" s="5">
        <v>12788.96</v>
      </c>
      <c r="H572" s="5">
        <v>5139.21</v>
      </c>
      <c r="I572" s="5">
        <v>988</v>
      </c>
      <c r="J572" s="5">
        <v>15213.29</v>
      </c>
      <c r="K572" s="5">
        <v>0</v>
      </c>
      <c r="L572" s="5">
        <v>2100.17</v>
      </c>
      <c r="M572" s="5">
        <v>2860.03</v>
      </c>
      <c r="N572" s="5">
        <v>1947.26</v>
      </c>
      <c r="O572" s="5">
        <f>VLOOKUP(B572,SWH!$A$4:$B$19,2,FALSE)</f>
        <v>1.3293699999999999</v>
      </c>
      <c r="P572" s="5">
        <f>N572-O572</f>
        <v>1945.9306300000001</v>
      </c>
      <c r="Q572" s="5">
        <v>4563.7</v>
      </c>
      <c r="R572" s="5">
        <v>0</v>
      </c>
      <c r="S572" s="5">
        <v>0</v>
      </c>
      <c r="T572" s="5">
        <v>0</v>
      </c>
      <c r="U572" s="5">
        <v>421.99</v>
      </c>
      <c r="V572" s="5">
        <v>0</v>
      </c>
      <c r="W572" s="5">
        <f t="shared" si="35"/>
        <v>22158.620629999998</v>
      </c>
      <c r="X572" s="5">
        <f t="shared" si="36"/>
        <v>9.8800000000000008</v>
      </c>
      <c r="Y572" s="5">
        <v>45600.63</v>
      </c>
      <c r="Z572" s="5">
        <v>431.87</v>
      </c>
      <c r="AA572" s="5">
        <f t="shared" si="34"/>
        <v>46032.5</v>
      </c>
    </row>
    <row r="573" spans="1:27" x14ac:dyDescent="0.25">
      <c r="A573">
        <v>2004</v>
      </c>
      <c r="B573" t="s">
        <v>55</v>
      </c>
      <c r="C573" s="1" t="s">
        <v>6</v>
      </c>
      <c r="D573" s="5">
        <f>VLOOKUP(B573,SWH!$A$4:$C$19,3,FALSE)</f>
        <v>46320.38</v>
      </c>
      <c r="E573" s="5">
        <v>0</v>
      </c>
      <c r="F573" s="5">
        <v>150.51</v>
      </c>
      <c r="G573" s="5">
        <v>10230.459999999999</v>
      </c>
      <c r="H573" s="5">
        <v>5139.21</v>
      </c>
      <c r="I573" s="5">
        <v>988.19</v>
      </c>
      <c r="J573" s="5">
        <v>15213.29</v>
      </c>
      <c r="K573" s="5">
        <v>0</v>
      </c>
      <c r="L573" s="5">
        <v>2100.17</v>
      </c>
      <c r="M573" s="5">
        <v>2847.56</v>
      </c>
      <c r="N573" s="5">
        <v>1616.84</v>
      </c>
      <c r="O573" s="5">
        <f>VLOOKUP(B573,SWH!$A$4:$B$19,2,FALSE)</f>
        <v>1.3293699999999999</v>
      </c>
      <c r="P573" s="5">
        <f t="shared" ref="P573:P636" si="38">N573-O573</f>
        <v>1615.51063</v>
      </c>
      <c r="Q573" s="5">
        <v>3498.05</v>
      </c>
      <c r="R573" s="5">
        <v>19.149999999999999</v>
      </c>
      <c r="S573" s="5">
        <v>0</v>
      </c>
      <c r="T573" s="5">
        <v>0</v>
      </c>
      <c r="U573" s="5">
        <v>421.17</v>
      </c>
      <c r="V573" s="5">
        <v>0</v>
      </c>
      <c r="W573" s="5">
        <f t="shared" si="35"/>
        <v>18210.730629999998</v>
      </c>
      <c r="X573" s="5">
        <f t="shared" si="36"/>
        <v>150.51</v>
      </c>
      <c r="Y573" s="5">
        <v>41652.92</v>
      </c>
      <c r="Z573" s="5">
        <v>571.67999999999995</v>
      </c>
      <c r="AA573" s="5">
        <f t="shared" si="34"/>
        <v>42224.6</v>
      </c>
    </row>
    <row r="574" spans="1:27" x14ac:dyDescent="0.25">
      <c r="A574">
        <v>2004</v>
      </c>
      <c r="B574" t="s">
        <v>55</v>
      </c>
      <c r="C574" s="1" t="s">
        <v>11</v>
      </c>
      <c r="D574" s="5">
        <f>VLOOKUP(B574,SWH!$A$4:$C$19,3,FALSE)</f>
        <v>46320.38</v>
      </c>
      <c r="E574" s="5">
        <v>0</v>
      </c>
      <c r="F574" s="5">
        <v>40.11</v>
      </c>
      <c r="G574" s="5">
        <v>8622.4699999999993</v>
      </c>
      <c r="H574" s="5">
        <v>5139.21</v>
      </c>
      <c r="I574" s="5">
        <v>988.3</v>
      </c>
      <c r="J574" s="5">
        <v>15213.29</v>
      </c>
      <c r="K574" s="5">
        <v>0</v>
      </c>
      <c r="L574" s="5">
        <v>2100.17</v>
      </c>
      <c r="M574" s="5">
        <v>2839.47</v>
      </c>
      <c r="N574" s="5">
        <v>1817.51</v>
      </c>
      <c r="O574" s="5">
        <f>VLOOKUP(B574,SWH!$A$4:$B$19,2,FALSE)</f>
        <v>1.3293699999999999</v>
      </c>
      <c r="P574" s="5">
        <f t="shared" si="38"/>
        <v>1816.1806300000001</v>
      </c>
      <c r="Q574" s="5">
        <v>3619.17</v>
      </c>
      <c r="R574" s="5">
        <v>0</v>
      </c>
      <c r="S574" s="5">
        <v>0</v>
      </c>
      <c r="T574" s="5">
        <v>0</v>
      </c>
      <c r="U574" s="5">
        <v>451.87</v>
      </c>
      <c r="V574" s="5">
        <v>0</v>
      </c>
      <c r="W574" s="5">
        <f t="shared" si="35"/>
        <v>16897.29063</v>
      </c>
      <c r="X574" s="5">
        <f t="shared" si="36"/>
        <v>40.11</v>
      </c>
      <c r="Y574" s="5">
        <v>40339.589999999997</v>
      </c>
      <c r="Z574" s="5">
        <v>491.98</v>
      </c>
      <c r="AA574" s="5">
        <f t="shared" si="34"/>
        <v>40831.57</v>
      </c>
    </row>
    <row r="575" spans="1:27" x14ac:dyDescent="0.25">
      <c r="A575">
        <v>2004</v>
      </c>
      <c r="B575" t="s">
        <v>55</v>
      </c>
      <c r="C575" s="1" t="s">
        <v>13</v>
      </c>
      <c r="D575" s="5">
        <f>VLOOKUP(B575,SWH!$A$4:$C$19,3,FALSE)</f>
        <v>46320.38</v>
      </c>
      <c r="E575" s="5">
        <v>0</v>
      </c>
      <c r="F575" s="5">
        <v>555.54</v>
      </c>
      <c r="G575" s="5">
        <v>8751.2099999999991</v>
      </c>
      <c r="H575" s="5">
        <v>5139.21</v>
      </c>
      <c r="I575" s="5">
        <v>987.06</v>
      </c>
      <c r="J575" s="5">
        <v>15213.29</v>
      </c>
      <c r="K575" s="5">
        <v>0</v>
      </c>
      <c r="L575" s="5">
        <v>2100.17</v>
      </c>
      <c r="M575" s="5">
        <v>2738.99</v>
      </c>
      <c r="N575" s="5">
        <v>1345.39</v>
      </c>
      <c r="O575" s="5">
        <f>VLOOKUP(B575,SWH!$A$4:$B$19,2,FALSE)</f>
        <v>1.3293699999999999</v>
      </c>
      <c r="P575" s="5">
        <f t="shared" si="38"/>
        <v>1344.0606300000002</v>
      </c>
      <c r="Q575" s="5">
        <v>2935.77</v>
      </c>
      <c r="R575" s="5">
        <v>110.49</v>
      </c>
      <c r="S575" s="5">
        <v>0</v>
      </c>
      <c r="T575" s="5">
        <v>0</v>
      </c>
      <c r="U575" s="5">
        <v>453.64</v>
      </c>
      <c r="V575" s="5">
        <v>0</v>
      </c>
      <c r="W575" s="5">
        <f t="shared" si="35"/>
        <v>15880.520629999999</v>
      </c>
      <c r="X575" s="5">
        <f t="shared" si="36"/>
        <v>555.54</v>
      </c>
      <c r="Y575" s="5">
        <v>39321.589999999997</v>
      </c>
      <c r="Z575" s="5">
        <v>1009.18</v>
      </c>
      <c r="AA575" s="5">
        <f t="shared" si="34"/>
        <v>40330.769999999997</v>
      </c>
    </row>
    <row r="576" spans="1:27" x14ac:dyDescent="0.25">
      <c r="A576">
        <v>2004</v>
      </c>
      <c r="B576" t="s">
        <v>55</v>
      </c>
      <c r="C576" s="1" t="s">
        <v>19</v>
      </c>
      <c r="D576" s="5">
        <f>VLOOKUP(B576,SWH!$A$4:$C$19,3,FALSE)</f>
        <v>46320.38</v>
      </c>
      <c r="E576" s="5">
        <v>0</v>
      </c>
      <c r="F576" s="5">
        <v>1083.0999999999999</v>
      </c>
      <c r="G576" s="5">
        <v>8065.85</v>
      </c>
      <c r="H576" s="5">
        <v>5139.21</v>
      </c>
      <c r="I576" s="5">
        <v>986.72</v>
      </c>
      <c r="J576" s="5">
        <v>15213.29</v>
      </c>
      <c r="K576" s="5">
        <v>0</v>
      </c>
      <c r="L576" s="5">
        <v>2100.17</v>
      </c>
      <c r="M576" s="5">
        <v>2607.0100000000002</v>
      </c>
      <c r="N576" s="5">
        <v>1482.35</v>
      </c>
      <c r="O576" s="5">
        <f>VLOOKUP(B576,SWH!$A$4:$B$19,2,FALSE)</f>
        <v>1.3293699999999999</v>
      </c>
      <c r="P576" s="5">
        <f t="shared" si="38"/>
        <v>1481.02063</v>
      </c>
      <c r="Q576" s="5">
        <v>3101.93</v>
      </c>
      <c r="R576" s="5">
        <v>12.34</v>
      </c>
      <c r="S576" s="5">
        <v>0</v>
      </c>
      <c r="T576" s="5">
        <v>0</v>
      </c>
      <c r="U576" s="5">
        <v>487</v>
      </c>
      <c r="V576" s="5">
        <v>0</v>
      </c>
      <c r="W576" s="5">
        <f t="shared" si="35"/>
        <v>15268.15063</v>
      </c>
      <c r="X576" s="5">
        <f t="shared" si="36"/>
        <v>1083.0999999999999</v>
      </c>
      <c r="Y576" s="5">
        <v>38708.870000000003</v>
      </c>
      <c r="Z576" s="5">
        <v>1570.11</v>
      </c>
      <c r="AA576" s="5">
        <f t="shared" si="34"/>
        <v>40278.980000000003</v>
      </c>
    </row>
    <row r="577" spans="1:27" x14ac:dyDescent="0.25">
      <c r="A577">
        <v>2004</v>
      </c>
      <c r="B577" t="s">
        <v>55</v>
      </c>
      <c r="C577" s="1" t="s">
        <v>20</v>
      </c>
      <c r="D577" s="5">
        <f>VLOOKUP(B577,SWH!$A$4:$C$19,3,FALSE)</f>
        <v>46320.38</v>
      </c>
      <c r="E577" s="5">
        <v>0</v>
      </c>
      <c r="F577" s="5">
        <v>1248.6300000000001</v>
      </c>
      <c r="G577" s="5">
        <v>5860.47</v>
      </c>
      <c r="H577" s="5">
        <v>5139.21</v>
      </c>
      <c r="I577" s="5">
        <v>987.44</v>
      </c>
      <c r="J577" s="5">
        <v>15213.29</v>
      </c>
      <c r="K577" s="5">
        <v>0</v>
      </c>
      <c r="L577" s="5">
        <v>2100.17</v>
      </c>
      <c r="M577" s="5">
        <v>2807.81</v>
      </c>
      <c r="N577" s="5">
        <v>1096.08</v>
      </c>
      <c r="O577" s="5">
        <f>VLOOKUP(B577,SWH!$A$4:$B$19,2,FALSE)</f>
        <v>1.3293699999999999</v>
      </c>
      <c r="P577" s="5">
        <f t="shared" si="38"/>
        <v>1094.75063</v>
      </c>
      <c r="Q577" s="5">
        <v>1952.05</v>
      </c>
      <c r="R577" s="5">
        <v>50.24</v>
      </c>
      <c r="S577" s="5">
        <v>0</v>
      </c>
      <c r="T577" s="5">
        <v>0</v>
      </c>
      <c r="U577" s="5">
        <v>489.36</v>
      </c>
      <c r="V577" s="5">
        <v>0</v>
      </c>
      <c r="W577" s="5">
        <f t="shared" si="35"/>
        <v>11765.32063</v>
      </c>
      <c r="X577" s="5">
        <f t="shared" si="36"/>
        <v>1248.6300000000001</v>
      </c>
      <c r="Y577" s="5">
        <v>35206.769999999997</v>
      </c>
      <c r="Z577" s="5">
        <v>1737.99</v>
      </c>
      <c r="AA577" s="5">
        <f t="shared" si="34"/>
        <v>36944.759999999995</v>
      </c>
    </row>
    <row r="578" spans="1:27" x14ac:dyDescent="0.25">
      <c r="A578">
        <v>2004</v>
      </c>
      <c r="B578" t="s">
        <v>55</v>
      </c>
      <c r="C578" s="1" t="s">
        <v>3</v>
      </c>
      <c r="D578" s="5">
        <f>VLOOKUP(B578,SWH!$A$4:$C$19,3,FALSE)</f>
        <v>46320.38</v>
      </c>
      <c r="E578" s="5">
        <v>0</v>
      </c>
      <c r="F578" s="5">
        <v>3195.4</v>
      </c>
      <c r="G578" s="5">
        <v>5365.39</v>
      </c>
      <c r="H578" s="5">
        <v>5139.21</v>
      </c>
      <c r="I578" s="5">
        <v>987.25</v>
      </c>
      <c r="J578" s="5">
        <v>15213.29</v>
      </c>
      <c r="K578" s="5">
        <v>0</v>
      </c>
      <c r="L578" s="5">
        <v>2100.17</v>
      </c>
      <c r="M578" s="5">
        <v>2513.4699999999998</v>
      </c>
      <c r="N578" s="5">
        <v>1304.25</v>
      </c>
      <c r="O578" s="5">
        <f>VLOOKUP(B578,SWH!$A$4:$B$19,2,FALSE)</f>
        <v>1.3293699999999999</v>
      </c>
      <c r="P578" s="5">
        <f t="shared" si="38"/>
        <v>1302.9206300000001</v>
      </c>
      <c r="Q578" s="5">
        <v>2036.18</v>
      </c>
      <c r="R578" s="5">
        <v>44.08</v>
      </c>
      <c r="S578" s="5">
        <v>0</v>
      </c>
      <c r="T578" s="5">
        <v>0</v>
      </c>
      <c r="U578" s="5">
        <v>547.85</v>
      </c>
      <c r="V578" s="5">
        <v>0</v>
      </c>
      <c r="W578" s="5">
        <f t="shared" si="35"/>
        <v>11262.04063</v>
      </c>
      <c r="X578" s="5">
        <f t="shared" si="36"/>
        <v>3195.4</v>
      </c>
      <c r="Y578" s="5">
        <v>34703.29</v>
      </c>
      <c r="Z578" s="5">
        <v>3743.25</v>
      </c>
      <c r="AA578" s="5">
        <f t="shared" ref="AA578:AA641" si="39">SUM(Y578:Z578)</f>
        <v>38446.54</v>
      </c>
    </row>
    <row r="579" spans="1:27" x14ac:dyDescent="0.25">
      <c r="A579">
        <v>2004</v>
      </c>
      <c r="B579" t="s">
        <v>55</v>
      </c>
      <c r="C579" s="1" t="s">
        <v>7</v>
      </c>
      <c r="D579" s="5">
        <f>VLOOKUP(B579,SWH!$A$4:$C$19,3,FALSE)</f>
        <v>46320.38</v>
      </c>
      <c r="E579" s="5">
        <v>0</v>
      </c>
      <c r="F579" s="5">
        <v>1151.97</v>
      </c>
      <c r="G579" s="5">
        <v>4862.2299999999996</v>
      </c>
      <c r="H579" s="5">
        <v>5139.21</v>
      </c>
      <c r="I579" s="5">
        <v>987.21</v>
      </c>
      <c r="J579" s="5">
        <v>15213.29</v>
      </c>
      <c r="K579" s="5">
        <v>0</v>
      </c>
      <c r="L579" s="5">
        <v>2100.17</v>
      </c>
      <c r="M579" s="5">
        <v>2668.21</v>
      </c>
      <c r="N579" s="5">
        <v>796.83</v>
      </c>
      <c r="O579" s="5">
        <f>VLOOKUP(B579,SWH!$A$4:$B$19,2,FALSE)</f>
        <v>1.3293699999999999</v>
      </c>
      <c r="P579" s="5">
        <f t="shared" si="38"/>
        <v>795.50063</v>
      </c>
      <c r="Q579" s="5">
        <v>1675.12</v>
      </c>
      <c r="R579" s="5">
        <v>775.96</v>
      </c>
      <c r="S579" s="5">
        <v>0</v>
      </c>
      <c r="T579" s="5">
        <v>0</v>
      </c>
      <c r="U579" s="5">
        <v>532.09</v>
      </c>
      <c r="V579" s="5">
        <v>0</v>
      </c>
      <c r="W579" s="5">
        <f t="shared" ref="W579:W642" si="40">E579+G579+M579+SUM(P579:S579)</f>
        <v>10777.020629999999</v>
      </c>
      <c r="X579" s="5">
        <f t="shared" ref="X579:X642" si="41">F579</f>
        <v>1151.97</v>
      </c>
      <c r="Y579" s="5">
        <v>34218.239999999998</v>
      </c>
      <c r="Z579" s="5">
        <v>1684.07</v>
      </c>
      <c r="AA579" s="5">
        <f t="shared" si="39"/>
        <v>35902.31</v>
      </c>
    </row>
    <row r="580" spans="1:27" x14ac:dyDescent="0.25">
      <c r="A580">
        <v>2004</v>
      </c>
      <c r="B580" t="s">
        <v>55</v>
      </c>
      <c r="C580" s="1" t="s">
        <v>17</v>
      </c>
      <c r="D580" s="5">
        <f>VLOOKUP(B580,SWH!$A$4:$C$19,3,FALSE)</f>
        <v>46320.38</v>
      </c>
      <c r="E580" s="5">
        <v>0</v>
      </c>
      <c r="F580" s="5">
        <v>1075.69</v>
      </c>
      <c r="G580" s="5">
        <v>3938.64</v>
      </c>
      <c r="H580" s="5">
        <v>5139.21</v>
      </c>
      <c r="I580" s="5">
        <v>987.06</v>
      </c>
      <c r="J580" s="5">
        <v>15213.29</v>
      </c>
      <c r="K580" s="5">
        <v>0</v>
      </c>
      <c r="L580" s="5">
        <v>2100.17</v>
      </c>
      <c r="M580" s="5">
        <v>2491.25</v>
      </c>
      <c r="N580" s="5">
        <v>847.01</v>
      </c>
      <c r="O580" s="5">
        <f>VLOOKUP(B580,SWH!$A$4:$B$19,2,FALSE)</f>
        <v>1.3293699999999999</v>
      </c>
      <c r="P580" s="5">
        <f t="shared" si="38"/>
        <v>845.68062999999995</v>
      </c>
      <c r="Q580" s="5">
        <v>1598.53</v>
      </c>
      <c r="R580" s="5">
        <v>8.0399999999999991</v>
      </c>
      <c r="S580" s="5">
        <v>0</v>
      </c>
      <c r="T580" s="5">
        <v>0</v>
      </c>
      <c r="U580" s="5">
        <v>554.66</v>
      </c>
      <c r="V580" s="5">
        <v>0</v>
      </c>
      <c r="W580" s="5">
        <f t="shared" si="40"/>
        <v>8882.1406299999999</v>
      </c>
      <c r="X580" s="5">
        <f t="shared" si="41"/>
        <v>1075.69</v>
      </c>
      <c r="Y580" s="5">
        <v>32323.200000000001</v>
      </c>
      <c r="Z580" s="5">
        <v>1630.36</v>
      </c>
      <c r="AA580" s="5">
        <f t="shared" si="39"/>
        <v>33953.56</v>
      </c>
    </row>
    <row r="581" spans="1:27" x14ac:dyDescent="0.25">
      <c r="A581">
        <v>2004</v>
      </c>
      <c r="B581" t="s">
        <v>55</v>
      </c>
      <c r="C581" s="1" t="s">
        <v>14</v>
      </c>
      <c r="D581" s="5">
        <f>VLOOKUP(B581,SWH!$A$4:$C$19,3,FALSE)</f>
        <v>46320.38</v>
      </c>
      <c r="E581" s="5">
        <v>0</v>
      </c>
      <c r="F581" s="5">
        <v>5623.53</v>
      </c>
      <c r="G581" s="5">
        <v>4653.41</v>
      </c>
      <c r="H581" s="5">
        <v>5139.21</v>
      </c>
      <c r="I581" s="5">
        <v>985.74</v>
      </c>
      <c r="J581" s="5">
        <v>15213.29</v>
      </c>
      <c r="K581" s="5">
        <v>0</v>
      </c>
      <c r="L581" s="5">
        <v>2100.17</v>
      </c>
      <c r="M581" s="5">
        <v>2373.4699999999998</v>
      </c>
      <c r="N581" s="5">
        <v>1233.54</v>
      </c>
      <c r="O581" s="5">
        <f>VLOOKUP(B581,SWH!$A$4:$B$19,2,FALSE)</f>
        <v>1.3293699999999999</v>
      </c>
      <c r="P581" s="5">
        <f t="shared" si="38"/>
        <v>1232.21063</v>
      </c>
      <c r="Q581" s="5">
        <v>1506.97</v>
      </c>
      <c r="R581" s="5">
        <v>30.57</v>
      </c>
      <c r="S581" s="5">
        <v>0</v>
      </c>
      <c r="T581" s="5">
        <v>0</v>
      </c>
      <c r="U581" s="5">
        <v>596.32000000000005</v>
      </c>
      <c r="V581" s="5">
        <v>0</v>
      </c>
      <c r="W581" s="5">
        <f t="shared" si="40"/>
        <v>9796.6306299999997</v>
      </c>
      <c r="X581" s="5">
        <f t="shared" si="41"/>
        <v>5623.53</v>
      </c>
      <c r="Y581" s="5">
        <v>33236.370000000003</v>
      </c>
      <c r="Z581" s="5">
        <v>6219.85</v>
      </c>
      <c r="AA581" s="5">
        <f t="shared" si="39"/>
        <v>39456.22</v>
      </c>
    </row>
    <row r="582" spans="1:27" x14ac:dyDescent="0.25">
      <c r="A582">
        <v>2004</v>
      </c>
      <c r="B582" t="s">
        <v>55</v>
      </c>
      <c r="C582" s="1" t="s">
        <v>2</v>
      </c>
      <c r="D582" s="5">
        <f>VLOOKUP(B582,SWH!$A$4:$C$19,3,FALSE)</f>
        <v>46320.38</v>
      </c>
      <c r="E582" s="5">
        <v>0</v>
      </c>
      <c r="F582" s="5">
        <v>2637.2</v>
      </c>
      <c r="G582" s="5">
        <v>4331.3599999999997</v>
      </c>
      <c r="H582" s="5">
        <v>5139.21</v>
      </c>
      <c r="I582" s="5">
        <v>986.49</v>
      </c>
      <c r="J582" s="5">
        <v>15213.29</v>
      </c>
      <c r="K582" s="5">
        <v>0</v>
      </c>
      <c r="L582" s="5">
        <v>2100.17</v>
      </c>
      <c r="M582" s="5">
        <v>2922.95</v>
      </c>
      <c r="N582" s="5">
        <v>710.79</v>
      </c>
      <c r="O582" s="5">
        <f>VLOOKUP(B582,SWH!$A$4:$B$19,2,FALSE)</f>
        <v>1.3293699999999999</v>
      </c>
      <c r="P582" s="5">
        <f t="shared" si="38"/>
        <v>709.46062999999992</v>
      </c>
      <c r="Q582" s="5">
        <v>1302.97</v>
      </c>
      <c r="R582" s="5">
        <v>1195.6199999999999</v>
      </c>
      <c r="S582" s="5">
        <v>0</v>
      </c>
      <c r="T582" s="5">
        <v>0</v>
      </c>
      <c r="U582" s="5">
        <v>582.36</v>
      </c>
      <c r="V582" s="5">
        <v>0</v>
      </c>
      <c r="W582" s="5">
        <f t="shared" si="40"/>
        <v>10462.360629999999</v>
      </c>
      <c r="X582" s="5">
        <f t="shared" si="41"/>
        <v>2637.2</v>
      </c>
      <c r="Y582" s="5">
        <v>33902.870000000003</v>
      </c>
      <c r="Z582" s="5">
        <v>3219.56</v>
      </c>
      <c r="AA582" s="5">
        <f t="shared" si="39"/>
        <v>37122.43</v>
      </c>
    </row>
    <row r="583" spans="1:27" x14ac:dyDescent="0.25">
      <c r="A583">
        <v>2004</v>
      </c>
      <c r="B583" t="s">
        <v>55</v>
      </c>
      <c r="C583" s="1" t="s">
        <v>18</v>
      </c>
      <c r="D583" s="5">
        <f>VLOOKUP(B583,SWH!$A$4:$C$19,3,FALSE)</f>
        <v>46320.38</v>
      </c>
      <c r="E583" s="5">
        <v>0</v>
      </c>
      <c r="F583" s="5">
        <v>3868.99</v>
      </c>
      <c r="G583" s="5">
        <v>2879.78</v>
      </c>
      <c r="H583" s="5">
        <v>5139.21</v>
      </c>
      <c r="I583" s="5">
        <v>984.61</v>
      </c>
      <c r="J583" s="5">
        <v>15213.29</v>
      </c>
      <c r="K583" s="5">
        <v>0</v>
      </c>
      <c r="L583" s="5">
        <v>2100.17</v>
      </c>
      <c r="M583" s="5">
        <v>2456.1799999999998</v>
      </c>
      <c r="N583" s="5">
        <v>494.05</v>
      </c>
      <c r="O583" s="5">
        <f>VLOOKUP(B583,SWH!$A$4:$B$19,2,FALSE)</f>
        <v>1.3293699999999999</v>
      </c>
      <c r="P583" s="5">
        <f t="shared" si="38"/>
        <v>492.72063000000003</v>
      </c>
      <c r="Q583" s="5">
        <v>936.25</v>
      </c>
      <c r="R583" s="5">
        <v>18.309999999999999</v>
      </c>
      <c r="S583" s="5">
        <v>0</v>
      </c>
      <c r="T583" s="5">
        <v>0</v>
      </c>
      <c r="U583" s="5">
        <v>610.85</v>
      </c>
      <c r="V583" s="5">
        <v>0</v>
      </c>
      <c r="W583" s="5">
        <f t="shared" si="40"/>
        <v>6783.2406300000002</v>
      </c>
      <c r="X583" s="5">
        <f t="shared" si="41"/>
        <v>3868.99</v>
      </c>
      <c r="Y583" s="5">
        <v>30221.84</v>
      </c>
      <c r="Z583" s="5">
        <v>4479.8500000000004</v>
      </c>
      <c r="AA583" s="5">
        <f t="shared" si="39"/>
        <v>34701.69</v>
      </c>
    </row>
    <row r="584" spans="1:27" x14ac:dyDescent="0.25">
      <c r="A584">
        <v>2004</v>
      </c>
      <c r="B584" t="s">
        <v>55</v>
      </c>
      <c r="C584" s="1" t="s">
        <v>4</v>
      </c>
      <c r="D584" s="5">
        <f>VLOOKUP(B584,SWH!$A$4:$C$19,3,FALSE)</f>
        <v>46320.38</v>
      </c>
      <c r="E584" s="5">
        <v>0</v>
      </c>
      <c r="F584" s="5">
        <v>8581.51</v>
      </c>
      <c r="G584" s="5">
        <v>3464.47</v>
      </c>
      <c r="H584" s="5">
        <v>5139.21</v>
      </c>
      <c r="I584" s="5">
        <v>986.04</v>
      </c>
      <c r="J584" s="5">
        <v>15213.29</v>
      </c>
      <c r="K584" s="5">
        <v>0</v>
      </c>
      <c r="L584" s="5">
        <v>2100.17</v>
      </c>
      <c r="M584" s="5">
        <v>2386.9899999999998</v>
      </c>
      <c r="N584" s="5">
        <v>685.65</v>
      </c>
      <c r="O584" s="5">
        <f>VLOOKUP(B584,SWH!$A$4:$B$19,2,FALSE)</f>
        <v>1.3293699999999999</v>
      </c>
      <c r="P584" s="5">
        <f t="shared" si="38"/>
        <v>684.32062999999994</v>
      </c>
      <c r="Q584" s="5">
        <v>1091.98</v>
      </c>
      <c r="R584" s="5">
        <v>38.43</v>
      </c>
      <c r="S584" s="5">
        <v>0</v>
      </c>
      <c r="T584" s="5">
        <v>0</v>
      </c>
      <c r="U584" s="5">
        <v>637.76</v>
      </c>
      <c r="V584" s="5">
        <v>0</v>
      </c>
      <c r="W584" s="5">
        <f t="shared" si="40"/>
        <v>7666.1906299999991</v>
      </c>
      <c r="X584" s="5">
        <f t="shared" si="41"/>
        <v>8581.51</v>
      </c>
      <c r="Y584" s="5">
        <v>31106.240000000002</v>
      </c>
      <c r="Z584" s="5">
        <v>9219.27</v>
      </c>
      <c r="AA584" s="5">
        <f t="shared" si="39"/>
        <v>40325.51</v>
      </c>
    </row>
    <row r="585" spans="1:27" x14ac:dyDescent="0.25">
      <c r="A585">
        <v>2004</v>
      </c>
      <c r="B585" t="s">
        <v>55</v>
      </c>
      <c r="C585" s="1" t="s">
        <v>5</v>
      </c>
      <c r="D585" s="5">
        <f>VLOOKUP(B585,SWH!$A$4:$C$19,3,FALSE)</f>
        <v>46320.38</v>
      </c>
      <c r="E585" s="5">
        <v>0</v>
      </c>
      <c r="F585" s="5">
        <v>5182.37</v>
      </c>
      <c r="G585" s="5">
        <v>4045.01</v>
      </c>
      <c r="H585" s="5">
        <v>5139.21</v>
      </c>
      <c r="I585" s="5">
        <v>986.08</v>
      </c>
      <c r="J585" s="5">
        <v>15213.29</v>
      </c>
      <c r="K585" s="5">
        <v>0</v>
      </c>
      <c r="L585" s="5">
        <v>2100.17</v>
      </c>
      <c r="M585" s="5">
        <v>2887.89</v>
      </c>
      <c r="N585" s="5">
        <v>625.13</v>
      </c>
      <c r="O585" s="5">
        <f>VLOOKUP(B585,SWH!$A$4:$B$19,2,FALSE)</f>
        <v>1.3293699999999999</v>
      </c>
      <c r="P585" s="5">
        <f t="shared" si="38"/>
        <v>623.80062999999996</v>
      </c>
      <c r="Q585" s="5">
        <v>1026.42</v>
      </c>
      <c r="R585" s="5">
        <v>1325.37</v>
      </c>
      <c r="S585" s="5">
        <v>0</v>
      </c>
      <c r="T585" s="5">
        <v>0</v>
      </c>
      <c r="U585" s="5">
        <v>625.98</v>
      </c>
      <c r="V585" s="5">
        <v>0</v>
      </c>
      <c r="W585" s="5">
        <f t="shared" si="40"/>
        <v>9908.4906300000002</v>
      </c>
      <c r="X585" s="5">
        <f t="shared" si="41"/>
        <v>5182.37</v>
      </c>
      <c r="Y585" s="5">
        <v>33348.57</v>
      </c>
      <c r="Z585" s="5">
        <v>5808.34</v>
      </c>
      <c r="AA585" s="5">
        <f t="shared" si="39"/>
        <v>39156.910000000003</v>
      </c>
    </row>
    <row r="586" spans="1:27" x14ac:dyDescent="0.25">
      <c r="A586">
        <v>2004</v>
      </c>
      <c r="B586" t="s">
        <v>55</v>
      </c>
      <c r="C586" s="1" t="s">
        <v>15</v>
      </c>
      <c r="D586" s="5">
        <f>VLOOKUP(B586,SWH!$A$4:$C$19,3,FALSE)</f>
        <v>46320.38</v>
      </c>
      <c r="E586" s="5">
        <v>0</v>
      </c>
      <c r="F586" s="5">
        <v>3947.87</v>
      </c>
      <c r="G586" s="5">
        <v>2539.35</v>
      </c>
      <c r="H586" s="5">
        <v>5139.21</v>
      </c>
      <c r="I586" s="5">
        <v>984.54</v>
      </c>
      <c r="J586" s="5">
        <v>15213.29</v>
      </c>
      <c r="K586" s="5">
        <v>0</v>
      </c>
      <c r="L586" s="5">
        <v>2100.17</v>
      </c>
      <c r="M586" s="5">
        <v>2403.04</v>
      </c>
      <c r="N586" s="5">
        <v>359.89</v>
      </c>
      <c r="O586" s="5">
        <f>VLOOKUP(B586,SWH!$A$4:$B$19,2,FALSE)</f>
        <v>1.3293699999999999</v>
      </c>
      <c r="P586" s="5">
        <f t="shared" si="38"/>
        <v>358.56063</v>
      </c>
      <c r="Q586" s="5">
        <v>724.08</v>
      </c>
      <c r="R586" s="5">
        <v>19.64</v>
      </c>
      <c r="S586" s="5">
        <v>0</v>
      </c>
      <c r="T586" s="5">
        <v>0</v>
      </c>
      <c r="U586" s="5">
        <v>634.47</v>
      </c>
      <c r="V586" s="5">
        <v>0</v>
      </c>
      <c r="W586" s="5">
        <f t="shared" si="40"/>
        <v>6044.6706299999996</v>
      </c>
      <c r="X586" s="5">
        <f t="shared" si="41"/>
        <v>3947.87</v>
      </c>
      <c r="Y586" s="5">
        <v>29483.200000000001</v>
      </c>
      <c r="Z586" s="5">
        <v>4582.34</v>
      </c>
      <c r="AA586" s="5">
        <f t="shared" si="39"/>
        <v>34065.54</v>
      </c>
    </row>
    <row r="587" spans="1:27" x14ac:dyDescent="0.25">
      <c r="A587">
        <v>2004</v>
      </c>
      <c r="B587" t="s">
        <v>55</v>
      </c>
      <c r="C587" s="1" t="s">
        <v>16</v>
      </c>
      <c r="D587" s="5">
        <f>VLOOKUP(B587,SWH!$A$4:$C$19,3,FALSE)</f>
        <v>46320.38</v>
      </c>
      <c r="E587" s="5">
        <v>0</v>
      </c>
      <c r="F587" s="5">
        <v>12319.68</v>
      </c>
      <c r="G587" s="5">
        <v>3549.66</v>
      </c>
      <c r="H587" s="5">
        <v>5139.21</v>
      </c>
      <c r="I587" s="5">
        <v>985.59</v>
      </c>
      <c r="J587" s="5">
        <v>15213.29</v>
      </c>
      <c r="K587" s="5">
        <v>0</v>
      </c>
      <c r="L587" s="5">
        <v>2100.17</v>
      </c>
      <c r="M587" s="5">
        <v>2483.85</v>
      </c>
      <c r="N587" s="5">
        <v>742.3</v>
      </c>
      <c r="O587" s="5">
        <f>VLOOKUP(B587,SWH!$A$4:$B$19,2,FALSE)</f>
        <v>1.3293699999999999</v>
      </c>
      <c r="P587" s="5">
        <f t="shared" si="38"/>
        <v>740.97062999999991</v>
      </c>
      <c r="Q587" s="5">
        <v>1066.1600000000001</v>
      </c>
      <c r="R587" s="5">
        <v>46.86</v>
      </c>
      <c r="S587" s="5">
        <v>0</v>
      </c>
      <c r="T587" s="5">
        <v>0</v>
      </c>
      <c r="U587" s="5">
        <v>668.82</v>
      </c>
      <c r="V587" s="5">
        <v>0</v>
      </c>
      <c r="W587" s="5">
        <f t="shared" si="40"/>
        <v>7887.5006300000005</v>
      </c>
      <c r="X587" s="5">
        <f t="shared" si="41"/>
        <v>12319.68</v>
      </c>
      <c r="Y587" s="5">
        <v>31327.09</v>
      </c>
      <c r="Z587" s="5">
        <v>12988.5</v>
      </c>
      <c r="AA587" s="5">
        <f t="shared" si="39"/>
        <v>44315.59</v>
      </c>
    </row>
    <row r="588" spans="1:27" x14ac:dyDescent="0.25">
      <c r="A588">
        <v>2004</v>
      </c>
      <c r="B588" t="s">
        <v>55</v>
      </c>
      <c r="C588" s="1" t="s">
        <v>9</v>
      </c>
      <c r="D588" s="5">
        <f>VLOOKUP(B588,SWH!$A$4:$C$19,3,FALSE)</f>
        <v>46320.38</v>
      </c>
      <c r="E588" s="5">
        <v>0</v>
      </c>
      <c r="F588" s="5">
        <v>8662.4500000000007</v>
      </c>
      <c r="G588" s="5">
        <v>3451.53</v>
      </c>
      <c r="H588" s="5">
        <v>5139.21</v>
      </c>
      <c r="I588" s="5">
        <v>984.87</v>
      </c>
      <c r="J588" s="5">
        <v>15213.29</v>
      </c>
      <c r="K588" s="5">
        <v>0</v>
      </c>
      <c r="L588" s="5">
        <v>2100.17</v>
      </c>
      <c r="M588" s="5">
        <v>2686.39</v>
      </c>
      <c r="N588" s="5">
        <v>517.07000000000005</v>
      </c>
      <c r="O588" s="5">
        <f>VLOOKUP(B588,SWH!$A$4:$B$19,2,FALSE)</f>
        <v>1.3293699999999999</v>
      </c>
      <c r="P588" s="5">
        <f t="shared" si="38"/>
        <v>515.74063000000001</v>
      </c>
      <c r="Q588" s="5">
        <v>861.39</v>
      </c>
      <c r="R588" s="5">
        <v>912.56</v>
      </c>
      <c r="S588" s="5">
        <v>0</v>
      </c>
      <c r="T588" s="5">
        <v>0</v>
      </c>
      <c r="U588" s="5">
        <v>660.86</v>
      </c>
      <c r="V588" s="5">
        <v>0</v>
      </c>
      <c r="W588" s="5">
        <f t="shared" si="40"/>
        <v>8427.6106299999992</v>
      </c>
      <c r="X588" s="5">
        <f t="shared" si="41"/>
        <v>8662.4500000000007</v>
      </c>
      <c r="Y588" s="5">
        <v>31866.49</v>
      </c>
      <c r="Z588" s="5">
        <v>9323.31</v>
      </c>
      <c r="AA588" s="5">
        <f t="shared" si="39"/>
        <v>41189.800000000003</v>
      </c>
    </row>
    <row r="589" spans="1:27" x14ac:dyDescent="0.25">
      <c r="A589">
        <v>2004</v>
      </c>
      <c r="B589" t="s">
        <v>55</v>
      </c>
      <c r="C589" s="1" t="s">
        <v>12</v>
      </c>
      <c r="D589" s="5">
        <f>VLOOKUP(B589,SWH!$A$4:$C$19,3,FALSE)</f>
        <v>46320.38</v>
      </c>
      <c r="E589" s="5">
        <v>0</v>
      </c>
      <c r="F589" s="5">
        <v>13976.28</v>
      </c>
      <c r="G589" s="5">
        <v>3353.49</v>
      </c>
      <c r="H589" s="5">
        <v>5139.21</v>
      </c>
      <c r="I589" s="5">
        <v>984.27</v>
      </c>
      <c r="J589" s="5">
        <v>15213.29</v>
      </c>
      <c r="K589" s="5">
        <v>0</v>
      </c>
      <c r="L589" s="5">
        <v>2100.17</v>
      </c>
      <c r="M589" s="5">
        <v>2600.04</v>
      </c>
      <c r="N589" s="5">
        <v>646.1</v>
      </c>
      <c r="O589" s="5">
        <f>VLOOKUP(B589,SWH!$A$4:$B$19,2,FALSE)</f>
        <v>1.3293699999999999</v>
      </c>
      <c r="P589" s="5">
        <f t="shared" si="38"/>
        <v>644.77062999999998</v>
      </c>
      <c r="Q589" s="5">
        <v>879.87</v>
      </c>
      <c r="R589" s="5">
        <v>57.52</v>
      </c>
      <c r="S589" s="5">
        <v>0</v>
      </c>
      <c r="T589" s="5">
        <v>0</v>
      </c>
      <c r="U589" s="5">
        <v>706.07</v>
      </c>
      <c r="V589" s="5">
        <v>0</v>
      </c>
      <c r="W589" s="5">
        <f t="shared" si="40"/>
        <v>7535.6906299999991</v>
      </c>
      <c r="X589" s="5">
        <f t="shared" si="41"/>
        <v>13976.28</v>
      </c>
      <c r="Y589" s="5">
        <v>30973.98</v>
      </c>
      <c r="Z589" s="5">
        <v>14682.35</v>
      </c>
      <c r="AA589" s="5">
        <f t="shared" si="39"/>
        <v>45656.33</v>
      </c>
    </row>
    <row r="590" spans="1:27" x14ac:dyDescent="0.25">
      <c r="A590">
        <v>2004</v>
      </c>
      <c r="B590" t="s">
        <v>55</v>
      </c>
      <c r="C590" s="1" t="s">
        <v>8</v>
      </c>
      <c r="D590" s="5">
        <f>VLOOKUP(B590,SWH!$A$4:$C$19,3,FALSE)</f>
        <v>46320.38</v>
      </c>
      <c r="E590" s="5">
        <v>0</v>
      </c>
      <c r="F590" s="5">
        <v>17944.599999999999</v>
      </c>
      <c r="G590" s="5">
        <v>2853.01</v>
      </c>
      <c r="H590" s="5">
        <v>5139.21</v>
      </c>
      <c r="I590" s="5">
        <v>978.85</v>
      </c>
      <c r="J590" s="5">
        <v>15213.29</v>
      </c>
      <c r="K590" s="5">
        <v>0</v>
      </c>
      <c r="L590" s="5">
        <v>2100.17</v>
      </c>
      <c r="M590" s="5">
        <v>2523.96</v>
      </c>
      <c r="N590" s="5">
        <v>469.68</v>
      </c>
      <c r="O590" s="5">
        <f>VLOOKUP(B590,SWH!$A$4:$B$19,2,FALSE)</f>
        <v>1.3293699999999999</v>
      </c>
      <c r="P590" s="5">
        <f t="shared" si="38"/>
        <v>468.35063000000002</v>
      </c>
      <c r="Q590" s="5">
        <v>574.86</v>
      </c>
      <c r="R590" s="5">
        <v>306.93</v>
      </c>
      <c r="S590" s="5">
        <v>0</v>
      </c>
      <c r="T590" s="5">
        <v>0</v>
      </c>
      <c r="U590" s="5">
        <v>755.93</v>
      </c>
      <c r="V590" s="5">
        <v>0</v>
      </c>
      <c r="W590" s="5">
        <f t="shared" si="40"/>
        <v>6727.1106300000001</v>
      </c>
      <c r="X590" s="5">
        <f t="shared" si="41"/>
        <v>17944.599999999999</v>
      </c>
      <c r="Y590" s="5">
        <v>30159.96</v>
      </c>
      <c r="Z590" s="5">
        <v>18700.53</v>
      </c>
      <c r="AA590" s="5">
        <f t="shared" si="39"/>
        <v>48860.49</v>
      </c>
    </row>
    <row r="591" spans="1:27" x14ac:dyDescent="0.25">
      <c r="A591">
        <v>2007</v>
      </c>
      <c r="B591" t="s">
        <v>55</v>
      </c>
      <c r="C591" s="1" t="s">
        <v>10</v>
      </c>
      <c r="D591" s="5">
        <f>VLOOKUP(B591,SWH!$A$4:$C$19,3,FALSE)</f>
        <v>46320.38</v>
      </c>
      <c r="E591" s="5">
        <v>0</v>
      </c>
      <c r="F591" s="5">
        <v>9.9600000000000009</v>
      </c>
      <c r="G591" s="5">
        <v>11942.36</v>
      </c>
      <c r="H591" s="5">
        <v>5139.21</v>
      </c>
      <c r="I591" s="5">
        <v>988</v>
      </c>
      <c r="J591" s="5">
        <v>15213.29</v>
      </c>
      <c r="K591" s="5">
        <v>0</v>
      </c>
      <c r="L591" s="5">
        <v>2100.17</v>
      </c>
      <c r="M591" s="5">
        <v>2823.78</v>
      </c>
      <c r="N591" s="5">
        <v>1812.24</v>
      </c>
      <c r="O591" s="5">
        <f>VLOOKUP(B591,SWH!$A$4:$B$19,2,FALSE)</f>
        <v>1.3293699999999999</v>
      </c>
      <c r="P591" s="5">
        <f t="shared" si="38"/>
        <v>1810.9106300000001</v>
      </c>
      <c r="Q591" s="5">
        <v>4375.5200000000004</v>
      </c>
      <c r="R591" s="5">
        <v>0</v>
      </c>
      <c r="S591" s="5">
        <v>0</v>
      </c>
      <c r="T591" s="5">
        <v>0</v>
      </c>
      <c r="U591" s="5">
        <v>421.97</v>
      </c>
      <c r="V591" s="5">
        <v>0</v>
      </c>
      <c r="W591" s="5">
        <f t="shared" si="40"/>
        <v>20952.570630000002</v>
      </c>
      <c r="X591" s="5">
        <f t="shared" si="41"/>
        <v>9.9600000000000009</v>
      </c>
      <c r="Y591" s="5">
        <v>44394.58</v>
      </c>
      <c r="Z591" s="5">
        <v>431.94</v>
      </c>
      <c r="AA591" s="5">
        <f t="shared" si="39"/>
        <v>44826.520000000004</v>
      </c>
    </row>
    <row r="592" spans="1:27" x14ac:dyDescent="0.25">
      <c r="A592">
        <v>2007</v>
      </c>
      <c r="B592" t="s">
        <v>55</v>
      </c>
      <c r="C592" s="1" t="s">
        <v>6</v>
      </c>
      <c r="D592" s="5">
        <f>VLOOKUP(B592,SWH!$A$4:$C$19,3,FALSE)</f>
        <v>46320.38</v>
      </c>
      <c r="E592" s="5">
        <v>0</v>
      </c>
      <c r="F592" s="5">
        <v>145.56</v>
      </c>
      <c r="G592" s="5">
        <v>9737.6</v>
      </c>
      <c r="H592" s="5">
        <v>5139.21</v>
      </c>
      <c r="I592" s="5">
        <v>988.19</v>
      </c>
      <c r="J592" s="5">
        <v>15213.29</v>
      </c>
      <c r="K592" s="5">
        <v>0</v>
      </c>
      <c r="L592" s="5">
        <v>2100.17</v>
      </c>
      <c r="M592" s="5">
        <v>2801.86</v>
      </c>
      <c r="N592" s="5">
        <v>1523.81</v>
      </c>
      <c r="O592" s="5">
        <f>VLOOKUP(B592,SWH!$A$4:$B$19,2,FALSE)</f>
        <v>1.3293699999999999</v>
      </c>
      <c r="P592" s="5">
        <f t="shared" si="38"/>
        <v>1522.48063</v>
      </c>
      <c r="Q592" s="5">
        <v>3407.08</v>
      </c>
      <c r="R592" s="5">
        <v>17.47</v>
      </c>
      <c r="S592" s="5">
        <v>0</v>
      </c>
      <c r="T592" s="5">
        <v>0</v>
      </c>
      <c r="U592" s="5">
        <v>421.22</v>
      </c>
      <c r="V592" s="5">
        <v>0</v>
      </c>
      <c r="W592" s="5">
        <f t="shared" si="40"/>
        <v>17486.49063</v>
      </c>
      <c r="X592" s="5">
        <f t="shared" si="41"/>
        <v>145.56</v>
      </c>
      <c r="Y592" s="5">
        <v>40928.69</v>
      </c>
      <c r="Z592" s="5">
        <v>566.77</v>
      </c>
      <c r="AA592" s="5">
        <f t="shared" si="39"/>
        <v>41495.46</v>
      </c>
    </row>
    <row r="593" spans="1:27" x14ac:dyDescent="0.25">
      <c r="A593">
        <v>2007</v>
      </c>
      <c r="B593" t="s">
        <v>55</v>
      </c>
      <c r="C593" s="1" t="s">
        <v>11</v>
      </c>
      <c r="D593" s="5">
        <f>VLOOKUP(B593,SWH!$A$4:$C$19,3,FALSE)</f>
        <v>46320.38</v>
      </c>
      <c r="E593" s="5">
        <v>0</v>
      </c>
      <c r="F593" s="5">
        <v>40.950000000000003</v>
      </c>
      <c r="G593" s="5">
        <v>8181.09</v>
      </c>
      <c r="H593" s="5">
        <v>5139.21</v>
      </c>
      <c r="I593" s="5">
        <v>988.3</v>
      </c>
      <c r="J593" s="5">
        <v>15213.29</v>
      </c>
      <c r="K593" s="5">
        <v>0</v>
      </c>
      <c r="L593" s="5">
        <v>2100.17</v>
      </c>
      <c r="M593" s="5">
        <v>2692.09</v>
      </c>
      <c r="N593" s="5">
        <v>1704.79</v>
      </c>
      <c r="O593" s="5">
        <f>VLOOKUP(B593,SWH!$A$4:$B$19,2,FALSE)</f>
        <v>1.3293699999999999</v>
      </c>
      <c r="P593" s="5">
        <f t="shared" si="38"/>
        <v>1703.46063</v>
      </c>
      <c r="Q593" s="5">
        <v>3525.09</v>
      </c>
      <c r="R593" s="5">
        <v>0</v>
      </c>
      <c r="S593" s="5">
        <v>0</v>
      </c>
      <c r="T593" s="5">
        <v>0</v>
      </c>
      <c r="U593" s="5">
        <v>451.87</v>
      </c>
      <c r="V593" s="5">
        <v>0</v>
      </c>
      <c r="W593" s="5">
        <f t="shared" si="40"/>
        <v>16101.73063</v>
      </c>
      <c r="X593" s="5">
        <f t="shared" si="41"/>
        <v>40.950000000000003</v>
      </c>
      <c r="Y593" s="5">
        <v>39544.04</v>
      </c>
      <c r="Z593" s="5">
        <v>492.82</v>
      </c>
      <c r="AA593" s="5">
        <f t="shared" si="39"/>
        <v>40036.86</v>
      </c>
    </row>
    <row r="594" spans="1:27" x14ac:dyDescent="0.25">
      <c r="A594">
        <v>2007</v>
      </c>
      <c r="B594" t="s">
        <v>55</v>
      </c>
      <c r="C594" s="1" t="s">
        <v>13</v>
      </c>
      <c r="D594" s="5">
        <f>VLOOKUP(B594,SWH!$A$4:$C$19,3,FALSE)</f>
        <v>46320.38</v>
      </c>
      <c r="E594" s="5">
        <v>0</v>
      </c>
      <c r="F594" s="5">
        <v>513.69000000000005</v>
      </c>
      <c r="G594" s="5">
        <v>8391.02</v>
      </c>
      <c r="H594" s="5">
        <v>5139.21</v>
      </c>
      <c r="I594" s="5">
        <v>987.06</v>
      </c>
      <c r="J594" s="5">
        <v>15213.29</v>
      </c>
      <c r="K594" s="5">
        <v>0</v>
      </c>
      <c r="L594" s="5">
        <v>2100.17</v>
      </c>
      <c r="M594" s="5">
        <v>2694.86</v>
      </c>
      <c r="N594" s="5">
        <v>1283.23</v>
      </c>
      <c r="O594" s="5">
        <f>VLOOKUP(B594,SWH!$A$4:$B$19,2,FALSE)</f>
        <v>1.3293699999999999</v>
      </c>
      <c r="P594" s="5">
        <f t="shared" si="38"/>
        <v>1281.9006300000001</v>
      </c>
      <c r="Q594" s="5">
        <v>2871.87</v>
      </c>
      <c r="R594" s="5">
        <v>106.08</v>
      </c>
      <c r="S594" s="5">
        <v>0</v>
      </c>
      <c r="T594" s="5">
        <v>0</v>
      </c>
      <c r="U594" s="5">
        <v>453.65</v>
      </c>
      <c r="V594" s="5">
        <v>0</v>
      </c>
      <c r="W594" s="5">
        <f t="shared" si="40"/>
        <v>15345.730630000002</v>
      </c>
      <c r="X594" s="5">
        <f t="shared" si="41"/>
        <v>513.69000000000005</v>
      </c>
      <c r="Y594" s="5">
        <v>38786.79</v>
      </c>
      <c r="Z594" s="5">
        <v>967.33</v>
      </c>
      <c r="AA594" s="5">
        <f t="shared" si="39"/>
        <v>39754.120000000003</v>
      </c>
    </row>
    <row r="595" spans="1:27" x14ac:dyDescent="0.25">
      <c r="A595">
        <v>2007</v>
      </c>
      <c r="B595" t="s">
        <v>55</v>
      </c>
      <c r="C595" s="1" t="s">
        <v>19</v>
      </c>
      <c r="D595" s="5">
        <f>VLOOKUP(B595,SWH!$A$4:$C$19,3,FALSE)</f>
        <v>46320.38</v>
      </c>
      <c r="E595" s="5">
        <v>0</v>
      </c>
      <c r="F595" s="5">
        <v>548.36</v>
      </c>
      <c r="G595" s="5">
        <v>7484.35</v>
      </c>
      <c r="H595" s="5">
        <v>5139.21</v>
      </c>
      <c r="I595" s="5">
        <v>986.72</v>
      </c>
      <c r="J595" s="5">
        <v>15213.29</v>
      </c>
      <c r="K595" s="5">
        <v>0</v>
      </c>
      <c r="L595" s="5">
        <v>2100.17</v>
      </c>
      <c r="M595" s="5">
        <v>2475.7399999999998</v>
      </c>
      <c r="N595" s="5">
        <v>1678.28</v>
      </c>
      <c r="O595" s="5">
        <f>VLOOKUP(B595,SWH!$A$4:$B$19,2,FALSE)</f>
        <v>1.3293699999999999</v>
      </c>
      <c r="P595" s="5">
        <f t="shared" si="38"/>
        <v>1676.95063</v>
      </c>
      <c r="Q595" s="5">
        <v>2978.97</v>
      </c>
      <c r="R595" s="5">
        <v>10.39</v>
      </c>
      <c r="S595" s="5">
        <v>0</v>
      </c>
      <c r="T595" s="5">
        <v>0</v>
      </c>
      <c r="U595" s="5">
        <v>487</v>
      </c>
      <c r="V595" s="5">
        <v>0</v>
      </c>
      <c r="W595" s="5">
        <f t="shared" si="40"/>
        <v>14626.40063</v>
      </c>
      <c r="X595" s="5">
        <f t="shared" si="41"/>
        <v>548.36</v>
      </c>
      <c r="Y595" s="5">
        <v>38067.120000000003</v>
      </c>
      <c r="Z595" s="5">
        <v>1035.3599999999999</v>
      </c>
      <c r="AA595" s="5">
        <f t="shared" si="39"/>
        <v>39102.480000000003</v>
      </c>
    </row>
    <row r="596" spans="1:27" x14ac:dyDescent="0.25">
      <c r="A596">
        <v>2007</v>
      </c>
      <c r="B596" t="s">
        <v>55</v>
      </c>
      <c r="C596" s="1" t="s">
        <v>20</v>
      </c>
      <c r="D596" s="5">
        <f>VLOOKUP(B596,SWH!$A$4:$C$19,3,FALSE)</f>
        <v>46320.38</v>
      </c>
      <c r="E596" s="5">
        <v>0</v>
      </c>
      <c r="F596" s="5">
        <v>520.58000000000004</v>
      </c>
      <c r="G596" s="5">
        <v>5552.19</v>
      </c>
      <c r="H596" s="5">
        <v>5139.21</v>
      </c>
      <c r="I596" s="5">
        <v>987.44</v>
      </c>
      <c r="J596" s="5">
        <v>15213.29</v>
      </c>
      <c r="K596" s="5">
        <v>0</v>
      </c>
      <c r="L596" s="5">
        <v>2100.17</v>
      </c>
      <c r="M596" s="5">
        <v>2686.62</v>
      </c>
      <c r="N596" s="5">
        <v>989.04</v>
      </c>
      <c r="O596" s="5">
        <f>VLOOKUP(B596,SWH!$A$4:$B$19,2,FALSE)</f>
        <v>1.3293699999999999</v>
      </c>
      <c r="P596" s="5">
        <f t="shared" si="38"/>
        <v>987.71062999999992</v>
      </c>
      <c r="Q596" s="5">
        <v>1881.68</v>
      </c>
      <c r="R596" s="5">
        <v>42.76</v>
      </c>
      <c r="S596" s="5">
        <v>0</v>
      </c>
      <c r="T596" s="5">
        <v>0</v>
      </c>
      <c r="U596" s="5">
        <v>489.36</v>
      </c>
      <c r="V596" s="5">
        <v>0</v>
      </c>
      <c r="W596" s="5">
        <f t="shared" si="40"/>
        <v>11150.96063</v>
      </c>
      <c r="X596" s="5">
        <f t="shared" si="41"/>
        <v>520.58000000000004</v>
      </c>
      <c r="Y596" s="5">
        <v>34592.400000000001</v>
      </c>
      <c r="Z596" s="5">
        <v>1009.94</v>
      </c>
      <c r="AA596" s="5">
        <f t="shared" si="39"/>
        <v>35602.340000000004</v>
      </c>
    </row>
    <row r="597" spans="1:27" x14ac:dyDescent="0.25">
      <c r="A597">
        <v>2007</v>
      </c>
      <c r="B597" t="s">
        <v>55</v>
      </c>
      <c r="C597" s="1" t="s">
        <v>3</v>
      </c>
      <c r="D597" s="5">
        <f>VLOOKUP(B597,SWH!$A$4:$C$19,3,FALSE)</f>
        <v>46320.38</v>
      </c>
      <c r="E597" s="5">
        <v>0</v>
      </c>
      <c r="F597" s="5">
        <v>2671.15</v>
      </c>
      <c r="G597" s="5">
        <v>5234.8999999999996</v>
      </c>
      <c r="H597" s="5">
        <v>5139.21</v>
      </c>
      <c r="I597" s="5">
        <v>987.25</v>
      </c>
      <c r="J597" s="5">
        <v>15213.29</v>
      </c>
      <c r="K597" s="5">
        <v>0</v>
      </c>
      <c r="L597" s="5">
        <v>2100.17</v>
      </c>
      <c r="M597" s="5">
        <v>2394.36</v>
      </c>
      <c r="N597" s="5">
        <v>1258.92</v>
      </c>
      <c r="O597" s="5">
        <f>VLOOKUP(B597,SWH!$A$4:$B$19,2,FALSE)</f>
        <v>1.3293699999999999</v>
      </c>
      <c r="P597" s="5">
        <f t="shared" si="38"/>
        <v>1257.5906300000001</v>
      </c>
      <c r="Q597" s="5">
        <v>1987.47</v>
      </c>
      <c r="R597" s="5">
        <v>37.57</v>
      </c>
      <c r="S597" s="5">
        <v>0</v>
      </c>
      <c r="T597" s="5">
        <v>0</v>
      </c>
      <c r="U597" s="5">
        <v>547.79999999999995</v>
      </c>
      <c r="V597" s="5">
        <v>0</v>
      </c>
      <c r="W597" s="5">
        <f t="shared" si="40"/>
        <v>10911.89063</v>
      </c>
      <c r="X597" s="5">
        <f t="shared" si="41"/>
        <v>2671.15</v>
      </c>
      <c r="Y597" s="5">
        <v>34353.14</v>
      </c>
      <c r="Z597" s="5">
        <v>3218.96</v>
      </c>
      <c r="AA597" s="5">
        <f t="shared" si="39"/>
        <v>37572.1</v>
      </c>
    </row>
    <row r="598" spans="1:27" x14ac:dyDescent="0.25">
      <c r="A598">
        <v>2007</v>
      </c>
      <c r="B598" t="s">
        <v>55</v>
      </c>
      <c r="C598" s="1" t="s">
        <v>7</v>
      </c>
      <c r="D598" s="5">
        <f>VLOOKUP(B598,SWH!$A$4:$C$19,3,FALSE)</f>
        <v>46320.38</v>
      </c>
      <c r="E598" s="5">
        <v>0</v>
      </c>
      <c r="F598" s="5">
        <v>956.34</v>
      </c>
      <c r="G598" s="5">
        <v>4812.3999999999996</v>
      </c>
      <c r="H598" s="5">
        <v>5139.21</v>
      </c>
      <c r="I598" s="5">
        <v>987.21</v>
      </c>
      <c r="J598" s="5">
        <v>15213.29</v>
      </c>
      <c r="K598" s="5">
        <v>0</v>
      </c>
      <c r="L598" s="5">
        <v>2100.17</v>
      </c>
      <c r="M598" s="5">
        <v>2642.76</v>
      </c>
      <c r="N598" s="5">
        <v>772.39</v>
      </c>
      <c r="O598" s="5">
        <f>VLOOKUP(B598,SWH!$A$4:$B$19,2,FALSE)</f>
        <v>1.3293699999999999</v>
      </c>
      <c r="P598" s="5">
        <f t="shared" si="38"/>
        <v>771.06062999999995</v>
      </c>
      <c r="Q598" s="5">
        <v>1662.24</v>
      </c>
      <c r="R598" s="5">
        <v>767.63</v>
      </c>
      <c r="S598" s="5">
        <v>0</v>
      </c>
      <c r="T598" s="5">
        <v>0</v>
      </c>
      <c r="U598" s="5">
        <v>532.09</v>
      </c>
      <c r="V598" s="5">
        <v>0</v>
      </c>
      <c r="W598" s="5">
        <f t="shared" si="40"/>
        <v>10656.090629999999</v>
      </c>
      <c r="X598" s="5">
        <f t="shared" si="41"/>
        <v>956.34</v>
      </c>
      <c r="Y598" s="5">
        <v>34097.300000000003</v>
      </c>
      <c r="Z598" s="5">
        <v>1488.43</v>
      </c>
      <c r="AA598" s="5">
        <f t="shared" si="39"/>
        <v>35585.730000000003</v>
      </c>
    </row>
    <row r="599" spans="1:27" x14ac:dyDescent="0.25">
      <c r="A599">
        <v>2007</v>
      </c>
      <c r="B599" t="s">
        <v>55</v>
      </c>
      <c r="C599" s="1" t="s">
        <v>17</v>
      </c>
      <c r="D599" s="5">
        <f>VLOOKUP(B599,SWH!$A$4:$C$19,3,FALSE)</f>
        <v>46320.38</v>
      </c>
      <c r="E599" s="5">
        <v>0</v>
      </c>
      <c r="F599" s="5">
        <v>429.15</v>
      </c>
      <c r="G599" s="5">
        <v>3755.91</v>
      </c>
      <c r="H599" s="5">
        <v>5139.21</v>
      </c>
      <c r="I599" s="5">
        <v>987.06</v>
      </c>
      <c r="J599" s="5">
        <v>15213.29</v>
      </c>
      <c r="K599" s="5">
        <v>0</v>
      </c>
      <c r="L599" s="5">
        <v>2100.17</v>
      </c>
      <c r="M599" s="5">
        <v>2318.12</v>
      </c>
      <c r="N599" s="5">
        <v>796.18</v>
      </c>
      <c r="O599" s="5">
        <f>VLOOKUP(B599,SWH!$A$4:$B$19,2,FALSE)</f>
        <v>1.3293699999999999</v>
      </c>
      <c r="P599" s="5">
        <f t="shared" si="38"/>
        <v>794.85062999999991</v>
      </c>
      <c r="Q599" s="5">
        <v>1557.37</v>
      </c>
      <c r="R599" s="5">
        <v>6.72</v>
      </c>
      <c r="S599" s="5">
        <v>0</v>
      </c>
      <c r="T599" s="5">
        <v>0</v>
      </c>
      <c r="U599" s="5">
        <v>554.67999999999995</v>
      </c>
      <c r="V599" s="5">
        <v>0</v>
      </c>
      <c r="W599" s="5">
        <f t="shared" si="40"/>
        <v>8432.9706299999998</v>
      </c>
      <c r="X599" s="5">
        <f t="shared" si="41"/>
        <v>429.15</v>
      </c>
      <c r="Y599" s="5">
        <v>31874.02</v>
      </c>
      <c r="Z599" s="5">
        <v>983.84</v>
      </c>
      <c r="AA599" s="5">
        <f t="shared" si="39"/>
        <v>32857.86</v>
      </c>
    </row>
    <row r="600" spans="1:27" x14ac:dyDescent="0.25">
      <c r="A600">
        <v>2007</v>
      </c>
      <c r="B600" t="s">
        <v>55</v>
      </c>
      <c r="C600" s="1" t="s">
        <v>14</v>
      </c>
      <c r="D600" s="5">
        <f>VLOOKUP(B600,SWH!$A$4:$C$19,3,FALSE)</f>
        <v>46320.38</v>
      </c>
      <c r="E600" s="5">
        <v>0</v>
      </c>
      <c r="F600" s="5">
        <v>4218.1899999999996</v>
      </c>
      <c r="G600" s="5">
        <v>4634.7</v>
      </c>
      <c r="H600" s="5">
        <v>5139.21</v>
      </c>
      <c r="I600" s="5">
        <v>985.74</v>
      </c>
      <c r="J600" s="5">
        <v>15213.29</v>
      </c>
      <c r="K600" s="5">
        <v>0</v>
      </c>
      <c r="L600" s="5">
        <v>2100.17</v>
      </c>
      <c r="M600" s="5">
        <v>2326.39</v>
      </c>
      <c r="N600" s="5">
        <v>1223.54</v>
      </c>
      <c r="O600" s="5">
        <f>VLOOKUP(B600,SWH!$A$4:$B$19,2,FALSE)</f>
        <v>1.3293699999999999</v>
      </c>
      <c r="P600" s="5">
        <f t="shared" si="38"/>
        <v>1222.21063</v>
      </c>
      <c r="Q600" s="5">
        <v>1491.9</v>
      </c>
      <c r="R600" s="5">
        <v>25.92</v>
      </c>
      <c r="S600" s="5">
        <v>0</v>
      </c>
      <c r="T600" s="5">
        <v>0</v>
      </c>
      <c r="U600" s="5">
        <v>596.33000000000004</v>
      </c>
      <c r="V600" s="5">
        <v>0</v>
      </c>
      <c r="W600" s="5">
        <f t="shared" si="40"/>
        <v>9701.1206300000013</v>
      </c>
      <c r="X600" s="5">
        <f t="shared" si="41"/>
        <v>4218.1899999999996</v>
      </c>
      <c r="Y600" s="5">
        <v>33140.86</v>
      </c>
      <c r="Z600" s="5">
        <v>4814.5200000000004</v>
      </c>
      <c r="AA600" s="5">
        <f t="shared" si="39"/>
        <v>37955.380000000005</v>
      </c>
    </row>
    <row r="601" spans="1:27" x14ac:dyDescent="0.25">
      <c r="A601">
        <v>2007</v>
      </c>
      <c r="B601" t="s">
        <v>55</v>
      </c>
      <c r="C601" s="1" t="s">
        <v>2</v>
      </c>
      <c r="D601" s="5">
        <f>VLOOKUP(B601,SWH!$A$4:$C$19,3,FALSE)</f>
        <v>46320.38</v>
      </c>
      <c r="E601" s="5">
        <v>0</v>
      </c>
      <c r="F601" s="5">
        <v>1772.5</v>
      </c>
      <c r="G601" s="5">
        <v>4315.71</v>
      </c>
      <c r="H601" s="5">
        <v>5139.21</v>
      </c>
      <c r="I601" s="5">
        <v>986.49</v>
      </c>
      <c r="J601" s="5">
        <v>15213.29</v>
      </c>
      <c r="K601" s="5">
        <v>0</v>
      </c>
      <c r="L601" s="5">
        <v>2100.17</v>
      </c>
      <c r="M601" s="5">
        <v>2895.62</v>
      </c>
      <c r="N601" s="5">
        <v>697.93</v>
      </c>
      <c r="O601" s="5">
        <f>VLOOKUP(B601,SWH!$A$4:$B$19,2,FALSE)</f>
        <v>1.3293699999999999</v>
      </c>
      <c r="P601" s="5">
        <f t="shared" si="38"/>
        <v>696.60062999999991</v>
      </c>
      <c r="Q601" s="5">
        <v>1299.77</v>
      </c>
      <c r="R601" s="5">
        <v>1183.6199999999999</v>
      </c>
      <c r="S601" s="5">
        <v>0</v>
      </c>
      <c r="T601" s="5">
        <v>0</v>
      </c>
      <c r="U601" s="5">
        <v>582.41999999999996</v>
      </c>
      <c r="V601" s="5">
        <v>0</v>
      </c>
      <c r="W601" s="5">
        <f t="shared" si="40"/>
        <v>10391.32063</v>
      </c>
      <c r="X601" s="5">
        <f t="shared" si="41"/>
        <v>1772.5</v>
      </c>
      <c r="Y601" s="5">
        <v>33831.82</v>
      </c>
      <c r="Z601" s="5">
        <v>2354.91</v>
      </c>
      <c r="AA601" s="5">
        <f t="shared" si="39"/>
        <v>36186.729999999996</v>
      </c>
    </row>
    <row r="602" spans="1:27" x14ac:dyDescent="0.25">
      <c r="A602">
        <v>2007</v>
      </c>
      <c r="B602" t="s">
        <v>55</v>
      </c>
      <c r="C602" s="1" t="s">
        <v>18</v>
      </c>
      <c r="D602" s="5">
        <f>VLOOKUP(B602,SWH!$A$4:$C$19,3,FALSE)</f>
        <v>46320.38</v>
      </c>
      <c r="E602" s="5">
        <v>0</v>
      </c>
      <c r="F602" s="5">
        <v>2829.24</v>
      </c>
      <c r="G602" s="5">
        <v>2892.06</v>
      </c>
      <c r="H602" s="5">
        <v>5139.21</v>
      </c>
      <c r="I602" s="5">
        <v>984.61</v>
      </c>
      <c r="J602" s="5">
        <v>15213.29</v>
      </c>
      <c r="K602" s="5">
        <v>0</v>
      </c>
      <c r="L602" s="5">
        <v>2100.17</v>
      </c>
      <c r="M602" s="5">
        <v>2334.5500000000002</v>
      </c>
      <c r="N602" s="5">
        <v>483.59</v>
      </c>
      <c r="O602" s="5">
        <f>VLOOKUP(B602,SWH!$A$4:$B$19,2,FALSE)</f>
        <v>1.3293699999999999</v>
      </c>
      <c r="P602" s="5">
        <f t="shared" si="38"/>
        <v>482.26062999999999</v>
      </c>
      <c r="Q602" s="5">
        <v>939.86</v>
      </c>
      <c r="R602" s="5">
        <v>15.39</v>
      </c>
      <c r="S602" s="5">
        <v>0</v>
      </c>
      <c r="T602" s="5">
        <v>0</v>
      </c>
      <c r="U602" s="5">
        <v>610.85</v>
      </c>
      <c r="V602" s="5">
        <v>0</v>
      </c>
      <c r="W602" s="5">
        <f t="shared" si="40"/>
        <v>6664.1206300000003</v>
      </c>
      <c r="X602" s="5">
        <f t="shared" si="41"/>
        <v>2829.24</v>
      </c>
      <c r="Y602" s="5">
        <v>30102.73</v>
      </c>
      <c r="Z602" s="5">
        <v>3440.09</v>
      </c>
      <c r="AA602" s="5">
        <f t="shared" si="39"/>
        <v>33542.82</v>
      </c>
    </row>
    <row r="603" spans="1:27" x14ac:dyDescent="0.25">
      <c r="A603">
        <v>2007</v>
      </c>
      <c r="B603" t="s">
        <v>55</v>
      </c>
      <c r="C603" s="1" t="s">
        <v>4</v>
      </c>
      <c r="D603" s="5">
        <f>VLOOKUP(B603,SWH!$A$4:$C$19,3,FALSE)</f>
        <v>46320.38</v>
      </c>
      <c r="E603" s="5">
        <v>0</v>
      </c>
      <c r="F603" s="5">
        <v>6532.26</v>
      </c>
      <c r="G603" s="5">
        <v>3488.9</v>
      </c>
      <c r="H603" s="5">
        <v>5139.21</v>
      </c>
      <c r="I603" s="5">
        <v>986.04</v>
      </c>
      <c r="J603" s="5">
        <v>15213.29</v>
      </c>
      <c r="K603" s="5">
        <v>0</v>
      </c>
      <c r="L603" s="5">
        <v>2100.17</v>
      </c>
      <c r="M603" s="5">
        <v>2357.85</v>
      </c>
      <c r="N603" s="5">
        <v>663.11</v>
      </c>
      <c r="O603" s="5">
        <f>VLOOKUP(B603,SWH!$A$4:$B$19,2,FALSE)</f>
        <v>1.3293699999999999</v>
      </c>
      <c r="P603" s="5">
        <f t="shared" si="38"/>
        <v>661.78062999999997</v>
      </c>
      <c r="Q603" s="5">
        <v>1095.57</v>
      </c>
      <c r="R603" s="5">
        <v>32.64</v>
      </c>
      <c r="S603" s="5">
        <v>0</v>
      </c>
      <c r="T603" s="5">
        <v>0</v>
      </c>
      <c r="U603" s="5">
        <v>637.71</v>
      </c>
      <c r="V603" s="5">
        <v>0</v>
      </c>
      <c r="W603" s="5">
        <f t="shared" si="40"/>
        <v>7636.7406300000002</v>
      </c>
      <c r="X603" s="5">
        <f t="shared" si="41"/>
        <v>6532.26</v>
      </c>
      <c r="Y603" s="5">
        <v>31076.78</v>
      </c>
      <c r="Z603" s="5">
        <v>7169.97</v>
      </c>
      <c r="AA603" s="5">
        <f t="shared" si="39"/>
        <v>38246.75</v>
      </c>
    </row>
    <row r="604" spans="1:27" x14ac:dyDescent="0.25">
      <c r="A604">
        <v>2007</v>
      </c>
      <c r="B604" t="s">
        <v>55</v>
      </c>
      <c r="C604" s="1" t="s">
        <v>5</v>
      </c>
      <c r="D604" s="5">
        <f>VLOOKUP(B604,SWH!$A$4:$C$19,3,FALSE)</f>
        <v>46320.38</v>
      </c>
      <c r="E604" s="5">
        <v>0</v>
      </c>
      <c r="F604" s="5">
        <v>3509.19</v>
      </c>
      <c r="G604" s="5">
        <v>4089.76</v>
      </c>
      <c r="H604" s="5">
        <v>5139.21</v>
      </c>
      <c r="I604" s="5">
        <v>986.08</v>
      </c>
      <c r="J604" s="5">
        <v>15213.29</v>
      </c>
      <c r="K604" s="5">
        <v>0</v>
      </c>
      <c r="L604" s="5">
        <v>2100.17</v>
      </c>
      <c r="M604" s="5">
        <v>2885.7</v>
      </c>
      <c r="N604" s="5">
        <v>622.04999999999995</v>
      </c>
      <c r="O604" s="5">
        <f>VLOOKUP(B604,SWH!$A$4:$B$19,2,FALSE)</f>
        <v>1.3293699999999999</v>
      </c>
      <c r="P604" s="5">
        <f t="shared" si="38"/>
        <v>620.72062999999991</v>
      </c>
      <c r="Q604" s="5">
        <v>1033.1199999999999</v>
      </c>
      <c r="R604" s="5">
        <v>1318.58</v>
      </c>
      <c r="S604" s="5">
        <v>0</v>
      </c>
      <c r="T604" s="5">
        <v>0</v>
      </c>
      <c r="U604" s="5">
        <v>626.05999999999995</v>
      </c>
      <c r="V604" s="5">
        <v>0</v>
      </c>
      <c r="W604" s="5">
        <f t="shared" si="40"/>
        <v>9947.8806299999997</v>
      </c>
      <c r="X604" s="5">
        <f t="shared" si="41"/>
        <v>3509.19</v>
      </c>
      <c r="Y604" s="5">
        <v>33387.96</v>
      </c>
      <c r="Z604" s="5">
        <v>4135.25</v>
      </c>
      <c r="AA604" s="5">
        <f t="shared" si="39"/>
        <v>37523.21</v>
      </c>
    </row>
    <row r="605" spans="1:27" x14ac:dyDescent="0.25">
      <c r="A605">
        <v>2007</v>
      </c>
      <c r="B605" t="s">
        <v>55</v>
      </c>
      <c r="C605" s="1" t="s">
        <v>15</v>
      </c>
      <c r="D605" s="5">
        <f>VLOOKUP(B605,SWH!$A$4:$C$19,3,FALSE)</f>
        <v>46320.38</v>
      </c>
      <c r="E605" s="5">
        <v>0</v>
      </c>
      <c r="F605" s="5">
        <v>2664.92</v>
      </c>
      <c r="G605" s="5">
        <v>2570.4499999999998</v>
      </c>
      <c r="H605" s="5">
        <v>5139.21</v>
      </c>
      <c r="I605" s="5">
        <v>984.54</v>
      </c>
      <c r="J605" s="5">
        <v>15213.29</v>
      </c>
      <c r="K605" s="5">
        <v>0</v>
      </c>
      <c r="L605" s="5">
        <v>2100.17</v>
      </c>
      <c r="M605" s="5">
        <v>2314.0300000000002</v>
      </c>
      <c r="N605" s="5">
        <v>354.22</v>
      </c>
      <c r="O605" s="5">
        <f>VLOOKUP(B605,SWH!$A$4:$B$19,2,FALSE)</f>
        <v>1.3293699999999999</v>
      </c>
      <c r="P605" s="5">
        <f t="shared" si="38"/>
        <v>352.89063000000004</v>
      </c>
      <c r="Q605" s="5">
        <v>734.4</v>
      </c>
      <c r="R605" s="5">
        <v>17.02</v>
      </c>
      <c r="S605" s="5">
        <v>0</v>
      </c>
      <c r="T605" s="5">
        <v>0</v>
      </c>
      <c r="U605" s="5">
        <v>634.47</v>
      </c>
      <c r="V605" s="5">
        <v>0</v>
      </c>
      <c r="W605" s="5">
        <f t="shared" si="40"/>
        <v>5988.7906299999995</v>
      </c>
      <c r="X605" s="5">
        <f t="shared" si="41"/>
        <v>2664.92</v>
      </c>
      <c r="Y605" s="5">
        <v>29427.32</v>
      </c>
      <c r="Z605" s="5">
        <v>3299.39</v>
      </c>
      <c r="AA605" s="5">
        <f t="shared" si="39"/>
        <v>32726.71</v>
      </c>
    </row>
    <row r="606" spans="1:27" x14ac:dyDescent="0.25">
      <c r="A606">
        <v>2007</v>
      </c>
      <c r="B606" t="s">
        <v>55</v>
      </c>
      <c r="C606" s="1" t="s">
        <v>16</v>
      </c>
      <c r="D606" s="5">
        <f>VLOOKUP(B606,SWH!$A$4:$C$19,3,FALSE)</f>
        <v>46320.38</v>
      </c>
      <c r="E606" s="5">
        <v>0</v>
      </c>
      <c r="F606" s="5">
        <v>9758.7800000000007</v>
      </c>
      <c r="G606" s="5">
        <v>3563.83</v>
      </c>
      <c r="H606" s="5">
        <v>5139.21</v>
      </c>
      <c r="I606" s="5">
        <v>985.59</v>
      </c>
      <c r="J606" s="5">
        <v>15213.29</v>
      </c>
      <c r="K606" s="5">
        <v>0</v>
      </c>
      <c r="L606" s="5">
        <v>2100.17</v>
      </c>
      <c r="M606" s="5">
        <v>2449.7600000000002</v>
      </c>
      <c r="N606" s="5">
        <v>709.39</v>
      </c>
      <c r="O606" s="5">
        <f>VLOOKUP(B606,SWH!$A$4:$B$19,2,FALSE)</f>
        <v>1.3293699999999999</v>
      </c>
      <c r="P606" s="5">
        <f t="shared" si="38"/>
        <v>708.06062999999995</v>
      </c>
      <c r="Q606" s="5">
        <v>1065</v>
      </c>
      <c r="R606" s="5">
        <v>39.68</v>
      </c>
      <c r="S606" s="5">
        <v>0</v>
      </c>
      <c r="T606" s="5">
        <v>0</v>
      </c>
      <c r="U606" s="5">
        <v>668.78</v>
      </c>
      <c r="V606" s="5">
        <v>0</v>
      </c>
      <c r="W606" s="5">
        <f t="shared" si="40"/>
        <v>7826.3306300000004</v>
      </c>
      <c r="X606" s="5">
        <f t="shared" si="41"/>
        <v>9758.7800000000007</v>
      </c>
      <c r="Y606" s="5">
        <v>31265.919999999998</v>
      </c>
      <c r="Z606" s="5">
        <v>10427.56</v>
      </c>
      <c r="AA606" s="5">
        <f t="shared" si="39"/>
        <v>41693.479999999996</v>
      </c>
    </row>
    <row r="607" spans="1:27" x14ac:dyDescent="0.25">
      <c r="A607">
        <v>2007</v>
      </c>
      <c r="B607" t="s">
        <v>55</v>
      </c>
      <c r="C607" s="1" t="s">
        <v>9</v>
      </c>
      <c r="D607" s="5">
        <f>VLOOKUP(B607,SWH!$A$4:$C$19,3,FALSE)</f>
        <v>46320.38</v>
      </c>
      <c r="E607" s="5">
        <v>0</v>
      </c>
      <c r="F607" s="5">
        <v>6536.12</v>
      </c>
      <c r="G607" s="5">
        <v>3504.83</v>
      </c>
      <c r="H607" s="5">
        <v>5139.21</v>
      </c>
      <c r="I607" s="5">
        <v>984.87</v>
      </c>
      <c r="J607" s="5">
        <v>15213.29</v>
      </c>
      <c r="K607" s="5">
        <v>0</v>
      </c>
      <c r="L607" s="5">
        <v>2100.17</v>
      </c>
      <c r="M607" s="5">
        <v>2663.82</v>
      </c>
      <c r="N607" s="5">
        <v>507.55</v>
      </c>
      <c r="O607" s="5">
        <f>VLOOKUP(B607,SWH!$A$4:$B$19,2,FALSE)</f>
        <v>1.3293699999999999</v>
      </c>
      <c r="P607" s="5">
        <f t="shared" si="38"/>
        <v>506.22063000000003</v>
      </c>
      <c r="Q607" s="5">
        <v>869.31</v>
      </c>
      <c r="R607" s="5">
        <v>904.08</v>
      </c>
      <c r="S607" s="5">
        <v>0</v>
      </c>
      <c r="T607" s="5">
        <v>0</v>
      </c>
      <c r="U607" s="5">
        <v>660.83</v>
      </c>
      <c r="V607" s="5">
        <v>0</v>
      </c>
      <c r="W607" s="5">
        <f t="shared" si="40"/>
        <v>8448.2606300000007</v>
      </c>
      <c r="X607" s="5">
        <f t="shared" si="41"/>
        <v>6536.12</v>
      </c>
      <c r="Y607" s="5">
        <v>31887.14</v>
      </c>
      <c r="Z607" s="5">
        <v>7196.95</v>
      </c>
      <c r="AA607" s="5">
        <f t="shared" si="39"/>
        <v>39084.089999999997</v>
      </c>
    </row>
    <row r="608" spans="1:27" x14ac:dyDescent="0.25">
      <c r="A608">
        <v>2007</v>
      </c>
      <c r="B608" t="s">
        <v>55</v>
      </c>
      <c r="C608" s="1" t="s">
        <v>12</v>
      </c>
      <c r="D608" s="5">
        <f>VLOOKUP(B608,SWH!$A$4:$C$19,3,FALSE)</f>
        <v>46320.38</v>
      </c>
      <c r="E608" s="5">
        <v>0</v>
      </c>
      <c r="F608" s="5">
        <v>10577.65</v>
      </c>
      <c r="G608" s="5">
        <v>3329.85</v>
      </c>
      <c r="H608" s="5">
        <v>5139.21</v>
      </c>
      <c r="I608" s="5">
        <v>984.27</v>
      </c>
      <c r="J608" s="5">
        <v>15213.29</v>
      </c>
      <c r="K608" s="5">
        <v>0</v>
      </c>
      <c r="L608" s="5">
        <v>2100.17</v>
      </c>
      <c r="M608" s="5">
        <v>2472.7600000000002</v>
      </c>
      <c r="N608" s="5">
        <v>609.08000000000004</v>
      </c>
      <c r="O608" s="5">
        <f>VLOOKUP(B608,SWH!$A$4:$B$19,2,FALSE)</f>
        <v>1.3293699999999999</v>
      </c>
      <c r="P608" s="5">
        <f t="shared" si="38"/>
        <v>607.75063</v>
      </c>
      <c r="Q608" s="5">
        <v>874.52</v>
      </c>
      <c r="R608" s="5">
        <v>48.65</v>
      </c>
      <c r="S608" s="5">
        <v>0</v>
      </c>
      <c r="T608" s="5">
        <v>0</v>
      </c>
      <c r="U608" s="5">
        <v>705.96</v>
      </c>
      <c r="V608" s="5">
        <v>0</v>
      </c>
      <c r="W608" s="5">
        <f t="shared" si="40"/>
        <v>7333.5306300000011</v>
      </c>
      <c r="X608" s="5">
        <f t="shared" si="41"/>
        <v>10577.65</v>
      </c>
      <c r="Y608" s="5">
        <v>30771.8</v>
      </c>
      <c r="Z608" s="5">
        <v>11283.61</v>
      </c>
      <c r="AA608" s="5">
        <f t="shared" si="39"/>
        <v>42055.41</v>
      </c>
    </row>
    <row r="609" spans="1:27" x14ac:dyDescent="0.25">
      <c r="A609">
        <v>2007</v>
      </c>
      <c r="B609" t="s">
        <v>55</v>
      </c>
      <c r="C609" s="1" t="s">
        <v>8</v>
      </c>
      <c r="D609" s="5">
        <f>VLOOKUP(B609,SWH!$A$4:$C$19,3,FALSE)</f>
        <v>46320.38</v>
      </c>
      <c r="E609" s="5">
        <v>0</v>
      </c>
      <c r="F609" s="5">
        <v>14887.2</v>
      </c>
      <c r="G609" s="5">
        <v>2883.6</v>
      </c>
      <c r="H609" s="5">
        <v>5139.21</v>
      </c>
      <c r="I609" s="5">
        <v>978.85</v>
      </c>
      <c r="J609" s="5">
        <v>15213.29</v>
      </c>
      <c r="K609" s="5">
        <v>0</v>
      </c>
      <c r="L609" s="5">
        <v>2100.17</v>
      </c>
      <c r="M609" s="5">
        <v>2448.4899999999998</v>
      </c>
      <c r="N609" s="5">
        <v>453.15</v>
      </c>
      <c r="O609" s="5">
        <f>VLOOKUP(B609,SWH!$A$4:$B$19,2,FALSE)</f>
        <v>1.3293699999999999</v>
      </c>
      <c r="P609" s="5">
        <f t="shared" si="38"/>
        <v>451.82062999999999</v>
      </c>
      <c r="Q609" s="5">
        <v>578.87</v>
      </c>
      <c r="R609" s="5">
        <v>294.07</v>
      </c>
      <c r="S609" s="5">
        <v>0</v>
      </c>
      <c r="T609" s="5">
        <v>0</v>
      </c>
      <c r="U609" s="5">
        <v>755.87</v>
      </c>
      <c r="V609" s="5">
        <v>0</v>
      </c>
      <c r="W609" s="5">
        <f t="shared" si="40"/>
        <v>6656.8506299999999</v>
      </c>
      <c r="X609" s="5">
        <f t="shared" si="41"/>
        <v>14887.2</v>
      </c>
      <c r="Y609" s="5">
        <v>30089.69</v>
      </c>
      <c r="Z609" s="5">
        <v>15643.07</v>
      </c>
      <c r="AA609" s="5">
        <f t="shared" si="39"/>
        <v>45732.759999999995</v>
      </c>
    </row>
    <row r="610" spans="1:27" x14ac:dyDescent="0.25">
      <c r="A610">
        <v>2010</v>
      </c>
      <c r="B610" t="s">
        <v>55</v>
      </c>
      <c r="C610" s="1" t="s">
        <v>10</v>
      </c>
      <c r="D610" s="5">
        <f>VLOOKUP(B610,SWH!$A$4:$C$19,3,FALSE)</f>
        <v>46320.38</v>
      </c>
      <c r="E610" s="5">
        <v>0</v>
      </c>
      <c r="F610" s="5">
        <v>9.9600000000000009</v>
      </c>
      <c r="G610" s="5">
        <v>9480.7800000000007</v>
      </c>
      <c r="H610" s="5">
        <v>3760.32</v>
      </c>
      <c r="I610" s="5">
        <v>681.39</v>
      </c>
      <c r="J610" s="5">
        <v>14695.31</v>
      </c>
      <c r="K610" s="5">
        <v>0</v>
      </c>
      <c r="L610" s="5">
        <v>1985.26</v>
      </c>
      <c r="M610" s="5">
        <v>2618.0100000000002</v>
      </c>
      <c r="N610" s="5">
        <v>1204.07</v>
      </c>
      <c r="O610" s="5">
        <f>VLOOKUP(B610,SWH!$A$4:$B$19,2,FALSE)</f>
        <v>1.3293699999999999</v>
      </c>
      <c r="P610" s="5">
        <f t="shared" si="38"/>
        <v>1202.74063</v>
      </c>
      <c r="Q610" s="5">
        <v>2942.7</v>
      </c>
      <c r="R610" s="5">
        <v>0</v>
      </c>
      <c r="S610" s="5">
        <v>0</v>
      </c>
      <c r="T610" s="5">
        <v>0</v>
      </c>
      <c r="U610" s="5">
        <v>417.66</v>
      </c>
      <c r="V610" s="5">
        <v>0</v>
      </c>
      <c r="W610" s="5">
        <f t="shared" si="40"/>
        <v>16244.230630000002</v>
      </c>
      <c r="X610" s="5">
        <f t="shared" si="41"/>
        <v>9.9600000000000009</v>
      </c>
      <c r="Y610" s="5">
        <v>37367.83</v>
      </c>
      <c r="Z610" s="5">
        <v>427.62</v>
      </c>
      <c r="AA610" s="5">
        <f t="shared" si="39"/>
        <v>37795.450000000004</v>
      </c>
    </row>
    <row r="611" spans="1:27" x14ac:dyDescent="0.25">
      <c r="A611">
        <v>2010</v>
      </c>
      <c r="B611" t="s">
        <v>55</v>
      </c>
      <c r="C611" s="1" t="s">
        <v>6</v>
      </c>
      <c r="D611" s="5">
        <f>VLOOKUP(B611,SWH!$A$4:$C$19,3,FALSE)</f>
        <v>46320.38</v>
      </c>
      <c r="E611" s="5">
        <v>0</v>
      </c>
      <c r="F611" s="5">
        <v>41</v>
      </c>
      <c r="G611" s="5">
        <v>8409.61</v>
      </c>
      <c r="H611" s="5">
        <v>3763.1</v>
      </c>
      <c r="I611" s="5">
        <v>681.1</v>
      </c>
      <c r="J611" s="5">
        <v>14695.31</v>
      </c>
      <c r="K611" s="5">
        <v>0</v>
      </c>
      <c r="L611" s="5">
        <v>1985.26</v>
      </c>
      <c r="M611" s="5">
        <v>2518.7199999999998</v>
      </c>
      <c r="N611" s="5">
        <v>1089.92</v>
      </c>
      <c r="O611" s="5">
        <f>VLOOKUP(B611,SWH!$A$4:$B$19,2,FALSE)</f>
        <v>1.3293699999999999</v>
      </c>
      <c r="P611" s="5">
        <f t="shared" si="38"/>
        <v>1088.5906300000001</v>
      </c>
      <c r="Q611" s="5">
        <v>2456.85</v>
      </c>
      <c r="R611" s="5">
        <v>17.77</v>
      </c>
      <c r="S611" s="5">
        <v>0</v>
      </c>
      <c r="T611" s="5">
        <v>0</v>
      </c>
      <c r="U611" s="5">
        <v>416.81</v>
      </c>
      <c r="V611" s="5">
        <v>0</v>
      </c>
      <c r="W611" s="5">
        <f t="shared" si="40"/>
        <v>14491.54063</v>
      </c>
      <c r="X611" s="5">
        <f t="shared" si="41"/>
        <v>41</v>
      </c>
      <c r="Y611" s="5">
        <v>35617.64</v>
      </c>
      <c r="Z611" s="5">
        <v>457.81</v>
      </c>
      <c r="AA611" s="5">
        <f t="shared" si="39"/>
        <v>36075.449999999997</v>
      </c>
    </row>
    <row r="612" spans="1:27" x14ac:dyDescent="0.25">
      <c r="A612">
        <v>2010</v>
      </c>
      <c r="B612" t="s">
        <v>55</v>
      </c>
      <c r="C612" s="1" t="s">
        <v>11</v>
      </c>
      <c r="D612" s="5">
        <f>VLOOKUP(B612,SWH!$A$4:$C$19,3,FALSE)</f>
        <v>46320.38</v>
      </c>
      <c r="E612" s="5">
        <v>0</v>
      </c>
      <c r="F612" s="5">
        <v>12.75</v>
      </c>
      <c r="G612" s="5">
        <v>6838.9</v>
      </c>
      <c r="H612" s="5">
        <v>3769.11</v>
      </c>
      <c r="I612" s="5">
        <v>681.2</v>
      </c>
      <c r="J612" s="5">
        <v>14695.31</v>
      </c>
      <c r="K612" s="5">
        <v>0</v>
      </c>
      <c r="L612" s="5">
        <v>1985.26</v>
      </c>
      <c r="M612" s="5">
        <v>2470.0500000000002</v>
      </c>
      <c r="N612" s="5">
        <v>943.61</v>
      </c>
      <c r="O612" s="5">
        <f>VLOOKUP(B612,SWH!$A$4:$B$19,2,FALSE)</f>
        <v>1.3293699999999999</v>
      </c>
      <c r="P612" s="5">
        <f t="shared" si="38"/>
        <v>942.28062999999997</v>
      </c>
      <c r="Q612" s="5">
        <v>2455.9699999999998</v>
      </c>
      <c r="R612" s="5">
        <v>0</v>
      </c>
      <c r="S612" s="5">
        <v>0</v>
      </c>
      <c r="T612" s="5">
        <v>0</v>
      </c>
      <c r="U612" s="5">
        <v>447.95</v>
      </c>
      <c r="V612" s="5">
        <v>0</v>
      </c>
      <c r="W612" s="5">
        <f t="shared" si="40"/>
        <v>12707.200629999999</v>
      </c>
      <c r="X612" s="5">
        <f t="shared" si="41"/>
        <v>12.75</v>
      </c>
      <c r="Y612" s="5">
        <v>33839.42</v>
      </c>
      <c r="Z612" s="5">
        <v>460.7</v>
      </c>
      <c r="AA612" s="5">
        <f t="shared" si="39"/>
        <v>34300.119999999995</v>
      </c>
    </row>
    <row r="613" spans="1:27" x14ac:dyDescent="0.25">
      <c r="A613">
        <v>2010</v>
      </c>
      <c r="B613" t="s">
        <v>55</v>
      </c>
      <c r="C613" s="1" t="s">
        <v>13</v>
      </c>
      <c r="D613" s="5">
        <f>VLOOKUP(B613,SWH!$A$4:$C$19,3,FALSE)</f>
        <v>46320.38</v>
      </c>
      <c r="E613" s="5">
        <v>0</v>
      </c>
      <c r="F613" s="5">
        <v>242.85</v>
      </c>
      <c r="G613" s="5">
        <v>7317.83</v>
      </c>
      <c r="H613" s="5">
        <v>3769.53</v>
      </c>
      <c r="I613" s="5">
        <v>680.09</v>
      </c>
      <c r="J613" s="5">
        <v>14695.31</v>
      </c>
      <c r="K613" s="5">
        <v>0</v>
      </c>
      <c r="L613" s="5">
        <v>1985.26</v>
      </c>
      <c r="M613" s="5">
        <v>2479.4499999999998</v>
      </c>
      <c r="N613" s="5">
        <v>933.7</v>
      </c>
      <c r="O613" s="5">
        <f>VLOOKUP(B613,SWH!$A$4:$B$19,2,FALSE)</f>
        <v>1.3293699999999999</v>
      </c>
      <c r="P613" s="5">
        <f t="shared" si="38"/>
        <v>932.37063000000001</v>
      </c>
      <c r="Q613" s="5">
        <v>2145.0700000000002</v>
      </c>
      <c r="R613" s="5">
        <v>105.83</v>
      </c>
      <c r="S613" s="5">
        <v>0</v>
      </c>
      <c r="T613" s="5">
        <v>0</v>
      </c>
      <c r="U613" s="5">
        <v>449.29</v>
      </c>
      <c r="V613" s="5">
        <v>0</v>
      </c>
      <c r="W613" s="5">
        <f t="shared" si="40"/>
        <v>12980.550629999998</v>
      </c>
      <c r="X613" s="5">
        <f t="shared" si="41"/>
        <v>242.85</v>
      </c>
      <c r="Y613" s="5">
        <v>34112.089999999997</v>
      </c>
      <c r="Z613" s="5">
        <v>692.14</v>
      </c>
      <c r="AA613" s="5">
        <f t="shared" si="39"/>
        <v>34804.229999999996</v>
      </c>
    </row>
    <row r="614" spans="1:27" x14ac:dyDescent="0.25">
      <c r="A614">
        <v>2010</v>
      </c>
      <c r="B614" t="s">
        <v>55</v>
      </c>
      <c r="C614" s="1" t="s">
        <v>19</v>
      </c>
      <c r="D614" s="5">
        <f>VLOOKUP(B614,SWH!$A$4:$C$19,3,FALSE)</f>
        <v>46320.38</v>
      </c>
      <c r="E614" s="5">
        <v>0</v>
      </c>
      <c r="F614" s="5">
        <v>262.33999999999997</v>
      </c>
      <c r="G614" s="5">
        <v>5735.45</v>
      </c>
      <c r="H614" s="5">
        <v>3767.2</v>
      </c>
      <c r="I614" s="5">
        <v>679.79</v>
      </c>
      <c r="J614" s="5">
        <v>14695.31</v>
      </c>
      <c r="K614" s="5">
        <v>0</v>
      </c>
      <c r="L614" s="5">
        <v>1985.26</v>
      </c>
      <c r="M614" s="5">
        <v>2277.48</v>
      </c>
      <c r="N614" s="5">
        <v>855.76</v>
      </c>
      <c r="O614" s="5">
        <f>VLOOKUP(B614,SWH!$A$4:$B$19,2,FALSE)</f>
        <v>1.3293699999999999</v>
      </c>
      <c r="P614" s="5">
        <f t="shared" si="38"/>
        <v>854.43062999999995</v>
      </c>
      <c r="Q614" s="5">
        <v>2113.36</v>
      </c>
      <c r="R614" s="5">
        <v>5.0999999999999996</v>
      </c>
      <c r="S614" s="5">
        <v>0</v>
      </c>
      <c r="T614" s="5">
        <v>0</v>
      </c>
      <c r="U614" s="5">
        <v>482.84</v>
      </c>
      <c r="V614" s="5">
        <v>0</v>
      </c>
      <c r="W614" s="5">
        <f t="shared" si="40"/>
        <v>10985.82063</v>
      </c>
      <c r="X614" s="5">
        <f t="shared" si="41"/>
        <v>262.33999999999997</v>
      </c>
      <c r="Y614" s="5">
        <v>32114.7</v>
      </c>
      <c r="Z614" s="5">
        <v>745.17</v>
      </c>
      <c r="AA614" s="5">
        <f t="shared" si="39"/>
        <v>32859.870000000003</v>
      </c>
    </row>
    <row r="615" spans="1:27" x14ac:dyDescent="0.25">
      <c r="A615">
        <v>2010</v>
      </c>
      <c r="B615" t="s">
        <v>55</v>
      </c>
      <c r="C615" s="1" t="s">
        <v>20</v>
      </c>
      <c r="D615" s="5">
        <f>VLOOKUP(B615,SWH!$A$4:$C$19,3,FALSE)</f>
        <v>46320.38</v>
      </c>
      <c r="E615" s="5">
        <v>0</v>
      </c>
      <c r="F615" s="5">
        <v>208.02</v>
      </c>
      <c r="G615" s="5">
        <v>4249.67</v>
      </c>
      <c r="H615" s="5">
        <v>3770.46</v>
      </c>
      <c r="I615" s="5">
        <v>680.43</v>
      </c>
      <c r="J615" s="5">
        <v>14695.31</v>
      </c>
      <c r="K615" s="5">
        <v>0</v>
      </c>
      <c r="L615" s="5">
        <v>1985.26</v>
      </c>
      <c r="M615" s="5">
        <v>2494.4</v>
      </c>
      <c r="N615" s="5">
        <v>595.96</v>
      </c>
      <c r="O615" s="5">
        <f>VLOOKUP(B615,SWH!$A$4:$B$19,2,FALSE)</f>
        <v>1.3293699999999999</v>
      </c>
      <c r="P615" s="5">
        <f t="shared" si="38"/>
        <v>594.63063</v>
      </c>
      <c r="Q615" s="5">
        <v>1391.82</v>
      </c>
      <c r="R615" s="5">
        <v>1464.77</v>
      </c>
      <c r="S615" s="5">
        <v>0</v>
      </c>
      <c r="T615" s="5">
        <v>0</v>
      </c>
      <c r="U615" s="5">
        <v>485.04</v>
      </c>
      <c r="V615" s="5">
        <v>0</v>
      </c>
      <c r="W615" s="5">
        <f t="shared" si="40"/>
        <v>10195.29063</v>
      </c>
      <c r="X615" s="5">
        <f t="shared" si="41"/>
        <v>208.02</v>
      </c>
      <c r="Y615" s="5">
        <v>31328.080000000002</v>
      </c>
      <c r="Z615" s="5">
        <v>693.06</v>
      </c>
      <c r="AA615" s="5">
        <f t="shared" si="39"/>
        <v>32021.140000000003</v>
      </c>
    </row>
    <row r="616" spans="1:27" x14ac:dyDescent="0.25">
      <c r="A616">
        <v>2010</v>
      </c>
      <c r="B616" t="s">
        <v>55</v>
      </c>
      <c r="C616" s="1" t="s">
        <v>3</v>
      </c>
      <c r="D616" s="5">
        <f>VLOOKUP(B616,SWH!$A$4:$C$19,3,FALSE)</f>
        <v>46320.38</v>
      </c>
      <c r="E616" s="5">
        <v>0</v>
      </c>
      <c r="F616" s="5">
        <v>1260.26</v>
      </c>
      <c r="G616" s="5">
        <v>4318.96</v>
      </c>
      <c r="H616" s="5">
        <v>3779.97</v>
      </c>
      <c r="I616" s="5">
        <v>680.26</v>
      </c>
      <c r="J616" s="5">
        <v>14695.31</v>
      </c>
      <c r="K616" s="5">
        <v>0</v>
      </c>
      <c r="L616" s="5">
        <v>1985.27</v>
      </c>
      <c r="M616" s="5">
        <v>2214.7199999999998</v>
      </c>
      <c r="N616" s="5">
        <v>643.99</v>
      </c>
      <c r="O616" s="5">
        <f>VLOOKUP(B616,SWH!$A$4:$B$19,2,FALSE)</f>
        <v>1.3293699999999999</v>
      </c>
      <c r="P616" s="5">
        <f t="shared" si="38"/>
        <v>642.66062999999997</v>
      </c>
      <c r="Q616" s="5">
        <v>1528.65</v>
      </c>
      <c r="R616" s="5">
        <v>18.260000000000002</v>
      </c>
      <c r="S616" s="5">
        <v>0</v>
      </c>
      <c r="T616" s="5">
        <v>0</v>
      </c>
      <c r="U616" s="5">
        <v>543.67999999999995</v>
      </c>
      <c r="V616" s="5">
        <v>0</v>
      </c>
      <c r="W616" s="5">
        <f t="shared" si="40"/>
        <v>8723.2506300000005</v>
      </c>
      <c r="X616" s="5">
        <f t="shared" si="41"/>
        <v>1260.26</v>
      </c>
      <c r="Y616" s="5">
        <v>29865.39</v>
      </c>
      <c r="Z616" s="5">
        <v>1803.93</v>
      </c>
      <c r="AA616" s="5">
        <f t="shared" si="39"/>
        <v>31669.32</v>
      </c>
    </row>
    <row r="617" spans="1:27" x14ac:dyDescent="0.25">
      <c r="A617">
        <v>2010</v>
      </c>
      <c r="B617" t="s">
        <v>55</v>
      </c>
      <c r="C617" s="1" t="s">
        <v>7</v>
      </c>
      <c r="D617" s="5">
        <f>VLOOKUP(B617,SWH!$A$4:$C$19,3,FALSE)</f>
        <v>46320.38</v>
      </c>
      <c r="E617" s="5">
        <v>0</v>
      </c>
      <c r="F617" s="5">
        <v>485.9</v>
      </c>
      <c r="G617" s="5">
        <v>3448.38</v>
      </c>
      <c r="H617" s="5">
        <v>3772.39</v>
      </c>
      <c r="I617" s="5">
        <v>680.22</v>
      </c>
      <c r="J617" s="5">
        <v>14695.31</v>
      </c>
      <c r="K617" s="5">
        <v>0</v>
      </c>
      <c r="L617" s="5">
        <v>1985.26</v>
      </c>
      <c r="M617" s="5">
        <v>2483.7199999999998</v>
      </c>
      <c r="N617" s="5">
        <v>501.11</v>
      </c>
      <c r="O617" s="5">
        <f>VLOOKUP(B617,SWH!$A$4:$B$19,2,FALSE)</f>
        <v>1.3293699999999999</v>
      </c>
      <c r="P617" s="5">
        <f t="shared" si="38"/>
        <v>499.78063000000003</v>
      </c>
      <c r="Q617" s="5">
        <v>1170.48</v>
      </c>
      <c r="R617" s="5">
        <v>1692.24</v>
      </c>
      <c r="S617" s="5">
        <v>0</v>
      </c>
      <c r="T617" s="5">
        <v>0</v>
      </c>
      <c r="U617" s="5">
        <v>527.99</v>
      </c>
      <c r="V617" s="5">
        <v>0</v>
      </c>
      <c r="W617" s="5">
        <f t="shared" si="40"/>
        <v>9294.6006300000008</v>
      </c>
      <c r="X617" s="5">
        <f t="shared" si="41"/>
        <v>485.9</v>
      </c>
      <c r="Y617" s="5">
        <v>30429.119999999999</v>
      </c>
      <c r="Z617" s="5">
        <v>1013.89</v>
      </c>
      <c r="AA617" s="5">
        <f t="shared" si="39"/>
        <v>31443.01</v>
      </c>
    </row>
    <row r="618" spans="1:27" x14ac:dyDescent="0.25">
      <c r="A618">
        <v>2010</v>
      </c>
      <c r="B618" t="s">
        <v>55</v>
      </c>
      <c r="C618" s="1" t="s">
        <v>17</v>
      </c>
      <c r="D618" s="5">
        <f>VLOOKUP(B618,SWH!$A$4:$C$19,3,FALSE)</f>
        <v>46320.38</v>
      </c>
      <c r="E618" s="5">
        <v>0</v>
      </c>
      <c r="F618" s="5">
        <v>133.32</v>
      </c>
      <c r="G618" s="5">
        <v>2259</v>
      </c>
      <c r="H618" s="5">
        <v>3776.47</v>
      </c>
      <c r="I618" s="5">
        <v>681.99</v>
      </c>
      <c r="J618" s="5">
        <v>14695.31</v>
      </c>
      <c r="K618" s="5">
        <v>0</v>
      </c>
      <c r="L618" s="5">
        <v>1985.27</v>
      </c>
      <c r="M618" s="5">
        <v>2191.0100000000002</v>
      </c>
      <c r="N618" s="5">
        <v>472.11</v>
      </c>
      <c r="O618" s="5">
        <f>VLOOKUP(B618,SWH!$A$4:$B$19,2,FALSE)</f>
        <v>1.3293699999999999</v>
      </c>
      <c r="P618" s="5">
        <f t="shared" si="38"/>
        <v>470.78063000000003</v>
      </c>
      <c r="Q618" s="5">
        <v>944.63</v>
      </c>
      <c r="R618" s="5">
        <v>419.92</v>
      </c>
      <c r="S618" s="5">
        <v>0</v>
      </c>
      <c r="T618" s="5">
        <v>0</v>
      </c>
      <c r="U618" s="5">
        <v>550.62</v>
      </c>
      <c r="V618" s="5">
        <v>0</v>
      </c>
      <c r="W618" s="5">
        <f t="shared" si="40"/>
        <v>6285.3406300000006</v>
      </c>
      <c r="X618" s="5">
        <f t="shared" si="41"/>
        <v>133.32</v>
      </c>
      <c r="Y618" s="5">
        <v>27425.72</v>
      </c>
      <c r="Z618" s="5">
        <v>683.94</v>
      </c>
      <c r="AA618" s="5">
        <f t="shared" si="39"/>
        <v>28109.66</v>
      </c>
    </row>
    <row r="619" spans="1:27" x14ac:dyDescent="0.25">
      <c r="A619">
        <v>2010</v>
      </c>
      <c r="B619" t="s">
        <v>55</v>
      </c>
      <c r="C619" s="1" t="s">
        <v>14</v>
      </c>
      <c r="D619" s="5">
        <f>VLOOKUP(B619,SWH!$A$4:$C$19,3,FALSE)</f>
        <v>46320.38</v>
      </c>
      <c r="E619" s="5">
        <v>0</v>
      </c>
      <c r="F619" s="5">
        <v>2310.9899999999998</v>
      </c>
      <c r="G619" s="5">
        <v>3686.94</v>
      </c>
      <c r="H619" s="5">
        <v>3775.75</v>
      </c>
      <c r="I619" s="5">
        <v>682.77</v>
      </c>
      <c r="J619" s="5">
        <v>14695.31</v>
      </c>
      <c r="K619" s="5">
        <v>0</v>
      </c>
      <c r="L619" s="5">
        <v>1985.27</v>
      </c>
      <c r="M619" s="5">
        <v>2187.4899999999998</v>
      </c>
      <c r="N619" s="5">
        <v>499.22</v>
      </c>
      <c r="O619" s="5">
        <f>VLOOKUP(B619,SWH!$A$4:$B$19,2,FALSE)</f>
        <v>1.3293699999999999</v>
      </c>
      <c r="P619" s="5">
        <f t="shared" si="38"/>
        <v>497.89063000000004</v>
      </c>
      <c r="Q619" s="5">
        <v>1185.27</v>
      </c>
      <c r="R619" s="5">
        <v>26.44</v>
      </c>
      <c r="S619" s="5">
        <v>0</v>
      </c>
      <c r="T619" s="5">
        <v>0</v>
      </c>
      <c r="U619" s="5">
        <v>592.1</v>
      </c>
      <c r="V619" s="5">
        <v>0</v>
      </c>
      <c r="W619" s="5">
        <f t="shared" si="40"/>
        <v>7584.0306300000002</v>
      </c>
      <c r="X619" s="5">
        <f t="shared" si="41"/>
        <v>2310.9899999999998</v>
      </c>
      <c r="Y619" s="5">
        <v>28724.48</v>
      </c>
      <c r="Z619" s="5">
        <v>2903.08</v>
      </c>
      <c r="AA619" s="5">
        <f t="shared" si="39"/>
        <v>31627.559999999998</v>
      </c>
    </row>
    <row r="620" spans="1:27" x14ac:dyDescent="0.25">
      <c r="A620">
        <v>2010</v>
      </c>
      <c r="B620" t="s">
        <v>55</v>
      </c>
      <c r="C620" s="1" t="s">
        <v>2</v>
      </c>
      <c r="D620" s="5">
        <f>VLOOKUP(B620,SWH!$A$4:$C$19,3,FALSE)</f>
        <v>46320.38</v>
      </c>
      <c r="E620" s="5">
        <v>0</v>
      </c>
      <c r="F620" s="5">
        <v>970.34</v>
      </c>
      <c r="G620" s="5">
        <v>2710.51</v>
      </c>
      <c r="H620" s="5">
        <v>3763.81</v>
      </c>
      <c r="I620" s="5">
        <v>680.11</v>
      </c>
      <c r="J620" s="5">
        <v>14695.31</v>
      </c>
      <c r="K620" s="5">
        <v>0</v>
      </c>
      <c r="L620" s="5">
        <v>1985.26</v>
      </c>
      <c r="M620" s="5">
        <v>2743.52</v>
      </c>
      <c r="N620" s="5">
        <v>458.01</v>
      </c>
      <c r="O620" s="5">
        <f>VLOOKUP(B620,SWH!$A$4:$B$19,2,FALSE)</f>
        <v>1.3293699999999999</v>
      </c>
      <c r="P620" s="5">
        <f t="shared" si="38"/>
        <v>456.68063000000001</v>
      </c>
      <c r="Q620" s="5">
        <v>845.65</v>
      </c>
      <c r="R620" s="5">
        <v>2080.02</v>
      </c>
      <c r="S620" s="5">
        <v>0</v>
      </c>
      <c r="T620" s="5">
        <v>0</v>
      </c>
      <c r="U620" s="5">
        <v>578.42999999999995</v>
      </c>
      <c r="V620" s="5">
        <v>0</v>
      </c>
      <c r="W620" s="5">
        <f t="shared" si="40"/>
        <v>8836.3806299999997</v>
      </c>
      <c r="X620" s="5">
        <f t="shared" si="41"/>
        <v>970.34</v>
      </c>
      <c r="Y620" s="5">
        <v>29962.21</v>
      </c>
      <c r="Z620" s="5">
        <v>1548.77</v>
      </c>
      <c r="AA620" s="5">
        <f t="shared" si="39"/>
        <v>31510.98</v>
      </c>
    </row>
    <row r="621" spans="1:27" x14ac:dyDescent="0.25">
      <c r="A621">
        <v>2010</v>
      </c>
      <c r="B621" t="s">
        <v>55</v>
      </c>
      <c r="C621" s="1" t="s">
        <v>18</v>
      </c>
      <c r="D621" s="5">
        <f>VLOOKUP(B621,SWH!$A$4:$C$19,3,FALSE)</f>
        <v>46320.38</v>
      </c>
      <c r="E621" s="5">
        <v>0</v>
      </c>
      <c r="F621" s="5">
        <v>1415.49</v>
      </c>
      <c r="G621" s="5">
        <v>1394.1</v>
      </c>
      <c r="H621" s="5">
        <v>3787.95</v>
      </c>
      <c r="I621" s="5">
        <v>682.99</v>
      </c>
      <c r="J621" s="5">
        <v>14695.31</v>
      </c>
      <c r="K621" s="5">
        <v>0</v>
      </c>
      <c r="L621" s="5">
        <v>1985.28</v>
      </c>
      <c r="M621" s="5">
        <v>2209.04</v>
      </c>
      <c r="N621" s="5">
        <v>309.26</v>
      </c>
      <c r="O621" s="5">
        <f>VLOOKUP(B621,SWH!$A$4:$B$19,2,FALSE)</f>
        <v>1.3293699999999999</v>
      </c>
      <c r="P621" s="5">
        <f t="shared" si="38"/>
        <v>307.93063000000001</v>
      </c>
      <c r="Q621" s="5">
        <v>465.97</v>
      </c>
      <c r="R621" s="5">
        <v>897.99</v>
      </c>
      <c r="S621" s="5">
        <v>0</v>
      </c>
      <c r="T621" s="5">
        <v>0</v>
      </c>
      <c r="U621" s="5">
        <v>606.77</v>
      </c>
      <c r="V621" s="5">
        <v>0</v>
      </c>
      <c r="W621" s="5">
        <f t="shared" si="40"/>
        <v>5275.0306300000002</v>
      </c>
      <c r="X621" s="5">
        <f t="shared" si="41"/>
        <v>1415.49</v>
      </c>
      <c r="Y621" s="5">
        <v>26427.9</v>
      </c>
      <c r="Z621" s="5">
        <v>2022.25</v>
      </c>
      <c r="AA621" s="5">
        <f t="shared" si="39"/>
        <v>28450.15</v>
      </c>
    </row>
    <row r="622" spans="1:27" x14ac:dyDescent="0.25">
      <c r="A622">
        <v>2010</v>
      </c>
      <c r="B622" t="s">
        <v>55</v>
      </c>
      <c r="C622" s="1" t="s">
        <v>4</v>
      </c>
      <c r="D622" s="5">
        <f>VLOOKUP(B622,SWH!$A$4:$C$19,3,FALSE)</f>
        <v>46320.38</v>
      </c>
      <c r="E622" s="5">
        <v>0</v>
      </c>
      <c r="F622" s="5">
        <v>3857.78</v>
      </c>
      <c r="G622" s="5">
        <v>1963.33</v>
      </c>
      <c r="H622" s="5">
        <v>3773.59</v>
      </c>
      <c r="I622" s="5">
        <v>681</v>
      </c>
      <c r="J622" s="5">
        <v>14695.31</v>
      </c>
      <c r="K622" s="5">
        <v>0</v>
      </c>
      <c r="L622" s="5">
        <v>1985.27</v>
      </c>
      <c r="M622" s="5">
        <v>2216.21</v>
      </c>
      <c r="N622" s="5">
        <v>425.01</v>
      </c>
      <c r="O622" s="5">
        <f>VLOOKUP(B622,SWH!$A$4:$B$19,2,FALSE)</f>
        <v>1.3293699999999999</v>
      </c>
      <c r="P622" s="5">
        <f t="shared" si="38"/>
        <v>423.68063000000001</v>
      </c>
      <c r="Q622" s="5">
        <v>649.74</v>
      </c>
      <c r="R622" s="5">
        <v>1305.67</v>
      </c>
      <c r="S622" s="5">
        <v>0</v>
      </c>
      <c r="T622" s="5">
        <v>0</v>
      </c>
      <c r="U622" s="5">
        <v>633.79999999999995</v>
      </c>
      <c r="V622" s="5">
        <v>0</v>
      </c>
      <c r="W622" s="5">
        <f t="shared" si="40"/>
        <v>6558.6306299999997</v>
      </c>
      <c r="X622" s="5">
        <f t="shared" si="41"/>
        <v>3857.78</v>
      </c>
      <c r="Y622" s="5">
        <v>27695.14</v>
      </c>
      <c r="Z622" s="5">
        <v>4491.58</v>
      </c>
      <c r="AA622" s="5">
        <f t="shared" si="39"/>
        <v>32186.720000000001</v>
      </c>
    </row>
    <row r="623" spans="1:27" x14ac:dyDescent="0.25">
      <c r="A623">
        <v>2010</v>
      </c>
      <c r="B623" t="s">
        <v>55</v>
      </c>
      <c r="C623" s="1" t="s">
        <v>5</v>
      </c>
      <c r="D623" s="5">
        <f>VLOOKUP(B623,SWH!$A$4:$C$19,3,FALSE)</f>
        <v>46320.38</v>
      </c>
      <c r="E623" s="5">
        <v>0</v>
      </c>
      <c r="F623" s="5">
        <v>2159.5700000000002</v>
      </c>
      <c r="G623" s="5">
        <v>2145.83</v>
      </c>
      <c r="H623" s="5">
        <v>3772.11</v>
      </c>
      <c r="I623" s="5">
        <v>682.09</v>
      </c>
      <c r="J623" s="5">
        <v>14695.31</v>
      </c>
      <c r="K623" s="5">
        <v>0</v>
      </c>
      <c r="L623" s="5">
        <v>1985.27</v>
      </c>
      <c r="M623" s="5">
        <v>2728.75</v>
      </c>
      <c r="N623" s="5">
        <v>410.21</v>
      </c>
      <c r="O623" s="5">
        <f>VLOOKUP(B623,SWH!$A$4:$B$19,2,FALSE)</f>
        <v>1.3293699999999999</v>
      </c>
      <c r="P623" s="5">
        <f t="shared" si="38"/>
        <v>408.88063</v>
      </c>
      <c r="Q623" s="5">
        <v>632.89</v>
      </c>
      <c r="R623" s="5">
        <v>2307.16</v>
      </c>
      <c r="S623" s="5">
        <v>0</v>
      </c>
      <c r="T623" s="5">
        <v>0</v>
      </c>
      <c r="U623" s="5">
        <v>622</v>
      </c>
      <c r="V623" s="5">
        <v>0</v>
      </c>
      <c r="W623" s="5">
        <f t="shared" si="40"/>
        <v>8223.5106300000007</v>
      </c>
      <c r="X623" s="5">
        <f t="shared" si="41"/>
        <v>2159.5700000000002</v>
      </c>
      <c r="Y623" s="5">
        <v>29359.64</v>
      </c>
      <c r="Z623" s="5">
        <v>2781.58</v>
      </c>
      <c r="AA623" s="5">
        <f t="shared" si="39"/>
        <v>32141.22</v>
      </c>
    </row>
    <row r="624" spans="1:27" x14ac:dyDescent="0.25">
      <c r="A624">
        <v>2010</v>
      </c>
      <c r="B624" t="s">
        <v>55</v>
      </c>
      <c r="C624" s="1" t="s">
        <v>15</v>
      </c>
      <c r="D624" s="5">
        <f>VLOOKUP(B624,SWH!$A$4:$C$19,3,FALSE)</f>
        <v>46320.38</v>
      </c>
      <c r="E624" s="5">
        <v>0</v>
      </c>
      <c r="F624" s="5">
        <v>1401.98</v>
      </c>
      <c r="G624" s="5">
        <v>958.52</v>
      </c>
      <c r="H624" s="5">
        <v>3791.74</v>
      </c>
      <c r="I624" s="5">
        <v>682.49</v>
      </c>
      <c r="J624" s="5">
        <v>14695.31</v>
      </c>
      <c r="K624" s="5">
        <v>0</v>
      </c>
      <c r="L624" s="5">
        <v>1985.28</v>
      </c>
      <c r="M624" s="5">
        <v>2228.2800000000002</v>
      </c>
      <c r="N624" s="5">
        <v>242.62</v>
      </c>
      <c r="O624" s="5">
        <f>VLOOKUP(B624,SWH!$A$4:$B$19,2,FALSE)</f>
        <v>1.3293699999999999</v>
      </c>
      <c r="P624" s="5">
        <f t="shared" si="38"/>
        <v>241.29062999999999</v>
      </c>
      <c r="Q624" s="5">
        <v>296.57</v>
      </c>
      <c r="R624" s="5">
        <v>997.66</v>
      </c>
      <c r="S624" s="5">
        <v>0</v>
      </c>
      <c r="T624" s="5">
        <v>0</v>
      </c>
      <c r="U624" s="5">
        <v>630.4</v>
      </c>
      <c r="V624" s="5">
        <v>0</v>
      </c>
      <c r="W624" s="5">
        <f t="shared" si="40"/>
        <v>4722.3206300000002</v>
      </c>
      <c r="X624" s="5">
        <f t="shared" si="41"/>
        <v>1401.98</v>
      </c>
      <c r="Y624" s="5">
        <v>25878.46</v>
      </c>
      <c r="Z624" s="5">
        <v>2032.37</v>
      </c>
      <c r="AA624" s="5">
        <f t="shared" si="39"/>
        <v>27910.829999999998</v>
      </c>
    </row>
    <row r="625" spans="1:27" x14ac:dyDescent="0.25">
      <c r="A625">
        <v>2010</v>
      </c>
      <c r="B625" t="s">
        <v>55</v>
      </c>
      <c r="C625" s="1" t="s">
        <v>16</v>
      </c>
      <c r="D625" s="5">
        <f>VLOOKUP(B625,SWH!$A$4:$C$19,3,FALSE)</f>
        <v>46320.38</v>
      </c>
      <c r="E625" s="5">
        <v>0</v>
      </c>
      <c r="F625" s="5">
        <v>6085.54</v>
      </c>
      <c r="G625" s="5">
        <v>2066.46</v>
      </c>
      <c r="H625" s="5">
        <v>3776.29</v>
      </c>
      <c r="I625" s="5">
        <v>681.75</v>
      </c>
      <c r="J625" s="5">
        <v>14695.31</v>
      </c>
      <c r="K625" s="5">
        <v>0</v>
      </c>
      <c r="L625" s="5">
        <v>1985.27</v>
      </c>
      <c r="M625" s="5">
        <v>2291.63</v>
      </c>
      <c r="N625" s="5">
        <v>463.75</v>
      </c>
      <c r="O625" s="5">
        <f>VLOOKUP(B625,SWH!$A$4:$B$19,2,FALSE)</f>
        <v>1.3293699999999999</v>
      </c>
      <c r="P625" s="5">
        <f t="shared" si="38"/>
        <v>462.42063000000002</v>
      </c>
      <c r="Q625" s="5">
        <v>642.76</v>
      </c>
      <c r="R625" s="5">
        <v>1365.06</v>
      </c>
      <c r="S625" s="5">
        <v>0</v>
      </c>
      <c r="T625" s="5">
        <v>0</v>
      </c>
      <c r="U625" s="5">
        <v>664.89</v>
      </c>
      <c r="V625" s="5">
        <v>0</v>
      </c>
      <c r="W625" s="5">
        <f t="shared" si="40"/>
        <v>6828.3306300000004</v>
      </c>
      <c r="X625" s="5">
        <f t="shared" si="41"/>
        <v>6085.54</v>
      </c>
      <c r="Y625" s="5">
        <v>27968.29</v>
      </c>
      <c r="Z625" s="5">
        <v>6750.44</v>
      </c>
      <c r="AA625" s="5">
        <f t="shared" si="39"/>
        <v>34718.730000000003</v>
      </c>
    </row>
    <row r="626" spans="1:27" x14ac:dyDescent="0.25">
      <c r="A626">
        <v>2010</v>
      </c>
      <c r="B626" t="s">
        <v>55</v>
      </c>
      <c r="C626" s="1" t="s">
        <v>9</v>
      </c>
      <c r="D626" s="5">
        <f>VLOOKUP(B626,SWH!$A$4:$C$19,3,FALSE)</f>
        <v>46320.38</v>
      </c>
      <c r="E626" s="5">
        <v>0</v>
      </c>
      <c r="F626" s="5">
        <v>4015.14</v>
      </c>
      <c r="G626" s="5">
        <v>1634.26</v>
      </c>
      <c r="H626" s="5">
        <v>3779.25</v>
      </c>
      <c r="I626" s="5">
        <v>680.75</v>
      </c>
      <c r="J626" s="5">
        <v>14695.31</v>
      </c>
      <c r="K626" s="5">
        <v>0</v>
      </c>
      <c r="L626" s="5">
        <v>1985.27</v>
      </c>
      <c r="M626" s="5">
        <v>2512.62</v>
      </c>
      <c r="N626" s="5">
        <v>349.01</v>
      </c>
      <c r="O626" s="5">
        <f>VLOOKUP(B626,SWH!$A$4:$B$19,2,FALSE)</f>
        <v>1.3293699999999999</v>
      </c>
      <c r="P626" s="5">
        <f t="shared" si="38"/>
        <v>347.68063000000001</v>
      </c>
      <c r="Q626" s="5">
        <v>479.38</v>
      </c>
      <c r="R626" s="5">
        <v>2340.13</v>
      </c>
      <c r="S626" s="5">
        <v>0</v>
      </c>
      <c r="T626" s="5">
        <v>0</v>
      </c>
      <c r="U626" s="5">
        <v>657.06</v>
      </c>
      <c r="V626" s="5">
        <v>0</v>
      </c>
      <c r="W626" s="5">
        <f t="shared" si="40"/>
        <v>7314.0706300000002</v>
      </c>
      <c r="X626" s="5">
        <f t="shared" si="41"/>
        <v>4015.14</v>
      </c>
      <c r="Y626" s="5">
        <v>28455.98</v>
      </c>
      <c r="Z626" s="5">
        <v>4672.1899999999996</v>
      </c>
      <c r="AA626" s="5">
        <f t="shared" si="39"/>
        <v>33128.17</v>
      </c>
    </row>
    <row r="627" spans="1:27" x14ac:dyDescent="0.25">
      <c r="A627">
        <v>2010</v>
      </c>
      <c r="B627" t="s">
        <v>55</v>
      </c>
      <c r="C627" s="1" t="s">
        <v>12</v>
      </c>
      <c r="D627" s="5">
        <f>VLOOKUP(B627,SWH!$A$4:$C$19,3,FALSE)</f>
        <v>46320.38</v>
      </c>
      <c r="E627" s="5">
        <v>0</v>
      </c>
      <c r="F627" s="5">
        <v>6744.28</v>
      </c>
      <c r="G627" s="5">
        <v>1781.35</v>
      </c>
      <c r="H627" s="5">
        <v>3777.83</v>
      </c>
      <c r="I627" s="5">
        <v>682.64</v>
      </c>
      <c r="J627" s="5">
        <v>14695.31</v>
      </c>
      <c r="K627" s="5">
        <v>0</v>
      </c>
      <c r="L627" s="5">
        <v>1985.27</v>
      </c>
      <c r="M627" s="5">
        <v>2318.71</v>
      </c>
      <c r="N627" s="5">
        <v>404.6</v>
      </c>
      <c r="O627" s="5">
        <f>VLOOKUP(B627,SWH!$A$4:$B$19,2,FALSE)</f>
        <v>1.3293699999999999</v>
      </c>
      <c r="P627" s="5">
        <f t="shared" si="38"/>
        <v>403.27063000000004</v>
      </c>
      <c r="Q627" s="5">
        <v>520.4</v>
      </c>
      <c r="R627" s="5">
        <v>1561.83</v>
      </c>
      <c r="S627" s="5">
        <v>0</v>
      </c>
      <c r="T627" s="5">
        <v>0</v>
      </c>
      <c r="U627" s="5">
        <v>701.95</v>
      </c>
      <c r="V627" s="5">
        <v>0</v>
      </c>
      <c r="W627" s="5">
        <f t="shared" si="40"/>
        <v>6585.5606299999999</v>
      </c>
      <c r="X627" s="5">
        <f t="shared" si="41"/>
        <v>6744.28</v>
      </c>
      <c r="Y627" s="5">
        <v>27727.93</v>
      </c>
      <c r="Z627" s="5">
        <v>7446.23</v>
      </c>
      <c r="AA627" s="5">
        <f t="shared" si="39"/>
        <v>35174.160000000003</v>
      </c>
    </row>
    <row r="628" spans="1:27" x14ac:dyDescent="0.25">
      <c r="A628">
        <v>2010</v>
      </c>
      <c r="B628" t="s">
        <v>55</v>
      </c>
      <c r="C628" s="1" t="s">
        <v>8</v>
      </c>
      <c r="D628" s="5">
        <f>VLOOKUP(B628,SWH!$A$4:$C$19,3,FALSE)</f>
        <v>46320.38</v>
      </c>
      <c r="E628" s="5">
        <v>0</v>
      </c>
      <c r="F628" s="5">
        <v>10089.4</v>
      </c>
      <c r="G628" s="5">
        <v>1115.92</v>
      </c>
      <c r="H628" s="5">
        <v>3866.89</v>
      </c>
      <c r="I628" s="5">
        <v>691.19</v>
      </c>
      <c r="J628" s="5">
        <v>14695.31</v>
      </c>
      <c r="K628" s="5">
        <v>0</v>
      </c>
      <c r="L628" s="5">
        <v>1985.34</v>
      </c>
      <c r="M628" s="5">
        <v>2306.4699999999998</v>
      </c>
      <c r="N628" s="5">
        <v>314.61</v>
      </c>
      <c r="O628" s="5">
        <f>VLOOKUP(B628,SWH!$A$4:$B$19,2,FALSE)</f>
        <v>1.3293699999999999</v>
      </c>
      <c r="P628" s="5">
        <f t="shared" si="38"/>
        <v>313.28063000000003</v>
      </c>
      <c r="Q628" s="5">
        <v>293.35000000000002</v>
      </c>
      <c r="R628" s="5">
        <v>1947.63</v>
      </c>
      <c r="S628" s="5">
        <v>0</v>
      </c>
      <c r="T628" s="5">
        <v>0</v>
      </c>
      <c r="U628" s="5">
        <v>752.46</v>
      </c>
      <c r="V628" s="5">
        <v>0</v>
      </c>
      <c r="W628" s="5">
        <f t="shared" si="40"/>
        <v>5976.6506300000001</v>
      </c>
      <c r="X628" s="5">
        <f t="shared" si="41"/>
        <v>10089.4</v>
      </c>
      <c r="Y628" s="5">
        <v>27216.720000000001</v>
      </c>
      <c r="Z628" s="5">
        <v>10841.86</v>
      </c>
      <c r="AA628" s="5">
        <f t="shared" si="39"/>
        <v>38058.58</v>
      </c>
    </row>
    <row r="629" spans="1:27" x14ac:dyDescent="0.25">
      <c r="A629">
        <v>2013</v>
      </c>
      <c r="B629" t="s">
        <v>55</v>
      </c>
      <c r="C629" s="1" t="s">
        <v>10</v>
      </c>
      <c r="D629" s="5">
        <f>VLOOKUP(B629,SWH!$A$4:$C$19,3,FALSE)</f>
        <v>46320.38</v>
      </c>
      <c r="E629" s="5">
        <v>0</v>
      </c>
      <c r="F629" s="5">
        <v>14.92</v>
      </c>
      <c r="G629" s="5">
        <v>8315.19</v>
      </c>
      <c r="H629" s="5">
        <v>3399.22</v>
      </c>
      <c r="I629" s="5">
        <v>681.39</v>
      </c>
      <c r="J629" s="5">
        <v>14676.31</v>
      </c>
      <c r="K629" s="5">
        <v>0</v>
      </c>
      <c r="L629" s="5">
        <v>1980.75</v>
      </c>
      <c r="M629" s="5">
        <v>2421.21</v>
      </c>
      <c r="N629" s="5">
        <v>925.49</v>
      </c>
      <c r="O629" s="5">
        <f>VLOOKUP(B629,SWH!$A$4:$B$19,2,FALSE)</f>
        <v>1.3293699999999999</v>
      </c>
      <c r="P629" s="5">
        <f t="shared" si="38"/>
        <v>924.16062999999997</v>
      </c>
      <c r="Q629" s="5">
        <v>2740.56</v>
      </c>
      <c r="R629" s="5">
        <v>0</v>
      </c>
      <c r="S629" s="5">
        <v>128.66999999999999</v>
      </c>
      <c r="T629" s="5">
        <v>0</v>
      </c>
      <c r="U629" s="5">
        <v>417.66</v>
      </c>
      <c r="V629" s="5">
        <v>0</v>
      </c>
      <c r="W629" s="5">
        <f t="shared" si="40"/>
        <v>14529.790630000001</v>
      </c>
      <c r="X629" s="5">
        <f t="shared" si="41"/>
        <v>14.92</v>
      </c>
      <c r="Y629" s="5">
        <v>35268.78</v>
      </c>
      <c r="Z629" s="5">
        <v>432.58</v>
      </c>
      <c r="AA629" s="5">
        <f t="shared" si="39"/>
        <v>35701.360000000001</v>
      </c>
    </row>
    <row r="630" spans="1:27" x14ac:dyDescent="0.25">
      <c r="A630">
        <v>2013</v>
      </c>
      <c r="B630" t="s">
        <v>55</v>
      </c>
      <c r="C630" s="1" t="s">
        <v>6</v>
      </c>
      <c r="D630" s="5">
        <f>VLOOKUP(B630,SWH!$A$4:$C$19,3,FALSE)</f>
        <v>46320.38</v>
      </c>
      <c r="E630" s="5">
        <v>0</v>
      </c>
      <c r="F630" s="5">
        <v>14.82</v>
      </c>
      <c r="G630" s="5">
        <v>8241.5300000000007</v>
      </c>
      <c r="H630" s="5">
        <v>3402.39</v>
      </c>
      <c r="I630" s="5">
        <v>681.1</v>
      </c>
      <c r="J630" s="5">
        <v>14676.31</v>
      </c>
      <c r="K630" s="5">
        <v>0</v>
      </c>
      <c r="L630" s="5">
        <v>1980.75</v>
      </c>
      <c r="M630" s="5">
        <v>2367.63</v>
      </c>
      <c r="N630" s="5">
        <v>917.36</v>
      </c>
      <c r="O630" s="5">
        <f>VLOOKUP(B630,SWH!$A$4:$B$19,2,FALSE)</f>
        <v>1.3293699999999999</v>
      </c>
      <c r="P630" s="5">
        <f t="shared" si="38"/>
        <v>916.03062999999997</v>
      </c>
      <c r="Q630" s="5">
        <v>2362.67</v>
      </c>
      <c r="R630" s="5">
        <v>17.91</v>
      </c>
      <c r="S630" s="5">
        <v>0</v>
      </c>
      <c r="T630" s="5">
        <v>0</v>
      </c>
      <c r="U630" s="5">
        <v>416.86</v>
      </c>
      <c r="V630" s="5">
        <v>0</v>
      </c>
      <c r="W630" s="5">
        <f t="shared" si="40"/>
        <v>13905.770629999999</v>
      </c>
      <c r="X630" s="5">
        <f t="shared" si="41"/>
        <v>14.82</v>
      </c>
      <c r="Y630" s="5">
        <v>34647.660000000003</v>
      </c>
      <c r="Z630" s="5">
        <v>431.68</v>
      </c>
      <c r="AA630" s="5">
        <f t="shared" si="39"/>
        <v>35079.340000000004</v>
      </c>
    </row>
    <row r="631" spans="1:27" x14ac:dyDescent="0.25">
      <c r="A631">
        <v>2013</v>
      </c>
      <c r="B631" t="s">
        <v>55</v>
      </c>
      <c r="C631" s="1" t="s">
        <v>11</v>
      </c>
      <c r="D631" s="5">
        <f>VLOOKUP(B631,SWH!$A$4:$C$19,3,FALSE)</f>
        <v>46320.38</v>
      </c>
      <c r="E631" s="5">
        <v>0</v>
      </c>
      <c r="F631" s="5">
        <v>16.010000000000002</v>
      </c>
      <c r="G631" s="5">
        <v>6511.15</v>
      </c>
      <c r="H631" s="5">
        <v>3407.05</v>
      </c>
      <c r="I631" s="5">
        <v>681.2</v>
      </c>
      <c r="J631" s="5">
        <v>14676.31</v>
      </c>
      <c r="K631" s="5">
        <v>0</v>
      </c>
      <c r="L631" s="5">
        <v>1980.75</v>
      </c>
      <c r="M631" s="5">
        <v>2299.5300000000002</v>
      </c>
      <c r="N631" s="5">
        <v>715.72</v>
      </c>
      <c r="O631" s="5">
        <f>VLOOKUP(B631,SWH!$A$4:$B$19,2,FALSE)</f>
        <v>1.3293699999999999</v>
      </c>
      <c r="P631" s="5">
        <f t="shared" si="38"/>
        <v>714.39062999999999</v>
      </c>
      <c r="Q631" s="5">
        <v>2335.36</v>
      </c>
      <c r="R631" s="5">
        <v>0</v>
      </c>
      <c r="S631" s="5">
        <v>118.24</v>
      </c>
      <c r="T631" s="5">
        <v>0</v>
      </c>
      <c r="U631" s="5">
        <v>447.96</v>
      </c>
      <c r="V631" s="5">
        <v>0</v>
      </c>
      <c r="W631" s="5">
        <f t="shared" si="40"/>
        <v>11978.670630000001</v>
      </c>
      <c r="X631" s="5">
        <f t="shared" si="41"/>
        <v>16.010000000000002</v>
      </c>
      <c r="Y631" s="5">
        <v>32725.31</v>
      </c>
      <c r="Z631" s="5">
        <v>463.97</v>
      </c>
      <c r="AA631" s="5">
        <f t="shared" si="39"/>
        <v>33189.279999999999</v>
      </c>
    </row>
    <row r="632" spans="1:27" x14ac:dyDescent="0.25">
      <c r="A632">
        <v>2013</v>
      </c>
      <c r="B632" t="s">
        <v>55</v>
      </c>
      <c r="C632" s="1" t="s">
        <v>13</v>
      </c>
      <c r="D632" s="5">
        <f>VLOOKUP(B632,SWH!$A$4:$C$19,3,FALSE)</f>
        <v>46320.38</v>
      </c>
      <c r="E632" s="5">
        <v>0</v>
      </c>
      <c r="F632" s="5">
        <v>94.87</v>
      </c>
      <c r="G632" s="5">
        <v>7133.27</v>
      </c>
      <c r="H632" s="5">
        <v>3408.4</v>
      </c>
      <c r="I632" s="5">
        <v>680.09</v>
      </c>
      <c r="J632" s="5">
        <v>14676.31</v>
      </c>
      <c r="K632" s="5">
        <v>0</v>
      </c>
      <c r="L632" s="5">
        <v>1980.75</v>
      </c>
      <c r="M632" s="5">
        <v>2327.2399999999998</v>
      </c>
      <c r="N632" s="5">
        <v>788.17</v>
      </c>
      <c r="O632" s="5">
        <f>VLOOKUP(B632,SWH!$A$4:$B$19,2,FALSE)</f>
        <v>1.3293699999999999</v>
      </c>
      <c r="P632" s="5">
        <f t="shared" si="38"/>
        <v>786.84062999999992</v>
      </c>
      <c r="Q632" s="5">
        <v>2066.1</v>
      </c>
      <c r="R632" s="5">
        <v>106.25</v>
      </c>
      <c r="S632" s="5">
        <v>0</v>
      </c>
      <c r="T632" s="5">
        <v>0</v>
      </c>
      <c r="U632" s="5">
        <v>449.32</v>
      </c>
      <c r="V632" s="5">
        <v>0</v>
      </c>
      <c r="W632" s="5">
        <f t="shared" si="40"/>
        <v>12419.700629999999</v>
      </c>
      <c r="X632" s="5">
        <f t="shared" si="41"/>
        <v>94.87</v>
      </c>
      <c r="Y632" s="5">
        <v>33166.58</v>
      </c>
      <c r="Z632" s="5">
        <v>544.19000000000005</v>
      </c>
      <c r="AA632" s="5">
        <f t="shared" si="39"/>
        <v>33710.770000000004</v>
      </c>
    </row>
    <row r="633" spans="1:27" x14ac:dyDescent="0.25">
      <c r="A633">
        <v>2013</v>
      </c>
      <c r="B633" t="s">
        <v>55</v>
      </c>
      <c r="C633" s="1" t="s">
        <v>19</v>
      </c>
      <c r="D633" s="5">
        <f>VLOOKUP(B633,SWH!$A$4:$C$19,3,FALSE)</f>
        <v>46320.38</v>
      </c>
      <c r="E633" s="5">
        <v>0</v>
      </c>
      <c r="F633" s="5">
        <v>159.18</v>
      </c>
      <c r="G633" s="5">
        <v>5469.92</v>
      </c>
      <c r="H633" s="5">
        <v>3406.51</v>
      </c>
      <c r="I633" s="5">
        <v>679.79</v>
      </c>
      <c r="J633" s="5">
        <v>14676.31</v>
      </c>
      <c r="K633" s="5">
        <v>0</v>
      </c>
      <c r="L633" s="5">
        <v>1980.75</v>
      </c>
      <c r="M633" s="5">
        <v>2139.59</v>
      </c>
      <c r="N633" s="5">
        <v>624.48</v>
      </c>
      <c r="O633" s="5">
        <f>VLOOKUP(B633,SWH!$A$4:$B$19,2,FALSE)</f>
        <v>1.3293699999999999</v>
      </c>
      <c r="P633" s="5">
        <f t="shared" si="38"/>
        <v>623.15062999999998</v>
      </c>
      <c r="Q633" s="5">
        <v>2005.08</v>
      </c>
      <c r="R633" s="5">
        <v>5.05</v>
      </c>
      <c r="S633" s="5">
        <v>65.81</v>
      </c>
      <c r="T633" s="5">
        <v>0</v>
      </c>
      <c r="U633" s="5">
        <v>482.83</v>
      </c>
      <c r="V633" s="5">
        <v>0</v>
      </c>
      <c r="W633" s="5">
        <f t="shared" si="40"/>
        <v>10308.600630000001</v>
      </c>
      <c r="X633" s="5">
        <f t="shared" si="41"/>
        <v>159.18</v>
      </c>
      <c r="Y633" s="5">
        <v>31053.279999999999</v>
      </c>
      <c r="Z633" s="5">
        <v>642.01</v>
      </c>
      <c r="AA633" s="5">
        <f t="shared" si="39"/>
        <v>31695.289999999997</v>
      </c>
    </row>
    <row r="634" spans="1:27" x14ac:dyDescent="0.25">
      <c r="A634">
        <v>2013</v>
      </c>
      <c r="B634" t="s">
        <v>55</v>
      </c>
      <c r="C634" s="1" t="s">
        <v>20</v>
      </c>
      <c r="D634" s="5">
        <f>VLOOKUP(B634,SWH!$A$4:$C$19,3,FALSE)</f>
        <v>46320.38</v>
      </c>
      <c r="E634" s="5">
        <v>0</v>
      </c>
      <c r="F634" s="5">
        <v>114.41</v>
      </c>
      <c r="G634" s="5">
        <v>4184.97</v>
      </c>
      <c r="H634" s="5">
        <v>3408.32</v>
      </c>
      <c r="I634" s="5">
        <v>680.43</v>
      </c>
      <c r="J634" s="5">
        <v>14676.31</v>
      </c>
      <c r="K634" s="5">
        <v>0</v>
      </c>
      <c r="L634" s="5">
        <v>1980.75</v>
      </c>
      <c r="M634" s="5">
        <v>2390.79</v>
      </c>
      <c r="N634" s="5">
        <v>507.38</v>
      </c>
      <c r="O634" s="5">
        <f>VLOOKUP(B634,SWH!$A$4:$B$19,2,FALSE)</f>
        <v>1.3293699999999999</v>
      </c>
      <c r="P634" s="5">
        <f t="shared" si="38"/>
        <v>506.05063000000001</v>
      </c>
      <c r="Q634" s="5">
        <v>1339.43</v>
      </c>
      <c r="R634" s="5">
        <v>1525.35</v>
      </c>
      <c r="S634" s="5">
        <v>0</v>
      </c>
      <c r="T634" s="5">
        <v>0</v>
      </c>
      <c r="U634" s="5">
        <v>485.04</v>
      </c>
      <c r="V634" s="5">
        <v>0</v>
      </c>
      <c r="W634" s="5">
        <f t="shared" si="40"/>
        <v>9946.5906300000006</v>
      </c>
      <c r="X634" s="5">
        <f t="shared" si="41"/>
        <v>114.41</v>
      </c>
      <c r="Y634" s="5">
        <v>30693.73</v>
      </c>
      <c r="Z634" s="5">
        <v>599.44000000000005</v>
      </c>
      <c r="AA634" s="5">
        <f t="shared" si="39"/>
        <v>31293.17</v>
      </c>
    </row>
    <row r="635" spans="1:27" x14ac:dyDescent="0.25">
      <c r="A635">
        <v>2013</v>
      </c>
      <c r="B635" t="s">
        <v>55</v>
      </c>
      <c r="C635" s="1" t="s">
        <v>3</v>
      </c>
      <c r="D635" s="5">
        <f>VLOOKUP(B635,SWH!$A$4:$C$19,3,FALSE)</f>
        <v>46320.38</v>
      </c>
      <c r="E635" s="5">
        <v>0</v>
      </c>
      <c r="F635" s="5">
        <v>843.68</v>
      </c>
      <c r="G635" s="5">
        <v>4237.46</v>
      </c>
      <c r="H635" s="5">
        <v>3417.01</v>
      </c>
      <c r="I635" s="5">
        <v>680.26</v>
      </c>
      <c r="J635" s="5">
        <v>14676.31</v>
      </c>
      <c r="K635" s="5">
        <v>0</v>
      </c>
      <c r="L635" s="5">
        <v>1980.76</v>
      </c>
      <c r="M635" s="5">
        <v>2115.64</v>
      </c>
      <c r="N635" s="5">
        <v>469.77</v>
      </c>
      <c r="O635" s="5">
        <f>VLOOKUP(B635,SWH!$A$4:$B$19,2,FALSE)</f>
        <v>1.3293699999999999</v>
      </c>
      <c r="P635" s="5">
        <f t="shared" si="38"/>
        <v>468.44063</v>
      </c>
      <c r="Q635" s="5">
        <v>1484.96</v>
      </c>
      <c r="R635" s="5">
        <v>17.93</v>
      </c>
      <c r="S635" s="5">
        <v>52.89</v>
      </c>
      <c r="T635" s="5">
        <v>0</v>
      </c>
      <c r="U635" s="5">
        <v>543.64</v>
      </c>
      <c r="V635" s="5">
        <v>0</v>
      </c>
      <c r="W635" s="5">
        <f t="shared" si="40"/>
        <v>8377.3206300000002</v>
      </c>
      <c r="X635" s="5">
        <f t="shared" si="41"/>
        <v>843.68</v>
      </c>
      <c r="Y635" s="5">
        <v>29132.98</v>
      </c>
      <c r="Z635" s="5">
        <v>1387.32</v>
      </c>
      <c r="AA635" s="5">
        <f t="shared" si="39"/>
        <v>30520.3</v>
      </c>
    </row>
    <row r="636" spans="1:27" x14ac:dyDescent="0.25">
      <c r="A636">
        <v>2013</v>
      </c>
      <c r="B636" t="s">
        <v>55</v>
      </c>
      <c r="C636" s="1" t="s">
        <v>7</v>
      </c>
      <c r="D636" s="5">
        <f>VLOOKUP(B636,SWH!$A$4:$C$19,3,FALSE)</f>
        <v>46320.38</v>
      </c>
      <c r="E636" s="5">
        <v>0</v>
      </c>
      <c r="F636" s="5">
        <v>321.5</v>
      </c>
      <c r="G636" s="5">
        <v>3686.21</v>
      </c>
      <c r="H636" s="5">
        <v>3409.19</v>
      </c>
      <c r="I636" s="5">
        <v>680.22</v>
      </c>
      <c r="J636" s="5">
        <v>14676.31</v>
      </c>
      <c r="K636" s="5">
        <v>0</v>
      </c>
      <c r="L636" s="5">
        <v>1980.75</v>
      </c>
      <c r="M636" s="5">
        <v>2417.27</v>
      </c>
      <c r="N636" s="5">
        <v>427.79</v>
      </c>
      <c r="O636" s="5">
        <f>VLOOKUP(B636,SWH!$A$4:$B$19,2,FALSE)</f>
        <v>1.3293699999999999</v>
      </c>
      <c r="P636" s="5">
        <f t="shared" si="38"/>
        <v>426.46063000000004</v>
      </c>
      <c r="Q636" s="5">
        <v>1199.76</v>
      </c>
      <c r="R636" s="5">
        <v>1527</v>
      </c>
      <c r="S636" s="5">
        <v>0</v>
      </c>
      <c r="T636" s="5">
        <v>0</v>
      </c>
      <c r="U636" s="5">
        <v>527.98</v>
      </c>
      <c r="V636" s="5">
        <v>0</v>
      </c>
      <c r="W636" s="5">
        <f t="shared" si="40"/>
        <v>9256.7006299999994</v>
      </c>
      <c r="X636" s="5">
        <f t="shared" si="41"/>
        <v>321.5</v>
      </c>
      <c r="Y636" s="5">
        <v>30004.51</v>
      </c>
      <c r="Z636" s="5">
        <v>849.48</v>
      </c>
      <c r="AA636" s="5">
        <f t="shared" si="39"/>
        <v>30853.989999999998</v>
      </c>
    </row>
    <row r="637" spans="1:27" x14ac:dyDescent="0.25">
      <c r="A637">
        <v>2013</v>
      </c>
      <c r="B637" t="s">
        <v>55</v>
      </c>
      <c r="C637" s="1" t="s">
        <v>17</v>
      </c>
      <c r="D637" s="5">
        <f>VLOOKUP(B637,SWH!$A$4:$C$19,3,FALSE)</f>
        <v>46320.38</v>
      </c>
      <c r="E637" s="5">
        <v>0</v>
      </c>
      <c r="F637" s="5">
        <v>50.38</v>
      </c>
      <c r="G637" s="5">
        <v>2463.79</v>
      </c>
      <c r="H637" s="5">
        <v>3412.76</v>
      </c>
      <c r="I637" s="5">
        <v>681.99</v>
      </c>
      <c r="J637" s="5">
        <v>14676.31</v>
      </c>
      <c r="K637" s="5">
        <v>0</v>
      </c>
      <c r="L637" s="5">
        <v>1980.76</v>
      </c>
      <c r="M637" s="5">
        <v>2058.85</v>
      </c>
      <c r="N637" s="5">
        <v>361.36</v>
      </c>
      <c r="O637" s="5">
        <f>VLOOKUP(B637,SWH!$A$4:$B$19,2,FALSE)</f>
        <v>1.3293699999999999</v>
      </c>
      <c r="P637" s="5">
        <f t="shared" ref="P637:P685" si="42">N637-O637</f>
        <v>360.03063000000003</v>
      </c>
      <c r="Q637" s="5">
        <v>982.41</v>
      </c>
      <c r="R637" s="5">
        <v>340.45</v>
      </c>
      <c r="S637" s="5">
        <v>0</v>
      </c>
      <c r="T637" s="5">
        <v>0</v>
      </c>
      <c r="U637" s="5">
        <v>550.64</v>
      </c>
      <c r="V637" s="5">
        <v>0</v>
      </c>
      <c r="W637" s="5">
        <f t="shared" si="40"/>
        <v>6205.5306299999993</v>
      </c>
      <c r="X637" s="5">
        <f t="shared" si="41"/>
        <v>50.38</v>
      </c>
      <c r="Y637" s="5">
        <v>26958.67</v>
      </c>
      <c r="Z637" s="5">
        <v>601.02</v>
      </c>
      <c r="AA637" s="5">
        <f t="shared" si="39"/>
        <v>27559.69</v>
      </c>
    </row>
    <row r="638" spans="1:27" x14ac:dyDescent="0.25">
      <c r="A638">
        <v>2013</v>
      </c>
      <c r="B638" t="s">
        <v>55</v>
      </c>
      <c r="C638" s="1" t="s">
        <v>14</v>
      </c>
      <c r="D638" s="5">
        <f>VLOOKUP(B638,SWH!$A$4:$C$19,3,FALSE)</f>
        <v>46320.38</v>
      </c>
      <c r="E638" s="5">
        <v>0</v>
      </c>
      <c r="F638" s="5">
        <v>1133.23</v>
      </c>
      <c r="G638" s="5">
        <v>3681.87</v>
      </c>
      <c r="H638" s="5">
        <v>3412.43</v>
      </c>
      <c r="I638" s="5">
        <v>682.77</v>
      </c>
      <c r="J638" s="5">
        <v>14676.31</v>
      </c>
      <c r="K638" s="5">
        <v>0</v>
      </c>
      <c r="L638" s="5">
        <v>1980.76</v>
      </c>
      <c r="M638" s="5">
        <v>2121.61</v>
      </c>
      <c r="N638" s="5">
        <v>382.68</v>
      </c>
      <c r="O638" s="5">
        <f>VLOOKUP(B638,SWH!$A$4:$B$19,2,FALSE)</f>
        <v>1.3293699999999999</v>
      </c>
      <c r="P638" s="5">
        <f t="shared" si="42"/>
        <v>381.35063000000002</v>
      </c>
      <c r="Q638" s="5">
        <v>1161.43</v>
      </c>
      <c r="R638" s="5">
        <v>26.27</v>
      </c>
      <c r="S638" s="5">
        <v>57.51</v>
      </c>
      <c r="T638" s="5">
        <v>0</v>
      </c>
      <c r="U638" s="5">
        <v>592.12</v>
      </c>
      <c r="V638" s="5">
        <v>0</v>
      </c>
      <c r="W638" s="5">
        <f t="shared" si="40"/>
        <v>7430.0406299999995</v>
      </c>
      <c r="X638" s="5">
        <f t="shared" si="41"/>
        <v>1133.23</v>
      </c>
      <c r="Y638" s="5">
        <v>28183.63</v>
      </c>
      <c r="Z638" s="5">
        <v>1725.35</v>
      </c>
      <c r="AA638" s="5">
        <f t="shared" si="39"/>
        <v>29908.98</v>
      </c>
    </row>
    <row r="639" spans="1:27" x14ac:dyDescent="0.25">
      <c r="A639">
        <v>2013</v>
      </c>
      <c r="B639" t="s">
        <v>55</v>
      </c>
      <c r="C639" s="1" t="s">
        <v>2</v>
      </c>
      <c r="D639" s="5">
        <f>VLOOKUP(B639,SWH!$A$4:$C$19,3,FALSE)</f>
        <v>46320.38</v>
      </c>
      <c r="E639" s="5">
        <v>0</v>
      </c>
      <c r="F639" s="5">
        <v>637.09</v>
      </c>
      <c r="G639" s="5">
        <v>2840.13</v>
      </c>
      <c r="H639" s="5">
        <v>3400.82</v>
      </c>
      <c r="I639" s="5">
        <v>680.11</v>
      </c>
      <c r="J639" s="5">
        <v>14676.31</v>
      </c>
      <c r="K639" s="5">
        <v>0</v>
      </c>
      <c r="L639" s="5">
        <v>1980.75</v>
      </c>
      <c r="M639" s="5">
        <v>2627.96</v>
      </c>
      <c r="N639" s="5">
        <v>362.62</v>
      </c>
      <c r="O639" s="5">
        <f>VLOOKUP(B639,SWH!$A$4:$B$19,2,FALSE)</f>
        <v>1.3293699999999999</v>
      </c>
      <c r="P639" s="5">
        <f t="shared" si="42"/>
        <v>361.29063000000002</v>
      </c>
      <c r="Q639" s="5">
        <v>855.52</v>
      </c>
      <c r="R639" s="5">
        <v>1987</v>
      </c>
      <c r="S639" s="5">
        <v>0</v>
      </c>
      <c r="T639" s="5">
        <v>0</v>
      </c>
      <c r="U639" s="5">
        <v>578.39</v>
      </c>
      <c r="V639" s="5">
        <v>0</v>
      </c>
      <c r="W639" s="5">
        <f t="shared" si="40"/>
        <v>8671.9006300000001</v>
      </c>
      <c r="X639" s="5">
        <f t="shared" si="41"/>
        <v>637.09</v>
      </c>
      <c r="Y639" s="5">
        <v>29411.23</v>
      </c>
      <c r="Z639" s="5">
        <v>1215.48</v>
      </c>
      <c r="AA639" s="5">
        <f t="shared" si="39"/>
        <v>30626.71</v>
      </c>
    </row>
    <row r="640" spans="1:27" x14ac:dyDescent="0.25">
      <c r="A640">
        <v>2013</v>
      </c>
      <c r="B640" t="s">
        <v>55</v>
      </c>
      <c r="C640" s="1" t="s">
        <v>18</v>
      </c>
      <c r="D640" s="5">
        <f>VLOOKUP(B640,SWH!$A$4:$C$19,3,FALSE)</f>
        <v>46320.38</v>
      </c>
      <c r="E640" s="5">
        <v>0</v>
      </c>
      <c r="F640" s="5">
        <v>1012.76</v>
      </c>
      <c r="G640" s="5">
        <v>1284.2</v>
      </c>
      <c r="H640" s="5">
        <v>3423.99</v>
      </c>
      <c r="I640" s="5">
        <v>682.99</v>
      </c>
      <c r="J640" s="5">
        <v>14676.31</v>
      </c>
      <c r="K640" s="5">
        <v>0</v>
      </c>
      <c r="L640" s="5">
        <v>1980.76</v>
      </c>
      <c r="M640" s="5">
        <v>2095.04</v>
      </c>
      <c r="N640" s="5">
        <v>238.82</v>
      </c>
      <c r="O640" s="5">
        <f>VLOOKUP(B640,SWH!$A$4:$B$19,2,FALSE)</f>
        <v>1.3293699999999999</v>
      </c>
      <c r="P640" s="5">
        <f t="shared" si="42"/>
        <v>237.49062999999998</v>
      </c>
      <c r="Q640" s="5">
        <v>444.5</v>
      </c>
      <c r="R640" s="5">
        <v>1005.71</v>
      </c>
      <c r="S640" s="5">
        <v>0</v>
      </c>
      <c r="T640" s="5">
        <v>0</v>
      </c>
      <c r="U640" s="5">
        <v>606.75</v>
      </c>
      <c r="V640" s="5">
        <v>0</v>
      </c>
      <c r="W640" s="5">
        <f t="shared" si="40"/>
        <v>5066.9406300000001</v>
      </c>
      <c r="X640" s="5">
        <f t="shared" si="41"/>
        <v>1012.76</v>
      </c>
      <c r="Y640" s="5">
        <v>25832.31</v>
      </c>
      <c r="Z640" s="5">
        <v>1619.51</v>
      </c>
      <c r="AA640" s="5">
        <f t="shared" si="39"/>
        <v>27451.82</v>
      </c>
    </row>
    <row r="641" spans="1:27" x14ac:dyDescent="0.25">
      <c r="A641">
        <v>2013</v>
      </c>
      <c r="B641" t="s">
        <v>55</v>
      </c>
      <c r="C641" s="1" t="s">
        <v>4</v>
      </c>
      <c r="D641" s="5">
        <f>VLOOKUP(B641,SWH!$A$4:$C$19,3,FALSE)</f>
        <v>46320.38</v>
      </c>
      <c r="E641" s="5">
        <v>0</v>
      </c>
      <c r="F641" s="5">
        <v>1851.22</v>
      </c>
      <c r="G641" s="5">
        <v>1988.08</v>
      </c>
      <c r="H641" s="5">
        <v>3410.81</v>
      </c>
      <c r="I641" s="5">
        <v>681</v>
      </c>
      <c r="J641" s="5">
        <v>14676.31</v>
      </c>
      <c r="K641" s="5">
        <v>0</v>
      </c>
      <c r="L641" s="5">
        <v>1980.76</v>
      </c>
      <c r="M641" s="5">
        <v>2124.19</v>
      </c>
      <c r="N641" s="5">
        <v>311.05</v>
      </c>
      <c r="O641" s="5">
        <f>VLOOKUP(B641,SWH!$A$4:$B$19,2,FALSE)</f>
        <v>1.3293699999999999</v>
      </c>
      <c r="P641" s="5">
        <f t="shared" si="42"/>
        <v>309.72063000000003</v>
      </c>
      <c r="Q641" s="5">
        <v>655.39</v>
      </c>
      <c r="R641" s="5">
        <v>1283.1199999999999</v>
      </c>
      <c r="S641" s="5">
        <v>48.39</v>
      </c>
      <c r="T641" s="5">
        <v>0</v>
      </c>
      <c r="U641" s="5">
        <v>633.69000000000005</v>
      </c>
      <c r="V641" s="5">
        <v>0</v>
      </c>
      <c r="W641" s="5">
        <f t="shared" si="40"/>
        <v>6408.8906299999999</v>
      </c>
      <c r="X641" s="5">
        <f t="shared" si="41"/>
        <v>1851.22</v>
      </c>
      <c r="Y641" s="5">
        <v>27159.09</v>
      </c>
      <c r="Z641" s="5">
        <v>2484.92</v>
      </c>
      <c r="AA641" s="5">
        <f t="shared" si="39"/>
        <v>29644.010000000002</v>
      </c>
    </row>
    <row r="642" spans="1:27" x14ac:dyDescent="0.25">
      <c r="A642">
        <v>2013</v>
      </c>
      <c r="B642" t="s">
        <v>55</v>
      </c>
      <c r="C642" s="1" t="s">
        <v>5</v>
      </c>
      <c r="D642" s="5">
        <f>VLOOKUP(B642,SWH!$A$4:$C$19,3,FALSE)</f>
        <v>46320.38</v>
      </c>
      <c r="E642" s="5">
        <v>0</v>
      </c>
      <c r="F642" s="5">
        <v>1666.52</v>
      </c>
      <c r="G642" s="5">
        <v>2121.36</v>
      </c>
      <c r="H642" s="5">
        <v>3408.45</v>
      </c>
      <c r="I642" s="5">
        <v>682.09</v>
      </c>
      <c r="J642" s="5">
        <v>14676.31</v>
      </c>
      <c r="K642" s="5">
        <v>0</v>
      </c>
      <c r="L642" s="5">
        <v>1980.75</v>
      </c>
      <c r="M642" s="5">
        <v>2619.92</v>
      </c>
      <c r="N642" s="5">
        <v>325.25</v>
      </c>
      <c r="O642" s="5">
        <f>VLOOKUP(B642,SWH!$A$4:$B$19,2,FALSE)</f>
        <v>1.3293699999999999</v>
      </c>
      <c r="P642" s="5">
        <f t="shared" si="42"/>
        <v>323.92063000000002</v>
      </c>
      <c r="Q642" s="5">
        <v>630.29</v>
      </c>
      <c r="R642" s="5">
        <v>2316.61</v>
      </c>
      <c r="S642" s="5">
        <v>0</v>
      </c>
      <c r="T642" s="5">
        <v>0</v>
      </c>
      <c r="U642" s="5">
        <v>621.95000000000005</v>
      </c>
      <c r="V642" s="5">
        <v>0</v>
      </c>
      <c r="W642" s="5">
        <f t="shared" si="40"/>
        <v>8012.1006300000008</v>
      </c>
      <c r="X642" s="5">
        <f t="shared" si="41"/>
        <v>1666.52</v>
      </c>
      <c r="Y642" s="5">
        <v>28761.03</v>
      </c>
      <c r="Z642" s="5">
        <v>2288.4699999999998</v>
      </c>
      <c r="AA642" s="5">
        <f t="shared" ref="AA642:AA705" si="43">SUM(Y642:Z642)</f>
        <v>31049.5</v>
      </c>
    </row>
    <row r="643" spans="1:27" x14ac:dyDescent="0.25">
      <c r="A643">
        <v>2013</v>
      </c>
      <c r="B643" t="s">
        <v>55</v>
      </c>
      <c r="C643" s="1" t="s">
        <v>15</v>
      </c>
      <c r="D643" s="5">
        <f>VLOOKUP(B643,SWH!$A$4:$C$19,3,FALSE)</f>
        <v>46320.38</v>
      </c>
      <c r="E643" s="5">
        <v>0</v>
      </c>
      <c r="F643" s="5">
        <v>1025.26</v>
      </c>
      <c r="G643" s="5">
        <v>1334.8</v>
      </c>
      <c r="H643" s="5">
        <v>3426.94</v>
      </c>
      <c r="I643" s="5">
        <v>682.49</v>
      </c>
      <c r="J643" s="5">
        <v>14676.31</v>
      </c>
      <c r="K643" s="5">
        <v>0</v>
      </c>
      <c r="L643" s="5">
        <v>1980.77</v>
      </c>
      <c r="M643" s="5">
        <v>2127.71</v>
      </c>
      <c r="N643" s="5">
        <v>191.61</v>
      </c>
      <c r="O643" s="5">
        <f>VLOOKUP(B643,SWH!$A$4:$B$19,2,FALSE)</f>
        <v>1.3293699999999999</v>
      </c>
      <c r="P643" s="5">
        <f t="shared" si="42"/>
        <v>190.28063</v>
      </c>
      <c r="Q643" s="5">
        <v>378.46</v>
      </c>
      <c r="R643" s="5">
        <v>728.56</v>
      </c>
      <c r="S643" s="5">
        <v>0</v>
      </c>
      <c r="T643" s="5">
        <v>0</v>
      </c>
      <c r="U643" s="5">
        <v>630.38</v>
      </c>
      <c r="V643" s="5">
        <v>0</v>
      </c>
      <c r="W643" s="5">
        <f t="shared" ref="W643:W706" si="44">E643+G643+M643+SUM(P643:S643)</f>
        <v>4759.8106299999999</v>
      </c>
      <c r="X643" s="5">
        <f t="shared" ref="X643:X706" si="45">F643</f>
        <v>1025.26</v>
      </c>
      <c r="Y643" s="5">
        <v>25527.65</v>
      </c>
      <c r="Z643" s="5">
        <v>1655.64</v>
      </c>
      <c r="AA643" s="5">
        <f t="shared" si="43"/>
        <v>27183.29</v>
      </c>
    </row>
    <row r="644" spans="1:27" x14ac:dyDescent="0.25">
      <c r="A644">
        <v>2013</v>
      </c>
      <c r="B644" t="s">
        <v>55</v>
      </c>
      <c r="C644" s="1" t="s">
        <v>16</v>
      </c>
      <c r="D644" s="5">
        <f>VLOOKUP(B644,SWH!$A$4:$C$19,3,FALSE)</f>
        <v>46320.38</v>
      </c>
      <c r="E644" s="5">
        <v>0</v>
      </c>
      <c r="F644" s="5">
        <v>3526.72</v>
      </c>
      <c r="G644" s="5">
        <v>2003.91</v>
      </c>
      <c r="H644" s="5">
        <v>3412.99</v>
      </c>
      <c r="I644" s="5">
        <v>681.75</v>
      </c>
      <c r="J644" s="5">
        <v>14676.31</v>
      </c>
      <c r="K644" s="5">
        <v>0</v>
      </c>
      <c r="L644" s="5">
        <v>1980.76</v>
      </c>
      <c r="M644" s="5">
        <v>2201.5500000000002</v>
      </c>
      <c r="N644" s="5">
        <v>338.41</v>
      </c>
      <c r="O644" s="5">
        <f>VLOOKUP(B644,SWH!$A$4:$B$19,2,FALSE)</f>
        <v>1.3293699999999999</v>
      </c>
      <c r="P644" s="5">
        <f t="shared" si="42"/>
        <v>337.08063000000004</v>
      </c>
      <c r="Q644" s="5">
        <v>632.78</v>
      </c>
      <c r="R644" s="5">
        <v>1386.21</v>
      </c>
      <c r="S644" s="5">
        <v>53.09</v>
      </c>
      <c r="T644" s="5">
        <v>0</v>
      </c>
      <c r="U644" s="5">
        <v>664.76</v>
      </c>
      <c r="V644" s="5">
        <v>0</v>
      </c>
      <c r="W644" s="5">
        <f t="shared" si="44"/>
        <v>6614.6206300000003</v>
      </c>
      <c r="X644" s="5">
        <f t="shared" si="45"/>
        <v>3526.72</v>
      </c>
      <c r="Y644" s="5">
        <v>27367.75</v>
      </c>
      <c r="Z644" s="5">
        <v>4191.47</v>
      </c>
      <c r="AA644" s="5">
        <f t="shared" si="43"/>
        <v>31559.22</v>
      </c>
    </row>
    <row r="645" spans="1:27" x14ac:dyDescent="0.25">
      <c r="A645">
        <v>2013</v>
      </c>
      <c r="B645" t="s">
        <v>55</v>
      </c>
      <c r="C645" s="1" t="s">
        <v>9</v>
      </c>
      <c r="D645" s="5">
        <f>VLOOKUP(B645,SWH!$A$4:$C$19,3,FALSE)</f>
        <v>46320.38</v>
      </c>
      <c r="E645" s="5">
        <v>0</v>
      </c>
      <c r="F645" s="5">
        <v>3287.87</v>
      </c>
      <c r="G645" s="5">
        <v>1844.42</v>
      </c>
      <c r="H645" s="5">
        <v>3414.68</v>
      </c>
      <c r="I645" s="5">
        <v>680.75</v>
      </c>
      <c r="J645" s="5">
        <v>14676.31</v>
      </c>
      <c r="K645" s="5">
        <v>0</v>
      </c>
      <c r="L645" s="5">
        <v>1980.76</v>
      </c>
      <c r="M645" s="5">
        <v>2409</v>
      </c>
      <c r="N645" s="5">
        <v>276.97000000000003</v>
      </c>
      <c r="O645" s="5">
        <f>VLOOKUP(B645,SWH!$A$4:$B$19,2,FALSE)</f>
        <v>1.3293699999999999</v>
      </c>
      <c r="P645" s="5">
        <f t="shared" si="42"/>
        <v>275.64063000000004</v>
      </c>
      <c r="Q645" s="5">
        <v>531.91</v>
      </c>
      <c r="R645" s="5">
        <v>2147.3000000000002</v>
      </c>
      <c r="S645" s="5">
        <v>0</v>
      </c>
      <c r="T645" s="5">
        <v>0</v>
      </c>
      <c r="U645" s="5">
        <v>656.96</v>
      </c>
      <c r="V645" s="5">
        <v>0</v>
      </c>
      <c r="W645" s="5">
        <f t="shared" si="44"/>
        <v>7208.27063</v>
      </c>
      <c r="X645" s="5">
        <f t="shared" si="45"/>
        <v>3287.87</v>
      </c>
      <c r="Y645" s="5">
        <v>27962.09</v>
      </c>
      <c r="Z645" s="5">
        <v>3944.83</v>
      </c>
      <c r="AA645" s="5">
        <f t="shared" si="43"/>
        <v>31906.92</v>
      </c>
    </row>
    <row r="646" spans="1:27" x14ac:dyDescent="0.25">
      <c r="A646">
        <v>2013</v>
      </c>
      <c r="B646" t="s">
        <v>55</v>
      </c>
      <c r="C646" s="1" t="s">
        <v>12</v>
      </c>
      <c r="D646" s="5">
        <f>VLOOKUP(B646,SWH!$A$4:$C$19,3,FALSE)</f>
        <v>46320.38</v>
      </c>
      <c r="E646" s="5">
        <v>0</v>
      </c>
      <c r="F646" s="5">
        <v>3841.51</v>
      </c>
      <c r="G646" s="5">
        <v>1858.9</v>
      </c>
      <c r="H646" s="5">
        <v>3413.69</v>
      </c>
      <c r="I646" s="5">
        <v>682.64</v>
      </c>
      <c r="J646" s="5">
        <v>14676.31</v>
      </c>
      <c r="K646" s="5">
        <v>0</v>
      </c>
      <c r="L646" s="5">
        <v>1980.76</v>
      </c>
      <c r="M646" s="5">
        <v>2251.38</v>
      </c>
      <c r="N646" s="5">
        <v>332.61</v>
      </c>
      <c r="O646" s="5">
        <f>VLOOKUP(B646,SWH!$A$4:$B$19,2,FALSE)</f>
        <v>1.3293699999999999</v>
      </c>
      <c r="P646" s="5">
        <f t="shared" si="42"/>
        <v>331.28063000000003</v>
      </c>
      <c r="Q646" s="5">
        <v>526.37</v>
      </c>
      <c r="R646" s="5">
        <v>1407.03</v>
      </c>
      <c r="S646" s="5">
        <v>57.43</v>
      </c>
      <c r="T646" s="5">
        <v>0</v>
      </c>
      <c r="U646" s="5">
        <v>701.67</v>
      </c>
      <c r="V646" s="5">
        <v>0</v>
      </c>
      <c r="W646" s="5">
        <f t="shared" si="44"/>
        <v>6432.3906299999999</v>
      </c>
      <c r="X646" s="5">
        <f t="shared" si="45"/>
        <v>3841.51</v>
      </c>
      <c r="Y646" s="5">
        <v>27187.1</v>
      </c>
      <c r="Z646" s="5">
        <v>4543.18</v>
      </c>
      <c r="AA646" s="5">
        <f t="shared" si="43"/>
        <v>31730.28</v>
      </c>
    </row>
    <row r="647" spans="1:27" x14ac:dyDescent="0.25">
      <c r="A647">
        <v>2013</v>
      </c>
      <c r="B647" t="s">
        <v>55</v>
      </c>
      <c r="C647" s="1" t="s">
        <v>8</v>
      </c>
      <c r="D647" s="5">
        <f>VLOOKUP(B647,SWH!$A$4:$C$19,3,FALSE)</f>
        <v>46320.38</v>
      </c>
      <c r="E647" s="5">
        <v>0</v>
      </c>
      <c r="F647" s="5">
        <v>6130.24</v>
      </c>
      <c r="G647" s="5">
        <v>1307.1099999999999</v>
      </c>
      <c r="H647" s="5">
        <v>3487.61</v>
      </c>
      <c r="I647" s="5">
        <v>691.19</v>
      </c>
      <c r="J647" s="5">
        <v>14676.31</v>
      </c>
      <c r="K647" s="5">
        <v>0</v>
      </c>
      <c r="L647" s="5">
        <v>1980.82</v>
      </c>
      <c r="M647" s="5">
        <v>2261.64</v>
      </c>
      <c r="N647" s="5">
        <v>274.87</v>
      </c>
      <c r="O647" s="5">
        <f>VLOOKUP(B647,SWH!$A$4:$B$19,2,FALSE)</f>
        <v>1.3293699999999999</v>
      </c>
      <c r="P647" s="5">
        <f t="shared" si="42"/>
        <v>273.54063000000002</v>
      </c>
      <c r="Q647" s="5">
        <v>313.8</v>
      </c>
      <c r="R647" s="5">
        <v>1693.96</v>
      </c>
      <c r="S647" s="5">
        <v>60.72</v>
      </c>
      <c r="T647" s="5">
        <v>0</v>
      </c>
      <c r="U647" s="5">
        <v>752.09</v>
      </c>
      <c r="V647" s="5">
        <v>0</v>
      </c>
      <c r="W647" s="5">
        <f t="shared" si="44"/>
        <v>5910.77063</v>
      </c>
      <c r="X647" s="5">
        <f t="shared" si="45"/>
        <v>6130.24</v>
      </c>
      <c r="Y647" s="5">
        <v>26748.03</v>
      </c>
      <c r="Z647" s="5">
        <v>6882.33</v>
      </c>
      <c r="AA647" s="5">
        <f t="shared" si="43"/>
        <v>33630.36</v>
      </c>
    </row>
    <row r="648" spans="1:27" x14ac:dyDescent="0.25">
      <c r="A648">
        <v>2016</v>
      </c>
      <c r="B648" t="s">
        <v>55</v>
      </c>
      <c r="C648" s="1" t="s">
        <v>10</v>
      </c>
      <c r="D648" s="5">
        <f>VLOOKUP(B648,SWH!$A$4:$C$19,3,FALSE)</f>
        <v>46320.38</v>
      </c>
      <c r="E648" s="5">
        <v>0</v>
      </c>
      <c r="F648" s="5">
        <v>14.05</v>
      </c>
      <c r="G648" s="5">
        <v>7767.28</v>
      </c>
      <c r="H648" s="5">
        <v>3161.49</v>
      </c>
      <c r="I648" s="5">
        <v>335.81</v>
      </c>
      <c r="J648" s="5">
        <v>14676.31</v>
      </c>
      <c r="K648" s="5">
        <v>0</v>
      </c>
      <c r="L648" s="5">
        <v>1955.89</v>
      </c>
      <c r="M648" s="5">
        <v>2367.3000000000002</v>
      </c>
      <c r="N648" s="5">
        <v>809.58</v>
      </c>
      <c r="O648" s="5">
        <f>VLOOKUP(B648,SWH!$A$4:$B$19,2,FALSE)</f>
        <v>1.3293699999999999</v>
      </c>
      <c r="P648" s="5">
        <f t="shared" si="42"/>
        <v>808.25063</v>
      </c>
      <c r="Q648" s="5">
        <v>2712.95</v>
      </c>
      <c r="R648" s="5">
        <v>0</v>
      </c>
      <c r="S648" s="5">
        <v>128.08000000000001</v>
      </c>
      <c r="T648" s="5">
        <v>0</v>
      </c>
      <c r="U648" s="5">
        <v>402.09</v>
      </c>
      <c r="V648" s="5">
        <v>0</v>
      </c>
      <c r="W648" s="5">
        <f t="shared" si="44"/>
        <v>13783.860629999999</v>
      </c>
      <c r="X648" s="5">
        <f t="shared" si="45"/>
        <v>14.05</v>
      </c>
      <c r="Y648" s="5">
        <v>33914.68</v>
      </c>
      <c r="Z648" s="5">
        <v>416.14</v>
      </c>
      <c r="AA648" s="5">
        <f t="shared" si="43"/>
        <v>34330.82</v>
      </c>
    </row>
    <row r="649" spans="1:27" x14ac:dyDescent="0.25">
      <c r="A649">
        <v>2016</v>
      </c>
      <c r="B649" t="s">
        <v>55</v>
      </c>
      <c r="C649" s="1" t="s">
        <v>6</v>
      </c>
      <c r="D649" s="5">
        <f>VLOOKUP(B649,SWH!$A$4:$C$19,3,FALSE)</f>
        <v>46320.38</v>
      </c>
      <c r="E649" s="5">
        <v>0</v>
      </c>
      <c r="F649" s="5">
        <v>15.87</v>
      </c>
      <c r="G649" s="5">
        <v>8084.38</v>
      </c>
      <c r="H649" s="5">
        <v>3165.62</v>
      </c>
      <c r="I649" s="5">
        <v>341.46</v>
      </c>
      <c r="J649" s="5">
        <v>14676.31</v>
      </c>
      <c r="K649" s="5">
        <v>0</v>
      </c>
      <c r="L649" s="5">
        <v>1955.89</v>
      </c>
      <c r="M649" s="5">
        <v>2318.9299999999998</v>
      </c>
      <c r="N649" s="5">
        <v>844.85</v>
      </c>
      <c r="O649" s="5">
        <f>VLOOKUP(B649,SWH!$A$4:$B$19,2,FALSE)</f>
        <v>1.3293699999999999</v>
      </c>
      <c r="P649" s="5">
        <f t="shared" si="42"/>
        <v>843.52062999999998</v>
      </c>
      <c r="Q649" s="5">
        <v>2344.11</v>
      </c>
      <c r="R649" s="5">
        <v>17.88</v>
      </c>
      <c r="S649" s="5">
        <v>0</v>
      </c>
      <c r="T649" s="5">
        <v>0</v>
      </c>
      <c r="U649" s="5">
        <v>401.01</v>
      </c>
      <c r="V649" s="5">
        <v>0</v>
      </c>
      <c r="W649" s="5">
        <f t="shared" si="44"/>
        <v>13608.82063</v>
      </c>
      <c r="X649" s="5">
        <f t="shared" si="45"/>
        <v>15.87</v>
      </c>
      <c r="Y649" s="5">
        <v>33749.42</v>
      </c>
      <c r="Z649" s="5">
        <v>416.88</v>
      </c>
      <c r="AA649" s="5">
        <f t="shared" si="43"/>
        <v>34166.299999999996</v>
      </c>
    </row>
    <row r="650" spans="1:27" x14ac:dyDescent="0.25">
      <c r="A650">
        <v>2016</v>
      </c>
      <c r="B650" t="s">
        <v>55</v>
      </c>
      <c r="C650" s="1" t="s">
        <v>11</v>
      </c>
      <c r="D650" s="5">
        <f>VLOOKUP(B650,SWH!$A$4:$C$19,3,FALSE)</f>
        <v>46320.38</v>
      </c>
      <c r="E650" s="5">
        <v>0</v>
      </c>
      <c r="F650" s="5">
        <v>15.6</v>
      </c>
      <c r="G650" s="5">
        <v>6308.12</v>
      </c>
      <c r="H650" s="5">
        <v>3166.44</v>
      </c>
      <c r="I650" s="5">
        <v>343</v>
      </c>
      <c r="J650" s="5">
        <v>14676.31</v>
      </c>
      <c r="K650" s="5">
        <v>0</v>
      </c>
      <c r="L650" s="5">
        <v>1955.89</v>
      </c>
      <c r="M650" s="5">
        <v>2279.6999999999998</v>
      </c>
      <c r="N650" s="5">
        <v>654.03</v>
      </c>
      <c r="O650" s="5">
        <f>VLOOKUP(B650,SWH!$A$4:$B$19,2,FALSE)</f>
        <v>1.3293699999999999</v>
      </c>
      <c r="P650" s="5">
        <f t="shared" si="42"/>
        <v>652.70062999999993</v>
      </c>
      <c r="Q650" s="5">
        <v>2311.13</v>
      </c>
      <c r="R650" s="5">
        <v>0</v>
      </c>
      <c r="S650" s="5">
        <v>117.85</v>
      </c>
      <c r="T650" s="5">
        <v>0</v>
      </c>
      <c r="U650" s="5">
        <v>432.54</v>
      </c>
      <c r="V650" s="5">
        <v>0</v>
      </c>
      <c r="W650" s="5">
        <f t="shared" si="44"/>
        <v>11669.500629999999</v>
      </c>
      <c r="X650" s="5">
        <f t="shared" si="45"/>
        <v>15.6</v>
      </c>
      <c r="Y650" s="5">
        <v>31812.46</v>
      </c>
      <c r="Z650" s="5">
        <v>448.14</v>
      </c>
      <c r="AA650" s="5">
        <f t="shared" si="43"/>
        <v>32260.6</v>
      </c>
    </row>
    <row r="651" spans="1:27" x14ac:dyDescent="0.25">
      <c r="A651">
        <v>2016</v>
      </c>
      <c r="B651" t="s">
        <v>55</v>
      </c>
      <c r="C651" s="1" t="s">
        <v>13</v>
      </c>
      <c r="D651" s="5">
        <f>VLOOKUP(B651,SWH!$A$4:$C$19,3,FALSE)</f>
        <v>46320.38</v>
      </c>
      <c r="E651" s="5">
        <v>0</v>
      </c>
      <c r="F651" s="5">
        <v>102.26</v>
      </c>
      <c r="G651" s="5">
        <v>7104.48</v>
      </c>
      <c r="H651" s="5">
        <v>3167.85</v>
      </c>
      <c r="I651" s="5">
        <v>341.78</v>
      </c>
      <c r="J651" s="5">
        <v>14676.31</v>
      </c>
      <c r="K651" s="5">
        <v>0</v>
      </c>
      <c r="L651" s="5">
        <v>1955.89</v>
      </c>
      <c r="M651" s="5">
        <v>2308.98</v>
      </c>
      <c r="N651" s="5">
        <v>739.39</v>
      </c>
      <c r="O651" s="5">
        <f>VLOOKUP(B651,SWH!$A$4:$B$19,2,FALSE)</f>
        <v>1.3293699999999999</v>
      </c>
      <c r="P651" s="5">
        <f t="shared" si="42"/>
        <v>738.06062999999995</v>
      </c>
      <c r="Q651" s="5">
        <v>2066.4499999999998</v>
      </c>
      <c r="R651" s="5">
        <v>105.84</v>
      </c>
      <c r="S651" s="5">
        <v>0</v>
      </c>
      <c r="T651" s="5">
        <v>0</v>
      </c>
      <c r="U651" s="5">
        <v>433.68</v>
      </c>
      <c r="V651" s="5">
        <v>0</v>
      </c>
      <c r="W651" s="5">
        <f t="shared" si="44"/>
        <v>12323.81063</v>
      </c>
      <c r="X651" s="5">
        <f t="shared" si="45"/>
        <v>102.26</v>
      </c>
      <c r="Y651" s="5">
        <v>32466.95</v>
      </c>
      <c r="Z651" s="5">
        <v>535.94000000000005</v>
      </c>
      <c r="AA651" s="5">
        <f t="shared" si="43"/>
        <v>33002.89</v>
      </c>
    </row>
    <row r="652" spans="1:27" x14ac:dyDescent="0.25">
      <c r="A652">
        <v>2016</v>
      </c>
      <c r="B652" t="s">
        <v>55</v>
      </c>
      <c r="C652" s="1" t="s">
        <v>19</v>
      </c>
      <c r="D652" s="5">
        <f>VLOOKUP(B652,SWH!$A$4:$C$19,3,FALSE)</f>
        <v>46320.38</v>
      </c>
      <c r="E652" s="5">
        <v>0</v>
      </c>
      <c r="F652" s="5">
        <v>143.59</v>
      </c>
      <c r="G652" s="5">
        <v>4955.7700000000004</v>
      </c>
      <c r="H652" s="5">
        <v>3166.17</v>
      </c>
      <c r="I652" s="5">
        <v>342.93</v>
      </c>
      <c r="J652" s="5">
        <v>14676.31</v>
      </c>
      <c r="K652" s="5">
        <v>0</v>
      </c>
      <c r="L652" s="5">
        <v>1955.89</v>
      </c>
      <c r="M652" s="5">
        <v>2120.98</v>
      </c>
      <c r="N652" s="5">
        <v>568.6</v>
      </c>
      <c r="O652" s="5">
        <f>VLOOKUP(B652,SWH!$A$4:$B$19,2,FALSE)</f>
        <v>1.3293699999999999</v>
      </c>
      <c r="P652" s="5">
        <f t="shared" si="42"/>
        <v>567.27062999999998</v>
      </c>
      <c r="Q652" s="5">
        <v>1858.94</v>
      </c>
      <c r="R652" s="5">
        <v>250</v>
      </c>
      <c r="S652" s="5">
        <v>61.38</v>
      </c>
      <c r="T652" s="5">
        <v>0</v>
      </c>
      <c r="U652" s="5">
        <v>467.59</v>
      </c>
      <c r="V652" s="5">
        <v>0</v>
      </c>
      <c r="W652" s="5">
        <f t="shared" si="44"/>
        <v>9814.3406300000006</v>
      </c>
      <c r="X652" s="5">
        <f t="shared" si="45"/>
        <v>143.59</v>
      </c>
      <c r="Y652" s="5">
        <v>29956.97</v>
      </c>
      <c r="Z652" s="5">
        <v>611.17999999999995</v>
      </c>
      <c r="AA652" s="5">
        <f t="shared" si="43"/>
        <v>30568.15</v>
      </c>
    </row>
    <row r="653" spans="1:27" x14ac:dyDescent="0.25">
      <c r="A653">
        <v>2016</v>
      </c>
      <c r="B653" t="s">
        <v>55</v>
      </c>
      <c r="C653" s="1" t="s">
        <v>20</v>
      </c>
      <c r="D653" s="5">
        <f>VLOOKUP(B653,SWH!$A$4:$C$19,3,FALSE)</f>
        <v>46320.38</v>
      </c>
      <c r="E653" s="5">
        <v>0</v>
      </c>
      <c r="F653" s="5">
        <v>109.95</v>
      </c>
      <c r="G653" s="5">
        <v>4256.03</v>
      </c>
      <c r="H653" s="5">
        <v>3167.93</v>
      </c>
      <c r="I653" s="5">
        <v>343.14</v>
      </c>
      <c r="J653" s="5">
        <v>14676.31</v>
      </c>
      <c r="K653" s="5">
        <v>0</v>
      </c>
      <c r="L653" s="5">
        <v>1955.89</v>
      </c>
      <c r="M653" s="5">
        <v>2370.4299999999998</v>
      </c>
      <c r="N653" s="5">
        <v>478.06</v>
      </c>
      <c r="O653" s="5">
        <f>VLOOKUP(B653,SWH!$A$4:$B$19,2,FALSE)</f>
        <v>1.3293699999999999</v>
      </c>
      <c r="P653" s="5">
        <f t="shared" si="42"/>
        <v>476.73063000000002</v>
      </c>
      <c r="Q653" s="5">
        <v>1364.04</v>
      </c>
      <c r="R653" s="5">
        <v>1408.72</v>
      </c>
      <c r="S653" s="5">
        <v>0</v>
      </c>
      <c r="T653" s="5">
        <v>0</v>
      </c>
      <c r="U653" s="5">
        <v>469.66</v>
      </c>
      <c r="V653" s="5">
        <v>0</v>
      </c>
      <c r="W653" s="5">
        <f t="shared" si="44"/>
        <v>9875.9506299999994</v>
      </c>
      <c r="X653" s="5">
        <f t="shared" si="45"/>
        <v>109.95</v>
      </c>
      <c r="Y653" s="5">
        <v>30020.53</v>
      </c>
      <c r="Z653" s="5">
        <v>579.61</v>
      </c>
      <c r="AA653" s="5">
        <f t="shared" si="43"/>
        <v>30600.14</v>
      </c>
    </row>
    <row r="654" spans="1:27" x14ac:dyDescent="0.25">
      <c r="A654">
        <v>2016</v>
      </c>
      <c r="B654" t="s">
        <v>55</v>
      </c>
      <c r="C654" s="1" t="s">
        <v>3</v>
      </c>
      <c r="D654" s="5">
        <f>VLOOKUP(B654,SWH!$A$4:$C$19,3,FALSE)</f>
        <v>46320.38</v>
      </c>
      <c r="E654" s="5">
        <v>0</v>
      </c>
      <c r="F654" s="5">
        <v>709.49</v>
      </c>
      <c r="G654" s="5">
        <v>3467.36</v>
      </c>
      <c r="H654" s="5">
        <v>3176.39</v>
      </c>
      <c r="I654" s="5">
        <v>345.73</v>
      </c>
      <c r="J654" s="5">
        <v>14676.31</v>
      </c>
      <c r="K654" s="5">
        <v>0</v>
      </c>
      <c r="L654" s="5">
        <v>1955.9</v>
      </c>
      <c r="M654" s="5">
        <v>2100.71</v>
      </c>
      <c r="N654" s="5">
        <v>427.19</v>
      </c>
      <c r="O654" s="5">
        <f>VLOOKUP(B654,SWH!$A$4:$B$19,2,FALSE)</f>
        <v>1.3293699999999999</v>
      </c>
      <c r="P654" s="5">
        <f t="shared" si="42"/>
        <v>425.86063000000001</v>
      </c>
      <c r="Q654" s="5">
        <v>1263.82</v>
      </c>
      <c r="R654" s="5">
        <v>725.49</v>
      </c>
      <c r="S654" s="5">
        <v>42.27</v>
      </c>
      <c r="T654" s="5">
        <v>0</v>
      </c>
      <c r="U654" s="5">
        <v>528.66999999999996</v>
      </c>
      <c r="V654" s="5">
        <v>0</v>
      </c>
      <c r="W654" s="5">
        <f t="shared" si="44"/>
        <v>8025.5106299999989</v>
      </c>
      <c r="X654" s="5">
        <f t="shared" si="45"/>
        <v>709.49</v>
      </c>
      <c r="Y654" s="5">
        <v>28181.16</v>
      </c>
      <c r="Z654" s="5">
        <v>1238.1600000000001</v>
      </c>
      <c r="AA654" s="5">
        <f t="shared" si="43"/>
        <v>29419.32</v>
      </c>
    </row>
    <row r="655" spans="1:27" x14ac:dyDescent="0.25">
      <c r="A655">
        <v>2016</v>
      </c>
      <c r="B655" t="s">
        <v>55</v>
      </c>
      <c r="C655" s="1" t="s">
        <v>7</v>
      </c>
      <c r="D655" s="5">
        <f>VLOOKUP(B655,SWH!$A$4:$C$19,3,FALSE)</f>
        <v>46320.38</v>
      </c>
      <c r="E655" s="5">
        <v>0</v>
      </c>
      <c r="F655" s="5">
        <v>293.52999999999997</v>
      </c>
      <c r="G655" s="5">
        <v>3661.27</v>
      </c>
      <c r="H655" s="5">
        <v>3168.62</v>
      </c>
      <c r="I655" s="5">
        <v>340.29</v>
      </c>
      <c r="J655" s="5">
        <v>14676.31</v>
      </c>
      <c r="K655" s="5">
        <v>0</v>
      </c>
      <c r="L655" s="5">
        <v>1955.89</v>
      </c>
      <c r="M655" s="5">
        <v>2555.6999999999998</v>
      </c>
      <c r="N655" s="5">
        <v>434.24</v>
      </c>
      <c r="O655" s="5">
        <f>VLOOKUP(B655,SWH!$A$4:$B$19,2,FALSE)</f>
        <v>1.3293699999999999</v>
      </c>
      <c r="P655" s="5">
        <f t="shared" si="42"/>
        <v>432.91063000000003</v>
      </c>
      <c r="Q655" s="5">
        <v>1198.1199999999999</v>
      </c>
      <c r="R655" s="5">
        <v>1527.43</v>
      </c>
      <c r="S655" s="5">
        <v>0</v>
      </c>
      <c r="T655" s="5">
        <v>0</v>
      </c>
      <c r="U655" s="5">
        <v>513.03</v>
      </c>
      <c r="V655" s="5">
        <v>0</v>
      </c>
      <c r="W655" s="5">
        <f t="shared" si="44"/>
        <v>9375.4306299999989</v>
      </c>
      <c r="X655" s="5">
        <f t="shared" si="45"/>
        <v>293.52999999999997</v>
      </c>
      <c r="Y655" s="5">
        <v>29517.86</v>
      </c>
      <c r="Z655" s="5">
        <v>806.56</v>
      </c>
      <c r="AA655" s="5">
        <f t="shared" si="43"/>
        <v>30324.420000000002</v>
      </c>
    </row>
    <row r="656" spans="1:27" x14ac:dyDescent="0.25">
      <c r="A656">
        <v>2016</v>
      </c>
      <c r="B656" t="s">
        <v>55</v>
      </c>
      <c r="C656" s="1" t="s">
        <v>17</v>
      </c>
      <c r="D656" s="5">
        <f>VLOOKUP(B656,SWH!$A$4:$C$19,3,FALSE)</f>
        <v>46320.38</v>
      </c>
      <c r="E656" s="5">
        <v>0</v>
      </c>
      <c r="F656" s="5">
        <v>41.32</v>
      </c>
      <c r="G656" s="5">
        <v>2482.56</v>
      </c>
      <c r="H656" s="5">
        <v>3172.03</v>
      </c>
      <c r="I656" s="5">
        <v>339.86</v>
      </c>
      <c r="J656" s="5">
        <v>14676.31</v>
      </c>
      <c r="K656" s="5">
        <v>0</v>
      </c>
      <c r="L656" s="5">
        <v>1955.89</v>
      </c>
      <c r="M656" s="5">
        <v>2049.3200000000002</v>
      </c>
      <c r="N656" s="5">
        <v>342.77</v>
      </c>
      <c r="O656" s="5">
        <f>VLOOKUP(B656,SWH!$A$4:$B$19,2,FALSE)</f>
        <v>1.3293699999999999</v>
      </c>
      <c r="P656" s="5">
        <f t="shared" si="42"/>
        <v>341.44063</v>
      </c>
      <c r="Q656" s="5">
        <v>984.3</v>
      </c>
      <c r="R656" s="5">
        <v>348.38</v>
      </c>
      <c r="S656" s="5">
        <v>0</v>
      </c>
      <c r="T656" s="5">
        <v>0</v>
      </c>
      <c r="U656" s="5">
        <v>535.38</v>
      </c>
      <c r="V656" s="5">
        <v>0</v>
      </c>
      <c r="W656" s="5">
        <f t="shared" si="44"/>
        <v>6206.0006300000005</v>
      </c>
      <c r="X656" s="5">
        <f t="shared" si="45"/>
        <v>41.32</v>
      </c>
      <c r="Y656" s="5">
        <v>26351.42</v>
      </c>
      <c r="Z656" s="5">
        <v>576.70000000000005</v>
      </c>
      <c r="AA656" s="5">
        <f t="shared" si="43"/>
        <v>26928.12</v>
      </c>
    </row>
    <row r="657" spans="1:27" x14ac:dyDescent="0.25">
      <c r="A657">
        <v>2016</v>
      </c>
      <c r="B657" t="s">
        <v>55</v>
      </c>
      <c r="C657" s="1" t="s">
        <v>14</v>
      </c>
      <c r="D657" s="5">
        <f>VLOOKUP(B657,SWH!$A$4:$C$19,3,FALSE)</f>
        <v>46320.38</v>
      </c>
      <c r="E657" s="5">
        <v>0</v>
      </c>
      <c r="F657" s="5">
        <v>903</v>
      </c>
      <c r="G657" s="5">
        <v>2800.18</v>
      </c>
      <c r="H657" s="5">
        <v>3175.07</v>
      </c>
      <c r="I657" s="5">
        <v>343.99</v>
      </c>
      <c r="J657" s="5">
        <v>14676.31</v>
      </c>
      <c r="K657" s="5">
        <v>0</v>
      </c>
      <c r="L657" s="5">
        <v>1955.9</v>
      </c>
      <c r="M657" s="5">
        <v>2071.7800000000002</v>
      </c>
      <c r="N657" s="5">
        <v>337.21</v>
      </c>
      <c r="O657" s="5">
        <f>VLOOKUP(B657,SWH!$A$4:$B$19,2,FALSE)</f>
        <v>1.3293699999999999</v>
      </c>
      <c r="P657" s="5">
        <f t="shared" si="42"/>
        <v>335.88063</v>
      </c>
      <c r="Q657" s="5">
        <v>920.14</v>
      </c>
      <c r="R657" s="5">
        <v>780.88</v>
      </c>
      <c r="S657" s="5">
        <v>49.75</v>
      </c>
      <c r="T657" s="5">
        <v>0</v>
      </c>
      <c r="U657" s="5">
        <v>577.36</v>
      </c>
      <c r="V657" s="5">
        <v>0</v>
      </c>
      <c r="W657" s="5">
        <f t="shared" si="44"/>
        <v>6958.6106300000001</v>
      </c>
      <c r="X657" s="5">
        <f t="shared" si="45"/>
        <v>903</v>
      </c>
      <c r="Y657" s="5">
        <v>27111.19</v>
      </c>
      <c r="Z657" s="5">
        <v>1480.36</v>
      </c>
      <c r="AA657" s="5">
        <f t="shared" si="43"/>
        <v>28591.55</v>
      </c>
    </row>
    <row r="658" spans="1:27" x14ac:dyDescent="0.25">
      <c r="A658">
        <v>2016</v>
      </c>
      <c r="B658" t="s">
        <v>55</v>
      </c>
      <c r="C658" s="1" t="s">
        <v>2</v>
      </c>
      <c r="D658" s="5">
        <f>VLOOKUP(B658,SWH!$A$4:$C$19,3,FALSE)</f>
        <v>46320.38</v>
      </c>
      <c r="E658" s="5">
        <v>0</v>
      </c>
      <c r="F658" s="5">
        <v>633.34</v>
      </c>
      <c r="G658" s="5">
        <v>2801.07</v>
      </c>
      <c r="H658" s="5">
        <v>3162.88</v>
      </c>
      <c r="I658" s="5">
        <v>341.09</v>
      </c>
      <c r="J658" s="5">
        <v>14676.31</v>
      </c>
      <c r="K658" s="5">
        <v>0</v>
      </c>
      <c r="L658" s="5">
        <v>1955.89</v>
      </c>
      <c r="M658" s="5">
        <v>2567.14</v>
      </c>
      <c r="N658" s="5">
        <v>331.08</v>
      </c>
      <c r="O658" s="5">
        <f>VLOOKUP(B658,SWH!$A$4:$B$19,2,FALSE)</f>
        <v>1.3293699999999999</v>
      </c>
      <c r="P658" s="5">
        <f t="shared" si="42"/>
        <v>329.75063</v>
      </c>
      <c r="Q658" s="5">
        <v>853.92</v>
      </c>
      <c r="R658" s="5">
        <v>1990.57</v>
      </c>
      <c r="S658" s="5">
        <v>0</v>
      </c>
      <c r="T658" s="5">
        <v>0</v>
      </c>
      <c r="U658" s="5">
        <v>563.48</v>
      </c>
      <c r="V658" s="5">
        <v>0</v>
      </c>
      <c r="W658" s="5">
        <f t="shared" si="44"/>
        <v>8542.4506299999994</v>
      </c>
      <c r="X658" s="5">
        <f t="shared" si="45"/>
        <v>633.34</v>
      </c>
      <c r="Y658" s="5">
        <v>28679.95</v>
      </c>
      <c r="Z658" s="5">
        <v>1196.82</v>
      </c>
      <c r="AA658" s="5">
        <f t="shared" si="43"/>
        <v>29876.77</v>
      </c>
    </row>
    <row r="659" spans="1:27" x14ac:dyDescent="0.25">
      <c r="A659">
        <v>2016</v>
      </c>
      <c r="B659" t="s">
        <v>55</v>
      </c>
      <c r="C659" s="1" t="s">
        <v>18</v>
      </c>
      <c r="D659" s="5">
        <f>VLOOKUP(B659,SWH!$A$4:$C$19,3,FALSE)</f>
        <v>46320.38</v>
      </c>
      <c r="E659" s="5">
        <v>0</v>
      </c>
      <c r="F659" s="5">
        <v>969.65</v>
      </c>
      <c r="G659" s="5">
        <v>1353.8</v>
      </c>
      <c r="H659" s="5">
        <v>3187.59</v>
      </c>
      <c r="I659" s="5">
        <v>348.75</v>
      </c>
      <c r="J659" s="5">
        <v>14676.31</v>
      </c>
      <c r="K659" s="5">
        <v>0</v>
      </c>
      <c r="L659" s="5">
        <v>1955.9</v>
      </c>
      <c r="M659" s="5">
        <v>2076.54</v>
      </c>
      <c r="N659" s="5">
        <v>219.29</v>
      </c>
      <c r="O659" s="5">
        <f>VLOOKUP(B659,SWH!$A$4:$B$19,2,FALSE)</f>
        <v>1.3293699999999999</v>
      </c>
      <c r="P659" s="5">
        <f t="shared" si="42"/>
        <v>217.96062999999998</v>
      </c>
      <c r="Q659" s="5">
        <v>461.68</v>
      </c>
      <c r="R659" s="5">
        <v>880.75</v>
      </c>
      <c r="S659" s="5">
        <v>0</v>
      </c>
      <c r="T659" s="5">
        <v>0</v>
      </c>
      <c r="U659" s="5">
        <v>592.25</v>
      </c>
      <c r="V659" s="5">
        <v>0</v>
      </c>
      <c r="W659" s="5">
        <f t="shared" si="44"/>
        <v>4990.73063</v>
      </c>
      <c r="X659" s="5">
        <f t="shared" si="45"/>
        <v>969.65</v>
      </c>
      <c r="Y659" s="5">
        <v>25160.6</v>
      </c>
      <c r="Z659" s="5">
        <v>1561.9</v>
      </c>
      <c r="AA659" s="5">
        <f t="shared" si="43"/>
        <v>26722.5</v>
      </c>
    </row>
    <row r="660" spans="1:27" x14ac:dyDescent="0.25">
      <c r="A660">
        <v>2016</v>
      </c>
      <c r="B660" t="s">
        <v>55</v>
      </c>
      <c r="C660" s="1" t="s">
        <v>4</v>
      </c>
      <c r="D660" s="5">
        <f>VLOOKUP(B660,SWH!$A$4:$C$19,3,FALSE)</f>
        <v>46320.38</v>
      </c>
      <c r="E660" s="5">
        <v>0</v>
      </c>
      <c r="F660" s="5">
        <v>1473.69</v>
      </c>
      <c r="G660" s="5">
        <v>1963.82</v>
      </c>
      <c r="H660" s="5">
        <v>3172.12</v>
      </c>
      <c r="I660" s="5">
        <v>345.67</v>
      </c>
      <c r="J660" s="5">
        <v>14676.31</v>
      </c>
      <c r="K660" s="5">
        <v>0</v>
      </c>
      <c r="L660" s="5">
        <v>1955.89</v>
      </c>
      <c r="M660" s="5">
        <v>2091.1799999999998</v>
      </c>
      <c r="N660" s="5">
        <v>275.02999999999997</v>
      </c>
      <c r="O660" s="5">
        <f>VLOOKUP(B660,SWH!$A$4:$B$19,2,FALSE)</f>
        <v>1.3293699999999999</v>
      </c>
      <c r="P660" s="5">
        <f t="shared" si="42"/>
        <v>273.70062999999999</v>
      </c>
      <c r="Q660" s="5">
        <v>653.17999999999995</v>
      </c>
      <c r="R660" s="5">
        <v>1267.44</v>
      </c>
      <c r="S660" s="5">
        <v>40.21</v>
      </c>
      <c r="T660" s="5">
        <v>0</v>
      </c>
      <c r="U660" s="5">
        <v>618.88</v>
      </c>
      <c r="V660" s="5">
        <v>0</v>
      </c>
      <c r="W660" s="5">
        <f t="shared" si="44"/>
        <v>6289.5306300000002</v>
      </c>
      <c r="X660" s="5">
        <f t="shared" si="45"/>
        <v>1473.69</v>
      </c>
      <c r="Y660" s="5">
        <v>26440.84</v>
      </c>
      <c r="Z660" s="5">
        <v>2092.58</v>
      </c>
      <c r="AA660" s="5">
        <f t="shared" si="43"/>
        <v>28533.42</v>
      </c>
    </row>
    <row r="661" spans="1:27" x14ac:dyDescent="0.25">
      <c r="A661">
        <v>2016</v>
      </c>
      <c r="B661" t="s">
        <v>55</v>
      </c>
      <c r="C661" s="1" t="s">
        <v>5</v>
      </c>
      <c r="D661" s="5">
        <f>VLOOKUP(B661,SWH!$A$4:$C$19,3,FALSE)</f>
        <v>46320.38</v>
      </c>
      <c r="E661" s="5">
        <v>0</v>
      </c>
      <c r="F661" s="5">
        <v>1606.36</v>
      </c>
      <c r="G661" s="5">
        <v>2108.61</v>
      </c>
      <c r="H661" s="5">
        <v>3169.56</v>
      </c>
      <c r="I661" s="5">
        <v>343.44</v>
      </c>
      <c r="J661" s="5">
        <v>14676.31</v>
      </c>
      <c r="K661" s="5">
        <v>0</v>
      </c>
      <c r="L661" s="5">
        <v>1955.89</v>
      </c>
      <c r="M661" s="5">
        <v>2584.85</v>
      </c>
      <c r="N661" s="5">
        <v>293.88</v>
      </c>
      <c r="O661" s="5">
        <f>VLOOKUP(B661,SWH!$A$4:$B$19,2,FALSE)</f>
        <v>1.3293699999999999</v>
      </c>
      <c r="P661" s="5">
        <f t="shared" si="42"/>
        <v>292.55063000000001</v>
      </c>
      <c r="Q661" s="5">
        <v>631.39</v>
      </c>
      <c r="R661" s="5">
        <v>2320.2199999999998</v>
      </c>
      <c r="S661" s="5">
        <v>0</v>
      </c>
      <c r="T661" s="5">
        <v>0</v>
      </c>
      <c r="U661" s="5">
        <v>607.16</v>
      </c>
      <c r="V661" s="5">
        <v>0</v>
      </c>
      <c r="W661" s="5">
        <f t="shared" si="44"/>
        <v>7937.6206299999994</v>
      </c>
      <c r="X661" s="5">
        <f t="shared" si="45"/>
        <v>1606.36</v>
      </c>
      <c r="Y661" s="5">
        <v>28084.16</v>
      </c>
      <c r="Z661" s="5">
        <v>2213.52</v>
      </c>
      <c r="AA661" s="5">
        <f t="shared" si="43"/>
        <v>30297.68</v>
      </c>
    </row>
    <row r="662" spans="1:27" x14ac:dyDescent="0.25">
      <c r="A662">
        <v>2016</v>
      </c>
      <c r="B662" t="s">
        <v>55</v>
      </c>
      <c r="C662" s="1" t="s">
        <v>15</v>
      </c>
      <c r="D662" s="5">
        <f>VLOOKUP(B662,SWH!$A$4:$C$19,3,FALSE)</f>
        <v>46320.38</v>
      </c>
      <c r="E662" s="5">
        <v>0</v>
      </c>
      <c r="F662" s="5">
        <v>998.66</v>
      </c>
      <c r="G662" s="5">
        <v>1254.03</v>
      </c>
      <c r="H662" s="5">
        <v>3188.21</v>
      </c>
      <c r="I662" s="5">
        <v>349.24</v>
      </c>
      <c r="J662" s="5">
        <v>14676.31</v>
      </c>
      <c r="K662" s="5">
        <v>0</v>
      </c>
      <c r="L662" s="5">
        <v>1955.9</v>
      </c>
      <c r="M662" s="5">
        <v>2101.88</v>
      </c>
      <c r="N662" s="5">
        <v>175.04</v>
      </c>
      <c r="O662" s="5">
        <f>VLOOKUP(B662,SWH!$A$4:$B$19,2,FALSE)</f>
        <v>1.3293699999999999</v>
      </c>
      <c r="P662" s="5">
        <f t="shared" si="42"/>
        <v>173.71062999999998</v>
      </c>
      <c r="Q662" s="5">
        <v>355.97</v>
      </c>
      <c r="R662" s="5">
        <v>734.21</v>
      </c>
      <c r="S662" s="5">
        <v>0</v>
      </c>
      <c r="T662" s="5">
        <v>0</v>
      </c>
      <c r="U662" s="5">
        <v>615.91999999999996</v>
      </c>
      <c r="V662" s="5">
        <v>0</v>
      </c>
      <c r="W662" s="5">
        <f t="shared" si="44"/>
        <v>4619.8006299999997</v>
      </c>
      <c r="X662" s="5">
        <f t="shared" si="45"/>
        <v>998.66</v>
      </c>
      <c r="Y662" s="5">
        <v>24790.79</v>
      </c>
      <c r="Z662" s="5">
        <v>1614.57</v>
      </c>
      <c r="AA662" s="5">
        <f t="shared" si="43"/>
        <v>26405.360000000001</v>
      </c>
    </row>
    <row r="663" spans="1:27" x14ac:dyDescent="0.25">
      <c r="A663">
        <v>2016</v>
      </c>
      <c r="B663" t="s">
        <v>55</v>
      </c>
      <c r="C663" s="1" t="s">
        <v>16</v>
      </c>
      <c r="D663" s="5">
        <f>VLOOKUP(B663,SWH!$A$4:$C$19,3,FALSE)</f>
        <v>46320.38</v>
      </c>
      <c r="E663" s="5">
        <v>0</v>
      </c>
      <c r="F663" s="5">
        <v>2631.87</v>
      </c>
      <c r="G663" s="5">
        <v>1980.22</v>
      </c>
      <c r="H663" s="5">
        <v>3172.82</v>
      </c>
      <c r="I663" s="5">
        <v>346.08</v>
      </c>
      <c r="J663" s="5">
        <v>14676.31</v>
      </c>
      <c r="K663" s="5">
        <v>0</v>
      </c>
      <c r="L663" s="5">
        <v>1955.9</v>
      </c>
      <c r="M663" s="5">
        <v>2180.98</v>
      </c>
      <c r="N663" s="5">
        <v>291.37</v>
      </c>
      <c r="O663" s="5">
        <f>VLOOKUP(B663,SWH!$A$4:$B$19,2,FALSE)</f>
        <v>1.3293699999999999</v>
      </c>
      <c r="P663" s="5">
        <f t="shared" si="42"/>
        <v>290.04063000000002</v>
      </c>
      <c r="Q663" s="5">
        <v>630.88</v>
      </c>
      <c r="R663" s="5">
        <v>1399.71</v>
      </c>
      <c r="S663" s="5">
        <v>45.94</v>
      </c>
      <c r="T663" s="5">
        <v>0</v>
      </c>
      <c r="U663" s="5">
        <v>650.01</v>
      </c>
      <c r="V663" s="5">
        <v>0</v>
      </c>
      <c r="W663" s="5">
        <f t="shared" si="44"/>
        <v>6527.77063</v>
      </c>
      <c r="X663" s="5">
        <f t="shared" si="45"/>
        <v>2631.87</v>
      </c>
      <c r="Y663" s="5">
        <v>26680.19</v>
      </c>
      <c r="Z663" s="5">
        <v>3281.88</v>
      </c>
      <c r="AA663" s="5">
        <f t="shared" si="43"/>
        <v>29962.07</v>
      </c>
    </row>
    <row r="664" spans="1:27" x14ac:dyDescent="0.25">
      <c r="A664">
        <v>2016</v>
      </c>
      <c r="B664" t="s">
        <v>55</v>
      </c>
      <c r="C664" s="1" t="s">
        <v>9</v>
      </c>
      <c r="D664" s="5">
        <f>VLOOKUP(B664,SWH!$A$4:$C$19,3,FALSE)</f>
        <v>46320.38</v>
      </c>
      <c r="E664" s="5">
        <v>0</v>
      </c>
      <c r="F664" s="5">
        <v>3035.59</v>
      </c>
      <c r="G664" s="5">
        <v>1844.49</v>
      </c>
      <c r="H664" s="5">
        <v>3174.48</v>
      </c>
      <c r="I664" s="5">
        <v>348.85</v>
      </c>
      <c r="J664" s="5">
        <v>14676.31</v>
      </c>
      <c r="K664" s="5">
        <v>0</v>
      </c>
      <c r="L664" s="5">
        <v>1955.9</v>
      </c>
      <c r="M664" s="5">
        <v>2462.5300000000002</v>
      </c>
      <c r="N664" s="5">
        <v>253.06</v>
      </c>
      <c r="O664" s="5">
        <f>VLOOKUP(B664,SWH!$A$4:$B$19,2,FALSE)</f>
        <v>1.3293699999999999</v>
      </c>
      <c r="P664" s="5">
        <f t="shared" si="42"/>
        <v>251.73062999999999</v>
      </c>
      <c r="Q664" s="5">
        <v>533.85</v>
      </c>
      <c r="R664" s="5">
        <v>2149.19</v>
      </c>
      <c r="S664" s="5">
        <v>0</v>
      </c>
      <c r="T664" s="5">
        <v>0</v>
      </c>
      <c r="U664" s="5">
        <v>642.14</v>
      </c>
      <c r="V664" s="5">
        <v>0</v>
      </c>
      <c r="W664" s="5">
        <f t="shared" si="44"/>
        <v>7241.7906300000004</v>
      </c>
      <c r="X664" s="5">
        <f t="shared" si="45"/>
        <v>3035.59</v>
      </c>
      <c r="Y664" s="5">
        <v>27398.66</v>
      </c>
      <c r="Z664" s="5">
        <v>3677.74</v>
      </c>
      <c r="AA664" s="5">
        <f t="shared" si="43"/>
        <v>31076.400000000001</v>
      </c>
    </row>
    <row r="665" spans="1:27" x14ac:dyDescent="0.25">
      <c r="A665">
        <v>2016</v>
      </c>
      <c r="B665" t="s">
        <v>55</v>
      </c>
      <c r="C665" s="1" t="s">
        <v>12</v>
      </c>
      <c r="D665" s="5">
        <f>VLOOKUP(B665,SWH!$A$4:$C$19,3,FALSE)</f>
        <v>46320.38</v>
      </c>
      <c r="E665" s="5">
        <v>0</v>
      </c>
      <c r="F665" s="5">
        <v>2729.97</v>
      </c>
      <c r="G665" s="5">
        <v>1860.35</v>
      </c>
      <c r="H665" s="5">
        <v>3173.7</v>
      </c>
      <c r="I665" s="5">
        <v>349.58</v>
      </c>
      <c r="J665" s="5">
        <v>14676.31</v>
      </c>
      <c r="K665" s="5">
        <v>0</v>
      </c>
      <c r="L665" s="5">
        <v>1955.9</v>
      </c>
      <c r="M665" s="5">
        <v>2231.0300000000002</v>
      </c>
      <c r="N665" s="5">
        <v>281.89</v>
      </c>
      <c r="O665" s="5">
        <f>VLOOKUP(B665,SWH!$A$4:$B$19,2,FALSE)</f>
        <v>1.3293699999999999</v>
      </c>
      <c r="P665" s="5">
        <f t="shared" si="42"/>
        <v>280.56063</v>
      </c>
      <c r="Q665" s="5">
        <v>524.44000000000005</v>
      </c>
      <c r="R665" s="5">
        <v>1396.24</v>
      </c>
      <c r="S665" s="5">
        <v>50.85</v>
      </c>
      <c r="T665" s="5">
        <v>0</v>
      </c>
      <c r="U665" s="5">
        <v>686.94</v>
      </c>
      <c r="V665" s="5">
        <v>0</v>
      </c>
      <c r="W665" s="5">
        <f t="shared" si="44"/>
        <v>6343.4706299999998</v>
      </c>
      <c r="X665" s="5">
        <f t="shared" si="45"/>
        <v>2729.97</v>
      </c>
      <c r="Y665" s="5">
        <v>26500.28</v>
      </c>
      <c r="Z665" s="5">
        <v>3416.92</v>
      </c>
      <c r="AA665" s="5">
        <f t="shared" si="43"/>
        <v>29917.199999999997</v>
      </c>
    </row>
    <row r="666" spans="1:27" x14ac:dyDescent="0.25">
      <c r="A666">
        <v>2016</v>
      </c>
      <c r="B666" t="s">
        <v>55</v>
      </c>
      <c r="C666" s="1" t="s">
        <v>8</v>
      </c>
      <c r="D666" s="5">
        <f>VLOOKUP(B666,SWH!$A$4:$C$19,3,FALSE)</f>
        <v>46320.38</v>
      </c>
      <c r="E666" s="5">
        <v>0</v>
      </c>
      <c r="F666" s="5">
        <v>3843.2</v>
      </c>
      <c r="G666" s="5">
        <v>1359.61</v>
      </c>
      <c r="H666" s="5">
        <v>3246.75</v>
      </c>
      <c r="I666" s="5">
        <v>376.91</v>
      </c>
      <c r="J666" s="5">
        <v>14676.31</v>
      </c>
      <c r="K666" s="5">
        <v>0</v>
      </c>
      <c r="L666" s="5">
        <v>1955.93</v>
      </c>
      <c r="M666" s="5">
        <v>2240.5</v>
      </c>
      <c r="N666" s="5">
        <v>219.43</v>
      </c>
      <c r="O666" s="5">
        <f>VLOOKUP(B666,SWH!$A$4:$B$19,2,FALSE)</f>
        <v>1.3293699999999999</v>
      </c>
      <c r="P666" s="5">
        <f t="shared" si="42"/>
        <v>218.10063</v>
      </c>
      <c r="Q666" s="5">
        <v>315.99</v>
      </c>
      <c r="R666" s="5">
        <v>1641.49</v>
      </c>
      <c r="S666" s="5">
        <v>55.29</v>
      </c>
      <c r="T666" s="5">
        <v>0</v>
      </c>
      <c r="U666" s="5">
        <v>736.88</v>
      </c>
      <c r="V666" s="5">
        <v>0</v>
      </c>
      <c r="W666" s="5">
        <f t="shared" si="44"/>
        <v>5830.98063</v>
      </c>
      <c r="X666" s="5">
        <f t="shared" si="45"/>
        <v>3843.2</v>
      </c>
      <c r="Y666" s="5">
        <v>26088.21</v>
      </c>
      <c r="Z666" s="5">
        <v>4580.08</v>
      </c>
      <c r="AA666" s="5">
        <f t="shared" si="43"/>
        <v>30668.29</v>
      </c>
    </row>
    <row r="667" spans="1:27" x14ac:dyDescent="0.25">
      <c r="A667">
        <v>2019</v>
      </c>
      <c r="B667" t="s">
        <v>55</v>
      </c>
      <c r="C667" s="1" t="s">
        <v>10</v>
      </c>
      <c r="D667" s="5">
        <f>VLOOKUP(B667,SWH!$A$4:$C$19,3,FALSE)</f>
        <v>46320.38</v>
      </c>
      <c r="E667" s="5">
        <v>0</v>
      </c>
      <c r="F667" s="5">
        <v>14.86</v>
      </c>
      <c r="G667" s="5">
        <v>7392.13</v>
      </c>
      <c r="H667" s="5">
        <v>2574.6999999999998</v>
      </c>
      <c r="I667" s="5">
        <v>335.81</v>
      </c>
      <c r="J667" s="5">
        <v>14676.31</v>
      </c>
      <c r="K667" s="5">
        <v>0</v>
      </c>
      <c r="L667" s="5">
        <v>1955.63</v>
      </c>
      <c r="M667" s="5">
        <v>2337.0100000000002</v>
      </c>
      <c r="N667" s="5">
        <v>787.63</v>
      </c>
      <c r="O667" s="5">
        <f>VLOOKUP(B667,SWH!$A$4:$B$19,2,FALSE)</f>
        <v>1.3293699999999999</v>
      </c>
      <c r="P667" s="5">
        <f t="shared" si="42"/>
        <v>786.30062999999996</v>
      </c>
      <c r="Q667" s="5">
        <v>2455.6</v>
      </c>
      <c r="R667" s="5">
        <v>0</v>
      </c>
      <c r="S667" s="5">
        <v>106.46</v>
      </c>
      <c r="T667" s="5">
        <v>0</v>
      </c>
      <c r="U667" s="5">
        <v>402.11</v>
      </c>
      <c r="V667" s="5">
        <v>0</v>
      </c>
      <c r="W667" s="5">
        <f t="shared" si="44"/>
        <v>13077.500629999999</v>
      </c>
      <c r="X667" s="5">
        <f t="shared" si="45"/>
        <v>14.86</v>
      </c>
      <c r="Y667" s="5">
        <v>32621.279999999999</v>
      </c>
      <c r="Z667" s="5">
        <v>416.96</v>
      </c>
      <c r="AA667" s="5">
        <f t="shared" si="43"/>
        <v>33038.239999999998</v>
      </c>
    </row>
    <row r="668" spans="1:27" x14ac:dyDescent="0.25">
      <c r="A668">
        <v>2019</v>
      </c>
      <c r="B668" t="s">
        <v>55</v>
      </c>
      <c r="C668" s="1" t="s">
        <v>6</v>
      </c>
      <c r="D668" s="5">
        <f>VLOOKUP(B668,SWH!$A$4:$C$19,3,FALSE)</f>
        <v>46320.38</v>
      </c>
      <c r="E668" s="5">
        <v>0</v>
      </c>
      <c r="F668" s="5">
        <v>18.21</v>
      </c>
      <c r="G668" s="5">
        <v>7735.48</v>
      </c>
      <c r="H668" s="5">
        <v>2576.27</v>
      </c>
      <c r="I668" s="5">
        <v>341.46</v>
      </c>
      <c r="J668" s="5">
        <v>14676.31</v>
      </c>
      <c r="K668" s="5">
        <v>0</v>
      </c>
      <c r="L668" s="5">
        <v>1955.63</v>
      </c>
      <c r="M668" s="5">
        <v>2292.27</v>
      </c>
      <c r="N668" s="5">
        <v>800.2</v>
      </c>
      <c r="O668" s="5">
        <f>VLOOKUP(B668,SWH!$A$4:$B$19,2,FALSE)</f>
        <v>1.3293699999999999</v>
      </c>
      <c r="P668" s="5">
        <f t="shared" si="42"/>
        <v>798.87063000000001</v>
      </c>
      <c r="Q668" s="5">
        <v>2123.69</v>
      </c>
      <c r="R668" s="5">
        <v>18.34</v>
      </c>
      <c r="S668" s="5">
        <v>0</v>
      </c>
      <c r="T668" s="5">
        <v>0</v>
      </c>
      <c r="U668" s="5">
        <v>401.04</v>
      </c>
      <c r="V668" s="5">
        <v>0</v>
      </c>
      <c r="W668" s="5">
        <f t="shared" si="44"/>
        <v>12968.65063</v>
      </c>
      <c r="X668" s="5">
        <f t="shared" si="45"/>
        <v>18.21</v>
      </c>
      <c r="Y668" s="5">
        <v>32519.65</v>
      </c>
      <c r="Z668" s="5">
        <v>419.25</v>
      </c>
      <c r="AA668" s="5">
        <f t="shared" si="43"/>
        <v>32938.9</v>
      </c>
    </row>
    <row r="669" spans="1:27" x14ac:dyDescent="0.25">
      <c r="A669">
        <v>2019</v>
      </c>
      <c r="B669" t="s">
        <v>55</v>
      </c>
      <c r="C669" s="1" t="s">
        <v>11</v>
      </c>
      <c r="D669" s="5">
        <f>VLOOKUP(B669,SWH!$A$4:$C$19,3,FALSE)</f>
        <v>46320.38</v>
      </c>
      <c r="E669" s="5">
        <v>0</v>
      </c>
      <c r="F669" s="5">
        <v>20.96</v>
      </c>
      <c r="G669" s="5">
        <v>5890.71</v>
      </c>
      <c r="H669" s="5">
        <v>2579.39</v>
      </c>
      <c r="I669" s="5">
        <v>343</v>
      </c>
      <c r="J669" s="5">
        <v>14676.31</v>
      </c>
      <c r="K669" s="5">
        <v>0</v>
      </c>
      <c r="L669" s="5">
        <v>1955.63</v>
      </c>
      <c r="M669" s="5">
        <v>2219.08</v>
      </c>
      <c r="N669" s="5">
        <v>627.57000000000005</v>
      </c>
      <c r="O669" s="5">
        <f>VLOOKUP(B669,SWH!$A$4:$B$19,2,FALSE)</f>
        <v>1.3293699999999999</v>
      </c>
      <c r="P669" s="5">
        <f t="shared" si="42"/>
        <v>626.24063000000001</v>
      </c>
      <c r="Q669" s="5">
        <v>2079.42</v>
      </c>
      <c r="R669" s="5">
        <v>0</v>
      </c>
      <c r="S669" s="5">
        <v>97.28</v>
      </c>
      <c r="T669" s="5">
        <v>0</v>
      </c>
      <c r="U669" s="5">
        <v>432.52</v>
      </c>
      <c r="V669" s="5">
        <v>0</v>
      </c>
      <c r="W669" s="5">
        <f t="shared" si="44"/>
        <v>10912.73063</v>
      </c>
      <c r="X669" s="5">
        <f t="shared" si="45"/>
        <v>20.96</v>
      </c>
      <c r="Y669" s="5">
        <v>30468.39</v>
      </c>
      <c r="Z669" s="5">
        <v>453.49</v>
      </c>
      <c r="AA669" s="5">
        <f t="shared" si="43"/>
        <v>30921.88</v>
      </c>
    </row>
    <row r="670" spans="1:27" x14ac:dyDescent="0.25">
      <c r="A670">
        <v>2019</v>
      </c>
      <c r="B670" t="s">
        <v>55</v>
      </c>
      <c r="C670" s="1" t="s">
        <v>13</v>
      </c>
      <c r="D670" s="5">
        <f>VLOOKUP(B670,SWH!$A$4:$C$19,3,FALSE)</f>
        <v>46320.38</v>
      </c>
      <c r="E670" s="5">
        <v>0</v>
      </c>
      <c r="F670" s="5">
        <v>87.58</v>
      </c>
      <c r="G670" s="5">
        <v>6684.4</v>
      </c>
      <c r="H670" s="5">
        <v>2580.0300000000002</v>
      </c>
      <c r="I670" s="5">
        <v>341.78</v>
      </c>
      <c r="J670" s="5">
        <v>14676.31</v>
      </c>
      <c r="K670" s="5">
        <v>0</v>
      </c>
      <c r="L670" s="5">
        <v>1955.63</v>
      </c>
      <c r="M670" s="5">
        <v>2247.56</v>
      </c>
      <c r="N670" s="5">
        <v>694.5</v>
      </c>
      <c r="O670" s="5">
        <f>VLOOKUP(B670,SWH!$A$4:$B$19,2,FALSE)</f>
        <v>1.3293699999999999</v>
      </c>
      <c r="P670" s="5">
        <f t="shared" si="42"/>
        <v>693.17062999999996</v>
      </c>
      <c r="Q670" s="5">
        <v>1858.19</v>
      </c>
      <c r="R670" s="5">
        <v>106.87</v>
      </c>
      <c r="S670" s="5">
        <v>0</v>
      </c>
      <c r="T670" s="5">
        <v>0</v>
      </c>
      <c r="U670" s="5">
        <v>433.65</v>
      </c>
      <c r="V670" s="5">
        <v>0</v>
      </c>
      <c r="W670" s="5">
        <f t="shared" si="44"/>
        <v>11590.190629999999</v>
      </c>
      <c r="X670" s="5">
        <f t="shared" si="45"/>
        <v>87.58</v>
      </c>
      <c r="Y670" s="5">
        <v>31145.27</v>
      </c>
      <c r="Z670" s="5">
        <v>521.23</v>
      </c>
      <c r="AA670" s="5">
        <f t="shared" si="43"/>
        <v>31666.5</v>
      </c>
    </row>
    <row r="671" spans="1:27" x14ac:dyDescent="0.25">
      <c r="A671">
        <v>2019</v>
      </c>
      <c r="B671" t="s">
        <v>55</v>
      </c>
      <c r="C671" s="1" t="s">
        <v>19</v>
      </c>
      <c r="D671" s="5">
        <f>VLOOKUP(B671,SWH!$A$4:$C$19,3,FALSE)</f>
        <v>46320.38</v>
      </c>
      <c r="E671" s="5">
        <v>0</v>
      </c>
      <c r="F671" s="5">
        <v>80.08</v>
      </c>
      <c r="G671" s="5">
        <v>4595.4799999999996</v>
      </c>
      <c r="H671" s="5">
        <v>2576.7399999999998</v>
      </c>
      <c r="I671" s="5">
        <v>342.93</v>
      </c>
      <c r="J671" s="5">
        <v>14676.31</v>
      </c>
      <c r="K671" s="5">
        <v>0</v>
      </c>
      <c r="L671" s="5">
        <v>1955.63</v>
      </c>
      <c r="M671" s="5">
        <v>2073.42</v>
      </c>
      <c r="N671" s="5">
        <v>548.41</v>
      </c>
      <c r="O671" s="5">
        <f>VLOOKUP(B671,SWH!$A$4:$B$19,2,FALSE)</f>
        <v>1.3293699999999999</v>
      </c>
      <c r="P671" s="5">
        <f t="shared" si="42"/>
        <v>547.08062999999993</v>
      </c>
      <c r="Q671" s="5">
        <v>1661.34</v>
      </c>
      <c r="R671" s="5">
        <v>276.91000000000003</v>
      </c>
      <c r="S671" s="5">
        <v>50.26</v>
      </c>
      <c r="T671" s="5">
        <v>0</v>
      </c>
      <c r="U671" s="5">
        <v>467.55</v>
      </c>
      <c r="V671" s="5">
        <v>0</v>
      </c>
      <c r="W671" s="5">
        <f t="shared" si="44"/>
        <v>9204.4906300000002</v>
      </c>
      <c r="X671" s="5">
        <f t="shared" si="45"/>
        <v>80.08</v>
      </c>
      <c r="Y671" s="5">
        <v>28757.45</v>
      </c>
      <c r="Z671" s="5">
        <v>547.64</v>
      </c>
      <c r="AA671" s="5">
        <f t="shared" si="43"/>
        <v>29305.09</v>
      </c>
    </row>
    <row r="672" spans="1:27" x14ac:dyDescent="0.25">
      <c r="A672">
        <v>2019</v>
      </c>
      <c r="B672" t="s">
        <v>55</v>
      </c>
      <c r="C672" s="1" t="s">
        <v>20</v>
      </c>
      <c r="D672" s="5">
        <f>VLOOKUP(B672,SWH!$A$4:$C$19,3,FALSE)</f>
        <v>46320.38</v>
      </c>
      <c r="E672" s="5">
        <v>0</v>
      </c>
      <c r="F672" s="5">
        <v>92.59</v>
      </c>
      <c r="G672" s="5">
        <v>4015.37</v>
      </c>
      <c r="H672" s="5">
        <v>2578.0300000000002</v>
      </c>
      <c r="I672" s="5">
        <v>343.14</v>
      </c>
      <c r="J672" s="5">
        <v>14676.31</v>
      </c>
      <c r="K672" s="5">
        <v>0</v>
      </c>
      <c r="L672" s="5">
        <v>1955.63</v>
      </c>
      <c r="M672" s="5">
        <v>2321.9299999999998</v>
      </c>
      <c r="N672" s="5">
        <v>459.85</v>
      </c>
      <c r="O672" s="5">
        <f>VLOOKUP(B672,SWH!$A$4:$B$19,2,FALSE)</f>
        <v>1.3293699999999999</v>
      </c>
      <c r="P672" s="5">
        <f t="shared" si="42"/>
        <v>458.52063000000004</v>
      </c>
      <c r="Q672" s="5">
        <v>1228.97</v>
      </c>
      <c r="R672" s="5">
        <v>1334.6</v>
      </c>
      <c r="S672" s="5">
        <v>0</v>
      </c>
      <c r="T672" s="5">
        <v>0</v>
      </c>
      <c r="U672" s="5">
        <v>469.68</v>
      </c>
      <c r="V672" s="5">
        <v>0</v>
      </c>
      <c r="W672" s="5">
        <f t="shared" si="44"/>
        <v>9359.3906299999981</v>
      </c>
      <c r="X672" s="5">
        <f t="shared" si="45"/>
        <v>92.59</v>
      </c>
      <c r="Y672" s="5">
        <v>28913.82</v>
      </c>
      <c r="Z672" s="5">
        <v>562.27</v>
      </c>
      <c r="AA672" s="5">
        <f t="shared" si="43"/>
        <v>29476.09</v>
      </c>
    </row>
    <row r="673" spans="1:27" x14ac:dyDescent="0.25">
      <c r="A673">
        <v>2019</v>
      </c>
      <c r="B673" t="s">
        <v>55</v>
      </c>
      <c r="C673" s="1" t="s">
        <v>3</v>
      </c>
      <c r="D673" s="5">
        <f>VLOOKUP(B673,SWH!$A$4:$C$19,3,FALSE)</f>
        <v>46320.38</v>
      </c>
      <c r="E673" s="5">
        <v>0</v>
      </c>
      <c r="F673" s="5">
        <v>355.24</v>
      </c>
      <c r="G673" s="5">
        <v>3119.47</v>
      </c>
      <c r="H673" s="5">
        <v>2582.34</v>
      </c>
      <c r="I673" s="5">
        <v>345.73</v>
      </c>
      <c r="J673" s="5">
        <v>14676.31</v>
      </c>
      <c r="K673" s="5">
        <v>0</v>
      </c>
      <c r="L673" s="5">
        <v>1955.64</v>
      </c>
      <c r="M673" s="5">
        <v>2047.85</v>
      </c>
      <c r="N673" s="5">
        <v>396.69</v>
      </c>
      <c r="O673" s="5">
        <f>VLOOKUP(B673,SWH!$A$4:$B$19,2,FALSE)</f>
        <v>1.3293699999999999</v>
      </c>
      <c r="P673" s="5">
        <f t="shared" si="42"/>
        <v>395.36063000000001</v>
      </c>
      <c r="Q673" s="5">
        <v>1104.24</v>
      </c>
      <c r="R673" s="5">
        <v>786.85</v>
      </c>
      <c r="S673" s="5">
        <v>40.86</v>
      </c>
      <c r="T673" s="5">
        <v>0</v>
      </c>
      <c r="U673" s="5">
        <v>528.6</v>
      </c>
      <c r="V673" s="5">
        <v>0</v>
      </c>
      <c r="W673" s="5">
        <f t="shared" si="44"/>
        <v>7494.6306299999997</v>
      </c>
      <c r="X673" s="5">
        <f t="shared" si="45"/>
        <v>355.24</v>
      </c>
      <c r="Y673" s="5">
        <v>27055.95</v>
      </c>
      <c r="Z673" s="5">
        <v>883.84</v>
      </c>
      <c r="AA673" s="5">
        <f t="shared" si="43"/>
        <v>27939.79</v>
      </c>
    </row>
    <row r="674" spans="1:27" x14ac:dyDescent="0.25">
      <c r="A674">
        <v>2019</v>
      </c>
      <c r="B674" t="s">
        <v>55</v>
      </c>
      <c r="C674" s="1" t="s">
        <v>7</v>
      </c>
      <c r="D674" s="5">
        <f>VLOOKUP(B674,SWH!$A$4:$C$19,3,FALSE)</f>
        <v>46320.38</v>
      </c>
      <c r="E674" s="5">
        <v>0</v>
      </c>
      <c r="F674" s="5">
        <v>352.72</v>
      </c>
      <c r="G674" s="5">
        <v>3495.58</v>
      </c>
      <c r="H674" s="5">
        <v>2579.34</v>
      </c>
      <c r="I674" s="5">
        <v>340.29</v>
      </c>
      <c r="J674" s="5">
        <v>14676.31</v>
      </c>
      <c r="K674" s="5">
        <v>0</v>
      </c>
      <c r="L674" s="5">
        <v>1955.63</v>
      </c>
      <c r="M674" s="5">
        <v>2486.5700000000002</v>
      </c>
      <c r="N674" s="5">
        <v>419.72</v>
      </c>
      <c r="O674" s="5">
        <f>VLOOKUP(B674,SWH!$A$4:$B$19,2,FALSE)</f>
        <v>1.3293699999999999</v>
      </c>
      <c r="P674" s="5">
        <f t="shared" si="42"/>
        <v>418.39063000000004</v>
      </c>
      <c r="Q674" s="5">
        <v>1091.07</v>
      </c>
      <c r="R674" s="5">
        <v>1440.84</v>
      </c>
      <c r="S674" s="5">
        <v>0</v>
      </c>
      <c r="T674" s="5">
        <v>0</v>
      </c>
      <c r="U674" s="5">
        <v>513.03</v>
      </c>
      <c r="V674" s="5">
        <v>0</v>
      </c>
      <c r="W674" s="5">
        <f t="shared" si="44"/>
        <v>8932.4506299999994</v>
      </c>
      <c r="X674" s="5">
        <f t="shared" si="45"/>
        <v>352.72</v>
      </c>
      <c r="Y674" s="5">
        <v>28485.360000000001</v>
      </c>
      <c r="Z674" s="5">
        <v>865.75</v>
      </c>
      <c r="AA674" s="5">
        <f t="shared" si="43"/>
        <v>29351.11</v>
      </c>
    </row>
    <row r="675" spans="1:27" x14ac:dyDescent="0.25">
      <c r="A675">
        <v>2019</v>
      </c>
      <c r="B675" t="s">
        <v>55</v>
      </c>
      <c r="C675" s="1" t="s">
        <v>17</v>
      </c>
      <c r="D675" s="5">
        <f>VLOOKUP(B675,SWH!$A$4:$C$19,3,FALSE)</f>
        <v>46320.38</v>
      </c>
      <c r="E675" s="5">
        <v>0</v>
      </c>
      <c r="F675" s="5">
        <v>53.01</v>
      </c>
      <c r="G675" s="5">
        <v>2248.84</v>
      </c>
      <c r="H675" s="5">
        <v>2582.7399999999998</v>
      </c>
      <c r="I675" s="5">
        <v>339.86</v>
      </c>
      <c r="J675" s="5">
        <v>14676.31</v>
      </c>
      <c r="K675" s="5">
        <v>0</v>
      </c>
      <c r="L675" s="5">
        <v>1955.64</v>
      </c>
      <c r="M675" s="5">
        <v>2001.33</v>
      </c>
      <c r="N675" s="5">
        <v>329.22</v>
      </c>
      <c r="O675" s="5">
        <f>VLOOKUP(B675,SWH!$A$4:$B$19,2,FALSE)</f>
        <v>1.3293699999999999</v>
      </c>
      <c r="P675" s="5">
        <f t="shared" si="42"/>
        <v>327.89063000000004</v>
      </c>
      <c r="Q675" s="5">
        <v>862.81</v>
      </c>
      <c r="R675" s="5">
        <v>385.78</v>
      </c>
      <c r="S675" s="5">
        <v>0</v>
      </c>
      <c r="T675" s="5">
        <v>0</v>
      </c>
      <c r="U675" s="5">
        <v>535.44000000000005</v>
      </c>
      <c r="V675" s="5">
        <v>0</v>
      </c>
      <c r="W675" s="5">
        <f t="shared" si="44"/>
        <v>5826.6506300000001</v>
      </c>
      <c r="X675" s="5">
        <f t="shared" si="45"/>
        <v>53.01</v>
      </c>
      <c r="Y675" s="5">
        <v>25382.53</v>
      </c>
      <c r="Z675" s="5">
        <v>588.45000000000005</v>
      </c>
      <c r="AA675" s="5">
        <f t="shared" si="43"/>
        <v>25970.98</v>
      </c>
    </row>
    <row r="676" spans="1:27" x14ac:dyDescent="0.25">
      <c r="A676">
        <v>2019</v>
      </c>
      <c r="B676" t="s">
        <v>55</v>
      </c>
      <c r="C676" s="1" t="s">
        <v>14</v>
      </c>
      <c r="D676" s="5">
        <f>VLOOKUP(B676,SWH!$A$4:$C$19,3,FALSE)</f>
        <v>46320.38</v>
      </c>
      <c r="E676" s="5">
        <v>0</v>
      </c>
      <c r="F676" s="5">
        <v>715.39</v>
      </c>
      <c r="G676" s="5">
        <v>2290.59</v>
      </c>
      <c r="H676" s="5">
        <v>2584.5700000000002</v>
      </c>
      <c r="I676" s="5">
        <v>343.99</v>
      </c>
      <c r="J676" s="5">
        <v>14676.31</v>
      </c>
      <c r="K676" s="5">
        <v>0</v>
      </c>
      <c r="L676" s="5">
        <v>1955.64</v>
      </c>
      <c r="M676" s="5">
        <v>1976.55</v>
      </c>
      <c r="N676" s="5">
        <v>317.29000000000002</v>
      </c>
      <c r="O676" s="5">
        <f>VLOOKUP(B676,SWH!$A$4:$B$19,2,FALSE)</f>
        <v>1.3293699999999999</v>
      </c>
      <c r="P676" s="5">
        <f t="shared" si="42"/>
        <v>315.96063000000004</v>
      </c>
      <c r="Q676" s="5">
        <v>768.29</v>
      </c>
      <c r="R676" s="5">
        <v>1200.3900000000001</v>
      </c>
      <c r="S676" s="5">
        <v>44.33</v>
      </c>
      <c r="T676" s="5">
        <v>0</v>
      </c>
      <c r="U676" s="5">
        <v>577.34</v>
      </c>
      <c r="V676" s="5">
        <v>0</v>
      </c>
      <c r="W676" s="5">
        <f t="shared" si="44"/>
        <v>6596.1106300000001</v>
      </c>
      <c r="X676" s="5">
        <f t="shared" si="45"/>
        <v>715.39</v>
      </c>
      <c r="Y676" s="5">
        <v>26157.94</v>
      </c>
      <c r="Z676" s="5">
        <v>1292.73</v>
      </c>
      <c r="AA676" s="5">
        <f t="shared" si="43"/>
        <v>27450.67</v>
      </c>
    </row>
    <row r="677" spans="1:27" x14ac:dyDescent="0.25">
      <c r="A677">
        <v>2019</v>
      </c>
      <c r="B677" t="s">
        <v>55</v>
      </c>
      <c r="C677" s="1" t="s">
        <v>2</v>
      </c>
      <c r="D677" s="5">
        <f>VLOOKUP(B677,SWH!$A$4:$C$19,3,FALSE)</f>
        <v>46320.38</v>
      </c>
      <c r="E677" s="5">
        <v>0</v>
      </c>
      <c r="F677" s="5">
        <v>769.95</v>
      </c>
      <c r="G677" s="5">
        <v>2570.83</v>
      </c>
      <c r="H677" s="5">
        <v>2576.4</v>
      </c>
      <c r="I677" s="5">
        <v>341.09</v>
      </c>
      <c r="J677" s="5">
        <v>14676.31</v>
      </c>
      <c r="K677" s="5">
        <v>0</v>
      </c>
      <c r="L677" s="5">
        <v>1955.63</v>
      </c>
      <c r="M677" s="5">
        <v>2518.09</v>
      </c>
      <c r="N677" s="5">
        <v>326.05</v>
      </c>
      <c r="O677" s="5">
        <f>VLOOKUP(B677,SWH!$A$4:$B$19,2,FALSE)</f>
        <v>1.3293699999999999</v>
      </c>
      <c r="P677" s="5">
        <f t="shared" si="42"/>
        <v>324.72063000000003</v>
      </c>
      <c r="Q677" s="5">
        <v>748.83</v>
      </c>
      <c r="R677" s="5">
        <v>2037.27</v>
      </c>
      <c r="S677" s="5">
        <v>0</v>
      </c>
      <c r="T677" s="5">
        <v>0</v>
      </c>
      <c r="U677" s="5">
        <v>563.52</v>
      </c>
      <c r="V677" s="5">
        <v>0</v>
      </c>
      <c r="W677" s="5">
        <f t="shared" si="44"/>
        <v>8199.7406300000002</v>
      </c>
      <c r="X677" s="5">
        <f t="shared" si="45"/>
        <v>769.95</v>
      </c>
      <c r="Y677" s="5">
        <v>27750.5</v>
      </c>
      <c r="Z677" s="5">
        <v>1333.47</v>
      </c>
      <c r="AA677" s="5">
        <f t="shared" si="43"/>
        <v>29083.97</v>
      </c>
    </row>
    <row r="678" spans="1:27" x14ac:dyDescent="0.25">
      <c r="A678">
        <v>2019</v>
      </c>
      <c r="B678" t="s">
        <v>55</v>
      </c>
      <c r="C678" s="1" t="s">
        <v>18</v>
      </c>
      <c r="D678" s="5">
        <f>VLOOKUP(B678,SWH!$A$4:$C$19,3,FALSE)</f>
        <v>46320.38</v>
      </c>
      <c r="E678" s="5">
        <v>0</v>
      </c>
      <c r="F678" s="5">
        <v>1094.73</v>
      </c>
      <c r="G678" s="5">
        <v>1276.53</v>
      </c>
      <c r="H678" s="5">
        <v>2591.7600000000002</v>
      </c>
      <c r="I678" s="5">
        <v>348.75</v>
      </c>
      <c r="J678" s="5">
        <v>14676.31</v>
      </c>
      <c r="K678" s="5">
        <v>0</v>
      </c>
      <c r="L678" s="5">
        <v>1955.64</v>
      </c>
      <c r="M678" s="5">
        <v>1979.81</v>
      </c>
      <c r="N678" s="5">
        <v>213.09</v>
      </c>
      <c r="O678" s="5">
        <f>VLOOKUP(B678,SWH!$A$4:$B$19,2,FALSE)</f>
        <v>1.3293699999999999</v>
      </c>
      <c r="P678" s="5">
        <f t="shared" si="42"/>
        <v>211.76062999999999</v>
      </c>
      <c r="Q678" s="5">
        <v>411.61</v>
      </c>
      <c r="R678" s="5">
        <v>854.3</v>
      </c>
      <c r="S678" s="5">
        <v>0</v>
      </c>
      <c r="T678" s="5">
        <v>0</v>
      </c>
      <c r="U678" s="5">
        <v>592.28</v>
      </c>
      <c r="V678" s="5">
        <v>0</v>
      </c>
      <c r="W678" s="5">
        <f t="shared" si="44"/>
        <v>4734.0106300000007</v>
      </c>
      <c r="X678" s="5">
        <f t="shared" si="45"/>
        <v>1094.73</v>
      </c>
      <c r="Y678" s="5">
        <v>24307.82</v>
      </c>
      <c r="Z678" s="5">
        <v>1687.01</v>
      </c>
      <c r="AA678" s="5">
        <f t="shared" si="43"/>
        <v>25994.829999999998</v>
      </c>
    </row>
    <row r="679" spans="1:27" x14ac:dyDescent="0.25">
      <c r="A679">
        <v>2019</v>
      </c>
      <c r="B679" t="s">
        <v>55</v>
      </c>
      <c r="C679" s="1" t="s">
        <v>4</v>
      </c>
      <c r="D679" s="5">
        <f>VLOOKUP(B679,SWH!$A$4:$C$19,3,FALSE)</f>
        <v>46320.38</v>
      </c>
      <c r="E679" s="5">
        <v>0</v>
      </c>
      <c r="F679" s="5">
        <v>1228.52</v>
      </c>
      <c r="G679" s="5">
        <v>2112.71</v>
      </c>
      <c r="H679" s="5">
        <v>2581.89</v>
      </c>
      <c r="I679" s="5">
        <v>345.67</v>
      </c>
      <c r="J679" s="5">
        <v>14676.31</v>
      </c>
      <c r="K679" s="5">
        <v>0</v>
      </c>
      <c r="L679" s="5">
        <v>1955.64</v>
      </c>
      <c r="M679" s="5">
        <v>2014.71</v>
      </c>
      <c r="N679" s="5">
        <v>270.72000000000003</v>
      </c>
      <c r="O679" s="5">
        <f>VLOOKUP(B679,SWH!$A$4:$B$19,2,FALSE)</f>
        <v>1.3293699999999999</v>
      </c>
      <c r="P679" s="5">
        <f t="shared" si="42"/>
        <v>269.39063000000004</v>
      </c>
      <c r="Q679" s="5">
        <v>618.82000000000005</v>
      </c>
      <c r="R679" s="5">
        <v>854.12</v>
      </c>
      <c r="S679" s="5">
        <v>36.51</v>
      </c>
      <c r="T679" s="5">
        <v>0</v>
      </c>
      <c r="U679" s="5">
        <v>618.86</v>
      </c>
      <c r="V679" s="5">
        <v>0</v>
      </c>
      <c r="W679" s="5">
        <f t="shared" si="44"/>
        <v>5906.2606299999998</v>
      </c>
      <c r="X679" s="5">
        <f t="shared" si="45"/>
        <v>1228.52</v>
      </c>
      <c r="Y679" s="5">
        <v>25467.1</v>
      </c>
      <c r="Z679" s="5">
        <v>1847.37</v>
      </c>
      <c r="AA679" s="5">
        <f t="shared" si="43"/>
        <v>27314.469999999998</v>
      </c>
    </row>
    <row r="680" spans="1:27" x14ac:dyDescent="0.25">
      <c r="A680">
        <v>2019</v>
      </c>
      <c r="B680" t="s">
        <v>55</v>
      </c>
      <c r="C680" s="1" t="s">
        <v>5</v>
      </c>
      <c r="D680" s="5">
        <f>VLOOKUP(B680,SWH!$A$4:$C$19,3,FALSE)</f>
        <v>46320.38</v>
      </c>
      <c r="E680" s="5">
        <v>0</v>
      </c>
      <c r="F680" s="5">
        <v>1753.92</v>
      </c>
      <c r="G680" s="5">
        <v>1955.23</v>
      </c>
      <c r="H680" s="5">
        <v>2581.33</v>
      </c>
      <c r="I680" s="5">
        <v>343.44</v>
      </c>
      <c r="J680" s="5">
        <v>14676.31</v>
      </c>
      <c r="K680" s="5">
        <v>0</v>
      </c>
      <c r="L680" s="5">
        <v>1955.64</v>
      </c>
      <c r="M680" s="5">
        <v>2485.5300000000002</v>
      </c>
      <c r="N680" s="5">
        <v>287.39</v>
      </c>
      <c r="O680" s="5">
        <f>VLOOKUP(B680,SWH!$A$4:$B$19,2,FALSE)</f>
        <v>1.3293699999999999</v>
      </c>
      <c r="P680" s="5">
        <f t="shared" si="42"/>
        <v>286.06063</v>
      </c>
      <c r="Q680" s="5">
        <v>561.21</v>
      </c>
      <c r="R680" s="5">
        <v>2322.7600000000002</v>
      </c>
      <c r="S680" s="5">
        <v>0</v>
      </c>
      <c r="T680" s="5">
        <v>0</v>
      </c>
      <c r="U680" s="5">
        <v>607.13</v>
      </c>
      <c r="V680" s="5">
        <v>0</v>
      </c>
      <c r="W680" s="5">
        <f t="shared" si="44"/>
        <v>7610.7906300000004</v>
      </c>
      <c r="X680" s="5">
        <f t="shared" si="45"/>
        <v>1753.92</v>
      </c>
      <c r="Y680" s="5">
        <v>27168.83</v>
      </c>
      <c r="Z680" s="5">
        <v>2361.04</v>
      </c>
      <c r="AA680" s="5">
        <f t="shared" si="43"/>
        <v>29529.870000000003</v>
      </c>
    </row>
    <row r="681" spans="1:27" x14ac:dyDescent="0.25">
      <c r="A681">
        <v>2019</v>
      </c>
      <c r="B681" t="s">
        <v>55</v>
      </c>
      <c r="C681" s="1" t="s">
        <v>15</v>
      </c>
      <c r="D681" s="5">
        <f>VLOOKUP(B681,SWH!$A$4:$C$19,3,FALSE)</f>
        <v>46320.38</v>
      </c>
      <c r="E681" s="5">
        <v>0</v>
      </c>
      <c r="F681" s="5">
        <v>1210.75</v>
      </c>
      <c r="G681" s="5">
        <v>991.38</v>
      </c>
      <c r="H681" s="5">
        <v>2593.4899999999998</v>
      </c>
      <c r="I681" s="5">
        <v>349.24</v>
      </c>
      <c r="J681" s="5">
        <v>14676.31</v>
      </c>
      <c r="K681" s="5">
        <v>0</v>
      </c>
      <c r="L681" s="5">
        <v>1955.64</v>
      </c>
      <c r="M681" s="5">
        <v>2004.55</v>
      </c>
      <c r="N681" s="5">
        <v>172.43</v>
      </c>
      <c r="O681" s="5">
        <f>VLOOKUP(B681,SWH!$A$4:$B$19,2,FALSE)</f>
        <v>1.3293699999999999</v>
      </c>
      <c r="P681" s="5">
        <f t="shared" si="42"/>
        <v>171.10063</v>
      </c>
      <c r="Q681" s="5">
        <v>288.19</v>
      </c>
      <c r="R681" s="5">
        <v>972.36</v>
      </c>
      <c r="S681" s="5">
        <v>0</v>
      </c>
      <c r="T681" s="5">
        <v>0</v>
      </c>
      <c r="U681" s="5">
        <v>615.91999999999996</v>
      </c>
      <c r="V681" s="5">
        <v>0</v>
      </c>
      <c r="W681" s="5">
        <f t="shared" si="44"/>
        <v>4427.5806300000004</v>
      </c>
      <c r="X681" s="5">
        <f t="shared" si="45"/>
        <v>1210.75</v>
      </c>
      <c r="Y681" s="5">
        <v>24003.59</v>
      </c>
      <c r="Z681" s="5">
        <v>1826.68</v>
      </c>
      <c r="AA681" s="5">
        <f t="shared" si="43"/>
        <v>25830.27</v>
      </c>
    </row>
    <row r="682" spans="1:27" x14ac:dyDescent="0.25">
      <c r="A682">
        <v>2019</v>
      </c>
      <c r="B682" t="s">
        <v>55</v>
      </c>
      <c r="C682" s="1" t="s">
        <v>16</v>
      </c>
      <c r="D682" s="5">
        <f>VLOOKUP(B682,SWH!$A$4:$C$19,3,FALSE)</f>
        <v>46320.38</v>
      </c>
      <c r="E682" s="5">
        <v>0</v>
      </c>
      <c r="F682" s="5">
        <v>2400.3200000000002</v>
      </c>
      <c r="G682" s="5">
        <v>2012.66</v>
      </c>
      <c r="H682" s="5">
        <v>2583.7600000000002</v>
      </c>
      <c r="I682" s="5">
        <v>346.08</v>
      </c>
      <c r="J682" s="5">
        <v>14676.31</v>
      </c>
      <c r="K682" s="5">
        <v>0</v>
      </c>
      <c r="L682" s="5">
        <v>1955.64</v>
      </c>
      <c r="M682" s="5">
        <v>2080.65</v>
      </c>
      <c r="N682" s="5">
        <v>281.49</v>
      </c>
      <c r="O682" s="5">
        <f>VLOOKUP(B682,SWH!$A$4:$B$19,2,FALSE)</f>
        <v>1.3293699999999999</v>
      </c>
      <c r="P682" s="5">
        <f t="shared" si="42"/>
        <v>280.16063000000003</v>
      </c>
      <c r="Q682" s="5">
        <v>583.29</v>
      </c>
      <c r="R682" s="5">
        <v>1188.02</v>
      </c>
      <c r="S682" s="5">
        <v>40.700000000000003</v>
      </c>
      <c r="T682" s="5">
        <v>0</v>
      </c>
      <c r="U682" s="5">
        <v>650.1</v>
      </c>
      <c r="V682" s="5">
        <v>0</v>
      </c>
      <c r="W682" s="5">
        <f t="shared" si="44"/>
        <v>6185.48063</v>
      </c>
      <c r="X682" s="5">
        <f t="shared" si="45"/>
        <v>2400.3200000000002</v>
      </c>
      <c r="Y682" s="5">
        <v>25748.6</v>
      </c>
      <c r="Z682" s="5">
        <v>3050.42</v>
      </c>
      <c r="AA682" s="5">
        <f t="shared" si="43"/>
        <v>28799.019999999997</v>
      </c>
    </row>
    <row r="683" spans="1:27" x14ac:dyDescent="0.25">
      <c r="A683">
        <v>2019</v>
      </c>
      <c r="B683" t="s">
        <v>55</v>
      </c>
      <c r="C683" s="1" t="s">
        <v>9</v>
      </c>
      <c r="D683" s="5">
        <f>VLOOKUP(B683,SWH!$A$4:$C$19,3,FALSE)</f>
        <v>46320.38</v>
      </c>
      <c r="E683" s="5">
        <v>0</v>
      </c>
      <c r="F683" s="5">
        <v>3186.33</v>
      </c>
      <c r="G683" s="5">
        <v>1712.17</v>
      </c>
      <c r="H683" s="5">
        <v>2585.16</v>
      </c>
      <c r="I683" s="5">
        <v>348.85</v>
      </c>
      <c r="J683" s="5">
        <v>14676.31</v>
      </c>
      <c r="K683" s="5">
        <v>0</v>
      </c>
      <c r="L683" s="5">
        <v>1955.64</v>
      </c>
      <c r="M683" s="5">
        <v>2360.31</v>
      </c>
      <c r="N683" s="5">
        <v>247.61</v>
      </c>
      <c r="O683" s="5">
        <f>VLOOKUP(B683,SWH!$A$4:$B$19,2,FALSE)</f>
        <v>1.3293699999999999</v>
      </c>
      <c r="P683" s="5">
        <f t="shared" si="42"/>
        <v>246.28063</v>
      </c>
      <c r="Q683" s="5">
        <v>474.13</v>
      </c>
      <c r="R683" s="5">
        <v>2144.14</v>
      </c>
      <c r="S683" s="5">
        <v>0</v>
      </c>
      <c r="T683" s="5">
        <v>0</v>
      </c>
      <c r="U683" s="5">
        <v>642.08000000000004</v>
      </c>
      <c r="V683" s="5">
        <v>0</v>
      </c>
      <c r="W683" s="5">
        <f t="shared" si="44"/>
        <v>6937.0306299999993</v>
      </c>
      <c r="X683" s="5">
        <f t="shared" si="45"/>
        <v>3186.33</v>
      </c>
      <c r="Y683" s="5">
        <v>26504.31</v>
      </c>
      <c r="Z683" s="5">
        <v>3828.42</v>
      </c>
      <c r="AA683" s="5">
        <f t="shared" si="43"/>
        <v>30332.730000000003</v>
      </c>
    </row>
    <row r="684" spans="1:27" x14ac:dyDescent="0.25">
      <c r="A684">
        <v>2019</v>
      </c>
      <c r="B684" t="s">
        <v>55</v>
      </c>
      <c r="C684" s="1" t="s">
        <v>12</v>
      </c>
      <c r="D684" s="5">
        <f>VLOOKUP(B684,SWH!$A$4:$C$19,3,FALSE)</f>
        <v>46320.38</v>
      </c>
      <c r="E684" s="5">
        <v>0</v>
      </c>
      <c r="F684" s="5">
        <v>2350.98</v>
      </c>
      <c r="G684" s="5">
        <v>1710.77</v>
      </c>
      <c r="H684" s="5">
        <v>2585.9</v>
      </c>
      <c r="I684" s="5">
        <v>349.58</v>
      </c>
      <c r="J684" s="5">
        <v>14676.31</v>
      </c>
      <c r="K684" s="5">
        <v>0</v>
      </c>
      <c r="L684" s="5">
        <v>1955.64</v>
      </c>
      <c r="M684" s="5">
        <v>2100.9</v>
      </c>
      <c r="N684" s="5">
        <v>275.45</v>
      </c>
      <c r="O684" s="5">
        <f>VLOOKUP(B684,SWH!$A$4:$B$19,2,FALSE)</f>
        <v>1.3293699999999999</v>
      </c>
      <c r="P684" s="5">
        <f t="shared" si="42"/>
        <v>274.12063000000001</v>
      </c>
      <c r="Q684" s="5">
        <v>466.39</v>
      </c>
      <c r="R684" s="5">
        <v>1403.32</v>
      </c>
      <c r="S684" s="5">
        <v>46.3</v>
      </c>
      <c r="T684" s="5">
        <v>0</v>
      </c>
      <c r="U684" s="5">
        <v>686.96</v>
      </c>
      <c r="V684" s="5">
        <v>0</v>
      </c>
      <c r="W684" s="5">
        <f t="shared" si="44"/>
        <v>6001.8006299999997</v>
      </c>
      <c r="X684" s="5">
        <f t="shared" si="45"/>
        <v>2350.98</v>
      </c>
      <c r="Y684" s="5">
        <v>25570.54</v>
      </c>
      <c r="Z684" s="5">
        <v>3037.93</v>
      </c>
      <c r="AA684" s="5">
        <f t="shared" si="43"/>
        <v>28608.47</v>
      </c>
    </row>
    <row r="685" spans="1:27" x14ac:dyDescent="0.25">
      <c r="A685">
        <v>2019</v>
      </c>
      <c r="B685" t="s">
        <v>55</v>
      </c>
      <c r="C685" s="1" t="s">
        <v>8</v>
      </c>
      <c r="D685" s="5">
        <f>VLOOKUP(B685,SWH!$A$4:$C$19,3,FALSE)</f>
        <v>46320.38</v>
      </c>
      <c r="E685" s="5">
        <v>0</v>
      </c>
      <c r="F685" s="5">
        <v>3299.47</v>
      </c>
      <c r="G685" s="5">
        <v>1229.42</v>
      </c>
      <c r="H685" s="5">
        <v>2642.46</v>
      </c>
      <c r="I685" s="5">
        <v>376.91</v>
      </c>
      <c r="J685" s="5">
        <v>14676.31</v>
      </c>
      <c r="K685" s="5">
        <v>0</v>
      </c>
      <c r="L685" s="5">
        <v>1955.67</v>
      </c>
      <c r="M685" s="5">
        <v>2097.71</v>
      </c>
      <c r="N685" s="5">
        <v>219.02</v>
      </c>
      <c r="O685" s="5">
        <f>VLOOKUP(B685,SWH!$A$4:$B$19,2,FALSE)</f>
        <v>1.3293699999999999</v>
      </c>
      <c r="P685" s="5">
        <f t="shared" si="42"/>
        <v>217.69063</v>
      </c>
      <c r="Q685" s="5">
        <v>285.60000000000002</v>
      </c>
      <c r="R685" s="5">
        <v>1697.79</v>
      </c>
      <c r="S685" s="5">
        <v>48.81</v>
      </c>
      <c r="T685" s="5">
        <v>0</v>
      </c>
      <c r="U685" s="5">
        <v>736.99</v>
      </c>
      <c r="V685" s="5">
        <v>0</v>
      </c>
      <c r="W685" s="5">
        <f t="shared" si="44"/>
        <v>5577.02063</v>
      </c>
      <c r="X685" s="5">
        <f t="shared" si="45"/>
        <v>3299.47</v>
      </c>
      <c r="Y685" s="5">
        <v>25229.7</v>
      </c>
      <c r="Z685" s="5">
        <v>4036.47</v>
      </c>
      <c r="AA685" s="5">
        <f t="shared" si="43"/>
        <v>29266.170000000002</v>
      </c>
    </row>
    <row r="686" spans="1:27" x14ac:dyDescent="0.25">
      <c r="A686">
        <v>2004</v>
      </c>
      <c r="B686" t="s">
        <v>54</v>
      </c>
      <c r="C686" s="1" t="s">
        <v>10</v>
      </c>
      <c r="D686" s="5">
        <f>VLOOKUP(B686,SWH!$A$4:$C$19,3,FALSE)</f>
        <v>4982.1899999999996</v>
      </c>
      <c r="E686" s="5">
        <v>0.05</v>
      </c>
      <c r="F686" s="5">
        <v>0</v>
      </c>
      <c r="G686" s="5">
        <v>1697.18</v>
      </c>
      <c r="H686" s="5">
        <v>552.77</v>
      </c>
      <c r="I686" s="5">
        <v>225.64</v>
      </c>
      <c r="J686" s="5">
        <v>816.24</v>
      </c>
      <c r="K686" s="5">
        <v>0</v>
      </c>
      <c r="L686" s="5">
        <v>33.76</v>
      </c>
      <c r="M686" s="5">
        <v>167.55</v>
      </c>
      <c r="N686" s="5">
        <v>0.15</v>
      </c>
      <c r="O686" s="5">
        <f>VLOOKUP(B686,SWH!$A$4:$B$19,2,FALSE)</f>
        <v>0.15</v>
      </c>
      <c r="P686" s="5">
        <f>N686-O686</f>
        <v>0</v>
      </c>
      <c r="Q686" s="5">
        <v>0</v>
      </c>
      <c r="R686" s="5">
        <v>0</v>
      </c>
      <c r="S686" s="5">
        <v>0</v>
      </c>
      <c r="T686" s="5">
        <v>0</v>
      </c>
      <c r="U686" s="5">
        <v>69.53</v>
      </c>
      <c r="V686" s="5">
        <v>0</v>
      </c>
      <c r="W686" s="5">
        <f t="shared" si="44"/>
        <v>1864.78</v>
      </c>
      <c r="X686" s="5">
        <f t="shared" si="45"/>
        <v>0</v>
      </c>
      <c r="Y686" s="5">
        <v>3493.34</v>
      </c>
      <c r="Z686" s="5">
        <v>69.53</v>
      </c>
      <c r="AA686" s="5">
        <f t="shared" si="43"/>
        <v>3562.8700000000003</v>
      </c>
    </row>
    <row r="687" spans="1:27" x14ac:dyDescent="0.25">
      <c r="A687">
        <v>2004</v>
      </c>
      <c r="B687" t="s">
        <v>54</v>
      </c>
      <c r="C687" s="1" t="s">
        <v>6</v>
      </c>
      <c r="D687" s="5">
        <f>VLOOKUP(B687,SWH!$A$4:$C$19,3,FALSE)</f>
        <v>4982.1899999999996</v>
      </c>
      <c r="E687" s="5">
        <v>7.54</v>
      </c>
      <c r="F687" s="5">
        <v>0</v>
      </c>
      <c r="G687" s="5">
        <v>1347.75</v>
      </c>
      <c r="H687" s="5">
        <v>552.77</v>
      </c>
      <c r="I687" s="5">
        <v>225.68</v>
      </c>
      <c r="J687" s="5">
        <v>816.24</v>
      </c>
      <c r="K687" s="5">
        <v>0</v>
      </c>
      <c r="L687" s="5">
        <v>33.76</v>
      </c>
      <c r="M687" s="5">
        <v>163.76</v>
      </c>
      <c r="N687" s="5">
        <v>0.15</v>
      </c>
      <c r="O687" s="5">
        <f>VLOOKUP(B687,SWH!$A$4:$B$19,2,FALSE)</f>
        <v>0.15</v>
      </c>
      <c r="P687" s="5">
        <f t="shared" ref="P687:P750" si="46">N687-O687</f>
        <v>0</v>
      </c>
      <c r="Q687" s="5">
        <v>0</v>
      </c>
      <c r="R687" s="5">
        <v>0</v>
      </c>
      <c r="S687" s="5">
        <v>0</v>
      </c>
      <c r="T687" s="5">
        <v>0</v>
      </c>
      <c r="U687" s="5">
        <v>70.23</v>
      </c>
      <c r="V687" s="5">
        <v>0</v>
      </c>
      <c r="W687" s="5">
        <f t="shared" si="44"/>
        <v>1519.05</v>
      </c>
      <c r="X687" s="5">
        <f t="shared" si="45"/>
        <v>0</v>
      </c>
      <c r="Y687" s="5">
        <v>3147.64</v>
      </c>
      <c r="Z687" s="5">
        <v>70.23</v>
      </c>
      <c r="AA687" s="5">
        <f t="shared" si="43"/>
        <v>3217.87</v>
      </c>
    </row>
    <row r="688" spans="1:27" x14ac:dyDescent="0.25">
      <c r="A688">
        <v>2004</v>
      </c>
      <c r="B688" t="s">
        <v>54</v>
      </c>
      <c r="C688" s="1" t="s">
        <v>11</v>
      </c>
      <c r="D688" s="5">
        <f>VLOOKUP(B688,SWH!$A$4:$C$19,3,FALSE)</f>
        <v>4982.1899999999996</v>
      </c>
      <c r="E688" s="5">
        <v>1.73</v>
      </c>
      <c r="F688" s="5">
        <v>0</v>
      </c>
      <c r="G688" s="5">
        <v>1071.53</v>
      </c>
      <c r="H688" s="5">
        <v>552.77</v>
      </c>
      <c r="I688" s="5">
        <v>225.71</v>
      </c>
      <c r="J688" s="5">
        <v>816.24</v>
      </c>
      <c r="K688" s="5">
        <v>0</v>
      </c>
      <c r="L688" s="5">
        <v>33.76</v>
      </c>
      <c r="M688" s="5">
        <v>147.87</v>
      </c>
      <c r="N688" s="5">
        <v>0.15</v>
      </c>
      <c r="O688" s="5">
        <f>VLOOKUP(B688,SWH!$A$4:$B$19,2,FALSE)</f>
        <v>0.15</v>
      </c>
      <c r="P688" s="5">
        <f t="shared" si="46"/>
        <v>0</v>
      </c>
      <c r="Q688" s="5">
        <v>0</v>
      </c>
      <c r="R688" s="5">
        <v>0</v>
      </c>
      <c r="S688" s="5">
        <v>0</v>
      </c>
      <c r="T688" s="5">
        <v>0</v>
      </c>
      <c r="U688" s="5">
        <v>72.349999999999994</v>
      </c>
      <c r="V688" s="5">
        <v>0</v>
      </c>
      <c r="W688" s="5">
        <f t="shared" si="44"/>
        <v>1221.1300000000001</v>
      </c>
      <c r="X688" s="5">
        <f t="shared" si="45"/>
        <v>0</v>
      </c>
      <c r="Y688" s="5">
        <v>2849.75</v>
      </c>
      <c r="Z688" s="5">
        <v>72.349999999999994</v>
      </c>
      <c r="AA688" s="5">
        <f t="shared" si="43"/>
        <v>2922.1</v>
      </c>
    </row>
    <row r="689" spans="1:27" x14ac:dyDescent="0.25">
      <c r="A689">
        <v>2004</v>
      </c>
      <c r="B689" t="s">
        <v>54</v>
      </c>
      <c r="C689" s="1" t="s">
        <v>13</v>
      </c>
      <c r="D689" s="5">
        <f>VLOOKUP(B689,SWH!$A$4:$C$19,3,FALSE)</f>
        <v>4982.1899999999996</v>
      </c>
      <c r="E689" s="5">
        <v>38.54</v>
      </c>
      <c r="F689" s="5">
        <v>1.34</v>
      </c>
      <c r="G689" s="5">
        <v>1084.77</v>
      </c>
      <c r="H689" s="5">
        <v>552.77</v>
      </c>
      <c r="I689" s="5">
        <v>225.42</v>
      </c>
      <c r="J689" s="5">
        <v>816.24</v>
      </c>
      <c r="K689" s="5">
        <v>0</v>
      </c>
      <c r="L689" s="5">
        <v>33.76</v>
      </c>
      <c r="M689" s="5">
        <v>153.9</v>
      </c>
      <c r="N689" s="5">
        <v>0.15</v>
      </c>
      <c r="O689" s="5">
        <f>VLOOKUP(B689,SWH!$A$4:$B$19,2,FALSE)</f>
        <v>0.15</v>
      </c>
      <c r="P689" s="5">
        <f t="shared" si="46"/>
        <v>0</v>
      </c>
      <c r="Q689" s="5">
        <v>0</v>
      </c>
      <c r="R689" s="5">
        <v>0</v>
      </c>
      <c r="S689" s="5">
        <v>0</v>
      </c>
      <c r="T689" s="5">
        <v>0</v>
      </c>
      <c r="U689" s="5">
        <v>72.81</v>
      </c>
      <c r="V689" s="5">
        <v>0</v>
      </c>
      <c r="W689" s="5">
        <f t="shared" si="44"/>
        <v>1277.21</v>
      </c>
      <c r="X689" s="5">
        <f t="shared" si="45"/>
        <v>1.34</v>
      </c>
      <c r="Y689" s="5">
        <v>2905.56</v>
      </c>
      <c r="Z689" s="5">
        <v>74.150000000000006</v>
      </c>
      <c r="AA689" s="5">
        <f t="shared" si="43"/>
        <v>2979.71</v>
      </c>
    </row>
    <row r="690" spans="1:27" x14ac:dyDescent="0.25">
      <c r="A690">
        <v>2004</v>
      </c>
      <c r="B690" t="s">
        <v>54</v>
      </c>
      <c r="C690" s="1" t="s">
        <v>19</v>
      </c>
      <c r="D690" s="5">
        <f>VLOOKUP(B690,SWH!$A$4:$C$19,3,FALSE)</f>
        <v>4982.1899999999996</v>
      </c>
      <c r="E690" s="5">
        <v>70.97</v>
      </c>
      <c r="F690" s="5">
        <v>13.2</v>
      </c>
      <c r="G690" s="5">
        <v>975</v>
      </c>
      <c r="H690" s="5">
        <v>552.77</v>
      </c>
      <c r="I690" s="5">
        <v>225.34</v>
      </c>
      <c r="J690" s="5">
        <v>816.24</v>
      </c>
      <c r="K690" s="5">
        <v>0</v>
      </c>
      <c r="L690" s="5">
        <v>33.76</v>
      </c>
      <c r="M690" s="5">
        <v>129.59</v>
      </c>
      <c r="N690" s="5">
        <v>0.15</v>
      </c>
      <c r="O690" s="5">
        <f>VLOOKUP(B690,SWH!$A$4:$B$19,2,FALSE)</f>
        <v>0.15</v>
      </c>
      <c r="P690" s="5">
        <f t="shared" si="46"/>
        <v>0</v>
      </c>
      <c r="Q690" s="5">
        <v>0</v>
      </c>
      <c r="R690" s="5">
        <v>0</v>
      </c>
      <c r="S690" s="5">
        <v>0</v>
      </c>
      <c r="T690" s="5">
        <v>0</v>
      </c>
      <c r="U690" s="5">
        <v>75.81</v>
      </c>
      <c r="V690" s="5">
        <v>0</v>
      </c>
      <c r="W690" s="5">
        <f t="shared" si="44"/>
        <v>1175.56</v>
      </c>
      <c r="X690" s="5">
        <f t="shared" si="45"/>
        <v>13.2</v>
      </c>
      <c r="Y690" s="5">
        <v>2803.82</v>
      </c>
      <c r="Z690" s="5">
        <v>89.01</v>
      </c>
      <c r="AA690" s="5">
        <f t="shared" si="43"/>
        <v>2892.8300000000004</v>
      </c>
    </row>
    <row r="691" spans="1:27" x14ac:dyDescent="0.25">
      <c r="A691">
        <v>2004</v>
      </c>
      <c r="B691" t="s">
        <v>54</v>
      </c>
      <c r="C691" s="1" t="s">
        <v>20</v>
      </c>
      <c r="D691" s="5">
        <f>VLOOKUP(B691,SWH!$A$4:$C$19,3,FALSE)</f>
        <v>4982.1899999999996</v>
      </c>
      <c r="E691" s="5">
        <v>88.64</v>
      </c>
      <c r="F691" s="5">
        <v>2.5299999999999998</v>
      </c>
      <c r="G691" s="5">
        <v>678.53</v>
      </c>
      <c r="H691" s="5">
        <v>552.77</v>
      </c>
      <c r="I691" s="5">
        <v>225.51</v>
      </c>
      <c r="J691" s="5">
        <v>816.24</v>
      </c>
      <c r="K691" s="5">
        <v>0</v>
      </c>
      <c r="L691" s="5">
        <v>33.76</v>
      </c>
      <c r="M691" s="5">
        <v>151.38999999999999</v>
      </c>
      <c r="N691" s="5">
        <v>0.15</v>
      </c>
      <c r="O691" s="5">
        <f>VLOOKUP(B691,SWH!$A$4:$B$19,2,FALSE)</f>
        <v>0.15</v>
      </c>
      <c r="P691" s="5">
        <f t="shared" si="46"/>
        <v>0</v>
      </c>
      <c r="Q691" s="5">
        <v>0</v>
      </c>
      <c r="R691" s="5">
        <v>0</v>
      </c>
      <c r="S691" s="5">
        <v>0</v>
      </c>
      <c r="T691" s="5">
        <v>0</v>
      </c>
      <c r="U691" s="5">
        <v>76.03</v>
      </c>
      <c r="V691" s="5">
        <v>0</v>
      </c>
      <c r="W691" s="5">
        <f t="shared" si="44"/>
        <v>918.56</v>
      </c>
      <c r="X691" s="5">
        <f t="shared" si="45"/>
        <v>2.5299999999999998</v>
      </c>
      <c r="Y691" s="5">
        <v>2546.98</v>
      </c>
      <c r="Z691" s="5">
        <v>78.56</v>
      </c>
      <c r="AA691" s="5">
        <f t="shared" si="43"/>
        <v>2625.54</v>
      </c>
    </row>
    <row r="692" spans="1:27" x14ac:dyDescent="0.25">
      <c r="A692">
        <v>2004</v>
      </c>
      <c r="B692" t="s">
        <v>54</v>
      </c>
      <c r="C692" s="1" t="s">
        <v>3</v>
      </c>
      <c r="D692" s="5">
        <f>VLOOKUP(B692,SWH!$A$4:$C$19,3,FALSE)</f>
        <v>4982.1899999999996</v>
      </c>
      <c r="E692" s="5">
        <v>187.28</v>
      </c>
      <c r="F692" s="5">
        <v>144.62</v>
      </c>
      <c r="G692" s="5">
        <v>537.44000000000005</v>
      </c>
      <c r="H692" s="5">
        <v>552.77</v>
      </c>
      <c r="I692" s="5">
        <v>225.46</v>
      </c>
      <c r="J692" s="5">
        <v>816.24</v>
      </c>
      <c r="K692" s="5">
        <v>0</v>
      </c>
      <c r="L692" s="5">
        <v>33.76</v>
      </c>
      <c r="M692" s="5">
        <v>105.96</v>
      </c>
      <c r="N692" s="5">
        <v>0.15</v>
      </c>
      <c r="O692" s="5">
        <f>VLOOKUP(B692,SWH!$A$4:$B$19,2,FALSE)</f>
        <v>0.15</v>
      </c>
      <c r="P692" s="5">
        <f t="shared" si="46"/>
        <v>0</v>
      </c>
      <c r="Q692" s="5">
        <v>0</v>
      </c>
      <c r="R692" s="5">
        <v>0</v>
      </c>
      <c r="S692" s="5">
        <v>0</v>
      </c>
      <c r="T692" s="5">
        <v>0</v>
      </c>
      <c r="U692" s="5">
        <v>81.97</v>
      </c>
      <c r="V692" s="5">
        <v>0</v>
      </c>
      <c r="W692" s="5">
        <f t="shared" si="44"/>
        <v>830.68000000000006</v>
      </c>
      <c r="X692" s="5">
        <f t="shared" si="45"/>
        <v>144.62</v>
      </c>
      <c r="Y692" s="5">
        <v>2459.06</v>
      </c>
      <c r="Z692" s="5">
        <v>226.59</v>
      </c>
      <c r="AA692" s="5">
        <f t="shared" si="43"/>
        <v>2685.65</v>
      </c>
    </row>
    <row r="693" spans="1:27" x14ac:dyDescent="0.25">
      <c r="A693">
        <v>2004</v>
      </c>
      <c r="B693" t="s">
        <v>54</v>
      </c>
      <c r="C693" s="1" t="s">
        <v>7</v>
      </c>
      <c r="D693" s="5">
        <f>VLOOKUP(B693,SWH!$A$4:$C$19,3,FALSE)</f>
        <v>4982.1899999999996</v>
      </c>
      <c r="E693" s="5">
        <v>102.1</v>
      </c>
      <c r="F693" s="5">
        <v>26.57</v>
      </c>
      <c r="G693" s="5">
        <v>449.47</v>
      </c>
      <c r="H693" s="5">
        <v>552.77</v>
      </c>
      <c r="I693" s="5">
        <v>225.46</v>
      </c>
      <c r="J693" s="5">
        <v>816.24</v>
      </c>
      <c r="K693" s="5">
        <v>0</v>
      </c>
      <c r="L693" s="5">
        <v>33.76</v>
      </c>
      <c r="M693" s="5">
        <v>127.35</v>
      </c>
      <c r="N693" s="5">
        <v>0.15</v>
      </c>
      <c r="O693" s="5">
        <f>VLOOKUP(B693,SWH!$A$4:$B$19,2,FALSE)</f>
        <v>0.15</v>
      </c>
      <c r="P693" s="5">
        <f t="shared" si="46"/>
        <v>0</v>
      </c>
      <c r="Q693" s="5">
        <v>0</v>
      </c>
      <c r="R693" s="5">
        <v>0</v>
      </c>
      <c r="S693" s="5">
        <v>0</v>
      </c>
      <c r="T693" s="5">
        <v>0</v>
      </c>
      <c r="U693" s="5">
        <v>80.34</v>
      </c>
      <c r="V693" s="5">
        <v>0</v>
      </c>
      <c r="W693" s="5">
        <f t="shared" si="44"/>
        <v>678.92000000000007</v>
      </c>
      <c r="X693" s="5">
        <f t="shared" si="45"/>
        <v>26.57</v>
      </c>
      <c r="Y693" s="5">
        <v>2307.29</v>
      </c>
      <c r="Z693" s="5">
        <v>106.91</v>
      </c>
      <c r="AA693" s="5">
        <f t="shared" si="43"/>
        <v>2414.1999999999998</v>
      </c>
    </row>
    <row r="694" spans="1:27" x14ac:dyDescent="0.25">
      <c r="A694">
        <v>2004</v>
      </c>
      <c r="B694" t="s">
        <v>54</v>
      </c>
      <c r="C694" s="1" t="s">
        <v>17</v>
      </c>
      <c r="D694" s="5">
        <f>VLOOKUP(B694,SWH!$A$4:$C$19,3,FALSE)</f>
        <v>4982.1899999999996</v>
      </c>
      <c r="E694" s="5">
        <v>98.73</v>
      </c>
      <c r="F694" s="5">
        <v>1.1299999999999999</v>
      </c>
      <c r="G694" s="5">
        <v>398.67</v>
      </c>
      <c r="H694" s="5">
        <v>552.77</v>
      </c>
      <c r="I694" s="5">
        <v>225.42</v>
      </c>
      <c r="J694" s="5">
        <v>816.24</v>
      </c>
      <c r="K694" s="5">
        <v>0</v>
      </c>
      <c r="L694" s="5">
        <v>33.76</v>
      </c>
      <c r="M694" s="5">
        <v>109.35</v>
      </c>
      <c r="N694" s="5">
        <v>0.15</v>
      </c>
      <c r="O694" s="5">
        <f>VLOOKUP(B694,SWH!$A$4:$B$19,2,FALSE)</f>
        <v>0.15</v>
      </c>
      <c r="P694" s="5">
        <f t="shared" si="46"/>
        <v>0</v>
      </c>
      <c r="Q694" s="5">
        <v>0</v>
      </c>
      <c r="R694" s="5">
        <v>0</v>
      </c>
      <c r="S694" s="5">
        <v>0</v>
      </c>
      <c r="T694" s="5">
        <v>0</v>
      </c>
      <c r="U694" s="5">
        <v>82.56</v>
      </c>
      <c r="V694" s="5">
        <v>0</v>
      </c>
      <c r="W694" s="5">
        <f t="shared" si="44"/>
        <v>606.75</v>
      </c>
      <c r="X694" s="5">
        <f t="shared" si="45"/>
        <v>1.1299999999999999</v>
      </c>
      <c r="Y694" s="5">
        <v>2235.09</v>
      </c>
      <c r="Z694" s="5">
        <v>83.69</v>
      </c>
      <c r="AA694" s="5">
        <f t="shared" si="43"/>
        <v>2318.7800000000002</v>
      </c>
    </row>
    <row r="695" spans="1:27" x14ac:dyDescent="0.25">
      <c r="A695">
        <v>2004</v>
      </c>
      <c r="B695" t="s">
        <v>54</v>
      </c>
      <c r="C695" s="1" t="s">
        <v>14</v>
      </c>
      <c r="D695" s="5">
        <f>VLOOKUP(B695,SWH!$A$4:$C$19,3,FALSE)</f>
        <v>4982.1899999999996</v>
      </c>
      <c r="E695" s="5">
        <v>404.63</v>
      </c>
      <c r="F695" s="5">
        <v>230.05</v>
      </c>
      <c r="G695" s="5">
        <v>380.81</v>
      </c>
      <c r="H695" s="5">
        <v>552.77</v>
      </c>
      <c r="I695" s="5">
        <v>225.12</v>
      </c>
      <c r="J695" s="5">
        <v>816.24</v>
      </c>
      <c r="K695" s="5">
        <v>0</v>
      </c>
      <c r="L695" s="5">
        <v>33.76</v>
      </c>
      <c r="M695" s="5">
        <v>102.03</v>
      </c>
      <c r="N695" s="5">
        <v>0.15</v>
      </c>
      <c r="O695" s="5">
        <f>VLOOKUP(B695,SWH!$A$4:$B$19,2,FALSE)</f>
        <v>0.15</v>
      </c>
      <c r="P695" s="5">
        <f t="shared" si="46"/>
        <v>0</v>
      </c>
      <c r="Q695" s="5">
        <v>0</v>
      </c>
      <c r="R695" s="5">
        <v>0</v>
      </c>
      <c r="S695" s="5">
        <v>0</v>
      </c>
      <c r="T695" s="5">
        <v>0</v>
      </c>
      <c r="U695" s="5">
        <v>87.05</v>
      </c>
      <c r="V695" s="5">
        <v>0</v>
      </c>
      <c r="W695" s="5">
        <f t="shared" si="44"/>
        <v>887.47</v>
      </c>
      <c r="X695" s="5">
        <f t="shared" si="45"/>
        <v>230.05</v>
      </c>
      <c r="Y695" s="5">
        <v>2515.5</v>
      </c>
      <c r="Z695" s="5">
        <v>317.10000000000002</v>
      </c>
      <c r="AA695" s="5">
        <f t="shared" si="43"/>
        <v>2832.6</v>
      </c>
    </row>
    <row r="696" spans="1:27" x14ac:dyDescent="0.25">
      <c r="A696">
        <v>2004</v>
      </c>
      <c r="B696" t="s">
        <v>54</v>
      </c>
      <c r="C696" s="1" t="s">
        <v>2</v>
      </c>
      <c r="D696" s="5">
        <f>VLOOKUP(B696,SWH!$A$4:$C$19,3,FALSE)</f>
        <v>4982.1899999999996</v>
      </c>
      <c r="E696" s="5">
        <v>214.98</v>
      </c>
      <c r="F696" s="5">
        <v>70.28</v>
      </c>
      <c r="G696" s="5">
        <v>348.65</v>
      </c>
      <c r="H696" s="5">
        <v>552.77</v>
      </c>
      <c r="I696" s="5">
        <v>225.29</v>
      </c>
      <c r="J696" s="5">
        <v>816.24</v>
      </c>
      <c r="K696" s="5">
        <v>0</v>
      </c>
      <c r="L696" s="5">
        <v>33.76</v>
      </c>
      <c r="M696" s="5">
        <v>127.82</v>
      </c>
      <c r="N696" s="5">
        <v>0.15</v>
      </c>
      <c r="O696" s="5">
        <f>VLOOKUP(B696,SWH!$A$4:$B$19,2,FALSE)</f>
        <v>0.15</v>
      </c>
      <c r="P696" s="5">
        <f t="shared" si="46"/>
        <v>0</v>
      </c>
      <c r="Q696" s="5">
        <v>0</v>
      </c>
      <c r="R696" s="5">
        <v>0</v>
      </c>
      <c r="S696" s="5">
        <v>0</v>
      </c>
      <c r="T696" s="5">
        <v>0</v>
      </c>
      <c r="U696" s="5">
        <v>85.61</v>
      </c>
      <c r="V696" s="5">
        <v>0</v>
      </c>
      <c r="W696" s="5">
        <f t="shared" si="44"/>
        <v>691.45</v>
      </c>
      <c r="X696" s="5">
        <f t="shared" si="45"/>
        <v>70.28</v>
      </c>
      <c r="Y696" s="5">
        <v>2319.66</v>
      </c>
      <c r="Z696" s="5">
        <v>155.88999999999999</v>
      </c>
      <c r="AA696" s="5">
        <f t="shared" si="43"/>
        <v>2475.5499999999997</v>
      </c>
    </row>
    <row r="697" spans="1:27" x14ac:dyDescent="0.25">
      <c r="A697">
        <v>2004</v>
      </c>
      <c r="B697" t="s">
        <v>54</v>
      </c>
      <c r="C697" s="1" t="s">
        <v>18</v>
      </c>
      <c r="D697" s="5">
        <f>VLOOKUP(B697,SWH!$A$4:$C$19,3,FALSE)</f>
        <v>4982.1899999999996</v>
      </c>
      <c r="E697" s="5">
        <v>362.28</v>
      </c>
      <c r="F697" s="5">
        <v>97.4</v>
      </c>
      <c r="G697" s="5">
        <v>168.32</v>
      </c>
      <c r="H697" s="5">
        <v>552.77</v>
      </c>
      <c r="I697" s="5">
        <v>224.86</v>
      </c>
      <c r="J697" s="5">
        <v>816.24</v>
      </c>
      <c r="K697" s="5">
        <v>0</v>
      </c>
      <c r="L697" s="5">
        <v>33.76</v>
      </c>
      <c r="M697" s="5">
        <v>94.09</v>
      </c>
      <c r="N697" s="5">
        <v>0.15</v>
      </c>
      <c r="O697" s="5">
        <f>VLOOKUP(B697,SWH!$A$4:$B$19,2,FALSE)</f>
        <v>0.15</v>
      </c>
      <c r="P697" s="5">
        <f t="shared" si="46"/>
        <v>0</v>
      </c>
      <c r="Q697" s="5">
        <v>0</v>
      </c>
      <c r="R697" s="5">
        <v>0</v>
      </c>
      <c r="S697" s="5">
        <v>0</v>
      </c>
      <c r="T697" s="5">
        <v>0</v>
      </c>
      <c r="U697" s="5">
        <v>88.54</v>
      </c>
      <c r="V697" s="5">
        <v>0</v>
      </c>
      <c r="W697" s="5">
        <f t="shared" si="44"/>
        <v>624.68999999999994</v>
      </c>
      <c r="X697" s="5">
        <f t="shared" si="45"/>
        <v>97.4</v>
      </c>
      <c r="Y697" s="5">
        <v>2252.46</v>
      </c>
      <c r="Z697" s="5">
        <v>185.94</v>
      </c>
      <c r="AA697" s="5">
        <f t="shared" si="43"/>
        <v>2438.4</v>
      </c>
    </row>
    <row r="698" spans="1:27" x14ac:dyDescent="0.25">
      <c r="A698">
        <v>2004</v>
      </c>
      <c r="B698" t="s">
        <v>54</v>
      </c>
      <c r="C698" s="1" t="s">
        <v>4</v>
      </c>
      <c r="D698" s="5">
        <f>VLOOKUP(B698,SWH!$A$4:$C$19,3,FALSE)</f>
        <v>4982.1899999999996</v>
      </c>
      <c r="E698" s="5">
        <v>546</v>
      </c>
      <c r="F698" s="5">
        <v>411.21</v>
      </c>
      <c r="G698" s="5">
        <v>223.22</v>
      </c>
      <c r="H698" s="5">
        <v>552.77</v>
      </c>
      <c r="I698" s="5">
        <v>225.19</v>
      </c>
      <c r="J698" s="5">
        <v>816.24</v>
      </c>
      <c r="K698" s="5">
        <v>0</v>
      </c>
      <c r="L698" s="5">
        <v>33.76</v>
      </c>
      <c r="M698" s="5">
        <v>97.55</v>
      </c>
      <c r="N698" s="5">
        <v>0.15</v>
      </c>
      <c r="O698" s="5">
        <f>VLOOKUP(B698,SWH!$A$4:$B$19,2,FALSE)</f>
        <v>0.15</v>
      </c>
      <c r="P698" s="5">
        <f t="shared" si="46"/>
        <v>0</v>
      </c>
      <c r="Q698" s="5">
        <v>0</v>
      </c>
      <c r="R698" s="5">
        <v>0</v>
      </c>
      <c r="S698" s="5">
        <v>0</v>
      </c>
      <c r="T698" s="5">
        <v>0</v>
      </c>
      <c r="U698" s="5">
        <v>91.42</v>
      </c>
      <c r="V698" s="5">
        <v>0</v>
      </c>
      <c r="W698" s="5">
        <f t="shared" si="44"/>
        <v>866.77</v>
      </c>
      <c r="X698" s="5">
        <f t="shared" si="45"/>
        <v>411.21</v>
      </c>
      <c r="Y698" s="5">
        <v>2494.87</v>
      </c>
      <c r="Z698" s="5">
        <v>502.63</v>
      </c>
      <c r="AA698" s="5">
        <f t="shared" si="43"/>
        <v>2997.5</v>
      </c>
    </row>
    <row r="699" spans="1:27" x14ac:dyDescent="0.25">
      <c r="A699">
        <v>2004</v>
      </c>
      <c r="B699" t="s">
        <v>54</v>
      </c>
      <c r="C699" s="1" t="s">
        <v>5</v>
      </c>
      <c r="D699" s="5">
        <f>VLOOKUP(B699,SWH!$A$4:$C$19,3,FALSE)</f>
        <v>4982.1899999999996</v>
      </c>
      <c r="E699" s="5">
        <v>359.37</v>
      </c>
      <c r="F699" s="5">
        <v>207.49</v>
      </c>
      <c r="G699" s="5">
        <v>259.67</v>
      </c>
      <c r="H699" s="5">
        <v>552.77</v>
      </c>
      <c r="I699" s="5">
        <v>225.2</v>
      </c>
      <c r="J699" s="5">
        <v>816.24</v>
      </c>
      <c r="K699" s="5">
        <v>0</v>
      </c>
      <c r="L699" s="5">
        <v>33.76</v>
      </c>
      <c r="M699" s="5">
        <v>119.74</v>
      </c>
      <c r="N699" s="5">
        <v>0.15</v>
      </c>
      <c r="O699" s="5">
        <f>VLOOKUP(B699,SWH!$A$4:$B$19,2,FALSE)</f>
        <v>0.15</v>
      </c>
      <c r="P699" s="5">
        <f t="shared" si="46"/>
        <v>0</v>
      </c>
      <c r="Q699" s="5">
        <v>0</v>
      </c>
      <c r="R699" s="5">
        <v>0</v>
      </c>
      <c r="S699" s="5">
        <v>0</v>
      </c>
      <c r="T699" s="5">
        <v>0</v>
      </c>
      <c r="U699" s="5">
        <v>90.18</v>
      </c>
      <c r="V699" s="5">
        <v>0</v>
      </c>
      <c r="W699" s="5">
        <f t="shared" si="44"/>
        <v>738.78</v>
      </c>
      <c r="X699" s="5">
        <f t="shared" si="45"/>
        <v>207.49</v>
      </c>
      <c r="Y699" s="5">
        <v>2366.89</v>
      </c>
      <c r="Z699" s="5">
        <v>297.68</v>
      </c>
      <c r="AA699" s="5">
        <f t="shared" si="43"/>
        <v>2664.5699999999997</v>
      </c>
    </row>
    <row r="700" spans="1:27" x14ac:dyDescent="0.25">
      <c r="A700">
        <v>2004</v>
      </c>
      <c r="B700" t="s">
        <v>54</v>
      </c>
      <c r="C700" s="1" t="s">
        <v>15</v>
      </c>
      <c r="D700" s="5">
        <f>VLOOKUP(B700,SWH!$A$4:$C$19,3,FALSE)</f>
        <v>4982.1899999999996</v>
      </c>
      <c r="E700" s="5">
        <v>331.91</v>
      </c>
      <c r="F700" s="5">
        <v>146.32</v>
      </c>
      <c r="G700" s="5">
        <v>109.12</v>
      </c>
      <c r="H700" s="5">
        <v>552.77</v>
      </c>
      <c r="I700" s="5">
        <v>224.85</v>
      </c>
      <c r="J700" s="5">
        <v>816.24</v>
      </c>
      <c r="K700" s="5">
        <v>0</v>
      </c>
      <c r="L700" s="5">
        <v>33.76</v>
      </c>
      <c r="M700" s="5">
        <v>88.51</v>
      </c>
      <c r="N700" s="5">
        <v>0.15</v>
      </c>
      <c r="O700" s="5">
        <f>VLOOKUP(B700,SWH!$A$4:$B$19,2,FALSE)</f>
        <v>0.15</v>
      </c>
      <c r="P700" s="5">
        <f t="shared" si="46"/>
        <v>0</v>
      </c>
      <c r="Q700" s="5">
        <v>0</v>
      </c>
      <c r="R700" s="5">
        <v>0</v>
      </c>
      <c r="S700" s="5">
        <v>0</v>
      </c>
      <c r="T700" s="5">
        <v>0</v>
      </c>
      <c r="U700" s="5">
        <v>91.06</v>
      </c>
      <c r="V700" s="5">
        <v>0</v>
      </c>
      <c r="W700" s="5">
        <f t="shared" si="44"/>
        <v>529.54000000000008</v>
      </c>
      <c r="X700" s="5">
        <f t="shared" si="45"/>
        <v>146.32</v>
      </c>
      <c r="Y700" s="5">
        <v>2157.31</v>
      </c>
      <c r="Z700" s="5">
        <v>237.39</v>
      </c>
      <c r="AA700" s="5">
        <f t="shared" si="43"/>
        <v>2394.6999999999998</v>
      </c>
    </row>
    <row r="701" spans="1:27" x14ac:dyDescent="0.25">
      <c r="A701">
        <v>2004</v>
      </c>
      <c r="B701" t="s">
        <v>54</v>
      </c>
      <c r="C701" s="1" t="s">
        <v>16</v>
      </c>
      <c r="D701" s="5">
        <f>VLOOKUP(B701,SWH!$A$4:$C$19,3,FALSE)</f>
        <v>4982.1899999999996</v>
      </c>
      <c r="E701" s="5">
        <v>778.79</v>
      </c>
      <c r="F701" s="5">
        <v>618.61</v>
      </c>
      <c r="G701" s="5">
        <v>239.96</v>
      </c>
      <c r="H701" s="5">
        <v>552.77</v>
      </c>
      <c r="I701" s="5">
        <v>225.09</v>
      </c>
      <c r="J701" s="5">
        <v>816.24</v>
      </c>
      <c r="K701" s="5">
        <v>0</v>
      </c>
      <c r="L701" s="5">
        <v>33.76</v>
      </c>
      <c r="M701" s="5">
        <v>105.94</v>
      </c>
      <c r="N701" s="5">
        <v>0.15</v>
      </c>
      <c r="O701" s="5">
        <f>VLOOKUP(B701,SWH!$A$4:$B$19,2,FALSE)</f>
        <v>0.15</v>
      </c>
      <c r="P701" s="5">
        <f t="shared" si="46"/>
        <v>0</v>
      </c>
      <c r="Q701" s="5">
        <v>0</v>
      </c>
      <c r="R701" s="5">
        <v>0</v>
      </c>
      <c r="S701" s="5">
        <v>0</v>
      </c>
      <c r="T701" s="5">
        <v>0</v>
      </c>
      <c r="U701" s="5">
        <v>94.76</v>
      </c>
      <c r="V701" s="5">
        <v>0</v>
      </c>
      <c r="W701" s="5">
        <f t="shared" si="44"/>
        <v>1124.69</v>
      </c>
      <c r="X701" s="5">
        <f t="shared" si="45"/>
        <v>618.61</v>
      </c>
      <c r="Y701" s="5">
        <v>2752.68</v>
      </c>
      <c r="Z701" s="5">
        <v>713.36</v>
      </c>
      <c r="AA701" s="5">
        <f t="shared" si="43"/>
        <v>3466.04</v>
      </c>
    </row>
    <row r="702" spans="1:27" x14ac:dyDescent="0.25">
      <c r="A702">
        <v>2004</v>
      </c>
      <c r="B702" t="s">
        <v>54</v>
      </c>
      <c r="C702" s="1" t="s">
        <v>9</v>
      </c>
      <c r="D702" s="5">
        <f>VLOOKUP(B702,SWH!$A$4:$C$19,3,FALSE)</f>
        <v>4982.1899999999996</v>
      </c>
      <c r="E702" s="5">
        <v>600.76</v>
      </c>
      <c r="F702" s="5">
        <v>390.71</v>
      </c>
      <c r="G702" s="5">
        <v>175.76</v>
      </c>
      <c r="H702" s="5">
        <v>552.77</v>
      </c>
      <c r="I702" s="5">
        <v>224.92</v>
      </c>
      <c r="J702" s="5">
        <v>816.24</v>
      </c>
      <c r="K702" s="5">
        <v>0</v>
      </c>
      <c r="L702" s="5">
        <v>33.76</v>
      </c>
      <c r="M702" s="5">
        <v>109.95</v>
      </c>
      <c r="N702" s="5">
        <v>0.15</v>
      </c>
      <c r="O702" s="5">
        <f>VLOOKUP(B702,SWH!$A$4:$B$19,2,FALSE)</f>
        <v>0.15</v>
      </c>
      <c r="P702" s="5">
        <f t="shared" si="46"/>
        <v>0</v>
      </c>
      <c r="Q702" s="5">
        <v>0</v>
      </c>
      <c r="R702" s="5">
        <v>0</v>
      </c>
      <c r="S702" s="5">
        <v>0</v>
      </c>
      <c r="T702" s="5">
        <v>0</v>
      </c>
      <c r="U702" s="5">
        <v>93.87</v>
      </c>
      <c r="V702" s="5">
        <v>0</v>
      </c>
      <c r="W702" s="5">
        <f t="shared" si="44"/>
        <v>886.47</v>
      </c>
      <c r="X702" s="5">
        <f t="shared" si="45"/>
        <v>390.71</v>
      </c>
      <c r="Y702" s="5">
        <v>2514.31</v>
      </c>
      <c r="Z702" s="5">
        <v>484.59</v>
      </c>
      <c r="AA702" s="5">
        <f t="shared" si="43"/>
        <v>2998.9</v>
      </c>
    </row>
    <row r="703" spans="1:27" x14ac:dyDescent="0.25">
      <c r="A703">
        <v>2004</v>
      </c>
      <c r="B703" t="s">
        <v>54</v>
      </c>
      <c r="C703" s="1" t="s">
        <v>12</v>
      </c>
      <c r="D703" s="5">
        <f>VLOOKUP(B703,SWH!$A$4:$C$19,3,FALSE)</f>
        <v>4982.1899999999996</v>
      </c>
      <c r="E703" s="5">
        <v>860.58</v>
      </c>
      <c r="F703" s="5">
        <v>765.4</v>
      </c>
      <c r="G703" s="5">
        <v>202.59</v>
      </c>
      <c r="H703" s="5">
        <v>552.77</v>
      </c>
      <c r="I703" s="5">
        <v>224.78</v>
      </c>
      <c r="J703" s="5">
        <v>816.24</v>
      </c>
      <c r="K703" s="5">
        <v>0</v>
      </c>
      <c r="L703" s="5">
        <v>33.76</v>
      </c>
      <c r="M703" s="5">
        <v>115.33</v>
      </c>
      <c r="N703" s="5">
        <v>0.15</v>
      </c>
      <c r="O703" s="5">
        <f>VLOOKUP(B703,SWH!$A$4:$B$19,2,FALSE)</f>
        <v>0.15</v>
      </c>
      <c r="P703" s="5">
        <f t="shared" si="46"/>
        <v>0</v>
      </c>
      <c r="Q703" s="5">
        <v>0</v>
      </c>
      <c r="R703" s="5">
        <v>0</v>
      </c>
      <c r="S703" s="5">
        <v>0</v>
      </c>
      <c r="T703" s="5">
        <v>0</v>
      </c>
      <c r="U703" s="5">
        <v>98.76</v>
      </c>
      <c r="V703" s="5">
        <v>0</v>
      </c>
      <c r="W703" s="5">
        <f t="shared" si="44"/>
        <v>1178.5</v>
      </c>
      <c r="X703" s="5">
        <f t="shared" si="45"/>
        <v>765.4</v>
      </c>
      <c r="Y703" s="5">
        <v>2806.2</v>
      </c>
      <c r="Z703" s="5">
        <v>864.16</v>
      </c>
      <c r="AA703" s="5">
        <f t="shared" si="43"/>
        <v>3670.3599999999997</v>
      </c>
    </row>
    <row r="704" spans="1:27" x14ac:dyDescent="0.25">
      <c r="A704">
        <v>2004</v>
      </c>
      <c r="B704" t="s">
        <v>54</v>
      </c>
      <c r="C704" s="1" t="s">
        <v>8</v>
      </c>
      <c r="D704" s="5">
        <f>VLOOKUP(B704,SWH!$A$4:$C$19,3,FALSE)</f>
        <v>4982.1899999999996</v>
      </c>
      <c r="E704" s="5">
        <v>1012.36</v>
      </c>
      <c r="F704" s="5">
        <v>1149.7</v>
      </c>
      <c r="G704" s="5">
        <v>111.86</v>
      </c>
      <c r="H704" s="5">
        <v>552.77</v>
      </c>
      <c r="I704" s="5">
        <v>223.55</v>
      </c>
      <c r="J704" s="5">
        <v>816.24</v>
      </c>
      <c r="K704" s="5">
        <v>0</v>
      </c>
      <c r="L704" s="5">
        <v>33.76</v>
      </c>
      <c r="M704" s="5">
        <v>115.24</v>
      </c>
      <c r="N704" s="5">
        <v>0.15</v>
      </c>
      <c r="O704" s="5">
        <f>VLOOKUP(B704,SWH!$A$4:$B$19,2,FALSE)</f>
        <v>0.15</v>
      </c>
      <c r="P704" s="5">
        <f t="shared" si="46"/>
        <v>0</v>
      </c>
      <c r="Q704" s="5">
        <v>0</v>
      </c>
      <c r="R704" s="5">
        <v>0</v>
      </c>
      <c r="S704" s="5">
        <v>0</v>
      </c>
      <c r="T704" s="5">
        <v>0</v>
      </c>
      <c r="U704" s="5">
        <v>104.08</v>
      </c>
      <c r="V704" s="5">
        <v>0</v>
      </c>
      <c r="W704" s="5">
        <f t="shared" si="44"/>
        <v>1239.46</v>
      </c>
      <c r="X704" s="5">
        <f t="shared" si="45"/>
        <v>1149.7</v>
      </c>
      <c r="Y704" s="5">
        <v>2865.93</v>
      </c>
      <c r="Z704" s="5">
        <v>1253.78</v>
      </c>
      <c r="AA704" s="5">
        <f t="shared" si="43"/>
        <v>4119.71</v>
      </c>
    </row>
    <row r="705" spans="1:27" x14ac:dyDescent="0.25">
      <c r="A705">
        <v>2007</v>
      </c>
      <c r="B705" t="s">
        <v>54</v>
      </c>
      <c r="C705" s="1" t="s">
        <v>10</v>
      </c>
      <c r="D705" s="5">
        <f>VLOOKUP(B705,SWH!$A$4:$C$19,3,FALSE)</f>
        <v>4982.1899999999996</v>
      </c>
      <c r="E705" s="5">
        <v>0.06</v>
      </c>
      <c r="F705" s="5">
        <v>0</v>
      </c>
      <c r="G705" s="5">
        <v>1550.95</v>
      </c>
      <c r="H705" s="5">
        <v>552.77</v>
      </c>
      <c r="I705" s="5">
        <v>225.64</v>
      </c>
      <c r="J705" s="5">
        <v>816.24</v>
      </c>
      <c r="K705" s="5">
        <v>0</v>
      </c>
      <c r="L705" s="5">
        <v>33.76</v>
      </c>
      <c r="M705" s="5">
        <v>148.91</v>
      </c>
      <c r="N705" s="5">
        <v>0.15</v>
      </c>
      <c r="O705" s="5">
        <f>VLOOKUP(B705,SWH!$A$4:$B$19,2,FALSE)</f>
        <v>0.15</v>
      </c>
      <c r="P705" s="5">
        <f t="shared" si="46"/>
        <v>0</v>
      </c>
      <c r="Q705" s="5">
        <v>0</v>
      </c>
      <c r="R705" s="5">
        <v>0</v>
      </c>
      <c r="S705" s="5">
        <v>0</v>
      </c>
      <c r="T705" s="5">
        <v>0</v>
      </c>
      <c r="U705" s="5">
        <v>69.53</v>
      </c>
      <c r="V705" s="5">
        <v>0</v>
      </c>
      <c r="W705" s="5">
        <f t="shared" si="44"/>
        <v>1699.92</v>
      </c>
      <c r="X705" s="5">
        <f t="shared" si="45"/>
        <v>0</v>
      </c>
      <c r="Y705" s="5">
        <v>3328.48</v>
      </c>
      <c r="Z705" s="5">
        <v>69.53</v>
      </c>
      <c r="AA705" s="5">
        <f t="shared" si="43"/>
        <v>3398.01</v>
      </c>
    </row>
    <row r="706" spans="1:27" x14ac:dyDescent="0.25">
      <c r="A706">
        <v>2007</v>
      </c>
      <c r="B706" t="s">
        <v>54</v>
      </c>
      <c r="C706" s="1" t="s">
        <v>6</v>
      </c>
      <c r="D706" s="5">
        <f>VLOOKUP(B706,SWH!$A$4:$C$19,3,FALSE)</f>
        <v>4982.1899999999996</v>
      </c>
      <c r="E706" s="5">
        <v>7.07</v>
      </c>
      <c r="F706" s="5">
        <v>0</v>
      </c>
      <c r="G706" s="5">
        <v>1259.0899999999999</v>
      </c>
      <c r="H706" s="5">
        <v>552.77</v>
      </c>
      <c r="I706" s="5">
        <v>225.68</v>
      </c>
      <c r="J706" s="5">
        <v>816.24</v>
      </c>
      <c r="K706" s="5">
        <v>0</v>
      </c>
      <c r="L706" s="5">
        <v>33.76</v>
      </c>
      <c r="M706" s="5">
        <v>144.12</v>
      </c>
      <c r="N706" s="5">
        <v>0.15</v>
      </c>
      <c r="O706" s="5">
        <f>VLOOKUP(B706,SWH!$A$4:$B$19,2,FALSE)</f>
        <v>0.15</v>
      </c>
      <c r="P706" s="5">
        <f t="shared" si="46"/>
        <v>0</v>
      </c>
      <c r="Q706" s="5">
        <v>0</v>
      </c>
      <c r="R706" s="5">
        <v>0</v>
      </c>
      <c r="S706" s="5">
        <v>0</v>
      </c>
      <c r="T706" s="5">
        <v>0</v>
      </c>
      <c r="U706" s="5">
        <v>70.23</v>
      </c>
      <c r="V706" s="5">
        <v>0</v>
      </c>
      <c r="W706" s="5">
        <f t="shared" si="44"/>
        <v>1410.2799999999997</v>
      </c>
      <c r="X706" s="5">
        <f t="shared" si="45"/>
        <v>0</v>
      </c>
      <c r="Y706" s="5">
        <v>3038.87</v>
      </c>
      <c r="Z706" s="5">
        <v>70.23</v>
      </c>
      <c r="AA706" s="5">
        <f t="shared" ref="AA706:AA769" si="47">SUM(Y706:Z706)</f>
        <v>3109.1</v>
      </c>
    </row>
    <row r="707" spans="1:27" x14ac:dyDescent="0.25">
      <c r="A707">
        <v>2007</v>
      </c>
      <c r="B707" t="s">
        <v>54</v>
      </c>
      <c r="C707" s="1" t="s">
        <v>11</v>
      </c>
      <c r="D707" s="5">
        <f>VLOOKUP(B707,SWH!$A$4:$C$19,3,FALSE)</f>
        <v>4982.1899999999996</v>
      </c>
      <c r="E707" s="5">
        <v>1.7</v>
      </c>
      <c r="F707" s="5">
        <v>0</v>
      </c>
      <c r="G707" s="5">
        <v>1007.43</v>
      </c>
      <c r="H707" s="5">
        <v>552.77</v>
      </c>
      <c r="I707" s="5">
        <v>225.71</v>
      </c>
      <c r="J707" s="5">
        <v>816.24</v>
      </c>
      <c r="K707" s="5">
        <v>0</v>
      </c>
      <c r="L707" s="5">
        <v>33.76</v>
      </c>
      <c r="M707" s="5">
        <v>131.19999999999999</v>
      </c>
      <c r="N707" s="5">
        <v>0.15</v>
      </c>
      <c r="O707" s="5">
        <f>VLOOKUP(B707,SWH!$A$4:$B$19,2,FALSE)</f>
        <v>0.15</v>
      </c>
      <c r="P707" s="5">
        <f t="shared" si="46"/>
        <v>0</v>
      </c>
      <c r="Q707" s="5">
        <v>0</v>
      </c>
      <c r="R707" s="5">
        <v>0</v>
      </c>
      <c r="S707" s="5">
        <v>0</v>
      </c>
      <c r="T707" s="5">
        <v>0</v>
      </c>
      <c r="U707" s="5">
        <v>72.349999999999994</v>
      </c>
      <c r="V707" s="5">
        <v>0</v>
      </c>
      <c r="W707" s="5">
        <f t="shared" ref="W707:W770" si="48">E707+G707+M707+SUM(P707:S707)</f>
        <v>1140.33</v>
      </c>
      <c r="X707" s="5">
        <f t="shared" ref="X707:X770" si="49">F707</f>
        <v>0</v>
      </c>
      <c r="Y707" s="5">
        <v>2768.95</v>
      </c>
      <c r="Z707" s="5">
        <v>72.349999999999994</v>
      </c>
      <c r="AA707" s="5">
        <f t="shared" si="47"/>
        <v>2841.2999999999997</v>
      </c>
    </row>
    <row r="708" spans="1:27" x14ac:dyDescent="0.25">
      <c r="A708">
        <v>2007</v>
      </c>
      <c r="B708" t="s">
        <v>54</v>
      </c>
      <c r="C708" s="1" t="s">
        <v>13</v>
      </c>
      <c r="D708" s="5">
        <f>VLOOKUP(B708,SWH!$A$4:$C$19,3,FALSE)</f>
        <v>4982.1899999999996</v>
      </c>
      <c r="E708" s="5">
        <v>36.61</v>
      </c>
      <c r="F708" s="5">
        <v>0.41</v>
      </c>
      <c r="G708" s="5">
        <v>1019.86</v>
      </c>
      <c r="H708" s="5">
        <v>552.77</v>
      </c>
      <c r="I708" s="5">
        <v>225.42</v>
      </c>
      <c r="J708" s="5">
        <v>816.24</v>
      </c>
      <c r="K708" s="5">
        <v>0</v>
      </c>
      <c r="L708" s="5">
        <v>33.76</v>
      </c>
      <c r="M708" s="5">
        <v>135.13</v>
      </c>
      <c r="N708" s="5">
        <v>0.15</v>
      </c>
      <c r="O708" s="5">
        <f>VLOOKUP(B708,SWH!$A$4:$B$19,2,FALSE)</f>
        <v>0.15</v>
      </c>
      <c r="P708" s="5">
        <f t="shared" si="46"/>
        <v>0</v>
      </c>
      <c r="Q708" s="5">
        <v>0</v>
      </c>
      <c r="R708" s="5">
        <v>0</v>
      </c>
      <c r="S708" s="5">
        <v>0</v>
      </c>
      <c r="T708" s="5">
        <v>0</v>
      </c>
      <c r="U708" s="5">
        <v>72.81</v>
      </c>
      <c r="V708" s="5">
        <v>0</v>
      </c>
      <c r="W708" s="5">
        <f t="shared" si="48"/>
        <v>1191.5999999999999</v>
      </c>
      <c r="X708" s="5">
        <f t="shared" si="49"/>
        <v>0.41</v>
      </c>
      <c r="Y708" s="5">
        <v>2819.94</v>
      </c>
      <c r="Z708" s="5">
        <v>73.22</v>
      </c>
      <c r="AA708" s="5">
        <f t="shared" si="47"/>
        <v>2893.16</v>
      </c>
    </row>
    <row r="709" spans="1:27" x14ac:dyDescent="0.25">
      <c r="A709">
        <v>2007</v>
      </c>
      <c r="B709" t="s">
        <v>54</v>
      </c>
      <c r="C709" s="1" t="s">
        <v>19</v>
      </c>
      <c r="D709" s="5">
        <f>VLOOKUP(B709,SWH!$A$4:$C$19,3,FALSE)</f>
        <v>4982.1899999999996</v>
      </c>
      <c r="E709" s="5">
        <v>41.84</v>
      </c>
      <c r="F709" s="5">
        <v>7.52</v>
      </c>
      <c r="G709" s="5">
        <v>891.02</v>
      </c>
      <c r="H709" s="5">
        <v>552.77</v>
      </c>
      <c r="I709" s="5">
        <v>225.34</v>
      </c>
      <c r="J709" s="5">
        <v>816.24</v>
      </c>
      <c r="K709" s="5">
        <v>0</v>
      </c>
      <c r="L709" s="5">
        <v>33.76</v>
      </c>
      <c r="M709" s="5">
        <v>109.64</v>
      </c>
      <c r="N709" s="5">
        <v>0.15</v>
      </c>
      <c r="O709" s="5">
        <f>VLOOKUP(B709,SWH!$A$4:$B$19,2,FALSE)</f>
        <v>0.15</v>
      </c>
      <c r="P709" s="5">
        <f t="shared" si="46"/>
        <v>0</v>
      </c>
      <c r="Q709" s="5">
        <v>0</v>
      </c>
      <c r="R709" s="5">
        <v>0</v>
      </c>
      <c r="S709" s="5">
        <v>0</v>
      </c>
      <c r="T709" s="5">
        <v>0</v>
      </c>
      <c r="U709" s="5">
        <v>75.81</v>
      </c>
      <c r="V709" s="5">
        <v>0</v>
      </c>
      <c r="W709" s="5">
        <f t="shared" si="48"/>
        <v>1042.5</v>
      </c>
      <c r="X709" s="5">
        <f t="shared" si="49"/>
        <v>7.52</v>
      </c>
      <c r="Y709" s="5">
        <v>2670.77</v>
      </c>
      <c r="Z709" s="5">
        <v>83.33</v>
      </c>
      <c r="AA709" s="5">
        <f t="shared" si="47"/>
        <v>2754.1</v>
      </c>
    </row>
    <row r="710" spans="1:27" x14ac:dyDescent="0.25">
      <c r="A710">
        <v>2007</v>
      </c>
      <c r="B710" t="s">
        <v>54</v>
      </c>
      <c r="C710" s="1" t="s">
        <v>20</v>
      </c>
      <c r="D710" s="5">
        <f>VLOOKUP(B710,SWH!$A$4:$C$19,3,FALSE)</f>
        <v>4982.1899999999996</v>
      </c>
      <c r="E710" s="5">
        <v>49.83</v>
      </c>
      <c r="F710" s="5">
        <v>1.26</v>
      </c>
      <c r="G710" s="5">
        <v>628.63</v>
      </c>
      <c r="H710" s="5">
        <v>552.77</v>
      </c>
      <c r="I710" s="5">
        <v>225.51</v>
      </c>
      <c r="J710" s="5">
        <v>816.24</v>
      </c>
      <c r="K710" s="5">
        <v>0</v>
      </c>
      <c r="L710" s="5">
        <v>33.76</v>
      </c>
      <c r="M710" s="5">
        <v>127.79</v>
      </c>
      <c r="N710" s="5">
        <v>0.15</v>
      </c>
      <c r="O710" s="5">
        <f>VLOOKUP(B710,SWH!$A$4:$B$19,2,FALSE)</f>
        <v>0.15</v>
      </c>
      <c r="P710" s="5">
        <f t="shared" si="46"/>
        <v>0</v>
      </c>
      <c r="Q710" s="5">
        <v>0</v>
      </c>
      <c r="R710" s="5">
        <v>0</v>
      </c>
      <c r="S710" s="5">
        <v>0</v>
      </c>
      <c r="T710" s="5">
        <v>0</v>
      </c>
      <c r="U710" s="5">
        <v>76.040000000000006</v>
      </c>
      <c r="V710" s="5">
        <v>0</v>
      </c>
      <c r="W710" s="5">
        <f t="shared" si="48"/>
        <v>806.25</v>
      </c>
      <c r="X710" s="5">
        <f t="shared" si="49"/>
        <v>1.26</v>
      </c>
      <c r="Y710" s="5">
        <v>2434.67</v>
      </c>
      <c r="Z710" s="5">
        <v>77.3</v>
      </c>
      <c r="AA710" s="5">
        <f t="shared" si="47"/>
        <v>2511.9700000000003</v>
      </c>
    </row>
    <row r="711" spans="1:27" x14ac:dyDescent="0.25">
      <c r="A711">
        <v>2007</v>
      </c>
      <c r="B711" t="s">
        <v>54</v>
      </c>
      <c r="C711" s="1" t="s">
        <v>3</v>
      </c>
      <c r="D711" s="5">
        <f>VLOOKUP(B711,SWH!$A$4:$C$19,3,FALSE)</f>
        <v>4982.1899999999996</v>
      </c>
      <c r="E711" s="5">
        <v>156.87</v>
      </c>
      <c r="F711" s="5">
        <v>94.33</v>
      </c>
      <c r="G711" s="5">
        <v>507.96</v>
      </c>
      <c r="H711" s="5">
        <v>552.77</v>
      </c>
      <c r="I711" s="5">
        <v>225.46</v>
      </c>
      <c r="J711" s="5">
        <v>816.24</v>
      </c>
      <c r="K711" s="5">
        <v>0</v>
      </c>
      <c r="L711" s="5">
        <v>33.76</v>
      </c>
      <c r="M711" s="5">
        <v>91.29</v>
      </c>
      <c r="N711" s="5">
        <v>0.15</v>
      </c>
      <c r="O711" s="5">
        <f>VLOOKUP(B711,SWH!$A$4:$B$19,2,FALSE)</f>
        <v>0.15</v>
      </c>
      <c r="P711" s="5">
        <f t="shared" si="46"/>
        <v>0</v>
      </c>
      <c r="Q711" s="5">
        <v>0</v>
      </c>
      <c r="R711" s="5">
        <v>0</v>
      </c>
      <c r="S711" s="5">
        <v>0</v>
      </c>
      <c r="T711" s="5">
        <v>0</v>
      </c>
      <c r="U711" s="5">
        <v>81.95</v>
      </c>
      <c r="V711" s="5">
        <v>0</v>
      </c>
      <c r="W711" s="5">
        <f t="shared" si="48"/>
        <v>756.11999999999989</v>
      </c>
      <c r="X711" s="5">
        <f t="shared" si="49"/>
        <v>94.33</v>
      </c>
      <c r="Y711" s="5">
        <v>2384.5</v>
      </c>
      <c r="Z711" s="5">
        <v>176.28</v>
      </c>
      <c r="AA711" s="5">
        <f t="shared" si="47"/>
        <v>2560.7800000000002</v>
      </c>
    </row>
    <row r="712" spans="1:27" x14ac:dyDescent="0.25">
      <c r="A712">
        <v>2007</v>
      </c>
      <c r="B712" t="s">
        <v>54</v>
      </c>
      <c r="C712" s="1" t="s">
        <v>7</v>
      </c>
      <c r="D712" s="5">
        <f>VLOOKUP(B712,SWH!$A$4:$C$19,3,FALSE)</f>
        <v>4982.1899999999996</v>
      </c>
      <c r="E712" s="5">
        <v>82.39</v>
      </c>
      <c r="F712" s="5">
        <v>12.78</v>
      </c>
      <c r="G712" s="5">
        <v>431.38</v>
      </c>
      <c r="H712" s="5">
        <v>552.77</v>
      </c>
      <c r="I712" s="5">
        <v>225.46</v>
      </c>
      <c r="J712" s="5">
        <v>816.24</v>
      </c>
      <c r="K712" s="5">
        <v>0</v>
      </c>
      <c r="L712" s="5">
        <v>33.76</v>
      </c>
      <c r="M712" s="5">
        <v>110.14</v>
      </c>
      <c r="N712" s="5">
        <v>0.15</v>
      </c>
      <c r="O712" s="5">
        <f>VLOOKUP(B712,SWH!$A$4:$B$19,2,FALSE)</f>
        <v>0.15</v>
      </c>
      <c r="P712" s="5">
        <f t="shared" si="46"/>
        <v>0</v>
      </c>
      <c r="Q712" s="5">
        <v>0</v>
      </c>
      <c r="R712" s="5">
        <v>0</v>
      </c>
      <c r="S712" s="5">
        <v>0</v>
      </c>
      <c r="T712" s="5">
        <v>0</v>
      </c>
      <c r="U712" s="5">
        <v>80.33</v>
      </c>
      <c r="V712" s="5">
        <v>0</v>
      </c>
      <c r="W712" s="5">
        <f t="shared" si="48"/>
        <v>623.91</v>
      </c>
      <c r="X712" s="5">
        <f t="shared" si="49"/>
        <v>12.78</v>
      </c>
      <c r="Y712" s="5">
        <v>2252.2800000000002</v>
      </c>
      <c r="Z712" s="5">
        <v>93.11</v>
      </c>
      <c r="AA712" s="5">
        <f t="shared" si="47"/>
        <v>2345.3900000000003</v>
      </c>
    </row>
    <row r="713" spans="1:27" x14ac:dyDescent="0.25">
      <c r="A713">
        <v>2007</v>
      </c>
      <c r="B713" t="s">
        <v>54</v>
      </c>
      <c r="C713" s="1" t="s">
        <v>17</v>
      </c>
      <c r="D713" s="5">
        <f>VLOOKUP(B713,SWH!$A$4:$C$19,3,FALSE)</f>
        <v>4982.1899999999996</v>
      </c>
      <c r="E713" s="5">
        <v>35.299999999999997</v>
      </c>
      <c r="F713" s="5">
        <v>1.33</v>
      </c>
      <c r="G713" s="5">
        <v>343.12</v>
      </c>
      <c r="H713" s="5">
        <v>552.77</v>
      </c>
      <c r="I713" s="5">
        <v>225.42</v>
      </c>
      <c r="J713" s="5">
        <v>816.24</v>
      </c>
      <c r="K713" s="5">
        <v>0</v>
      </c>
      <c r="L713" s="5">
        <v>33.76</v>
      </c>
      <c r="M713" s="5">
        <v>81.7</v>
      </c>
      <c r="N713" s="5">
        <v>0.15</v>
      </c>
      <c r="O713" s="5">
        <f>VLOOKUP(B713,SWH!$A$4:$B$19,2,FALSE)</f>
        <v>0.15</v>
      </c>
      <c r="P713" s="5">
        <f t="shared" si="46"/>
        <v>0</v>
      </c>
      <c r="Q713" s="5">
        <v>0</v>
      </c>
      <c r="R713" s="5">
        <v>0</v>
      </c>
      <c r="S713" s="5">
        <v>0</v>
      </c>
      <c r="T713" s="5">
        <v>0</v>
      </c>
      <c r="U713" s="5">
        <v>82.56</v>
      </c>
      <c r="V713" s="5">
        <v>0</v>
      </c>
      <c r="W713" s="5">
        <f t="shared" si="48"/>
        <v>460.12</v>
      </c>
      <c r="X713" s="5">
        <f t="shared" si="49"/>
        <v>1.33</v>
      </c>
      <c r="Y713" s="5">
        <v>2088.46</v>
      </c>
      <c r="Z713" s="5">
        <v>83.89</v>
      </c>
      <c r="AA713" s="5">
        <f t="shared" si="47"/>
        <v>2172.35</v>
      </c>
    </row>
    <row r="714" spans="1:27" x14ac:dyDescent="0.25">
      <c r="A714">
        <v>2007</v>
      </c>
      <c r="B714" t="s">
        <v>54</v>
      </c>
      <c r="C714" s="1" t="s">
        <v>14</v>
      </c>
      <c r="D714" s="5">
        <f>VLOOKUP(B714,SWH!$A$4:$C$19,3,FALSE)</f>
        <v>4982.1899999999996</v>
      </c>
      <c r="E714" s="5">
        <v>282.19</v>
      </c>
      <c r="F714" s="5">
        <v>154.16</v>
      </c>
      <c r="G714" s="5">
        <v>370.12</v>
      </c>
      <c r="H714" s="5">
        <v>552.77</v>
      </c>
      <c r="I714" s="5">
        <v>225.12</v>
      </c>
      <c r="J714" s="5">
        <v>816.24</v>
      </c>
      <c r="K714" s="5">
        <v>0</v>
      </c>
      <c r="L714" s="5">
        <v>33.76</v>
      </c>
      <c r="M714" s="5">
        <v>86.69</v>
      </c>
      <c r="N714" s="5">
        <v>0.15</v>
      </c>
      <c r="O714" s="5">
        <f>VLOOKUP(B714,SWH!$A$4:$B$19,2,FALSE)</f>
        <v>0.15</v>
      </c>
      <c r="P714" s="5">
        <f t="shared" si="46"/>
        <v>0</v>
      </c>
      <c r="Q714" s="5">
        <v>0</v>
      </c>
      <c r="R714" s="5">
        <v>0</v>
      </c>
      <c r="S714" s="5">
        <v>0</v>
      </c>
      <c r="T714" s="5">
        <v>0</v>
      </c>
      <c r="U714" s="5">
        <v>87.04</v>
      </c>
      <c r="V714" s="5">
        <v>0</v>
      </c>
      <c r="W714" s="5">
        <f t="shared" si="48"/>
        <v>739</v>
      </c>
      <c r="X714" s="5">
        <f t="shared" si="49"/>
        <v>154.16</v>
      </c>
      <c r="Y714" s="5">
        <v>2367.04</v>
      </c>
      <c r="Z714" s="5">
        <v>241.21</v>
      </c>
      <c r="AA714" s="5">
        <f t="shared" si="47"/>
        <v>2608.25</v>
      </c>
    </row>
    <row r="715" spans="1:27" x14ac:dyDescent="0.25">
      <c r="A715">
        <v>2007</v>
      </c>
      <c r="B715" t="s">
        <v>54</v>
      </c>
      <c r="C715" s="1" t="s">
        <v>2</v>
      </c>
      <c r="D715" s="5">
        <f>VLOOKUP(B715,SWH!$A$4:$C$19,3,FALSE)</f>
        <v>4982.1899999999996</v>
      </c>
      <c r="E715" s="5">
        <v>136.9</v>
      </c>
      <c r="F715" s="5">
        <v>29.93</v>
      </c>
      <c r="G715" s="5">
        <v>340.11</v>
      </c>
      <c r="H715" s="5">
        <v>552.77</v>
      </c>
      <c r="I715" s="5">
        <v>225.29</v>
      </c>
      <c r="J715" s="5">
        <v>816.24</v>
      </c>
      <c r="K715" s="5">
        <v>0</v>
      </c>
      <c r="L715" s="5">
        <v>33.76</v>
      </c>
      <c r="M715" s="5">
        <v>112.15</v>
      </c>
      <c r="N715" s="5">
        <v>0.15</v>
      </c>
      <c r="O715" s="5">
        <f>VLOOKUP(B715,SWH!$A$4:$B$19,2,FALSE)</f>
        <v>0.15</v>
      </c>
      <c r="P715" s="5">
        <f t="shared" si="46"/>
        <v>0</v>
      </c>
      <c r="Q715" s="5">
        <v>0</v>
      </c>
      <c r="R715" s="5">
        <v>0</v>
      </c>
      <c r="S715" s="5">
        <v>0</v>
      </c>
      <c r="T715" s="5">
        <v>0</v>
      </c>
      <c r="U715" s="5">
        <v>85.61</v>
      </c>
      <c r="V715" s="5">
        <v>0</v>
      </c>
      <c r="W715" s="5">
        <f t="shared" si="48"/>
        <v>589.16</v>
      </c>
      <c r="X715" s="5">
        <f t="shared" si="49"/>
        <v>29.93</v>
      </c>
      <c r="Y715" s="5">
        <v>2217.36</v>
      </c>
      <c r="Z715" s="5">
        <v>115.54</v>
      </c>
      <c r="AA715" s="5">
        <f t="shared" si="47"/>
        <v>2332.9</v>
      </c>
    </row>
    <row r="716" spans="1:27" x14ac:dyDescent="0.25">
      <c r="A716">
        <v>2007</v>
      </c>
      <c r="B716" t="s">
        <v>54</v>
      </c>
      <c r="C716" s="1" t="s">
        <v>18</v>
      </c>
      <c r="D716" s="5">
        <f>VLOOKUP(B716,SWH!$A$4:$C$19,3,FALSE)</f>
        <v>4982.1899999999996</v>
      </c>
      <c r="E716" s="5">
        <v>247.07</v>
      </c>
      <c r="F716" s="5">
        <v>52.11</v>
      </c>
      <c r="G716" s="5">
        <v>173.07</v>
      </c>
      <c r="H716" s="5">
        <v>552.77</v>
      </c>
      <c r="I716" s="5">
        <v>224.86</v>
      </c>
      <c r="J716" s="5">
        <v>816.24</v>
      </c>
      <c r="K716" s="5">
        <v>0</v>
      </c>
      <c r="L716" s="5">
        <v>33.76</v>
      </c>
      <c r="M716" s="5">
        <v>80.73</v>
      </c>
      <c r="N716" s="5">
        <v>0.15</v>
      </c>
      <c r="O716" s="5">
        <f>VLOOKUP(B716,SWH!$A$4:$B$19,2,FALSE)</f>
        <v>0.15</v>
      </c>
      <c r="P716" s="5">
        <f t="shared" si="46"/>
        <v>0</v>
      </c>
      <c r="Q716" s="5">
        <v>0</v>
      </c>
      <c r="R716" s="5">
        <v>0</v>
      </c>
      <c r="S716" s="5">
        <v>0</v>
      </c>
      <c r="T716" s="5">
        <v>0</v>
      </c>
      <c r="U716" s="5">
        <v>88.51</v>
      </c>
      <c r="V716" s="5">
        <v>0</v>
      </c>
      <c r="W716" s="5">
        <f t="shared" si="48"/>
        <v>500.87</v>
      </c>
      <c r="X716" s="5">
        <f t="shared" si="49"/>
        <v>52.11</v>
      </c>
      <c r="Y716" s="5">
        <v>2128.64</v>
      </c>
      <c r="Z716" s="5">
        <v>140.62</v>
      </c>
      <c r="AA716" s="5">
        <f t="shared" si="47"/>
        <v>2269.2599999999998</v>
      </c>
    </row>
    <row r="717" spans="1:27" x14ac:dyDescent="0.25">
      <c r="A717">
        <v>2007</v>
      </c>
      <c r="B717" t="s">
        <v>54</v>
      </c>
      <c r="C717" s="1" t="s">
        <v>4</v>
      </c>
      <c r="D717" s="5">
        <f>VLOOKUP(B717,SWH!$A$4:$C$19,3,FALSE)</f>
        <v>4982.1899999999996</v>
      </c>
      <c r="E717" s="5">
        <v>416.49</v>
      </c>
      <c r="F717" s="5">
        <v>299.13</v>
      </c>
      <c r="G717" s="5">
        <v>221.15</v>
      </c>
      <c r="H717" s="5">
        <v>552.77</v>
      </c>
      <c r="I717" s="5">
        <v>225.19</v>
      </c>
      <c r="J717" s="5">
        <v>816.24</v>
      </c>
      <c r="K717" s="5">
        <v>0</v>
      </c>
      <c r="L717" s="5">
        <v>33.76</v>
      </c>
      <c r="M717" s="5">
        <v>82.68</v>
      </c>
      <c r="N717" s="5">
        <v>0.15</v>
      </c>
      <c r="O717" s="5">
        <f>VLOOKUP(B717,SWH!$A$4:$B$19,2,FALSE)</f>
        <v>0.15</v>
      </c>
      <c r="P717" s="5">
        <f t="shared" si="46"/>
        <v>0</v>
      </c>
      <c r="Q717" s="5">
        <v>0</v>
      </c>
      <c r="R717" s="5">
        <v>0</v>
      </c>
      <c r="S717" s="5">
        <v>0</v>
      </c>
      <c r="T717" s="5">
        <v>0</v>
      </c>
      <c r="U717" s="5">
        <v>91.39</v>
      </c>
      <c r="V717" s="5">
        <v>0</v>
      </c>
      <c r="W717" s="5">
        <f t="shared" si="48"/>
        <v>720.31999999999994</v>
      </c>
      <c r="X717" s="5">
        <f t="shared" si="49"/>
        <v>299.13</v>
      </c>
      <c r="Y717" s="5">
        <v>2348.4299999999998</v>
      </c>
      <c r="Z717" s="5">
        <v>390.53</v>
      </c>
      <c r="AA717" s="5">
        <f t="shared" si="47"/>
        <v>2738.96</v>
      </c>
    </row>
    <row r="718" spans="1:27" x14ac:dyDescent="0.25">
      <c r="A718">
        <v>2007</v>
      </c>
      <c r="B718" t="s">
        <v>54</v>
      </c>
      <c r="C718" s="1" t="s">
        <v>5</v>
      </c>
      <c r="D718" s="5">
        <f>VLOOKUP(B718,SWH!$A$4:$C$19,3,FALSE)</f>
        <v>4982.1899999999996</v>
      </c>
      <c r="E718" s="5">
        <v>260.57</v>
      </c>
      <c r="F718" s="5">
        <v>108.64</v>
      </c>
      <c r="G718" s="5">
        <v>259.56</v>
      </c>
      <c r="H718" s="5">
        <v>552.77</v>
      </c>
      <c r="I718" s="5">
        <v>225.2</v>
      </c>
      <c r="J718" s="5">
        <v>816.24</v>
      </c>
      <c r="K718" s="5">
        <v>0</v>
      </c>
      <c r="L718" s="5">
        <v>33.76</v>
      </c>
      <c r="M718" s="5">
        <v>105.21</v>
      </c>
      <c r="N718" s="5">
        <v>0.15</v>
      </c>
      <c r="O718" s="5">
        <f>VLOOKUP(B718,SWH!$A$4:$B$19,2,FALSE)</f>
        <v>0.15</v>
      </c>
      <c r="P718" s="5">
        <f t="shared" si="46"/>
        <v>0</v>
      </c>
      <c r="Q718" s="5">
        <v>0</v>
      </c>
      <c r="R718" s="5">
        <v>0</v>
      </c>
      <c r="S718" s="5">
        <v>0</v>
      </c>
      <c r="T718" s="5">
        <v>0</v>
      </c>
      <c r="U718" s="5">
        <v>90.17</v>
      </c>
      <c r="V718" s="5">
        <v>0</v>
      </c>
      <c r="W718" s="5">
        <f t="shared" si="48"/>
        <v>625.34</v>
      </c>
      <c r="X718" s="5">
        <f t="shared" si="49"/>
        <v>108.64</v>
      </c>
      <c r="Y718" s="5">
        <v>2253.4499999999998</v>
      </c>
      <c r="Z718" s="5">
        <v>198.81</v>
      </c>
      <c r="AA718" s="5">
        <f t="shared" si="47"/>
        <v>2452.2599999999998</v>
      </c>
    </row>
    <row r="719" spans="1:27" x14ac:dyDescent="0.25">
      <c r="A719">
        <v>2007</v>
      </c>
      <c r="B719" t="s">
        <v>54</v>
      </c>
      <c r="C719" s="1" t="s">
        <v>15</v>
      </c>
      <c r="D719" s="5">
        <f>VLOOKUP(B719,SWH!$A$4:$C$19,3,FALSE)</f>
        <v>4982.1899999999996</v>
      </c>
      <c r="E719" s="5">
        <v>230.61</v>
      </c>
      <c r="F719" s="5">
        <v>79.86</v>
      </c>
      <c r="G719" s="5">
        <v>115.98</v>
      </c>
      <c r="H719" s="5">
        <v>552.77</v>
      </c>
      <c r="I719" s="5">
        <v>224.85</v>
      </c>
      <c r="J719" s="5">
        <v>816.24</v>
      </c>
      <c r="K719" s="5">
        <v>0</v>
      </c>
      <c r="L719" s="5">
        <v>33.76</v>
      </c>
      <c r="M719" s="5">
        <v>76.66</v>
      </c>
      <c r="N719" s="5">
        <v>0.15</v>
      </c>
      <c r="O719" s="5">
        <f>VLOOKUP(B719,SWH!$A$4:$B$19,2,FALSE)</f>
        <v>0.15</v>
      </c>
      <c r="P719" s="5">
        <f t="shared" si="46"/>
        <v>0</v>
      </c>
      <c r="Q719" s="5">
        <v>0</v>
      </c>
      <c r="R719" s="5">
        <v>0</v>
      </c>
      <c r="S719" s="5">
        <v>0</v>
      </c>
      <c r="T719" s="5">
        <v>0</v>
      </c>
      <c r="U719" s="5">
        <v>91.05</v>
      </c>
      <c r="V719" s="5">
        <v>0</v>
      </c>
      <c r="W719" s="5">
        <f t="shared" si="48"/>
        <v>423.25</v>
      </c>
      <c r="X719" s="5">
        <f t="shared" si="49"/>
        <v>79.86</v>
      </c>
      <c r="Y719" s="5">
        <v>2051.02</v>
      </c>
      <c r="Z719" s="5">
        <v>170.91</v>
      </c>
      <c r="AA719" s="5">
        <f t="shared" si="47"/>
        <v>2221.9299999999998</v>
      </c>
    </row>
    <row r="720" spans="1:27" x14ac:dyDescent="0.25">
      <c r="A720">
        <v>2007</v>
      </c>
      <c r="B720" t="s">
        <v>54</v>
      </c>
      <c r="C720" s="1" t="s">
        <v>16</v>
      </c>
      <c r="D720" s="5">
        <f>VLOOKUP(B720,SWH!$A$4:$C$19,3,FALSE)</f>
        <v>4982.1899999999996</v>
      </c>
      <c r="E720" s="5">
        <v>607.41999999999996</v>
      </c>
      <c r="F720" s="5">
        <v>471.27</v>
      </c>
      <c r="G720" s="5">
        <v>237.4</v>
      </c>
      <c r="H720" s="5">
        <v>552.77</v>
      </c>
      <c r="I720" s="5">
        <v>225.09</v>
      </c>
      <c r="J720" s="5">
        <v>816.24</v>
      </c>
      <c r="K720" s="5">
        <v>0</v>
      </c>
      <c r="L720" s="5">
        <v>33.76</v>
      </c>
      <c r="M720" s="5">
        <v>89.86</v>
      </c>
      <c r="N720" s="5">
        <v>0.15</v>
      </c>
      <c r="O720" s="5">
        <f>VLOOKUP(B720,SWH!$A$4:$B$19,2,FALSE)</f>
        <v>0.15</v>
      </c>
      <c r="P720" s="5">
        <f t="shared" si="46"/>
        <v>0</v>
      </c>
      <c r="Q720" s="5">
        <v>0</v>
      </c>
      <c r="R720" s="5">
        <v>0</v>
      </c>
      <c r="S720" s="5">
        <v>0</v>
      </c>
      <c r="T720" s="5">
        <v>0</v>
      </c>
      <c r="U720" s="5">
        <v>94.72</v>
      </c>
      <c r="V720" s="5">
        <v>0</v>
      </c>
      <c r="W720" s="5">
        <f t="shared" si="48"/>
        <v>934.68</v>
      </c>
      <c r="X720" s="5">
        <f t="shared" si="49"/>
        <v>471.27</v>
      </c>
      <c r="Y720" s="5">
        <v>2562.6799999999998</v>
      </c>
      <c r="Z720" s="5">
        <v>566</v>
      </c>
      <c r="AA720" s="5">
        <f t="shared" si="47"/>
        <v>3128.68</v>
      </c>
    </row>
    <row r="721" spans="1:27" x14ac:dyDescent="0.25">
      <c r="A721">
        <v>2007</v>
      </c>
      <c r="B721" t="s">
        <v>54</v>
      </c>
      <c r="C721" s="1" t="s">
        <v>9</v>
      </c>
      <c r="D721" s="5">
        <f>VLOOKUP(B721,SWH!$A$4:$C$19,3,FALSE)</f>
        <v>4982.1899999999996</v>
      </c>
      <c r="E721" s="5">
        <v>452.06</v>
      </c>
      <c r="F721" s="5">
        <v>256.25</v>
      </c>
      <c r="G721" s="5">
        <v>178.57</v>
      </c>
      <c r="H721" s="5">
        <v>552.77</v>
      </c>
      <c r="I721" s="5">
        <v>224.92</v>
      </c>
      <c r="J721" s="5">
        <v>816.24</v>
      </c>
      <c r="K721" s="5">
        <v>0</v>
      </c>
      <c r="L721" s="5">
        <v>33.76</v>
      </c>
      <c r="M721" s="5">
        <v>95.07</v>
      </c>
      <c r="N721" s="5">
        <v>0.15</v>
      </c>
      <c r="O721" s="5">
        <f>VLOOKUP(B721,SWH!$A$4:$B$19,2,FALSE)</f>
        <v>0.15</v>
      </c>
      <c r="P721" s="5">
        <f t="shared" si="46"/>
        <v>0</v>
      </c>
      <c r="Q721" s="5">
        <v>0</v>
      </c>
      <c r="R721" s="5">
        <v>0</v>
      </c>
      <c r="S721" s="5">
        <v>0</v>
      </c>
      <c r="T721" s="5">
        <v>0</v>
      </c>
      <c r="U721" s="5">
        <v>93.85</v>
      </c>
      <c r="V721" s="5">
        <v>0</v>
      </c>
      <c r="W721" s="5">
        <f t="shared" si="48"/>
        <v>725.7</v>
      </c>
      <c r="X721" s="5">
        <f t="shared" si="49"/>
        <v>256.25</v>
      </c>
      <c r="Y721" s="5">
        <v>2353.54</v>
      </c>
      <c r="Z721" s="5">
        <v>350.1</v>
      </c>
      <c r="AA721" s="5">
        <f t="shared" si="47"/>
        <v>2703.64</v>
      </c>
    </row>
    <row r="722" spans="1:27" x14ac:dyDescent="0.25">
      <c r="A722">
        <v>2007</v>
      </c>
      <c r="B722" t="s">
        <v>54</v>
      </c>
      <c r="C722" s="1" t="s">
        <v>12</v>
      </c>
      <c r="D722" s="5">
        <f>VLOOKUP(B722,SWH!$A$4:$C$19,3,FALSE)</f>
        <v>4982.1899999999996</v>
      </c>
      <c r="E722" s="5">
        <v>637.02</v>
      </c>
      <c r="F722" s="5">
        <v>594.91</v>
      </c>
      <c r="G722" s="5">
        <v>194.7</v>
      </c>
      <c r="H722" s="5">
        <v>552.77</v>
      </c>
      <c r="I722" s="5">
        <v>224.78</v>
      </c>
      <c r="J722" s="5">
        <v>816.24</v>
      </c>
      <c r="K722" s="5">
        <v>0</v>
      </c>
      <c r="L722" s="5">
        <v>33.76</v>
      </c>
      <c r="M722" s="5">
        <v>93.27</v>
      </c>
      <c r="N722" s="5">
        <v>0.15</v>
      </c>
      <c r="O722" s="5">
        <f>VLOOKUP(B722,SWH!$A$4:$B$19,2,FALSE)</f>
        <v>0.15</v>
      </c>
      <c r="P722" s="5">
        <f t="shared" si="46"/>
        <v>0</v>
      </c>
      <c r="Q722" s="5">
        <v>0</v>
      </c>
      <c r="R722" s="5">
        <v>0</v>
      </c>
      <c r="S722" s="5">
        <v>0</v>
      </c>
      <c r="T722" s="5">
        <v>0</v>
      </c>
      <c r="U722" s="5">
        <v>98.73</v>
      </c>
      <c r="V722" s="5">
        <v>0</v>
      </c>
      <c r="W722" s="5">
        <f t="shared" si="48"/>
        <v>924.99</v>
      </c>
      <c r="X722" s="5">
        <f t="shared" si="49"/>
        <v>594.91</v>
      </c>
      <c r="Y722" s="5">
        <v>2552.69</v>
      </c>
      <c r="Z722" s="5">
        <v>693.64</v>
      </c>
      <c r="AA722" s="5">
        <f t="shared" si="47"/>
        <v>3246.33</v>
      </c>
    </row>
    <row r="723" spans="1:27" x14ac:dyDescent="0.25">
      <c r="A723">
        <v>2007</v>
      </c>
      <c r="B723" t="s">
        <v>54</v>
      </c>
      <c r="C723" s="1" t="s">
        <v>8</v>
      </c>
      <c r="D723" s="5">
        <f>VLOOKUP(B723,SWH!$A$4:$C$19,3,FALSE)</f>
        <v>4982.1899999999996</v>
      </c>
      <c r="E723" s="5">
        <v>911.02</v>
      </c>
      <c r="F723" s="5">
        <v>903.7</v>
      </c>
      <c r="G723" s="5">
        <v>115.26</v>
      </c>
      <c r="H723" s="5">
        <v>552.77</v>
      </c>
      <c r="I723" s="5">
        <v>223.55</v>
      </c>
      <c r="J723" s="5">
        <v>816.24</v>
      </c>
      <c r="K723" s="5">
        <v>0</v>
      </c>
      <c r="L723" s="5">
        <v>33.76</v>
      </c>
      <c r="M723" s="5">
        <v>96.75</v>
      </c>
      <c r="N723" s="5">
        <v>0.15</v>
      </c>
      <c r="O723" s="5">
        <f>VLOOKUP(B723,SWH!$A$4:$B$19,2,FALSE)</f>
        <v>0.15</v>
      </c>
      <c r="P723" s="5">
        <f t="shared" si="46"/>
        <v>0</v>
      </c>
      <c r="Q723" s="5">
        <v>0</v>
      </c>
      <c r="R723" s="5">
        <v>0</v>
      </c>
      <c r="S723" s="5">
        <v>0</v>
      </c>
      <c r="T723" s="5">
        <v>0</v>
      </c>
      <c r="U723" s="5">
        <v>104.05</v>
      </c>
      <c r="V723" s="5">
        <v>0</v>
      </c>
      <c r="W723" s="5">
        <f t="shared" si="48"/>
        <v>1123.03</v>
      </c>
      <c r="X723" s="5">
        <f t="shared" si="49"/>
        <v>903.7</v>
      </c>
      <c r="Y723" s="5">
        <v>2749.5</v>
      </c>
      <c r="Z723" s="5">
        <v>1007.75</v>
      </c>
      <c r="AA723" s="5">
        <f t="shared" si="47"/>
        <v>3757.25</v>
      </c>
    </row>
    <row r="724" spans="1:27" x14ac:dyDescent="0.25">
      <c r="A724">
        <v>2010</v>
      </c>
      <c r="B724" t="s">
        <v>54</v>
      </c>
      <c r="C724" s="1" t="s">
        <v>10</v>
      </c>
      <c r="D724" s="5">
        <f>VLOOKUP(B724,SWH!$A$4:$C$19,3,FALSE)</f>
        <v>4982.1899999999996</v>
      </c>
      <c r="E724" s="5">
        <v>0</v>
      </c>
      <c r="F724" s="5">
        <v>0</v>
      </c>
      <c r="G724" s="5">
        <v>1201.3499999999999</v>
      </c>
      <c r="H724" s="5">
        <v>370.13</v>
      </c>
      <c r="I724" s="5">
        <v>103.11</v>
      </c>
      <c r="J724" s="5">
        <v>757.68</v>
      </c>
      <c r="K724" s="5">
        <v>0</v>
      </c>
      <c r="L724" s="5">
        <v>17.38</v>
      </c>
      <c r="M724" s="5">
        <v>130.1</v>
      </c>
      <c r="N724" s="5">
        <v>0.15</v>
      </c>
      <c r="O724" s="5">
        <f>VLOOKUP(B724,SWH!$A$4:$B$19,2,FALSE)</f>
        <v>0.15</v>
      </c>
      <c r="P724" s="5">
        <f t="shared" si="46"/>
        <v>0</v>
      </c>
      <c r="Q724" s="5">
        <v>0</v>
      </c>
      <c r="R724" s="5">
        <v>0</v>
      </c>
      <c r="S724" s="5">
        <v>0</v>
      </c>
      <c r="T724" s="5">
        <v>0</v>
      </c>
      <c r="U724" s="5">
        <v>67.150000000000006</v>
      </c>
      <c r="V724" s="5">
        <v>0</v>
      </c>
      <c r="W724" s="5">
        <f t="shared" si="48"/>
        <v>1331.4499999999998</v>
      </c>
      <c r="X724" s="5">
        <f t="shared" si="49"/>
        <v>0</v>
      </c>
      <c r="Y724" s="5">
        <v>2579.89</v>
      </c>
      <c r="Z724" s="5">
        <v>67.150000000000006</v>
      </c>
      <c r="AA724" s="5">
        <f t="shared" si="47"/>
        <v>2647.04</v>
      </c>
    </row>
    <row r="725" spans="1:27" x14ac:dyDescent="0.25">
      <c r="A725">
        <v>2010</v>
      </c>
      <c r="B725" t="s">
        <v>54</v>
      </c>
      <c r="C725" s="1" t="s">
        <v>6</v>
      </c>
      <c r="D725" s="5">
        <f>VLOOKUP(B725,SWH!$A$4:$C$19,3,FALSE)</f>
        <v>4982.1899999999996</v>
      </c>
      <c r="E725" s="5">
        <v>1.27</v>
      </c>
      <c r="F725" s="5">
        <v>0</v>
      </c>
      <c r="G725" s="5">
        <v>1011.9</v>
      </c>
      <c r="H725" s="5">
        <v>370.65</v>
      </c>
      <c r="I725" s="5">
        <v>103.08</v>
      </c>
      <c r="J725" s="5">
        <v>757.68</v>
      </c>
      <c r="K725" s="5">
        <v>0</v>
      </c>
      <c r="L725" s="5">
        <v>17.38</v>
      </c>
      <c r="M725" s="5">
        <v>125.75</v>
      </c>
      <c r="N725" s="5">
        <v>0.15</v>
      </c>
      <c r="O725" s="5">
        <f>VLOOKUP(B725,SWH!$A$4:$B$19,2,FALSE)</f>
        <v>0.15</v>
      </c>
      <c r="P725" s="5">
        <f t="shared" si="46"/>
        <v>0</v>
      </c>
      <c r="Q725" s="5">
        <v>0</v>
      </c>
      <c r="R725" s="5">
        <v>0</v>
      </c>
      <c r="S725" s="5">
        <v>0</v>
      </c>
      <c r="T725" s="5">
        <v>0</v>
      </c>
      <c r="U725" s="5">
        <v>67.599999999999994</v>
      </c>
      <c r="V725" s="5">
        <v>0</v>
      </c>
      <c r="W725" s="5">
        <f t="shared" si="48"/>
        <v>1138.92</v>
      </c>
      <c r="X725" s="5">
        <f t="shared" si="49"/>
        <v>0</v>
      </c>
      <c r="Y725" s="5">
        <v>2387.86</v>
      </c>
      <c r="Z725" s="5">
        <v>67.599999999999994</v>
      </c>
      <c r="AA725" s="5">
        <f t="shared" si="47"/>
        <v>2455.46</v>
      </c>
    </row>
    <row r="726" spans="1:27" x14ac:dyDescent="0.25">
      <c r="A726">
        <v>2010</v>
      </c>
      <c r="B726" t="s">
        <v>54</v>
      </c>
      <c r="C726" s="1" t="s">
        <v>11</v>
      </c>
      <c r="D726" s="5">
        <f>VLOOKUP(B726,SWH!$A$4:$C$19,3,FALSE)</f>
        <v>4982.1899999999996</v>
      </c>
      <c r="E726" s="5">
        <v>0.13</v>
      </c>
      <c r="F726" s="5">
        <v>0</v>
      </c>
      <c r="G726" s="5">
        <v>799.93</v>
      </c>
      <c r="H726" s="5">
        <v>371.68</v>
      </c>
      <c r="I726" s="5">
        <v>103.1</v>
      </c>
      <c r="J726" s="5">
        <v>757.68</v>
      </c>
      <c r="K726" s="5">
        <v>0</v>
      </c>
      <c r="L726" s="5">
        <v>17.38</v>
      </c>
      <c r="M726" s="5">
        <v>110.84</v>
      </c>
      <c r="N726" s="5">
        <v>0.15</v>
      </c>
      <c r="O726" s="5">
        <f>VLOOKUP(B726,SWH!$A$4:$B$19,2,FALSE)</f>
        <v>0.15</v>
      </c>
      <c r="P726" s="5">
        <f t="shared" si="46"/>
        <v>0</v>
      </c>
      <c r="Q726" s="5">
        <v>0</v>
      </c>
      <c r="R726" s="5">
        <v>0</v>
      </c>
      <c r="S726" s="5">
        <v>0</v>
      </c>
      <c r="T726" s="5">
        <v>0</v>
      </c>
      <c r="U726" s="5">
        <v>70.11</v>
      </c>
      <c r="V726" s="5">
        <v>0</v>
      </c>
      <c r="W726" s="5">
        <f t="shared" si="48"/>
        <v>910.9</v>
      </c>
      <c r="X726" s="5">
        <f t="shared" si="49"/>
        <v>0</v>
      </c>
      <c r="Y726" s="5">
        <v>2160.89</v>
      </c>
      <c r="Z726" s="5">
        <v>70.11</v>
      </c>
      <c r="AA726" s="5">
        <f t="shared" si="47"/>
        <v>2231</v>
      </c>
    </row>
    <row r="727" spans="1:27" x14ac:dyDescent="0.25">
      <c r="A727">
        <v>2010</v>
      </c>
      <c r="B727" t="s">
        <v>54</v>
      </c>
      <c r="C727" s="1" t="s">
        <v>13</v>
      </c>
      <c r="D727" s="5">
        <f>VLOOKUP(B727,SWH!$A$4:$C$19,3,FALSE)</f>
        <v>4982.1899999999996</v>
      </c>
      <c r="E727" s="5">
        <v>13.97</v>
      </c>
      <c r="F727" s="5">
        <v>1.96</v>
      </c>
      <c r="G727" s="5">
        <v>815.97</v>
      </c>
      <c r="H727" s="5">
        <v>371.71</v>
      </c>
      <c r="I727" s="5">
        <v>102.94</v>
      </c>
      <c r="J727" s="5">
        <v>757.68</v>
      </c>
      <c r="K727" s="5">
        <v>0</v>
      </c>
      <c r="L727" s="5">
        <v>17.38</v>
      </c>
      <c r="M727" s="5">
        <v>117.66</v>
      </c>
      <c r="N727" s="5">
        <v>0.15</v>
      </c>
      <c r="O727" s="5">
        <f>VLOOKUP(B727,SWH!$A$4:$B$19,2,FALSE)</f>
        <v>0.15</v>
      </c>
      <c r="P727" s="5">
        <f t="shared" si="46"/>
        <v>0</v>
      </c>
      <c r="Q727" s="5">
        <v>0</v>
      </c>
      <c r="R727" s="5">
        <v>0</v>
      </c>
      <c r="S727" s="5">
        <v>0</v>
      </c>
      <c r="T727" s="5">
        <v>0</v>
      </c>
      <c r="U727" s="5">
        <v>70.36</v>
      </c>
      <c r="V727" s="5">
        <v>0</v>
      </c>
      <c r="W727" s="5">
        <f t="shared" si="48"/>
        <v>947.6</v>
      </c>
      <c r="X727" s="5">
        <f t="shared" si="49"/>
        <v>1.96</v>
      </c>
      <c r="Y727" s="5">
        <v>2197.46</v>
      </c>
      <c r="Z727" s="5">
        <v>72.319999999999993</v>
      </c>
      <c r="AA727" s="5">
        <f t="shared" si="47"/>
        <v>2269.7800000000002</v>
      </c>
    </row>
    <row r="728" spans="1:27" x14ac:dyDescent="0.25">
      <c r="A728">
        <v>2010</v>
      </c>
      <c r="B728" t="s">
        <v>54</v>
      </c>
      <c r="C728" s="1" t="s">
        <v>19</v>
      </c>
      <c r="D728" s="5">
        <f>VLOOKUP(B728,SWH!$A$4:$C$19,3,FALSE)</f>
        <v>4982.1899999999996</v>
      </c>
      <c r="E728" s="5">
        <v>28.06</v>
      </c>
      <c r="F728" s="5">
        <v>1.77</v>
      </c>
      <c r="G728" s="5">
        <v>673.69</v>
      </c>
      <c r="H728" s="5">
        <v>371.48</v>
      </c>
      <c r="I728" s="5">
        <v>102.9</v>
      </c>
      <c r="J728" s="5">
        <v>757.68</v>
      </c>
      <c r="K728" s="5">
        <v>0</v>
      </c>
      <c r="L728" s="5">
        <v>17.38</v>
      </c>
      <c r="M728" s="5">
        <v>91.27</v>
      </c>
      <c r="N728" s="5">
        <v>0.15</v>
      </c>
      <c r="O728" s="5">
        <f>VLOOKUP(B728,SWH!$A$4:$B$19,2,FALSE)</f>
        <v>0.15</v>
      </c>
      <c r="P728" s="5">
        <f t="shared" si="46"/>
        <v>0</v>
      </c>
      <c r="Q728" s="5">
        <v>0</v>
      </c>
      <c r="R728" s="5">
        <v>0</v>
      </c>
      <c r="S728" s="5">
        <v>0</v>
      </c>
      <c r="T728" s="5">
        <v>0</v>
      </c>
      <c r="U728" s="5">
        <v>73.61</v>
      </c>
      <c r="V728" s="5">
        <v>0</v>
      </c>
      <c r="W728" s="5">
        <f t="shared" si="48"/>
        <v>793.02</v>
      </c>
      <c r="X728" s="5">
        <f t="shared" si="49"/>
        <v>1.77</v>
      </c>
      <c r="Y728" s="5">
        <v>2042.61</v>
      </c>
      <c r="Z728" s="5">
        <v>75.37</v>
      </c>
      <c r="AA728" s="5">
        <f t="shared" si="47"/>
        <v>2117.98</v>
      </c>
    </row>
    <row r="729" spans="1:27" x14ac:dyDescent="0.25">
      <c r="A729">
        <v>2010</v>
      </c>
      <c r="B729" t="s">
        <v>54</v>
      </c>
      <c r="C729" s="1" t="s">
        <v>20</v>
      </c>
      <c r="D729" s="5">
        <f>VLOOKUP(B729,SWH!$A$4:$C$19,3,FALSE)</f>
        <v>4982.1899999999996</v>
      </c>
      <c r="E729" s="5">
        <v>18.079999999999998</v>
      </c>
      <c r="F729" s="5">
        <v>6.36</v>
      </c>
      <c r="G729" s="5">
        <v>489.17</v>
      </c>
      <c r="H729" s="5">
        <v>372.23</v>
      </c>
      <c r="I729" s="5">
        <v>102.99</v>
      </c>
      <c r="J729" s="5">
        <v>757.68</v>
      </c>
      <c r="K729" s="5">
        <v>0</v>
      </c>
      <c r="L729" s="5">
        <v>17.38</v>
      </c>
      <c r="M729" s="5">
        <v>110.26</v>
      </c>
      <c r="N729" s="5">
        <v>0.15</v>
      </c>
      <c r="O729" s="5">
        <f>VLOOKUP(B729,SWH!$A$4:$B$19,2,FALSE)</f>
        <v>0.15</v>
      </c>
      <c r="P729" s="5">
        <f t="shared" si="46"/>
        <v>0</v>
      </c>
      <c r="Q729" s="5">
        <v>0</v>
      </c>
      <c r="R729" s="5">
        <v>0</v>
      </c>
      <c r="S729" s="5">
        <v>0</v>
      </c>
      <c r="T729" s="5">
        <v>0</v>
      </c>
      <c r="U729" s="5">
        <v>73.819999999999993</v>
      </c>
      <c r="V729" s="5">
        <v>0</v>
      </c>
      <c r="W729" s="5">
        <f t="shared" si="48"/>
        <v>617.51</v>
      </c>
      <c r="X729" s="5">
        <f t="shared" si="49"/>
        <v>6.36</v>
      </c>
      <c r="Y729" s="5">
        <v>1867.94</v>
      </c>
      <c r="Z729" s="5">
        <v>80.180000000000007</v>
      </c>
      <c r="AA729" s="5">
        <f t="shared" si="47"/>
        <v>1948.1200000000001</v>
      </c>
    </row>
    <row r="730" spans="1:27" x14ac:dyDescent="0.25">
      <c r="A730">
        <v>2010</v>
      </c>
      <c r="B730" t="s">
        <v>54</v>
      </c>
      <c r="C730" s="1" t="s">
        <v>3</v>
      </c>
      <c r="D730" s="5">
        <f>VLOOKUP(B730,SWH!$A$4:$C$19,3,FALSE)</f>
        <v>4982.1899999999996</v>
      </c>
      <c r="E730" s="5">
        <v>133.91</v>
      </c>
      <c r="F730" s="5">
        <v>35.369999999999997</v>
      </c>
      <c r="G730" s="5">
        <v>376.25</v>
      </c>
      <c r="H730" s="5">
        <v>373.7</v>
      </c>
      <c r="I730" s="5">
        <v>102.96</v>
      </c>
      <c r="J730" s="5">
        <v>757.68</v>
      </c>
      <c r="K730" s="5">
        <v>0</v>
      </c>
      <c r="L730" s="5">
        <v>17.39</v>
      </c>
      <c r="M730" s="5">
        <v>74.44</v>
      </c>
      <c r="N730" s="5">
        <v>0.15</v>
      </c>
      <c r="O730" s="5">
        <f>VLOOKUP(B730,SWH!$A$4:$B$19,2,FALSE)</f>
        <v>0.15</v>
      </c>
      <c r="P730" s="5">
        <f t="shared" si="46"/>
        <v>0</v>
      </c>
      <c r="Q730" s="5">
        <v>0</v>
      </c>
      <c r="R730" s="5">
        <v>0</v>
      </c>
      <c r="S730" s="5">
        <v>0</v>
      </c>
      <c r="T730" s="5">
        <v>0</v>
      </c>
      <c r="U730" s="5">
        <v>79.930000000000007</v>
      </c>
      <c r="V730" s="5">
        <v>0</v>
      </c>
      <c r="W730" s="5">
        <f t="shared" si="48"/>
        <v>584.59999999999991</v>
      </c>
      <c r="X730" s="5">
        <f t="shared" si="49"/>
        <v>35.369999999999997</v>
      </c>
      <c r="Y730" s="5">
        <v>1836.47</v>
      </c>
      <c r="Z730" s="5">
        <v>115.3</v>
      </c>
      <c r="AA730" s="5">
        <f t="shared" si="47"/>
        <v>1951.77</v>
      </c>
    </row>
    <row r="731" spans="1:27" x14ac:dyDescent="0.25">
      <c r="A731">
        <v>2010</v>
      </c>
      <c r="B731" t="s">
        <v>54</v>
      </c>
      <c r="C731" s="1" t="s">
        <v>7</v>
      </c>
      <c r="D731" s="5">
        <f>VLOOKUP(B731,SWH!$A$4:$C$19,3,FALSE)</f>
        <v>4982.1899999999996</v>
      </c>
      <c r="E731" s="5">
        <v>34.15</v>
      </c>
      <c r="F731" s="5">
        <v>28.51</v>
      </c>
      <c r="G731" s="5">
        <v>327.84</v>
      </c>
      <c r="H731" s="5">
        <v>372.35</v>
      </c>
      <c r="I731" s="5">
        <v>102.96</v>
      </c>
      <c r="J731" s="5">
        <v>757.68</v>
      </c>
      <c r="K731" s="5">
        <v>0</v>
      </c>
      <c r="L731" s="5">
        <v>17.38</v>
      </c>
      <c r="M731" s="5">
        <v>95.08</v>
      </c>
      <c r="N731" s="5">
        <v>0.15</v>
      </c>
      <c r="O731" s="5">
        <f>VLOOKUP(B731,SWH!$A$4:$B$19,2,FALSE)</f>
        <v>0.15</v>
      </c>
      <c r="P731" s="5">
        <f t="shared" si="46"/>
        <v>0</v>
      </c>
      <c r="Q731" s="5">
        <v>0</v>
      </c>
      <c r="R731" s="5">
        <v>0</v>
      </c>
      <c r="S731" s="5">
        <v>0</v>
      </c>
      <c r="T731" s="5">
        <v>0</v>
      </c>
      <c r="U731" s="5">
        <v>78.28</v>
      </c>
      <c r="V731" s="5">
        <v>0</v>
      </c>
      <c r="W731" s="5">
        <f t="shared" si="48"/>
        <v>457.06999999999994</v>
      </c>
      <c r="X731" s="5">
        <f t="shared" si="49"/>
        <v>28.51</v>
      </c>
      <c r="Y731" s="5">
        <v>1707.58</v>
      </c>
      <c r="Z731" s="5">
        <v>106.79</v>
      </c>
      <c r="AA731" s="5">
        <f t="shared" si="47"/>
        <v>1814.37</v>
      </c>
    </row>
    <row r="732" spans="1:27" x14ac:dyDescent="0.25">
      <c r="A732">
        <v>2010</v>
      </c>
      <c r="B732" t="s">
        <v>54</v>
      </c>
      <c r="C732" s="1" t="s">
        <v>17</v>
      </c>
      <c r="D732" s="5">
        <f>VLOOKUP(B732,SWH!$A$4:$C$19,3,FALSE)</f>
        <v>4982.1899999999996</v>
      </c>
      <c r="E732" s="5">
        <v>15.06</v>
      </c>
      <c r="F732" s="5">
        <v>4.71</v>
      </c>
      <c r="G732" s="5">
        <v>216.59</v>
      </c>
      <c r="H732" s="5">
        <v>372.88</v>
      </c>
      <c r="I732" s="5">
        <v>103.14</v>
      </c>
      <c r="J732" s="5">
        <v>757.68</v>
      </c>
      <c r="K732" s="5">
        <v>0</v>
      </c>
      <c r="L732" s="5">
        <v>17.39</v>
      </c>
      <c r="M732" s="5">
        <v>70.38</v>
      </c>
      <c r="N732" s="5">
        <v>0.15</v>
      </c>
      <c r="O732" s="5">
        <f>VLOOKUP(B732,SWH!$A$4:$B$19,2,FALSE)</f>
        <v>0.15</v>
      </c>
      <c r="P732" s="5">
        <f t="shared" si="46"/>
        <v>0</v>
      </c>
      <c r="Q732" s="5">
        <v>0</v>
      </c>
      <c r="R732" s="5">
        <v>0</v>
      </c>
      <c r="S732" s="5">
        <v>0</v>
      </c>
      <c r="T732" s="5">
        <v>0</v>
      </c>
      <c r="U732" s="5">
        <v>80.53</v>
      </c>
      <c r="V732" s="5">
        <v>0</v>
      </c>
      <c r="W732" s="5">
        <f t="shared" si="48"/>
        <v>302.02999999999997</v>
      </c>
      <c r="X732" s="5">
        <f t="shared" si="49"/>
        <v>4.71</v>
      </c>
      <c r="Y732" s="5">
        <v>1553.25</v>
      </c>
      <c r="Z732" s="5">
        <v>85.24</v>
      </c>
      <c r="AA732" s="5">
        <f t="shared" si="47"/>
        <v>1638.49</v>
      </c>
    </row>
    <row r="733" spans="1:27" x14ac:dyDescent="0.25">
      <c r="A733">
        <v>2010</v>
      </c>
      <c r="B733" t="s">
        <v>54</v>
      </c>
      <c r="C733" s="1" t="s">
        <v>14</v>
      </c>
      <c r="D733" s="5">
        <f>VLOOKUP(B733,SWH!$A$4:$C$19,3,FALSE)</f>
        <v>4982.1899999999996</v>
      </c>
      <c r="E733" s="5">
        <v>152.49</v>
      </c>
      <c r="F733" s="5">
        <v>122.59</v>
      </c>
      <c r="G733" s="5">
        <v>249.59</v>
      </c>
      <c r="H733" s="5">
        <v>372.64</v>
      </c>
      <c r="I733" s="5">
        <v>103.18</v>
      </c>
      <c r="J733" s="5">
        <v>757.68</v>
      </c>
      <c r="K733" s="5">
        <v>0</v>
      </c>
      <c r="L733" s="5">
        <v>17.39</v>
      </c>
      <c r="M733" s="5">
        <v>74.34</v>
      </c>
      <c r="N733" s="5">
        <v>0.15</v>
      </c>
      <c r="O733" s="5">
        <f>VLOOKUP(B733,SWH!$A$4:$B$19,2,FALSE)</f>
        <v>0.15</v>
      </c>
      <c r="P733" s="5">
        <f t="shared" si="46"/>
        <v>0</v>
      </c>
      <c r="Q733" s="5">
        <v>0</v>
      </c>
      <c r="R733" s="5">
        <v>0</v>
      </c>
      <c r="S733" s="5">
        <v>0</v>
      </c>
      <c r="T733" s="5">
        <v>0</v>
      </c>
      <c r="U733" s="5">
        <v>85.12</v>
      </c>
      <c r="V733" s="5">
        <v>0</v>
      </c>
      <c r="W733" s="5">
        <f t="shared" si="48"/>
        <v>476.42000000000007</v>
      </c>
      <c r="X733" s="5">
        <f t="shared" si="49"/>
        <v>122.59</v>
      </c>
      <c r="Y733" s="5">
        <v>1727.44</v>
      </c>
      <c r="Z733" s="5">
        <v>207.71</v>
      </c>
      <c r="AA733" s="5">
        <f t="shared" si="47"/>
        <v>1935.15</v>
      </c>
    </row>
    <row r="734" spans="1:27" x14ac:dyDescent="0.25">
      <c r="A734">
        <v>2010</v>
      </c>
      <c r="B734" t="s">
        <v>54</v>
      </c>
      <c r="C734" s="1" t="s">
        <v>2</v>
      </c>
      <c r="D734" s="5">
        <f>VLOOKUP(B734,SWH!$A$4:$C$19,3,FALSE)</f>
        <v>4982.1899999999996</v>
      </c>
      <c r="E734" s="5">
        <v>55.9</v>
      </c>
      <c r="F734" s="5">
        <v>47.32</v>
      </c>
      <c r="G734" s="5">
        <v>245.66</v>
      </c>
      <c r="H734" s="5">
        <v>370.78</v>
      </c>
      <c r="I734" s="5">
        <v>102.92</v>
      </c>
      <c r="J734" s="5">
        <v>757.68</v>
      </c>
      <c r="K734" s="5">
        <v>0</v>
      </c>
      <c r="L734" s="5">
        <v>17.38</v>
      </c>
      <c r="M734" s="5">
        <v>99.9</v>
      </c>
      <c r="N734" s="5">
        <v>0.15</v>
      </c>
      <c r="O734" s="5">
        <f>VLOOKUP(B734,SWH!$A$4:$B$19,2,FALSE)</f>
        <v>0.15</v>
      </c>
      <c r="P734" s="5">
        <f t="shared" si="46"/>
        <v>0</v>
      </c>
      <c r="Q734" s="5">
        <v>0</v>
      </c>
      <c r="R734" s="5">
        <v>0</v>
      </c>
      <c r="S734" s="5">
        <v>0</v>
      </c>
      <c r="T734" s="5">
        <v>0</v>
      </c>
      <c r="U734" s="5">
        <v>83.61</v>
      </c>
      <c r="V734" s="5">
        <v>0</v>
      </c>
      <c r="W734" s="5">
        <f t="shared" si="48"/>
        <v>401.46000000000004</v>
      </c>
      <c r="X734" s="5">
        <f t="shared" si="49"/>
        <v>47.32</v>
      </c>
      <c r="Y734" s="5">
        <v>1650.37</v>
      </c>
      <c r="Z734" s="5">
        <v>130.93</v>
      </c>
      <c r="AA734" s="5">
        <f t="shared" si="47"/>
        <v>1781.3</v>
      </c>
    </row>
    <row r="735" spans="1:27" x14ac:dyDescent="0.25">
      <c r="A735">
        <v>2010</v>
      </c>
      <c r="B735" t="s">
        <v>54</v>
      </c>
      <c r="C735" s="1" t="s">
        <v>18</v>
      </c>
      <c r="D735" s="5">
        <f>VLOOKUP(B735,SWH!$A$4:$C$19,3,FALSE)</f>
        <v>4982.1899999999996</v>
      </c>
      <c r="E735" s="5">
        <v>121.13</v>
      </c>
      <c r="F735" s="5">
        <v>59.52</v>
      </c>
      <c r="G735" s="5">
        <v>90.98</v>
      </c>
      <c r="H735" s="5">
        <v>374.66</v>
      </c>
      <c r="I735" s="5">
        <v>103.17</v>
      </c>
      <c r="J735" s="5">
        <v>757.68</v>
      </c>
      <c r="K735" s="5">
        <v>0</v>
      </c>
      <c r="L735" s="5">
        <v>17.39</v>
      </c>
      <c r="M735" s="5">
        <v>69.31</v>
      </c>
      <c r="N735" s="5">
        <v>0.15</v>
      </c>
      <c r="O735" s="5">
        <f>VLOOKUP(B735,SWH!$A$4:$B$19,2,FALSE)</f>
        <v>0.15</v>
      </c>
      <c r="P735" s="5">
        <f t="shared" si="46"/>
        <v>0</v>
      </c>
      <c r="Q735" s="5">
        <v>0</v>
      </c>
      <c r="R735" s="5">
        <v>0</v>
      </c>
      <c r="S735" s="5">
        <v>0</v>
      </c>
      <c r="T735" s="5">
        <v>0</v>
      </c>
      <c r="U735" s="5">
        <v>86.74</v>
      </c>
      <c r="V735" s="5">
        <v>0</v>
      </c>
      <c r="W735" s="5">
        <f t="shared" si="48"/>
        <v>281.42</v>
      </c>
      <c r="X735" s="5">
        <f t="shared" si="49"/>
        <v>59.52</v>
      </c>
      <c r="Y735" s="5">
        <v>1534.47</v>
      </c>
      <c r="Z735" s="5">
        <v>146.26</v>
      </c>
      <c r="AA735" s="5">
        <f t="shared" si="47"/>
        <v>1680.73</v>
      </c>
    </row>
    <row r="736" spans="1:27" x14ac:dyDescent="0.25">
      <c r="A736">
        <v>2010</v>
      </c>
      <c r="B736" t="s">
        <v>54</v>
      </c>
      <c r="C736" s="1" t="s">
        <v>4</v>
      </c>
      <c r="D736" s="5">
        <f>VLOOKUP(B736,SWH!$A$4:$C$19,3,FALSE)</f>
        <v>4982.1899999999996</v>
      </c>
      <c r="E736" s="5">
        <v>245.05</v>
      </c>
      <c r="F736" s="5">
        <v>227.8</v>
      </c>
      <c r="G736" s="5">
        <v>161.72</v>
      </c>
      <c r="H736" s="5">
        <v>372.32</v>
      </c>
      <c r="I736" s="5">
        <v>103</v>
      </c>
      <c r="J736" s="5">
        <v>757.68</v>
      </c>
      <c r="K736" s="5">
        <v>0</v>
      </c>
      <c r="L736" s="5">
        <v>17.39</v>
      </c>
      <c r="M736" s="5">
        <v>69.7</v>
      </c>
      <c r="N736" s="5">
        <v>0.15</v>
      </c>
      <c r="O736" s="5">
        <f>VLOOKUP(B736,SWH!$A$4:$B$19,2,FALSE)</f>
        <v>0.15</v>
      </c>
      <c r="P736" s="5">
        <f t="shared" si="46"/>
        <v>0</v>
      </c>
      <c r="Q736" s="5">
        <v>0</v>
      </c>
      <c r="R736" s="5">
        <v>0</v>
      </c>
      <c r="S736" s="5">
        <v>0</v>
      </c>
      <c r="T736" s="5">
        <v>0</v>
      </c>
      <c r="U736" s="5">
        <v>89.66</v>
      </c>
      <c r="V736" s="5">
        <v>0</v>
      </c>
      <c r="W736" s="5">
        <f t="shared" si="48"/>
        <v>476.46999999999997</v>
      </c>
      <c r="X736" s="5">
        <f t="shared" si="49"/>
        <v>227.8</v>
      </c>
      <c r="Y736" s="5">
        <v>1727.01</v>
      </c>
      <c r="Z736" s="5">
        <v>317.45999999999998</v>
      </c>
      <c r="AA736" s="5">
        <f t="shared" si="47"/>
        <v>2044.47</v>
      </c>
    </row>
    <row r="737" spans="1:27" x14ac:dyDescent="0.25">
      <c r="A737">
        <v>2010</v>
      </c>
      <c r="B737" t="s">
        <v>54</v>
      </c>
      <c r="C737" s="1" t="s">
        <v>5</v>
      </c>
      <c r="D737" s="5">
        <f>VLOOKUP(B737,SWH!$A$4:$C$19,3,FALSE)</f>
        <v>4982.1899999999996</v>
      </c>
      <c r="E737" s="5">
        <v>136.21</v>
      </c>
      <c r="F737" s="5">
        <v>124.06</v>
      </c>
      <c r="G737" s="5">
        <v>177.14</v>
      </c>
      <c r="H737" s="5">
        <v>372.12</v>
      </c>
      <c r="I737" s="5">
        <v>103.12</v>
      </c>
      <c r="J737" s="5">
        <v>757.68</v>
      </c>
      <c r="K737" s="5">
        <v>0</v>
      </c>
      <c r="L737" s="5">
        <v>17.39</v>
      </c>
      <c r="M737" s="5">
        <v>91.45</v>
      </c>
      <c r="N737" s="5">
        <v>0.15</v>
      </c>
      <c r="O737" s="5">
        <f>VLOOKUP(B737,SWH!$A$4:$B$19,2,FALSE)</f>
        <v>0.15</v>
      </c>
      <c r="P737" s="5">
        <f t="shared" si="46"/>
        <v>0</v>
      </c>
      <c r="Q737" s="5">
        <v>0</v>
      </c>
      <c r="R737" s="5">
        <v>0</v>
      </c>
      <c r="S737" s="5">
        <v>0</v>
      </c>
      <c r="T737" s="5">
        <v>0</v>
      </c>
      <c r="U737" s="5">
        <v>88.32</v>
      </c>
      <c r="V737" s="5">
        <v>0</v>
      </c>
      <c r="W737" s="5">
        <f t="shared" si="48"/>
        <v>404.8</v>
      </c>
      <c r="X737" s="5">
        <f t="shared" si="49"/>
        <v>124.06</v>
      </c>
      <c r="Y737" s="5">
        <v>1655.24</v>
      </c>
      <c r="Z737" s="5">
        <v>212.38</v>
      </c>
      <c r="AA737" s="5">
        <f t="shared" si="47"/>
        <v>1867.62</v>
      </c>
    </row>
    <row r="738" spans="1:27" x14ac:dyDescent="0.25">
      <c r="A738">
        <v>2010</v>
      </c>
      <c r="B738" t="s">
        <v>54</v>
      </c>
      <c r="C738" s="1" t="s">
        <v>15</v>
      </c>
      <c r="D738" s="5">
        <f>VLOOKUP(B738,SWH!$A$4:$C$19,3,FALSE)</f>
        <v>4982.1899999999996</v>
      </c>
      <c r="E738" s="5">
        <v>119.08</v>
      </c>
      <c r="F738" s="5">
        <v>81.52</v>
      </c>
      <c r="G738" s="5">
        <v>49.32</v>
      </c>
      <c r="H738" s="5">
        <v>375.2</v>
      </c>
      <c r="I738" s="5">
        <v>103.11</v>
      </c>
      <c r="J738" s="5">
        <v>757.68</v>
      </c>
      <c r="K738" s="5">
        <v>0</v>
      </c>
      <c r="L738" s="5">
        <v>17.39</v>
      </c>
      <c r="M738" s="5">
        <v>68.36</v>
      </c>
      <c r="N738" s="5">
        <v>0.15</v>
      </c>
      <c r="O738" s="5">
        <f>VLOOKUP(B738,SWH!$A$4:$B$19,2,FALSE)</f>
        <v>0.15</v>
      </c>
      <c r="P738" s="5">
        <f t="shared" si="46"/>
        <v>0</v>
      </c>
      <c r="Q738" s="5">
        <v>0</v>
      </c>
      <c r="R738" s="5">
        <v>0</v>
      </c>
      <c r="S738" s="5">
        <v>0</v>
      </c>
      <c r="T738" s="5">
        <v>0</v>
      </c>
      <c r="U738" s="5">
        <v>89.29</v>
      </c>
      <c r="V738" s="5">
        <v>0</v>
      </c>
      <c r="W738" s="5">
        <f t="shared" si="48"/>
        <v>236.76</v>
      </c>
      <c r="X738" s="5">
        <f t="shared" si="49"/>
        <v>81.52</v>
      </c>
      <c r="Y738" s="5">
        <v>1490.29</v>
      </c>
      <c r="Z738" s="5">
        <v>170.81</v>
      </c>
      <c r="AA738" s="5">
        <f t="shared" si="47"/>
        <v>1661.1</v>
      </c>
    </row>
    <row r="739" spans="1:27" x14ac:dyDescent="0.25">
      <c r="A739">
        <v>2010</v>
      </c>
      <c r="B739" t="s">
        <v>54</v>
      </c>
      <c r="C739" s="1" t="s">
        <v>16</v>
      </c>
      <c r="D739" s="5">
        <f>VLOOKUP(B739,SWH!$A$4:$C$19,3,FALSE)</f>
        <v>4982.1899999999996</v>
      </c>
      <c r="E739" s="5">
        <v>374.32</v>
      </c>
      <c r="F739" s="5">
        <v>358.82</v>
      </c>
      <c r="G739" s="5">
        <v>176.43</v>
      </c>
      <c r="H739" s="5">
        <v>372.78</v>
      </c>
      <c r="I739" s="5">
        <v>103.07</v>
      </c>
      <c r="J739" s="5">
        <v>757.68</v>
      </c>
      <c r="K739" s="5">
        <v>0</v>
      </c>
      <c r="L739" s="5">
        <v>17.39</v>
      </c>
      <c r="M739" s="5">
        <v>74.64</v>
      </c>
      <c r="N739" s="5">
        <v>0.15</v>
      </c>
      <c r="O739" s="5">
        <f>VLOOKUP(B739,SWH!$A$4:$B$19,2,FALSE)</f>
        <v>0.15</v>
      </c>
      <c r="P739" s="5">
        <f t="shared" si="46"/>
        <v>0</v>
      </c>
      <c r="Q739" s="5">
        <v>0</v>
      </c>
      <c r="R739" s="5">
        <v>0</v>
      </c>
      <c r="S739" s="5">
        <v>0</v>
      </c>
      <c r="T739" s="5">
        <v>0</v>
      </c>
      <c r="U739" s="5">
        <v>93.01</v>
      </c>
      <c r="V739" s="5">
        <v>0</v>
      </c>
      <c r="W739" s="5">
        <f t="shared" si="48"/>
        <v>625.39</v>
      </c>
      <c r="X739" s="5">
        <f t="shared" si="49"/>
        <v>358.82</v>
      </c>
      <c r="Y739" s="5">
        <v>1876.44</v>
      </c>
      <c r="Z739" s="5">
        <v>451.83</v>
      </c>
      <c r="AA739" s="5">
        <f t="shared" si="47"/>
        <v>2328.27</v>
      </c>
    </row>
    <row r="740" spans="1:27" x14ac:dyDescent="0.25">
      <c r="A740">
        <v>2010</v>
      </c>
      <c r="B740" t="s">
        <v>54</v>
      </c>
      <c r="C740" s="1" t="s">
        <v>9</v>
      </c>
      <c r="D740" s="5">
        <f>VLOOKUP(B740,SWH!$A$4:$C$19,3,FALSE)</f>
        <v>4982.1899999999996</v>
      </c>
      <c r="E740" s="5">
        <v>258.25</v>
      </c>
      <c r="F740" s="5">
        <v>233.21</v>
      </c>
      <c r="G740" s="5">
        <v>115.49</v>
      </c>
      <c r="H740" s="5">
        <v>373.28</v>
      </c>
      <c r="I740" s="5">
        <v>102.94</v>
      </c>
      <c r="J740" s="5">
        <v>757.68</v>
      </c>
      <c r="K740" s="5">
        <v>0</v>
      </c>
      <c r="L740" s="5">
        <v>17.39</v>
      </c>
      <c r="M740" s="5">
        <v>80.63</v>
      </c>
      <c r="N740" s="5">
        <v>0.15</v>
      </c>
      <c r="O740" s="5">
        <f>VLOOKUP(B740,SWH!$A$4:$B$19,2,FALSE)</f>
        <v>0.15</v>
      </c>
      <c r="P740" s="5">
        <f t="shared" si="46"/>
        <v>0</v>
      </c>
      <c r="Q740" s="5">
        <v>0</v>
      </c>
      <c r="R740" s="5">
        <v>0</v>
      </c>
      <c r="S740" s="5">
        <v>0</v>
      </c>
      <c r="T740" s="5">
        <v>0</v>
      </c>
      <c r="U740" s="5">
        <v>92.16</v>
      </c>
      <c r="V740" s="5">
        <v>0</v>
      </c>
      <c r="W740" s="5">
        <f t="shared" si="48"/>
        <v>454.37</v>
      </c>
      <c r="X740" s="5">
        <f t="shared" si="49"/>
        <v>233.21</v>
      </c>
      <c r="Y740" s="5">
        <v>1705.8</v>
      </c>
      <c r="Z740" s="5">
        <v>325.37</v>
      </c>
      <c r="AA740" s="5">
        <f t="shared" si="47"/>
        <v>2031.17</v>
      </c>
    </row>
    <row r="741" spans="1:27" x14ac:dyDescent="0.25">
      <c r="A741">
        <v>2010</v>
      </c>
      <c r="B741" t="s">
        <v>54</v>
      </c>
      <c r="C741" s="1" t="s">
        <v>12</v>
      </c>
      <c r="D741" s="5">
        <f>VLOOKUP(B741,SWH!$A$4:$C$19,3,FALSE)</f>
        <v>4982.1899999999996</v>
      </c>
      <c r="E741" s="5">
        <v>401.11</v>
      </c>
      <c r="F741" s="5">
        <v>460.16</v>
      </c>
      <c r="G741" s="5">
        <v>136.57</v>
      </c>
      <c r="H741" s="5">
        <v>372.99</v>
      </c>
      <c r="I741" s="5">
        <v>103.12</v>
      </c>
      <c r="J741" s="5">
        <v>757.68</v>
      </c>
      <c r="K741" s="5">
        <v>0</v>
      </c>
      <c r="L741" s="5">
        <v>17.39</v>
      </c>
      <c r="M741" s="5">
        <v>77.09</v>
      </c>
      <c r="N741" s="5">
        <v>0.15</v>
      </c>
      <c r="O741" s="5">
        <f>VLOOKUP(B741,SWH!$A$4:$B$19,2,FALSE)</f>
        <v>0.15</v>
      </c>
      <c r="P741" s="5">
        <f t="shared" si="46"/>
        <v>0</v>
      </c>
      <c r="Q741" s="5">
        <v>0</v>
      </c>
      <c r="R741" s="5">
        <v>0</v>
      </c>
      <c r="S741" s="5">
        <v>0</v>
      </c>
      <c r="T741" s="5">
        <v>0</v>
      </c>
      <c r="U741" s="5">
        <v>97.09</v>
      </c>
      <c r="V741" s="5">
        <v>0</v>
      </c>
      <c r="W741" s="5">
        <f t="shared" si="48"/>
        <v>614.7700000000001</v>
      </c>
      <c r="X741" s="5">
        <f t="shared" si="49"/>
        <v>460.16</v>
      </c>
      <c r="Y741" s="5">
        <v>1866.09</v>
      </c>
      <c r="Z741" s="5">
        <v>557.25</v>
      </c>
      <c r="AA741" s="5">
        <f t="shared" si="47"/>
        <v>2423.34</v>
      </c>
    </row>
    <row r="742" spans="1:27" x14ac:dyDescent="0.25">
      <c r="A742">
        <v>2010</v>
      </c>
      <c r="B742" t="s">
        <v>54</v>
      </c>
      <c r="C742" s="1" t="s">
        <v>8</v>
      </c>
      <c r="D742" s="5">
        <f>VLOOKUP(B742,SWH!$A$4:$C$19,3,FALSE)</f>
        <v>4982.1899999999996</v>
      </c>
      <c r="E742" s="5">
        <v>635.33000000000004</v>
      </c>
      <c r="F742" s="5">
        <v>701.33</v>
      </c>
      <c r="G742" s="5">
        <v>58.62</v>
      </c>
      <c r="H742" s="5">
        <v>386.98</v>
      </c>
      <c r="I742" s="5">
        <v>103.85</v>
      </c>
      <c r="J742" s="5">
        <v>757.68</v>
      </c>
      <c r="K742" s="5">
        <v>0</v>
      </c>
      <c r="L742" s="5">
        <v>17.41</v>
      </c>
      <c r="M742" s="5">
        <v>80.430000000000007</v>
      </c>
      <c r="N742" s="5">
        <v>0.15</v>
      </c>
      <c r="O742" s="5">
        <f>VLOOKUP(B742,SWH!$A$4:$B$19,2,FALSE)</f>
        <v>0.15</v>
      </c>
      <c r="P742" s="5">
        <f t="shared" si="46"/>
        <v>0</v>
      </c>
      <c r="Q742" s="5">
        <v>0</v>
      </c>
      <c r="R742" s="5">
        <v>0</v>
      </c>
      <c r="S742" s="5">
        <v>0</v>
      </c>
      <c r="T742" s="5">
        <v>0</v>
      </c>
      <c r="U742" s="5">
        <v>102.61</v>
      </c>
      <c r="V742" s="5">
        <v>0</v>
      </c>
      <c r="W742" s="5">
        <f t="shared" si="48"/>
        <v>774.38000000000011</v>
      </c>
      <c r="X742" s="5">
        <f t="shared" si="49"/>
        <v>701.33</v>
      </c>
      <c r="Y742" s="5">
        <v>2040.45</v>
      </c>
      <c r="Z742" s="5">
        <v>803.94</v>
      </c>
      <c r="AA742" s="5">
        <f t="shared" si="47"/>
        <v>2844.3900000000003</v>
      </c>
    </row>
    <row r="743" spans="1:27" x14ac:dyDescent="0.25">
      <c r="A743">
        <v>2013</v>
      </c>
      <c r="B743" t="s">
        <v>54</v>
      </c>
      <c r="C743" s="1" t="s">
        <v>10</v>
      </c>
      <c r="D743" s="5">
        <f>VLOOKUP(B743,SWH!$A$4:$C$19,3,FALSE)</f>
        <v>4982.1899999999996</v>
      </c>
      <c r="E743" s="5">
        <v>0</v>
      </c>
      <c r="F743" s="5">
        <v>0</v>
      </c>
      <c r="G743" s="5">
        <v>983.59</v>
      </c>
      <c r="H743" s="5">
        <v>326.07</v>
      </c>
      <c r="I743" s="5">
        <v>103.11</v>
      </c>
      <c r="J743" s="5">
        <v>750.07</v>
      </c>
      <c r="K743" s="5">
        <v>0</v>
      </c>
      <c r="L743" s="5">
        <v>17.05</v>
      </c>
      <c r="M743" s="5">
        <v>121.85</v>
      </c>
      <c r="N743" s="5">
        <v>0.15</v>
      </c>
      <c r="O743" s="5">
        <f>VLOOKUP(B743,SWH!$A$4:$B$19,2,FALSE)</f>
        <v>0.15</v>
      </c>
      <c r="P743" s="5">
        <f t="shared" si="46"/>
        <v>0</v>
      </c>
      <c r="Q743" s="5">
        <v>0</v>
      </c>
      <c r="R743" s="5">
        <v>0</v>
      </c>
      <c r="S743" s="5">
        <v>0</v>
      </c>
      <c r="T743" s="5">
        <v>0</v>
      </c>
      <c r="U743" s="5">
        <v>67.150000000000006</v>
      </c>
      <c r="V743" s="5">
        <v>0</v>
      </c>
      <c r="W743" s="5">
        <f t="shared" si="48"/>
        <v>1105.44</v>
      </c>
      <c r="X743" s="5">
        <f t="shared" si="49"/>
        <v>0</v>
      </c>
      <c r="Y743" s="5">
        <v>2301.88</v>
      </c>
      <c r="Z743" s="5">
        <v>67.150000000000006</v>
      </c>
      <c r="AA743" s="5">
        <f t="shared" si="47"/>
        <v>2369.0300000000002</v>
      </c>
    </row>
    <row r="744" spans="1:27" x14ac:dyDescent="0.25">
      <c r="A744">
        <v>2013</v>
      </c>
      <c r="B744" t="s">
        <v>54</v>
      </c>
      <c r="C744" s="1" t="s">
        <v>6</v>
      </c>
      <c r="D744" s="5">
        <f>VLOOKUP(B744,SWH!$A$4:$C$19,3,FALSE)</f>
        <v>4982.1899999999996</v>
      </c>
      <c r="E744" s="5">
        <v>0.51</v>
      </c>
      <c r="F744" s="5">
        <v>0</v>
      </c>
      <c r="G744" s="5">
        <v>914.38</v>
      </c>
      <c r="H744" s="5">
        <v>326.66000000000003</v>
      </c>
      <c r="I744" s="5">
        <v>103.08</v>
      </c>
      <c r="J744" s="5">
        <v>750.07</v>
      </c>
      <c r="K744" s="5">
        <v>0</v>
      </c>
      <c r="L744" s="5">
        <v>17.05</v>
      </c>
      <c r="M744" s="5">
        <v>108.82</v>
      </c>
      <c r="N744" s="5">
        <v>0.15</v>
      </c>
      <c r="O744" s="5">
        <f>VLOOKUP(B744,SWH!$A$4:$B$19,2,FALSE)</f>
        <v>0.15</v>
      </c>
      <c r="P744" s="5">
        <f t="shared" si="46"/>
        <v>0</v>
      </c>
      <c r="Q744" s="5">
        <v>0</v>
      </c>
      <c r="R744" s="5">
        <v>0</v>
      </c>
      <c r="S744" s="5">
        <v>0</v>
      </c>
      <c r="T744" s="5">
        <v>0</v>
      </c>
      <c r="U744" s="5">
        <v>67.599999999999994</v>
      </c>
      <c r="V744" s="5">
        <v>0</v>
      </c>
      <c r="W744" s="5">
        <f t="shared" si="48"/>
        <v>1023.71</v>
      </c>
      <c r="X744" s="5">
        <f t="shared" si="49"/>
        <v>0</v>
      </c>
      <c r="Y744" s="5">
        <v>2220.73</v>
      </c>
      <c r="Z744" s="5">
        <v>67.599999999999994</v>
      </c>
      <c r="AA744" s="5">
        <f t="shared" si="47"/>
        <v>2288.33</v>
      </c>
    </row>
    <row r="745" spans="1:27" x14ac:dyDescent="0.25">
      <c r="A745">
        <v>2013</v>
      </c>
      <c r="B745" t="s">
        <v>54</v>
      </c>
      <c r="C745" s="1" t="s">
        <v>11</v>
      </c>
      <c r="D745" s="5">
        <f>VLOOKUP(B745,SWH!$A$4:$C$19,3,FALSE)</f>
        <v>4982.1899999999996</v>
      </c>
      <c r="E745" s="5">
        <v>0.02</v>
      </c>
      <c r="F745" s="5">
        <v>0</v>
      </c>
      <c r="G745" s="5">
        <v>660.53</v>
      </c>
      <c r="H745" s="5">
        <v>327.52</v>
      </c>
      <c r="I745" s="5">
        <v>103.1</v>
      </c>
      <c r="J745" s="5">
        <v>750.07</v>
      </c>
      <c r="K745" s="5">
        <v>0</v>
      </c>
      <c r="L745" s="5">
        <v>17.059999999999999</v>
      </c>
      <c r="M745" s="5">
        <v>102.83</v>
      </c>
      <c r="N745" s="5">
        <v>0.15</v>
      </c>
      <c r="O745" s="5">
        <f>VLOOKUP(B745,SWH!$A$4:$B$19,2,FALSE)</f>
        <v>0.15</v>
      </c>
      <c r="P745" s="5">
        <f t="shared" si="46"/>
        <v>0</v>
      </c>
      <c r="Q745" s="5">
        <v>0</v>
      </c>
      <c r="R745" s="5">
        <v>0</v>
      </c>
      <c r="S745" s="5">
        <v>16.82</v>
      </c>
      <c r="T745" s="5">
        <v>0</v>
      </c>
      <c r="U745" s="5">
        <v>70.099999999999994</v>
      </c>
      <c r="V745" s="5">
        <v>0</v>
      </c>
      <c r="W745" s="5">
        <f t="shared" si="48"/>
        <v>780.2</v>
      </c>
      <c r="X745" s="5">
        <f t="shared" si="49"/>
        <v>0</v>
      </c>
      <c r="Y745" s="5">
        <v>1978.08</v>
      </c>
      <c r="Z745" s="5">
        <v>70.099999999999994</v>
      </c>
      <c r="AA745" s="5">
        <f t="shared" si="47"/>
        <v>2048.1799999999998</v>
      </c>
    </row>
    <row r="746" spans="1:27" x14ac:dyDescent="0.25">
      <c r="A746">
        <v>2013</v>
      </c>
      <c r="B746" t="s">
        <v>54</v>
      </c>
      <c r="C746" s="1" t="s">
        <v>13</v>
      </c>
      <c r="D746" s="5">
        <f>VLOOKUP(B746,SWH!$A$4:$C$19,3,FALSE)</f>
        <v>4982.1899999999996</v>
      </c>
      <c r="E746" s="5">
        <v>4.45</v>
      </c>
      <c r="F746" s="5">
        <v>1.84</v>
      </c>
      <c r="G746" s="5">
        <v>741.09</v>
      </c>
      <c r="H746" s="5">
        <v>327.68</v>
      </c>
      <c r="I746" s="5">
        <v>102.94</v>
      </c>
      <c r="J746" s="5">
        <v>750.07</v>
      </c>
      <c r="K746" s="5">
        <v>0</v>
      </c>
      <c r="L746" s="5">
        <v>17.059999999999999</v>
      </c>
      <c r="M746" s="5">
        <v>101.6</v>
      </c>
      <c r="N746" s="5">
        <v>0.15</v>
      </c>
      <c r="O746" s="5">
        <f>VLOOKUP(B746,SWH!$A$4:$B$19,2,FALSE)</f>
        <v>0.15</v>
      </c>
      <c r="P746" s="5">
        <f t="shared" si="46"/>
        <v>0</v>
      </c>
      <c r="Q746" s="5">
        <v>0</v>
      </c>
      <c r="R746" s="5">
        <v>0</v>
      </c>
      <c r="S746" s="5">
        <v>0</v>
      </c>
      <c r="T746" s="5">
        <v>0</v>
      </c>
      <c r="U746" s="5">
        <v>70.36</v>
      </c>
      <c r="V746" s="5">
        <v>0</v>
      </c>
      <c r="W746" s="5">
        <f t="shared" si="48"/>
        <v>847.1400000000001</v>
      </c>
      <c r="X746" s="5">
        <f t="shared" si="49"/>
        <v>1.84</v>
      </c>
      <c r="Y746" s="5">
        <v>2045.04</v>
      </c>
      <c r="Z746" s="5">
        <v>72.19</v>
      </c>
      <c r="AA746" s="5">
        <f t="shared" si="47"/>
        <v>2117.23</v>
      </c>
    </row>
    <row r="747" spans="1:27" x14ac:dyDescent="0.25">
      <c r="A747">
        <v>2013</v>
      </c>
      <c r="B747" t="s">
        <v>54</v>
      </c>
      <c r="C747" s="1" t="s">
        <v>19</v>
      </c>
      <c r="D747" s="5">
        <f>VLOOKUP(B747,SWH!$A$4:$C$19,3,FALSE)</f>
        <v>4982.1899999999996</v>
      </c>
      <c r="E747" s="5">
        <v>12.7</v>
      </c>
      <c r="F747" s="5">
        <v>0.91</v>
      </c>
      <c r="G747" s="5">
        <v>551.19000000000005</v>
      </c>
      <c r="H747" s="5">
        <v>327.52</v>
      </c>
      <c r="I747" s="5">
        <v>102.9</v>
      </c>
      <c r="J747" s="5">
        <v>750.07</v>
      </c>
      <c r="K747" s="5">
        <v>0</v>
      </c>
      <c r="L747" s="5">
        <v>17.059999999999999</v>
      </c>
      <c r="M747" s="5">
        <v>84.77</v>
      </c>
      <c r="N747" s="5">
        <v>0.15</v>
      </c>
      <c r="O747" s="5">
        <f>VLOOKUP(B747,SWH!$A$4:$B$19,2,FALSE)</f>
        <v>0.15</v>
      </c>
      <c r="P747" s="5">
        <f t="shared" si="46"/>
        <v>0</v>
      </c>
      <c r="Q747" s="5">
        <v>0</v>
      </c>
      <c r="R747" s="5">
        <v>0</v>
      </c>
      <c r="S747" s="5">
        <v>11.09</v>
      </c>
      <c r="T747" s="5">
        <v>0</v>
      </c>
      <c r="U747" s="5">
        <v>73.599999999999994</v>
      </c>
      <c r="V747" s="5">
        <v>0</v>
      </c>
      <c r="W747" s="5">
        <f t="shared" si="48"/>
        <v>659.75000000000011</v>
      </c>
      <c r="X747" s="5">
        <f t="shared" si="49"/>
        <v>0.91</v>
      </c>
      <c r="Y747" s="5">
        <v>1857.43</v>
      </c>
      <c r="Z747" s="5">
        <v>74.510000000000005</v>
      </c>
      <c r="AA747" s="5">
        <f t="shared" si="47"/>
        <v>1931.94</v>
      </c>
    </row>
    <row r="748" spans="1:27" x14ac:dyDescent="0.25">
      <c r="A748">
        <v>2013</v>
      </c>
      <c r="B748" t="s">
        <v>54</v>
      </c>
      <c r="C748" s="1" t="s">
        <v>20</v>
      </c>
      <c r="D748" s="5">
        <f>VLOOKUP(B748,SWH!$A$4:$C$19,3,FALSE)</f>
        <v>4982.1899999999996</v>
      </c>
      <c r="E748" s="5">
        <v>7.8</v>
      </c>
      <c r="F748" s="5">
        <v>5.31</v>
      </c>
      <c r="G748" s="5">
        <v>452.31</v>
      </c>
      <c r="H748" s="5">
        <v>328.02</v>
      </c>
      <c r="I748" s="5">
        <v>102.99</v>
      </c>
      <c r="J748" s="5">
        <v>750.07</v>
      </c>
      <c r="K748" s="5">
        <v>0</v>
      </c>
      <c r="L748" s="5">
        <v>17.059999999999999</v>
      </c>
      <c r="M748" s="5">
        <v>98.51</v>
      </c>
      <c r="N748" s="5">
        <v>0.15</v>
      </c>
      <c r="O748" s="5">
        <f>VLOOKUP(B748,SWH!$A$4:$B$19,2,FALSE)</f>
        <v>0.15</v>
      </c>
      <c r="P748" s="5">
        <f t="shared" si="46"/>
        <v>0</v>
      </c>
      <c r="Q748" s="5">
        <v>0</v>
      </c>
      <c r="R748" s="5">
        <v>0</v>
      </c>
      <c r="S748" s="5">
        <v>0</v>
      </c>
      <c r="T748" s="5">
        <v>0</v>
      </c>
      <c r="U748" s="5">
        <v>73.84</v>
      </c>
      <c r="V748" s="5">
        <v>0</v>
      </c>
      <c r="W748" s="5">
        <f t="shared" si="48"/>
        <v>558.62</v>
      </c>
      <c r="X748" s="5">
        <f t="shared" si="49"/>
        <v>5.31</v>
      </c>
      <c r="Y748" s="5">
        <v>1756.89</v>
      </c>
      <c r="Z748" s="5">
        <v>79.150000000000006</v>
      </c>
      <c r="AA748" s="5">
        <f t="shared" si="47"/>
        <v>1836.0400000000002</v>
      </c>
    </row>
    <row r="749" spans="1:27" x14ac:dyDescent="0.25">
      <c r="A749">
        <v>2013</v>
      </c>
      <c r="B749" t="s">
        <v>54</v>
      </c>
      <c r="C749" s="1" t="s">
        <v>3</v>
      </c>
      <c r="D749" s="5">
        <f>VLOOKUP(B749,SWH!$A$4:$C$19,3,FALSE)</f>
        <v>4982.1899999999996</v>
      </c>
      <c r="E749" s="5">
        <v>93.51</v>
      </c>
      <c r="F749" s="5">
        <v>31.19</v>
      </c>
      <c r="G749" s="5">
        <v>332.8</v>
      </c>
      <c r="H749" s="5">
        <v>329.35</v>
      </c>
      <c r="I749" s="5">
        <v>102.96</v>
      </c>
      <c r="J749" s="5">
        <v>750.07</v>
      </c>
      <c r="K749" s="5">
        <v>0</v>
      </c>
      <c r="L749" s="5">
        <v>17.059999999999999</v>
      </c>
      <c r="M749" s="5">
        <v>71.56</v>
      </c>
      <c r="N749" s="5">
        <v>0.15</v>
      </c>
      <c r="O749" s="5">
        <f>VLOOKUP(B749,SWH!$A$4:$B$19,2,FALSE)</f>
        <v>0.15</v>
      </c>
      <c r="P749" s="5">
        <f t="shared" si="46"/>
        <v>0</v>
      </c>
      <c r="Q749" s="5">
        <v>0</v>
      </c>
      <c r="R749" s="5">
        <v>0</v>
      </c>
      <c r="S749" s="5">
        <v>0</v>
      </c>
      <c r="T749" s="5">
        <v>0</v>
      </c>
      <c r="U749" s="5">
        <v>79.92</v>
      </c>
      <c r="V749" s="5">
        <v>0</v>
      </c>
      <c r="W749" s="5">
        <f t="shared" si="48"/>
        <v>497.87</v>
      </c>
      <c r="X749" s="5">
        <f t="shared" si="49"/>
        <v>31.19</v>
      </c>
      <c r="Y749" s="5">
        <v>1697.45</v>
      </c>
      <c r="Z749" s="5">
        <v>111.12</v>
      </c>
      <c r="AA749" s="5">
        <f t="shared" si="47"/>
        <v>1808.5700000000002</v>
      </c>
    </row>
    <row r="750" spans="1:27" x14ac:dyDescent="0.25">
      <c r="A750">
        <v>2013</v>
      </c>
      <c r="B750" t="s">
        <v>54</v>
      </c>
      <c r="C750" s="1" t="s">
        <v>7</v>
      </c>
      <c r="D750" s="5">
        <f>VLOOKUP(B750,SWH!$A$4:$C$19,3,FALSE)</f>
        <v>4982.1899999999996</v>
      </c>
      <c r="E750" s="5">
        <v>18.920000000000002</v>
      </c>
      <c r="F750" s="5">
        <v>25.53</v>
      </c>
      <c r="G750" s="5">
        <v>315.32</v>
      </c>
      <c r="H750" s="5">
        <v>327.97</v>
      </c>
      <c r="I750" s="5">
        <v>102.96</v>
      </c>
      <c r="J750" s="5">
        <v>750.07</v>
      </c>
      <c r="K750" s="5">
        <v>0</v>
      </c>
      <c r="L750" s="5">
        <v>17.059999999999999</v>
      </c>
      <c r="M750" s="5">
        <v>89.01</v>
      </c>
      <c r="N750" s="5">
        <v>0.15</v>
      </c>
      <c r="O750" s="5">
        <f>VLOOKUP(B750,SWH!$A$4:$B$19,2,FALSE)</f>
        <v>0.15</v>
      </c>
      <c r="P750" s="5">
        <f t="shared" si="46"/>
        <v>0</v>
      </c>
      <c r="Q750" s="5">
        <v>0</v>
      </c>
      <c r="R750" s="5">
        <v>0</v>
      </c>
      <c r="S750" s="5">
        <v>0</v>
      </c>
      <c r="T750" s="5">
        <v>0</v>
      </c>
      <c r="U750" s="5">
        <v>78.27</v>
      </c>
      <c r="V750" s="5">
        <v>0</v>
      </c>
      <c r="W750" s="5">
        <f t="shared" si="48"/>
        <v>423.25</v>
      </c>
      <c r="X750" s="5">
        <f t="shared" si="49"/>
        <v>25.53</v>
      </c>
      <c r="Y750" s="5">
        <v>1621.45</v>
      </c>
      <c r="Z750" s="5">
        <v>103.8</v>
      </c>
      <c r="AA750" s="5">
        <f t="shared" si="47"/>
        <v>1725.25</v>
      </c>
    </row>
    <row r="751" spans="1:27" x14ac:dyDescent="0.25">
      <c r="A751">
        <v>2013</v>
      </c>
      <c r="B751" t="s">
        <v>54</v>
      </c>
      <c r="C751" s="1" t="s">
        <v>17</v>
      </c>
      <c r="D751" s="5">
        <f>VLOOKUP(B751,SWH!$A$4:$C$19,3,FALSE)</f>
        <v>4982.1899999999996</v>
      </c>
      <c r="E751" s="5">
        <v>4.93</v>
      </c>
      <c r="F751" s="5">
        <v>3.04</v>
      </c>
      <c r="G751" s="5">
        <v>206.79</v>
      </c>
      <c r="H751" s="5">
        <v>328.44</v>
      </c>
      <c r="I751" s="5">
        <v>103.14</v>
      </c>
      <c r="J751" s="5">
        <v>750.07</v>
      </c>
      <c r="K751" s="5">
        <v>0</v>
      </c>
      <c r="L751" s="5">
        <v>17.059999999999999</v>
      </c>
      <c r="M751" s="5">
        <v>64.59</v>
      </c>
      <c r="N751" s="5">
        <v>0.15</v>
      </c>
      <c r="O751" s="5">
        <f>VLOOKUP(B751,SWH!$A$4:$B$19,2,FALSE)</f>
        <v>0.15</v>
      </c>
      <c r="P751" s="5">
        <f t="shared" ref="P751:P799" si="50">N751-O751</f>
        <v>0</v>
      </c>
      <c r="Q751" s="5">
        <v>0</v>
      </c>
      <c r="R751" s="5">
        <v>0</v>
      </c>
      <c r="S751" s="5">
        <v>0</v>
      </c>
      <c r="T751" s="5">
        <v>0</v>
      </c>
      <c r="U751" s="5">
        <v>80.48</v>
      </c>
      <c r="V751" s="5">
        <v>0</v>
      </c>
      <c r="W751" s="5">
        <f t="shared" si="48"/>
        <v>276.31</v>
      </c>
      <c r="X751" s="5">
        <f t="shared" si="49"/>
        <v>3.04</v>
      </c>
      <c r="Y751" s="5">
        <v>1475.17</v>
      </c>
      <c r="Z751" s="5">
        <v>83.52</v>
      </c>
      <c r="AA751" s="5">
        <f t="shared" si="47"/>
        <v>1558.69</v>
      </c>
    </row>
    <row r="752" spans="1:27" x14ac:dyDescent="0.25">
      <c r="A752">
        <v>2013</v>
      </c>
      <c r="B752" t="s">
        <v>54</v>
      </c>
      <c r="C752" s="1" t="s">
        <v>14</v>
      </c>
      <c r="D752" s="5">
        <f>VLOOKUP(B752,SWH!$A$4:$C$19,3,FALSE)</f>
        <v>4982.1899999999996</v>
      </c>
      <c r="E752" s="5">
        <v>107.59</v>
      </c>
      <c r="F752" s="5">
        <v>118.66</v>
      </c>
      <c r="G752" s="5">
        <v>233.72</v>
      </c>
      <c r="H752" s="5">
        <v>328.24</v>
      </c>
      <c r="I752" s="5">
        <v>103.18</v>
      </c>
      <c r="J752" s="5">
        <v>750.07</v>
      </c>
      <c r="K752" s="5">
        <v>0</v>
      </c>
      <c r="L752" s="5">
        <v>17.059999999999999</v>
      </c>
      <c r="M752" s="5">
        <v>74.28</v>
      </c>
      <c r="N752" s="5">
        <v>0.15</v>
      </c>
      <c r="O752" s="5">
        <f>VLOOKUP(B752,SWH!$A$4:$B$19,2,FALSE)</f>
        <v>0.15</v>
      </c>
      <c r="P752" s="5">
        <f t="shared" si="50"/>
        <v>0</v>
      </c>
      <c r="Q752" s="5">
        <v>0</v>
      </c>
      <c r="R752" s="5">
        <v>0</v>
      </c>
      <c r="S752" s="5">
        <v>0</v>
      </c>
      <c r="T752" s="5">
        <v>0</v>
      </c>
      <c r="U752" s="5">
        <v>85.07</v>
      </c>
      <c r="V752" s="5">
        <v>0</v>
      </c>
      <c r="W752" s="5">
        <f t="shared" si="48"/>
        <v>415.59000000000003</v>
      </c>
      <c r="X752" s="5">
        <f t="shared" si="49"/>
        <v>118.66</v>
      </c>
      <c r="Y752" s="5">
        <v>1614.29</v>
      </c>
      <c r="Z752" s="5">
        <v>203.73</v>
      </c>
      <c r="AA752" s="5">
        <f t="shared" si="47"/>
        <v>1818.02</v>
      </c>
    </row>
    <row r="753" spans="1:27" x14ac:dyDescent="0.25">
      <c r="A753">
        <v>2013</v>
      </c>
      <c r="B753" t="s">
        <v>54</v>
      </c>
      <c r="C753" s="1" t="s">
        <v>2</v>
      </c>
      <c r="D753" s="5">
        <f>VLOOKUP(B753,SWH!$A$4:$C$19,3,FALSE)</f>
        <v>4982.1899999999996</v>
      </c>
      <c r="E753" s="5">
        <v>27.89</v>
      </c>
      <c r="F753" s="5">
        <v>42.76</v>
      </c>
      <c r="G753" s="5">
        <v>233.73</v>
      </c>
      <c r="H753" s="5">
        <v>326.37</v>
      </c>
      <c r="I753" s="5">
        <v>102.92</v>
      </c>
      <c r="J753" s="5">
        <v>750.07</v>
      </c>
      <c r="K753" s="5">
        <v>0</v>
      </c>
      <c r="L753" s="5">
        <v>17.05</v>
      </c>
      <c r="M753" s="5">
        <v>97.2</v>
      </c>
      <c r="N753" s="5">
        <v>0.15</v>
      </c>
      <c r="O753" s="5">
        <f>VLOOKUP(B753,SWH!$A$4:$B$19,2,FALSE)</f>
        <v>0.15</v>
      </c>
      <c r="P753" s="5">
        <f t="shared" si="50"/>
        <v>0</v>
      </c>
      <c r="Q753" s="5">
        <v>0</v>
      </c>
      <c r="R753" s="5">
        <v>0</v>
      </c>
      <c r="S753" s="5">
        <v>0</v>
      </c>
      <c r="T753" s="5">
        <v>0</v>
      </c>
      <c r="U753" s="5">
        <v>83.56</v>
      </c>
      <c r="V753" s="5">
        <v>0</v>
      </c>
      <c r="W753" s="5">
        <f t="shared" si="48"/>
        <v>358.82</v>
      </c>
      <c r="X753" s="5">
        <f t="shared" si="49"/>
        <v>42.76</v>
      </c>
      <c r="Y753" s="5">
        <v>1555.39</v>
      </c>
      <c r="Z753" s="5">
        <v>126.32</v>
      </c>
      <c r="AA753" s="5">
        <f t="shared" si="47"/>
        <v>1681.71</v>
      </c>
    </row>
    <row r="754" spans="1:27" x14ac:dyDescent="0.25">
      <c r="A754">
        <v>2013</v>
      </c>
      <c r="B754" t="s">
        <v>54</v>
      </c>
      <c r="C754" s="1" t="s">
        <v>18</v>
      </c>
      <c r="D754" s="5">
        <f>VLOOKUP(B754,SWH!$A$4:$C$19,3,FALSE)</f>
        <v>4982.1899999999996</v>
      </c>
      <c r="E754" s="5">
        <v>75.83</v>
      </c>
      <c r="F754" s="5">
        <v>57.28</v>
      </c>
      <c r="G754" s="5">
        <v>88.48</v>
      </c>
      <c r="H754" s="5">
        <v>330.19</v>
      </c>
      <c r="I754" s="5">
        <v>103.17</v>
      </c>
      <c r="J754" s="5">
        <v>750.07</v>
      </c>
      <c r="K754" s="5">
        <v>0</v>
      </c>
      <c r="L754" s="5">
        <v>17.059999999999999</v>
      </c>
      <c r="M754" s="5">
        <v>65.08</v>
      </c>
      <c r="N754" s="5">
        <v>0.15</v>
      </c>
      <c r="O754" s="5">
        <f>VLOOKUP(B754,SWH!$A$4:$B$19,2,FALSE)</f>
        <v>0.15</v>
      </c>
      <c r="P754" s="5">
        <f t="shared" si="50"/>
        <v>0</v>
      </c>
      <c r="Q754" s="5">
        <v>0</v>
      </c>
      <c r="R754" s="5">
        <v>0</v>
      </c>
      <c r="S754" s="5">
        <v>0</v>
      </c>
      <c r="T754" s="5">
        <v>0</v>
      </c>
      <c r="U754" s="5">
        <v>86.72</v>
      </c>
      <c r="V754" s="5">
        <v>0</v>
      </c>
      <c r="W754" s="5">
        <f t="shared" si="48"/>
        <v>229.39</v>
      </c>
      <c r="X754" s="5">
        <f t="shared" si="49"/>
        <v>57.28</v>
      </c>
      <c r="Y754" s="5">
        <v>1430.02</v>
      </c>
      <c r="Z754" s="5">
        <v>144</v>
      </c>
      <c r="AA754" s="5">
        <f t="shared" si="47"/>
        <v>1574.02</v>
      </c>
    </row>
    <row r="755" spans="1:27" x14ac:dyDescent="0.25">
      <c r="A755">
        <v>2013</v>
      </c>
      <c r="B755" t="s">
        <v>54</v>
      </c>
      <c r="C755" s="1" t="s">
        <v>4</v>
      </c>
      <c r="D755" s="5">
        <f>VLOOKUP(B755,SWH!$A$4:$C$19,3,FALSE)</f>
        <v>4982.1899999999996</v>
      </c>
      <c r="E755" s="5">
        <v>189.95</v>
      </c>
      <c r="F755" s="5">
        <v>219.33</v>
      </c>
      <c r="G755" s="5">
        <v>150.77000000000001</v>
      </c>
      <c r="H755" s="5">
        <v>328.01</v>
      </c>
      <c r="I755" s="5">
        <v>103</v>
      </c>
      <c r="J755" s="5">
        <v>750.07</v>
      </c>
      <c r="K755" s="5">
        <v>0</v>
      </c>
      <c r="L755" s="5">
        <v>17.059999999999999</v>
      </c>
      <c r="M755" s="5">
        <v>69.63</v>
      </c>
      <c r="N755" s="5">
        <v>0.15</v>
      </c>
      <c r="O755" s="5">
        <f>VLOOKUP(B755,SWH!$A$4:$B$19,2,FALSE)</f>
        <v>0.15</v>
      </c>
      <c r="P755" s="5">
        <f t="shared" si="50"/>
        <v>0</v>
      </c>
      <c r="Q755" s="5">
        <v>0</v>
      </c>
      <c r="R755" s="5">
        <v>0</v>
      </c>
      <c r="S755" s="5">
        <v>0</v>
      </c>
      <c r="T755" s="5">
        <v>0</v>
      </c>
      <c r="U755" s="5">
        <v>89.61</v>
      </c>
      <c r="V755" s="5">
        <v>0</v>
      </c>
      <c r="W755" s="5">
        <f t="shared" si="48"/>
        <v>410.35</v>
      </c>
      <c r="X755" s="5">
        <f t="shared" si="49"/>
        <v>219.33</v>
      </c>
      <c r="Y755" s="5">
        <v>1608.64</v>
      </c>
      <c r="Z755" s="5">
        <v>308.94</v>
      </c>
      <c r="AA755" s="5">
        <f t="shared" si="47"/>
        <v>1917.5800000000002</v>
      </c>
    </row>
    <row r="756" spans="1:27" x14ac:dyDescent="0.25">
      <c r="A756">
        <v>2013</v>
      </c>
      <c r="B756" t="s">
        <v>54</v>
      </c>
      <c r="C756" s="1" t="s">
        <v>5</v>
      </c>
      <c r="D756" s="5">
        <f>VLOOKUP(B756,SWH!$A$4:$C$19,3,FALSE)</f>
        <v>4982.1899999999996</v>
      </c>
      <c r="E756" s="5">
        <v>88.47</v>
      </c>
      <c r="F756" s="5">
        <v>115.34</v>
      </c>
      <c r="G756" s="5">
        <v>173.25</v>
      </c>
      <c r="H756" s="5">
        <v>327.62</v>
      </c>
      <c r="I756" s="5">
        <v>103.12</v>
      </c>
      <c r="J756" s="5">
        <v>750.07</v>
      </c>
      <c r="K756" s="5">
        <v>0</v>
      </c>
      <c r="L756" s="5">
        <v>17.059999999999999</v>
      </c>
      <c r="M756" s="5">
        <v>89.09</v>
      </c>
      <c r="N756" s="5">
        <v>0.15</v>
      </c>
      <c r="O756" s="5">
        <f>VLOOKUP(B756,SWH!$A$4:$B$19,2,FALSE)</f>
        <v>0.15</v>
      </c>
      <c r="P756" s="5">
        <f t="shared" si="50"/>
        <v>0</v>
      </c>
      <c r="Q756" s="5">
        <v>0</v>
      </c>
      <c r="R756" s="5">
        <v>0</v>
      </c>
      <c r="S756" s="5">
        <v>0</v>
      </c>
      <c r="T756" s="5">
        <v>0</v>
      </c>
      <c r="U756" s="5">
        <v>88.28</v>
      </c>
      <c r="V756" s="5">
        <v>0</v>
      </c>
      <c r="W756" s="5">
        <f t="shared" si="48"/>
        <v>350.81000000000006</v>
      </c>
      <c r="X756" s="5">
        <f t="shared" si="49"/>
        <v>115.34</v>
      </c>
      <c r="Y756" s="5">
        <v>1548.82</v>
      </c>
      <c r="Z756" s="5">
        <v>203.62</v>
      </c>
      <c r="AA756" s="5">
        <f t="shared" si="47"/>
        <v>1752.44</v>
      </c>
    </row>
    <row r="757" spans="1:27" x14ac:dyDescent="0.25">
      <c r="A757">
        <v>2013</v>
      </c>
      <c r="B757" t="s">
        <v>54</v>
      </c>
      <c r="C757" s="1" t="s">
        <v>15</v>
      </c>
      <c r="D757" s="5">
        <f>VLOOKUP(B757,SWH!$A$4:$C$19,3,FALSE)</f>
        <v>4982.1899999999996</v>
      </c>
      <c r="E757" s="5">
        <v>70.36</v>
      </c>
      <c r="F757" s="5">
        <v>77.56</v>
      </c>
      <c r="G757" s="5">
        <v>50.67</v>
      </c>
      <c r="H757" s="5">
        <v>330.61</v>
      </c>
      <c r="I757" s="5">
        <v>103.11</v>
      </c>
      <c r="J757" s="5">
        <v>750.07</v>
      </c>
      <c r="K757" s="5">
        <v>0</v>
      </c>
      <c r="L757" s="5">
        <v>17.059999999999999</v>
      </c>
      <c r="M757" s="5">
        <v>65.510000000000005</v>
      </c>
      <c r="N757" s="5">
        <v>0.15</v>
      </c>
      <c r="O757" s="5">
        <f>VLOOKUP(B757,SWH!$A$4:$B$19,2,FALSE)</f>
        <v>0.15</v>
      </c>
      <c r="P757" s="5">
        <f t="shared" si="50"/>
        <v>0</v>
      </c>
      <c r="Q757" s="5">
        <v>0</v>
      </c>
      <c r="R757" s="5">
        <v>0</v>
      </c>
      <c r="S757" s="5">
        <v>0</v>
      </c>
      <c r="T757" s="5">
        <v>0</v>
      </c>
      <c r="U757" s="5">
        <v>89.27</v>
      </c>
      <c r="V757" s="5">
        <v>0</v>
      </c>
      <c r="W757" s="5">
        <f t="shared" si="48"/>
        <v>186.54000000000002</v>
      </c>
      <c r="X757" s="5">
        <f t="shared" si="49"/>
        <v>77.56</v>
      </c>
      <c r="Y757" s="5">
        <v>1387.55</v>
      </c>
      <c r="Z757" s="5">
        <v>166.83</v>
      </c>
      <c r="AA757" s="5">
        <f t="shared" si="47"/>
        <v>1554.3799999999999</v>
      </c>
    </row>
    <row r="758" spans="1:27" x14ac:dyDescent="0.25">
      <c r="A758">
        <v>2013</v>
      </c>
      <c r="B758" t="s">
        <v>54</v>
      </c>
      <c r="C758" s="1" t="s">
        <v>16</v>
      </c>
      <c r="D758" s="5">
        <f>VLOOKUP(B758,SWH!$A$4:$C$19,3,FALSE)</f>
        <v>4982.1899999999996</v>
      </c>
      <c r="E758" s="5">
        <v>296.92</v>
      </c>
      <c r="F758" s="5">
        <v>344.71</v>
      </c>
      <c r="G758" s="5">
        <v>164.57</v>
      </c>
      <c r="H758" s="5">
        <v>328.39</v>
      </c>
      <c r="I758" s="5">
        <v>103.07</v>
      </c>
      <c r="J758" s="5">
        <v>750.07</v>
      </c>
      <c r="K758" s="5">
        <v>0</v>
      </c>
      <c r="L758" s="5">
        <v>17.059999999999999</v>
      </c>
      <c r="M758" s="5">
        <v>73.19</v>
      </c>
      <c r="N758" s="5">
        <v>0.15</v>
      </c>
      <c r="O758" s="5">
        <f>VLOOKUP(B758,SWH!$A$4:$B$19,2,FALSE)</f>
        <v>0.15</v>
      </c>
      <c r="P758" s="5">
        <f t="shared" si="50"/>
        <v>0</v>
      </c>
      <c r="Q758" s="5">
        <v>0</v>
      </c>
      <c r="R758" s="5">
        <v>0</v>
      </c>
      <c r="S758" s="5">
        <v>0</v>
      </c>
      <c r="T758" s="5">
        <v>0</v>
      </c>
      <c r="U758" s="5">
        <v>92.96</v>
      </c>
      <c r="V758" s="5">
        <v>0</v>
      </c>
      <c r="W758" s="5">
        <f t="shared" si="48"/>
        <v>534.68000000000006</v>
      </c>
      <c r="X758" s="5">
        <f t="shared" si="49"/>
        <v>344.71</v>
      </c>
      <c r="Y758" s="5">
        <v>1733.41</v>
      </c>
      <c r="Z758" s="5">
        <v>437.67</v>
      </c>
      <c r="AA758" s="5">
        <f t="shared" si="47"/>
        <v>2171.08</v>
      </c>
    </row>
    <row r="759" spans="1:27" x14ac:dyDescent="0.25">
      <c r="A759">
        <v>2013</v>
      </c>
      <c r="B759" t="s">
        <v>54</v>
      </c>
      <c r="C759" s="1" t="s">
        <v>9</v>
      </c>
      <c r="D759" s="5">
        <f>VLOOKUP(B759,SWH!$A$4:$C$19,3,FALSE)</f>
        <v>4982.1899999999996</v>
      </c>
      <c r="E759" s="5">
        <v>188.15</v>
      </c>
      <c r="F759" s="5">
        <v>221.19</v>
      </c>
      <c r="G759" s="5">
        <v>111.25</v>
      </c>
      <c r="H759" s="5">
        <v>328.66</v>
      </c>
      <c r="I759" s="5">
        <v>102.94</v>
      </c>
      <c r="J759" s="5">
        <v>750.07</v>
      </c>
      <c r="K759" s="5">
        <v>0</v>
      </c>
      <c r="L759" s="5">
        <v>17.059999999999999</v>
      </c>
      <c r="M759" s="5">
        <v>79.38</v>
      </c>
      <c r="N759" s="5">
        <v>0.15</v>
      </c>
      <c r="O759" s="5">
        <f>VLOOKUP(B759,SWH!$A$4:$B$19,2,FALSE)</f>
        <v>0.15</v>
      </c>
      <c r="P759" s="5">
        <f t="shared" si="50"/>
        <v>0</v>
      </c>
      <c r="Q759" s="5">
        <v>0</v>
      </c>
      <c r="R759" s="5">
        <v>0</v>
      </c>
      <c r="S759" s="5">
        <v>0</v>
      </c>
      <c r="T759" s="5">
        <v>0</v>
      </c>
      <c r="U759" s="5">
        <v>92.11</v>
      </c>
      <c r="V759" s="5">
        <v>0</v>
      </c>
      <c r="W759" s="5">
        <f t="shared" si="48"/>
        <v>378.78</v>
      </c>
      <c r="X759" s="5">
        <f t="shared" si="49"/>
        <v>221.19</v>
      </c>
      <c r="Y759" s="5">
        <v>1577.66</v>
      </c>
      <c r="Z759" s="5">
        <v>313.29000000000002</v>
      </c>
      <c r="AA759" s="5">
        <f t="shared" si="47"/>
        <v>1890.95</v>
      </c>
    </row>
    <row r="760" spans="1:27" x14ac:dyDescent="0.25">
      <c r="A760">
        <v>2013</v>
      </c>
      <c r="B760" t="s">
        <v>54</v>
      </c>
      <c r="C760" s="1" t="s">
        <v>12</v>
      </c>
      <c r="D760" s="5">
        <f>VLOOKUP(B760,SWH!$A$4:$C$19,3,FALSE)</f>
        <v>4982.1899999999996</v>
      </c>
      <c r="E760" s="5">
        <v>314</v>
      </c>
      <c r="F760" s="5">
        <v>184.42</v>
      </c>
      <c r="G760" s="5">
        <v>127.9</v>
      </c>
      <c r="H760" s="5">
        <v>328.45</v>
      </c>
      <c r="I760" s="5">
        <v>103.12</v>
      </c>
      <c r="J760" s="5">
        <v>750.07</v>
      </c>
      <c r="K760" s="5">
        <v>0</v>
      </c>
      <c r="L760" s="5">
        <v>17.059999999999999</v>
      </c>
      <c r="M760" s="5">
        <v>75.930000000000007</v>
      </c>
      <c r="N760" s="5">
        <v>0.15</v>
      </c>
      <c r="O760" s="5">
        <f>VLOOKUP(B760,SWH!$A$4:$B$19,2,FALSE)</f>
        <v>0.15</v>
      </c>
      <c r="P760" s="5">
        <f t="shared" si="50"/>
        <v>0</v>
      </c>
      <c r="Q760" s="5">
        <v>0</v>
      </c>
      <c r="R760" s="5">
        <v>0</v>
      </c>
      <c r="S760" s="5">
        <v>26.49</v>
      </c>
      <c r="T760" s="5">
        <v>0</v>
      </c>
      <c r="U760" s="5">
        <v>97.04</v>
      </c>
      <c r="V760" s="5">
        <v>0</v>
      </c>
      <c r="W760" s="5">
        <f t="shared" si="48"/>
        <v>544.31999999999994</v>
      </c>
      <c r="X760" s="5">
        <f t="shared" si="49"/>
        <v>184.42</v>
      </c>
      <c r="Y760" s="5">
        <v>1743.15</v>
      </c>
      <c r="Z760" s="5">
        <v>281.45999999999998</v>
      </c>
      <c r="AA760" s="5">
        <f t="shared" si="47"/>
        <v>2024.6100000000001</v>
      </c>
    </row>
    <row r="761" spans="1:27" x14ac:dyDescent="0.25">
      <c r="A761">
        <v>2013</v>
      </c>
      <c r="B761" t="s">
        <v>54</v>
      </c>
      <c r="C761" s="1" t="s">
        <v>8</v>
      </c>
      <c r="D761" s="5">
        <f>VLOOKUP(B761,SWH!$A$4:$C$19,3,FALSE)</f>
        <v>4982.1899999999996</v>
      </c>
      <c r="E761" s="5">
        <v>476.04</v>
      </c>
      <c r="F761" s="5">
        <v>382.08</v>
      </c>
      <c r="G761" s="5">
        <v>57.58</v>
      </c>
      <c r="H761" s="5">
        <v>340.12</v>
      </c>
      <c r="I761" s="5">
        <v>103.85</v>
      </c>
      <c r="J761" s="5">
        <v>750.07</v>
      </c>
      <c r="K761" s="5">
        <v>0</v>
      </c>
      <c r="L761" s="5">
        <v>17.079999999999998</v>
      </c>
      <c r="M761" s="5">
        <v>79.33</v>
      </c>
      <c r="N761" s="5">
        <v>0.15</v>
      </c>
      <c r="O761" s="5">
        <f>VLOOKUP(B761,SWH!$A$4:$B$19,2,FALSE)</f>
        <v>0.15</v>
      </c>
      <c r="P761" s="5">
        <f t="shared" si="50"/>
        <v>0</v>
      </c>
      <c r="Q761" s="5">
        <v>0</v>
      </c>
      <c r="R761" s="5">
        <v>0</v>
      </c>
      <c r="S761" s="5">
        <v>27.1</v>
      </c>
      <c r="T761" s="5">
        <v>0</v>
      </c>
      <c r="U761" s="5">
        <v>102.55</v>
      </c>
      <c r="V761" s="5">
        <v>0</v>
      </c>
      <c r="W761" s="5">
        <f t="shared" si="48"/>
        <v>640.05000000000007</v>
      </c>
      <c r="X761" s="5">
        <f t="shared" si="49"/>
        <v>382.08</v>
      </c>
      <c r="Y761" s="5">
        <v>1851.31</v>
      </c>
      <c r="Z761" s="5">
        <v>484.63</v>
      </c>
      <c r="AA761" s="5">
        <f t="shared" si="47"/>
        <v>2335.94</v>
      </c>
    </row>
    <row r="762" spans="1:27" x14ac:dyDescent="0.25">
      <c r="A762">
        <v>2016</v>
      </c>
      <c r="B762" t="s">
        <v>54</v>
      </c>
      <c r="C762" s="1" t="s">
        <v>10</v>
      </c>
      <c r="D762" s="5">
        <f>VLOOKUP(B762,SWH!$A$4:$C$19,3,FALSE)</f>
        <v>4982.1899999999996</v>
      </c>
      <c r="E762" s="5">
        <v>0</v>
      </c>
      <c r="F762" s="5">
        <v>0</v>
      </c>
      <c r="G762" s="5">
        <v>893.77</v>
      </c>
      <c r="H762" s="5">
        <v>301.86</v>
      </c>
      <c r="I762" s="5">
        <v>45.59</v>
      </c>
      <c r="J762" s="5">
        <v>750.07</v>
      </c>
      <c r="K762" s="5">
        <v>0</v>
      </c>
      <c r="L762" s="5">
        <v>11.76</v>
      </c>
      <c r="M762" s="5">
        <v>115.78</v>
      </c>
      <c r="N762" s="5">
        <v>0.15</v>
      </c>
      <c r="O762" s="5">
        <f>VLOOKUP(B762,SWH!$A$4:$B$19,2,FALSE)</f>
        <v>0.15</v>
      </c>
      <c r="P762" s="5">
        <f t="shared" si="50"/>
        <v>0</v>
      </c>
      <c r="Q762" s="5">
        <v>0</v>
      </c>
      <c r="R762" s="5">
        <v>0</v>
      </c>
      <c r="S762" s="5">
        <v>17.170000000000002</v>
      </c>
      <c r="T762" s="5">
        <v>0</v>
      </c>
      <c r="U762" s="5">
        <v>64.69</v>
      </c>
      <c r="V762" s="5">
        <v>0</v>
      </c>
      <c r="W762" s="5">
        <f t="shared" si="48"/>
        <v>1026.72</v>
      </c>
      <c r="X762" s="5">
        <f t="shared" si="49"/>
        <v>0</v>
      </c>
      <c r="Y762" s="5">
        <v>2136.15</v>
      </c>
      <c r="Z762" s="5">
        <v>64.69</v>
      </c>
      <c r="AA762" s="5">
        <f t="shared" si="47"/>
        <v>2200.84</v>
      </c>
    </row>
    <row r="763" spans="1:27" x14ac:dyDescent="0.25">
      <c r="A763">
        <v>2016</v>
      </c>
      <c r="B763" t="s">
        <v>54</v>
      </c>
      <c r="C763" s="1" t="s">
        <v>6</v>
      </c>
      <c r="D763" s="5">
        <f>VLOOKUP(B763,SWH!$A$4:$C$19,3,FALSE)</f>
        <v>4982.1899999999996</v>
      </c>
      <c r="E763" s="5">
        <v>0.51</v>
      </c>
      <c r="F763" s="5">
        <v>0</v>
      </c>
      <c r="G763" s="5">
        <v>882.22</v>
      </c>
      <c r="H763" s="5">
        <v>302.60000000000002</v>
      </c>
      <c r="I763" s="5">
        <v>46.56</v>
      </c>
      <c r="J763" s="5">
        <v>750.07</v>
      </c>
      <c r="K763" s="5">
        <v>0</v>
      </c>
      <c r="L763" s="5">
        <v>11.76</v>
      </c>
      <c r="M763" s="5">
        <v>104.38</v>
      </c>
      <c r="N763" s="5">
        <v>0.15</v>
      </c>
      <c r="O763" s="5">
        <f>VLOOKUP(B763,SWH!$A$4:$B$19,2,FALSE)</f>
        <v>0.15</v>
      </c>
      <c r="P763" s="5">
        <f t="shared" si="50"/>
        <v>0</v>
      </c>
      <c r="Q763" s="5">
        <v>0</v>
      </c>
      <c r="R763" s="5">
        <v>0</v>
      </c>
      <c r="S763" s="5">
        <v>0</v>
      </c>
      <c r="T763" s="5">
        <v>0</v>
      </c>
      <c r="U763" s="5">
        <v>64.88</v>
      </c>
      <c r="V763" s="5">
        <v>0</v>
      </c>
      <c r="W763" s="5">
        <f t="shared" si="48"/>
        <v>987.11</v>
      </c>
      <c r="X763" s="5">
        <f t="shared" si="49"/>
        <v>0</v>
      </c>
      <c r="Y763" s="5">
        <v>2098.25</v>
      </c>
      <c r="Z763" s="5">
        <v>64.88</v>
      </c>
      <c r="AA763" s="5">
        <f t="shared" si="47"/>
        <v>2163.13</v>
      </c>
    </row>
    <row r="764" spans="1:27" x14ac:dyDescent="0.25">
      <c r="A764">
        <v>2016</v>
      </c>
      <c r="B764" t="s">
        <v>54</v>
      </c>
      <c r="C764" s="1" t="s">
        <v>11</v>
      </c>
      <c r="D764" s="5">
        <f>VLOOKUP(B764,SWH!$A$4:$C$19,3,FALSE)</f>
        <v>4982.1899999999996</v>
      </c>
      <c r="E764" s="5">
        <v>0.02</v>
      </c>
      <c r="F764" s="5">
        <v>0</v>
      </c>
      <c r="G764" s="5">
        <v>643.51</v>
      </c>
      <c r="H764" s="5">
        <v>302.77</v>
      </c>
      <c r="I764" s="5">
        <v>46.81</v>
      </c>
      <c r="J764" s="5">
        <v>750.07</v>
      </c>
      <c r="K764" s="5">
        <v>0</v>
      </c>
      <c r="L764" s="5">
        <v>11.76</v>
      </c>
      <c r="M764" s="5">
        <v>101.14</v>
      </c>
      <c r="N764" s="5">
        <v>0.15</v>
      </c>
      <c r="O764" s="5">
        <f>VLOOKUP(B764,SWH!$A$4:$B$19,2,FALSE)</f>
        <v>0.15</v>
      </c>
      <c r="P764" s="5">
        <f t="shared" si="50"/>
        <v>0</v>
      </c>
      <c r="Q764" s="5">
        <v>0</v>
      </c>
      <c r="R764" s="5">
        <v>0</v>
      </c>
      <c r="S764" s="5">
        <v>16.79</v>
      </c>
      <c r="T764" s="5">
        <v>0</v>
      </c>
      <c r="U764" s="5">
        <v>67.7</v>
      </c>
      <c r="V764" s="5">
        <v>0</v>
      </c>
      <c r="W764" s="5">
        <f t="shared" si="48"/>
        <v>761.45999999999992</v>
      </c>
      <c r="X764" s="5">
        <f t="shared" si="49"/>
        <v>0</v>
      </c>
      <c r="Y764" s="5">
        <v>1873.03</v>
      </c>
      <c r="Z764" s="5">
        <v>67.7</v>
      </c>
      <c r="AA764" s="5">
        <f t="shared" si="47"/>
        <v>1940.73</v>
      </c>
    </row>
    <row r="765" spans="1:27" x14ac:dyDescent="0.25">
      <c r="A765">
        <v>2016</v>
      </c>
      <c r="B765" t="s">
        <v>54</v>
      </c>
      <c r="C765" s="1" t="s">
        <v>13</v>
      </c>
      <c r="D765" s="5">
        <f>VLOOKUP(B765,SWH!$A$4:$C$19,3,FALSE)</f>
        <v>4982.1899999999996</v>
      </c>
      <c r="E765" s="5">
        <v>4.82</v>
      </c>
      <c r="F765" s="5">
        <v>1.91</v>
      </c>
      <c r="G765" s="5">
        <v>733.94</v>
      </c>
      <c r="H765" s="5">
        <v>302.95</v>
      </c>
      <c r="I765" s="5">
        <v>46.64</v>
      </c>
      <c r="J765" s="5">
        <v>750.07</v>
      </c>
      <c r="K765" s="5">
        <v>0</v>
      </c>
      <c r="L765" s="5">
        <v>11.76</v>
      </c>
      <c r="M765" s="5">
        <v>100.17</v>
      </c>
      <c r="N765" s="5">
        <v>0.15</v>
      </c>
      <c r="O765" s="5">
        <f>VLOOKUP(B765,SWH!$A$4:$B$19,2,FALSE)</f>
        <v>0.15</v>
      </c>
      <c r="P765" s="5">
        <f t="shared" si="50"/>
        <v>0</v>
      </c>
      <c r="Q765" s="5">
        <v>0</v>
      </c>
      <c r="R765" s="5">
        <v>0</v>
      </c>
      <c r="S765" s="5">
        <v>0</v>
      </c>
      <c r="T765" s="5">
        <v>0</v>
      </c>
      <c r="U765" s="5">
        <v>68.03</v>
      </c>
      <c r="V765" s="5">
        <v>0</v>
      </c>
      <c r="W765" s="5">
        <f t="shared" si="48"/>
        <v>838.93000000000006</v>
      </c>
      <c r="X765" s="5">
        <f t="shared" si="49"/>
        <v>1.91</v>
      </c>
      <c r="Y765" s="5">
        <v>1950.49</v>
      </c>
      <c r="Z765" s="5">
        <v>69.94</v>
      </c>
      <c r="AA765" s="5">
        <f t="shared" si="47"/>
        <v>2020.43</v>
      </c>
    </row>
    <row r="766" spans="1:27" x14ac:dyDescent="0.25">
      <c r="A766">
        <v>2016</v>
      </c>
      <c r="B766" t="s">
        <v>54</v>
      </c>
      <c r="C766" s="1" t="s">
        <v>19</v>
      </c>
      <c r="D766" s="5">
        <f>VLOOKUP(B766,SWH!$A$4:$C$19,3,FALSE)</f>
        <v>4982.1899999999996</v>
      </c>
      <c r="E766" s="5">
        <v>12.2</v>
      </c>
      <c r="F766" s="5">
        <v>0.91</v>
      </c>
      <c r="G766" s="5">
        <v>538.29</v>
      </c>
      <c r="H766" s="5">
        <v>302.82</v>
      </c>
      <c r="I766" s="5">
        <v>46.84</v>
      </c>
      <c r="J766" s="5">
        <v>750.07</v>
      </c>
      <c r="K766" s="5">
        <v>0</v>
      </c>
      <c r="L766" s="5">
        <v>11.76</v>
      </c>
      <c r="M766" s="5">
        <v>83.52</v>
      </c>
      <c r="N766" s="5">
        <v>0.15</v>
      </c>
      <c r="O766" s="5">
        <f>VLOOKUP(B766,SWH!$A$4:$B$19,2,FALSE)</f>
        <v>0.15</v>
      </c>
      <c r="P766" s="5">
        <f t="shared" si="50"/>
        <v>0</v>
      </c>
      <c r="Q766" s="5">
        <v>0</v>
      </c>
      <c r="R766" s="5">
        <v>0</v>
      </c>
      <c r="S766" s="5">
        <v>12.13</v>
      </c>
      <c r="T766" s="5">
        <v>0</v>
      </c>
      <c r="U766" s="5">
        <v>71.5</v>
      </c>
      <c r="V766" s="5">
        <v>0</v>
      </c>
      <c r="W766" s="5">
        <f t="shared" si="48"/>
        <v>646.14</v>
      </c>
      <c r="X766" s="5">
        <f t="shared" si="49"/>
        <v>0.91</v>
      </c>
      <c r="Y766" s="5">
        <v>1757.77</v>
      </c>
      <c r="Z766" s="5">
        <v>72.42</v>
      </c>
      <c r="AA766" s="5">
        <f t="shared" si="47"/>
        <v>1830.19</v>
      </c>
    </row>
    <row r="767" spans="1:27" x14ac:dyDescent="0.25">
      <c r="A767">
        <v>2016</v>
      </c>
      <c r="B767" t="s">
        <v>54</v>
      </c>
      <c r="C767" s="1" t="s">
        <v>20</v>
      </c>
      <c r="D767" s="5">
        <f>VLOOKUP(B767,SWH!$A$4:$C$19,3,FALSE)</f>
        <v>4982.1899999999996</v>
      </c>
      <c r="E767" s="5">
        <v>7.48</v>
      </c>
      <c r="F767" s="5">
        <v>5.41</v>
      </c>
      <c r="G767" s="5">
        <v>446.83</v>
      </c>
      <c r="H767" s="5">
        <v>303.3</v>
      </c>
      <c r="I767" s="5">
        <v>46.85</v>
      </c>
      <c r="J767" s="5">
        <v>750.07</v>
      </c>
      <c r="K767" s="5">
        <v>0</v>
      </c>
      <c r="L767" s="5">
        <v>11.76</v>
      </c>
      <c r="M767" s="5">
        <v>97.17</v>
      </c>
      <c r="N767" s="5">
        <v>0.15</v>
      </c>
      <c r="O767" s="5">
        <f>VLOOKUP(B767,SWH!$A$4:$B$19,2,FALSE)</f>
        <v>0.15</v>
      </c>
      <c r="P767" s="5">
        <f t="shared" si="50"/>
        <v>0</v>
      </c>
      <c r="Q767" s="5">
        <v>0</v>
      </c>
      <c r="R767" s="5">
        <v>0</v>
      </c>
      <c r="S767" s="5">
        <v>0</v>
      </c>
      <c r="T767" s="5">
        <v>0</v>
      </c>
      <c r="U767" s="5">
        <v>71.739999999999995</v>
      </c>
      <c r="V767" s="5">
        <v>0</v>
      </c>
      <c r="W767" s="5">
        <f t="shared" si="48"/>
        <v>551.48</v>
      </c>
      <c r="X767" s="5">
        <f t="shared" si="49"/>
        <v>5.41</v>
      </c>
      <c r="Y767" s="5">
        <v>1663.61</v>
      </c>
      <c r="Z767" s="5">
        <v>77.150000000000006</v>
      </c>
      <c r="AA767" s="5">
        <f t="shared" si="47"/>
        <v>1740.76</v>
      </c>
    </row>
    <row r="768" spans="1:27" x14ac:dyDescent="0.25">
      <c r="A768">
        <v>2016</v>
      </c>
      <c r="B768" t="s">
        <v>54</v>
      </c>
      <c r="C768" s="1" t="s">
        <v>3</v>
      </c>
      <c r="D768" s="5">
        <f>VLOOKUP(B768,SWH!$A$4:$C$19,3,FALSE)</f>
        <v>4982.1899999999996</v>
      </c>
      <c r="E768" s="5">
        <v>85.24</v>
      </c>
      <c r="F768" s="5">
        <v>30.17</v>
      </c>
      <c r="G768" s="5">
        <v>330.04</v>
      </c>
      <c r="H768" s="5">
        <v>304.58999999999997</v>
      </c>
      <c r="I768" s="5">
        <v>47.29</v>
      </c>
      <c r="J768" s="5">
        <v>750.07</v>
      </c>
      <c r="K768" s="5">
        <v>0</v>
      </c>
      <c r="L768" s="5">
        <v>11.77</v>
      </c>
      <c r="M768" s="5">
        <v>70.739999999999995</v>
      </c>
      <c r="N768" s="5">
        <v>0.15</v>
      </c>
      <c r="O768" s="5">
        <f>VLOOKUP(B768,SWH!$A$4:$B$19,2,FALSE)</f>
        <v>0.15</v>
      </c>
      <c r="P768" s="5">
        <f t="shared" si="50"/>
        <v>0</v>
      </c>
      <c r="Q768" s="5">
        <v>0</v>
      </c>
      <c r="R768" s="5">
        <v>0</v>
      </c>
      <c r="S768" s="5">
        <v>0</v>
      </c>
      <c r="T768" s="5">
        <v>0</v>
      </c>
      <c r="U768" s="5">
        <v>78.14</v>
      </c>
      <c r="V768" s="5">
        <v>0</v>
      </c>
      <c r="W768" s="5">
        <f t="shared" si="48"/>
        <v>486.02000000000004</v>
      </c>
      <c r="X768" s="5">
        <f t="shared" si="49"/>
        <v>30.17</v>
      </c>
      <c r="Y768" s="5">
        <v>1599.88</v>
      </c>
      <c r="Z768" s="5">
        <v>108.31</v>
      </c>
      <c r="AA768" s="5">
        <f t="shared" si="47"/>
        <v>1708.19</v>
      </c>
    </row>
    <row r="769" spans="1:27" x14ac:dyDescent="0.25">
      <c r="A769">
        <v>2016</v>
      </c>
      <c r="B769" t="s">
        <v>54</v>
      </c>
      <c r="C769" s="1" t="s">
        <v>7</v>
      </c>
      <c r="D769" s="5">
        <f>VLOOKUP(B769,SWH!$A$4:$C$19,3,FALSE)</f>
        <v>4982.1899999999996</v>
      </c>
      <c r="E769" s="5">
        <v>15.93</v>
      </c>
      <c r="F769" s="5">
        <v>25.41</v>
      </c>
      <c r="G769" s="5">
        <v>311.72000000000003</v>
      </c>
      <c r="H769" s="5">
        <v>303.23</v>
      </c>
      <c r="I769" s="5">
        <v>46.38</v>
      </c>
      <c r="J769" s="5">
        <v>750.07</v>
      </c>
      <c r="K769" s="5">
        <v>0</v>
      </c>
      <c r="L769" s="5">
        <v>11.76</v>
      </c>
      <c r="M769" s="5">
        <v>88.42</v>
      </c>
      <c r="N769" s="5">
        <v>0.15</v>
      </c>
      <c r="O769" s="5">
        <f>VLOOKUP(B769,SWH!$A$4:$B$19,2,FALSE)</f>
        <v>0.15</v>
      </c>
      <c r="P769" s="5">
        <f t="shared" si="50"/>
        <v>0</v>
      </c>
      <c r="Q769" s="5">
        <v>0</v>
      </c>
      <c r="R769" s="5">
        <v>0</v>
      </c>
      <c r="S769" s="5">
        <v>0</v>
      </c>
      <c r="T769" s="5">
        <v>0</v>
      </c>
      <c r="U769" s="5">
        <v>76.400000000000006</v>
      </c>
      <c r="V769" s="5">
        <v>0</v>
      </c>
      <c r="W769" s="5">
        <f t="shared" si="48"/>
        <v>416.07000000000005</v>
      </c>
      <c r="X769" s="5">
        <f t="shared" si="49"/>
        <v>25.41</v>
      </c>
      <c r="Y769" s="5">
        <v>1527.66</v>
      </c>
      <c r="Z769" s="5">
        <v>101.81</v>
      </c>
      <c r="AA769" s="5">
        <f t="shared" si="47"/>
        <v>1629.47</v>
      </c>
    </row>
    <row r="770" spans="1:27" x14ac:dyDescent="0.25">
      <c r="A770">
        <v>2016</v>
      </c>
      <c r="B770" t="s">
        <v>54</v>
      </c>
      <c r="C770" s="1" t="s">
        <v>17</v>
      </c>
      <c r="D770" s="5">
        <f>VLOOKUP(B770,SWH!$A$4:$C$19,3,FALSE)</f>
        <v>4982.1899999999996</v>
      </c>
      <c r="E770" s="5">
        <v>4.3499999999999996</v>
      </c>
      <c r="F770" s="5">
        <v>3.04</v>
      </c>
      <c r="G770" s="5">
        <v>205.75</v>
      </c>
      <c r="H770" s="5">
        <v>303.67</v>
      </c>
      <c r="I770" s="5">
        <v>46.2</v>
      </c>
      <c r="J770" s="5">
        <v>750.07</v>
      </c>
      <c r="K770" s="5">
        <v>0</v>
      </c>
      <c r="L770" s="5">
        <v>11.77</v>
      </c>
      <c r="M770" s="5">
        <v>64.56</v>
      </c>
      <c r="N770" s="5">
        <v>0.15</v>
      </c>
      <c r="O770" s="5">
        <f>VLOOKUP(B770,SWH!$A$4:$B$19,2,FALSE)</f>
        <v>0.15</v>
      </c>
      <c r="P770" s="5">
        <f t="shared" si="50"/>
        <v>0</v>
      </c>
      <c r="Q770" s="5">
        <v>0</v>
      </c>
      <c r="R770" s="5">
        <v>0</v>
      </c>
      <c r="S770" s="5">
        <v>0</v>
      </c>
      <c r="T770" s="5">
        <v>0</v>
      </c>
      <c r="U770" s="5">
        <v>78.819999999999993</v>
      </c>
      <c r="V770" s="5">
        <v>0</v>
      </c>
      <c r="W770" s="5">
        <f t="shared" si="48"/>
        <v>274.65999999999997</v>
      </c>
      <c r="X770" s="5">
        <f t="shared" si="49"/>
        <v>3.04</v>
      </c>
      <c r="Y770" s="5">
        <v>1386.52</v>
      </c>
      <c r="Z770" s="5">
        <v>81.849999999999994</v>
      </c>
      <c r="AA770" s="5">
        <f t="shared" ref="AA770:AA833" si="51">SUM(Y770:Z770)</f>
        <v>1468.37</v>
      </c>
    </row>
    <row r="771" spans="1:27" x14ac:dyDescent="0.25">
      <c r="A771">
        <v>2016</v>
      </c>
      <c r="B771" t="s">
        <v>54</v>
      </c>
      <c r="C771" s="1" t="s">
        <v>14</v>
      </c>
      <c r="D771" s="5">
        <f>VLOOKUP(B771,SWH!$A$4:$C$19,3,FALSE)</f>
        <v>4982.1899999999996</v>
      </c>
      <c r="E771" s="5">
        <v>103.95</v>
      </c>
      <c r="F771" s="5">
        <v>122.13</v>
      </c>
      <c r="G771" s="5">
        <v>225.22</v>
      </c>
      <c r="H771" s="5">
        <v>304.07</v>
      </c>
      <c r="I771" s="5">
        <v>46.81</v>
      </c>
      <c r="J771" s="5">
        <v>750.07</v>
      </c>
      <c r="K771" s="5">
        <v>0</v>
      </c>
      <c r="L771" s="5">
        <v>11.77</v>
      </c>
      <c r="M771" s="5">
        <v>70.67</v>
      </c>
      <c r="N771" s="5">
        <v>0.15</v>
      </c>
      <c r="O771" s="5">
        <f>VLOOKUP(B771,SWH!$A$4:$B$19,2,FALSE)</f>
        <v>0.15</v>
      </c>
      <c r="P771" s="5">
        <f t="shared" si="50"/>
        <v>0</v>
      </c>
      <c r="Q771" s="5">
        <v>0</v>
      </c>
      <c r="R771" s="5">
        <v>0</v>
      </c>
      <c r="S771" s="5">
        <v>0</v>
      </c>
      <c r="T771" s="5">
        <v>0</v>
      </c>
      <c r="U771" s="5">
        <v>83.46</v>
      </c>
      <c r="V771" s="5">
        <v>0</v>
      </c>
      <c r="W771" s="5">
        <f t="shared" ref="W771:W834" si="52">E771+G771+M771+SUM(P771:S771)</f>
        <v>399.84000000000003</v>
      </c>
      <c r="X771" s="5">
        <f t="shared" ref="X771:X834" si="53">F771</f>
        <v>122.13</v>
      </c>
      <c r="Y771" s="5">
        <v>1512.71</v>
      </c>
      <c r="Z771" s="5">
        <v>205.59</v>
      </c>
      <c r="AA771" s="5">
        <f t="shared" si="51"/>
        <v>1718.3</v>
      </c>
    </row>
    <row r="772" spans="1:27" x14ac:dyDescent="0.25">
      <c r="A772">
        <v>2016</v>
      </c>
      <c r="B772" t="s">
        <v>54</v>
      </c>
      <c r="C772" s="1" t="s">
        <v>2</v>
      </c>
      <c r="D772" s="5">
        <f>VLOOKUP(B772,SWH!$A$4:$C$19,3,FALSE)</f>
        <v>4982.1899999999996</v>
      </c>
      <c r="E772" s="5">
        <v>26.71</v>
      </c>
      <c r="F772" s="5">
        <v>45.22</v>
      </c>
      <c r="G772" s="5">
        <v>223.09</v>
      </c>
      <c r="H772" s="5">
        <v>302.12</v>
      </c>
      <c r="I772" s="5">
        <v>46.5</v>
      </c>
      <c r="J772" s="5">
        <v>750.07</v>
      </c>
      <c r="K772" s="5">
        <v>0</v>
      </c>
      <c r="L772" s="5">
        <v>11.76</v>
      </c>
      <c r="M772" s="5">
        <v>91.85</v>
      </c>
      <c r="N772" s="5">
        <v>0.15</v>
      </c>
      <c r="O772" s="5">
        <f>VLOOKUP(B772,SWH!$A$4:$B$19,2,FALSE)</f>
        <v>0.15</v>
      </c>
      <c r="P772" s="5">
        <f t="shared" si="50"/>
        <v>0</v>
      </c>
      <c r="Q772" s="5">
        <v>0</v>
      </c>
      <c r="R772" s="5">
        <v>0</v>
      </c>
      <c r="S772" s="5">
        <v>0</v>
      </c>
      <c r="T772" s="5">
        <v>0</v>
      </c>
      <c r="U772" s="5">
        <v>81.91</v>
      </c>
      <c r="V772" s="5">
        <v>0</v>
      </c>
      <c r="W772" s="5">
        <f t="shared" si="52"/>
        <v>341.65</v>
      </c>
      <c r="X772" s="5">
        <f t="shared" si="53"/>
        <v>45.22</v>
      </c>
      <c r="Y772" s="5">
        <v>1452.25</v>
      </c>
      <c r="Z772" s="5">
        <v>127.13</v>
      </c>
      <c r="AA772" s="5">
        <f t="shared" si="51"/>
        <v>1579.38</v>
      </c>
    </row>
    <row r="773" spans="1:27" x14ac:dyDescent="0.25">
      <c r="A773">
        <v>2016</v>
      </c>
      <c r="B773" t="s">
        <v>54</v>
      </c>
      <c r="C773" s="1" t="s">
        <v>18</v>
      </c>
      <c r="D773" s="5">
        <f>VLOOKUP(B773,SWH!$A$4:$C$19,3,FALSE)</f>
        <v>4982.1899999999996</v>
      </c>
      <c r="E773" s="5">
        <v>70.790000000000006</v>
      </c>
      <c r="F773" s="5">
        <v>60.37</v>
      </c>
      <c r="G773" s="5">
        <v>84.04</v>
      </c>
      <c r="H773" s="5">
        <v>306.2</v>
      </c>
      <c r="I773" s="5">
        <v>47.55</v>
      </c>
      <c r="J773" s="5">
        <v>750.07</v>
      </c>
      <c r="K773" s="5">
        <v>0</v>
      </c>
      <c r="L773" s="5">
        <v>11.77</v>
      </c>
      <c r="M773" s="5">
        <v>61.95</v>
      </c>
      <c r="N773" s="5">
        <v>0.15</v>
      </c>
      <c r="O773" s="5">
        <f>VLOOKUP(B773,SWH!$A$4:$B$19,2,FALSE)</f>
        <v>0.15</v>
      </c>
      <c r="P773" s="5">
        <f t="shared" si="50"/>
        <v>0</v>
      </c>
      <c r="Q773" s="5">
        <v>0</v>
      </c>
      <c r="R773" s="5">
        <v>0</v>
      </c>
      <c r="S773" s="5">
        <v>0</v>
      </c>
      <c r="T773" s="5">
        <v>0</v>
      </c>
      <c r="U773" s="5">
        <v>85.08</v>
      </c>
      <c r="V773" s="5">
        <v>0</v>
      </c>
      <c r="W773" s="5">
        <f t="shared" si="52"/>
        <v>216.78000000000003</v>
      </c>
      <c r="X773" s="5">
        <f t="shared" si="53"/>
        <v>60.37</v>
      </c>
      <c r="Y773" s="5">
        <v>1332.52</v>
      </c>
      <c r="Z773" s="5">
        <v>145.44999999999999</v>
      </c>
      <c r="AA773" s="5">
        <f t="shared" si="51"/>
        <v>1477.97</v>
      </c>
    </row>
    <row r="774" spans="1:27" x14ac:dyDescent="0.25">
      <c r="A774">
        <v>2016</v>
      </c>
      <c r="B774" t="s">
        <v>54</v>
      </c>
      <c r="C774" s="1" t="s">
        <v>4</v>
      </c>
      <c r="D774" s="5">
        <f>VLOOKUP(B774,SWH!$A$4:$C$19,3,FALSE)</f>
        <v>4982.1899999999996</v>
      </c>
      <c r="E774" s="5">
        <v>179.08</v>
      </c>
      <c r="F774" s="5">
        <v>220.84</v>
      </c>
      <c r="G774" s="5">
        <v>147.05000000000001</v>
      </c>
      <c r="H774" s="5">
        <v>303.61</v>
      </c>
      <c r="I774" s="5">
        <v>47.2</v>
      </c>
      <c r="J774" s="5">
        <v>750.07</v>
      </c>
      <c r="K774" s="5">
        <v>0</v>
      </c>
      <c r="L774" s="5">
        <v>11.77</v>
      </c>
      <c r="M774" s="5">
        <v>67.89</v>
      </c>
      <c r="N774" s="5">
        <v>0.15</v>
      </c>
      <c r="O774" s="5">
        <f>VLOOKUP(B774,SWH!$A$4:$B$19,2,FALSE)</f>
        <v>0.15</v>
      </c>
      <c r="P774" s="5">
        <f t="shared" si="50"/>
        <v>0</v>
      </c>
      <c r="Q774" s="5">
        <v>0</v>
      </c>
      <c r="R774" s="5">
        <v>0</v>
      </c>
      <c r="S774" s="5">
        <v>0</v>
      </c>
      <c r="T774" s="5">
        <v>0</v>
      </c>
      <c r="U774" s="5">
        <v>88</v>
      </c>
      <c r="V774" s="5">
        <v>0</v>
      </c>
      <c r="W774" s="5">
        <f t="shared" si="52"/>
        <v>394.02</v>
      </c>
      <c r="X774" s="5">
        <f t="shared" si="53"/>
        <v>220.84</v>
      </c>
      <c r="Y774" s="5">
        <v>1506.82</v>
      </c>
      <c r="Z774" s="5">
        <v>308.83999999999997</v>
      </c>
      <c r="AA774" s="5">
        <f t="shared" si="51"/>
        <v>1815.6599999999999</v>
      </c>
    </row>
    <row r="775" spans="1:27" x14ac:dyDescent="0.25">
      <c r="A775">
        <v>2016</v>
      </c>
      <c r="B775" t="s">
        <v>54</v>
      </c>
      <c r="C775" s="1" t="s">
        <v>5</v>
      </c>
      <c r="D775" s="5">
        <f>VLOOKUP(B775,SWH!$A$4:$C$19,3,FALSE)</f>
        <v>4982.1899999999996</v>
      </c>
      <c r="E775" s="5">
        <v>81.27</v>
      </c>
      <c r="F775" s="5">
        <v>116.6</v>
      </c>
      <c r="G775" s="5">
        <v>168.69</v>
      </c>
      <c r="H775" s="5">
        <v>303.18</v>
      </c>
      <c r="I775" s="5">
        <v>46.77</v>
      </c>
      <c r="J775" s="5">
        <v>750.07</v>
      </c>
      <c r="K775" s="5">
        <v>0</v>
      </c>
      <c r="L775" s="5">
        <v>11.77</v>
      </c>
      <c r="M775" s="5">
        <v>86.54</v>
      </c>
      <c r="N775" s="5">
        <v>0.15</v>
      </c>
      <c r="O775" s="5">
        <f>VLOOKUP(B775,SWH!$A$4:$B$19,2,FALSE)</f>
        <v>0.15</v>
      </c>
      <c r="P775" s="5">
        <f t="shared" si="50"/>
        <v>0</v>
      </c>
      <c r="Q775" s="5">
        <v>0</v>
      </c>
      <c r="R775" s="5">
        <v>0</v>
      </c>
      <c r="S775" s="5">
        <v>0</v>
      </c>
      <c r="T775" s="5">
        <v>0</v>
      </c>
      <c r="U775" s="5">
        <v>86.69</v>
      </c>
      <c r="V775" s="5">
        <v>0</v>
      </c>
      <c r="W775" s="5">
        <f t="shared" si="52"/>
        <v>336.5</v>
      </c>
      <c r="X775" s="5">
        <f t="shared" si="53"/>
        <v>116.6</v>
      </c>
      <c r="Y775" s="5">
        <v>1448.42</v>
      </c>
      <c r="Z775" s="5">
        <v>203.29</v>
      </c>
      <c r="AA775" s="5">
        <f t="shared" si="51"/>
        <v>1651.71</v>
      </c>
    </row>
    <row r="776" spans="1:27" x14ac:dyDescent="0.25">
      <c r="A776">
        <v>2016</v>
      </c>
      <c r="B776" t="s">
        <v>54</v>
      </c>
      <c r="C776" s="1" t="s">
        <v>15</v>
      </c>
      <c r="D776" s="5">
        <f>VLOOKUP(B776,SWH!$A$4:$C$19,3,FALSE)</f>
        <v>4982.1899999999996</v>
      </c>
      <c r="E776" s="5">
        <v>63.96</v>
      </c>
      <c r="F776" s="5">
        <v>79.319999999999993</v>
      </c>
      <c r="G776" s="5">
        <v>49.3</v>
      </c>
      <c r="H776" s="5">
        <v>306.19</v>
      </c>
      <c r="I776" s="5">
        <v>47.66</v>
      </c>
      <c r="J776" s="5">
        <v>750.07</v>
      </c>
      <c r="K776" s="5">
        <v>0</v>
      </c>
      <c r="L776" s="5">
        <v>11.77</v>
      </c>
      <c r="M776" s="5">
        <v>64.08</v>
      </c>
      <c r="N776" s="5">
        <v>0.15</v>
      </c>
      <c r="O776" s="5">
        <f>VLOOKUP(B776,SWH!$A$4:$B$19,2,FALSE)</f>
        <v>0.15</v>
      </c>
      <c r="P776" s="5">
        <f t="shared" si="50"/>
        <v>0</v>
      </c>
      <c r="Q776" s="5">
        <v>0</v>
      </c>
      <c r="R776" s="5">
        <v>0</v>
      </c>
      <c r="S776" s="5">
        <v>0</v>
      </c>
      <c r="T776" s="5">
        <v>0</v>
      </c>
      <c r="U776" s="5">
        <v>87.66</v>
      </c>
      <c r="V776" s="5">
        <v>0</v>
      </c>
      <c r="W776" s="5">
        <f t="shared" si="52"/>
        <v>177.33999999999997</v>
      </c>
      <c r="X776" s="5">
        <f t="shared" si="53"/>
        <v>79.319999999999993</v>
      </c>
      <c r="Y776" s="5">
        <v>1293.19</v>
      </c>
      <c r="Z776" s="5">
        <v>166.98</v>
      </c>
      <c r="AA776" s="5">
        <f t="shared" si="51"/>
        <v>1460.17</v>
      </c>
    </row>
    <row r="777" spans="1:27" x14ac:dyDescent="0.25">
      <c r="A777">
        <v>2016</v>
      </c>
      <c r="B777" t="s">
        <v>54</v>
      </c>
      <c r="C777" s="1" t="s">
        <v>16</v>
      </c>
      <c r="D777" s="5">
        <f>VLOOKUP(B777,SWH!$A$4:$C$19,3,FALSE)</f>
        <v>4982.1899999999996</v>
      </c>
      <c r="E777" s="5">
        <v>263.01</v>
      </c>
      <c r="F777" s="5">
        <v>341.98</v>
      </c>
      <c r="G777" s="5">
        <v>164.45</v>
      </c>
      <c r="H777" s="5">
        <v>303.70999999999998</v>
      </c>
      <c r="I777" s="5">
        <v>47.21</v>
      </c>
      <c r="J777" s="5">
        <v>750.07</v>
      </c>
      <c r="K777" s="5">
        <v>0</v>
      </c>
      <c r="L777" s="5">
        <v>11.77</v>
      </c>
      <c r="M777" s="5">
        <v>72.88</v>
      </c>
      <c r="N777" s="5">
        <v>0.15</v>
      </c>
      <c r="O777" s="5">
        <f>VLOOKUP(B777,SWH!$A$4:$B$19,2,FALSE)</f>
        <v>0.15</v>
      </c>
      <c r="P777" s="5">
        <f t="shared" si="50"/>
        <v>0</v>
      </c>
      <c r="Q777" s="5">
        <v>0</v>
      </c>
      <c r="R777" s="5">
        <v>0</v>
      </c>
      <c r="S777" s="5">
        <v>0</v>
      </c>
      <c r="T777" s="5">
        <v>0</v>
      </c>
      <c r="U777" s="5">
        <v>91.51</v>
      </c>
      <c r="V777" s="5">
        <v>0</v>
      </c>
      <c r="W777" s="5">
        <f t="shared" si="52"/>
        <v>500.34</v>
      </c>
      <c r="X777" s="5">
        <f t="shared" si="53"/>
        <v>341.98</v>
      </c>
      <c r="Y777" s="5">
        <v>1613.25</v>
      </c>
      <c r="Z777" s="5">
        <v>433.49</v>
      </c>
      <c r="AA777" s="5">
        <f t="shared" si="51"/>
        <v>2046.74</v>
      </c>
    </row>
    <row r="778" spans="1:27" x14ac:dyDescent="0.25">
      <c r="A778">
        <v>2016</v>
      </c>
      <c r="B778" t="s">
        <v>54</v>
      </c>
      <c r="C778" s="1" t="s">
        <v>9</v>
      </c>
      <c r="D778" s="5">
        <f>VLOOKUP(B778,SWH!$A$4:$C$19,3,FALSE)</f>
        <v>4982.1899999999996</v>
      </c>
      <c r="E778" s="5">
        <v>161.21</v>
      </c>
      <c r="F778" s="5">
        <v>218.57</v>
      </c>
      <c r="G778" s="5">
        <v>111.34</v>
      </c>
      <c r="H778" s="5">
        <v>303.98</v>
      </c>
      <c r="I778" s="5">
        <v>47.71</v>
      </c>
      <c r="J778" s="5">
        <v>750.07</v>
      </c>
      <c r="K778" s="5">
        <v>0</v>
      </c>
      <c r="L778" s="5">
        <v>11.77</v>
      </c>
      <c r="M778" s="5">
        <v>79.849999999999994</v>
      </c>
      <c r="N778" s="5">
        <v>0.15</v>
      </c>
      <c r="O778" s="5">
        <f>VLOOKUP(B778,SWH!$A$4:$B$19,2,FALSE)</f>
        <v>0.15</v>
      </c>
      <c r="P778" s="5">
        <f t="shared" si="50"/>
        <v>0</v>
      </c>
      <c r="Q778" s="5">
        <v>0</v>
      </c>
      <c r="R778" s="5">
        <v>0</v>
      </c>
      <c r="S778" s="5">
        <v>0</v>
      </c>
      <c r="T778" s="5">
        <v>0</v>
      </c>
      <c r="U778" s="5">
        <v>90.56</v>
      </c>
      <c r="V778" s="5">
        <v>0</v>
      </c>
      <c r="W778" s="5">
        <f t="shared" si="52"/>
        <v>352.4</v>
      </c>
      <c r="X778" s="5">
        <f t="shared" si="53"/>
        <v>218.57</v>
      </c>
      <c r="Y778" s="5">
        <v>1466.08</v>
      </c>
      <c r="Z778" s="5">
        <v>309.13</v>
      </c>
      <c r="AA778" s="5">
        <f t="shared" si="51"/>
        <v>1775.21</v>
      </c>
    </row>
    <row r="779" spans="1:27" x14ac:dyDescent="0.25">
      <c r="A779">
        <v>2016</v>
      </c>
      <c r="B779" t="s">
        <v>54</v>
      </c>
      <c r="C779" s="1" t="s">
        <v>12</v>
      </c>
      <c r="D779" s="5">
        <f>VLOOKUP(B779,SWH!$A$4:$C$19,3,FALSE)</f>
        <v>4982.1899999999996</v>
      </c>
      <c r="E779" s="5">
        <v>278.52999999999997</v>
      </c>
      <c r="F779" s="5">
        <v>83.5</v>
      </c>
      <c r="G779" s="5">
        <v>126.85</v>
      </c>
      <c r="H779" s="5">
        <v>303.8</v>
      </c>
      <c r="I779" s="5">
        <v>47.7</v>
      </c>
      <c r="J779" s="5">
        <v>750.07</v>
      </c>
      <c r="K779" s="5">
        <v>0</v>
      </c>
      <c r="L779" s="5">
        <v>11.77</v>
      </c>
      <c r="M779" s="5">
        <v>75.650000000000006</v>
      </c>
      <c r="N779" s="5">
        <v>0.15</v>
      </c>
      <c r="O779" s="5">
        <f>VLOOKUP(B779,SWH!$A$4:$B$19,2,FALSE)</f>
        <v>0.15</v>
      </c>
      <c r="P779" s="5">
        <f t="shared" si="50"/>
        <v>0</v>
      </c>
      <c r="Q779" s="5">
        <v>0</v>
      </c>
      <c r="R779" s="5">
        <v>0</v>
      </c>
      <c r="S779" s="5">
        <v>23.28</v>
      </c>
      <c r="T779" s="5">
        <v>0</v>
      </c>
      <c r="U779" s="5">
        <v>95.61</v>
      </c>
      <c r="V779" s="5">
        <v>0</v>
      </c>
      <c r="W779" s="5">
        <f t="shared" si="52"/>
        <v>504.30999999999995</v>
      </c>
      <c r="X779" s="5">
        <f t="shared" si="53"/>
        <v>83.5</v>
      </c>
      <c r="Y779" s="5">
        <v>1617.79</v>
      </c>
      <c r="Z779" s="5">
        <v>179.11</v>
      </c>
      <c r="AA779" s="5">
        <f t="shared" si="51"/>
        <v>1796.9</v>
      </c>
    </row>
    <row r="780" spans="1:27" x14ac:dyDescent="0.25">
      <c r="A780">
        <v>2016</v>
      </c>
      <c r="B780" t="s">
        <v>54</v>
      </c>
      <c r="C780" s="1" t="s">
        <v>8</v>
      </c>
      <c r="D780" s="5">
        <f>VLOOKUP(B780,SWH!$A$4:$C$19,3,FALSE)</f>
        <v>4982.1899999999996</v>
      </c>
      <c r="E780" s="5">
        <v>383.83</v>
      </c>
      <c r="F780" s="5">
        <v>188.94</v>
      </c>
      <c r="G780" s="5">
        <v>57.93</v>
      </c>
      <c r="H780" s="5">
        <v>315.33999999999997</v>
      </c>
      <c r="I780" s="5">
        <v>51.59</v>
      </c>
      <c r="J780" s="5">
        <v>750.07</v>
      </c>
      <c r="K780" s="5">
        <v>0</v>
      </c>
      <c r="L780" s="5">
        <v>11.78</v>
      </c>
      <c r="M780" s="5">
        <v>78.930000000000007</v>
      </c>
      <c r="N780" s="5">
        <v>0.15</v>
      </c>
      <c r="O780" s="5">
        <f>VLOOKUP(B780,SWH!$A$4:$B$19,2,FALSE)</f>
        <v>0.15</v>
      </c>
      <c r="P780" s="5">
        <f t="shared" si="50"/>
        <v>0</v>
      </c>
      <c r="Q780" s="5">
        <v>0</v>
      </c>
      <c r="R780" s="5">
        <v>0</v>
      </c>
      <c r="S780" s="5">
        <v>24.34</v>
      </c>
      <c r="T780" s="5">
        <v>0</v>
      </c>
      <c r="U780" s="5">
        <v>101.22</v>
      </c>
      <c r="V780" s="5">
        <v>0</v>
      </c>
      <c r="W780" s="5">
        <f t="shared" si="52"/>
        <v>545.03000000000009</v>
      </c>
      <c r="X780" s="5">
        <f t="shared" si="53"/>
        <v>188.94</v>
      </c>
      <c r="Y780" s="5">
        <v>1673.96</v>
      </c>
      <c r="Z780" s="5">
        <v>290.16000000000003</v>
      </c>
      <c r="AA780" s="5">
        <f t="shared" si="51"/>
        <v>1964.1200000000001</v>
      </c>
    </row>
    <row r="781" spans="1:27" x14ac:dyDescent="0.25">
      <c r="A781">
        <v>2019</v>
      </c>
      <c r="B781" t="s">
        <v>54</v>
      </c>
      <c r="C781" s="1" t="s">
        <v>10</v>
      </c>
      <c r="D781" s="5">
        <f>VLOOKUP(B781,SWH!$A$4:$C$19,3,FALSE)</f>
        <v>4982.1899999999996</v>
      </c>
      <c r="E781" s="5">
        <v>0</v>
      </c>
      <c r="F781" s="5">
        <v>0</v>
      </c>
      <c r="G781" s="5">
        <v>945.14</v>
      </c>
      <c r="H781" s="5">
        <v>245.68</v>
      </c>
      <c r="I781" s="5">
        <v>45.59</v>
      </c>
      <c r="J781" s="5">
        <v>750.07</v>
      </c>
      <c r="K781" s="5">
        <v>0</v>
      </c>
      <c r="L781" s="5">
        <v>11.7</v>
      </c>
      <c r="M781" s="5">
        <v>117</v>
      </c>
      <c r="N781" s="5">
        <v>0.15</v>
      </c>
      <c r="O781" s="5">
        <f>VLOOKUP(B781,SWH!$A$4:$B$19,2,FALSE)</f>
        <v>0.15</v>
      </c>
      <c r="P781" s="5">
        <f t="shared" si="50"/>
        <v>0</v>
      </c>
      <c r="Q781" s="5">
        <v>0</v>
      </c>
      <c r="R781" s="5">
        <v>0</v>
      </c>
      <c r="S781" s="5">
        <v>0</v>
      </c>
      <c r="T781" s="5">
        <v>0</v>
      </c>
      <c r="U781" s="5">
        <v>64.7</v>
      </c>
      <c r="V781" s="5">
        <v>0</v>
      </c>
      <c r="W781" s="5">
        <f t="shared" si="52"/>
        <v>1062.1399999999999</v>
      </c>
      <c r="X781" s="5">
        <f t="shared" si="53"/>
        <v>0</v>
      </c>
      <c r="Y781" s="5">
        <v>2115.3200000000002</v>
      </c>
      <c r="Z781" s="5">
        <v>64.7</v>
      </c>
      <c r="AA781" s="5">
        <f t="shared" si="51"/>
        <v>2180.02</v>
      </c>
    </row>
    <row r="782" spans="1:27" x14ac:dyDescent="0.25">
      <c r="A782">
        <v>2019</v>
      </c>
      <c r="B782" t="s">
        <v>54</v>
      </c>
      <c r="C782" s="1" t="s">
        <v>6</v>
      </c>
      <c r="D782" s="5">
        <f>VLOOKUP(B782,SWH!$A$4:$C$19,3,FALSE)</f>
        <v>4982.1899999999996</v>
      </c>
      <c r="E782" s="5">
        <v>0.39</v>
      </c>
      <c r="F782" s="5">
        <v>0</v>
      </c>
      <c r="G782" s="5">
        <v>871.23</v>
      </c>
      <c r="H782" s="5">
        <v>245.98</v>
      </c>
      <c r="I782" s="5">
        <v>46.56</v>
      </c>
      <c r="J782" s="5">
        <v>750.07</v>
      </c>
      <c r="K782" s="5">
        <v>0</v>
      </c>
      <c r="L782" s="5">
        <v>11.7</v>
      </c>
      <c r="M782" s="5">
        <v>105.4</v>
      </c>
      <c r="N782" s="5">
        <v>0.15</v>
      </c>
      <c r="O782" s="5">
        <f>VLOOKUP(B782,SWH!$A$4:$B$19,2,FALSE)</f>
        <v>0.15</v>
      </c>
      <c r="P782" s="5">
        <f t="shared" si="50"/>
        <v>0</v>
      </c>
      <c r="Q782" s="5">
        <v>0</v>
      </c>
      <c r="R782" s="5">
        <v>0</v>
      </c>
      <c r="S782" s="5">
        <v>0</v>
      </c>
      <c r="T782" s="5">
        <v>0</v>
      </c>
      <c r="U782" s="5">
        <v>64.88</v>
      </c>
      <c r="V782" s="5">
        <v>0</v>
      </c>
      <c r="W782" s="5">
        <f t="shared" si="52"/>
        <v>977.02</v>
      </c>
      <c r="X782" s="5">
        <f t="shared" si="53"/>
        <v>0</v>
      </c>
      <c r="Y782" s="5">
        <v>2031.48</v>
      </c>
      <c r="Z782" s="5">
        <v>64.88</v>
      </c>
      <c r="AA782" s="5">
        <f t="shared" si="51"/>
        <v>2096.36</v>
      </c>
    </row>
    <row r="783" spans="1:27" x14ac:dyDescent="0.25">
      <c r="A783">
        <v>2019</v>
      </c>
      <c r="B783" t="s">
        <v>54</v>
      </c>
      <c r="C783" s="1" t="s">
        <v>11</v>
      </c>
      <c r="D783" s="5">
        <f>VLOOKUP(B783,SWH!$A$4:$C$19,3,FALSE)</f>
        <v>4982.1899999999996</v>
      </c>
      <c r="E783" s="5">
        <v>0.01</v>
      </c>
      <c r="F783" s="5">
        <v>0</v>
      </c>
      <c r="G783" s="5">
        <v>638.96</v>
      </c>
      <c r="H783" s="5">
        <v>246.52</v>
      </c>
      <c r="I783" s="5">
        <v>46.81</v>
      </c>
      <c r="J783" s="5">
        <v>750.07</v>
      </c>
      <c r="K783" s="5">
        <v>0</v>
      </c>
      <c r="L783" s="5">
        <v>11.7</v>
      </c>
      <c r="M783" s="5">
        <v>98.22</v>
      </c>
      <c r="N783" s="5">
        <v>0.15</v>
      </c>
      <c r="O783" s="5">
        <f>VLOOKUP(B783,SWH!$A$4:$B$19,2,FALSE)</f>
        <v>0.15</v>
      </c>
      <c r="P783" s="5">
        <f t="shared" si="50"/>
        <v>0</v>
      </c>
      <c r="Q783" s="5">
        <v>0</v>
      </c>
      <c r="R783" s="5">
        <v>0</v>
      </c>
      <c r="S783" s="5">
        <v>0</v>
      </c>
      <c r="T783" s="5">
        <v>0</v>
      </c>
      <c r="U783" s="5">
        <v>67.7</v>
      </c>
      <c r="V783" s="5">
        <v>0</v>
      </c>
      <c r="W783" s="5">
        <f t="shared" si="52"/>
        <v>737.19</v>
      </c>
      <c r="X783" s="5">
        <f t="shared" si="53"/>
        <v>0</v>
      </c>
      <c r="Y783" s="5">
        <v>1792.45</v>
      </c>
      <c r="Z783" s="5">
        <v>67.7</v>
      </c>
      <c r="AA783" s="5">
        <f t="shared" si="51"/>
        <v>1860.15</v>
      </c>
    </row>
    <row r="784" spans="1:27" x14ac:dyDescent="0.25">
      <c r="A784">
        <v>2019</v>
      </c>
      <c r="B784" t="s">
        <v>54</v>
      </c>
      <c r="C784" s="1" t="s">
        <v>13</v>
      </c>
      <c r="D784" s="5">
        <f>VLOOKUP(B784,SWH!$A$4:$C$19,3,FALSE)</f>
        <v>4982.1899999999996</v>
      </c>
      <c r="E784" s="5">
        <v>3.39</v>
      </c>
      <c r="F784" s="5">
        <v>2.37</v>
      </c>
      <c r="G784" s="5">
        <v>701.51</v>
      </c>
      <c r="H784" s="5">
        <v>246.61</v>
      </c>
      <c r="I784" s="5">
        <v>46.64</v>
      </c>
      <c r="J784" s="5">
        <v>750.07</v>
      </c>
      <c r="K784" s="5">
        <v>0</v>
      </c>
      <c r="L784" s="5">
        <v>11.7</v>
      </c>
      <c r="M784" s="5">
        <v>97.49</v>
      </c>
      <c r="N784" s="5">
        <v>0.15</v>
      </c>
      <c r="O784" s="5">
        <f>VLOOKUP(B784,SWH!$A$4:$B$19,2,FALSE)</f>
        <v>0.15</v>
      </c>
      <c r="P784" s="5">
        <f t="shared" si="50"/>
        <v>0</v>
      </c>
      <c r="Q784" s="5">
        <v>0</v>
      </c>
      <c r="R784" s="5">
        <v>0</v>
      </c>
      <c r="S784" s="5">
        <v>0</v>
      </c>
      <c r="T784" s="5">
        <v>0</v>
      </c>
      <c r="U784" s="5">
        <v>68.03</v>
      </c>
      <c r="V784" s="5">
        <v>0</v>
      </c>
      <c r="W784" s="5">
        <f t="shared" si="52"/>
        <v>802.39</v>
      </c>
      <c r="X784" s="5">
        <f t="shared" si="53"/>
        <v>2.37</v>
      </c>
      <c r="Y784" s="5">
        <v>1857.54</v>
      </c>
      <c r="Z784" s="5">
        <v>70.400000000000006</v>
      </c>
      <c r="AA784" s="5">
        <f t="shared" si="51"/>
        <v>1927.94</v>
      </c>
    </row>
    <row r="785" spans="1:27" x14ac:dyDescent="0.25">
      <c r="A785">
        <v>2019</v>
      </c>
      <c r="B785" t="s">
        <v>54</v>
      </c>
      <c r="C785" s="1" t="s">
        <v>19</v>
      </c>
      <c r="D785" s="5">
        <f>VLOOKUP(B785,SWH!$A$4:$C$19,3,FALSE)</f>
        <v>4982.1899999999996</v>
      </c>
      <c r="E785" s="5">
        <v>5.98</v>
      </c>
      <c r="F785" s="5">
        <v>3.51</v>
      </c>
      <c r="G785" s="5">
        <v>548.27</v>
      </c>
      <c r="H785" s="5">
        <v>246.11</v>
      </c>
      <c r="I785" s="5">
        <v>46.84</v>
      </c>
      <c r="J785" s="5">
        <v>750.07</v>
      </c>
      <c r="K785" s="5">
        <v>0</v>
      </c>
      <c r="L785" s="5">
        <v>11.7</v>
      </c>
      <c r="M785" s="5">
        <v>81.92</v>
      </c>
      <c r="N785" s="5">
        <v>0.15</v>
      </c>
      <c r="O785" s="5">
        <f>VLOOKUP(B785,SWH!$A$4:$B$19,2,FALSE)</f>
        <v>0.15</v>
      </c>
      <c r="P785" s="5">
        <f t="shared" si="50"/>
        <v>0</v>
      </c>
      <c r="Q785" s="5">
        <v>0</v>
      </c>
      <c r="R785" s="5">
        <v>0</v>
      </c>
      <c r="S785" s="5">
        <v>0</v>
      </c>
      <c r="T785" s="5">
        <v>0</v>
      </c>
      <c r="U785" s="5">
        <v>71.489999999999995</v>
      </c>
      <c r="V785" s="5">
        <v>0</v>
      </c>
      <c r="W785" s="5">
        <f t="shared" si="52"/>
        <v>636.16999999999996</v>
      </c>
      <c r="X785" s="5">
        <f t="shared" si="53"/>
        <v>3.51</v>
      </c>
      <c r="Y785" s="5">
        <v>1691.03</v>
      </c>
      <c r="Z785" s="5">
        <v>75</v>
      </c>
      <c r="AA785" s="5">
        <f t="shared" si="51"/>
        <v>1766.03</v>
      </c>
    </row>
    <row r="786" spans="1:27" x14ac:dyDescent="0.25">
      <c r="A786">
        <v>2019</v>
      </c>
      <c r="B786" t="s">
        <v>54</v>
      </c>
      <c r="C786" s="1" t="s">
        <v>20</v>
      </c>
      <c r="D786" s="5">
        <f>VLOOKUP(B786,SWH!$A$4:$C$19,3,FALSE)</f>
        <v>4982.1899999999996</v>
      </c>
      <c r="E786" s="5">
        <v>3.58</v>
      </c>
      <c r="F786" s="5">
        <v>10.41</v>
      </c>
      <c r="G786" s="5">
        <v>433.15</v>
      </c>
      <c r="H786" s="5">
        <v>246.37</v>
      </c>
      <c r="I786" s="5">
        <v>46.85</v>
      </c>
      <c r="J786" s="5">
        <v>750.07</v>
      </c>
      <c r="K786" s="5">
        <v>0</v>
      </c>
      <c r="L786" s="5">
        <v>11.7</v>
      </c>
      <c r="M786" s="5">
        <v>96.56</v>
      </c>
      <c r="N786" s="5">
        <v>0.15</v>
      </c>
      <c r="O786" s="5">
        <f>VLOOKUP(B786,SWH!$A$4:$B$19,2,FALSE)</f>
        <v>0.15</v>
      </c>
      <c r="P786" s="5">
        <f t="shared" si="50"/>
        <v>0</v>
      </c>
      <c r="Q786" s="5">
        <v>0</v>
      </c>
      <c r="R786" s="5">
        <v>0</v>
      </c>
      <c r="S786" s="5">
        <v>0</v>
      </c>
      <c r="T786" s="5">
        <v>0</v>
      </c>
      <c r="U786" s="5">
        <v>71.739999999999995</v>
      </c>
      <c r="V786" s="5">
        <v>0</v>
      </c>
      <c r="W786" s="5">
        <f t="shared" si="52"/>
        <v>533.29</v>
      </c>
      <c r="X786" s="5">
        <f t="shared" si="53"/>
        <v>10.41</v>
      </c>
      <c r="Y786" s="5">
        <v>1588.43</v>
      </c>
      <c r="Z786" s="5">
        <v>82.15</v>
      </c>
      <c r="AA786" s="5">
        <f t="shared" si="51"/>
        <v>1670.5800000000002</v>
      </c>
    </row>
    <row r="787" spans="1:27" x14ac:dyDescent="0.25">
      <c r="A787">
        <v>2019</v>
      </c>
      <c r="B787" t="s">
        <v>54</v>
      </c>
      <c r="C787" s="1" t="s">
        <v>3</v>
      </c>
      <c r="D787" s="5">
        <f>VLOOKUP(B787,SWH!$A$4:$C$19,3,FALSE)</f>
        <v>4982.1899999999996</v>
      </c>
      <c r="E787" s="5">
        <v>64.180000000000007</v>
      </c>
      <c r="F787" s="5">
        <v>45.77</v>
      </c>
      <c r="G787" s="5">
        <v>318.02999999999997</v>
      </c>
      <c r="H787" s="5">
        <v>247.08</v>
      </c>
      <c r="I787" s="5">
        <v>47.29</v>
      </c>
      <c r="J787" s="5">
        <v>750.07</v>
      </c>
      <c r="K787" s="5">
        <v>0</v>
      </c>
      <c r="L787" s="5">
        <v>11.7</v>
      </c>
      <c r="M787" s="5">
        <v>66.59</v>
      </c>
      <c r="N787" s="5">
        <v>0.15</v>
      </c>
      <c r="O787" s="5">
        <f>VLOOKUP(B787,SWH!$A$4:$B$19,2,FALSE)</f>
        <v>0.15</v>
      </c>
      <c r="P787" s="5">
        <f t="shared" si="50"/>
        <v>0</v>
      </c>
      <c r="Q787" s="5">
        <v>0</v>
      </c>
      <c r="R787" s="5">
        <v>0</v>
      </c>
      <c r="S787" s="5">
        <v>0</v>
      </c>
      <c r="T787" s="5">
        <v>0</v>
      </c>
      <c r="U787" s="5">
        <v>78.13</v>
      </c>
      <c r="V787" s="5">
        <v>0</v>
      </c>
      <c r="W787" s="5">
        <f t="shared" si="52"/>
        <v>448.79999999999995</v>
      </c>
      <c r="X787" s="5">
        <f t="shared" si="53"/>
        <v>45.77</v>
      </c>
      <c r="Y787" s="5">
        <v>1505.09</v>
      </c>
      <c r="Z787" s="5">
        <v>123.9</v>
      </c>
      <c r="AA787" s="5">
        <f t="shared" si="51"/>
        <v>1628.99</v>
      </c>
    </row>
    <row r="788" spans="1:27" x14ac:dyDescent="0.25">
      <c r="A788">
        <v>2019</v>
      </c>
      <c r="B788" t="s">
        <v>54</v>
      </c>
      <c r="C788" s="1" t="s">
        <v>7</v>
      </c>
      <c r="D788" s="5">
        <f>VLOOKUP(B788,SWH!$A$4:$C$19,3,FALSE)</f>
        <v>4982.1899999999996</v>
      </c>
      <c r="E788" s="5">
        <v>9.89</v>
      </c>
      <c r="F788" s="5">
        <v>39.4</v>
      </c>
      <c r="G788" s="5">
        <v>305.27</v>
      </c>
      <c r="H788" s="5">
        <v>246.51</v>
      </c>
      <c r="I788" s="5">
        <v>46.38</v>
      </c>
      <c r="J788" s="5">
        <v>750.07</v>
      </c>
      <c r="K788" s="5">
        <v>0</v>
      </c>
      <c r="L788" s="5">
        <v>11.7</v>
      </c>
      <c r="M788" s="5">
        <v>86.9</v>
      </c>
      <c r="N788" s="5">
        <v>0.15</v>
      </c>
      <c r="O788" s="5">
        <f>VLOOKUP(B788,SWH!$A$4:$B$19,2,FALSE)</f>
        <v>0.15</v>
      </c>
      <c r="P788" s="5">
        <f t="shared" si="50"/>
        <v>0</v>
      </c>
      <c r="Q788" s="5">
        <v>0</v>
      </c>
      <c r="R788" s="5">
        <v>0</v>
      </c>
      <c r="S788" s="5">
        <v>0</v>
      </c>
      <c r="T788" s="5">
        <v>0</v>
      </c>
      <c r="U788" s="5">
        <v>76.400000000000006</v>
      </c>
      <c r="V788" s="5">
        <v>0</v>
      </c>
      <c r="W788" s="5">
        <f t="shared" si="52"/>
        <v>402.05999999999995</v>
      </c>
      <c r="X788" s="5">
        <f t="shared" si="53"/>
        <v>39.4</v>
      </c>
      <c r="Y788" s="5">
        <v>1456.87</v>
      </c>
      <c r="Z788" s="5">
        <v>115.81</v>
      </c>
      <c r="AA788" s="5">
        <f t="shared" si="51"/>
        <v>1572.6799999999998</v>
      </c>
    </row>
    <row r="789" spans="1:27" x14ac:dyDescent="0.25">
      <c r="A789">
        <v>2019</v>
      </c>
      <c r="B789" t="s">
        <v>54</v>
      </c>
      <c r="C789" s="1" t="s">
        <v>17</v>
      </c>
      <c r="D789" s="5">
        <f>VLOOKUP(B789,SWH!$A$4:$C$19,3,FALSE)</f>
        <v>4982.1899999999996</v>
      </c>
      <c r="E789" s="5">
        <v>2.93</v>
      </c>
      <c r="F789" s="5">
        <v>6.82</v>
      </c>
      <c r="G789" s="5">
        <v>193.53</v>
      </c>
      <c r="H789" s="5">
        <v>247</v>
      </c>
      <c r="I789" s="5">
        <v>46.2</v>
      </c>
      <c r="J789" s="5">
        <v>750.07</v>
      </c>
      <c r="K789" s="5">
        <v>0</v>
      </c>
      <c r="L789" s="5">
        <v>11.7</v>
      </c>
      <c r="M789" s="5">
        <v>61.88</v>
      </c>
      <c r="N789" s="5">
        <v>0.15</v>
      </c>
      <c r="O789" s="5">
        <f>VLOOKUP(B789,SWH!$A$4:$B$19,2,FALSE)</f>
        <v>0.15</v>
      </c>
      <c r="P789" s="5">
        <f t="shared" si="50"/>
        <v>0</v>
      </c>
      <c r="Q789" s="5">
        <v>0</v>
      </c>
      <c r="R789" s="5">
        <v>0</v>
      </c>
      <c r="S789" s="5">
        <v>0</v>
      </c>
      <c r="T789" s="5">
        <v>0</v>
      </c>
      <c r="U789" s="5">
        <v>78.819999999999993</v>
      </c>
      <c r="V789" s="5">
        <v>0</v>
      </c>
      <c r="W789" s="5">
        <f t="shared" si="52"/>
        <v>258.34000000000003</v>
      </c>
      <c r="X789" s="5">
        <f t="shared" si="53"/>
        <v>6.82</v>
      </c>
      <c r="Y789" s="5">
        <v>1313.47</v>
      </c>
      <c r="Z789" s="5">
        <v>85.64</v>
      </c>
      <c r="AA789" s="5">
        <f t="shared" si="51"/>
        <v>1399.1100000000001</v>
      </c>
    </row>
    <row r="790" spans="1:27" x14ac:dyDescent="0.25">
      <c r="A790">
        <v>2019</v>
      </c>
      <c r="B790" t="s">
        <v>54</v>
      </c>
      <c r="C790" s="1" t="s">
        <v>14</v>
      </c>
      <c r="D790" s="5">
        <f>VLOOKUP(B790,SWH!$A$4:$C$19,3,FALSE)</f>
        <v>4982.1899999999996</v>
      </c>
      <c r="E790" s="5">
        <v>84.37</v>
      </c>
      <c r="F790" s="5">
        <v>157.41</v>
      </c>
      <c r="G790" s="5">
        <v>217.87</v>
      </c>
      <c r="H790" s="5">
        <v>247.29</v>
      </c>
      <c r="I790" s="5">
        <v>46.81</v>
      </c>
      <c r="J790" s="5">
        <v>750.07</v>
      </c>
      <c r="K790" s="5">
        <v>0</v>
      </c>
      <c r="L790" s="5">
        <v>11.71</v>
      </c>
      <c r="M790" s="5">
        <v>64.5</v>
      </c>
      <c r="N790" s="5">
        <v>0.15</v>
      </c>
      <c r="O790" s="5">
        <f>VLOOKUP(B790,SWH!$A$4:$B$19,2,FALSE)</f>
        <v>0.15</v>
      </c>
      <c r="P790" s="5">
        <f t="shared" si="50"/>
        <v>0</v>
      </c>
      <c r="Q790" s="5">
        <v>0</v>
      </c>
      <c r="R790" s="5">
        <v>0</v>
      </c>
      <c r="S790" s="5">
        <v>0</v>
      </c>
      <c r="T790" s="5">
        <v>0</v>
      </c>
      <c r="U790" s="5">
        <v>83.45</v>
      </c>
      <c r="V790" s="5">
        <v>0</v>
      </c>
      <c r="W790" s="5">
        <f t="shared" si="52"/>
        <v>366.74</v>
      </c>
      <c r="X790" s="5">
        <f t="shared" si="53"/>
        <v>157.41</v>
      </c>
      <c r="Y790" s="5">
        <v>1422.75</v>
      </c>
      <c r="Z790" s="5">
        <v>240.86</v>
      </c>
      <c r="AA790" s="5">
        <f t="shared" si="51"/>
        <v>1663.6100000000001</v>
      </c>
    </row>
    <row r="791" spans="1:27" x14ac:dyDescent="0.25">
      <c r="A791">
        <v>2019</v>
      </c>
      <c r="B791" t="s">
        <v>54</v>
      </c>
      <c r="C791" s="1" t="s">
        <v>2</v>
      </c>
      <c r="D791" s="5">
        <f>VLOOKUP(B791,SWH!$A$4:$C$19,3,FALSE)</f>
        <v>4982.1899999999996</v>
      </c>
      <c r="E791" s="5">
        <v>15.93</v>
      </c>
      <c r="F791" s="5">
        <v>71.430000000000007</v>
      </c>
      <c r="G791" s="5">
        <v>218.56</v>
      </c>
      <c r="H791" s="5">
        <v>245.97</v>
      </c>
      <c r="I791" s="5">
        <v>46.5</v>
      </c>
      <c r="J791" s="5">
        <v>750.07</v>
      </c>
      <c r="K791" s="5">
        <v>0</v>
      </c>
      <c r="L791" s="5">
        <v>11.7</v>
      </c>
      <c r="M791" s="5">
        <v>89.95</v>
      </c>
      <c r="N791" s="5">
        <v>0.15</v>
      </c>
      <c r="O791" s="5">
        <f>VLOOKUP(B791,SWH!$A$4:$B$19,2,FALSE)</f>
        <v>0.15</v>
      </c>
      <c r="P791" s="5">
        <f t="shared" si="50"/>
        <v>0</v>
      </c>
      <c r="Q791" s="5">
        <v>0</v>
      </c>
      <c r="R791" s="5">
        <v>0</v>
      </c>
      <c r="S791" s="5">
        <v>0</v>
      </c>
      <c r="T791" s="5">
        <v>0</v>
      </c>
      <c r="U791" s="5">
        <v>81.900000000000006</v>
      </c>
      <c r="V791" s="5">
        <v>0</v>
      </c>
      <c r="W791" s="5">
        <f t="shared" si="52"/>
        <v>324.44</v>
      </c>
      <c r="X791" s="5">
        <f t="shared" si="53"/>
        <v>71.430000000000007</v>
      </c>
      <c r="Y791" s="5">
        <v>1378.82</v>
      </c>
      <c r="Z791" s="5">
        <v>153.32</v>
      </c>
      <c r="AA791" s="5">
        <f t="shared" si="51"/>
        <v>1532.1399999999999</v>
      </c>
    </row>
    <row r="792" spans="1:27" x14ac:dyDescent="0.25">
      <c r="A792">
        <v>2019</v>
      </c>
      <c r="B792" t="s">
        <v>54</v>
      </c>
      <c r="C792" s="1" t="s">
        <v>18</v>
      </c>
      <c r="D792" s="5">
        <f>VLOOKUP(B792,SWH!$A$4:$C$19,3,FALSE)</f>
        <v>4982.1899999999996</v>
      </c>
      <c r="E792" s="5">
        <v>51.49</v>
      </c>
      <c r="F792" s="5">
        <v>91.84</v>
      </c>
      <c r="G792" s="5">
        <v>81.96</v>
      </c>
      <c r="H792" s="5">
        <v>248.51</v>
      </c>
      <c r="I792" s="5">
        <v>47.55</v>
      </c>
      <c r="J792" s="5">
        <v>750.07</v>
      </c>
      <c r="K792" s="5">
        <v>0</v>
      </c>
      <c r="L792" s="5">
        <v>11.71</v>
      </c>
      <c r="M792" s="5">
        <v>56.89</v>
      </c>
      <c r="N792" s="5">
        <v>0.15</v>
      </c>
      <c r="O792" s="5">
        <f>VLOOKUP(B792,SWH!$A$4:$B$19,2,FALSE)</f>
        <v>0.15</v>
      </c>
      <c r="P792" s="5">
        <f t="shared" si="50"/>
        <v>0</v>
      </c>
      <c r="Q792" s="5">
        <v>0</v>
      </c>
      <c r="R792" s="5">
        <v>0</v>
      </c>
      <c r="S792" s="5">
        <v>0</v>
      </c>
      <c r="T792" s="5">
        <v>0</v>
      </c>
      <c r="U792" s="5">
        <v>85.09</v>
      </c>
      <c r="V792" s="5">
        <v>0</v>
      </c>
      <c r="W792" s="5">
        <f t="shared" si="52"/>
        <v>190.33999999999997</v>
      </c>
      <c r="X792" s="5">
        <f t="shared" si="53"/>
        <v>91.84</v>
      </c>
      <c r="Y792" s="5">
        <v>1248.32</v>
      </c>
      <c r="Z792" s="5">
        <v>176.93</v>
      </c>
      <c r="AA792" s="5">
        <f t="shared" si="51"/>
        <v>1425.25</v>
      </c>
    </row>
    <row r="793" spans="1:27" x14ac:dyDescent="0.25">
      <c r="A793">
        <v>2019</v>
      </c>
      <c r="B793" t="s">
        <v>54</v>
      </c>
      <c r="C793" s="1" t="s">
        <v>4</v>
      </c>
      <c r="D793" s="5">
        <f>VLOOKUP(B793,SWH!$A$4:$C$19,3,FALSE)</f>
        <v>4982.1899999999996</v>
      </c>
      <c r="E793" s="5">
        <v>149.58000000000001</v>
      </c>
      <c r="F793" s="5">
        <v>259.99</v>
      </c>
      <c r="G793" s="5">
        <v>141.63</v>
      </c>
      <c r="H793" s="5">
        <v>246.87</v>
      </c>
      <c r="I793" s="5">
        <v>47.2</v>
      </c>
      <c r="J793" s="5">
        <v>750.07</v>
      </c>
      <c r="K793" s="5">
        <v>0</v>
      </c>
      <c r="L793" s="5">
        <v>11.7</v>
      </c>
      <c r="M793" s="5">
        <v>61.56</v>
      </c>
      <c r="N793" s="5">
        <v>0.15</v>
      </c>
      <c r="O793" s="5">
        <f>VLOOKUP(B793,SWH!$A$4:$B$19,2,FALSE)</f>
        <v>0.15</v>
      </c>
      <c r="P793" s="5">
        <f t="shared" si="50"/>
        <v>0</v>
      </c>
      <c r="Q793" s="5">
        <v>0</v>
      </c>
      <c r="R793" s="5">
        <v>0</v>
      </c>
      <c r="S793" s="5">
        <v>0</v>
      </c>
      <c r="T793" s="5">
        <v>0</v>
      </c>
      <c r="U793" s="5">
        <v>88</v>
      </c>
      <c r="V793" s="5">
        <v>0</v>
      </c>
      <c r="W793" s="5">
        <f t="shared" si="52"/>
        <v>352.77000000000004</v>
      </c>
      <c r="X793" s="5">
        <f t="shared" si="53"/>
        <v>259.99</v>
      </c>
      <c r="Y793" s="5">
        <v>1408.75</v>
      </c>
      <c r="Z793" s="5">
        <v>347.99</v>
      </c>
      <c r="AA793" s="5">
        <f t="shared" si="51"/>
        <v>1756.74</v>
      </c>
    </row>
    <row r="794" spans="1:27" x14ac:dyDescent="0.25">
      <c r="A794">
        <v>2019</v>
      </c>
      <c r="B794" t="s">
        <v>54</v>
      </c>
      <c r="C794" s="1" t="s">
        <v>5</v>
      </c>
      <c r="D794" s="5">
        <f>VLOOKUP(B794,SWH!$A$4:$C$19,3,FALSE)</f>
        <v>4982.1899999999996</v>
      </c>
      <c r="E794" s="5">
        <v>57.44</v>
      </c>
      <c r="F794" s="5">
        <v>153.15</v>
      </c>
      <c r="G794" s="5">
        <v>165.06</v>
      </c>
      <c r="H794" s="5">
        <v>246.76</v>
      </c>
      <c r="I794" s="5">
        <v>46.77</v>
      </c>
      <c r="J794" s="5">
        <v>750.07</v>
      </c>
      <c r="K794" s="5">
        <v>0</v>
      </c>
      <c r="L794" s="5">
        <v>11.7</v>
      </c>
      <c r="M794" s="5">
        <v>82.3</v>
      </c>
      <c r="N794" s="5">
        <v>0.15</v>
      </c>
      <c r="O794" s="5">
        <f>VLOOKUP(B794,SWH!$A$4:$B$19,2,FALSE)</f>
        <v>0.15</v>
      </c>
      <c r="P794" s="5">
        <f t="shared" si="50"/>
        <v>0</v>
      </c>
      <c r="Q794" s="5">
        <v>0</v>
      </c>
      <c r="R794" s="5">
        <v>0</v>
      </c>
      <c r="S794" s="5">
        <v>0</v>
      </c>
      <c r="T794" s="5">
        <v>0</v>
      </c>
      <c r="U794" s="5">
        <v>86.68</v>
      </c>
      <c r="V794" s="5">
        <v>0</v>
      </c>
      <c r="W794" s="5">
        <f t="shared" si="52"/>
        <v>304.8</v>
      </c>
      <c r="X794" s="5">
        <f t="shared" si="53"/>
        <v>153.15</v>
      </c>
      <c r="Y794" s="5">
        <v>1360.24</v>
      </c>
      <c r="Z794" s="5">
        <v>239.83</v>
      </c>
      <c r="AA794" s="5">
        <f t="shared" si="51"/>
        <v>1600.07</v>
      </c>
    </row>
    <row r="795" spans="1:27" x14ac:dyDescent="0.25">
      <c r="A795">
        <v>2019</v>
      </c>
      <c r="B795" t="s">
        <v>54</v>
      </c>
      <c r="C795" s="1" t="s">
        <v>15</v>
      </c>
      <c r="D795" s="5">
        <f>VLOOKUP(B795,SWH!$A$4:$C$19,3,FALSE)</f>
        <v>4982.1899999999996</v>
      </c>
      <c r="E795" s="5">
        <v>43.89</v>
      </c>
      <c r="F795" s="5">
        <v>119.15</v>
      </c>
      <c r="G795" s="5">
        <v>47.03</v>
      </c>
      <c r="H795" s="5">
        <v>248.73</v>
      </c>
      <c r="I795" s="5">
        <v>47.66</v>
      </c>
      <c r="J795" s="5">
        <v>750.07</v>
      </c>
      <c r="K795" s="5">
        <v>0</v>
      </c>
      <c r="L795" s="5">
        <v>11.71</v>
      </c>
      <c r="M795" s="5">
        <v>57.93</v>
      </c>
      <c r="N795" s="5">
        <v>0.15</v>
      </c>
      <c r="O795" s="5">
        <f>VLOOKUP(B795,SWH!$A$4:$B$19,2,FALSE)</f>
        <v>0.15</v>
      </c>
      <c r="P795" s="5">
        <f t="shared" si="50"/>
        <v>0</v>
      </c>
      <c r="Q795" s="5">
        <v>0</v>
      </c>
      <c r="R795" s="5">
        <v>0</v>
      </c>
      <c r="S795" s="5">
        <v>0</v>
      </c>
      <c r="T795" s="5">
        <v>0</v>
      </c>
      <c r="U795" s="5">
        <v>87.66</v>
      </c>
      <c r="V795" s="5">
        <v>0</v>
      </c>
      <c r="W795" s="5">
        <f t="shared" si="52"/>
        <v>148.85</v>
      </c>
      <c r="X795" s="5">
        <f t="shared" si="53"/>
        <v>119.15</v>
      </c>
      <c r="Y795" s="5">
        <v>1207.1600000000001</v>
      </c>
      <c r="Z795" s="5">
        <v>206.8</v>
      </c>
      <c r="AA795" s="5">
        <f t="shared" si="51"/>
        <v>1413.96</v>
      </c>
    </row>
    <row r="796" spans="1:27" x14ac:dyDescent="0.25">
      <c r="A796">
        <v>2019</v>
      </c>
      <c r="B796" t="s">
        <v>54</v>
      </c>
      <c r="C796" s="1" t="s">
        <v>16</v>
      </c>
      <c r="D796" s="5">
        <f>VLOOKUP(B796,SWH!$A$4:$C$19,3,FALSE)</f>
        <v>4982.1899999999996</v>
      </c>
      <c r="E796" s="5">
        <v>224.67</v>
      </c>
      <c r="F796" s="5">
        <v>380.8</v>
      </c>
      <c r="G796" s="5">
        <v>155.75</v>
      </c>
      <c r="H796" s="5">
        <v>247.17</v>
      </c>
      <c r="I796" s="5">
        <v>47.21</v>
      </c>
      <c r="J796" s="5">
        <v>750.07</v>
      </c>
      <c r="K796" s="5">
        <v>0</v>
      </c>
      <c r="L796" s="5">
        <v>11.71</v>
      </c>
      <c r="M796" s="5">
        <v>64.569999999999993</v>
      </c>
      <c r="N796" s="5">
        <v>0.15</v>
      </c>
      <c r="O796" s="5">
        <f>VLOOKUP(B796,SWH!$A$4:$B$19,2,FALSE)</f>
        <v>0.15</v>
      </c>
      <c r="P796" s="5">
        <f t="shared" si="50"/>
        <v>0</v>
      </c>
      <c r="Q796" s="5">
        <v>0</v>
      </c>
      <c r="R796" s="5">
        <v>0</v>
      </c>
      <c r="S796" s="5">
        <v>0</v>
      </c>
      <c r="T796" s="5">
        <v>0</v>
      </c>
      <c r="U796" s="5">
        <v>91.5</v>
      </c>
      <c r="V796" s="5">
        <v>0</v>
      </c>
      <c r="W796" s="5">
        <f t="shared" si="52"/>
        <v>444.98999999999995</v>
      </c>
      <c r="X796" s="5">
        <f t="shared" si="53"/>
        <v>380.8</v>
      </c>
      <c r="Y796" s="5">
        <v>1501.29</v>
      </c>
      <c r="Z796" s="5">
        <v>472.3</v>
      </c>
      <c r="AA796" s="5">
        <f t="shared" si="51"/>
        <v>1973.59</v>
      </c>
    </row>
    <row r="797" spans="1:27" x14ac:dyDescent="0.25">
      <c r="A797">
        <v>2019</v>
      </c>
      <c r="B797" t="s">
        <v>54</v>
      </c>
      <c r="C797" s="1" t="s">
        <v>9</v>
      </c>
      <c r="D797" s="5">
        <f>VLOOKUP(B797,SWH!$A$4:$C$19,3,FALSE)</f>
        <v>4982.1899999999996</v>
      </c>
      <c r="E797" s="5">
        <v>128.47999999999999</v>
      </c>
      <c r="F797" s="5">
        <v>262.44</v>
      </c>
      <c r="G797" s="5">
        <v>106.41</v>
      </c>
      <c r="H797" s="5">
        <v>247.39</v>
      </c>
      <c r="I797" s="5">
        <v>47.71</v>
      </c>
      <c r="J797" s="5">
        <v>750.07</v>
      </c>
      <c r="K797" s="5">
        <v>0</v>
      </c>
      <c r="L797" s="5">
        <v>11.71</v>
      </c>
      <c r="M797" s="5">
        <v>71.2</v>
      </c>
      <c r="N797" s="5">
        <v>0.15</v>
      </c>
      <c r="O797" s="5">
        <f>VLOOKUP(B797,SWH!$A$4:$B$19,2,FALSE)</f>
        <v>0.15</v>
      </c>
      <c r="P797" s="5">
        <f t="shared" si="50"/>
        <v>0</v>
      </c>
      <c r="Q797" s="5">
        <v>0</v>
      </c>
      <c r="R797" s="5">
        <v>0</v>
      </c>
      <c r="S797" s="5">
        <v>0</v>
      </c>
      <c r="T797" s="5">
        <v>0</v>
      </c>
      <c r="U797" s="5">
        <v>90.55</v>
      </c>
      <c r="V797" s="5">
        <v>0</v>
      </c>
      <c r="W797" s="5">
        <f t="shared" si="52"/>
        <v>306.08999999999997</v>
      </c>
      <c r="X797" s="5">
        <f t="shared" si="53"/>
        <v>262.44</v>
      </c>
      <c r="Y797" s="5">
        <v>1363.12</v>
      </c>
      <c r="Z797" s="5">
        <v>352.99</v>
      </c>
      <c r="AA797" s="5">
        <f t="shared" si="51"/>
        <v>1716.11</v>
      </c>
    </row>
    <row r="798" spans="1:27" x14ac:dyDescent="0.25">
      <c r="A798">
        <v>2019</v>
      </c>
      <c r="B798" t="s">
        <v>54</v>
      </c>
      <c r="C798" s="1" t="s">
        <v>12</v>
      </c>
      <c r="D798" s="5">
        <f>VLOOKUP(B798,SWH!$A$4:$C$19,3,FALSE)</f>
        <v>4982.1899999999996</v>
      </c>
      <c r="E798" s="5">
        <v>228.22</v>
      </c>
      <c r="F798" s="5">
        <v>98.27</v>
      </c>
      <c r="G798" s="5">
        <v>116.58</v>
      </c>
      <c r="H798" s="5">
        <v>247.5</v>
      </c>
      <c r="I798" s="5">
        <v>47.7</v>
      </c>
      <c r="J798" s="5">
        <v>750.07</v>
      </c>
      <c r="K798" s="5">
        <v>0</v>
      </c>
      <c r="L798" s="5">
        <v>11.71</v>
      </c>
      <c r="M798" s="5">
        <v>65.87</v>
      </c>
      <c r="N798" s="5">
        <v>0.15</v>
      </c>
      <c r="O798" s="5">
        <f>VLOOKUP(B798,SWH!$A$4:$B$19,2,FALSE)</f>
        <v>0.15</v>
      </c>
      <c r="P798" s="5">
        <f t="shared" si="50"/>
        <v>0</v>
      </c>
      <c r="Q798" s="5">
        <v>0</v>
      </c>
      <c r="R798" s="5">
        <v>0</v>
      </c>
      <c r="S798" s="5">
        <v>20.74</v>
      </c>
      <c r="T798" s="5">
        <v>0</v>
      </c>
      <c r="U798" s="5">
        <v>95.61</v>
      </c>
      <c r="V798" s="5">
        <v>0</v>
      </c>
      <c r="W798" s="5">
        <f t="shared" si="52"/>
        <v>431.41</v>
      </c>
      <c r="X798" s="5">
        <f t="shared" si="53"/>
        <v>98.27</v>
      </c>
      <c r="Y798" s="5">
        <v>1488.53</v>
      </c>
      <c r="Z798" s="5">
        <v>193.88</v>
      </c>
      <c r="AA798" s="5">
        <f t="shared" si="51"/>
        <v>1682.4099999999999</v>
      </c>
    </row>
    <row r="799" spans="1:27" x14ac:dyDescent="0.25">
      <c r="A799">
        <v>2019</v>
      </c>
      <c r="B799" t="s">
        <v>54</v>
      </c>
      <c r="C799" s="1" t="s">
        <v>8</v>
      </c>
      <c r="D799" s="5">
        <f>VLOOKUP(B799,SWH!$A$4:$C$19,3,FALSE)</f>
        <v>4982.1899999999996</v>
      </c>
      <c r="E799" s="5">
        <v>311.14999999999998</v>
      </c>
      <c r="F799" s="5">
        <v>207.16</v>
      </c>
      <c r="G799" s="5">
        <v>52.23</v>
      </c>
      <c r="H799" s="5">
        <v>256.44</v>
      </c>
      <c r="I799" s="5">
        <v>51.59</v>
      </c>
      <c r="J799" s="5">
        <v>750.07</v>
      </c>
      <c r="K799" s="5">
        <v>0</v>
      </c>
      <c r="L799" s="5">
        <v>11.72</v>
      </c>
      <c r="M799" s="5">
        <v>68.19</v>
      </c>
      <c r="N799" s="5">
        <v>0.15</v>
      </c>
      <c r="O799" s="5">
        <f>VLOOKUP(B799,SWH!$A$4:$B$19,2,FALSE)</f>
        <v>0.15</v>
      </c>
      <c r="P799" s="5">
        <f t="shared" si="50"/>
        <v>0</v>
      </c>
      <c r="Q799" s="5">
        <v>0</v>
      </c>
      <c r="R799" s="5">
        <v>0</v>
      </c>
      <c r="S799" s="5">
        <v>21.18</v>
      </c>
      <c r="T799" s="5">
        <v>0</v>
      </c>
      <c r="U799" s="5">
        <v>101.21</v>
      </c>
      <c r="V799" s="5">
        <v>0</v>
      </c>
      <c r="W799" s="5">
        <f t="shared" si="52"/>
        <v>452.75</v>
      </c>
      <c r="X799" s="5">
        <f t="shared" si="53"/>
        <v>207.16</v>
      </c>
      <c r="Y799" s="5">
        <v>1522.71</v>
      </c>
      <c r="Z799" s="5">
        <v>308.37</v>
      </c>
      <c r="AA799" s="5">
        <f t="shared" si="51"/>
        <v>1831.08</v>
      </c>
    </row>
    <row r="800" spans="1:27" x14ac:dyDescent="0.25">
      <c r="A800">
        <v>2004</v>
      </c>
      <c r="B800" t="s">
        <v>53</v>
      </c>
      <c r="C800" s="1" t="s">
        <v>10</v>
      </c>
      <c r="D800" s="5">
        <f>VLOOKUP(B800,SWH!$A$4:$C$19,3,FALSE)</f>
        <v>511.16</v>
      </c>
      <c r="E800" s="5">
        <v>0</v>
      </c>
      <c r="F800" s="5">
        <v>0</v>
      </c>
      <c r="G800" s="5">
        <v>135.63</v>
      </c>
      <c r="H800" s="5">
        <v>70.959999999999994</v>
      </c>
      <c r="I800" s="5">
        <v>24.9</v>
      </c>
      <c r="J800" s="5">
        <v>52.8</v>
      </c>
      <c r="K800" s="5">
        <v>0</v>
      </c>
      <c r="L800" s="5">
        <v>0</v>
      </c>
      <c r="M800" s="5">
        <v>33.4</v>
      </c>
      <c r="N800" s="5">
        <v>0</v>
      </c>
      <c r="O800" s="5">
        <f>VLOOKUP(B800,SWH!$A$4:$B$19,2,FALSE)</f>
        <v>0</v>
      </c>
      <c r="P800" s="5">
        <f>N800-O800</f>
        <v>0</v>
      </c>
      <c r="Q800" s="5">
        <v>0</v>
      </c>
      <c r="R800" s="5">
        <v>0</v>
      </c>
      <c r="S800" s="5">
        <v>0</v>
      </c>
      <c r="T800" s="5">
        <v>18.04</v>
      </c>
      <c r="U800" s="5">
        <v>0</v>
      </c>
      <c r="V800" s="5">
        <v>0</v>
      </c>
      <c r="W800" s="5">
        <f t="shared" si="52"/>
        <v>169.03</v>
      </c>
      <c r="X800" s="5">
        <f t="shared" si="53"/>
        <v>0</v>
      </c>
      <c r="Y800" s="5">
        <v>335.74</v>
      </c>
      <c r="Z800" s="5">
        <v>0</v>
      </c>
      <c r="AA800" s="5">
        <f t="shared" si="51"/>
        <v>335.74</v>
      </c>
    </row>
    <row r="801" spans="1:27" x14ac:dyDescent="0.25">
      <c r="A801">
        <v>2004</v>
      </c>
      <c r="B801" t="s">
        <v>53</v>
      </c>
      <c r="C801" s="1" t="s">
        <v>6</v>
      </c>
      <c r="D801" s="5">
        <f>VLOOKUP(B801,SWH!$A$4:$C$19,3,FALSE)</f>
        <v>511.16</v>
      </c>
      <c r="E801" s="5">
        <v>0</v>
      </c>
      <c r="F801" s="5">
        <v>0</v>
      </c>
      <c r="G801" s="5">
        <v>105.92</v>
      </c>
      <c r="H801" s="5">
        <v>70.959999999999994</v>
      </c>
      <c r="I801" s="5">
        <v>24.91</v>
      </c>
      <c r="J801" s="5">
        <v>52.8</v>
      </c>
      <c r="K801" s="5">
        <v>0</v>
      </c>
      <c r="L801" s="5">
        <v>0</v>
      </c>
      <c r="M801" s="5">
        <v>30.17</v>
      </c>
      <c r="N801" s="5">
        <v>0</v>
      </c>
      <c r="O801" s="5">
        <f>VLOOKUP(B801,SWH!$A$4:$B$19,2,FALSE)</f>
        <v>0</v>
      </c>
      <c r="P801" s="5">
        <f>N801-O801</f>
        <v>0</v>
      </c>
      <c r="Q801" s="5">
        <v>0</v>
      </c>
      <c r="R801" s="5">
        <v>0</v>
      </c>
      <c r="S801" s="5">
        <v>0</v>
      </c>
      <c r="T801" s="5">
        <v>18.04</v>
      </c>
      <c r="U801" s="5">
        <v>0</v>
      </c>
      <c r="V801" s="5">
        <v>0</v>
      </c>
      <c r="W801" s="5">
        <f t="shared" si="52"/>
        <v>136.09</v>
      </c>
      <c r="X801" s="5">
        <f t="shared" si="53"/>
        <v>0</v>
      </c>
      <c r="Y801" s="5">
        <v>302.8</v>
      </c>
      <c r="Z801" s="5">
        <v>0</v>
      </c>
      <c r="AA801" s="5">
        <f t="shared" si="51"/>
        <v>302.8</v>
      </c>
    </row>
    <row r="802" spans="1:27" x14ac:dyDescent="0.25">
      <c r="A802">
        <v>2004</v>
      </c>
      <c r="B802" t="s">
        <v>53</v>
      </c>
      <c r="C802" s="1" t="s">
        <v>11</v>
      </c>
      <c r="D802" s="5">
        <f>VLOOKUP(B802,SWH!$A$4:$C$19,3,FALSE)</f>
        <v>511.16</v>
      </c>
      <c r="E802" s="5">
        <v>0</v>
      </c>
      <c r="F802" s="5">
        <v>0</v>
      </c>
      <c r="G802" s="5">
        <v>96.7</v>
      </c>
      <c r="H802" s="5">
        <v>70.959999999999994</v>
      </c>
      <c r="I802" s="5">
        <v>24.91</v>
      </c>
      <c r="J802" s="5">
        <v>52.8</v>
      </c>
      <c r="K802" s="5">
        <v>0</v>
      </c>
      <c r="L802" s="5">
        <v>0</v>
      </c>
      <c r="M802" s="5">
        <v>30.21</v>
      </c>
      <c r="N802" s="5">
        <v>0</v>
      </c>
      <c r="O802" s="5">
        <f>VLOOKUP(B802,SWH!$A$4:$B$19,2,FALSE)</f>
        <v>0</v>
      </c>
      <c r="P802" s="5">
        <f t="shared" ref="P802:P804" si="54">N802-O802</f>
        <v>0</v>
      </c>
      <c r="Q802" s="5">
        <v>0</v>
      </c>
      <c r="R802" s="5">
        <v>0</v>
      </c>
      <c r="S802" s="5">
        <v>0</v>
      </c>
      <c r="T802" s="5">
        <v>18.04</v>
      </c>
      <c r="U802" s="5">
        <v>0</v>
      </c>
      <c r="V802" s="5">
        <v>0</v>
      </c>
      <c r="W802" s="5">
        <f t="shared" si="52"/>
        <v>126.91</v>
      </c>
      <c r="X802" s="5">
        <f t="shared" si="53"/>
        <v>0</v>
      </c>
      <c r="Y802" s="5">
        <v>293.62</v>
      </c>
      <c r="Z802" s="5">
        <v>0</v>
      </c>
      <c r="AA802" s="5">
        <f t="shared" si="51"/>
        <v>293.62</v>
      </c>
    </row>
    <row r="803" spans="1:27" x14ac:dyDescent="0.25">
      <c r="A803">
        <v>2004</v>
      </c>
      <c r="B803" t="s">
        <v>53</v>
      </c>
      <c r="C803" s="1" t="s">
        <v>13</v>
      </c>
      <c r="D803" s="5">
        <f>VLOOKUP(B803,SWH!$A$4:$C$19,3,FALSE)</f>
        <v>511.16</v>
      </c>
      <c r="E803" s="5">
        <v>0.05</v>
      </c>
      <c r="F803" s="5">
        <v>0</v>
      </c>
      <c r="G803" s="5">
        <v>84.43</v>
      </c>
      <c r="H803" s="5">
        <v>70.959999999999994</v>
      </c>
      <c r="I803" s="5">
        <v>24.88</v>
      </c>
      <c r="J803" s="5">
        <v>52.8</v>
      </c>
      <c r="K803" s="5">
        <v>0</v>
      </c>
      <c r="L803" s="5">
        <v>0</v>
      </c>
      <c r="M803" s="5">
        <v>28.12</v>
      </c>
      <c r="N803" s="5">
        <v>0</v>
      </c>
      <c r="O803" s="5">
        <f>VLOOKUP(B803,SWH!$A$4:$B$19,2,FALSE)</f>
        <v>0</v>
      </c>
      <c r="P803" s="5">
        <f t="shared" si="54"/>
        <v>0</v>
      </c>
      <c r="Q803" s="5">
        <v>0</v>
      </c>
      <c r="R803" s="5">
        <v>0</v>
      </c>
      <c r="S803" s="5">
        <v>0</v>
      </c>
      <c r="T803" s="5">
        <v>18.04</v>
      </c>
      <c r="U803" s="5">
        <v>0</v>
      </c>
      <c r="V803" s="5">
        <v>0</v>
      </c>
      <c r="W803" s="5">
        <f t="shared" si="52"/>
        <v>112.60000000000001</v>
      </c>
      <c r="X803" s="5">
        <f t="shared" si="53"/>
        <v>0</v>
      </c>
      <c r="Y803" s="5">
        <v>279.27</v>
      </c>
      <c r="Z803" s="5">
        <v>0</v>
      </c>
      <c r="AA803" s="5">
        <f t="shared" si="51"/>
        <v>279.27</v>
      </c>
    </row>
    <row r="804" spans="1:27" x14ac:dyDescent="0.25">
      <c r="A804">
        <v>2004</v>
      </c>
      <c r="B804" t="s">
        <v>53</v>
      </c>
      <c r="C804" s="1" t="s">
        <v>19</v>
      </c>
      <c r="D804" s="5">
        <f>VLOOKUP(B804,SWH!$A$4:$C$19,3,FALSE)</f>
        <v>511.16</v>
      </c>
      <c r="E804" s="5">
        <v>0.48</v>
      </c>
      <c r="F804" s="5">
        <v>0.01</v>
      </c>
      <c r="G804" s="5">
        <v>79.22</v>
      </c>
      <c r="H804" s="5">
        <v>70.959999999999994</v>
      </c>
      <c r="I804" s="5">
        <v>24.87</v>
      </c>
      <c r="J804" s="5">
        <v>52.8</v>
      </c>
      <c r="K804" s="5">
        <v>0</v>
      </c>
      <c r="L804" s="5">
        <v>0</v>
      </c>
      <c r="M804" s="5">
        <v>29.3</v>
      </c>
      <c r="N804" s="5">
        <v>0</v>
      </c>
      <c r="O804" s="5">
        <f>VLOOKUP(B804,SWH!$A$4:$B$19,2,FALSE)</f>
        <v>0</v>
      </c>
      <c r="P804" s="5">
        <f t="shared" si="54"/>
        <v>0</v>
      </c>
      <c r="Q804" s="5">
        <v>0</v>
      </c>
      <c r="R804" s="5">
        <v>0</v>
      </c>
      <c r="S804" s="5">
        <v>0</v>
      </c>
      <c r="T804" s="5">
        <v>18.04</v>
      </c>
      <c r="U804" s="5">
        <v>0</v>
      </c>
      <c r="V804" s="5">
        <v>0</v>
      </c>
      <c r="W804" s="5">
        <f t="shared" si="52"/>
        <v>109</v>
      </c>
      <c r="X804" s="5">
        <f t="shared" si="53"/>
        <v>0.01</v>
      </c>
      <c r="Y804" s="5">
        <v>275.67</v>
      </c>
      <c r="Z804" s="5">
        <v>0.01</v>
      </c>
      <c r="AA804" s="5">
        <f t="shared" si="51"/>
        <v>275.68</v>
      </c>
    </row>
    <row r="805" spans="1:27" x14ac:dyDescent="0.25">
      <c r="A805">
        <v>2004</v>
      </c>
      <c r="B805" t="s">
        <v>53</v>
      </c>
      <c r="C805" s="1" t="s">
        <v>20</v>
      </c>
      <c r="D805" s="5">
        <f>VLOOKUP(B805,SWH!$A$4:$C$19,3,FALSE)</f>
        <v>511.16</v>
      </c>
      <c r="E805" s="5">
        <v>0.45</v>
      </c>
      <c r="F805" s="5">
        <v>0.01</v>
      </c>
      <c r="G805" s="5">
        <v>59.21</v>
      </c>
      <c r="H805" s="5">
        <v>70.959999999999994</v>
      </c>
      <c r="I805" s="5">
        <v>24.89</v>
      </c>
      <c r="J805" s="5">
        <v>52.8</v>
      </c>
      <c r="K805" s="5">
        <v>0</v>
      </c>
      <c r="L805" s="5">
        <v>0</v>
      </c>
      <c r="M805" s="5">
        <v>29.44</v>
      </c>
      <c r="N805" s="5">
        <v>0</v>
      </c>
      <c r="O805" s="5">
        <f>VLOOKUP(B805,SWH!$A$4:$B$19,2,FALSE)</f>
        <v>0</v>
      </c>
      <c r="P805" s="5">
        <f t="shared" ref="P805:P868" si="55">N805-O805</f>
        <v>0</v>
      </c>
      <c r="Q805" s="5">
        <v>0</v>
      </c>
      <c r="R805" s="5">
        <v>0</v>
      </c>
      <c r="S805" s="5">
        <v>0</v>
      </c>
      <c r="T805" s="5">
        <v>18.04</v>
      </c>
      <c r="U805" s="5">
        <v>0</v>
      </c>
      <c r="V805" s="5">
        <v>0</v>
      </c>
      <c r="W805" s="5">
        <f t="shared" si="52"/>
        <v>89.100000000000009</v>
      </c>
      <c r="X805" s="5">
        <f t="shared" si="53"/>
        <v>0.01</v>
      </c>
      <c r="Y805" s="5">
        <v>255.79</v>
      </c>
      <c r="Z805" s="5">
        <v>0.01</v>
      </c>
      <c r="AA805" s="5">
        <f t="shared" si="51"/>
        <v>255.79999999999998</v>
      </c>
    </row>
    <row r="806" spans="1:27" x14ac:dyDescent="0.25">
      <c r="A806">
        <v>2004</v>
      </c>
      <c r="B806" t="s">
        <v>53</v>
      </c>
      <c r="C806" s="1" t="s">
        <v>3</v>
      </c>
      <c r="D806" s="5">
        <f>VLOOKUP(B806,SWH!$A$4:$C$19,3,FALSE)</f>
        <v>511.16</v>
      </c>
      <c r="E806" s="5">
        <v>7.56</v>
      </c>
      <c r="F806" s="5">
        <v>1.93</v>
      </c>
      <c r="G806" s="5">
        <v>44.03</v>
      </c>
      <c r="H806" s="5">
        <v>70.959999999999994</v>
      </c>
      <c r="I806" s="5">
        <v>24.89</v>
      </c>
      <c r="J806" s="5">
        <v>52.8</v>
      </c>
      <c r="K806" s="5">
        <v>0</v>
      </c>
      <c r="L806" s="5">
        <v>0</v>
      </c>
      <c r="M806" s="5">
        <v>26.73</v>
      </c>
      <c r="N806" s="5">
        <v>0</v>
      </c>
      <c r="O806" s="5">
        <f>VLOOKUP(B806,SWH!$A$4:$B$19,2,FALSE)</f>
        <v>0</v>
      </c>
      <c r="P806" s="5">
        <f t="shared" si="55"/>
        <v>0</v>
      </c>
      <c r="Q806" s="5">
        <v>0</v>
      </c>
      <c r="R806" s="5">
        <v>0</v>
      </c>
      <c r="S806" s="5">
        <v>0</v>
      </c>
      <c r="T806" s="5">
        <v>18.04</v>
      </c>
      <c r="U806" s="5">
        <v>0</v>
      </c>
      <c r="V806" s="5">
        <v>0</v>
      </c>
      <c r="W806" s="5">
        <f t="shared" si="52"/>
        <v>78.320000000000007</v>
      </c>
      <c r="X806" s="5">
        <f t="shared" si="53"/>
        <v>1.93</v>
      </c>
      <c r="Y806" s="5">
        <v>245</v>
      </c>
      <c r="Z806" s="5">
        <v>1.93</v>
      </c>
      <c r="AA806" s="5">
        <f t="shared" si="51"/>
        <v>246.93</v>
      </c>
    </row>
    <row r="807" spans="1:27" x14ac:dyDescent="0.25">
      <c r="A807">
        <v>2004</v>
      </c>
      <c r="B807" t="s">
        <v>53</v>
      </c>
      <c r="C807" s="1" t="s">
        <v>7</v>
      </c>
      <c r="D807" s="5">
        <f>VLOOKUP(B807,SWH!$A$4:$C$19,3,FALSE)</f>
        <v>511.16</v>
      </c>
      <c r="E807" s="5">
        <v>2.88</v>
      </c>
      <c r="F807" s="5">
        <v>0.22</v>
      </c>
      <c r="G807" s="5">
        <v>41</v>
      </c>
      <c r="H807" s="5">
        <v>70.959999999999994</v>
      </c>
      <c r="I807" s="5">
        <v>24.88</v>
      </c>
      <c r="J807" s="5">
        <v>52.8</v>
      </c>
      <c r="K807" s="5">
        <v>0</v>
      </c>
      <c r="L807" s="5">
        <v>0</v>
      </c>
      <c r="M807" s="5">
        <v>28.19</v>
      </c>
      <c r="N807" s="5">
        <v>0</v>
      </c>
      <c r="O807" s="5">
        <f>VLOOKUP(B807,SWH!$A$4:$B$19,2,FALSE)</f>
        <v>0</v>
      </c>
      <c r="P807" s="5">
        <f t="shared" si="55"/>
        <v>0</v>
      </c>
      <c r="Q807" s="5">
        <v>0</v>
      </c>
      <c r="R807" s="5">
        <v>0</v>
      </c>
      <c r="S807" s="5">
        <v>0</v>
      </c>
      <c r="T807" s="5">
        <v>18.04</v>
      </c>
      <c r="U807" s="5">
        <v>0</v>
      </c>
      <c r="V807" s="5">
        <v>0</v>
      </c>
      <c r="W807" s="5">
        <f t="shared" si="52"/>
        <v>72.070000000000007</v>
      </c>
      <c r="X807" s="5">
        <f t="shared" si="53"/>
        <v>0.22</v>
      </c>
      <c r="Y807" s="5">
        <v>238.75</v>
      </c>
      <c r="Z807" s="5">
        <v>0.22</v>
      </c>
      <c r="AA807" s="5">
        <f t="shared" si="51"/>
        <v>238.97</v>
      </c>
    </row>
    <row r="808" spans="1:27" x14ac:dyDescent="0.25">
      <c r="A808">
        <v>2004</v>
      </c>
      <c r="B808" t="s">
        <v>53</v>
      </c>
      <c r="C808" s="1" t="s">
        <v>17</v>
      </c>
      <c r="D808" s="5">
        <f>VLOOKUP(B808,SWH!$A$4:$C$19,3,FALSE)</f>
        <v>511.16</v>
      </c>
      <c r="E808" s="5">
        <v>0.26</v>
      </c>
      <c r="F808" s="5">
        <v>0</v>
      </c>
      <c r="G808" s="5">
        <v>30.4</v>
      </c>
      <c r="H808" s="5">
        <v>70.959999999999994</v>
      </c>
      <c r="I808" s="5">
        <v>24.88</v>
      </c>
      <c r="J808" s="5">
        <v>52.8</v>
      </c>
      <c r="K808" s="5">
        <v>0</v>
      </c>
      <c r="L808" s="5">
        <v>0</v>
      </c>
      <c r="M808" s="5">
        <v>21.91</v>
      </c>
      <c r="N808" s="5">
        <v>0</v>
      </c>
      <c r="O808" s="5">
        <f>VLOOKUP(B808,SWH!$A$4:$B$19,2,FALSE)</f>
        <v>0</v>
      </c>
      <c r="P808" s="5">
        <f t="shared" si="55"/>
        <v>0</v>
      </c>
      <c r="Q808" s="5">
        <v>0</v>
      </c>
      <c r="R808" s="5">
        <v>0</v>
      </c>
      <c r="S808" s="5">
        <v>0</v>
      </c>
      <c r="T808" s="5">
        <v>18.04</v>
      </c>
      <c r="U808" s="5">
        <v>0</v>
      </c>
      <c r="V808" s="5">
        <v>0</v>
      </c>
      <c r="W808" s="5">
        <f t="shared" si="52"/>
        <v>52.57</v>
      </c>
      <c r="X808" s="5">
        <f t="shared" si="53"/>
        <v>0</v>
      </c>
      <c r="Y808" s="5">
        <v>219.24</v>
      </c>
      <c r="Z808" s="5">
        <v>0</v>
      </c>
      <c r="AA808" s="5">
        <f t="shared" si="51"/>
        <v>219.24</v>
      </c>
    </row>
    <row r="809" spans="1:27" x14ac:dyDescent="0.25">
      <c r="A809">
        <v>2004</v>
      </c>
      <c r="B809" t="s">
        <v>53</v>
      </c>
      <c r="C809" s="1" t="s">
        <v>14</v>
      </c>
      <c r="D809" s="5">
        <f>VLOOKUP(B809,SWH!$A$4:$C$19,3,FALSE)</f>
        <v>511.16</v>
      </c>
      <c r="E809" s="5">
        <v>16.82</v>
      </c>
      <c r="F809" s="5">
        <v>6.23</v>
      </c>
      <c r="G809" s="5">
        <v>29.05</v>
      </c>
      <c r="H809" s="5">
        <v>70.959999999999994</v>
      </c>
      <c r="I809" s="5">
        <v>24.85</v>
      </c>
      <c r="J809" s="5">
        <v>52.8</v>
      </c>
      <c r="K809" s="5">
        <v>0</v>
      </c>
      <c r="L809" s="5">
        <v>0</v>
      </c>
      <c r="M809" s="5">
        <v>23.23</v>
      </c>
      <c r="N809" s="5">
        <v>0</v>
      </c>
      <c r="O809" s="5">
        <f>VLOOKUP(B809,SWH!$A$4:$B$19,2,FALSE)</f>
        <v>0</v>
      </c>
      <c r="P809" s="5">
        <f t="shared" si="55"/>
        <v>0</v>
      </c>
      <c r="Q809" s="5">
        <v>0</v>
      </c>
      <c r="R809" s="5">
        <v>0</v>
      </c>
      <c r="S809" s="5">
        <v>0</v>
      </c>
      <c r="T809" s="5">
        <v>18.04</v>
      </c>
      <c r="U809" s="5">
        <v>0</v>
      </c>
      <c r="V809" s="5">
        <v>0</v>
      </c>
      <c r="W809" s="5">
        <f t="shared" si="52"/>
        <v>69.100000000000009</v>
      </c>
      <c r="X809" s="5">
        <f t="shared" si="53"/>
        <v>6.23</v>
      </c>
      <c r="Y809" s="5">
        <v>235.75</v>
      </c>
      <c r="Z809" s="5">
        <v>6.23</v>
      </c>
      <c r="AA809" s="5">
        <f t="shared" si="51"/>
        <v>241.98</v>
      </c>
    </row>
    <row r="810" spans="1:27" x14ac:dyDescent="0.25">
      <c r="A810">
        <v>2004</v>
      </c>
      <c r="B810" t="s">
        <v>53</v>
      </c>
      <c r="C810" s="1" t="s">
        <v>2</v>
      </c>
      <c r="D810" s="5">
        <f>VLOOKUP(B810,SWH!$A$4:$C$19,3,FALSE)</f>
        <v>511.16</v>
      </c>
      <c r="E810" s="5">
        <v>7.16</v>
      </c>
      <c r="F810" s="5">
        <v>1.28</v>
      </c>
      <c r="G810" s="5">
        <v>33.28</v>
      </c>
      <c r="H810" s="5">
        <v>70.959999999999994</v>
      </c>
      <c r="I810" s="5">
        <v>24.87</v>
      </c>
      <c r="J810" s="5">
        <v>52.8</v>
      </c>
      <c r="K810" s="5">
        <v>0</v>
      </c>
      <c r="L810" s="5">
        <v>0</v>
      </c>
      <c r="M810" s="5">
        <v>29.15</v>
      </c>
      <c r="N810" s="5">
        <v>0</v>
      </c>
      <c r="O810" s="5">
        <f>VLOOKUP(B810,SWH!$A$4:$B$19,2,FALSE)</f>
        <v>0</v>
      </c>
      <c r="P810" s="5">
        <f t="shared" si="55"/>
        <v>0</v>
      </c>
      <c r="Q810" s="5">
        <v>0</v>
      </c>
      <c r="R810" s="5">
        <v>0</v>
      </c>
      <c r="S810" s="5">
        <v>0</v>
      </c>
      <c r="T810" s="5">
        <v>18.04</v>
      </c>
      <c r="U810" s="5">
        <v>0</v>
      </c>
      <c r="V810" s="5">
        <v>0</v>
      </c>
      <c r="W810" s="5">
        <f t="shared" si="52"/>
        <v>69.59</v>
      </c>
      <c r="X810" s="5">
        <f t="shared" si="53"/>
        <v>1.28</v>
      </c>
      <c r="Y810" s="5">
        <v>236.26</v>
      </c>
      <c r="Z810" s="5">
        <v>1.28</v>
      </c>
      <c r="AA810" s="5">
        <f t="shared" si="51"/>
        <v>237.54</v>
      </c>
    </row>
    <row r="811" spans="1:27" x14ac:dyDescent="0.25">
      <c r="A811">
        <v>2004</v>
      </c>
      <c r="B811" t="s">
        <v>53</v>
      </c>
      <c r="C811" s="1" t="s">
        <v>18</v>
      </c>
      <c r="D811" s="5">
        <f>VLOOKUP(B811,SWH!$A$4:$C$19,3,FALSE)</f>
        <v>511.16</v>
      </c>
      <c r="E811" s="5">
        <v>10.01</v>
      </c>
      <c r="F811" s="5">
        <v>1.29</v>
      </c>
      <c r="G811" s="5">
        <v>12.75</v>
      </c>
      <c r="H811" s="5">
        <v>70.959999999999994</v>
      </c>
      <c r="I811" s="5">
        <v>24.82</v>
      </c>
      <c r="J811" s="5">
        <v>52.8</v>
      </c>
      <c r="K811" s="5">
        <v>0</v>
      </c>
      <c r="L811" s="5">
        <v>0</v>
      </c>
      <c r="M811" s="5">
        <v>22.53</v>
      </c>
      <c r="N811" s="5">
        <v>0</v>
      </c>
      <c r="O811" s="5">
        <f>VLOOKUP(B811,SWH!$A$4:$B$19,2,FALSE)</f>
        <v>0</v>
      </c>
      <c r="P811" s="5">
        <f t="shared" si="55"/>
        <v>0</v>
      </c>
      <c r="Q811" s="5">
        <v>0</v>
      </c>
      <c r="R811" s="5">
        <v>0</v>
      </c>
      <c r="S811" s="5">
        <v>0</v>
      </c>
      <c r="T811" s="5">
        <v>18.04</v>
      </c>
      <c r="U811" s="5">
        <v>0</v>
      </c>
      <c r="V811" s="5">
        <v>0</v>
      </c>
      <c r="W811" s="5">
        <f t="shared" si="52"/>
        <v>45.29</v>
      </c>
      <c r="X811" s="5">
        <f t="shared" si="53"/>
        <v>1.29</v>
      </c>
      <c r="Y811" s="5">
        <v>211.91</v>
      </c>
      <c r="Z811" s="5">
        <v>1.29</v>
      </c>
      <c r="AA811" s="5">
        <f t="shared" si="51"/>
        <v>213.2</v>
      </c>
    </row>
    <row r="812" spans="1:27" x14ac:dyDescent="0.25">
      <c r="A812">
        <v>2004</v>
      </c>
      <c r="B812" t="s">
        <v>53</v>
      </c>
      <c r="C812" s="1" t="s">
        <v>4</v>
      </c>
      <c r="D812" s="5">
        <f>VLOOKUP(B812,SWH!$A$4:$C$19,3,FALSE)</f>
        <v>511.16</v>
      </c>
      <c r="E812" s="5">
        <v>29.61</v>
      </c>
      <c r="F812" s="5">
        <v>25.63</v>
      </c>
      <c r="G812" s="5">
        <v>16.59</v>
      </c>
      <c r="H812" s="5">
        <v>70.959999999999994</v>
      </c>
      <c r="I812" s="5">
        <v>24.86</v>
      </c>
      <c r="J812" s="5">
        <v>52.8</v>
      </c>
      <c r="K812" s="5">
        <v>0</v>
      </c>
      <c r="L812" s="5">
        <v>0</v>
      </c>
      <c r="M812" s="5">
        <v>22.93</v>
      </c>
      <c r="N812" s="5">
        <v>0</v>
      </c>
      <c r="O812" s="5">
        <f>VLOOKUP(B812,SWH!$A$4:$B$19,2,FALSE)</f>
        <v>0</v>
      </c>
      <c r="P812" s="5">
        <f t="shared" si="55"/>
        <v>0</v>
      </c>
      <c r="Q812" s="5">
        <v>0</v>
      </c>
      <c r="R812" s="5">
        <v>0</v>
      </c>
      <c r="S812" s="5">
        <v>0</v>
      </c>
      <c r="T812" s="5">
        <v>18.04</v>
      </c>
      <c r="U812" s="5">
        <v>0</v>
      </c>
      <c r="V812" s="5">
        <v>0</v>
      </c>
      <c r="W812" s="5">
        <f t="shared" si="52"/>
        <v>69.13</v>
      </c>
      <c r="X812" s="5">
        <f t="shared" si="53"/>
        <v>25.63</v>
      </c>
      <c r="Y812" s="5">
        <v>235.79</v>
      </c>
      <c r="Z812" s="5">
        <v>25.63</v>
      </c>
      <c r="AA812" s="5">
        <f t="shared" si="51"/>
        <v>261.42</v>
      </c>
    </row>
    <row r="813" spans="1:27" x14ac:dyDescent="0.25">
      <c r="A813">
        <v>2004</v>
      </c>
      <c r="B813" t="s">
        <v>53</v>
      </c>
      <c r="C813" s="1" t="s">
        <v>5</v>
      </c>
      <c r="D813" s="5">
        <f>VLOOKUP(B813,SWH!$A$4:$C$19,3,FALSE)</f>
        <v>511.16</v>
      </c>
      <c r="E813" s="5">
        <v>17.86</v>
      </c>
      <c r="F813" s="5">
        <v>13.96</v>
      </c>
      <c r="G813" s="5">
        <v>22.52</v>
      </c>
      <c r="H813" s="5">
        <v>70.959999999999994</v>
      </c>
      <c r="I813" s="5">
        <v>24.86</v>
      </c>
      <c r="J813" s="5">
        <v>52.8</v>
      </c>
      <c r="K813" s="5">
        <v>0</v>
      </c>
      <c r="L813" s="5">
        <v>0</v>
      </c>
      <c r="M813" s="5">
        <v>27.52</v>
      </c>
      <c r="N813" s="5">
        <v>0</v>
      </c>
      <c r="O813" s="5">
        <f>VLOOKUP(B813,SWH!$A$4:$B$19,2,FALSE)</f>
        <v>0</v>
      </c>
      <c r="P813" s="5">
        <f t="shared" si="55"/>
        <v>0</v>
      </c>
      <c r="Q813" s="5">
        <v>0</v>
      </c>
      <c r="R813" s="5">
        <v>0</v>
      </c>
      <c r="S813" s="5">
        <v>0</v>
      </c>
      <c r="T813" s="5">
        <v>18.04</v>
      </c>
      <c r="U813" s="5">
        <v>0</v>
      </c>
      <c r="V813" s="5">
        <v>0</v>
      </c>
      <c r="W813" s="5">
        <f t="shared" si="52"/>
        <v>67.899999999999991</v>
      </c>
      <c r="X813" s="5">
        <f t="shared" si="53"/>
        <v>13.96</v>
      </c>
      <c r="Y813" s="5">
        <v>234.56</v>
      </c>
      <c r="Z813" s="5">
        <v>13.96</v>
      </c>
      <c r="AA813" s="5">
        <f t="shared" si="51"/>
        <v>248.52</v>
      </c>
    </row>
    <row r="814" spans="1:27" x14ac:dyDescent="0.25">
      <c r="A814">
        <v>2004</v>
      </c>
      <c r="B814" t="s">
        <v>53</v>
      </c>
      <c r="C814" s="1" t="s">
        <v>15</v>
      </c>
      <c r="D814" s="5">
        <f>VLOOKUP(B814,SWH!$A$4:$C$19,3,FALSE)</f>
        <v>511.16</v>
      </c>
      <c r="E814" s="5">
        <v>12.56</v>
      </c>
      <c r="F814" s="5">
        <v>2.57</v>
      </c>
      <c r="G814" s="5">
        <v>8.2100000000000009</v>
      </c>
      <c r="H814" s="5">
        <v>70.959999999999994</v>
      </c>
      <c r="I814" s="5">
        <v>24.82</v>
      </c>
      <c r="J814" s="5">
        <v>52.8</v>
      </c>
      <c r="K814" s="5">
        <v>0</v>
      </c>
      <c r="L814" s="5">
        <v>0</v>
      </c>
      <c r="M814" s="5">
        <v>20.59</v>
      </c>
      <c r="N814" s="5">
        <v>0</v>
      </c>
      <c r="O814" s="5">
        <f>VLOOKUP(B814,SWH!$A$4:$B$19,2,FALSE)</f>
        <v>0</v>
      </c>
      <c r="P814" s="5">
        <f t="shared" si="55"/>
        <v>0</v>
      </c>
      <c r="Q814" s="5">
        <v>0</v>
      </c>
      <c r="R814" s="5">
        <v>0</v>
      </c>
      <c r="S814" s="5">
        <v>0</v>
      </c>
      <c r="T814" s="5">
        <v>18.04</v>
      </c>
      <c r="U814" s="5">
        <v>0</v>
      </c>
      <c r="V814" s="5">
        <v>0</v>
      </c>
      <c r="W814" s="5">
        <f t="shared" si="52"/>
        <v>41.36</v>
      </c>
      <c r="X814" s="5">
        <f t="shared" si="53"/>
        <v>2.57</v>
      </c>
      <c r="Y814" s="5">
        <v>207.98</v>
      </c>
      <c r="Z814" s="5">
        <v>2.57</v>
      </c>
      <c r="AA814" s="5">
        <f t="shared" si="51"/>
        <v>210.54999999999998</v>
      </c>
    </row>
    <row r="815" spans="1:27" x14ac:dyDescent="0.25">
      <c r="A815">
        <v>2004</v>
      </c>
      <c r="B815" t="s">
        <v>53</v>
      </c>
      <c r="C815" s="1" t="s">
        <v>16</v>
      </c>
      <c r="D815" s="5">
        <f>VLOOKUP(B815,SWH!$A$4:$C$19,3,FALSE)</f>
        <v>511.16</v>
      </c>
      <c r="E815" s="5">
        <v>33.520000000000003</v>
      </c>
      <c r="F815" s="5">
        <v>72.95</v>
      </c>
      <c r="G815" s="5">
        <v>17.03</v>
      </c>
      <c r="H815" s="5">
        <v>70.959999999999994</v>
      </c>
      <c r="I815" s="5">
        <v>24.84</v>
      </c>
      <c r="J815" s="5">
        <v>52.8</v>
      </c>
      <c r="K815" s="5">
        <v>0</v>
      </c>
      <c r="L815" s="5">
        <v>0</v>
      </c>
      <c r="M815" s="5">
        <v>26.32</v>
      </c>
      <c r="N815" s="5">
        <v>0</v>
      </c>
      <c r="O815" s="5">
        <f>VLOOKUP(B815,SWH!$A$4:$B$19,2,FALSE)</f>
        <v>0</v>
      </c>
      <c r="P815" s="5">
        <f t="shared" si="55"/>
        <v>0</v>
      </c>
      <c r="Q815" s="5">
        <v>0</v>
      </c>
      <c r="R815" s="5">
        <v>0</v>
      </c>
      <c r="S815" s="5">
        <v>0</v>
      </c>
      <c r="T815" s="5">
        <v>18.04</v>
      </c>
      <c r="U815" s="5">
        <v>0</v>
      </c>
      <c r="V815" s="5">
        <v>0</v>
      </c>
      <c r="W815" s="5">
        <f t="shared" si="52"/>
        <v>76.87</v>
      </c>
      <c r="X815" s="5">
        <f t="shared" si="53"/>
        <v>72.95</v>
      </c>
      <c r="Y815" s="5">
        <v>243.51</v>
      </c>
      <c r="Z815" s="5">
        <v>72.95</v>
      </c>
      <c r="AA815" s="5">
        <f t="shared" si="51"/>
        <v>316.45999999999998</v>
      </c>
    </row>
    <row r="816" spans="1:27" x14ac:dyDescent="0.25">
      <c r="A816">
        <v>2004</v>
      </c>
      <c r="B816" t="s">
        <v>53</v>
      </c>
      <c r="C816" s="1" t="s">
        <v>9</v>
      </c>
      <c r="D816" s="5">
        <f>VLOOKUP(B816,SWH!$A$4:$C$19,3,FALSE)</f>
        <v>511.16</v>
      </c>
      <c r="E816" s="5">
        <v>21.96</v>
      </c>
      <c r="F816" s="5">
        <v>46.26</v>
      </c>
      <c r="G816" s="5">
        <v>13.68</v>
      </c>
      <c r="H816" s="5">
        <v>70.959999999999994</v>
      </c>
      <c r="I816" s="5">
        <v>24.83</v>
      </c>
      <c r="J816" s="5">
        <v>52.8</v>
      </c>
      <c r="K816" s="5">
        <v>0</v>
      </c>
      <c r="L816" s="5">
        <v>0</v>
      </c>
      <c r="M816" s="5">
        <v>26.28</v>
      </c>
      <c r="N816" s="5">
        <v>0</v>
      </c>
      <c r="O816" s="5">
        <f>VLOOKUP(B816,SWH!$A$4:$B$19,2,FALSE)</f>
        <v>0</v>
      </c>
      <c r="P816" s="5">
        <f t="shared" si="55"/>
        <v>0</v>
      </c>
      <c r="Q816" s="5">
        <v>0</v>
      </c>
      <c r="R816" s="5">
        <v>0</v>
      </c>
      <c r="S816" s="5">
        <v>0</v>
      </c>
      <c r="T816" s="5">
        <v>18.04</v>
      </c>
      <c r="U816" s="5">
        <v>0</v>
      </c>
      <c r="V816" s="5">
        <v>0</v>
      </c>
      <c r="W816" s="5">
        <f t="shared" si="52"/>
        <v>61.92</v>
      </c>
      <c r="X816" s="5">
        <f t="shared" si="53"/>
        <v>46.26</v>
      </c>
      <c r="Y816" s="5">
        <v>228.54</v>
      </c>
      <c r="Z816" s="5">
        <v>46.26</v>
      </c>
      <c r="AA816" s="5">
        <f t="shared" si="51"/>
        <v>274.8</v>
      </c>
    </row>
    <row r="817" spans="1:27" x14ac:dyDescent="0.25">
      <c r="A817">
        <v>2004</v>
      </c>
      <c r="B817" t="s">
        <v>53</v>
      </c>
      <c r="C817" s="1" t="s">
        <v>12</v>
      </c>
      <c r="D817" s="5">
        <f>VLOOKUP(B817,SWH!$A$4:$C$19,3,FALSE)</f>
        <v>511.16</v>
      </c>
      <c r="E817" s="5">
        <v>29.99</v>
      </c>
      <c r="F817" s="5">
        <v>117.52</v>
      </c>
      <c r="G817" s="5">
        <v>13.74</v>
      </c>
      <c r="H817" s="5">
        <v>70.959999999999994</v>
      </c>
      <c r="I817" s="5">
        <v>24.81</v>
      </c>
      <c r="J817" s="5">
        <v>52.8</v>
      </c>
      <c r="K817" s="5">
        <v>0</v>
      </c>
      <c r="L817" s="5">
        <v>0</v>
      </c>
      <c r="M817" s="5">
        <v>28</v>
      </c>
      <c r="N817" s="5">
        <v>0</v>
      </c>
      <c r="O817" s="5">
        <f>VLOOKUP(B817,SWH!$A$4:$B$19,2,FALSE)</f>
        <v>0</v>
      </c>
      <c r="P817" s="5">
        <f t="shared" si="55"/>
        <v>0</v>
      </c>
      <c r="Q817" s="5">
        <v>0</v>
      </c>
      <c r="R817" s="5">
        <v>0</v>
      </c>
      <c r="S817" s="5">
        <v>0</v>
      </c>
      <c r="T817" s="5">
        <v>18.059999999999999</v>
      </c>
      <c r="U817" s="5">
        <v>0</v>
      </c>
      <c r="V817" s="5">
        <v>0</v>
      </c>
      <c r="W817" s="5">
        <f t="shared" si="52"/>
        <v>71.72999999999999</v>
      </c>
      <c r="X817" s="5">
        <f t="shared" si="53"/>
        <v>117.52</v>
      </c>
      <c r="Y817" s="5">
        <v>238.36</v>
      </c>
      <c r="Z817" s="5">
        <v>117.52</v>
      </c>
      <c r="AA817" s="5">
        <f t="shared" si="51"/>
        <v>355.88</v>
      </c>
    </row>
    <row r="818" spans="1:27" x14ac:dyDescent="0.25">
      <c r="A818">
        <v>2004</v>
      </c>
      <c r="B818" t="s">
        <v>53</v>
      </c>
      <c r="C818" s="1" t="s">
        <v>8</v>
      </c>
      <c r="D818" s="5">
        <f>VLOOKUP(B818,SWH!$A$4:$C$19,3,FALSE)</f>
        <v>511.16</v>
      </c>
      <c r="E818" s="5">
        <v>23.65</v>
      </c>
      <c r="F818" s="5">
        <v>172.83</v>
      </c>
      <c r="G818" s="5">
        <v>8.91</v>
      </c>
      <c r="H818" s="5">
        <v>70.959999999999994</v>
      </c>
      <c r="I818" s="5">
        <v>24.67</v>
      </c>
      <c r="J818" s="5">
        <v>52.8</v>
      </c>
      <c r="K818" s="5">
        <v>0</v>
      </c>
      <c r="L818" s="5">
        <v>0</v>
      </c>
      <c r="M818" s="5">
        <v>28.21</v>
      </c>
      <c r="N818" s="5">
        <v>0</v>
      </c>
      <c r="O818" s="5">
        <f>VLOOKUP(B818,SWH!$A$4:$B$19,2,FALSE)</f>
        <v>0</v>
      </c>
      <c r="P818" s="5">
        <f t="shared" si="55"/>
        <v>0</v>
      </c>
      <c r="Q818" s="5">
        <v>0</v>
      </c>
      <c r="R818" s="5">
        <v>0</v>
      </c>
      <c r="S818" s="5">
        <v>0</v>
      </c>
      <c r="T818" s="5">
        <v>18.11</v>
      </c>
      <c r="U818" s="5">
        <v>0</v>
      </c>
      <c r="V818" s="5">
        <v>0</v>
      </c>
      <c r="W818" s="5">
        <f t="shared" si="52"/>
        <v>60.77</v>
      </c>
      <c r="X818" s="5">
        <f t="shared" si="53"/>
        <v>172.83</v>
      </c>
      <c r="Y818" s="5">
        <v>227.32</v>
      </c>
      <c r="Z818" s="5">
        <v>172.83</v>
      </c>
      <c r="AA818" s="5">
        <f t="shared" si="51"/>
        <v>400.15</v>
      </c>
    </row>
    <row r="819" spans="1:27" x14ac:dyDescent="0.25">
      <c r="A819">
        <v>2007</v>
      </c>
      <c r="B819" t="s">
        <v>53</v>
      </c>
      <c r="C819" s="1" t="s">
        <v>10</v>
      </c>
      <c r="D819" s="5">
        <f>VLOOKUP(B819,SWH!$A$4:$C$19,3,FALSE)</f>
        <v>511.16</v>
      </c>
      <c r="E819" s="5">
        <v>0</v>
      </c>
      <c r="F819" s="5">
        <v>0</v>
      </c>
      <c r="G819" s="5">
        <v>105.21</v>
      </c>
      <c r="H819" s="5">
        <v>70.959999999999994</v>
      </c>
      <c r="I819" s="5">
        <v>24.9</v>
      </c>
      <c r="J819" s="5">
        <v>52.8</v>
      </c>
      <c r="K819" s="5">
        <v>0</v>
      </c>
      <c r="L819" s="5">
        <v>0</v>
      </c>
      <c r="M819" s="5">
        <v>33.43</v>
      </c>
      <c r="N819" s="5">
        <v>0</v>
      </c>
      <c r="O819" s="5">
        <f>VLOOKUP(B819,SWH!$A$4:$B$19,2,FALSE)</f>
        <v>0</v>
      </c>
      <c r="P819" s="5">
        <f t="shared" si="55"/>
        <v>0</v>
      </c>
      <c r="Q819" s="5">
        <v>0</v>
      </c>
      <c r="R819" s="5">
        <v>0</v>
      </c>
      <c r="S819" s="5">
        <v>0</v>
      </c>
      <c r="T819" s="5">
        <v>18.04</v>
      </c>
      <c r="U819" s="5">
        <v>0</v>
      </c>
      <c r="V819" s="5">
        <v>0</v>
      </c>
      <c r="W819" s="5">
        <f t="shared" si="52"/>
        <v>138.63999999999999</v>
      </c>
      <c r="X819" s="5">
        <f t="shared" si="53"/>
        <v>0</v>
      </c>
      <c r="Y819" s="5">
        <v>305.35000000000002</v>
      </c>
      <c r="Z819" s="5">
        <v>0</v>
      </c>
      <c r="AA819" s="5">
        <f t="shared" si="51"/>
        <v>305.35000000000002</v>
      </c>
    </row>
    <row r="820" spans="1:27" x14ac:dyDescent="0.25">
      <c r="A820">
        <v>2007</v>
      </c>
      <c r="B820" t="s">
        <v>53</v>
      </c>
      <c r="C820" s="1" t="s">
        <v>6</v>
      </c>
      <c r="D820" s="5">
        <f>VLOOKUP(B820,SWH!$A$4:$C$19,3,FALSE)</f>
        <v>511.16</v>
      </c>
      <c r="E820" s="5">
        <v>0</v>
      </c>
      <c r="F820" s="5">
        <v>0</v>
      </c>
      <c r="G820" s="5">
        <v>83.33</v>
      </c>
      <c r="H820" s="5">
        <v>70.959999999999994</v>
      </c>
      <c r="I820" s="5">
        <v>24.91</v>
      </c>
      <c r="J820" s="5">
        <v>52.8</v>
      </c>
      <c r="K820" s="5">
        <v>0</v>
      </c>
      <c r="L820" s="5">
        <v>0</v>
      </c>
      <c r="M820" s="5">
        <v>30.16</v>
      </c>
      <c r="N820" s="5">
        <v>0</v>
      </c>
      <c r="O820" s="5">
        <f>VLOOKUP(B820,SWH!$A$4:$B$19,2,FALSE)</f>
        <v>0</v>
      </c>
      <c r="P820" s="5">
        <f t="shared" si="55"/>
        <v>0</v>
      </c>
      <c r="Q820" s="5">
        <v>0</v>
      </c>
      <c r="R820" s="5">
        <v>0</v>
      </c>
      <c r="S820" s="5">
        <v>0</v>
      </c>
      <c r="T820" s="5">
        <v>18.04</v>
      </c>
      <c r="U820" s="5">
        <v>0</v>
      </c>
      <c r="V820" s="5">
        <v>0</v>
      </c>
      <c r="W820" s="5">
        <f t="shared" si="52"/>
        <v>113.49</v>
      </c>
      <c r="X820" s="5">
        <f t="shared" si="53"/>
        <v>0</v>
      </c>
      <c r="Y820" s="5">
        <v>280.2</v>
      </c>
      <c r="Z820" s="5">
        <v>0</v>
      </c>
      <c r="AA820" s="5">
        <f t="shared" si="51"/>
        <v>280.2</v>
      </c>
    </row>
    <row r="821" spans="1:27" x14ac:dyDescent="0.25">
      <c r="A821">
        <v>2007</v>
      </c>
      <c r="B821" t="s">
        <v>53</v>
      </c>
      <c r="C821" s="1" t="s">
        <v>11</v>
      </c>
      <c r="D821" s="5">
        <f>VLOOKUP(B821,SWH!$A$4:$C$19,3,FALSE)</f>
        <v>511.16</v>
      </c>
      <c r="E821" s="5">
        <v>0</v>
      </c>
      <c r="F821" s="5">
        <v>0</v>
      </c>
      <c r="G821" s="5">
        <v>76.17</v>
      </c>
      <c r="H821" s="5">
        <v>70.959999999999994</v>
      </c>
      <c r="I821" s="5">
        <v>24.91</v>
      </c>
      <c r="J821" s="5">
        <v>52.8</v>
      </c>
      <c r="K821" s="5">
        <v>0</v>
      </c>
      <c r="L821" s="5">
        <v>0</v>
      </c>
      <c r="M821" s="5">
        <v>30.28</v>
      </c>
      <c r="N821" s="5">
        <v>0</v>
      </c>
      <c r="O821" s="5">
        <f>VLOOKUP(B821,SWH!$A$4:$B$19,2,FALSE)</f>
        <v>0</v>
      </c>
      <c r="P821" s="5">
        <f t="shared" si="55"/>
        <v>0</v>
      </c>
      <c r="Q821" s="5">
        <v>0</v>
      </c>
      <c r="R821" s="5">
        <v>0</v>
      </c>
      <c r="S821" s="5">
        <v>0</v>
      </c>
      <c r="T821" s="5">
        <v>18.04</v>
      </c>
      <c r="U821" s="5">
        <v>0</v>
      </c>
      <c r="V821" s="5">
        <v>0</v>
      </c>
      <c r="W821" s="5">
        <f t="shared" si="52"/>
        <v>106.45</v>
      </c>
      <c r="X821" s="5">
        <f t="shared" si="53"/>
        <v>0</v>
      </c>
      <c r="Y821" s="5">
        <v>273.16000000000003</v>
      </c>
      <c r="Z821" s="5">
        <v>0</v>
      </c>
      <c r="AA821" s="5">
        <f t="shared" si="51"/>
        <v>273.16000000000003</v>
      </c>
    </row>
    <row r="822" spans="1:27" x14ac:dyDescent="0.25">
      <c r="A822">
        <v>2007</v>
      </c>
      <c r="B822" t="s">
        <v>53</v>
      </c>
      <c r="C822" s="1" t="s">
        <v>13</v>
      </c>
      <c r="D822" s="5">
        <f>VLOOKUP(B822,SWH!$A$4:$C$19,3,FALSE)</f>
        <v>511.16</v>
      </c>
      <c r="E822" s="5">
        <v>0.03</v>
      </c>
      <c r="F822" s="5">
        <v>0</v>
      </c>
      <c r="G822" s="5">
        <v>66.73</v>
      </c>
      <c r="H822" s="5">
        <v>70.959999999999994</v>
      </c>
      <c r="I822" s="5">
        <v>24.88</v>
      </c>
      <c r="J822" s="5">
        <v>52.8</v>
      </c>
      <c r="K822" s="5">
        <v>0</v>
      </c>
      <c r="L822" s="5">
        <v>0</v>
      </c>
      <c r="M822" s="5">
        <v>28.11</v>
      </c>
      <c r="N822" s="5">
        <v>0</v>
      </c>
      <c r="O822" s="5">
        <f>VLOOKUP(B822,SWH!$A$4:$B$19,2,FALSE)</f>
        <v>0</v>
      </c>
      <c r="P822" s="5">
        <f t="shared" si="55"/>
        <v>0</v>
      </c>
      <c r="Q822" s="5">
        <v>0</v>
      </c>
      <c r="R822" s="5">
        <v>0</v>
      </c>
      <c r="S822" s="5">
        <v>0</v>
      </c>
      <c r="T822" s="5">
        <v>18.04</v>
      </c>
      <c r="U822" s="5">
        <v>0</v>
      </c>
      <c r="V822" s="5">
        <v>0</v>
      </c>
      <c r="W822" s="5">
        <f t="shared" si="52"/>
        <v>94.87</v>
      </c>
      <c r="X822" s="5">
        <f t="shared" si="53"/>
        <v>0</v>
      </c>
      <c r="Y822" s="5">
        <v>261.55</v>
      </c>
      <c r="Z822" s="5">
        <v>0</v>
      </c>
      <c r="AA822" s="5">
        <f t="shared" si="51"/>
        <v>261.55</v>
      </c>
    </row>
    <row r="823" spans="1:27" x14ac:dyDescent="0.25">
      <c r="A823">
        <v>2007</v>
      </c>
      <c r="B823" t="s">
        <v>53</v>
      </c>
      <c r="C823" s="1" t="s">
        <v>19</v>
      </c>
      <c r="D823" s="5">
        <f>VLOOKUP(B823,SWH!$A$4:$C$19,3,FALSE)</f>
        <v>511.16</v>
      </c>
      <c r="E823" s="5">
        <v>0.37</v>
      </c>
      <c r="F823" s="5">
        <v>0</v>
      </c>
      <c r="G823" s="5">
        <v>61.71</v>
      </c>
      <c r="H823" s="5">
        <v>70.959999999999994</v>
      </c>
      <c r="I823" s="5">
        <v>24.87</v>
      </c>
      <c r="J823" s="5">
        <v>52.8</v>
      </c>
      <c r="K823" s="5">
        <v>0</v>
      </c>
      <c r="L823" s="5">
        <v>0</v>
      </c>
      <c r="M823" s="5">
        <v>28.8</v>
      </c>
      <c r="N823" s="5">
        <v>0</v>
      </c>
      <c r="O823" s="5">
        <f>VLOOKUP(B823,SWH!$A$4:$B$19,2,FALSE)</f>
        <v>0</v>
      </c>
      <c r="P823" s="5">
        <f t="shared" si="55"/>
        <v>0</v>
      </c>
      <c r="Q823" s="5">
        <v>0</v>
      </c>
      <c r="R823" s="5">
        <v>0</v>
      </c>
      <c r="S823" s="5">
        <v>0</v>
      </c>
      <c r="T823" s="5">
        <v>18.04</v>
      </c>
      <c r="U823" s="5">
        <v>0</v>
      </c>
      <c r="V823" s="5">
        <v>0</v>
      </c>
      <c r="W823" s="5">
        <f t="shared" si="52"/>
        <v>90.88</v>
      </c>
      <c r="X823" s="5">
        <f t="shared" si="53"/>
        <v>0</v>
      </c>
      <c r="Y823" s="5">
        <v>257.55</v>
      </c>
      <c r="Z823" s="5">
        <v>0</v>
      </c>
      <c r="AA823" s="5">
        <f t="shared" si="51"/>
        <v>257.55</v>
      </c>
    </row>
    <row r="824" spans="1:27" x14ac:dyDescent="0.25">
      <c r="A824">
        <v>2007</v>
      </c>
      <c r="B824" t="s">
        <v>53</v>
      </c>
      <c r="C824" s="1" t="s">
        <v>20</v>
      </c>
      <c r="D824" s="5">
        <f>VLOOKUP(B824,SWH!$A$4:$C$19,3,FALSE)</f>
        <v>511.16</v>
      </c>
      <c r="E824" s="5">
        <v>0.34</v>
      </c>
      <c r="F824" s="5">
        <v>0</v>
      </c>
      <c r="G824" s="5">
        <v>46.93</v>
      </c>
      <c r="H824" s="5">
        <v>70.959999999999994</v>
      </c>
      <c r="I824" s="5">
        <v>24.89</v>
      </c>
      <c r="J824" s="5">
        <v>52.8</v>
      </c>
      <c r="K824" s="5">
        <v>0</v>
      </c>
      <c r="L824" s="5">
        <v>0</v>
      </c>
      <c r="M824" s="5">
        <v>28.77</v>
      </c>
      <c r="N824" s="5">
        <v>0</v>
      </c>
      <c r="O824" s="5">
        <f>VLOOKUP(B824,SWH!$A$4:$B$19,2,FALSE)</f>
        <v>0</v>
      </c>
      <c r="P824" s="5">
        <f t="shared" si="55"/>
        <v>0</v>
      </c>
      <c r="Q824" s="5">
        <v>0</v>
      </c>
      <c r="R824" s="5">
        <v>0</v>
      </c>
      <c r="S824" s="5">
        <v>0</v>
      </c>
      <c r="T824" s="5">
        <v>18.04</v>
      </c>
      <c r="U824" s="5">
        <v>0</v>
      </c>
      <c r="V824" s="5">
        <v>0</v>
      </c>
      <c r="W824" s="5">
        <f t="shared" si="52"/>
        <v>76.040000000000006</v>
      </c>
      <c r="X824" s="5">
        <f t="shared" si="53"/>
        <v>0</v>
      </c>
      <c r="Y824" s="5">
        <v>242.73</v>
      </c>
      <c r="Z824" s="5">
        <v>0</v>
      </c>
      <c r="AA824" s="5">
        <f t="shared" si="51"/>
        <v>242.73</v>
      </c>
    </row>
    <row r="825" spans="1:27" x14ac:dyDescent="0.25">
      <c r="A825">
        <v>2007</v>
      </c>
      <c r="B825" t="s">
        <v>53</v>
      </c>
      <c r="C825" s="1" t="s">
        <v>3</v>
      </c>
      <c r="D825" s="5">
        <f>VLOOKUP(B825,SWH!$A$4:$C$19,3,FALSE)</f>
        <v>511.16</v>
      </c>
      <c r="E825" s="5">
        <v>5.1100000000000003</v>
      </c>
      <c r="F825" s="5">
        <v>1.31</v>
      </c>
      <c r="G825" s="5">
        <v>34.380000000000003</v>
      </c>
      <c r="H825" s="5">
        <v>70.959999999999994</v>
      </c>
      <c r="I825" s="5">
        <v>24.89</v>
      </c>
      <c r="J825" s="5">
        <v>52.8</v>
      </c>
      <c r="K825" s="5">
        <v>0</v>
      </c>
      <c r="L825" s="5">
        <v>0</v>
      </c>
      <c r="M825" s="5">
        <v>25.07</v>
      </c>
      <c r="N825" s="5">
        <v>0</v>
      </c>
      <c r="O825" s="5">
        <f>VLOOKUP(B825,SWH!$A$4:$B$19,2,FALSE)</f>
        <v>0</v>
      </c>
      <c r="P825" s="5">
        <f t="shared" si="55"/>
        <v>0</v>
      </c>
      <c r="Q825" s="5">
        <v>0</v>
      </c>
      <c r="R825" s="5">
        <v>0</v>
      </c>
      <c r="S825" s="5">
        <v>0</v>
      </c>
      <c r="T825" s="5">
        <v>18.04</v>
      </c>
      <c r="U825" s="5">
        <v>0</v>
      </c>
      <c r="V825" s="5">
        <v>0</v>
      </c>
      <c r="W825" s="5">
        <f t="shared" si="52"/>
        <v>64.56</v>
      </c>
      <c r="X825" s="5">
        <f t="shared" si="53"/>
        <v>1.31</v>
      </c>
      <c r="Y825" s="5">
        <v>231.24</v>
      </c>
      <c r="Z825" s="5">
        <v>1.31</v>
      </c>
      <c r="AA825" s="5">
        <f t="shared" si="51"/>
        <v>232.55</v>
      </c>
    </row>
    <row r="826" spans="1:27" x14ac:dyDescent="0.25">
      <c r="A826">
        <v>2007</v>
      </c>
      <c r="B826" t="s">
        <v>53</v>
      </c>
      <c r="C826" s="1" t="s">
        <v>7</v>
      </c>
      <c r="D826" s="5">
        <f>VLOOKUP(B826,SWH!$A$4:$C$19,3,FALSE)</f>
        <v>511.16</v>
      </c>
      <c r="E826" s="5">
        <v>1.82</v>
      </c>
      <c r="F826" s="5">
        <v>0.1</v>
      </c>
      <c r="G826" s="5">
        <v>32.56</v>
      </c>
      <c r="H826" s="5">
        <v>70.959999999999994</v>
      </c>
      <c r="I826" s="5">
        <v>24.88</v>
      </c>
      <c r="J826" s="5">
        <v>52.8</v>
      </c>
      <c r="K826" s="5">
        <v>0</v>
      </c>
      <c r="L826" s="5">
        <v>0</v>
      </c>
      <c r="M826" s="5">
        <v>26.2</v>
      </c>
      <c r="N826" s="5">
        <v>0</v>
      </c>
      <c r="O826" s="5">
        <f>VLOOKUP(B826,SWH!$A$4:$B$19,2,FALSE)</f>
        <v>0</v>
      </c>
      <c r="P826" s="5">
        <f t="shared" si="55"/>
        <v>0</v>
      </c>
      <c r="Q826" s="5">
        <v>0</v>
      </c>
      <c r="R826" s="5">
        <v>0</v>
      </c>
      <c r="S826" s="5">
        <v>0</v>
      </c>
      <c r="T826" s="5">
        <v>18.04</v>
      </c>
      <c r="U826" s="5">
        <v>0</v>
      </c>
      <c r="V826" s="5">
        <v>0</v>
      </c>
      <c r="W826" s="5">
        <f t="shared" si="52"/>
        <v>60.58</v>
      </c>
      <c r="X826" s="5">
        <f t="shared" si="53"/>
        <v>0.1</v>
      </c>
      <c r="Y826" s="5">
        <v>227.27</v>
      </c>
      <c r="Z826" s="5">
        <v>0.1</v>
      </c>
      <c r="AA826" s="5">
        <f t="shared" si="51"/>
        <v>227.37</v>
      </c>
    </row>
    <row r="827" spans="1:27" x14ac:dyDescent="0.25">
      <c r="A827">
        <v>2007</v>
      </c>
      <c r="B827" t="s">
        <v>53</v>
      </c>
      <c r="C827" s="1" t="s">
        <v>17</v>
      </c>
      <c r="D827" s="5">
        <f>VLOOKUP(B827,SWH!$A$4:$C$19,3,FALSE)</f>
        <v>511.16</v>
      </c>
      <c r="E827" s="5">
        <v>0.19</v>
      </c>
      <c r="F827" s="5">
        <v>0</v>
      </c>
      <c r="G827" s="5">
        <v>24.85</v>
      </c>
      <c r="H827" s="5">
        <v>70.959999999999994</v>
      </c>
      <c r="I827" s="5">
        <v>24.88</v>
      </c>
      <c r="J827" s="5">
        <v>52.8</v>
      </c>
      <c r="K827" s="5">
        <v>0</v>
      </c>
      <c r="L827" s="5">
        <v>0</v>
      </c>
      <c r="M827" s="5">
        <v>21.65</v>
      </c>
      <c r="N827" s="5">
        <v>0</v>
      </c>
      <c r="O827" s="5">
        <f>VLOOKUP(B827,SWH!$A$4:$B$19,2,FALSE)</f>
        <v>0</v>
      </c>
      <c r="P827" s="5">
        <f t="shared" si="55"/>
        <v>0</v>
      </c>
      <c r="Q827" s="5">
        <v>0</v>
      </c>
      <c r="R827" s="5">
        <v>0</v>
      </c>
      <c r="S827" s="5">
        <v>0</v>
      </c>
      <c r="T827" s="5">
        <v>18.04</v>
      </c>
      <c r="U827" s="5">
        <v>0</v>
      </c>
      <c r="V827" s="5">
        <v>0</v>
      </c>
      <c r="W827" s="5">
        <f t="shared" si="52"/>
        <v>46.69</v>
      </c>
      <c r="X827" s="5">
        <f t="shared" si="53"/>
        <v>0</v>
      </c>
      <c r="Y827" s="5">
        <v>213.37</v>
      </c>
      <c r="Z827" s="5">
        <v>0</v>
      </c>
      <c r="AA827" s="5">
        <f t="shared" si="51"/>
        <v>213.37</v>
      </c>
    </row>
    <row r="828" spans="1:27" x14ac:dyDescent="0.25">
      <c r="A828">
        <v>2007</v>
      </c>
      <c r="B828" t="s">
        <v>53</v>
      </c>
      <c r="C828" s="1" t="s">
        <v>14</v>
      </c>
      <c r="D828" s="5">
        <f>VLOOKUP(B828,SWH!$A$4:$C$19,3,FALSE)</f>
        <v>511.16</v>
      </c>
      <c r="E828" s="5">
        <v>12.66</v>
      </c>
      <c r="F828" s="5">
        <v>5.16</v>
      </c>
      <c r="G828" s="5">
        <v>23.45</v>
      </c>
      <c r="H828" s="5">
        <v>70.959999999999994</v>
      </c>
      <c r="I828" s="5">
        <v>24.85</v>
      </c>
      <c r="J828" s="5">
        <v>52.8</v>
      </c>
      <c r="K828" s="5">
        <v>0</v>
      </c>
      <c r="L828" s="5">
        <v>0</v>
      </c>
      <c r="M828" s="5">
        <v>22.79</v>
      </c>
      <c r="N828" s="5">
        <v>0</v>
      </c>
      <c r="O828" s="5">
        <f>VLOOKUP(B828,SWH!$A$4:$B$19,2,FALSE)</f>
        <v>0</v>
      </c>
      <c r="P828" s="5">
        <f t="shared" si="55"/>
        <v>0</v>
      </c>
      <c r="Q828" s="5">
        <v>0</v>
      </c>
      <c r="R828" s="5">
        <v>0</v>
      </c>
      <c r="S828" s="5">
        <v>0</v>
      </c>
      <c r="T828" s="5">
        <v>18.04</v>
      </c>
      <c r="U828" s="5">
        <v>0</v>
      </c>
      <c r="V828" s="5">
        <v>0</v>
      </c>
      <c r="W828" s="5">
        <f t="shared" si="52"/>
        <v>58.9</v>
      </c>
      <c r="X828" s="5">
        <f t="shared" si="53"/>
        <v>5.16</v>
      </c>
      <c r="Y828" s="5">
        <v>225.55</v>
      </c>
      <c r="Z828" s="5">
        <v>5.16</v>
      </c>
      <c r="AA828" s="5">
        <f t="shared" si="51"/>
        <v>230.71</v>
      </c>
    </row>
    <row r="829" spans="1:27" x14ac:dyDescent="0.25">
      <c r="A829">
        <v>2007</v>
      </c>
      <c r="B829" t="s">
        <v>53</v>
      </c>
      <c r="C829" s="1" t="s">
        <v>2</v>
      </c>
      <c r="D829" s="5">
        <f>VLOOKUP(B829,SWH!$A$4:$C$19,3,FALSE)</f>
        <v>511.16</v>
      </c>
      <c r="E829" s="5">
        <v>5.32</v>
      </c>
      <c r="F829" s="5">
        <v>0.79</v>
      </c>
      <c r="G829" s="5">
        <v>27.49</v>
      </c>
      <c r="H829" s="5">
        <v>70.959999999999994</v>
      </c>
      <c r="I829" s="5">
        <v>24.87</v>
      </c>
      <c r="J829" s="5">
        <v>52.8</v>
      </c>
      <c r="K829" s="5">
        <v>0</v>
      </c>
      <c r="L829" s="5">
        <v>0</v>
      </c>
      <c r="M829" s="5">
        <v>28.67</v>
      </c>
      <c r="N829" s="5">
        <v>0</v>
      </c>
      <c r="O829" s="5">
        <f>VLOOKUP(B829,SWH!$A$4:$B$19,2,FALSE)</f>
        <v>0</v>
      </c>
      <c r="P829" s="5">
        <f t="shared" si="55"/>
        <v>0</v>
      </c>
      <c r="Q829" s="5">
        <v>0</v>
      </c>
      <c r="R829" s="5">
        <v>0</v>
      </c>
      <c r="S829" s="5">
        <v>0</v>
      </c>
      <c r="T829" s="5">
        <v>18.04</v>
      </c>
      <c r="U829" s="5">
        <v>0</v>
      </c>
      <c r="V829" s="5">
        <v>0</v>
      </c>
      <c r="W829" s="5">
        <f t="shared" si="52"/>
        <v>61.480000000000004</v>
      </c>
      <c r="X829" s="5">
        <f t="shared" si="53"/>
        <v>0.79</v>
      </c>
      <c r="Y829" s="5">
        <v>228.14</v>
      </c>
      <c r="Z829" s="5">
        <v>0.79</v>
      </c>
      <c r="AA829" s="5">
        <f t="shared" si="51"/>
        <v>228.92999999999998</v>
      </c>
    </row>
    <row r="830" spans="1:27" x14ac:dyDescent="0.25">
      <c r="A830">
        <v>2007</v>
      </c>
      <c r="B830" t="s">
        <v>53</v>
      </c>
      <c r="C830" s="1" t="s">
        <v>18</v>
      </c>
      <c r="D830" s="5">
        <f>VLOOKUP(B830,SWH!$A$4:$C$19,3,FALSE)</f>
        <v>511.16</v>
      </c>
      <c r="E830" s="5">
        <v>7.12</v>
      </c>
      <c r="F830" s="5">
        <v>0.89</v>
      </c>
      <c r="G830" s="5">
        <v>11.35</v>
      </c>
      <c r="H830" s="5">
        <v>70.959999999999994</v>
      </c>
      <c r="I830" s="5">
        <v>24.82</v>
      </c>
      <c r="J830" s="5">
        <v>52.8</v>
      </c>
      <c r="K830" s="5">
        <v>0</v>
      </c>
      <c r="L830" s="5">
        <v>0</v>
      </c>
      <c r="M830" s="5">
        <v>22.38</v>
      </c>
      <c r="N830" s="5">
        <v>0</v>
      </c>
      <c r="O830" s="5">
        <f>VLOOKUP(B830,SWH!$A$4:$B$19,2,FALSE)</f>
        <v>0</v>
      </c>
      <c r="P830" s="5">
        <f t="shared" si="55"/>
        <v>0</v>
      </c>
      <c r="Q830" s="5">
        <v>0</v>
      </c>
      <c r="R830" s="5">
        <v>0</v>
      </c>
      <c r="S830" s="5">
        <v>0</v>
      </c>
      <c r="T830" s="5">
        <v>18.04</v>
      </c>
      <c r="U830" s="5">
        <v>0</v>
      </c>
      <c r="V830" s="5">
        <v>0</v>
      </c>
      <c r="W830" s="5">
        <f t="shared" si="52"/>
        <v>40.849999999999994</v>
      </c>
      <c r="X830" s="5">
        <f t="shared" si="53"/>
        <v>0.89</v>
      </c>
      <c r="Y830" s="5">
        <v>207.47</v>
      </c>
      <c r="Z830" s="5">
        <v>0.89</v>
      </c>
      <c r="AA830" s="5">
        <f t="shared" si="51"/>
        <v>208.35999999999999</v>
      </c>
    </row>
    <row r="831" spans="1:27" x14ac:dyDescent="0.25">
      <c r="A831">
        <v>2007</v>
      </c>
      <c r="B831" t="s">
        <v>53</v>
      </c>
      <c r="C831" s="1" t="s">
        <v>4</v>
      </c>
      <c r="D831" s="5">
        <f>VLOOKUP(B831,SWH!$A$4:$C$19,3,FALSE)</f>
        <v>511.16</v>
      </c>
      <c r="E831" s="5">
        <v>20.62</v>
      </c>
      <c r="F831" s="5">
        <v>17.239999999999998</v>
      </c>
      <c r="G831" s="5">
        <v>14.02</v>
      </c>
      <c r="H831" s="5">
        <v>70.959999999999994</v>
      </c>
      <c r="I831" s="5">
        <v>24.86</v>
      </c>
      <c r="J831" s="5">
        <v>52.8</v>
      </c>
      <c r="K831" s="5">
        <v>0</v>
      </c>
      <c r="L831" s="5">
        <v>0</v>
      </c>
      <c r="M831" s="5">
        <v>21.62</v>
      </c>
      <c r="N831" s="5">
        <v>0</v>
      </c>
      <c r="O831" s="5">
        <f>VLOOKUP(B831,SWH!$A$4:$B$19,2,FALSE)</f>
        <v>0</v>
      </c>
      <c r="P831" s="5">
        <f t="shared" si="55"/>
        <v>0</v>
      </c>
      <c r="Q831" s="5">
        <v>0</v>
      </c>
      <c r="R831" s="5">
        <v>0</v>
      </c>
      <c r="S831" s="5">
        <v>0</v>
      </c>
      <c r="T831" s="5">
        <v>18.04</v>
      </c>
      <c r="U831" s="5">
        <v>0</v>
      </c>
      <c r="V831" s="5">
        <v>0</v>
      </c>
      <c r="W831" s="5">
        <f t="shared" si="52"/>
        <v>56.260000000000005</v>
      </c>
      <c r="X831" s="5">
        <f t="shared" si="53"/>
        <v>17.239999999999998</v>
      </c>
      <c r="Y831" s="5">
        <v>222.91</v>
      </c>
      <c r="Z831" s="5">
        <v>17.239999999999998</v>
      </c>
      <c r="AA831" s="5">
        <f t="shared" si="51"/>
        <v>240.15</v>
      </c>
    </row>
    <row r="832" spans="1:27" x14ac:dyDescent="0.25">
      <c r="A832">
        <v>2007</v>
      </c>
      <c r="B832" t="s">
        <v>53</v>
      </c>
      <c r="C832" s="1" t="s">
        <v>5</v>
      </c>
      <c r="D832" s="5">
        <f>VLOOKUP(B832,SWH!$A$4:$C$19,3,FALSE)</f>
        <v>511.16</v>
      </c>
      <c r="E832" s="5">
        <v>11.48</v>
      </c>
      <c r="F832" s="5">
        <v>8.1300000000000008</v>
      </c>
      <c r="G832" s="5">
        <v>18.88</v>
      </c>
      <c r="H832" s="5">
        <v>70.959999999999994</v>
      </c>
      <c r="I832" s="5">
        <v>24.86</v>
      </c>
      <c r="J832" s="5">
        <v>52.8</v>
      </c>
      <c r="K832" s="5">
        <v>0</v>
      </c>
      <c r="L832" s="5">
        <v>0</v>
      </c>
      <c r="M832" s="5">
        <v>25.98</v>
      </c>
      <c r="N832" s="5">
        <v>0</v>
      </c>
      <c r="O832" s="5">
        <f>VLOOKUP(B832,SWH!$A$4:$B$19,2,FALSE)</f>
        <v>0</v>
      </c>
      <c r="P832" s="5">
        <f t="shared" si="55"/>
        <v>0</v>
      </c>
      <c r="Q832" s="5">
        <v>0</v>
      </c>
      <c r="R832" s="5">
        <v>0</v>
      </c>
      <c r="S832" s="5">
        <v>0</v>
      </c>
      <c r="T832" s="5">
        <v>18.04</v>
      </c>
      <c r="U832" s="5">
        <v>0</v>
      </c>
      <c r="V832" s="5">
        <v>0</v>
      </c>
      <c r="W832" s="5">
        <f t="shared" si="52"/>
        <v>56.34</v>
      </c>
      <c r="X832" s="5">
        <f t="shared" si="53"/>
        <v>8.1300000000000008</v>
      </c>
      <c r="Y832" s="5">
        <v>222.99</v>
      </c>
      <c r="Z832" s="5">
        <v>8.1300000000000008</v>
      </c>
      <c r="AA832" s="5">
        <f t="shared" si="51"/>
        <v>231.12</v>
      </c>
    </row>
    <row r="833" spans="1:27" x14ac:dyDescent="0.25">
      <c r="A833">
        <v>2007</v>
      </c>
      <c r="B833" t="s">
        <v>53</v>
      </c>
      <c r="C833" s="1" t="s">
        <v>15</v>
      </c>
      <c r="D833" s="5">
        <f>VLOOKUP(B833,SWH!$A$4:$C$19,3,FALSE)</f>
        <v>511.16</v>
      </c>
      <c r="E833" s="5">
        <v>7.23</v>
      </c>
      <c r="F833" s="5">
        <v>1.08</v>
      </c>
      <c r="G833" s="5">
        <v>8.27</v>
      </c>
      <c r="H833" s="5">
        <v>70.959999999999994</v>
      </c>
      <c r="I833" s="5">
        <v>24.82</v>
      </c>
      <c r="J833" s="5">
        <v>52.8</v>
      </c>
      <c r="K833" s="5">
        <v>0</v>
      </c>
      <c r="L833" s="5">
        <v>0</v>
      </c>
      <c r="M833" s="5">
        <v>20.149999999999999</v>
      </c>
      <c r="N833" s="5">
        <v>0</v>
      </c>
      <c r="O833" s="5">
        <f>VLOOKUP(B833,SWH!$A$4:$B$19,2,FALSE)</f>
        <v>0</v>
      </c>
      <c r="P833" s="5">
        <f t="shared" si="55"/>
        <v>0</v>
      </c>
      <c r="Q833" s="5">
        <v>0</v>
      </c>
      <c r="R833" s="5">
        <v>0</v>
      </c>
      <c r="S833" s="5">
        <v>0</v>
      </c>
      <c r="T833" s="5">
        <v>18.04</v>
      </c>
      <c r="U833" s="5">
        <v>0</v>
      </c>
      <c r="V833" s="5">
        <v>0</v>
      </c>
      <c r="W833" s="5">
        <f t="shared" si="52"/>
        <v>35.65</v>
      </c>
      <c r="X833" s="5">
        <f t="shared" si="53"/>
        <v>1.08</v>
      </c>
      <c r="Y833" s="5">
        <v>202.26</v>
      </c>
      <c r="Z833" s="5">
        <v>1.08</v>
      </c>
      <c r="AA833" s="5">
        <f t="shared" si="51"/>
        <v>203.34</v>
      </c>
    </row>
    <row r="834" spans="1:27" x14ac:dyDescent="0.25">
      <c r="A834">
        <v>2007</v>
      </c>
      <c r="B834" t="s">
        <v>53</v>
      </c>
      <c r="C834" s="1" t="s">
        <v>16</v>
      </c>
      <c r="D834" s="5">
        <f>VLOOKUP(B834,SWH!$A$4:$C$19,3,FALSE)</f>
        <v>511.16</v>
      </c>
      <c r="E834" s="5">
        <v>22.34</v>
      </c>
      <c r="F834" s="5">
        <v>53.9</v>
      </c>
      <c r="G834" s="5">
        <v>15.59</v>
      </c>
      <c r="H834" s="5">
        <v>70.959999999999994</v>
      </c>
      <c r="I834" s="5">
        <v>24.84</v>
      </c>
      <c r="J834" s="5">
        <v>52.8</v>
      </c>
      <c r="K834" s="5">
        <v>0</v>
      </c>
      <c r="L834" s="5">
        <v>0</v>
      </c>
      <c r="M834" s="5">
        <v>24.38</v>
      </c>
      <c r="N834" s="5">
        <v>0</v>
      </c>
      <c r="O834" s="5">
        <f>VLOOKUP(B834,SWH!$A$4:$B$19,2,FALSE)</f>
        <v>0</v>
      </c>
      <c r="P834" s="5">
        <f t="shared" si="55"/>
        <v>0</v>
      </c>
      <c r="Q834" s="5">
        <v>0</v>
      </c>
      <c r="R834" s="5">
        <v>0</v>
      </c>
      <c r="S834" s="5">
        <v>0</v>
      </c>
      <c r="T834" s="5">
        <v>18.04</v>
      </c>
      <c r="U834" s="5">
        <v>0</v>
      </c>
      <c r="V834" s="5">
        <v>0</v>
      </c>
      <c r="W834" s="5">
        <f t="shared" si="52"/>
        <v>62.31</v>
      </c>
      <c r="X834" s="5">
        <f t="shared" si="53"/>
        <v>53.9</v>
      </c>
      <c r="Y834" s="5">
        <v>228.95</v>
      </c>
      <c r="Z834" s="5">
        <v>53.9</v>
      </c>
      <c r="AA834" s="5">
        <f t="shared" ref="AA834:AA897" si="56">SUM(Y834:Z834)</f>
        <v>282.84999999999997</v>
      </c>
    </row>
    <row r="835" spans="1:27" x14ac:dyDescent="0.25">
      <c r="A835">
        <v>2007</v>
      </c>
      <c r="B835" t="s">
        <v>53</v>
      </c>
      <c r="C835" s="1" t="s">
        <v>9</v>
      </c>
      <c r="D835" s="5">
        <f>VLOOKUP(B835,SWH!$A$4:$C$19,3,FALSE)</f>
        <v>511.16</v>
      </c>
      <c r="E835" s="5">
        <v>13.82</v>
      </c>
      <c r="F835" s="5">
        <v>30.14</v>
      </c>
      <c r="G835" s="5">
        <v>13.21</v>
      </c>
      <c r="H835" s="5">
        <v>70.959999999999994</v>
      </c>
      <c r="I835" s="5">
        <v>24.83</v>
      </c>
      <c r="J835" s="5">
        <v>52.8</v>
      </c>
      <c r="K835" s="5">
        <v>0</v>
      </c>
      <c r="L835" s="5">
        <v>0</v>
      </c>
      <c r="M835" s="5">
        <v>25.68</v>
      </c>
      <c r="N835" s="5">
        <v>0</v>
      </c>
      <c r="O835" s="5">
        <f>VLOOKUP(B835,SWH!$A$4:$B$19,2,FALSE)</f>
        <v>0</v>
      </c>
      <c r="P835" s="5">
        <f t="shared" si="55"/>
        <v>0</v>
      </c>
      <c r="Q835" s="5">
        <v>0</v>
      </c>
      <c r="R835" s="5">
        <v>0</v>
      </c>
      <c r="S835" s="5">
        <v>0</v>
      </c>
      <c r="T835" s="5">
        <v>18.04</v>
      </c>
      <c r="U835" s="5">
        <v>0</v>
      </c>
      <c r="V835" s="5">
        <v>0</v>
      </c>
      <c r="W835" s="5">
        <f t="shared" ref="W835:W898" si="57">E835+G835+M835+SUM(P835:S835)</f>
        <v>52.71</v>
      </c>
      <c r="X835" s="5">
        <f t="shared" ref="X835:X898" si="58">F835</f>
        <v>30.14</v>
      </c>
      <c r="Y835" s="5">
        <v>219.34</v>
      </c>
      <c r="Z835" s="5">
        <v>30.14</v>
      </c>
      <c r="AA835" s="5">
        <f t="shared" si="56"/>
        <v>249.48000000000002</v>
      </c>
    </row>
    <row r="836" spans="1:27" x14ac:dyDescent="0.25">
      <c r="A836">
        <v>2007</v>
      </c>
      <c r="B836" t="s">
        <v>53</v>
      </c>
      <c r="C836" s="1" t="s">
        <v>12</v>
      </c>
      <c r="D836" s="5">
        <f>VLOOKUP(B836,SWH!$A$4:$C$19,3,FALSE)</f>
        <v>511.16</v>
      </c>
      <c r="E836" s="5">
        <v>19.39</v>
      </c>
      <c r="F836" s="5">
        <v>79.819999999999993</v>
      </c>
      <c r="G836" s="5">
        <v>12.95</v>
      </c>
      <c r="H836" s="5">
        <v>70.959999999999994</v>
      </c>
      <c r="I836" s="5">
        <v>24.81</v>
      </c>
      <c r="J836" s="5">
        <v>52.8</v>
      </c>
      <c r="K836" s="5">
        <v>0</v>
      </c>
      <c r="L836" s="5">
        <v>0</v>
      </c>
      <c r="M836" s="5">
        <v>25.06</v>
      </c>
      <c r="N836" s="5">
        <v>0</v>
      </c>
      <c r="O836" s="5">
        <f>VLOOKUP(B836,SWH!$A$4:$B$19,2,FALSE)</f>
        <v>0</v>
      </c>
      <c r="P836" s="5">
        <f t="shared" si="55"/>
        <v>0</v>
      </c>
      <c r="Q836" s="5">
        <v>0</v>
      </c>
      <c r="R836" s="5">
        <v>0</v>
      </c>
      <c r="S836" s="5">
        <v>0</v>
      </c>
      <c r="T836" s="5">
        <v>18.059999999999999</v>
      </c>
      <c r="U836" s="5">
        <v>0</v>
      </c>
      <c r="V836" s="5">
        <v>0</v>
      </c>
      <c r="W836" s="5">
        <f t="shared" si="57"/>
        <v>57.400000000000006</v>
      </c>
      <c r="X836" s="5">
        <f t="shared" si="58"/>
        <v>79.819999999999993</v>
      </c>
      <c r="Y836" s="5">
        <v>224.03</v>
      </c>
      <c r="Z836" s="5">
        <v>79.819999999999993</v>
      </c>
      <c r="AA836" s="5">
        <f t="shared" si="56"/>
        <v>303.85000000000002</v>
      </c>
    </row>
    <row r="837" spans="1:27" x14ac:dyDescent="0.25">
      <c r="A837">
        <v>2007</v>
      </c>
      <c r="B837" t="s">
        <v>53</v>
      </c>
      <c r="C837" s="1" t="s">
        <v>8</v>
      </c>
      <c r="D837" s="5">
        <f>VLOOKUP(B837,SWH!$A$4:$C$19,3,FALSE)</f>
        <v>511.16</v>
      </c>
      <c r="E837" s="5">
        <v>17.55</v>
      </c>
      <c r="F837" s="5">
        <v>129.31</v>
      </c>
      <c r="G837" s="5">
        <v>8.2899999999999991</v>
      </c>
      <c r="H837" s="5">
        <v>70.959999999999994</v>
      </c>
      <c r="I837" s="5">
        <v>24.67</v>
      </c>
      <c r="J837" s="5">
        <v>52.8</v>
      </c>
      <c r="K837" s="5">
        <v>0</v>
      </c>
      <c r="L837" s="5">
        <v>0</v>
      </c>
      <c r="M837" s="5">
        <v>26.09</v>
      </c>
      <c r="N837" s="5">
        <v>0</v>
      </c>
      <c r="O837" s="5">
        <f>VLOOKUP(B837,SWH!$A$4:$B$19,2,FALSE)</f>
        <v>0</v>
      </c>
      <c r="P837" s="5">
        <f t="shared" si="55"/>
        <v>0</v>
      </c>
      <c r="Q837" s="5">
        <v>0</v>
      </c>
      <c r="R837" s="5">
        <v>0</v>
      </c>
      <c r="S837" s="5">
        <v>0</v>
      </c>
      <c r="T837" s="5">
        <v>18.11</v>
      </c>
      <c r="U837" s="5">
        <v>0</v>
      </c>
      <c r="V837" s="5">
        <v>0</v>
      </c>
      <c r="W837" s="5">
        <f t="shared" si="57"/>
        <v>51.93</v>
      </c>
      <c r="X837" s="5">
        <f t="shared" si="58"/>
        <v>129.31</v>
      </c>
      <c r="Y837" s="5">
        <v>218.47</v>
      </c>
      <c r="Z837" s="5">
        <v>129.31</v>
      </c>
      <c r="AA837" s="5">
        <f t="shared" si="56"/>
        <v>347.78</v>
      </c>
    </row>
    <row r="838" spans="1:27" x14ac:dyDescent="0.25">
      <c r="A838">
        <v>2010</v>
      </c>
      <c r="B838" t="s">
        <v>53</v>
      </c>
      <c r="C838" s="1" t="s">
        <v>10</v>
      </c>
      <c r="D838" s="5">
        <f>VLOOKUP(B838,SWH!$A$4:$C$19,3,FALSE)</f>
        <v>511.16</v>
      </c>
      <c r="E838" s="5">
        <v>0</v>
      </c>
      <c r="F838" s="5">
        <v>0</v>
      </c>
      <c r="G838" s="5">
        <v>97.51</v>
      </c>
      <c r="H838" s="5">
        <v>51.67</v>
      </c>
      <c r="I838" s="5">
        <v>11.92</v>
      </c>
      <c r="J838" s="5">
        <v>49.19</v>
      </c>
      <c r="K838" s="5">
        <v>0</v>
      </c>
      <c r="L838" s="5">
        <v>0</v>
      </c>
      <c r="M838" s="5">
        <v>30.34</v>
      </c>
      <c r="N838" s="5">
        <v>0</v>
      </c>
      <c r="O838" s="5">
        <f>VLOOKUP(B838,SWH!$A$4:$B$19,2,FALSE)</f>
        <v>0</v>
      </c>
      <c r="P838" s="5">
        <f t="shared" si="55"/>
        <v>0</v>
      </c>
      <c r="Q838" s="5">
        <v>0</v>
      </c>
      <c r="R838" s="5">
        <v>0</v>
      </c>
      <c r="S838" s="5">
        <v>0</v>
      </c>
      <c r="T838" s="5">
        <v>18.010000000000002</v>
      </c>
      <c r="U838" s="5">
        <v>0</v>
      </c>
      <c r="V838" s="5">
        <v>0</v>
      </c>
      <c r="W838" s="5">
        <f t="shared" si="57"/>
        <v>127.85000000000001</v>
      </c>
      <c r="X838" s="5">
        <f t="shared" si="58"/>
        <v>0</v>
      </c>
      <c r="Y838" s="5">
        <v>258.64</v>
      </c>
      <c r="Z838" s="5">
        <v>0</v>
      </c>
      <c r="AA838" s="5">
        <f t="shared" si="56"/>
        <v>258.64</v>
      </c>
    </row>
    <row r="839" spans="1:27" x14ac:dyDescent="0.25">
      <c r="A839">
        <v>2010</v>
      </c>
      <c r="B839" t="s">
        <v>53</v>
      </c>
      <c r="C839" s="1" t="s">
        <v>6</v>
      </c>
      <c r="D839" s="5">
        <f>VLOOKUP(B839,SWH!$A$4:$C$19,3,FALSE)</f>
        <v>511.16</v>
      </c>
      <c r="E839" s="5">
        <v>0</v>
      </c>
      <c r="F839" s="5">
        <v>0</v>
      </c>
      <c r="G839" s="5">
        <v>77.08</v>
      </c>
      <c r="H839" s="5">
        <v>51.79</v>
      </c>
      <c r="I839" s="5">
        <v>11.92</v>
      </c>
      <c r="J839" s="5">
        <v>49.19</v>
      </c>
      <c r="K839" s="5">
        <v>0</v>
      </c>
      <c r="L839" s="5">
        <v>0</v>
      </c>
      <c r="M839" s="5">
        <v>27.59</v>
      </c>
      <c r="N839" s="5">
        <v>0</v>
      </c>
      <c r="O839" s="5">
        <f>VLOOKUP(B839,SWH!$A$4:$B$19,2,FALSE)</f>
        <v>0</v>
      </c>
      <c r="P839" s="5">
        <f t="shared" si="55"/>
        <v>0</v>
      </c>
      <c r="Q839" s="5">
        <v>0</v>
      </c>
      <c r="R839" s="5">
        <v>0</v>
      </c>
      <c r="S839" s="5">
        <v>0</v>
      </c>
      <c r="T839" s="5">
        <v>18.010000000000002</v>
      </c>
      <c r="U839" s="5">
        <v>0</v>
      </c>
      <c r="V839" s="5">
        <v>0</v>
      </c>
      <c r="W839" s="5">
        <f t="shared" si="57"/>
        <v>104.67</v>
      </c>
      <c r="X839" s="5">
        <f t="shared" si="58"/>
        <v>0</v>
      </c>
      <c r="Y839" s="5">
        <v>235.58</v>
      </c>
      <c r="Z839" s="5">
        <v>0</v>
      </c>
      <c r="AA839" s="5">
        <f t="shared" si="56"/>
        <v>235.58</v>
      </c>
    </row>
    <row r="840" spans="1:27" x14ac:dyDescent="0.25">
      <c r="A840">
        <v>2010</v>
      </c>
      <c r="B840" t="s">
        <v>53</v>
      </c>
      <c r="C840" s="1" t="s">
        <v>11</v>
      </c>
      <c r="D840" s="5">
        <f>VLOOKUP(B840,SWH!$A$4:$C$19,3,FALSE)</f>
        <v>511.16</v>
      </c>
      <c r="E840" s="5">
        <v>0</v>
      </c>
      <c r="F840" s="5">
        <v>0</v>
      </c>
      <c r="G840" s="5">
        <v>69.650000000000006</v>
      </c>
      <c r="H840" s="5">
        <v>52.15</v>
      </c>
      <c r="I840" s="5">
        <v>11.92</v>
      </c>
      <c r="J840" s="5">
        <v>49.19</v>
      </c>
      <c r="K840" s="5">
        <v>0</v>
      </c>
      <c r="L840" s="5">
        <v>0</v>
      </c>
      <c r="M840" s="5">
        <v>27.49</v>
      </c>
      <c r="N840" s="5">
        <v>0</v>
      </c>
      <c r="O840" s="5">
        <f>VLOOKUP(B840,SWH!$A$4:$B$19,2,FALSE)</f>
        <v>0</v>
      </c>
      <c r="P840" s="5">
        <f t="shared" si="55"/>
        <v>0</v>
      </c>
      <c r="Q840" s="5">
        <v>0</v>
      </c>
      <c r="R840" s="5">
        <v>0</v>
      </c>
      <c r="S840" s="5">
        <v>0</v>
      </c>
      <c r="T840" s="5">
        <v>18.010000000000002</v>
      </c>
      <c r="U840" s="5">
        <v>0</v>
      </c>
      <c r="V840" s="5">
        <v>0</v>
      </c>
      <c r="W840" s="5">
        <f t="shared" si="57"/>
        <v>97.14</v>
      </c>
      <c r="X840" s="5">
        <f t="shared" si="58"/>
        <v>0</v>
      </c>
      <c r="Y840" s="5">
        <v>228.41</v>
      </c>
      <c r="Z840" s="5">
        <v>0</v>
      </c>
      <c r="AA840" s="5">
        <f t="shared" si="56"/>
        <v>228.41</v>
      </c>
    </row>
    <row r="841" spans="1:27" x14ac:dyDescent="0.25">
      <c r="A841">
        <v>2010</v>
      </c>
      <c r="B841" t="s">
        <v>53</v>
      </c>
      <c r="C841" s="1" t="s">
        <v>13</v>
      </c>
      <c r="D841" s="5">
        <f>VLOOKUP(B841,SWH!$A$4:$C$19,3,FALSE)</f>
        <v>511.16</v>
      </c>
      <c r="E841" s="5">
        <v>0.06</v>
      </c>
      <c r="F841" s="5">
        <v>0</v>
      </c>
      <c r="G841" s="5">
        <v>61.37</v>
      </c>
      <c r="H841" s="5">
        <v>52.07</v>
      </c>
      <c r="I841" s="5">
        <v>11.9</v>
      </c>
      <c r="J841" s="5">
        <v>49.19</v>
      </c>
      <c r="K841" s="5">
        <v>0</v>
      </c>
      <c r="L841" s="5">
        <v>0</v>
      </c>
      <c r="M841" s="5">
        <v>25.74</v>
      </c>
      <c r="N841" s="5">
        <v>0</v>
      </c>
      <c r="O841" s="5">
        <f>VLOOKUP(B841,SWH!$A$4:$B$19,2,FALSE)</f>
        <v>0</v>
      </c>
      <c r="P841" s="5">
        <f t="shared" si="55"/>
        <v>0</v>
      </c>
      <c r="Q841" s="5">
        <v>0</v>
      </c>
      <c r="R841" s="5">
        <v>0</v>
      </c>
      <c r="S841" s="5">
        <v>0</v>
      </c>
      <c r="T841" s="5">
        <v>18.010000000000002</v>
      </c>
      <c r="U841" s="5">
        <v>0</v>
      </c>
      <c r="V841" s="5">
        <v>0</v>
      </c>
      <c r="W841" s="5">
        <f t="shared" si="57"/>
        <v>87.17</v>
      </c>
      <c r="X841" s="5">
        <f t="shared" si="58"/>
        <v>0</v>
      </c>
      <c r="Y841" s="5">
        <v>218.34</v>
      </c>
      <c r="Z841" s="5">
        <v>0</v>
      </c>
      <c r="AA841" s="5">
        <f t="shared" si="56"/>
        <v>218.34</v>
      </c>
    </row>
    <row r="842" spans="1:27" x14ac:dyDescent="0.25">
      <c r="A842">
        <v>2010</v>
      </c>
      <c r="B842" t="s">
        <v>53</v>
      </c>
      <c r="C842" s="1" t="s">
        <v>19</v>
      </c>
      <c r="D842" s="5">
        <f>VLOOKUP(B842,SWH!$A$4:$C$19,3,FALSE)</f>
        <v>511.16</v>
      </c>
      <c r="E842" s="5">
        <v>0.4</v>
      </c>
      <c r="F842" s="5">
        <v>0</v>
      </c>
      <c r="G842" s="5">
        <v>55.9</v>
      </c>
      <c r="H842" s="5">
        <v>52.14</v>
      </c>
      <c r="I842" s="5">
        <v>11.9</v>
      </c>
      <c r="J842" s="5">
        <v>49.19</v>
      </c>
      <c r="K842" s="5">
        <v>0</v>
      </c>
      <c r="L842" s="5">
        <v>0</v>
      </c>
      <c r="M842" s="5">
        <v>26.19</v>
      </c>
      <c r="N842" s="5">
        <v>0</v>
      </c>
      <c r="O842" s="5">
        <f>VLOOKUP(B842,SWH!$A$4:$B$19,2,FALSE)</f>
        <v>0</v>
      </c>
      <c r="P842" s="5">
        <f t="shared" si="55"/>
        <v>0</v>
      </c>
      <c r="Q842" s="5">
        <v>0</v>
      </c>
      <c r="R842" s="5">
        <v>0</v>
      </c>
      <c r="S842" s="5">
        <v>0</v>
      </c>
      <c r="T842" s="5">
        <v>18.010000000000002</v>
      </c>
      <c r="U842" s="5">
        <v>0</v>
      </c>
      <c r="V842" s="5">
        <v>0</v>
      </c>
      <c r="W842" s="5">
        <f t="shared" si="57"/>
        <v>82.49</v>
      </c>
      <c r="X842" s="5">
        <f t="shared" si="58"/>
        <v>0</v>
      </c>
      <c r="Y842" s="5">
        <v>213.72</v>
      </c>
      <c r="Z842" s="5">
        <v>0</v>
      </c>
      <c r="AA842" s="5">
        <f t="shared" si="56"/>
        <v>213.72</v>
      </c>
    </row>
    <row r="843" spans="1:27" x14ac:dyDescent="0.25">
      <c r="A843">
        <v>2010</v>
      </c>
      <c r="B843" t="s">
        <v>53</v>
      </c>
      <c r="C843" s="1" t="s">
        <v>20</v>
      </c>
      <c r="D843" s="5">
        <f>VLOOKUP(B843,SWH!$A$4:$C$19,3,FALSE)</f>
        <v>511.16</v>
      </c>
      <c r="E843" s="5">
        <v>0.4</v>
      </c>
      <c r="F843" s="5">
        <v>0</v>
      </c>
      <c r="G843" s="5">
        <v>42.46</v>
      </c>
      <c r="H843" s="5">
        <v>52.38</v>
      </c>
      <c r="I843" s="5">
        <v>11.91</v>
      </c>
      <c r="J843" s="5">
        <v>49.19</v>
      </c>
      <c r="K843" s="5">
        <v>0</v>
      </c>
      <c r="L843" s="5">
        <v>0</v>
      </c>
      <c r="M843" s="5">
        <v>26.36</v>
      </c>
      <c r="N843" s="5">
        <v>0</v>
      </c>
      <c r="O843" s="5">
        <f>VLOOKUP(B843,SWH!$A$4:$B$19,2,FALSE)</f>
        <v>0</v>
      </c>
      <c r="P843" s="5">
        <f t="shared" si="55"/>
        <v>0</v>
      </c>
      <c r="Q843" s="5">
        <v>0</v>
      </c>
      <c r="R843" s="5">
        <v>0</v>
      </c>
      <c r="S843" s="5">
        <v>0</v>
      </c>
      <c r="T843" s="5">
        <v>18.010000000000002</v>
      </c>
      <c r="U843" s="5">
        <v>0</v>
      </c>
      <c r="V843" s="5">
        <v>0</v>
      </c>
      <c r="W843" s="5">
        <f t="shared" si="57"/>
        <v>69.22</v>
      </c>
      <c r="X843" s="5">
        <f t="shared" si="58"/>
        <v>0</v>
      </c>
      <c r="Y843" s="5">
        <v>200.71</v>
      </c>
      <c r="Z843" s="5">
        <v>0</v>
      </c>
      <c r="AA843" s="5">
        <f t="shared" si="56"/>
        <v>200.71</v>
      </c>
    </row>
    <row r="844" spans="1:27" x14ac:dyDescent="0.25">
      <c r="A844">
        <v>2010</v>
      </c>
      <c r="B844" t="s">
        <v>53</v>
      </c>
      <c r="C844" s="1" t="s">
        <v>3</v>
      </c>
      <c r="D844" s="5">
        <f>VLOOKUP(B844,SWH!$A$4:$C$19,3,FALSE)</f>
        <v>511.16</v>
      </c>
      <c r="E844" s="5">
        <v>5.4</v>
      </c>
      <c r="F844" s="5">
        <v>1.36</v>
      </c>
      <c r="G844" s="5">
        <v>30.3</v>
      </c>
      <c r="H844" s="5">
        <v>52.29</v>
      </c>
      <c r="I844" s="5">
        <v>11.9</v>
      </c>
      <c r="J844" s="5">
        <v>49.19</v>
      </c>
      <c r="K844" s="5">
        <v>0</v>
      </c>
      <c r="L844" s="5">
        <v>0</v>
      </c>
      <c r="M844" s="5">
        <v>22.64</v>
      </c>
      <c r="N844" s="5">
        <v>0</v>
      </c>
      <c r="O844" s="5">
        <f>VLOOKUP(B844,SWH!$A$4:$B$19,2,FALSE)</f>
        <v>0</v>
      </c>
      <c r="P844" s="5">
        <f t="shared" si="55"/>
        <v>0</v>
      </c>
      <c r="Q844" s="5">
        <v>0</v>
      </c>
      <c r="R844" s="5">
        <v>0</v>
      </c>
      <c r="S844" s="5">
        <v>0</v>
      </c>
      <c r="T844" s="5">
        <v>18.010000000000002</v>
      </c>
      <c r="U844" s="5">
        <v>0</v>
      </c>
      <c r="V844" s="5">
        <v>0</v>
      </c>
      <c r="W844" s="5">
        <f t="shared" si="57"/>
        <v>58.34</v>
      </c>
      <c r="X844" s="5">
        <f t="shared" si="58"/>
        <v>1.36</v>
      </c>
      <c r="Y844" s="5">
        <v>189.73</v>
      </c>
      <c r="Z844" s="5">
        <v>1.36</v>
      </c>
      <c r="AA844" s="5">
        <f t="shared" si="56"/>
        <v>191.09</v>
      </c>
    </row>
    <row r="845" spans="1:27" x14ac:dyDescent="0.25">
      <c r="A845">
        <v>2010</v>
      </c>
      <c r="B845" t="s">
        <v>53</v>
      </c>
      <c r="C845" s="1" t="s">
        <v>7</v>
      </c>
      <c r="D845" s="5">
        <f>VLOOKUP(B845,SWH!$A$4:$C$19,3,FALSE)</f>
        <v>511.16</v>
      </c>
      <c r="E845" s="5">
        <v>2.0499999999999998</v>
      </c>
      <c r="F845" s="5">
        <v>0.14000000000000001</v>
      </c>
      <c r="G845" s="5">
        <v>28.88</v>
      </c>
      <c r="H845" s="5">
        <v>52.34</v>
      </c>
      <c r="I845" s="5">
        <v>11.9</v>
      </c>
      <c r="J845" s="5">
        <v>49.19</v>
      </c>
      <c r="K845" s="5">
        <v>0</v>
      </c>
      <c r="L845" s="5">
        <v>0</v>
      </c>
      <c r="M845" s="5">
        <v>23.91</v>
      </c>
      <c r="N845" s="5">
        <v>0</v>
      </c>
      <c r="O845" s="5">
        <f>VLOOKUP(B845,SWH!$A$4:$B$19,2,FALSE)</f>
        <v>0</v>
      </c>
      <c r="P845" s="5">
        <f t="shared" si="55"/>
        <v>0</v>
      </c>
      <c r="Q845" s="5">
        <v>0</v>
      </c>
      <c r="R845" s="5">
        <v>0</v>
      </c>
      <c r="S845" s="5">
        <v>0</v>
      </c>
      <c r="T845" s="5">
        <v>18.010000000000002</v>
      </c>
      <c r="U845" s="5">
        <v>0</v>
      </c>
      <c r="V845" s="5">
        <v>0</v>
      </c>
      <c r="W845" s="5">
        <f t="shared" si="57"/>
        <v>54.84</v>
      </c>
      <c r="X845" s="5">
        <f t="shared" si="58"/>
        <v>0.14000000000000001</v>
      </c>
      <c r="Y845" s="5">
        <v>186.29</v>
      </c>
      <c r="Z845" s="5">
        <v>0.14000000000000001</v>
      </c>
      <c r="AA845" s="5">
        <f t="shared" si="56"/>
        <v>186.42999999999998</v>
      </c>
    </row>
    <row r="846" spans="1:27" x14ac:dyDescent="0.25">
      <c r="A846">
        <v>2010</v>
      </c>
      <c r="B846" t="s">
        <v>53</v>
      </c>
      <c r="C846" s="1" t="s">
        <v>17</v>
      </c>
      <c r="D846" s="5">
        <f>VLOOKUP(B846,SWH!$A$4:$C$19,3,FALSE)</f>
        <v>511.16</v>
      </c>
      <c r="E846" s="5">
        <v>0.24</v>
      </c>
      <c r="F846" s="5">
        <v>0</v>
      </c>
      <c r="G846" s="5">
        <v>20.62</v>
      </c>
      <c r="H846" s="5">
        <v>52.35</v>
      </c>
      <c r="I846" s="5">
        <v>11.92</v>
      </c>
      <c r="J846" s="5">
        <v>49.19</v>
      </c>
      <c r="K846" s="5">
        <v>0</v>
      </c>
      <c r="L846" s="5">
        <v>0</v>
      </c>
      <c r="M846" s="5">
        <v>19.48</v>
      </c>
      <c r="N846" s="5">
        <v>0</v>
      </c>
      <c r="O846" s="5">
        <f>VLOOKUP(B846,SWH!$A$4:$B$19,2,FALSE)</f>
        <v>0</v>
      </c>
      <c r="P846" s="5">
        <f t="shared" si="55"/>
        <v>0</v>
      </c>
      <c r="Q846" s="5">
        <v>0</v>
      </c>
      <c r="R846" s="5">
        <v>0</v>
      </c>
      <c r="S846" s="5">
        <v>0</v>
      </c>
      <c r="T846" s="5">
        <v>18.010000000000002</v>
      </c>
      <c r="U846" s="5">
        <v>0</v>
      </c>
      <c r="V846" s="5">
        <v>0</v>
      </c>
      <c r="W846" s="5">
        <f t="shared" si="57"/>
        <v>40.340000000000003</v>
      </c>
      <c r="X846" s="5">
        <f t="shared" si="58"/>
        <v>0</v>
      </c>
      <c r="Y846" s="5">
        <v>171.82</v>
      </c>
      <c r="Z846" s="5">
        <v>0</v>
      </c>
      <c r="AA846" s="5">
        <f t="shared" si="56"/>
        <v>171.82</v>
      </c>
    </row>
    <row r="847" spans="1:27" x14ac:dyDescent="0.25">
      <c r="A847">
        <v>2010</v>
      </c>
      <c r="B847" t="s">
        <v>53</v>
      </c>
      <c r="C847" s="1" t="s">
        <v>14</v>
      </c>
      <c r="D847" s="5">
        <f>VLOOKUP(B847,SWH!$A$4:$C$19,3,FALSE)</f>
        <v>511.16</v>
      </c>
      <c r="E847" s="5">
        <v>11.86</v>
      </c>
      <c r="F847" s="5">
        <v>3.38</v>
      </c>
      <c r="G847" s="5">
        <v>20.18</v>
      </c>
      <c r="H847" s="5">
        <v>51.84</v>
      </c>
      <c r="I847" s="5">
        <v>11.93</v>
      </c>
      <c r="J847" s="5">
        <v>49.19</v>
      </c>
      <c r="K847" s="5">
        <v>0</v>
      </c>
      <c r="L847" s="5">
        <v>0</v>
      </c>
      <c r="M847" s="5">
        <v>20.29</v>
      </c>
      <c r="N847" s="5">
        <v>0</v>
      </c>
      <c r="O847" s="5">
        <f>VLOOKUP(B847,SWH!$A$4:$B$19,2,FALSE)</f>
        <v>0</v>
      </c>
      <c r="P847" s="5">
        <f t="shared" si="55"/>
        <v>0</v>
      </c>
      <c r="Q847" s="5">
        <v>0</v>
      </c>
      <c r="R847" s="5">
        <v>0</v>
      </c>
      <c r="S847" s="5">
        <v>0</v>
      </c>
      <c r="T847" s="5">
        <v>18.010000000000002</v>
      </c>
      <c r="U847" s="5">
        <v>0</v>
      </c>
      <c r="V847" s="5">
        <v>0</v>
      </c>
      <c r="W847" s="5">
        <f t="shared" si="57"/>
        <v>52.33</v>
      </c>
      <c r="X847" s="5">
        <f t="shared" si="58"/>
        <v>3.38</v>
      </c>
      <c r="Y847" s="5">
        <v>183.29</v>
      </c>
      <c r="Z847" s="5">
        <v>3.38</v>
      </c>
      <c r="AA847" s="5">
        <f t="shared" si="56"/>
        <v>186.67</v>
      </c>
    </row>
    <row r="848" spans="1:27" x14ac:dyDescent="0.25">
      <c r="A848">
        <v>2010</v>
      </c>
      <c r="B848" t="s">
        <v>53</v>
      </c>
      <c r="C848" s="1" t="s">
        <v>2</v>
      </c>
      <c r="D848" s="5">
        <f>VLOOKUP(B848,SWH!$A$4:$C$19,3,FALSE)</f>
        <v>511.16</v>
      </c>
      <c r="E848" s="5">
        <v>5.0199999999999996</v>
      </c>
      <c r="F848" s="5">
        <v>0.48</v>
      </c>
      <c r="G848" s="5">
        <v>24.21</v>
      </c>
      <c r="H848" s="5">
        <v>51.82</v>
      </c>
      <c r="I848" s="5">
        <v>11.9</v>
      </c>
      <c r="J848" s="5">
        <v>49.19</v>
      </c>
      <c r="K848" s="5">
        <v>0</v>
      </c>
      <c r="L848" s="5">
        <v>0</v>
      </c>
      <c r="M848" s="5">
        <v>25.88</v>
      </c>
      <c r="N848" s="5">
        <v>0</v>
      </c>
      <c r="O848" s="5">
        <f>VLOOKUP(B848,SWH!$A$4:$B$19,2,FALSE)</f>
        <v>0</v>
      </c>
      <c r="P848" s="5">
        <f t="shared" si="55"/>
        <v>0</v>
      </c>
      <c r="Q848" s="5">
        <v>0</v>
      </c>
      <c r="R848" s="5">
        <v>0</v>
      </c>
      <c r="S848" s="5">
        <v>0</v>
      </c>
      <c r="T848" s="5">
        <v>18.010000000000002</v>
      </c>
      <c r="U848" s="5">
        <v>0</v>
      </c>
      <c r="V848" s="5">
        <v>0</v>
      </c>
      <c r="W848" s="5">
        <f t="shared" si="57"/>
        <v>55.11</v>
      </c>
      <c r="X848" s="5">
        <f t="shared" si="58"/>
        <v>0.48</v>
      </c>
      <c r="Y848" s="5">
        <v>186.04</v>
      </c>
      <c r="Z848" s="5">
        <v>0.48</v>
      </c>
      <c r="AA848" s="5">
        <f t="shared" si="56"/>
        <v>186.51999999999998</v>
      </c>
    </row>
    <row r="849" spans="1:27" x14ac:dyDescent="0.25">
      <c r="A849">
        <v>2010</v>
      </c>
      <c r="B849" t="s">
        <v>53</v>
      </c>
      <c r="C849" s="1" t="s">
        <v>18</v>
      </c>
      <c r="D849" s="5">
        <f>VLOOKUP(B849,SWH!$A$4:$C$19,3,FALSE)</f>
        <v>511.16</v>
      </c>
      <c r="E849" s="5">
        <v>7.13</v>
      </c>
      <c r="F849" s="5">
        <v>0.66</v>
      </c>
      <c r="G849" s="5">
        <v>9.59</v>
      </c>
      <c r="H849" s="5">
        <v>52.12</v>
      </c>
      <c r="I849" s="5">
        <v>11.93</v>
      </c>
      <c r="J849" s="5">
        <v>49.19</v>
      </c>
      <c r="K849" s="5">
        <v>0</v>
      </c>
      <c r="L849" s="5">
        <v>0</v>
      </c>
      <c r="M849" s="5">
        <v>20.34</v>
      </c>
      <c r="N849" s="5">
        <v>0</v>
      </c>
      <c r="O849" s="5">
        <f>VLOOKUP(B849,SWH!$A$4:$B$19,2,FALSE)</f>
        <v>0</v>
      </c>
      <c r="P849" s="5">
        <f t="shared" si="55"/>
        <v>0</v>
      </c>
      <c r="Q849" s="5">
        <v>0</v>
      </c>
      <c r="R849" s="5">
        <v>0</v>
      </c>
      <c r="S849" s="5">
        <v>0</v>
      </c>
      <c r="T849" s="5">
        <v>18.010000000000002</v>
      </c>
      <c r="U849" s="5">
        <v>0</v>
      </c>
      <c r="V849" s="5">
        <v>0</v>
      </c>
      <c r="W849" s="5">
        <f t="shared" si="57"/>
        <v>37.06</v>
      </c>
      <c r="X849" s="5">
        <f t="shared" si="58"/>
        <v>0.66</v>
      </c>
      <c r="Y849" s="5">
        <v>168.3</v>
      </c>
      <c r="Z849" s="5">
        <v>0.66</v>
      </c>
      <c r="AA849" s="5">
        <f t="shared" si="56"/>
        <v>168.96</v>
      </c>
    </row>
    <row r="850" spans="1:27" x14ac:dyDescent="0.25">
      <c r="A850">
        <v>2010</v>
      </c>
      <c r="B850" t="s">
        <v>53</v>
      </c>
      <c r="C850" s="1" t="s">
        <v>4</v>
      </c>
      <c r="D850" s="5">
        <f>VLOOKUP(B850,SWH!$A$4:$C$19,3,FALSE)</f>
        <v>511.16</v>
      </c>
      <c r="E850" s="5">
        <v>19.29</v>
      </c>
      <c r="F850" s="5">
        <v>14.3</v>
      </c>
      <c r="G850" s="5">
        <v>11.78</v>
      </c>
      <c r="H850" s="5">
        <v>51.89</v>
      </c>
      <c r="I850" s="5">
        <v>11.91</v>
      </c>
      <c r="J850" s="5">
        <v>49.19</v>
      </c>
      <c r="K850" s="5">
        <v>0</v>
      </c>
      <c r="L850" s="5">
        <v>0</v>
      </c>
      <c r="M850" s="5">
        <v>19.010000000000002</v>
      </c>
      <c r="N850" s="5">
        <v>0</v>
      </c>
      <c r="O850" s="5">
        <f>VLOOKUP(B850,SWH!$A$4:$B$19,2,FALSE)</f>
        <v>0</v>
      </c>
      <c r="P850" s="5">
        <f t="shared" si="55"/>
        <v>0</v>
      </c>
      <c r="Q850" s="5">
        <v>0</v>
      </c>
      <c r="R850" s="5">
        <v>0</v>
      </c>
      <c r="S850" s="5">
        <v>0</v>
      </c>
      <c r="T850" s="5">
        <v>18.010000000000002</v>
      </c>
      <c r="U850" s="5">
        <v>0</v>
      </c>
      <c r="V850" s="5">
        <v>0</v>
      </c>
      <c r="W850" s="5">
        <f t="shared" si="57"/>
        <v>50.08</v>
      </c>
      <c r="X850" s="5">
        <f t="shared" si="58"/>
        <v>14.3</v>
      </c>
      <c r="Y850" s="5">
        <v>181.09</v>
      </c>
      <c r="Z850" s="5">
        <v>14.3</v>
      </c>
      <c r="AA850" s="5">
        <f t="shared" si="56"/>
        <v>195.39000000000001</v>
      </c>
    </row>
    <row r="851" spans="1:27" x14ac:dyDescent="0.25">
      <c r="A851">
        <v>2010</v>
      </c>
      <c r="B851" t="s">
        <v>53</v>
      </c>
      <c r="C851" s="1" t="s">
        <v>5</v>
      </c>
      <c r="D851" s="5">
        <f>VLOOKUP(B851,SWH!$A$4:$C$19,3,FALSE)</f>
        <v>511.16</v>
      </c>
      <c r="E851" s="5">
        <v>11.51</v>
      </c>
      <c r="F851" s="5">
        <v>7.01</v>
      </c>
      <c r="G851" s="5">
        <v>16.28</v>
      </c>
      <c r="H851" s="5">
        <v>51.85</v>
      </c>
      <c r="I851" s="5">
        <v>11.92</v>
      </c>
      <c r="J851" s="5">
        <v>49.19</v>
      </c>
      <c r="K851" s="5">
        <v>0</v>
      </c>
      <c r="L851" s="5">
        <v>0</v>
      </c>
      <c r="M851" s="5">
        <v>23.27</v>
      </c>
      <c r="N851" s="5">
        <v>0</v>
      </c>
      <c r="O851" s="5">
        <f>VLOOKUP(B851,SWH!$A$4:$B$19,2,FALSE)</f>
        <v>0</v>
      </c>
      <c r="P851" s="5">
        <f t="shared" si="55"/>
        <v>0</v>
      </c>
      <c r="Q851" s="5">
        <v>0</v>
      </c>
      <c r="R851" s="5">
        <v>0</v>
      </c>
      <c r="S851" s="5">
        <v>0</v>
      </c>
      <c r="T851" s="5">
        <v>18.010000000000002</v>
      </c>
      <c r="U851" s="5">
        <v>0</v>
      </c>
      <c r="V851" s="5">
        <v>0</v>
      </c>
      <c r="W851" s="5">
        <f t="shared" si="57"/>
        <v>51.06</v>
      </c>
      <c r="X851" s="5">
        <f t="shared" si="58"/>
        <v>7.01</v>
      </c>
      <c r="Y851" s="5">
        <v>182.03</v>
      </c>
      <c r="Z851" s="5">
        <v>7.01</v>
      </c>
      <c r="AA851" s="5">
        <f t="shared" si="56"/>
        <v>189.04</v>
      </c>
    </row>
    <row r="852" spans="1:27" x14ac:dyDescent="0.25">
      <c r="A852">
        <v>2010</v>
      </c>
      <c r="B852" t="s">
        <v>53</v>
      </c>
      <c r="C852" s="1" t="s">
        <v>15</v>
      </c>
      <c r="D852" s="5">
        <f>VLOOKUP(B852,SWH!$A$4:$C$19,3,FALSE)</f>
        <v>511.16</v>
      </c>
      <c r="E852" s="5">
        <v>8.34</v>
      </c>
      <c r="F852" s="5">
        <v>1.1100000000000001</v>
      </c>
      <c r="G852" s="5">
        <v>6.58</v>
      </c>
      <c r="H852" s="5">
        <v>52.02</v>
      </c>
      <c r="I852" s="5">
        <v>11.92</v>
      </c>
      <c r="J852" s="5">
        <v>49.19</v>
      </c>
      <c r="K852" s="5">
        <v>0</v>
      </c>
      <c r="L852" s="5">
        <v>0</v>
      </c>
      <c r="M852" s="5">
        <v>18.27</v>
      </c>
      <c r="N852" s="5">
        <v>0</v>
      </c>
      <c r="O852" s="5">
        <f>VLOOKUP(B852,SWH!$A$4:$B$19,2,FALSE)</f>
        <v>0</v>
      </c>
      <c r="P852" s="5">
        <f t="shared" si="55"/>
        <v>0</v>
      </c>
      <c r="Q852" s="5">
        <v>0</v>
      </c>
      <c r="R852" s="5">
        <v>0</v>
      </c>
      <c r="S852" s="5">
        <v>0</v>
      </c>
      <c r="T852" s="5">
        <v>18.010000000000002</v>
      </c>
      <c r="U852" s="5">
        <v>0</v>
      </c>
      <c r="V852" s="5">
        <v>0</v>
      </c>
      <c r="W852" s="5">
        <f t="shared" si="57"/>
        <v>33.19</v>
      </c>
      <c r="X852" s="5">
        <f t="shared" si="58"/>
        <v>1.1100000000000001</v>
      </c>
      <c r="Y852" s="5">
        <v>164.32</v>
      </c>
      <c r="Z852" s="5">
        <v>1.1100000000000001</v>
      </c>
      <c r="AA852" s="5">
        <f t="shared" si="56"/>
        <v>165.43</v>
      </c>
    </row>
    <row r="853" spans="1:27" x14ac:dyDescent="0.25">
      <c r="A853">
        <v>2010</v>
      </c>
      <c r="B853" t="s">
        <v>53</v>
      </c>
      <c r="C853" s="1" t="s">
        <v>16</v>
      </c>
      <c r="D853" s="5">
        <f>VLOOKUP(B853,SWH!$A$4:$C$19,3,FALSE)</f>
        <v>511.16</v>
      </c>
      <c r="E853" s="5">
        <v>20.86</v>
      </c>
      <c r="F853" s="5">
        <v>40.65</v>
      </c>
      <c r="G853" s="5">
        <v>13.32</v>
      </c>
      <c r="H853" s="5">
        <v>51.9</v>
      </c>
      <c r="I853" s="5">
        <v>11.92</v>
      </c>
      <c r="J853" s="5">
        <v>49.19</v>
      </c>
      <c r="K853" s="5">
        <v>0</v>
      </c>
      <c r="L853" s="5">
        <v>0</v>
      </c>
      <c r="M853" s="5">
        <v>21.33</v>
      </c>
      <c r="N853" s="5">
        <v>0</v>
      </c>
      <c r="O853" s="5">
        <f>VLOOKUP(B853,SWH!$A$4:$B$19,2,FALSE)</f>
        <v>0</v>
      </c>
      <c r="P853" s="5">
        <f t="shared" si="55"/>
        <v>0</v>
      </c>
      <c r="Q853" s="5">
        <v>0</v>
      </c>
      <c r="R853" s="5">
        <v>0</v>
      </c>
      <c r="S853" s="5">
        <v>0</v>
      </c>
      <c r="T853" s="5">
        <v>18.010000000000002</v>
      </c>
      <c r="U853" s="5">
        <v>0</v>
      </c>
      <c r="V853" s="5">
        <v>0</v>
      </c>
      <c r="W853" s="5">
        <f t="shared" si="57"/>
        <v>55.51</v>
      </c>
      <c r="X853" s="5">
        <f t="shared" si="58"/>
        <v>40.65</v>
      </c>
      <c r="Y853" s="5">
        <v>186.53</v>
      </c>
      <c r="Z853" s="5">
        <v>40.65</v>
      </c>
      <c r="AA853" s="5">
        <f t="shared" si="56"/>
        <v>227.18</v>
      </c>
    </row>
    <row r="854" spans="1:27" x14ac:dyDescent="0.25">
      <c r="A854">
        <v>2010</v>
      </c>
      <c r="B854" t="s">
        <v>53</v>
      </c>
      <c r="C854" s="1" t="s">
        <v>9</v>
      </c>
      <c r="D854" s="5">
        <f>VLOOKUP(B854,SWH!$A$4:$C$19,3,FALSE)</f>
        <v>511.16</v>
      </c>
      <c r="E854" s="5">
        <v>13.75</v>
      </c>
      <c r="F854" s="5">
        <v>23.38</v>
      </c>
      <c r="G854" s="5">
        <v>11.43</v>
      </c>
      <c r="H854" s="5">
        <v>51.94</v>
      </c>
      <c r="I854" s="5">
        <v>11.9</v>
      </c>
      <c r="J854" s="5">
        <v>49.19</v>
      </c>
      <c r="K854" s="5">
        <v>0</v>
      </c>
      <c r="L854" s="5">
        <v>0</v>
      </c>
      <c r="M854" s="5">
        <v>23.01</v>
      </c>
      <c r="N854" s="5">
        <v>0</v>
      </c>
      <c r="O854" s="5">
        <f>VLOOKUP(B854,SWH!$A$4:$B$19,2,FALSE)</f>
        <v>0</v>
      </c>
      <c r="P854" s="5">
        <f t="shared" si="55"/>
        <v>0</v>
      </c>
      <c r="Q854" s="5">
        <v>0</v>
      </c>
      <c r="R854" s="5">
        <v>0</v>
      </c>
      <c r="S854" s="5">
        <v>0</v>
      </c>
      <c r="T854" s="5">
        <v>18.010000000000002</v>
      </c>
      <c r="U854" s="5">
        <v>0</v>
      </c>
      <c r="V854" s="5">
        <v>0</v>
      </c>
      <c r="W854" s="5">
        <f t="shared" si="57"/>
        <v>48.19</v>
      </c>
      <c r="X854" s="5">
        <f t="shared" si="58"/>
        <v>23.38</v>
      </c>
      <c r="Y854" s="5">
        <v>179.23</v>
      </c>
      <c r="Z854" s="5">
        <v>23.38</v>
      </c>
      <c r="AA854" s="5">
        <f t="shared" si="56"/>
        <v>202.60999999999999</v>
      </c>
    </row>
    <row r="855" spans="1:27" x14ac:dyDescent="0.25">
      <c r="A855">
        <v>2010</v>
      </c>
      <c r="B855" t="s">
        <v>53</v>
      </c>
      <c r="C855" s="1" t="s">
        <v>12</v>
      </c>
      <c r="D855" s="5">
        <f>VLOOKUP(B855,SWH!$A$4:$C$19,3,FALSE)</f>
        <v>511.16</v>
      </c>
      <c r="E855" s="5">
        <v>18.690000000000001</v>
      </c>
      <c r="F855" s="5">
        <v>63.26</v>
      </c>
      <c r="G855" s="5">
        <v>10.99</v>
      </c>
      <c r="H855" s="5">
        <v>51.81</v>
      </c>
      <c r="I855" s="5">
        <v>11.92</v>
      </c>
      <c r="J855" s="5">
        <v>49.19</v>
      </c>
      <c r="K855" s="5">
        <v>0</v>
      </c>
      <c r="L855" s="5">
        <v>0</v>
      </c>
      <c r="M855" s="5">
        <v>22.07</v>
      </c>
      <c r="N855" s="5">
        <v>0</v>
      </c>
      <c r="O855" s="5">
        <f>VLOOKUP(B855,SWH!$A$4:$B$19,2,FALSE)</f>
        <v>0</v>
      </c>
      <c r="P855" s="5">
        <f t="shared" si="55"/>
        <v>0</v>
      </c>
      <c r="Q855" s="5">
        <v>0</v>
      </c>
      <c r="R855" s="5">
        <v>0</v>
      </c>
      <c r="S855" s="5">
        <v>0</v>
      </c>
      <c r="T855" s="5">
        <v>18.010000000000002</v>
      </c>
      <c r="U855" s="5">
        <v>0</v>
      </c>
      <c r="V855" s="5">
        <v>0</v>
      </c>
      <c r="W855" s="5">
        <f t="shared" si="57"/>
        <v>51.75</v>
      </c>
      <c r="X855" s="5">
        <f t="shared" si="58"/>
        <v>63.26</v>
      </c>
      <c r="Y855" s="5">
        <v>182.69</v>
      </c>
      <c r="Z855" s="5">
        <v>63.26</v>
      </c>
      <c r="AA855" s="5">
        <f t="shared" si="56"/>
        <v>245.95</v>
      </c>
    </row>
    <row r="856" spans="1:27" x14ac:dyDescent="0.25">
      <c r="A856">
        <v>2010</v>
      </c>
      <c r="B856" t="s">
        <v>53</v>
      </c>
      <c r="C856" s="1" t="s">
        <v>8</v>
      </c>
      <c r="D856" s="5">
        <f>VLOOKUP(B856,SWH!$A$4:$C$19,3,FALSE)</f>
        <v>511.16</v>
      </c>
      <c r="E856" s="5">
        <v>17.22</v>
      </c>
      <c r="F856" s="5">
        <v>110.44</v>
      </c>
      <c r="G856" s="5">
        <v>7</v>
      </c>
      <c r="H856" s="5">
        <v>52.4</v>
      </c>
      <c r="I856" s="5">
        <v>12</v>
      </c>
      <c r="J856" s="5">
        <v>49.19</v>
      </c>
      <c r="K856" s="5">
        <v>0</v>
      </c>
      <c r="L856" s="5">
        <v>0</v>
      </c>
      <c r="M856" s="5">
        <v>23.46</v>
      </c>
      <c r="N856" s="5">
        <v>0</v>
      </c>
      <c r="O856" s="5">
        <f>VLOOKUP(B856,SWH!$A$4:$B$19,2,FALSE)</f>
        <v>0</v>
      </c>
      <c r="P856" s="5">
        <f t="shared" si="55"/>
        <v>0</v>
      </c>
      <c r="Q856" s="5">
        <v>0</v>
      </c>
      <c r="R856" s="5">
        <v>0</v>
      </c>
      <c r="S856" s="5">
        <v>0</v>
      </c>
      <c r="T856" s="5">
        <v>18.010000000000002</v>
      </c>
      <c r="U856" s="5">
        <v>0</v>
      </c>
      <c r="V856" s="5">
        <v>0</v>
      </c>
      <c r="W856" s="5">
        <f t="shared" si="57"/>
        <v>47.68</v>
      </c>
      <c r="X856" s="5">
        <f t="shared" si="58"/>
        <v>110.44</v>
      </c>
      <c r="Y856" s="5">
        <v>179.28</v>
      </c>
      <c r="Z856" s="5">
        <v>110.44</v>
      </c>
      <c r="AA856" s="5">
        <f t="shared" si="56"/>
        <v>289.72000000000003</v>
      </c>
    </row>
    <row r="857" spans="1:27" x14ac:dyDescent="0.25">
      <c r="A857">
        <v>2013</v>
      </c>
      <c r="B857" t="s">
        <v>53</v>
      </c>
      <c r="C857" s="1" t="s">
        <v>10</v>
      </c>
      <c r="D857" s="5">
        <f>VLOOKUP(B857,SWH!$A$4:$C$19,3,FALSE)</f>
        <v>511.16</v>
      </c>
      <c r="E857" s="5">
        <v>0</v>
      </c>
      <c r="F857" s="5">
        <v>0</v>
      </c>
      <c r="G857" s="5">
        <v>70.36</v>
      </c>
      <c r="H857" s="5">
        <v>43.77</v>
      </c>
      <c r="I857" s="5">
        <v>11.92</v>
      </c>
      <c r="J857" s="5">
        <v>48.29</v>
      </c>
      <c r="K857" s="5">
        <v>0</v>
      </c>
      <c r="L857" s="5">
        <v>0</v>
      </c>
      <c r="M857" s="5">
        <v>19.91</v>
      </c>
      <c r="N857" s="5">
        <v>0</v>
      </c>
      <c r="O857" s="5">
        <f>VLOOKUP(B857,SWH!$A$4:$B$19,2,FALSE)</f>
        <v>0</v>
      </c>
      <c r="P857" s="5">
        <f t="shared" si="55"/>
        <v>0</v>
      </c>
      <c r="Q857" s="5">
        <v>0</v>
      </c>
      <c r="R857" s="5">
        <v>0</v>
      </c>
      <c r="S857" s="5">
        <v>0</v>
      </c>
      <c r="T857" s="5">
        <v>18.010000000000002</v>
      </c>
      <c r="U857" s="5">
        <v>0</v>
      </c>
      <c r="V857" s="5">
        <v>0</v>
      </c>
      <c r="W857" s="5">
        <f t="shared" si="57"/>
        <v>90.27</v>
      </c>
      <c r="X857" s="5">
        <f t="shared" si="58"/>
        <v>0</v>
      </c>
      <c r="Y857" s="5">
        <v>212.26</v>
      </c>
      <c r="Z857" s="5">
        <v>0</v>
      </c>
      <c r="AA857" s="5">
        <f t="shared" si="56"/>
        <v>212.26</v>
      </c>
    </row>
    <row r="858" spans="1:27" x14ac:dyDescent="0.25">
      <c r="A858">
        <v>2013</v>
      </c>
      <c r="B858" t="s">
        <v>53</v>
      </c>
      <c r="C858" s="1" t="s">
        <v>6</v>
      </c>
      <c r="D858" s="5">
        <f>VLOOKUP(B858,SWH!$A$4:$C$19,3,FALSE)</f>
        <v>511.16</v>
      </c>
      <c r="E858" s="5">
        <v>0</v>
      </c>
      <c r="F858" s="5">
        <v>0</v>
      </c>
      <c r="G858" s="5">
        <v>66.75</v>
      </c>
      <c r="H858" s="5">
        <v>43.93</v>
      </c>
      <c r="I858" s="5">
        <v>11.92</v>
      </c>
      <c r="J858" s="5">
        <v>48.29</v>
      </c>
      <c r="K858" s="5">
        <v>0</v>
      </c>
      <c r="L858" s="5">
        <v>0</v>
      </c>
      <c r="M858" s="5">
        <v>23.49</v>
      </c>
      <c r="N858" s="5">
        <v>0</v>
      </c>
      <c r="O858" s="5">
        <f>VLOOKUP(B858,SWH!$A$4:$B$19,2,FALSE)</f>
        <v>0</v>
      </c>
      <c r="P858" s="5">
        <f t="shared" si="55"/>
        <v>0</v>
      </c>
      <c r="Q858" s="5">
        <v>0</v>
      </c>
      <c r="R858" s="5">
        <v>0</v>
      </c>
      <c r="S858" s="5">
        <v>0</v>
      </c>
      <c r="T858" s="5">
        <v>18.010000000000002</v>
      </c>
      <c r="U858" s="5">
        <v>0</v>
      </c>
      <c r="V858" s="5">
        <v>0</v>
      </c>
      <c r="W858" s="5">
        <f t="shared" si="57"/>
        <v>90.24</v>
      </c>
      <c r="X858" s="5">
        <f t="shared" si="58"/>
        <v>0</v>
      </c>
      <c r="Y858" s="5">
        <v>212.39</v>
      </c>
      <c r="Z858" s="5">
        <v>0</v>
      </c>
      <c r="AA858" s="5">
        <f t="shared" si="56"/>
        <v>212.39</v>
      </c>
    </row>
    <row r="859" spans="1:27" x14ac:dyDescent="0.25">
      <c r="A859">
        <v>2013</v>
      </c>
      <c r="B859" t="s">
        <v>53</v>
      </c>
      <c r="C859" s="1" t="s">
        <v>11</v>
      </c>
      <c r="D859" s="5">
        <f>VLOOKUP(B859,SWH!$A$4:$C$19,3,FALSE)</f>
        <v>511.16</v>
      </c>
      <c r="E859" s="5">
        <v>0</v>
      </c>
      <c r="F859" s="5">
        <v>0</v>
      </c>
      <c r="G859" s="5">
        <v>51.09</v>
      </c>
      <c r="H859" s="5">
        <v>44.49</v>
      </c>
      <c r="I859" s="5">
        <v>11.92</v>
      </c>
      <c r="J859" s="5">
        <v>48.29</v>
      </c>
      <c r="K859" s="5">
        <v>0</v>
      </c>
      <c r="L859" s="5">
        <v>0</v>
      </c>
      <c r="M859" s="5">
        <v>19.03</v>
      </c>
      <c r="N859" s="5">
        <v>0</v>
      </c>
      <c r="O859" s="5">
        <f>VLOOKUP(B859,SWH!$A$4:$B$19,2,FALSE)</f>
        <v>0</v>
      </c>
      <c r="P859" s="5">
        <f t="shared" si="55"/>
        <v>0</v>
      </c>
      <c r="Q859" s="5">
        <v>0</v>
      </c>
      <c r="R859" s="5">
        <v>0</v>
      </c>
      <c r="S859" s="5">
        <v>0</v>
      </c>
      <c r="T859" s="5">
        <v>18.010000000000002</v>
      </c>
      <c r="U859" s="5">
        <v>0</v>
      </c>
      <c r="V859" s="5">
        <v>0</v>
      </c>
      <c r="W859" s="5">
        <f t="shared" si="57"/>
        <v>70.12</v>
      </c>
      <c r="X859" s="5">
        <f t="shared" si="58"/>
        <v>0</v>
      </c>
      <c r="Y859" s="5">
        <v>192.83</v>
      </c>
      <c r="Z859" s="5">
        <v>0</v>
      </c>
      <c r="AA859" s="5">
        <f t="shared" si="56"/>
        <v>192.83</v>
      </c>
    </row>
    <row r="860" spans="1:27" x14ac:dyDescent="0.25">
      <c r="A860">
        <v>2013</v>
      </c>
      <c r="B860" t="s">
        <v>53</v>
      </c>
      <c r="C860" s="1" t="s">
        <v>13</v>
      </c>
      <c r="D860" s="5">
        <f>VLOOKUP(B860,SWH!$A$4:$C$19,3,FALSE)</f>
        <v>511.16</v>
      </c>
      <c r="E860" s="5">
        <v>0.02</v>
      </c>
      <c r="F860" s="5">
        <v>0</v>
      </c>
      <c r="G860" s="5">
        <v>53.29</v>
      </c>
      <c r="H860" s="5">
        <v>44.37</v>
      </c>
      <c r="I860" s="5">
        <v>11.9</v>
      </c>
      <c r="J860" s="5">
        <v>48.29</v>
      </c>
      <c r="K860" s="5">
        <v>0</v>
      </c>
      <c r="L860" s="5">
        <v>0</v>
      </c>
      <c r="M860" s="5">
        <v>21.91</v>
      </c>
      <c r="N860" s="5">
        <v>0</v>
      </c>
      <c r="O860" s="5">
        <f>VLOOKUP(B860,SWH!$A$4:$B$19,2,FALSE)</f>
        <v>0</v>
      </c>
      <c r="P860" s="5">
        <f t="shared" si="55"/>
        <v>0</v>
      </c>
      <c r="Q860" s="5">
        <v>0</v>
      </c>
      <c r="R860" s="5">
        <v>0</v>
      </c>
      <c r="S860" s="5">
        <v>0</v>
      </c>
      <c r="T860" s="5">
        <v>18.010000000000002</v>
      </c>
      <c r="U860" s="5">
        <v>0</v>
      </c>
      <c r="V860" s="5">
        <v>0</v>
      </c>
      <c r="W860" s="5">
        <f t="shared" si="57"/>
        <v>75.22</v>
      </c>
      <c r="X860" s="5">
        <f t="shared" si="58"/>
        <v>0</v>
      </c>
      <c r="Y860" s="5">
        <v>197.78</v>
      </c>
      <c r="Z860" s="5">
        <v>0</v>
      </c>
      <c r="AA860" s="5">
        <f t="shared" si="56"/>
        <v>197.78</v>
      </c>
    </row>
    <row r="861" spans="1:27" x14ac:dyDescent="0.25">
      <c r="A861">
        <v>2013</v>
      </c>
      <c r="B861" t="s">
        <v>53</v>
      </c>
      <c r="C861" s="1" t="s">
        <v>19</v>
      </c>
      <c r="D861" s="5">
        <f>VLOOKUP(B861,SWH!$A$4:$C$19,3,FALSE)</f>
        <v>511.16</v>
      </c>
      <c r="E861" s="5">
        <v>0.22</v>
      </c>
      <c r="F861" s="5">
        <v>0</v>
      </c>
      <c r="G861" s="5">
        <v>42.16</v>
      </c>
      <c r="H861" s="5">
        <v>44.47</v>
      </c>
      <c r="I861" s="5">
        <v>11.9</v>
      </c>
      <c r="J861" s="5">
        <v>48.29</v>
      </c>
      <c r="K861" s="5">
        <v>0</v>
      </c>
      <c r="L861" s="5">
        <v>0</v>
      </c>
      <c r="M861" s="5">
        <v>19.66</v>
      </c>
      <c r="N861" s="5">
        <v>0</v>
      </c>
      <c r="O861" s="5">
        <f>VLOOKUP(B861,SWH!$A$4:$B$19,2,FALSE)</f>
        <v>0</v>
      </c>
      <c r="P861" s="5">
        <f t="shared" si="55"/>
        <v>0</v>
      </c>
      <c r="Q861" s="5">
        <v>0</v>
      </c>
      <c r="R861" s="5">
        <v>0</v>
      </c>
      <c r="S861" s="5">
        <v>0</v>
      </c>
      <c r="T861" s="5">
        <v>18.010000000000002</v>
      </c>
      <c r="U861" s="5">
        <v>0</v>
      </c>
      <c r="V861" s="5">
        <v>0</v>
      </c>
      <c r="W861" s="5">
        <f t="shared" si="57"/>
        <v>62.039999999999992</v>
      </c>
      <c r="X861" s="5">
        <f t="shared" si="58"/>
        <v>0</v>
      </c>
      <c r="Y861" s="5">
        <v>184.7</v>
      </c>
      <c r="Z861" s="5">
        <v>0</v>
      </c>
      <c r="AA861" s="5">
        <f t="shared" si="56"/>
        <v>184.7</v>
      </c>
    </row>
    <row r="862" spans="1:27" x14ac:dyDescent="0.25">
      <c r="A862">
        <v>2013</v>
      </c>
      <c r="B862" t="s">
        <v>53</v>
      </c>
      <c r="C862" s="1" t="s">
        <v>20</v>
      </c>
      <c r="D862" s="5">
        <f>VLOOKUP(B862,SWH!$A$4:$C$19,3,FALSE)</f>
        <v>511.16</v>
      </c>
      <c r="E862" s="5">
        <v>0.27</v>
      </c>
      <c r="F862" s="5">
        <v>0</v>
      </c>
      <c r="G862" s="5">
        <v>37.15</v>
      </c>
      <c r="H862" s="5">
        <v>44.84</v>
      </c>
      <c r="I862" s="5">
        <v>11.91</v>
      </c>
      <c r="J862" s="5">
        <v>48.29</v>
      </c>
      <c r="K862" s="5">
        <v>0</v>
      </c>
      <c r="L862" s="5">
        <v>0</v>
      </c>
      <c r="M862" s="5">
        <v>23.12</v>
      </c>
      <c r="N862" s="5">
        <v>0</v>
      </c>
      <c r="O862" s="5">
        <f>VLOOKUP(B862,SWH!$A$4:$B$19,2,FALSE)</f>
        <v>0</v>
      </c>
      <c r="P862" s="5">
        <f t="shared" si="55"/>
        <v>0</v>
      </c>
      <c r="Q862" s="5">
        <v>0</v>
      </c>
      <c r="R862" s="5">
        <v>0</v>
      </c>
      <c r="S862" s="5">
        <v>0</v>
      </c>
      <c r="T862" s="5">
        <v>18.010000000000002</v>
      </c>
      <c r="U862" s="5">
        <v>0</v>
      </c>
      <c r="V862" s="5">
        <v>0</v>
      </c>
      <c r="W862" s="5">
        <f t="shared" si="57"/>
        <v>60.540000000000006</v>
      </c>
      <c r="X862" s="5">
        <f t="shared" si="58"/>
        <v>0</v>
      </c>
      <c r="Y862" s="5">
        <v>183.6</v>
      </c>
      <c r="Z862" s="5">
        <v>0</v>
      </c>
      <c r="AA862" s="5">
        <f t="shared" si="56"/>
        <v>183.6</v>
      </c>
    </row>
    <row r="863" spans="1:27" x14ac:dyDescent="0.25">
      <c r="A863">
        <v>2013</v>
      </c>
      <c r="B863" t="s">
        <v>53</v>
      </c>
      <c r="C863" s="1" t="s">
        <v>3</v>
      </c>
      <c r="D863" s="5">
        <f>VLOOKUP(B863,SWH!$A$4:$C$19,3,FALSE)</f>
        <v>511.16</v>
      </c>
      <c r="E863" s="5">
        <v>4.7699999999999996</v>
      </c>
      <c r="F863" s="5">
        <v>1.25</v>
      </c>
      <c r="G863" s="5">
        <v>23.23</v>
      </c>
      <c r="H863" s="5">
        <v>44.64</v>
      </c>
      <c r="I863" s="5">
        <v>11.9</v>
      </c>
      <c r="J863" s="5">
        <v>48.29</v>
      </c>
      <c r="K863" s="5">
        <v>0</v>
      </c>
      <c r="L863" s="5">
        <v>0</v>
      </c>
      <c r="M863" s="5">
        <v>18.739999999999998</v>
      </c>
      <c r="N863" s="5">
        <v>0</v>
      </c>
      <c r="O863" s="5">
        <f>VLOOKUP(B863,SWH!$A$4:$B$19,2,FALSE)</f>
        <v>0</v>
      </c>
      <c r="P863" s="5">
        <f t="shared" si="55"/>
        <v>0</v>
      </c>
      <c r="Q863" s="5">
        <v>0</v>
      </c>
      <c r="R863" s="5">
        <v>0</v>
      </c>
      <c r="S863" s="5">
        <v>0</v>
      </c>
      <c r="T863" s="5">
        <v>18.010000000000002</v>
      </c>
      <c r="U863" s="5">
        <v>0</v>
      </c>
      <c r="V863" s="5">
        <v>0</v>
      </c>
      <c r="W863" s="5">
        <f t="shared" si="57"/>
        <v>46.739999999999995</v>
      </c>
      <c r="X863" s="5">
        <f t="shared" si="58"/>
        <v>1.25</v>
      </c>
      <c r="Y863" s="5">
        <v>169.59</v>
      </c>
      <c r="Z863" s="5">
        <v>1.25</v>
      </c>
      <c r="AA863" s="5">
        <f t="shared" si="56"/>
        <v>170.84</v>
      </c>
    </row>
    <row r="864" spans="1:27" x14ac:dyDescent="0.25">
      <c r="A864">
        <v>2013</v>
      </c>
      <c r="B864" t="s">
        <v>53</v>
      </c>
      <c r="C864" s="1" t="s">
        <v>7</v>
      </c>
      <c r="D864" s="5">
        <f>VLOOKUP(B864,SWH!$A$4:$C$19,3,FALSE)</f>
        <v>511.16</v>
      </c>
      <c r="E864" s="5">
        <v>1.78</v>
      </c>
      <c r="F864" s="5">
        <v>0.12</v>
      </c>
      <c r="G864" s="5">
        <v>25.82</v>
      </c>
      <c r="H864" s="5">
        <v>44.71</v>
      </c>
      <c r="I864" s="5">
        <v>11.9</v>
      </c>
      <c r="J864" s="5">
        <v>48.29</v>
      </c>
      <c r="K864" s="5">
        <v>0</v>
      </c>
      <c r="L864" s="5">
        <v>0</v>
      </c>
      <c r="M864" s="5">
        <v>22</v>
      </c>
      <c r="N864" s="5">
        <v>0</v>
      </c>
      <c r="O864" s="5">
        <f>VLOOKUP(B864,SWH!$A$4:$B$19,2,FALSE)</f>
        <v>0</v>
      </c>
      <c r="P864" s="5">
        <f t="shared" si="55"/>
        <v>0</v>
      </c>
      <c r="Q864" s="5">
        <v>0</v>
      </c>
      <c r="R864" s="5">
        <v>0</v>
      </c>
      <c r="S864" s="5">
        <v>0</v>
      </c>
      <c r="T864" s="5">
        <v>18.010000000000002</v>
      </c>
      <c r="U864" s="5">
        <v>0</v>
      </c>
      <c r="V864" s="5">
        <v>0</v>
      </c>
      <c r="W864" s="5">
        <f t="shared" si="57"/>
        <v>49.6</v>
      </c>
      <c r="X864" s="5">
        <f t="shared" si="58"/>
        <v>0.12</v>
      </c>
      <c r="Y864" s="5">
        <v>172.51</v>
      </c>
      <c r="Z864" s="5">
        <v>0.12</v>
      </c>
      <c r="AA864" s="5">
        <f t="shared" si="56"/>
        <v>172.63</v>
      </c>
    </row>
    <row r="865" spans="1:27" x14ac:dyDescent="0.25">
      <c r="A865">
        <v>2013</v>
      </c>
      <c r="B865" t="s">
        <v>53</v>
      </c>
      <c r="C865" s="1" t="s">
        <v>17</v>
      </c>
      <c r="D865" s="5">
        <f>VLOOKUP(B865,SWH!$A$4:$C$19,3,FALSE)</f>
        <v>511.16</v>
      </c>
      <c r="E865" s="5">
        <v>0.19</v>
      </c>
      <c r="F865" s="5">
        <v>0</v>
      </c>
      <c r="G865" s="5">
        <v>17.14</v>
      </c>
      <c r="H865" s="5">
        <v>44.64</v>
      </c>
      <c r="I865" s="5">
        <v>11.92</v>
      </c>
      <c r="J865" s="5">
        <v>48.29</v>
      </c>
      <c r="K865" s="5">
        <v>0</v>
      </c>
      <c r="L865" s="5">
        <v>0</v>
      </c>
      <c r="M865" s="5">
        <v>17.28</v>
      </c>
      <c r="N865" s="5">
        <v>0</v>
      </c>
      <c r="O865" s="5">
        <f>VLOOKUP(B865,SWH!$A$4:$B$19,2,FALSE)</f>
        <v>0</v>
      </c>
      <c r="P865" s="5">
        <f t="shared" si="55"/>
        <v>0</v>
      </c>
      <c r="Q865" s="5">
        <v>0</v>
      </c>
      <c r="R865" s="5">
        <v>0</v>
      </c>
      <c r="S865" s="5">
        <v>0</v>
      </c>
      <c r="T865" s="5">
        <v>18.010000000000002</v>
      </c>
      <c r="U865" s="5">
        <v>0</v>
      </c>
      <c r="V865" s="5">
        <v>0</v>
      </c>
      <c r="W865" s="5">
        <f t="shared" si="57"/>
        <v>34.61</v>
      </c>
      <c r="X865" s="5">
        <f t="shared" si="58"/>
        <v>0</v>
      </c>
      <c r="Y865" s="5">
        <v>157.47</v>
      </c>
      <c r="Z865" s="5">
        <v>0</v>
      </c>
      <c r="AA865" s="5">
        <f t="shared" si="56"/>
        <v>157.47</v>
      </c>
    </row>
    <row r="866" spans="1:27" x14ac:dyDescent="0.25">
      <c r="A866">
        <v>2013</v>
      </c>
      <c r="B866" t="s">
        <v>53</v>
      </c>
      <c r="C866" s="1" t="s">
        <v>14</v>
      </c>
      <c r="D866" s="5">
        <f>VLOOKUP(B866,SWH!$A$4:$C$19,3,FALSE)</f>
        <v>511.16</v>
      </c>
      <c r="E866" s="5">
        <v>8.9600000000000009</v>
      </c>
      <c r="F866" s="5">
        <v>2.39</v>
      </c>
      <c r="G866" s="5">
        <v>17.489999999999998</v>
      </c>
      <c r="H866" s="5">
        <v>43.84</v>
      </c>
      <c r="I866" s="5">
        <v>11.93</v>
      </c>
      <c r="J866" s="5">
        <v>48.29</v>
      </c>
      <c r="K866" s="5">
        <v>0</v>
      </c>
      <c r="L866" s="5">
        <v>0</v>
      </c>
      <c r="M866" s="5">
        <v>17.600000000000001</v>
      </c>
      <c r="N866" s="5">
        <v>0</v>
      </c>
      <c r="O866" s="5">
        <f>VLOOKUP(B866,SWH!$A$4:$B$19,2,FALSE)</f>
        <v>0</v>
      </c>
      <c r="P866" s="5">
        <f t="shared" si="55"/>
        <v>0</v>
      </c>
      <c r="Q866" s="5">
        <v>0</v>
      </c>
      <c r="R866" s="5">
        <v>0</v>
      </c>
      <c r="S866" s="5">
        <v>0</v>
      </c>
      <c r="T866" s="5">
        <v>18.010000000000002</v>
      </c>
      <c r="U866" s="5">
        <v>0</v>
      </c>
      <c r="V866" s="5">
        <v>0</v>
      </c>
      <c r="W866" s="5">
        <f t="shared" si="57"/>
        <v>44.05</v>
      </c>
      <c r="X866" s="5">
        <f t="shared" si="58"/>
        <v>2.39</v>
      </c>
      <c r="Y866" s="5">
        <v>166.12</v>
      </c>
      <c r="Z866" s="5">
        <v>2.39</v>
      </c>
      <c r="AA866" s="5">
        <f t="shared" si="56"/>
        <v>168.51</v>
      </c>
    </row>
    <row r="867" spans="1:27" x14ac:dyDescent="0.25">
      <c r="A867">
        <v>2013</v>
      </c>
      <c r="B867" t="s">
        <v>53</v>
      </c>
      <c r="C867" s="1" t="s">
        <v>2</v>
      </c>
      <c r="D867" s="5">
        <f>VLOOKUP(B867,SWH!$A$4:$C$19,3,FALSE)</f>
        <v>511.16</v>
      </c>
      <c r="E867" s="5">
        <v>3.37</v>
      </c>
      <c r="F867" s="5">
        <v>0.19</v>
      </c>
      <c r="G867" s="5">
        <v>20.64</v>
      </c>
      <c r="H867" s="5">
        <v>43.79</v>
      </c>
      <c r="I867" s="5">
        <v>11.9</v>
      </c>
      <c r="J867" s="5">
        <v>48.29</v>
      </c>
      <c r="K867" s="5">
        <v>0</v>
      </c>
      <c r="L867" s="5">
        <v>0</v>
      </c>
      <c r="M867" s="5">
        <v>22.06</v>
      </c>
      <c r="N867" s="5">
        <v>0</v>
      </c>
      <c r="O867" s="5">
        <f>VLOOKUP(B867,SWH!$A$4:$B$19,2,FALSE)</f>
        <v>0</v>
      </c>
      <c r="P867" s="5">
        <f t="shared" si="55"/>
        <v>0</v>
      </c>
      <c r="Q867" s="5">
        <v>0</v>
      </c>
      <c r="R867" s="5">
        <v>0</v>
      </c>
      <c r="S867" s="5">
        <v>0</v>
      </c>
      <c r="T867" s="5">
        <v>18.010000000000002</v>
      </c>
      <c r="U867" s="5">
        <v>0</v>
      </c>
      <c r="V867" s="5">
        <v>0</v>
      </c>
      <c r="W867" s="5">
        <f t="shared" si="57"/>
        <v>46.07</v>
      </c>
      <c r="X867" s="5">
        <f t="shared" si="58"/>
        <v>0.19</v>
      </c>
      <c r="Y867" s="5">
        <v>168.06</v>
      </c>
      <c r="Z867" s="5">
        <v>0.19</v>
      </c>
      <c r="AA867" s="5">
        <f t="shared" si="56"/>
        <v>168.25</v>
      </c>
    </row>
    <row r="868" spans="1:27" x14ac:dyDescent="0.25">
      <c r="A868">
        <v>2013</v>
      </c>
      <c r="B868" t="s">
        <v>53</v>
      </c>
      <c r="C868" s="1" t="s">
        <v>18</v>
      </c>
      <c r="D868" s="5">
        <f>VLOOKUP(B868,SWH!$A$4:$C$19,3,FALSE)</f>
        <v>511.16</v>
      </c>
      <c r="E868" s="5">
        <v>4.8099999999999996</v>
      </c>
      <c r="F868" s="5">
        <v>0.36</v>
      </c>
      <c r="G868" s="5">
        <v>9.25</v>
      </c>
      <c r="H868" s="5">
        <v>44.29</v>
      </c>
      <c r="I868" s="5">
        <v>11.93</v>
      </c>
      <c r="J868" s="5">
        <v>48.29</v>
      </c>
      <c r="K868" s="5">
        <v>0</v>
      </c>
      <c r="L868" s="5">
        <v>0</v>
      </c>
      <c r="M868" s="5">
        <v>18.600000000000001</v>
      </c>
      <c r="N868" s="5">
        <v>0</v>
      </c>
      <c r="O868" s="5">
        <f>VLOOKUP(B868,SWH!$A$4:$B$19,2,FALSE)</f>
        <v>0</v>
      </c>
      <c r="P868" s="5">
        <f t="shared" si="55"/>
        <v>0</v>
      </c>
      <c r="Q868" s="5">
        <v>0</v>
      </c>
      <c r="R868" s="5">
        <v>0</v>
      </c>
      <c r="S868" s="5">
        <v>0</v>
      </c>
      <c r="T868" s="5">
        <v>18.010000000000002</v>
      </c>
      <c r="U868" s="5">
        <v>0</v>
      </c>
      <c r="V868" s="5">
        <v>0</v>
      </c>
      <c r="W868" s="5">
        <f t="shared" si="57"/>
        <v>32.659999999999997</v>
      </c>
      <c r="X868" s="5">
        <f t="shared" si="58"/>
        <v>0.36</v>
      </c>
      <c r="Y868" s="5">
        <v>155.18</v>
      </c>
      <c r="Z868" s="5">
        <v>0.36</v>
      </c>
      <c r="AA868" s="5">
        <f t="shared" si="56"/>
        <v>155.54000000000002</v>
      </c>
    </row>
    <row r="869" spans="1:27" x14ac:dyDescent="0.25">
      <c r="A869">
        <v>2013</v>
      </c>
      <c r="B869" t="s">
        <v>53</v>
      </c>
      <c r="C869" s="1" t="s">
        <v>4</v>
      </c>
      <c r="D869" s="5">
        <f>VLOOKUP(B869,SWH!$A$4:$C$19,3,FALSE)</f>
        <v>511.16</v>
      </c>
      <c r="E869" s="5">
        <v>16.11</v>
      </c>
      <c r="F869" s="5">
        <v>11.48</v>
      </c>
      <c r="G869" s="5">
        <v>10.78</v>
      </c>
      <c r="H869" s="5">
        <v>43.93</v>
      </c>
      <c r="I869" s="5">
        <v>11.91</v>
      </c>
      <c r="J869" s="5">
        <v>48.29</v>
      </c>
      <c r="K869" s="5">
        <v>0</v>
      </c>
      <c r="L869" s="5">
        <v>0</v>
      </c>
      <c r="M869" s="5">
        <v>17.309999999999999</v>
      </c>
      <c r="N869" s="5">
        <v>0</v>
      </c>
      <c r="O869" s="5">
        <f>VLOOKUP(B869,SWH!$A$4:$B$19,2,FALSE)</f>
        <v>0</v>
      </c>
      <c r="P869" s="5">
        <f t="shared" ref="P869:P932" si="59">N869-O869</f>
        <v>0</v>
      </c>
      <c r="Q869" s="5">
        <v>0</v>
      </c>
      <c r="R869" s="5">
        <v>0</v>
      </c>
      <c r="S869" s="5">
        <v>0</v>
      </c>
      <c r="T869" s="5">
        <v>18.010000000000002</v>
      </c>
      <c r="U869" s="5">
        <v>0</v>
      </c>
      <c r="V869" s="5">
        <v>0</v>
      </c>
      <c r="W869" s="5">
        <f t="shared" si="57"/>
        <v>44.2</v>
      </c>
      <c r="X869" s="5">
        <f t="shared" si="58"/>
        <v>11.48</v>
      </c>
      <c r="Y869" s="5">
        <v>166.33</v>
      </c>
      <c r="Z869" s="5">
        <v>11.48</v>
      </c>
      <c r="AA869" s="5">
        <f t="shared" si="56"/>
        <v>177.81</v>
      </c>
    </row>
    <row r="870" spans="1:27" x14ac:dyDescent="0.25">
      <c r="A870">
        <v>2013</v>
      </c>
      <c r="B870" t="s">
        <v>53</v>
      </c>
      <c r="C870" s="1" t="s">
        <v>5</v>
      </c>
      <c r="D870" s="5">
        <f>VLOOKUP(B870,SWH!$A$4:$C$19,3,FALSE)</f>
        <v>511.16</v>
      </c>
      <c r="E870" s="5">
        <v>8.6</v>
      </c>
      <c r="F870" s="5">
        <v>5.04</v>
      </c>
      <c r="G870" s="5">
        <v>14.45</v>
      </c>
      <c r="H870" s="5">
        <v>43.82</v>
      </c>
      <c r="I870" s="5">
        <v>11.92</v>
      </c>
      <c r="J870" s="5">
        <v>48.29</v>
      </c>
      <c r="K870" s="5">
        <v>0</v>
      </c>
      <c r="L870" s="5">
        <v>0</v>
      </c>
      <c r="M870" s="5">
        <v>20.95</v>
      </c>
      <c r="N870" s="5">
        <v>0</v>
      </c>
      <c r="O870" s="5">
        <f>VLOOKUP(B870,SWH!$A$4:$B$19,2,FALSE)</f>
        <v>0</v>
      </c>
      <c r="P870" s="5">
        <f t="shared" si="59"/>
        <v>0</v>
      </c>
      <c r="Q870" s="5">
        <v>0</v>
      </c>
      <c r="R870" s="5">
        <v>0</v>
      </c>
      <c r="S870" s="5">
        <v>0</v>
      </c>
      <c r="T870" s="5">
        <v>18.010000000000002</v>
      </c>
      <c r="U870" s="5">
        <v>0</v>
      </c>
      <c r="V870" s="5">
        <v>0</v>
      </c>
      <c r="W870" s="5">
        <f t="shared" si="57"/>
        <v>44</v>
      </c>
      <c r="X870" s="5">
        <f t="shared" si="58"/>
        <v>5.04</v>
      </c>
      <c r="Y870" s="5">
        <v>166.05</v>
      </c>
      <c r="Z870" s="5">
        <v>5.04</v>
      </c>
      <c r="AA870" s="5">
        <f t="shared" si="56"/>
        <v>171.09</v>
      </c>
    </row>
    <row r="871" spans="1:27" x14ac:dyDescent="0.25">
      <c r="A871">
        <v>2013</v>
      </c>
      <c r="B871" t="s">
        <v>53</v>
      </c>
      <c r="C871" s="1" t="s">
        <v>15</v>
      </c>
      <c r="D871" s="5">
        <f>VLOOKUP(B871,SWH!$A$4:$C$19,3,FALSE)</f>
        <v>511.16</v>
      </c>
      <c r="E871" s="5">
        <v>6.12</v>
      </c>
      <c r="F871" s="5">
        <v>0.62</v>
      </c>
      <c r="G871" s="5">
        <v>6.74</v>
      </c>
      <c r="H871" s="5">
        <v>44.12</v>
      </c>
      <c r="I871" s="5">
        <v>11.92</v>
      </c>
      <c r="J871" s="5">
        <v>48.29</v>
      </c>
      <c r="K871" s="5">
        <v>0</v>
      </c>
      <c r="L871" s="5">
        <v>0</v>
      </c>
      <c r="M871" s="5">
        <v>17.3</v>
      </c>
      <c r="N871" s="5">
        <v>0</v>
      </c>
      <c r="O871" s="5">
        <f>VLOOKUP(B871,SWH!$A$4:$B$19,2,FALSE)</f>
        <v>0</v>
      </c>
      <c r="P871" s="5">
        <f t="shared" si="59"/>
        <v>0</v>
      </c>
      <c r="Q871" s="5">
        <v>0</v>
      </c>
      <c r="R871" s="5">
        <v>0</v>
      </c>
      <c r="S871" s="5">
        <v>0</v>
      </c>
      <c r="T871" s="5">
        <v>18.010000000000002</v>
      </c>
      <c r="U871" s="5">
        <v>0</v>
      </c>
      <c r="V871" s="5">
        <v>0</v>
      </c>
      <c r="W871" s="5">
        <f t="shared" si="57"/>
        <v>30.16</v>
      </c>
      <c r="X871" s="5">
        <f t="shared" si="58"/>
        <v>0.62</v>
      </c>
      <c r="Y871" s="5">
        <v>152.51</v>
      </c>
      <c r="Z871" s="5">
        <v>0.62</v>
      </c>
      <c r="AA871" s="5">
        <f t="shared" si="56"/>
        <v>153.13</v>
      </c>
    </row>
    <row r="872" spans="1:27" x14ac:dyDescent="0.25">
      <c r="A872">
        <v>2013</v>
      </c>
      <c r="B872" t="s">
        <v>53</v>
      </c>
      <c r="C872" s="1" t="s">
        <v>16</v>
      </c>
      <c r="D872" s="5">
        <f>VLOOKUP(B872,SWH!$A$4:$C$19,3,FALSE)</f>
        <v>511.16</v>
      </c>
      <c r="E872" s="5">
        <v>19.2</v>
      </c>
      <c r="F872" s="5">
        <v>37.700000000000003</v>
      </c>
      <c r="G872" s="5">
        <v>10.97</v>
      </c>
      <c r="H872" s="5">
        <v>43.93</v>
      </c>
      <c r="I872" s="5">
        <v>11.92</v>
      </c>
      <c r="J872" s="5">
        <v>48.29</v>
      </c>
      <c r="K872" s="5">
        <v>0</v>
      </c>
      <c r="L872" s="5">
        <v>0</v>
      </c>
      <c r="M872" s="5">
        <v>19.059999999999999</v>
      </c>
      <c r="N872" s="5">
        <v>0</v>
      </c>
      <c r="O872" s="5">
        <f>VLOOKUP(B872,SWH!$A$4:$B$19,2,FALSE)</f>
        <v>0</v>
      </c>
      <c r="P872" s="5">
        <f t="shared" si="59"/>
        <v>0</v>
      </c>
      <c r="Q872" s="5">
        <v>0</v>
      </c>
      <c r="R872" s="5">
        <v>0</v>
      </c>
      <c r="S872" s="5">
        <v>0</v>
      </c>
      <c r="T872" s="5">
        <v>18.010000000000002</v>
      </c>
      <c r="U872" s="5">
        <v>0</v>
      </c>
      <c r="V872" s="5">
        <v>0</v>
      </c>
      <c r="W872" s="5">
        <f t="shared" si="57"/>
        <v>49.230000000000004</v>
      </c>
      <c r="X872" s="5">
        <f t="shared" si="58"/>
        <v>37.700000000000003</v>
      </c>
      <c r="Y872" s="5">
        <v>171.38</v>
      </c>
      <c r="Z872" s="5">
        <v>37.700000000000003</v>
      </c>
      <c r="AA872" s="5">
        <f t="shared" si="56"/>
        <v>209.07999999999998</v>
      </c>
    </row>
    <row r="873" spans="1:27" x14ac:dyDescent="0.25">
      <c r="A873">
        <v>2013</v>
      </c>
      <c r="B873" t="s">
        <v>53</v>
      </c>
      <c r="C873" s="1" t="s">
        <v>9</v>
      </c>
      <c r="D873" s="5">
        <f>VLOOKUP(B873,SWH!$A$4:$C$19,3,FALSE)</f>
        <v>511.16</v>
      </c>
      <c r="E873" s="5">
        <v>12.47</v>
      </c>
      <c r="F873" s="5">
        <v>21.44</v>
      </c>
      <c r="G873" s="5">
        <v>9.1999999999999993</v>
      </c>
      <c r="H873" s="5">
        <v>43.99</v>
      </c>
      <c r="I873" s="5">
        <v>11.9</v>
      </c>
      <c r="J873" s="5">
        <v>48.29</v>
      </c>
      <c r="K873" s="5">
        <v>0</v>
      </c>
      <c r="L873" s="5">
        <v>0</v>
      </c>
      <c r="M873" s="5">
        <v>20.61</v>
      </c>
      <c r="N873" s="5">
        <v>0</v>
      </c>
      <c r="O873" s="5">
        <f>VLOOKUP(B873,SWH!$A$4:$B$19,2,FALSE)</f>
        <v>0</v>
      </c>
      <c r="P873" s="5">
        <f t="shared" si="59"/>
        <v>0</v>
      </c>
      <c r="Q873" s="5">
        <v>0</v>
      </c>
      <c r="R873" s="5">
        <v>0</v>
      </c>
      <c r="S873" s="5">
        <v>0</v>
      </c>
      <c r="T873" s="5">
        <v>18.010000000000002</v>
      </c>
      <c r="U873" s="5">
        <v>0</v>
      </c>
      <c r="V873" s="5">
        <v>0</v>
      </c>
      <c r="W873" s="5">
        <f t="shared" si="57"/>
        <v>42.28</v>
      </c>
      <c r="X873" s="5">
        <f t="shared" si="58"/>
        <v>21.44</v>
      </c>
      <c r="Y873" s="5">
        <v>164.48</v>
      </c>
      <c r="Z873" s="5">
        <v>21.44</v>
      </c>
      <c r="AA873" s="5">
        <f t="shared" si="56"/>
        <v>185.92</v>
      </c>
    </row>
    <row r="874" spans="1:27" x14ac:dyDescent="0.25">
      <c r="A874">
        <v>2013</v>
      </c>
      <c r="B874" t="s">
        <v>53</v>
      </c>
      <c r="C874" s="1" t="s">
        <v>12</v>
      </c>
      <c r="D874" s="5">
        <f>VLOOKUP(B874,SWH!$A$4:$C$19,3,FALSE)</f>
        <v>511.16</v>
      </c>
      <c r="E874" s="5">
        <v>16.760000000000002</v>
      </c>
      <c r="F874" s="5">
        <v>57.09</v>
      </c>
      <c r="G874" s="5">
        <v>9.01</v>
      </c>
      <c r="H874" s="5">
        <v>43.82</v>
      </c>
      <c r="I874" s="5">
        <v>11.92</v>
      </c>
      <c r="J874" s="5">
        <v>48.29</v>
      </c>
      <c r="K874" s="5">
        <v>0</v>
      </c>
      <c r="L874" s="5">
        <v>0</v>
      </c>
      <c r="M874" s="5">
        <v>19.39</v>
      </c>
      <c r="N874" s="5">
        <v>0</v>
      </c>
      <c r="O874" s="5">
        <f>VLOOKUP(B874,SWH!$A$4:$B$19,2,FALSE)</f>
        <v>0</v>
      </c>
      <c r="P874" s="5">
        <f t="shared" si="59"/>
        <v>0</v>
      </c>
      <c r="Q874" s="5">
        <v>0</v>
      </c>
      <c r="R874" s="5">
        <v>0</v>
      </c>
      <c r="S874" s="5">
        <v>0</v>
      </c>
      <c r="T874" s="5">
        <v>18.010000000000002</v>
      </c>
      <c r="U874" s="5">
        <v>0</v>
      </c>
      <c r="V874" s="5">
        <v>0</v>
      </c>
      <c r="W874" s="5">
        <f t="shared" si="57"/>
        <v>45.160000000000004</v>
      </c>
      <c r="X874" s="5">
        <f t="shared" si="58"/>
        <v>57.09</v>
      </c>
      <c r="Y874" s="5">
        <v>167.2</v>
      </c>
      <c r="Z874" s="5">
        <v>57.09</v>
      </c>
      <c r="AA874" s="5">
        <f t="shared" si="56"/>
        <v>224.29</v>
      </c>
    </row>
    <row r="875" spans="1:27" x14ac:dyDescent="0.25">
      <c r="A875">
        <v>2013</v>
      </c>
      <c r="B875" t="s">
        <v>53</v>
      </c>
      <c r="C875" s="1" t="s">
        <v>8</v>
      </c>
      <c r="D875" s="5">
        <f>VLOOKUP(B875,SWH!$A$4:$C$19,3,FALSE)</f>
        <v>511.16</v>
      </c>
      <c r="E875" s="5">
        <v>15.47</v>
      </c>
      <c r="F875" s="5">
        <v>100.29</v>
      </c>
      <c r="G875" s="5">
        <v>6.33</v>
      </c>
      <c r="H875" s="5">
        <v>44.7</v>
      </c>
      <c r="I875" s="5">
        <v>12</v>
      </c>
      <c r="J875" s="5">
        <v>48.29</v>
      </c>
      <c r="K875" s="5">
        <v>0</v>
      </c>
      <c r="L875" s="5">
        <v>0</v>
      </c>
      <c r="M875" s="5">
        <v>21.43</v>
      </c>
      <c r="N875" s="5">
        <v>0</v>
      </c>
      <c r="O875" s="5">
        <f>VLOOKUP(B875,SWH!$A$4:$B$19,2,FALSE)</f>
        <v>0</v>
      </c>
      <c r="P875" s="5">
        <f t="shared" si="59"/>
        <v>0</v>
      </c>
      <c r="Q875" s="5">
        <v>0</v>
      </c>
      <c r="R875" s="5">
        <v>0</v>
      </c>
      <c r="S875" s="5">
        <v>0</v>
      </c>
      <c r="T875" s="5">
        <v>18.010000000000002</v>
      </c>
      <c r="U875" s="5">
        <v>0</v>
      </c>
      <c r="V875" s="5">
        <v>0</v>
      </c>
      <c r="W875" s="5">
        <f t="shared" si="57"/>
        <v>43.230000000000004</v>
      </c>
      <c r="X875" s="5">
        <f t="shared" si="58"/>
        <v>100.29</v>
      </c>
      <c r="Y875" s="5">
        <v>166.24</v>
      </c>
      <c r="Z875" s="5">
        <v>100.29</v>
      </c>
      <c r="AA875" s="5">
        <f t="shared" si="56"/>
        <v>266.53000000000003</v>
      </c>
    </row>
    <row r="876" spans="1:27" x14ac:dyDescent="0.25">
      <c r="A876">
        <v>2016</v>
      </c>
      <c r="B876" t="s">
        <v>53</v>
      </c>
      <c r="C876" s="1" t="s">
        <v>10</v>
      </c>
      <c r="D876" s="5">
        <f>VLOOKUP(B876,SWH!$A$4:$C$19,3,FALSE)</f>
        <v>511.16</v>
      </c>
      <c r="E876" s="5">
        <v>0</v>
      </c>
      <c r="F876" s="5">
        <v>0</v>
      </c>
      <c r="G876" s="5">
        <v>67.150000000000006</v>
      </c>
      <c r="H876" s="5">
        <v>31.97</v>
      </c>
      <c r="I876" s="5">
        <v>5.56</v>
      </c>
      <c r="J876" s="5">
        <v>48.29</v>
      </c>
      <c r="K876" s="5">
        <v>0</v>
      </c>
      <c r="L876" s="5">
        <v>0</v>
      </c>
      <c r="M876" s="5">
        <v>19.079999999999998</v>
      </c>
      <c r="N876" s="5">
        <v>0</v>
      </c>
      <c r="O876" s="5">
        <f>VLOOKUP(B876,SWH!$A$4:$B$19,2,FALSE)</f>
        <v>0</v>
      </c>
      <c r="P876" s="5">
        <f t="shared" si="59"/>
        <v>0</v>
      </c>
      <c r="Q876" s="5">
        <v>0</v>
      </c>
      <c r="R876" s="5">
        <v>0</v>
      </c>
      <c r="S876" s="5">
        <v>0</v>
      </c>
      <c r="T876" s="5">
        <v>18.010000000000002</v>
      </c>
      <c r="U876" s="5">
        <v>0</v>
      </c>
      <c r="V876" s="5">
        <v>0</v>
      </c>
      <c r="W876" s="5">
        <f t="shared" si="57"/>
        <v>86.23</v>
      </c>
      <c r="X876" s="5">
        <f t="shared" si="58"/>
        <v>0</v>
      </c>
      <c r="Y876" s="5">
        <v>190.06</v>
      </c>
      <c r="Z876" s="5">
        <v>0</v>
      </c>
      <c r="AA876" s="5">
        <f t="shared" si="56"/>
        <v>190.06</v>
      </c>
    </row>
    <row r="877" spans="1:27" x14ac:dyDescent="0.25">
      <c r="A877">
        <v>2016</v>
      </c>
      <c r="B877" t="s">
        <v>53</v>
      </c>
      <c r="C877" s="1" t="s">
        <v>6</v>
      </c>
      <c r="D877" s="5">
        <f>VLOOKUP(B877,SWH!$A$4:$C$19,3,FALSE)</f>
        <v>511.16</v>
      </c>
      <c r="E877" s="5">
        <v>0</v>
      </c>
      <c r="F877" s="5">
        <v>0</v>
      </c>
      <c r="G877" s="5">
        <v>63.15</v>
      </c>
      <c r="H877" s="5">
        <v>32.07</v>
      </c>
      <c r="I877" s="5">
        <v>5.66</v>
      </c>
      <c r="J877" s="5">
        <v>48.29</v>
      </c>
      <c r="K877" s="5">
        <v>0</v>
      </c>
      <c r="L877" s="5">
        <v>0</v>
      </c>
      <c r="M877" s="5">
        <v>22.44</v>
      </c>
      <c r="N877" s="5">
        <v>0</v>
      </c>
      <c r="O877" s="5">
        <f>VLOOKUP(B877,SWH!$A$4:$B$19,2,FALSE)</f>
        <v>0</v>
      </c>
      <c r="P877" s="5">
        <f t="shared" si="59"/>
        <v>0</v>
      </c>
      <c r="Q877" s="5">
        <v>0</v>
      </c>
      <c r="R877" s="5">
        <v>0</v>
      </c>
      <c r="S877" s="5">
        <v>0</v>
      </c>
      <c r="T877" s="5">
        <v>18.010000000000002</v>
      </c>
      <c r="U877" s="5">
        <v>0</v>
      </c>
      <c r="V877" s="5">
        <v>0</v>
      </c>
      <c r="W877" s="5">
        <f t="shared" si="57"/>
        <v>85.59</v>
      </c>
      <c r="X877" s="5">
        <f t="shared" si="58"/>
        <v>0</v>
      </c>
      <c r="Y877" s="5">
        <v>189.62</v>
      </c>
      <c r="Z877" s="5">
        <v>0</v>
      </c>
      <c r="AA877" s="5">
        <f t="shared" si="56"/>
        <v>189.62</v>
      </c>
    </row>
    <row r="878" spans="1:27" x14ac:dyDescent="0.25">
      <c r="A878">
        <v>2016</v>
      </c>
      <c r="B878" t="s">
        <v>53</v>
      </c>
      <c r="C878" s="1" t="s">
        <v>11</v>
      </c>
      <c r="D878" s="5">
        <f>VLOOKUP(B878,SWH!$A$4:$C$19,3,FALSE)</f>
        <v>511.16</v>
      </c>
      <c r="E878" s="5">
        <v>0</v>
      </c>
      <c r="F878" s="5">
        <v>0</v>
      </c>
      <c r="G878" s="5">
        <v>49.13</v>
      </c>
      <c r="H878" s="5">
        <v>32.22</v>
      </c>
      <c r="I878" s="5">
        <v>5.69</v>
      </c>
      <c r="J878" s="5">
        <v>48.29</v>
      </c>
      <c r="K878" s="5">
        <v>0</v>
      </c>
      <c r="L878" s="5">
        <v>0</v>
      </c>
      <c r="M878" s="5">
        <v>18.8</v>
      </c>
      <c r="N878" s="5">
        <v>0</v>
      </c>
      <c r="O878" s="5">
        <f>VLOOKUP(B878,SWH!$A$4:$B$19,2,FALSE)</f>
        <v>0</v>
      </c>
      <c r="P878" s="5">
        <f t="shared" si="59"/>
        <v>0</v>
      </c>
      <c r="Q878" s="5">
        <v>0</v>
      </c>
      <c r="R878" s="5">
        <v>0</v>
      </c>
      <c r="S878" s="5">
        <v>0</v>
      </c>
      <c r="T878" s="5">
        <v>18.010000000000002</v>
      </c>
      <c r="U878" s="5">
        <v>0</v>
      </c>
      <c r="V878" s="5">
        <v>0</v>
      </c>
      <c r="W878" s="5">
        <f t="shared" si="57"/>
        <v>67.930000000000007</v>
      </c>
      <c r="X878" s="5">
        <f t="shared" si="58"/>
        <v>0</v>
      </c>
      <c r="Y878" s="5">
        <v>172.13</v>
      </c>
      <c r="Z878" s="5">
        <v>0</v>
      </c>
      <c r="AA878" s="5">
        <f t="shared" si="56"/>
        <v>172.13</v>
      </c>
    </row>
    <row r="879" spans="1:27" x14ac:dyDescent="0.25">
      <c r="A879">
        <v>2016</v>
      </c>
      <c r="B879" t="s">
        <v>53</v>
      </c>
      <c r="C879" s="1" t="s">
        <v>13</v>
      </c>
      <c r="D879" s="5">
        <f>VLOOKUP(B879,SWH!$A$4:$C$19,3,FALSE)</f>
        <v>511.16</v>
      </c>
      <c r="E879" s="5">
        <v>0.04</v>
      </c>
      <c r="F879" s="5">
        <v>0</v>
      </c>
      <c r="G879" s="5">
        <v>51.01</v>
      </c>
      <c r="H879" s="5">
        <v>32.11</v>
      </c>
      <c r="I879" s="5">
        <v>5.67</v>
      </c>
      <c r="J879" s="5">
        <v>48.29</v>
      </c>
      <c r="K879" s="5">
        <v>0</v>
      </c>
      <c r="L879" s="5">
        <v>0</v>
      </c>
      <c r="M879" s="5">
        <v>21.54</v>
      </c>
      <c r="N879" s="5">
        <v>0</v>
      </c>
      <c r="O879" s="5">
        <f>VLOOKUP(B879,SWH!$A$4:$B$19,2,FALSE)</f>
        <v>0</v>
      </c>
      <c r="P879" s="5">
        <f t="shared" si="59"/>
        <v>0</v>
      </c>
      <c r="Q879" s="5">
        <v>0</v>
      </c>
      <c r="R879" s="5">
        <v>0</v>
      </c>
      <c r="S879" s="5">
        <v>0</v>
      </c>
      <c r="T879" s="5">
        <v>18.010000000000002</v>
      </c>
      <c r="U879" s="5">
        <v>0</v>
      </c>
      <c r="V879" s="5">
        <v>0</v>
      </c>
      <c r="W879" s="5">
        <f t="shared" si="57"/>
        <v>72.59</v>
      </c>
      <c r="X879" s="5">
        <f t="shared" si="58"/>
        <v>0</v>
      </c>
      <c r="Y879" s="5">
        <v>176.66</v>
      </c>
      <c r="Z879" s="5">
        <v>0</v>
      </c>
      <c r="AA879" s="5">
        <f t="shared" si="56"/>
        <v>176.66</v>
      </c>
    </row>
    <row r="880" spans="1:27" x14ac:dyDescent="0.25">
      <c r="A880">
        <v>2016</v>
      </c>
      <c r="B880" t="s">
        <v>53</v>
      </c>
      <c r="C880" s="1" t="s">
        <v>19</v>
      </c>
      <c r="D880" s="5">
        <f>VLOOKUP(B880,SWH!$A$4:$C$19,3,FALSE)</f>
        <v>511.16</v>
      </c>
      <c r="E880" s="5">
        <v>0.25</v>
      </c>
      <c r="F880" s="5">
        <v>0</v>
      </c>
      <c r="G880" s="5">
        <v>40.25</v>
      </c>
      <c r="H880" s="5">
        <v>32.200000000000003</v>
      </c>
      <c r="I880" s="5">
        <v>5.69</v>
      </c>
      <c r="J880" s="5">
        <v>48.29</v>
      </c>
      <c r="K880" s="5">
        <v>0</v>
      </c>
      <c r="L880" s="5">
        <v>0</v>
      </c>
      <c r="M880" s="5">
        <v>19.37</v>
      </c>
      <c r="N880" s="5">
        <v>0</v>
      </c>
      <c r="O880" s="5">
        <f>VLOOKUP(B880,SWH!$A$4:$B$19,2,FALSE)</f>
        <v>0</v>
      </c>
      <c r="P880" s="5">
        <f t="shared" si="59"/>
        <v>0</v>
      </c>
      <c r="Q880" s="5">
        <v>0</v>
      </c>
      <c r="R880" s="5">
        <v>0</v>
      </c>
      <c r="S880" s="5">
        <v>0</v>
      </c>
      <c r="T880" s="5">
        <v>18.010000000000002</v>
      </c>
      <c r="U880" s="5">
        <v>0</v>
      </c>
      <c r="V880" s="5">
        <v>0</v>
      </c>
      <c r="W880" s="5">
        <f t="shared" si="57"/>
        <v>59.870000000000005</v>
      </c>
      <c r="X880" s="5">
        <f t="shared" si="58"/>
        <v>0</v>
      </c>
      <c r="Y880" s="5">
        <v>164.05</v>
      </c>
      <c r="Z880" s="5">
        <v>0</v>
      </c>
      <c r="AA880" s="5">
        <f t="shared" si="56"/>
        <v>164.05</v>
      </c>
    </row>
    <row r="881" spans="1:27" x14ac:dyDescent="0.25">
      <c r="A881">
        <v>2016</v>
      </c>
      <c r="B881" t="s">
        <v>53</v>
      </c>
      <c r="C881" s="1" t="s">
        <v>20</v>
      </c>
      <c r="D881" s="5">
        <f>VLOOKUP(B881,SWH!$A$4:$C$19,3,FALSE)</f>
        <v>511.16</v>
      </c>
      <c r="E881" s="5">
        <v>0.33</v>
      </c>
      <c r="F881" s="5">
        <v>0</v>
      </c>
      <c r="G881" s="5">
        <v>35.229999999999997</v>
      </c>
      <c r="H881" s="5">
        <v>32.520000000000003</v>
      </c>
      <c r="I881" s="5">
        <v>5.69</v>
      </c>
      <c r="J881" s="5">
        <v>48.29</v>
      </c>
      <c r="K881" s="5">
        <v>0</v>
      </c>
      <c r="L881" s="5">
        <v>0</v>
      </c>
      <c r="M881" s="5">
        <v>22.7</v>
      </c>
      <c r="N881" s="5">
        <v>0</v>
      </c>
      <c r="O881" s="5">
        <f>VLOOKUP(B881,SWH!$A$4:$B$19,2,FALSE)</f>
        <v>0</v>
      </c>
      <c r="P881" s="5">
        <f t="shared" si="59"/>
        <v>0</v>
      </c>
      <c r="Q881" s="5">
        <v>0</v>
      </c>
      <c r="R881" s="5">
        <v>0</v>
      </c>
      <c r="S881" s="5">
        <v>0</v>
      </c>
      <c r="T881" s="5">
        <v>18.010000000000002</v>
      </c>
      <c r="U881" s="5">
        <v>0</v>
      </c>
      <c r="V881" s="5">
        <v>0</v>
      </c>
      <c r="W881" s="5">
        <f t="shared" si="57"/>
        <v>58.259999999999991</v>
      </c>
      <c r="X881" s="5">
        <f t="shared" si="58"/>
        <v>0</v>
      </c>
      <c r="Y881" s="5">
        <v>162.77000000000001</v>
      </c>
      <c r="Z881" s="5">
        <v>0</v>
      </c>
      <c r="AA881" s="5">
        <f t="shared" si="56"/>
        <v>162.77000000000001</v>
      </c>
    </row>
    <row r="882" spans="1:27" x14ac:dyDescent="0.25">
      <c r="A882">
        <v>2016</v>
      </c>
      <c r="B882" t="s">
        <v>53</v>
      </c>
      <c r="C882" s="1" t="s">
        <v>3</v>
      </c>
      <c r="D882" s="5">
        <f>VLOOKUP(B882,SWH!$A$4:$C$19,3,FALSE)</f>
        <v>511.16</v>
      </c>
      <c r="E882" s="5">
        <v>5.14</v>
      </c>
      <c r="F882" s="5">
        <v>1.39</v>
      </c>
      <c r="G882" s="5">
        <v>21.92</v>
      </c>
      <c r="H882" s="5">
        <v>32.340000000000003</v>
      </c>
      <c r="I882" s="5">
        <v>5.73</v>
      </c>
      <c r="J882" s="5">
        <v>48.29</v>
      </c>
      <c r="K882" s="5">
        <v>0</v>
      </c>
      <c r="L882" s="5">
        <v>0</v>
      </c>
      <c r="M882" s="5">
        <v>18.45</v>
      </c>
      <c r="N882" s="5">
        <v>0</v>
      </c>
      <c r="O882" s="5">
        <f>VLOOKUP(B882,SWH!$A$4:$B$19,2,FALSE)</f>
        <v>0</v>
      </c>
      <c r="P882" s="5">
        <f t="shared" si="59"/>
        <v>0</v>
      </c>
      <c r="Q882" s="5">
        <v>0</v>
      </c>
      <c r="R882" s="5">
        <v>0</v>
      </c>
      <c r="S882" s="5">
        <v>0</v>
      </c>
      <c r="T882" s="5">
        <v>18.010000000000002</v>
      </c>
      <c r="U882" s="5">
        <v>0</v>
      </c>
      <c r="V882" s="5">
        <v>0</v>
      </c>
      <c r="W882" s="5">
        <f t="shared" si="57"/>
        <v>45.510000000000005</v>
      </c>
      <c r="X882" s="5">
        <f t="shared" si="58"/>
        <v>1.39</v>
      </c>
      <c r="Y882" s="5">
        <v>149.88</v>
      </c>
      <c r="Z882" s="5">
        <v>1.39</v>
      </c>
      <c r="AA882" s="5">
        <f t="shared" si="56"/>
        <v>151.26999999999998</v>
      </c>
    </row>
    <row r="883" spans="1:27" x14ac:dyDescent="0.25">
      <c r="A883">
        <v>2016</v>
      </c>
      <c r="B883" t="s">
        <v>53</v>
      </c>
      <c r="C883" s="1" t="s">
        <v>7</v>
      </c>
      <c r="D883" s="5">
        <f>VLOOKUP(B883,SWH!$A$4:$C$19,3,FALSE)</f>
        <v>511.16</v>
      </c>
      <c r="E883" s="5">
        <v>1.95</v>
      </c>
      <c r="F883" s="5">
        <v>0.15</v>
      </c>
      <c r="G883" s="5">
        <v>24.4</v>
      </c>
      <c r="H883" s="5">
        <v>32.4</v>
      </c>
      <c r="I883" s="5">
        <v>5.64</v>
      </c>
      <c r="J883" s="5">
        <v>48.29</v>
      </c>
      <c r="K883" s="5">
        <v>0</v>
      </c>
      <c r="L883" s="5">
        <v>0</v>
      </c>
      <c r="M883" s="5">
        <v>21.59</v>
      </c>
      <c r="N883" s="5">
        <v>0</v>
      </c>
      <c r="O883" s="5">
        <f>VLOOKUP(B883,SWH!$A$4:$B$19,2,FALSE)</f>
        <v>0</v>
      </c>
      <c r="P883" s="5">
        <f t="shared" si="59"/>
        <v>0</v>
      </c>
      <c r="Q883" s="5">
        <v>0</v>
      </c>
      <c r="R883" s="5">
        <v>0</v>
      </c>
      <c r="S883" s="5">
        <v>0</v>
      </c>
      <c r="T883" s="5">
        <v>18.010000000000002</v>
      </c>
      <c r="U883" s="5">
        <v>0</v>
      </c>
      <c r="V883" s="5">
        <v>0</v>
      </c>
      <c r="W883" s="5">
        <f t="shared" si="57"/>
        <v>47.94</v>
      </c>
      <c r="X883" s="5">
        <f t="shared" si="58"/>
        <v>0.15</v>
      </c>
      <c r="Y883" s="5">
        <v>152.28</v>
      </c>
      <c r="Z883" s="5">
        <v>0.15</v>
      </c>
      <c r="AA883" s="5">
        <f t="shared" si="56"/>
        <v>152.43</v>
      </c>
    </row>
    <row r="884" spans="1:27" x14ac:dyDescent="0.25">
      <c r="A884">
        <v>2016</v>
      </c>
      <c r="B884" t="s">
        <v>53</v>
      </c>
      <c r="C884" s="1" t="s">
        <v>17</v>
      </c>
      <c r="D884" s="5">
        <f>VLOOKUP(B884,SWH!$A$4:$C$19,3,FALSE)</f>
        <v>511.16</v>
      </c>
      <c r="E884" s="5">
        <v>0.26</v>
      </c>
      <c r="F884" s="5">
        <v>0</v>
      </c>
      <c r="G884" s="5">
        <v>15.74</v>
      </c>
      <c r="H884" s="5">
        <v>32.36</v>
      </c>
      <c r="I884" s="5">
        <v>5.63</v>
      </c>
      <c r="J884" s="5">
        <v>48.29</v>
      </c>
      <c r="K884" s="5">
        <v>0</v>
      </c>
      <c r="L884" s="5">
        <v>0</v>
      </c>
      <c r="M884" s="5">
        <v>17.03</v>
      </c>
      <c r="N884" s="5">
        <v>0</v>
      </c>
      <c r="O884" s="5">
        <f>VLOOKUP(B884,SWH!$A$4:$B$19,2,FALSE)</f>
        <v>0</v>
      </c>
      <c r="P884" s="5">
        <f t="shared" si="59"/>
        <v>0</v>
      </c>
      <c r="Q884" s="5">
        <v>0</v>
      </c>
      <c r="R884" s="5">
        <v>0</v>
      </c>
      <c r="S884" s="5">
        <v>0</v>
      </c>
      <c r="T884" s="5">
        <v>18.010000000000002</v>
      </c>
      <c r="U884" s="5">
        <v>0</v>
      </c>
      <c r="V884" s="5">
        <v>0</v>
      </c>
      <c r="W884" s="5">
        <f t="shared" si="57"/>
        <v>33.03</v>
      </c>
      <c r="X884" s="5">
        <f t="shared" si="58"/>
        <v>0</v>
      </c>
      <c r="Y884" s="5">
        <v>137.31</v>
      </c>
      <c r="Z884" s="5">
        <v>0</v>
      </c>
      <c r="AA884" s="5">
        <f t="shared" si="56"/>
        <v>137.31</v>
      </c>
    </row>
    <row r="885" spans="1:27" x14ac:dyDescent="0.25">
      <c r="A885">
        <v>2016</v>
      </c>
      <c r="B885" t="s">
        <v>53</v>
      </c>
      <c r="C885" s="1" t="s">
        <v>14</v>
      </c>
      <c r="D885" s="5">
        <f>VLOOKUP(B885,SWH!$A$4:$C$19,3,FALSE)</f>
        <v>511.16</v>
      </c>
      <c r="E885" s="5">
        <v>9.9700000000000006</v>
      </c>
      <c r="F885" s="5">
        <v>2.87</v>
      </c>
      <c r="G885" s="5">
        <v>15.84</v>
      </c>
      <c r="H885" s="5">
        <v>31.87</v>
      </c>
      <c r="I885" s="5">
        <v>5.69</v>
      </c>
      <c r="J885" s="5">
        <v>48.29</v>
      </c>
      <c r="K885" s="5">
        <v>0</v>
      </c>
      <c r="L885" s="5">
        <v>0</v>
      </c>
      <c r="M885" s="5">
        <v>16.940000000000001</v>
      </c>
      <c r="N885" s="5">
        <v>0</v>
      </c>
      <c r="O885" s="5">
        <f>VLOOKUP(B885,SWH!$A$4:$B$19,2,FALSE)</f>
        <v>0</v>
      </c>
      <c r="P885" s="5">
        <f t="shared" si="59"/>
        <v>0</v>
      </c>
      <c r="Q885" s="5">
        <v>0</v>
      </c>
      <c r="R885" s="5">
        <v>0</v>
      </c>
      <c r="S885" s="5">
        <v>0</v>
      </c>
      <c r="T885" s="5">
        <v>18.010000000000002</v>
      </c>
      <c r="U885" s="5">
        <v>0</v>
      </c>
      <c r="V885" s="5">
        <v>0</v>
      </c>
      <c r="W885" s="5">
        <f t="shared" si="57"/>
        <v>42.75</v>
      </c>
      <c r="X885" s="5">
        <f t="shared" si="58"/>
        <v>2.87</v>
      </c>
      <c r="Y885" s="5">
        <v>146.61000000000001</v>
      </c>
      <c r="Z885" s="5">
        <v>2.87</v>
      </c>
      <c r="AA885" s="5">
        <f t="shared" si="56"/>
        <v>149.48000000000002</v>
      </c>
    </row>
    <row r="886" spans="1:27" x14ac:dyDescent="0.25">
      <c r="A886">
        <v>2016</v>
      </c>
      <c r="B886" t="s">
        <v>53</v>
      </c>
      <c r="C886" s="1" t="s">
        <v>2</v>
      </c>
      <c r="D886" s="5">
        <f>VLOOKUP(B886,SWH!$A$4:$C$19,3,FALSE)</f>
        <v>511.16</v>
      </c>
      <c r="E886" s="5">
        <v>3.96</v>
      </c>
      <c r="F886" s="5">
        <v>0.33</v>
      </c>
      <c r="G886" s="5">
        <v>18.350000000000001</v>
      </c>
      <c r="H886" s="5">
        <v>31.84</v>
      </c>
      <c r="I886" s="5">
        <v>5.65</v>
      </c>
      <c r="J886" s="5">
        <v>48.29</v>
      </c>
      <c r="K886" s="5">
        <v>0</v>
      </c>
      <c r="L886" s="5">
        <v>0</v>
      </c>
      <c r="M886" s="5">
        <v>21.19</v>
      </c>
      <c r="N886" s="5">
        <v>0</v>
      </c>
      <c r="O886" s="5">
        <f>VLOOKUP(B886,SWH!$A$4:$B$19,2,FALSE)</f>
        <v>0</v>
      </c>
      <c r="P886" s="5">
        <f t="shared" si="59"/>
        <v>0</v>
      </c>
      <c r="Q886" s="5">
        <v>0</v>
      </c>
      <c r="R886" s="5">
        <v>0</v>
      </c>
      <c r="S886" s="5">
        <v>0</v>
      </c>
      <c r="T886" s="5">
        <v>18.010000000000002</v>
      </c>
      <c r="U886" s="5">
        <v>0</v>
      </c>
      <c r="V886" s="5">
        <v>0</v>
      </c>
      <c r="W886" s="5">
        <f t="shared" si="57"/>
        <v>43.5</v>
      </c>
      <c r="X886" s="5">
        <f t="shared" si="58"/>
        <v>0.33</v>
      </c>
      <c r="Y886" s="5">
        <v>147.30000000000001</v>
      </c>
      <c r="Z886" s="5">
        <v>0.33</v>
      </c>
      <c r="AA886" s="5">
        <f t="shared" si="56"/>
        <v>147.63000000000002</v>
      </c>
    </row>
    <row r="887" spans="1:27" x14ac:dyDescent="0.25">
      <c r="A887">
        <v>2016</v>
      </c>
      <c r="B887" t="s">
        <v>53</v>
      </c>
      <c r="C887" s="1" t="s">
        <v>18</v>
      </c>
      <c r="D887" s="5">
        <f>VLOOKUP(B887,SWH!$A$4:$C$19,3,FALSE)</f>
        <v>511.16</v>
      </c>
      <c r="E887" s="5">
        <v>5.7</v>
      </c>
      <c r="F887" s="5">
        <v>0.53</v>
      </c>
      <c r="G887" s="5">
        <v>7.75</v>
      </c>
      <c r="H887" s="5">
        <v>32.270000000000003</v>
      </c>
      <c r="I887" s="5">
        <v>5.77</v>
      </c>
      <c r="J887" s="5">
        <v>48.29</v>
      </c>
      <c r="K887" s="5">
        <v>0</v>
      </c>
      <c r="L887" s="5">
        <v>0</v>
      </c>
      <c r="M887" s="5">
        <v>17.690000000000001</v>
      </c>
      <c r="N887" s="5">
        <v>0</v>
      </c>
      <c r="O887" s="5">
        <f>VLOOKUP(B887,SWH!$A$4:$B$19,2,FALSE)</f>
        <v>0</v>
      </c>
      <c r="P887" s="5">
        <f t="shared" si="59"/>
        <v>0</v>
      </c>
      <c r="Q887" s="5">
        <v>0</v>
      </c>
      <c r="R887" s="5">
        <v>0</v>
      </c>
      <c r="S887" s="5">
        <v>0</v>
      </c>
      <c r="T887" s="5">
        <v>18.010000000000002</v>
      </c>
      <c r="U887" s="5">
        <v>0</v>
      </c>
      <c r="V887" s="5">
        <v>0</v>
      </c>
      <c r="W887" s="5">
        <f t="shared" si="57"/>
        <v>31.14</v>
      </c>
      <c r="X887" s="5">
        <f t="shared" si="58"/>
        <v>0.53</v>
      </c>
      <c r="Y887" s="5">
        <v>135.47999999999999</v>
      </c>
      <c r="Z887" s="5">
        <v>0.53</v>
      </c>
      <c r="AA887" s="5">
        <f t="shared" si="56"/>
        <v>136.01</v>
      </c>
    </row>
    <row r="888" spans="1:27" x14ac:dyDescent="0.25">
      <c r="A888">
        <v>2016</v>
      </c>
      <c r="B888" t="s">
        <v>53</v>
      </c>
      <c r="C888" s="1" t="s">
        <v>4</v>
      </c>
      <c r="D888" s="5">
        <f>VLOOKUP(B888,SWH!$A$4:$C$19,3,FALSE)</f>
        <v>511.16</v>
      </c>
      <c r="E888" s="5">
        <v>16.940000000000001</v>
      </c>
      <c r="F888" s="5">
        <v>12.33</v>
      </c>
      <c r="G888" s="5">
        <v>9.69</v>
      </c>
      <c r="H888" s="5">
        <v>31.87</v>
      </c>
      <c r="I888" s="5">
        <v>5.73</v>
      </c>
      <c r="J888" s="5">
        <v>48.29</v>
      </c>
      <c r="K888" s="5">
        <v>0</v>
      </c>
      <c r="L888" s="5">
        <v>0</v>
      </c>
      <c r="M888" s="5">
        <v>16.91</v>
      </c>
      <c r="N888" s="5">
        <v>0</v>
      </c>
      <c r="O888" s="5">
        <f>VLOOKUP(B888,SWH!$A$4:$B$19,2,FALSE)</f>
        <v>0</v>
      </c>
      <c r="P888" s="5">
        <f t="shared" si="59"/>
        <v>0</v>
      </c>
      <c r="Q888" s="5">
        <v>0</v>
      </c>
      <c r="R888" s="5">
        <v>0</v>
      </c>
      <c r="S888" s="5">
        <v>0</v>
      </c>
      <c r="T888" s="5">
        <v>18.010000000000002</v>
      </c>
      <c r="U888" s="5">
        <v>0</v>
      </c>
      <c r="V888" s="5">
        <v>0</v>
      </c>
      <c r="W888" s="5">
        <f t="shared" si="57"/>
        <v>43.540000000000006</v>
      </c>
      <c r="X888" s="5">
        <f t="shared" si="58"/>
        <v>12.33</v>
      </c>
      <c r="Y888" s="5">
        <v>147.43</v>
      </c>
      <c r="Z888" s="5">
        <v>12.33</v>
      </c>
      <c r="AA888" s="5">
        <f t="shared" si="56"/>
        <v>159.76000000000002</v>
      </c>
    </row>
    <row r="889" spans="1:27" x14ac:dyDescent="0.25">
      <c r="A889">
        <v>2016</v>
      </c>
      <c r="B889" t="s">
        <v>53</v>
      </c>
      <c r="C889" s="1" t="s">
        <v>5</v>
      </c>
      <c r="D889" s="5">
        <f>VLOOKUP(B889,SWH!$A$4:$C$19,3,FALSE)</f>
        <v>511.16</v>
      </c>
      <c r="E889" s="5">
        <v>9.43</v>
      </c>
      <c r="F889" s="5">
        <v>5.56</v>
      </c>
      <c r="G889" s="5">
        <v>13.06</v>
      </c>
      <c r="H889" s="5">
        <v>31.74</v>
      </c>
      <c r="I889" s="5">
        <v>5.68</v>
      </c>
      <c r="J889" s="5">
        <v>48.29</v>
      </c>
      <c r="K889" s="5">
        <v>0</v>
      </c>
      <c r="L889" s="5">
        <v>0</v>
      </c>
      <c r="M889" s="5">
        <v>20.41</v>
      </c>
      <c r="N889" s="5">
        <v>0</v>
      </c>
      <c r="O889" s="5">
        <f>VLOOKUP(B889,SWH!$A$4:$B$19,2,FALSE)</f>
        <v>0</v>
      </c>
      <c r="P889" s="5">
        <f t="shared" si="59"/>
        <v>0</v>
      </c>
      <c r="Q889" s="5">
        <v>0</v>
      </c>
      <c r="R889" s="5">
        <v>0</v>
      </c>
      <c r="S889" s="5">
        <v>0</v>
      </c>
      <c r="T889" s="5">
        <v>18.010000000000002</v>
      </c>
      <c r="U889" s="5">
        <v>0</v>
      </c>
      <c r="V889" s="5">
        <v>0</v>
      </c>
      <c r="W889" s="5">
        <f t="shared" si="57"/>
        <v>42.900000000000006</v>
      </c>
      <c r="X889" s="5">
        <f t="shared" si="58"/>
        <v>5.56</v>
      </c>
      <c r="Y889" s="5">
        <v>146.63</v>
      </c>
      <c r="Z889" s="5">
        <v>5.56</v>
      </c>
      <c r="AA889" s="5">
        <f t="shared" si="56"/>
        <v>152.19</v>
      </c>
    </row>
    <row r="890" spans="1:27" x14ac:dyDescent="0.25">
      <c r="A890">
        <v>2016</v>
      </c>
      <c r="B890" t="s">
        <v>53</v>
      </c>
      <c r="C890" s="1" t="s">
        <v>15</v>
      </c>
      <c r="D890" s="5">
        <f>VLOOKUP(B890,SWH!$A$4:$C$19,3,FALSE)</f>
        <v>511.16</v>
      </c>
      <c r="E890" s="5">
        <v>7</v>
      </c>
      <c r="F890" s="5">
        <v>0.86</v>
      </c>
      <c r="G890" s="5">
        <v>5.71</v>
      </c>
      <c r="H890" s="5">
        <v>32.020000000000003</v>
      </c>
      <c r="I890" s="5">
        <v>5.78</v>
      </c>
      <c r="J890" s="5">
        <v>48.29</v>
      </c>
      <c r="K890" s="5">
        <v>0</v>
      </c>
      <c r="L890" s="5">
        <v>0</v>
      </c>
      <c r="M890" s="5">
        <v>16.78</v>
      </c>
      <c r="N890" s="5">
        <v>0</v>
      </c>
      <c r="O890" s="5">
        <f>VLOOKUP(B890,SWH!$A$4:$B$19,2,FALSE)</f>
        <v>0</v>
      </c>
      <c r="P890" s="5">
        <f t="shared" si="59"/>
        <v>0</v>
      </c>
      <c r="Q890" s="5">
        <v>0</v>
      </c>
      <c r="R890" s="5">
        <v>0</v>
      </c>
      <c r="S890" s="5">
        <v>0</v>
      </c>
      <c r="T890" s="5">
        <v>18.010000000000002</v>
      </c>
      <c r="U890" s="5">
        <v>0</v>
      </c>
      <c r="V890" s="5">
        <v>0</v>
      </c>
      <c r="W890" s="5">
        <f t="shared" si="57"/>
        <v>29.490000000000002</v>
      </c>
      <c r="X890" s="5">
        <f t="shared" si="58"/>
        <v>0.86</v>
      </c>
      <c r="Y890" s="5">
        <v>133.59</v>
      </c>
      <c r="Z890" s="5">
        <v>0.86</v>
      </c>
      <c r="AA890" s="5">
        <f t="shared" si="56"/>
        <v>134.45000000000002</v>
      </c>
    </row>
    <row r="891" spans="1:27" x14ac:dyDescent="0.25">
      <c r="A891">
        <v>2016</v>
      </c>
      <c r="B891" t="s">
        <v>53</v>
      </c>
      <c r="C891" s="1" t="s">
        <v>16</v>
      </c>
      <c r="D891" s="5">
        <f>VLOOKUP(B891,SWH!$A$4:$C$19,3,FALSE)</f>
        <v>511.16</v>
      </c>
      <c r="E891" s="5">
        <v>19.48</v>
      </c>
      <c r="F891" s="5">
        <v>37.46</v>
      </c>
      <c r="G891" s="5">
        <v>10.24</v>
      </c>
      <c r="H891" s="5">
        <v>31.76</v>
      </c>
      <c r="I891" s="5">
        <v>5.73</v>
      </c>
      <c r="J891" s="5">
        <v>48.29</v>
      </c>
      <c r="K891" s="5">
        <v>0</v>
      </c>
      <c r="L891" s="5">
        <v>0</v>
      </c>
      <c r="M891" s="5">
        <v>18.809999999999999</v>
      </c>
      <c r="N891" s="5">
        <v>0</v>
      </c>
      <c r="O891" s="5">
        <f>VLOOKUP(B891,SWH!$A$4:$B$19,2,FALSE)</f>
        <v>0</v>
      </c>
      <c r="P891" s="5">
        <f t="shared" si="59"/>
        <v>0</v>
      </c>
      <c r="Q891" s="5">
        <v>0</v>
      </c>
      <c r="R891" s="5">
        <v>0</v>
      </c>
      <c r="S891" s="5">
        <v>0</v>
      </c>
      <c r="T891" s="5">
        <v>18.010000000000002</v>
      </c>
      <c r="U891" s="5">
        <v>0</v>
      </c>
      <c r="V891" s="5">
        <v>0</v>
      </c>
      <c r="W891" s="5">
        <f t="shared" si="57"/>
        <v>48.53</v>
      </c>
      <c r="X891" s="5">
        <f t="shared" si="58"/>
        <v>37.46</v>
      </c>
      <c r="Y891" s="5">
        <v>152.31</v>
      </c>
      <c r="Z891" s="5">
        <v>37.46</v>
      </c>
      <c r="AA891" s="5">
        <f t="shared" si="56"/>
        <v>189.77</v>
      </c>
    </row>
    <row r="892" spans="1:27" x14ac:dyDescent="0.25">
      <c r="A892">
        <v>2016</v>
      </c>
      <c r="B892" t="s">
        <v>53</v>
      </c>
      <c r="C892" s="1" t="s">
        <v>9</v>
      </c>
      <c r="D892" s="5">
        <f>VLOOKUP(B892,SWH!$A$4:$C$19,3,FALSE)</f>
        <v>511.16</v>
      </c>
      <c r="E892" s="5">
        <v>12.83</v>
      </c>
      <c r="F892" s="5">
        <v>21.32</v>
      </c>
      <c r="G892" s="5">
        <v>8.57</v>
      </c>
      <c r="H892" s="5">
        <v>31.81</v>
      </c>
      <c r="I892" s="5">
        <v>5.78</v>
      </c>
      <c r="J892" s="5">
        <v>48.29</v>
      </c>
      <c r="K892" s="5">
        <v>0</v>
      </c>
      <c r="L892" s="5">
        <v>0</v>
      </c>
      <c r="M892" s="5">
        <v>20.329999999999998</v>
      </c>
      <c r="N892" s="5">
        <v>0</v>
      </c>
      <c r="O892" s="5">
        <f>VLOOKUP(B892,SWH!$A$4:$B$19,2,FALSE)</f>
        <v>0</v>
      </c>
      <c r="P892" s="5">
        <f t="shared" si="59"/>
        <v>0</v>
      </c>
      <c r="Q892" s="5">
        <v>0</v>
      </c>
      <c r="R892" s="5">
        <v>0</v>
      </c>
      <c r="S892" s="5">
        <v>0</v>
      </c>
      <c r="T892" s="5">
        <v>18.010000000000002</v>
      </c>
      <c r="U892" s="5">
        <v>0</v>
      </c>
      <c r="V892" s="5">
        <v>0</v>
      </c>
      <c r="W892" s="5">
        <f t="shared" si="57"/>
        <v>41.73</v>
      </c>
      <c r="X892" s="5">
        <f t="shared" si="58"/>
        <v>21.32</v>
      </c>
      <c r="Y892" s="5">
        <v>145.62</v>
      </c>
      <c r="Z892" s="5">
        <v>21.32</v>
      </c>
      <c r="AA892" s="5">
        <f t="shared" si="56"/>
        <v>166.94</v>
      </c>
    </row>
    <row r="893" spans="1:27" x14ac:dyDescent="0.25">
      <c r="A893">
        <v>2016</v>
      </c>
      <c r="B893" t="s">
        <v>53</v>
      </c>
      <c r="C893" s="1" t="s">
        <v>12</v>
      </c>
      <c r="D893" s="5">
        <f>VLOOKUP(B893,SWH!$A$4:$C$19,3,FALSE)</f>
        <v>511.16</v>
      </c>
      <c r="E893" s="5">
        <v>17.11</v>
      </c>
      <c r="F893" s="5">
        <v>56.9</v>
      </c>
      <c r="G893" s="5">
        <v>8.35</v>
      </c>
      <c r="H893" s="5">
        <v>31.65</v>
      </c>
      <c r="I893" s="5">
        <v>5.78</v>
      </c>
      <c r="J893" s="5">
        <v>48.29</v>
      </c>
      <c r="K893" s="5">
        <v>0</v>
      </c>
      <c r="L893" s="5">
        <v>0</v>
      </c>
      <c r="M893" s="5">
        <v>19.16</v>
      </c>
      <c r="N893" s="5">
        <v>0</v>
      </c>
      <c r="O893" s="5">
        <f>VLOOKUP(B893,SWH!$A$4:$B$19,2,FALSE)</f>
        <v>0</v>
      </c>
      <c r="P893" s="5">
        <f t="shared" si="59"/>
        <v>0</v>
      </c>
      <c r="Q893" s="5">
        <v>0</v>
      </c>
      <c r="R893" s="5">
        <v>0</v>
      </c>
      <c r="S893" s="5">
        <v>0</v>
      </c>
      <c r="T893" s="5">
        <v>18.010000000000002</v>
      </c>
      <c r="U893" s="5">
        <v>0</v>
      </c>
      <c r="V893" s="5">
        <v>0</v>
      </c>
      <c r="W893" s="5">
        <f t="shared" si="57"/>
        <v>44.620000000000005</v>
      </c>
      <c r="X893" s="5">
        <f t="shared" si="58"/>
        <v>56.9</v>
      </c>
      <c r="Y893" s="5">
        <v>148.34</v>
      </c>
      <c r="Z893" s="5">
        <v>56.9</v>
      </c>
      <c r="AA893" s="5">
        <f t="shared" si="56"/>
        <v>205.24</v>
      </c>
    </row>
    <row r="894" spans="1:27" x14ac:dyDescent="0.25">
      <c r="A894">
        <v>2016</v>
      </c>
      <c r="B894" t="s">
        <v>53</v>
      </c>
      <c r="C894" s="1" t="s">
        <v>8</v>
      </c>
      <c r="D894" s="5">
        <f>VLOOKUP(B894,SWH!$A$4:$C$19,3,FALSE)</f>
        <v>511.16</v>
      </c>
      <c r="E894" s="5">
        <v>15.17</v>
      </c>
      <c r="F894" s="5">
        <v>95.83</v>
      </c>
      <c r="G894" s="5">
        <v>5.94</v>
      </c>
      <c r="H894" s="5">
        <v>32.42</v>
      </c>
      <c r="I894" s="5">
        <v>6.19</v>
      </c>
      <c r="J894" s="5">
        <v>48.29</v>
      </c>
      <c r="K894" s="5">
        <v>0</v>
      </c>
      <c r="L894" s="5">
        <v>0</v>
      </c>
      <c r="M894" s="5">
        <v>20.9</v>
      </c>
      <c r="N894" s="5">
        <v>0</v>
      </c>
      <c r="O894" s="5">
        <f>VLOOKUP(B894,SWH!$A$4:$B$19,2,FALSE)</f>
        <v>0</v>
      </c>
      <c r="P894" s="5">
        <f t="shared" si="59"/>
        <v>0</v>
      </c>
      <c r="Q894" s="5">
        <v>0</v>
      </c>
      <c r="R894" s="5">
        <v>0</v>
      </c>
      <c r="S894" s="5">
        <v>0</v>
      </c>
      <c r="T894" s="5">
        <v>18.010000000000002</v>
      </c>
      <c r="U894" s="5">
        <v>0</v>
      </c>
      <c r="V894" s="5">
        <v>0</v>
      </c>
      <c r="W894" s="5">
        <f t="shared" si="57"/>
        <v>42.01</v>
      </c>
      <c r="X894" s="5">
        <f t="shared" si="58"/>
        <v>95.83</v>
      </c>
      <c r="Y894" s="5">
        <v>146.93</v>
      </c>
      <c r="Z894" s="5">
        <v>95.83</v>
      </c>
      <c r="AA894" s="5">
        <f t="shared" si="56"/>
        <v>242.76</v>
      </c>
    </row>
    <row r="895" spans="1:27" x14ac:dyDescent="0.25">
      <c r="A895">
        <v>2019</v>
      </c>
      <c r="B895" t="s">
        <v>53</v>
      </c>
      <c r="C895" s="1" t="s">
        <v>10</v>
      </c>
      <c r="D895" s="5">
        <f>VLOOKUP(B895,SWH!$A$4:$C$19,3,FALSE)</f>
        <v>511.16</v>
      </c>
      <c r="E895" s="5">
        <v>0</v>
      </c>
      <c r="F895" s="5">
        <v>0</v>
      </c>
      <c r="G895" s="5">
        <v>65.37</v>
      </c>
      <c r="H895" s="5">
        <v>25.55</v>
      </c>
      <c r="I895" s="5">
        <v>5.56</v>
      </c>
      <c r="J895" s="5">
        <v>48.29</v>
      </c>
      <c r="K895" s="5">
        <v>0</v>
      </c>
      <c r="L895" s="5">
        <v>0</v>
      </c>
      <c r="M895" s="5">
        <v>18.05</v>
      </c>
      <c r="N895" s="5">
        <v>0</v>
      </c>
      <c r="O895" s="5">
        <f>VLOOKUP(B895,SWH!$A$4:$B$19,2,FALSE)</f>
        <v>0</v>
      </c>
      <c r="P895" s="5">
        <f t="shared" si="59"/>
        <v>0</v>
      </c>
      <c r="Q895" s="5">
        <v>0</v>
      </c>
      <c r="R895" s="5">
        <v>0</v>
      </c>
      <c r="S895" s="5">
        <v>0</v>
      </c>
      <c r="T895" s="5">
        <v>18.010000000000002</v>
      </c>
      <c r="U895" s="5">
        <v>0</v>
      </c>
      <c r="V895" s="5">
        <v>0</v>
      </c>
      <c r="W895" s="5">
        <f t="shared" si="57"/>
        <v>83.42</v>
      </c>
      <c r="X895" s="5">
        <f t="shared" si="58"/>
        <v>0</v>
      </c>
      <c r="Y895" s="5">
        <v>180.83</v>
      </c>
      <c r="Z895" s="5">
        <v>0</v>
      </c>
      <c r="AA895" s="5">
        <f t="shared" si="56"/>
        <v>180.83</v>
      </c>
    </row>
    <row r="896" spans="1:27" x14ac:dyDescent="0.25">
      <c r="A896">
        <v>2019</v>
      </c>
      <c r="B896" t="s">
        <v>53</v>
      </c>
      <c r="C896" s="1" t="s">
        <v>6</v>
      </c>
      <c r="D896" s="5">
        <f>VLOOKUP(B896,SWH!$A$4:$C$19,3,FALSE)</f>
        <v>511.16</v>
      </c>
      <c r="E896" s="5">
        <v>0</v>
      </c>
      <c r="F896" s="5">
        <v>0</v>
      </c>
      <c r="G896" s="5">
        <v>61.29</v>
      </c>
      <c r="H896" s="5">
        <v>25.67</v>
      </c>
      <c r="I896" s="5">
        <v>5.66</v>
      </c>
      <c r="J896" s="5">
        <v>48.29</v>
      </c>
      <c r="K896" s="5">
        <v>0</v>
      </c>
      <c r="L896" s="5">
        <v>0</v>
      </c>
      <c r="M896" s="5">
        <v>21.31</v>
      </c>
      <c r="N896" s="5">
        <v>0</v>
      </c>
      <c r="O896" s="5">
        <f>VLOOKUP(B896,SWH!$A$4:$B$19,2,FALSE)</f>
        <v>0</v>
      </c>
      <c r="P896" s="5">
        <f t="shared" si="59"/>
        <v>0</v>
      </c>
      <c r="Q896" s="5">
        <v>0</v>
      </c>
      <c r="R896" s="5">
        <v>0</v>
      </c>
      <c r="S896" s="5">
        <v>0</v>
      </c>
      <c r="T896" s="5">
        <v>18.010000000000002</v>
      </c>
      <c r="U896" s="5">
        <v>0</v>
      </c>
      <c r="V896" s="5">
        <v>0</v>
      </c>
      <c r="W896" s="5">
        <f t="shared" si="57"/>
        <v>82.6</v>
      </c>
      <c r="X896" s="5">
        <f t="shared" si="58"/>
        <v>0</v>
      </c>
      <c r="Y896" s="5">
        <v>180.23</v>
      </c>
      <c r="Z896" s="5">
        <v>0</v>
      </c>
      <c r="AA896" s="5">
        <f t="shared" si="56"/>
        <v>180.23</v>
      </c>
    </row>
    <row r="897" spans="1:27" x14ac:dyDescent="0.25">
      <c r="A897">
        <v>2019</v>
      </c>
      <c r="B897" t="s">
        <v>53</v>
      </c>
      <c r="C897" s="1" t="s">
        <v>11</v>
      </c>
      <c r="D897" s="5">
        <f>VLOOKUP(B897,SWH!$A$4:$C$19,3,FALSE)</f>
        <v>511.16</v>
      </c>
      <c r="E897" s="5">
        <v>0</v>
      </c>
      <c r="F897" s="5">
        <v>0</v>
      </c>
      <c r="G897" s="5">
        <v>46.81</v>
      </c>
      <c r="H897" s="5">
        <v>26.01</v>
      </c>
      <c r="I897" s="5">
        <v>5.69</v>
      </c>
      <c r="J897" s="5">
        <v>48.29</v>
      </c>
      <c r="K897" s="5">
        <v>0</v>
      </c>
      <c r="L897" s="5">
        <v>0</v>
      </c>
      <c r="M897" s="5">
        <v>17.23</v>
      </c>
      <c r="N897" s="5">
        <v>0</v>
      </c>
      <c r="O897" s="5">
        <f>VLOOKUP(B897,SWH!$A$4:$B$19,2,FALSE)</f>
        <v>0</v>
      </c>
      <c r="P897" s="5">
        <f t="shared" si="59"/>
        <v>0</v>
      </c>
      <c r="Q897" s="5">
        <v>0</v>
      </c>
      <c r="R897" s="5">
        <v>0</v>
      </c>
      <c r="S897" s="5">
        <v>0</v>
      </c>
      <c r="T897" s="5">
        <v>18.010000000000002</v>
      </c>
      <c r="U897" s="5">
        <v>0</v>
      </c>
      <c r="V897" s="5">
        <v>0</v>
      </c>
      <c r="W897" s="5">
        <f t="shared" si="57"/>
        <v>64.040000000000006</v>
      </c>
      <c r="X897" s="5">
        <f t="shared" si="58"/>
        <v>0</v>
      </c>
      <c r="Y897" s="5">
        <v>162.04</v>
      </c>
      <c r="Z897" s="5">
        <v>0</v>
      </c>
      <c r="AA897" s="5">
        <f t="shared" si="56"/>
        <v>162.04</v>
      </c>
    </row>
    <row r="898" spans="1:27" x14ac:dyDescent="0.25">
      <c r="A898">
        <v>2019</v>
      </c>
      <c r="B898" t="s">
        <v>53</v>
      </c>
      <c r="C898" s="1" t="s">
        <v>13</v>
      </c>
      <c r="D898" s="5">
        <f>VLOOKUP(B898,SWH!$A$4:$C$19,3,FALSE)</f>
        <v>511.16</v>
      </c>
      <c r="E898" s="5">
        <v>0.04</v>
      </c>
      <c r="F898" s="5">
        <v>0</v>
      </c>
      <c r="G898" s="5">
        <v>48.46</v>
      </c>
      <c r="H898" s="5">
        <v>25.94</v>
      </c>
      <c r="I898" s="5">
        <v>5.67</v>
      </c>
      <c r="J898" s="5">
        <v>48.29</v>
      </c>
      <c r="K898" s="5">
        <v>0</v>
      </c>
      <c r="L898" s="5">
        <v>0</v>
      </c>
      <c r="M898" s="5">
        <v>19.8</v>
      </c>
      <c r="N898" s="5">
        <v>0</v>
      </c>
      <c r="O898" s="5">
        <f>VLOOKUP(B898,SWH!$A$4:$B$19,2,FALSE)</f>
        <v>0</v>
      </c>
      <c r="P898" s="5">
        <f t="shared" si="59"/>
        <v>0</v>
      </c>
      <c r="Q898" s="5">
        <v>0</v>
      </c>
      <c r="R898" s="5">
        <v>0</v>
      </c>
      <c r="S898" s="5">
        <v>0</v>
      </c>
      <c r="T898" s="5">
        <v>18.010000000000002</v>
      </c>
      <c r="U898" s="5">
        <v>0</v>
      </c>
      <c r="V898" s="5">
        <v>0</v>
      </c>
      <c r="W898" s="5">
        <f t="shared" si="57"/>
        <v>68.3</v>
      </c>
      <c r="X898" s="5">
        <f t="shared" si="58"/>
        <v>0</v>
      </c>
      <c r="Y898" s="5">
        <v>166.21</v>
      </c>
      <c r="Z898" s="5">
        <v>0</v>
      </c>
      <c r="AA898" s="5">
        <f t="shared" ref="AA898:AA961" si="60">SUM(Y898:Z898)</f>
        <v>166.21</v>
      </c>
    </row>
    <row r="899" spans="1:27" x14ac:dyDescent="0.25">
      <c r="A899">
        <v>2019</v>
      </c>
      <c r="B899" t="s">
        <v>53</v>
      </c>
      <c r="C899" s="1" t="s">
        <v>19</v>
      </c>
      <c r="D899" s="5">
        <f>VLOOKUP(B899,SWH!$A$4:$C$19,3,FALSE)</f>
        <v>511.16</v>
      </c>
      <c r="E899" s="5">
        <v>0.24</v>
      </c>
      <c r="F899" s="5">
        <v>0</v>
      </c>
      <c r="G899" s="5">
        <v>38.75</v>
      </c>
      <c r="H899" s="5">
        <v>25.86</v>
      </c>
      <c r="I899" s="5">
        <v>5.69</v>
      </c>
      <c r="J899" s="5">
        <v>48.29</v>
      </c>
      <c r="K899" s="5">
        <v>0</v>
      </c>
      <c r="L899" s="5">
        <v>0</v>
      </c>
      <c r="M899" s="5">
        <v>17.82</v>
      </c>
      <c r="N899" s="5">
        <v>0</v>
      </c>
      <c r="O899" s="5">
        <f>VLOOKUP(B899,SWH!$A$4:$B$19,2,FALSE)</f>
        <v>0</v>
      </c>
      <c r="P899" s="5">
        <f t="shared" si="59"/>
        <v>0</v>
      </c>
      <c r="Q899" s="5">
        <v>0</v>
      </c>
      <c r="R899" s="5">
        <v>0</v>
      </c>
      <c r="S899" s="5">
        <v>0</v>
      </c>
      <c r="T899" s="5">
        <v>18.010000000000002</v>
      </c>
      <c r="U899" s="5">
        <v>0</v>
      </c>
      <c r="V899" s="5">
        <v>0</v>
      </c>
      <c r="W899" s="5">
        <f t="shared" ref="W899:W962" si="61">E899+G899+M899+SUM(P899:S899)</f>
        <v>56.81</v>
      </c>
      <c r="X899" s="5">
        <f t="shared" ref="X899:X962" si="62">F899</f>
        <v>0</v>
      </c>
      <c r="Y899" s="5">
        <v>154.66</v>
      </c>
      <c r="Z899" s="5">
        <v>0</v>
      </c>
      <c r="AA899" s="5">
        <f t="shared" si="60"/>
        <v>154.66</v>
      </c>
    </row>
    <row r="900" spans="1:27" x14ac:dyDescent="0.25">
      <c r="A900">
        <v>2019</v>
      </c>
      <c r="B900" t="s">
        <v>53</v>
      </c>
      <c r="C900" s="1" t="s">
        <v>20</v>
      </c>
      <c r="D900" s="5">
        <f>VLOOKUP(B900,SWH!$A$4:$C$19,3,FALSE)</f>
        <v>511.16</v>
      </c>
      <c r="E900" s="5">
        <v>0.31</v>
      </c>
      <c r="F900" s="5">
        <v>0</v>
      </c>
      <c r="G900" s="5">
        <v>33.71</v>
      </c>
      <c r="H900" s="5">
        <v>26.11</v>
      </c>
      <c r="I900" s="5">
        <v>5.69</v>
      </c>
      <c r="J900" s="5">
        <v>48.29</v>
      </c>
      <c r="K900" s="5">
        <v>0</v>
      </c>
      <c r="L900" s="5">
        <v>0</v>
      </c>
      <c r="M900" s="5">
        <v>20.94</v>
      </c>
      <c r="N900" s="5">
        <v>0</v>
      </c>
      <c r="O900" s="5">
        <f>VLOOKUP(B900,SWH!$A$4:$B$19,2,FALSE)</f>
        <v>0</v>
      </c>
      <c r="P900" s="5">
        <f t="shared" si="59"/>
        <v>0</v>
      </c>
      <c r="Q900" s="5">
        <v>0</v>
      </c>
      <c r="R900" s="5">
        <v>0</v>
      </c>
      <c r="S900" s="5">
        <v>0</v>
      </c>
      <c r="T900" s="5">
        <v>18.010000000000002</v>
      </c>
      <c r="U900" s="5">
        <v>0</v>
      </c>
      <c r="V900" s="5">
        <v>0</v>
      </c>
      <c r="W900" s="5">
        <f t="shared" si="61"/>
        <v>54.960000000000008</v>
      </c>
      <c r="X900" s="5">
        <f t="shared" si="62"/>
        <v>0</v>
      </c>
      <c r="Y900" s="5">
        <v>153.06</v>
      </c>
      <c r="Z900" s="5">
        <v>0</v>
      </c>
      <c r="AA900" s="5">
        <f t="shared" si="60"/>
        <v>153.06</v>
      </c>
    </row>
    <row r="901" spans="1:27" x14ac:dyDescent="0.25">
      <c r="A901">
        <v>2019</v>
      </c>
      <c r="B901" t="s">
        <v>53</v>
      </c>
      <c r="C901" s="1" t="s">
        <v>3</v>
      </c>
      <c r="D901" s="5">
        <f>VLOOKUP(B901,SWH!$A$4:$C$19,3,FALSE)</f>
        <v>511.16</v>
      </c>
      <c r="E901" s="5">
        <v>5.24</v>
      </c>
      <c r="F901" s="5">
        <v>1.48</v>
      </c>
      <c r="G901" s="5">
        <v>20.84</v>
      </c>
      <c r="H901" s="5">
        <v>25.98</v>
      </c>
      <c r="I901" s="5">
        <v>5.73</v>
      </c>
      <c r="J901" s="5">
        <v>48.29</v>
      </c>
      <c r="K901" s="5">
        <v>0</v>
      </c>
      <c r="L901" s="5">
        <v>0</v>
      </c>
      <c r="M901" s="5">
        <v>16.98</v>
      </c>
      <c r="N901" s="5">
        <v>0</v>
      </c>
      <c r="O901" s="5">
        <f>VLOOKUP(B901,SWH!$A$4:$B$19,2,FALSE)</f>
        <v>0</v>
      </c>
      <c r="P901" s="5">
        <f t="shared" si="59"/>
        <v>0</v>
      </c>
      <c r="Q901" s="5">
        <v>0</v>
      </c>
      <c r="R901" s="5">
        <v>0</v>
      </c>
      <c r="S901" s="5">
        <v>0</v>
      </c>
      <c r="T901" s="5">
        <v>18.010000000000002</v>
      </c>
      <c r="U901" s="5">
        <v>0</v>
      </c>
      <c r="V901" s="5">
        <v>0</v>
      </c>
      <c r="W901" s="5">
        <f t="shared" si="61"/>
        <v>43.06</v>
      </c>
      <c r="X901" s="5">
        <f t="shared" si="62"/>
        <v>1.48</v>
      </c>
      <c r="Y901" s="5">
        <v>141.06</v>
      </c>
      <c r="Z901" s="5">
        <v>1.48</v>
      </c>
      <c r="AA901" s="5">
        <f t="shared" si="60"/>
        <v>142.54</v>
      </c>
    </row>
    <row r="902" spans="1:27" x14ac:dyDescent="0.25">
      <c r="A902">
        <v>2019</v>
      </c>
      <c r="B902" t="s">
        <v>53</v>
      </c>
      <c r="C902" s="1" t="s">
        <v>7</v>
      </c>
      <c r="D902" s="5">
        <f>VLOOKUP(B902,SWH!$A$4:$C$19,3,FALSE)</f>
        <v>511.16</v>
      </c>
      <c r="E902" s="5">
        <v>2.02</v>
      </c>
      <c r="F902" s="5">
        <v>0.17</v>
      </c>
      <c r="G902" s="5">
        <v>23.15</v>
      </c>
      <c r="H902" s="5">
        <v>26.03</v>
      </c>
      <c r="I902" s="5">
        <v>5.64</v>
      </c>
      <c r="J902" s="5">
        <v>48.29</v>
      </c>
      <c r="K902" s="5">
        <v>0</v>
      </c>
      <c r="L902" s="5">
        <v>0</v>
      </c>
      <c r="M902" s="5">
        <v>19.95</v>
      </c>
      <c r="N902" s="5">
        <v>0</v>
      </c>
      <c r="O902" s="5">
        <f>VLOOKUP(B902,SWH!$A$4:$B$19,2,FALSE)</f>
        <v>0</v>
      </c>
      <c r="P902" s="5">
        <f t="shared" si="59"/>
        <v>0</v>
      </c>
      <c r="Q902" s="5">
        <v>0</v>
      </c>
      <c r="R902" s="5">
        <v>0</v>
      </c>
      <c r="S902" s="5">
        <v>0</v>
      </c>
      <c r="T902" s="5">
        <v>18.010000000000002</v>
      </c>
      <c r="U902" s="5">
        <v>0</v>
      </c>
      <c r="V902" s="5">
        <v>0</v>
      </c>
      <c r="W902" s="5">
        <f t="shared" si="61"/>
        <v>45.12</v>
      </c>
      <c r="X902" s="5">
        <f t="shared" si="62"/>
        <v>0.17</v>
      </c>
      <c r="Y902" s="5">
        <v>143.09</v>
      </c>
      <c r="Z902" s="5">
        <v>0.17</v>
      </c>
      <c r="AA902" s="5">
        <f t="shared" si="60"/>
        <v>143.26</v>
      </c>
    </row>
    <row r="903" spans="1:27" x14ac:dyDescent="0.25">
      <c r="A903">
        <v>2019</v>
      </c>
      <c r="B903" t="s">
        <v>53</v>
      </c>
      <c r="C903" s="1" t="s">
        <v>17</v>
      </c>
      <c r="D903" s="5">
        <f>VLOOKUP(B903,SWH!$A$4:$C$19,3,FALSE)</f>
        <v>511.16</v>
      </c>
      <c r="E903" s="5">
        <v>0.28000000000000003</v>
      </c>
      <c r="F903" s="5">
        <v>0</v>
      </c>
      <c r="G903" s="5">
        <v>14.56</v>
      </c>
      <c r="H903" s="5">
        <v>25.99</v>
      </c>
      <c r="I903" s="5">
        <v>5.63</v>
      </c>
      <c r="J903" s="5">
        <v>48.29</v>
      </c>
      <c r="K903" s="5">
        <v>0</v>
      </c>
      <c r="L903" s="5">
        <v>0</v>
      </c>
      <c r="M903" s="5">
        <v>15.53</v>
      </c>
      <c r="N903" s="5">
        <v>0</v>
      </c>
      <c r="O903" s="5">
        <f>VLOOKUP(B903,SWH!$A$4:$B$19,2,FALSE)</f>
        <v>0</v>
      </c>
      <c r="P903" s="5">
        <f t="shared" si="59"/>
        <v>0</v>
      </c>
      <c r="Q903" s="5">
        <v>0</v>
      </c>
      <c r="R903" s="5">
        <v>0</v>
      </c>
      <c r="S903" s="5">
        <v>0</v>
      </c>
      <c r="T903" s="5">
        <v>18.010000000000002</v>
      </c>
      <c r="U903" s="5">
        <v>0</v>
      </c>
      <c r="V903" s="5">
        <v>0</v>
      </c>
      <c r="W903" s="5">
        <f t="shared" si="61"/>
        <v>30.369999999999997</v>
      </c>
      <c r="X903" s="5">
        <f t="shared" si="62"/>
        <v>0</v>
      </c>
      <c r="Y903" s="5">
        <v>128.28</v>
      </c>
      <c r="Z903" s="5">
        <v>0</v>
      </c>
      <c r="AA903" s="5">
        <f t="shared" si="60"/>
        <v>128.28</v>
      </c>
    </row>
    <row r="904" spans="1:27" x14ac:dyDescent="0.25">
      <c r="A904">
        <v>2019</v>
      </c>
      <c r="B904" t="s">
        <v>53</v>
      </c>
      <c r="C904" s="1" t="s">
        <v>14</v>
      </c>
      <c r="D904" s="5">
        <f>VLOOKUP(B904,SWH!$A$4:$C$19,3,FALSE)</f>
        <v>511.16</v>
      </c>
      <c r="E904" s="5">
        <v>10.23</v>
      </c>
      <c r="F904" s="5">
        <v>3.08</v>
      </c>
      <c r="G904" s="5">
        <v>15.04</v>
      </c>
      <c r="H904" s="5">
        <v>25.69</v>
      </c>
      <c r="I904" s="5">
        <v>5.69</v>
      </c>
      <c r="J904" s="5">
        <v>48.29</v>
      </c>
      <c r="K904" s="5">
        <v>0</v>
      </c>
      <c r="L904" s="5">
        <v>0</v>
      </c>
      <c r="M904" s="5">
        <v>15.57</v>
      </c>
      <c r="N904" s="5">
        <v>0</v>
      </c>
      <c r="O904" s="5">
        <f>VLOOKUP(B904,SWH!$A$4:$B$19,2,FALSE)</f>
        <v>0</v>
      </c>
      <c r="P904" s="5">
        <f t="shared" si="59"/>
        <v>0</v>
      </c>
      <c r="Q904" s="5">
        <v>0</v>
      </c>
      <c r="R904" s="5">
        <v>0</v>
      </c>
      <c r="S904" s="5">
        <v>0</v>
      </c>
      <c r="T904" s="5">
        <v>18.010000000000002</v>
      </c>
      <c r="U904" s="5">
        <v>0</v>
      </c>
      <c r="V904" s="5">
        <v>0</v>
      </c>
      <c r="W904" s="5">
        <f t="shared" si="61"/>
        <v>40.840000000000003</v>
      </c>
      <c r="X904" s="5">
        <f t="shared" si="62"/>
        <v>3.08</v>
      </c>
      <c r="Y904" s="5">
        <v>138.51</v>
      </c>
      <c r="Z904" s="5">
        <v>3.08</v>
      </c>
      <c r="AA904" s="5">
        <f t="shared" si="60"/>
        <v>141.59</v>
      </c>
    </row>
    <row r="905" spans="1:27" x14ac:dyDescent="0.25">
      <c r="A905">
        <v>2019</v>
      </c>
      <c r="B905" t="s">
        <v>53</v>
      </c>
      <c r="C905" s="1" t="s">
        <v>2</v>
      </c>
      <c r="D905" s="5">
        <f>VLOOKUP(B905,SWH!$A$4:$C$19,3,FALSE)</f>
        <v>511.16</v>
      </c>
      <c r="E905" s="5">
        <v>4.1100000000000003</v>
      </c>
      <c r="F905" s="5">
        <v>0.39</v>
      </c>
      <c r="G905" s="5">
        <v>17.3</v>
      </c>
      <c r="H905" s="5">
        <v>25.65</v>
      </c>
      <c r="I905" s="5">
        <v>5.65</v>
      </c>
      <c r="J905" s="5">
        <v>48.29</v>
      </c>
      <c r="K905" s="5">
        <v>0</v>
      </c>
      <c r="L905" s="5">
        <v>0</v>
      </c>
      <c r="M905" s="5">
        <v>19.5</v>
      </c>
      <c r="N905" s="5">
        <v>0</v>
      </c>
      <c r="O905" s="5">
        <f>VLOOKUP(B905,SWH!$A$4:$B$19,2,FALSE)</f>
        <v>0</v>
      </c>
      <c r="P905" s="5">
        <f t="shared" si="59"/>
        <v>0</v>
      </c>
      <c r="Q905" s="5">
        <v>0</v>
      </c>
      <c r="R905" s="5">
        <v>0</v>
      </c>
      <c r="S905" s="5">
        <v>0</v>
      </c>
      <c r="T905" s="5">
        <v>18.010000000000002</v>
      </c>
      <c r="U905" s="5">
        <v>0</v>
      </c>
      <c r="V905" s="5">
        <v>0</v>
      </c>
      <c r="W905" s="5">
        <f t="shared" si="61"/>
        <v>40.909999999999997</v>
      </c>
      <c r="X905" s="5">
        <f t="shared" si="62"/>
        <v>0.39</v>
      </c>
      <c r="Y905" s="5">
        <v>138.52000000000001</v>
      </c>
      <c r="Z905" s="5">
        <v>0.39</v>
      </c>
      <c r="AA905" s="5">
        <f t="shared" si="60"/>
        <v>138.91</v>
      </c>
    </row>
    <row r="906" spans="1:27" x14ac:dyDescent="0.25">
      <c r="A906">
        <v>2019</v>
      </c>
      <c r="B906" t="s">
        <v>53</v>
      </c>
      <c r="C906" s="1" t="s">
        <v>18</v>
      </c>
      <c r="D906" s="5">
        <f>VLOOKUP(B906,SWH!$A$4:$C$19,3,FALSE)</f>
        <v>511.16</v>
      </c>
      <c r="E906" s="5">
        <v>6.05</v>
      </c>
      <c r="F906" s="5">
        <v>0.62</v>
      </c>
      <c r="G906" s="5">
        <v>7.1</v>
      </c>
      <c r="H906" s="5">
        <v>25.97</v>
      </c>
      <c r="I906" s="5">
        <v>5.77</v>
      </c>
      <c r="J906" s="5">
        <v>48.29</v>
      </c>
      <c r="K906" s="5">
        <v>0</v>
      </c>
      <c r="L906" s="5">
        <v>0</v>
      </c>
      <c r="M906" s="5">
        <v>16.170000000000002</v>
      </c>
      <c r="N906" s="5">
        <v>0</v>
      </c>
      <c r="O906" s="5">
        <f>VLOOKUP(B906,SWH!$A$4:$B$19,2,FALSE)</f>
        <v>0</v>
      </c>
      <c r="P906" s="5">
        <f t="shared" si="59"/>
        <v>0</v>
      </c>
      <c r="Q906" s="5">
        <v>0</v>
      </c>
      <c r="R906" s="5">
        <v>0</v>
      </c>
      <c r="S906" s="5">
        <v>0</v>
      </c>
      <c r="T906" s="5">
        <v>18.010000000000002</v>
      </c>
      <c r="U906" s="5">
        <v>0</v>
      </c>
      <c r="V906" s="5">
        <v>0</v>
      </c>
      <c r="W906" s="5">
        <f t="shared" si="61"/>
        <v>29.32</v>
      </c>
      <c r="X906" s="5">
        <f t="shared" si="62"/>
        <v>0.62</v>
      </c>
      <c r="Y906" s="5">
        <v>127.35</v>
      </c>
      <c r="Z906" s="5">
        <v>0.62</v>
      </c>
      <c r="AA906" s="5">
        <f t="shared" si="60"/>
        <v>127.97</v>
      </c>
    </row>
    <row r="907" spans="1:27" x14ac:dyDescent="0.25">
      <c r="A907">
        <v>2019</v>
      </c>
      <c r="B907" t="s">
        <v>53</v>
      </c>
      <c r="C907" s="1" t="s">
        <v>4</v>
      </c>
      <c r="D907" s="5">
        <f>VLOOKUP(B907,SWH!$A$4:$C$19,3,FALSE)</f>
        <v>511.16</v>
      </c>
      <c r="E907" s="5">
        <v>17.02</v>
      </c>
      <c r="F907" s="5">
        <v>13.03</v>
      </c>
      <c r="G907" s="5">
        <v>9.07</v>
      </c>
      <c r="H907" s="5">
        <v>25.66</v>
      </c>
      <c r="I907" s="5">
        <v>5.73</v>
      </c>
      <c r="J907" s="5">
        <v>48.29</v>
      </c>
      <c r="K907" s="5">
        <v>0</v>
      </c>
      <c r="L907" s="5">
        <v>0</v>
      </c>
      <c r="M907" s="5">
        <v>15.49</v>
      </c>
      <c r="N907" s="5">
        <v>0</v>
      </c>
      <c r="O907" s="5">
        <f>VLOOKUP(B907,SWH!$A$4:$B$19,2,FALSE)</f>
        <v>0</v>
      </c>
      <c r="P907" s="5">
        <f t="shared" si="59"/>
        <v>0</v>
      </c>
      <c r="Q907" s="5">
        <v>0</v>
      </c>
      <c r="R907" s="5">
        <v>0</v>
      </c>
      <c r="S907" s="5">
        <v>0</v>
      </c>
      <c r="T907" s="5">
        <v>18.010000000000002</v>
      </c>
      <c r="U907" s="5">
        <v>0</v>
      </c>
      <c r="V907" s="5">
        <v>0</v>
      </c>
      <c r="W907" s="5">
        <f t="shared" si="61"/>
        <v>41.58</v>
      </c>
      <c r="X907" s="5">
        <f t="shared" si="62"/>
        <v>13.03</v>
      </c>
      <c r="Y907" s="5">
        <v>139.26</v>
      </c>
      <c r="Z907" s="5">
        <v>13.03</v>
      </c>
      <c r="AA907" s="5">
        <f t="shared" si="60"/>
        <v>152.29</v>
      </c>
    </row>
    <row r="908" spans="1:27" x14ac:dyDescent="0.25">
      <c r="A908">
        <v>2019</v>
      </c>
      <c r="B908" t="s">
        <v>53</v>
      </c>
      <c r="C908" s="1" t="s">
        <v>5</v>
      </c>
      <c r="D908" s="5">
        <f>VLOOKUP(B908,SWH!$A$4:$C$19,3,FALSE)</f>
        <v>511.16</v>
      </c>
      <c r="E908" s="5">
        <v>9.6199999999999992</v>
      </c>
      <c r="F908" s="5">
        <v>5.9</v>
      </c>
      <c r="G908" s="5">
        <v>12.22</v>
      </c>
      <c r="H908" s="5">
        <v>25.62</v>
      </c>
      <c r="I908" s="5">
        <v>5.68</v>
      </c>
      <c r="J908" s="5">
        <v>48.29</v>
      </c>
      <c r="K908" s="5">
        <v>0</v>
      </c>
      <c r="L908" s="5">
        <v>0</v>
      </c>
      <c r="M908" s="5">
        <v>18.68</v>
      </c>
      <c r="N908" s="5">
        <v>0</v>
      </c>
      <c r="O908" s="5">
        <f>VLOOKUP(B908,SWH!$A$4:$B$19,2,FALSE)</f>
        <v>0</v>
      </c>
      <c r="P908" s="5">
        <f t="shared" si="59"/>
        <v>0</v>
      </c>
      <c r="Q908" s="5">
        <v>0</v>
      </c>
      <c r="R908" s="5">
        <v>0</v>
      </c>
      <c r="S908" s="5">
        <v>0</v>
      </c>
      <c r="T908" s="5">
        <v>18.010000000000002</v>
      </c>
      <c r="U908" s="5">
        <v>0</v>
      </c>
      <c r="V908" s="5">
        <v>0</v>
      </c>
      <c r="W908" s="5">
        <f t="shared" si="61"/>
        <v>40.519999999999996</v>
      </c>
      <c r="X908" s="5">
        <f t="shared" si="62"/>
        <v>5.9</v>
      </c>
      <c r="Y908" s="5">
        <v>138.11000000000001</v>
      </c>
      <c r="Z908" s="5">
        <v>5.9</v>
      </c>
      <c r="AA908" s="5">
        <f t="shared" si="60"/>
        <v>144.01000000000002</v>
      </c>
    </row>
    <row r="909" spans="1:27" x14ac:dyDescent="0.25">
      <c r="A909">
        <v>2019</v>
      </c>
      <c r="B909" t="s">
        <v>53</v>
      </c>
      <c r="C909" s="1" t="s">
        <v>15</v>
      </c>
      <c r="D909" s="5">
        <f>VLOOKUP(B909,SWH!$A$4:$C$19,3,FALSE)</f>
        <v>511.16</v>
      </c>
      <c r="E909" s="5">
        <v>7.37</v>
      </c>
      <c r="F909" s="5">
        <v>1.05</v>
      </c>
      <c r="G909" s="5">
        <v>5.17</v>
      </c>
      <c r="H909" s="5">
        <v>25.8</v>
      </c>
      <c r="I909" s="5">
        <v>5.78</v>
      </c>
      <c r="J909" s="5">
        <v>48.29</v>
      </c>
      <c r="K909" s="5">
        <v>0</v>
      </c>
      <c r="L909" s="5">
        <v>0</v>
      </c>
      <c r="M909" s="5">
        <v>15.29</v>
      </c>
      <c r="N909" s="5">
        <v>0</v>
      </c>
      <c r="O909" s="5">
        <f>VLOOKUP(B909,SWH!$A$4:$B$19,2,FALSE)</f>
        <v>0</v>
      </c>
      <c r="P909" s="5">
        <f t="shared" si="59"/>
        <v>0</v>
      </c>
      <c r="Q909" s="5">
        <v>0</v>
      </c>
      <c r="R909" s="5">
        <v>0</v>
      </c>
      <c r="S909" s="5">
        <v>0</v>
      </c>
      <c r="T909" s="5">
        <v>18.010000000000002</v>
      </c>
      <c r="U909" s="5">
        <v>0</v>
      </c>
      <c r="V909" s="5">
        <v>0</v>
      </c>
      <c r="W909" s="5">
        <f t="shared" si="61"/>
        <v>27.83</v>
      </c>
      <c r="X909" s="5">
        <f t="shared" si="62"/>
        <v>1.05</v>
      </c>
      <c r="Y909" s="5">
        <v>125.72</v>
      </c>
      <c r="Z909" s="5">
        <v>1.05</v>
      </c>
      <c r="AA909" s="5">
        <f t="shared" si="60"/>
        <v>126.77</v>
      </c>
    </row>
    <row r="910" spans="1:27" x14ac:dyDescent="0.25">
      <c r="A910">
        <v>2019</v>
      </c>
      <c r="B910" t="s">
        <v>53</v>
      </c>
      <c r="C910" s="1" t="s">
        <v>16</v>
      </c>
      <c r="D910" s="5">
        <f>VLOOKUP(B910,SWH!$A$4:$C$19,3,FALSE)</f>
        <v>511.16</v>
      </c>
      <c r="E910" s="5">
        <v>19.690000000000001</v>
      </c>
      <c r="F910" s="5">
        <v>38.56</v>
      </c>
      <c r="G910" s="5">
        <v>9.35</v>
      </c>
      <c r="H910" s="5">
        <v>25.68</v>
      </c>
      <c r="I910" s="5">
        <v>5.73</v>
      </c>
      <c r="J910" s="5">
        <v>48.29</v>
      </c>
      <c r="K910" s="5">
        <v>0</v>
      </c>
      <c r="L910" s="5">
        <v>0</v>
      </c>
      <c r="M910" s="5">
        <v>17.07</v>
      </c>
      <c r="N910" s="5">
        <v>0</v>
      </c>
      <c r="O910" s="5">
        <f>VLOOKUP(B910,SWH!$A$4:$B$19,2,FALSE)</f>
        <v>0</v>
      </c>
      <c r="P910" s="5">
        <f t="shared" si="59"/>
        <v>0</v>
      </c>
      <c r="Q910" s="5">
        <v>0</v>
      </c>
      <c r="R910" s="5">
        <v>0</v>
      </c>
      <c r="S910" s="5">
        <v>0</v>
      </c>
      <c r="T910" s="5">
        <v>18.010000000000002</v>
      </c>
      <c r="U910" s="5">
        <v>0</v>
      </c>
      <c r="V910" s="5">
        <v>0</v>
      </c>
      <c r="W910" s="5">
        <f t="shared" si="61"/>
        <v>46.11</v>
      </c>
      <c r="X910" s="5">
        <f t="shared" si="62"/>
        <v>38.56</v>
      </c>
      <c r="Y910" s="5">
        <v>143.82</v>
      </c>
      <c r="Z910" s="5">
        <v>38.56</v>
      </c>
      <c r="AA910" s="5">
        <f t="shared" si="60"/>
        <v>182.38</v>
      </c>
    </row>
    <row r="911" spans="1:27" x14ac:dyDescent="0.25">
      <c r="A911">
        <v>2019</v>
      </c>
      <c r="B911" t="s">
        <v>53</v>
      </c>
      <c r="C911" s="1" t="s">
        <v>9</v>
      </c>
      <c r="D911" s="5">
        <f>VLOOKUP(B911,SWH!$A$4:$C$19,3,FALSE)</f>
        <v>511.16</v>
      </c>
      <c r="E911" s="5">
        <v>13.26</v>
      </c>
      <c r="F911" s="5">
        <v>22.3</v>
      </c>
      <c r="G911" s="5">
        <v>7.68</v>
      </c>
      <c r="H911" s="5">
        <v>25.72</v>
      </c>
      <c r="I911" s="5">
        <v>5.78</v>
      </c>
      <c r="J911" s="5">
        <v>48.29</v>
      </c>
      <c r="K911" s="5">
        <v>0</v>
      </c>
      <c r="L911" s="5">
        <v>0</v>
      </c>
      <c r="M911" s="5">
        <v>18.350000000000001</v>
      </c>
      <c r="N911" s="5">
        <v>0</v>
      </c>
      <c r="O911" s="5">
        <f>VLOOKUP(B911,SWH!$A$4:$B$19,2,FALSE)</f>
        <v>0</v>
      </c>
      <c r="P911" s="5">
        <f t="shared" si="59"/>
        <v>0</v>
      </c>
      <c r="Q911" s="5">
        <v>0</v>
      </c>
      <c r="R911" s="5">
        <v>0</v>
      </c>
      <c r="S911" s="5">
        <v>0</v>
      </c>
      <c r="T911" s="5">
        <v>18.010000000000002</v>
      </c>
      <c r="U911" s="5">
        <v>0</v>
      </c>
      <c r="V911" s="5">
        <v>0</v>
      </c>
      <c r="W911" s="5">
        <f t="shared" si="61"/>
        <v>39.29</v>
      </c>
      <c r="X911" s="5">
        <f t="shared" si="62"/>
        <v>22.3</v>
      </c>
      <c r="Y911" s="5">
        <v>137.08000000000001</v>
      </c>
      <c r="Z911" s="5">
        <v>22.3</v>
      </c>
      <c r="AA911" s="5">
        <f t="shared" si="60"/>
        <v>159.38000000000002</v>
      </c>
    </row>
    <row r="912" spans="1:27" x14ac:dyDescent="0.25">
      <c r="A912">
        <v>2019</v>
      </c>
      <c r="B912" t="s">
        <v>53</v>
      </c>
      <c r="C912" s="1" t="s">
        <v>12</v>
      </c>
      <c r="D912" s="5">
        <f>VLOOKUP(B912,SWH!$A$4:$C$19,3,FALSE)</f>
        <v>511.16</v>
      </c>
      <c r="E912" s="5">
        <v>17.16</v>
      </c>
      <c r="F912" s="5">
        <v>58.47</v>
      </c>
      <c r="G912" s="5">
        <v>7.21</v>
      </c>
      <c r="H912" s="5">
        <v>25.7</v>
      </c>
      <c r="I912" s="5">
        <v>5.78</v>
      </c>
      <c r="J912" s="5">
        <v>48.29</v>
      </c>
      <c r="K912" s="5">
        <v>0</v>
      </c>
      <c r="L912" s="5">
        <v>0</v>
      </c>
      <c r="M912" s="5">
        <v>16.78</v>
      </c>
      <c r="N912" s="5">
        <v>0</v>
      </c>
      <c r="O912" s="5">
        <f>VLOOKUP(B912,SWH!$A$4:$B$19,2,FALSE)</f>
        <v>0</v>
      </c>
      <c r="P912" s="5">
        <f t="shared" si="59"/>
        <v>0</v>
      </c>
      <c r="Q912" s="5">
        <v>0</v>
      </c>
      <c r="R912" s="5">
        <v>0</v>
      </c>
      <c r="S912" s="5">
        <v>0</v>
      </c>
      <c r="T912" s="5">
        <v>18.010000000000002</v>
      </c>
      <c r="U912" s="5">
        <v>0</v>
      </c>
      <c r="V912" s="5">
        <v>0</v>
      </c>
      <c r="W912" s="5">
        <f t="shared" si="61"/>
        <v>41.150000000000006</v>
      </c>
      <c r="X912" s="5">
        <f t="shared" si="62"/>
        <v>58.47</v>
      </c>
      <c r="Y912" s="5">
        <v>138.93</v>
      </c>
      <c r="Z912" s="5">
        <v>58.47</v>
      </c>
      <c r="AA912" s="5">
        <f t="shared" si="60"/>
        <v>197.4</v>
      </c>
    </row>
    <row r="913" spans="1:27" x14ac:dyDescent="0.25">
      <c r="A913">
        <v>2019</v>
      </c>
      <c r="B913" t="s">
        <v>53</v>
      </c>
      <c r="C913" s="1" t="s">
        <v>8</v>
      </c>
      <c r="D913" s="5">
        <f>VLOOKUP(B913,SWH!$A$4:$C$19,3,FALSE)</f>
        <v>511.16</v>
      </c>
      <c r="E913" s="5">
        <v>15.08</v>
      </c>
      <c r="F913" s="5">
        <v>97.03</v>
      </c>
      <c r="G913" s="5">
        <v>4.93</v>
      </c>
      <c r="H913" s="5">
        <v>26.35</v>
      </c>
      <c r="I913" s="5">
        <v>6.19</v>
      </c>
      <c r="J913" s="5">
        <v>48.29</v>
      </c>
      <c r="K913" s="5">
        <v>0</v>
      </c>
      <c r="L913" s="5">
        <v>0</v>
      </c>
      <c r="M913" s="5">
        <v>18.489999999999998</v>
      </c>
      <c r="N913" s="5">
        <v>0</v>
      </c>
      <c r="O913" s="5">
        <f>VLOOKUP(B913,SWH!$A$4:$B$19,2,FALSE)</f>
        <v>0</v>
      </c>
      <c r="P913" s="5">
        <f t="shared" si="59"/>
        <v>0</v>
      </c>
      <c r="Q913" s="5">
        <v>0</v>
      </c>
      <c r="R913" s="5">
        <v>0</v>
      </c>
      <c r="S913" s="5">
        <v>0</v>
      </c>
      <c r="T913" s="5">
        <v>18.010000000000002</v>
      </c>
      <c r="U913" s="5">
        <v>0</v>
      </c>
      <c r="V913" s="5">
        <v>0</v>
      </c>
      <c r="W913" s="5">
        <f t="shared" si="61"/>
        <v>38.5</v>
      </c>
      <c r="X913" s="5">
        <f t="shared" si="62"/>
        <v>97.03</v>
      </c>
      <c r="Y913" s="5">
        <v>137.33000000000001</v>
      </c>
      <c r="Z913" s="5">
        <v>97.03</v>
      </c>
      <c r="AA913" s="5">
        <f t="shared" si="60"/>
        <v>234.36</v>
      </c>
    </row>
    <row r="914" spans="1:27" x14ac:dyDescent="0.25">
      <c r="A914">
        <v>2004</v>
      </c>
      <c r="B914" t="s">
        <v>63</v>
      </c>
      <c r="C914" s="1" t="s">
        <v>10</v>
      </c>
      <c r="D914" s="5">
        <f>VLOOKUP(B914,SWH!$A$4:$C$19,3,FALSE)</f>
        <v>3804.01</v>
      </c>
      <c r="E914" s="5">
        <v>233.17</v>
      </c>
      <c r="F914" s="5">
        <v>518.48</v>
      </c>
      <c r="G914" s="5">
        <v>2796.57</v>
      </c>
      <c r="H914" s="5">
        <v>611.28</v>
      </c>
      <c r="I914" s="5">
        <v>227.27</v>
      </c>
      <c r="J914" s="5">
        <v>1853.61</v>
      </c>
      <c r="K914" s="5">
        <v>188.37</v>
      </c>
      <c r="L914" s="5">
        <v>0</v>
      </c>
      <c r="M914" s="5">
        <v>651.27</v>
      </c>
      <c r="N914" s="5">
        <v>4.49</v>
      </c>
      <c r="O914" s="5">
        <f>VLOOKUP(B914,SWH!$A$4:$B$19,2,FALSE)</f>
        <v>0.22744500000000001</v>
      </c>
      <c r="P914" s="5">
        <f t="shared" si="59"/>
        <v>4.2625549999999999</v>
      </c>
      <c r="Q914" s="5">
        <v>0</v>
      </c>
      <c r="R914" s="5">
        <v>0</v>
      </c>
      <c r="S914" s="5">
        <v>0</v>
      </c>
      <c r="T914" s="5">
        <v>0</v>
      </c>
      <c r="U914" s="5">
        <v>240.92</v>
      </c>
      <c r="V914" s="5">
        <v>0</v>
      </c>
      <c r="W914" s="5">
        <f t="shared" si="61"/>
        <v>3685.272555</v>
      </c>
      <c r="X914" s="5">
        <f t="shared" si="62"/>
        <v>518.48</v>
      </c>
      <c r="Y914" s="5">
        <v>6377.67</v>
      </c>
      <c r="Z914" s="5">
        <v>947.78</v>
      </c>
      <c r="AA914" s="5">
        <f t="shared" si="60"/>
        <v>7325.45</v>
      </c>
    </row>
    <row r="915" spans="1:27" x14ac:dyDescent="0.25">
      <c r="A915">
        <v>2004</v>
      </c>
      <c r="B915" t="s">
        <v>63</v>
      </c>
      <c r="C915" s="1" t="s">
        <v>6</v>
      </c>
      <c r="D915" s="5">
        <f>VLOOKUP(B915,SWH!$A$4:$C$19,3,FALSE)</f>
        <v>3804.01</v>
      </c>
      <c r="E915" s="5">
        <v>413.84</v>
      </c>
      <c r="F915" s="5">
        <v>493.14</v>
      </c>
      <c r="G915" s="5">
        <v>2470.6999999999998</v>
      </c>
      <c r="H915" s="5">
        <v>611.28</v>
      </c>
      <c r="I915" s="5">
        <v>227.31</v>
      </c>
      <c r="J915" s="5">
        <v>1853.61</v>
      </c>
      <c r="K915" s="5">
        <v>188.37</v>
      </c>
      <c r="L915" s="5">
        <v>0</v>
      </c>
      <c r="M915" s="5">
        <v>629.64</v>
      </c>
      <c r="N915" s="5">
        <v>3.72</v>
      </c>
      <c r="O915" s="5">
        <f>VLOOKUP(B915,SWH!$A$4:$B$19,2,FALSE)</f>
        <v>0.22744500000000001</v>
      </c>
      <c r="P915" s="5">
        <f t="shared" si="59"/>
        <v>3.4925550000000003</v>
      </c>
      <c r="Q915" s="5">
        <v>0</v>
      </c>
      <c r="R915" s="5">
        <v>0.52</v>
      </c>
      <c r="S915" s="5">
        <v>0</v>
      </c>
      <c r="T915" s="5">
        <v>0</v>
      </c>
      <c r="U915" s="5">
        <v>240.92</v>
      </c>
      <c r="V915" s="5">
        <v>0</v>
      </c>
      <c r="W915" s="5">
        <f t="shared" si="61"/>
        <v>3518.1925549999996</v>
      </c>
      <c r="X915" s="5">
        <f t="shared" si="62"/>
        <v>493.14</v>
      </c>
      <c r="Y915" s="5">
        <v>6210.63</v>
      </c>
      <c r="Z915" s="5">
        <v>922.44</v>
      </c>
      <c r="AA915" s="5">
        <f t="shared" si="60"/>
        <v>7133.07</v>
      </c>
    </row>
    <row r="916" spans="1:27" x14ac:dyDescent="0.25">
      <c r="A916">
        <v>2004</v>
      </c>
      <c r="B916" t="s">
        <v>63</v>
      </c>
      <c r="C916" s="1" t="s">
        <v>11</v>
      </c>
      <c r="D916" s="5">
        <f>VLOOKUP(B916,SWH!$A$4:$C$19,3,FALSE)</f>
        <v>3804.01</v>
      </c>
      <c r="E916" s="5">
        <v>292.81</v>
      </c>
      <c r="F916" s="5">
        <v>477.53</v>
      </c>
      <c r="G916" s="5">
        <v>2068.5300000000002</v>
      </c>
      <c r="H916" s="5">
        <v>611.28</v>
      </c>
      <c r="I916" s="5">
        <v>227.34</v>
      </c>
      <c r="J916" s="5">
        <v>1853.61</v>
      </c>
      <c r="K916" s="5">
        <v>188.37</v>
      </c>
      <c r="L916" s="5">
        <v>0</v>
      </c>
      <c r="M916" s="5">
        <v>601.13</v>
      </c>
      <c r="N916" s="5">
        <v>4.3600000000000003</v>
      </c>
      <c r="O916" s="5">
        <f>VLOOKUP(B916,SWH!$A$4:$B$19,2,FALSE)</f>
        <v>0.22744500000000001</v>
      </c>
      <c r="P916" s="5">
        <f t="shared" si="59"/>
        <v>4.132555</v>
      </c>
      <c r="Q916" s="5">
        <v>0</v>
      </c>
      <c r="R916" s="5">
        <v>0</v>
      </c>
      <c r="S916" s="5">
        <v>0</v>
      </c>
      <c r="T916" s="5">
        <v>0</v>
      </c>
      <c r="U916" s="5">
        <v>240.92</v>
      </c>
      <c r="V916" s="5">
        <v>0</v>
      </c>
      <c r="W916" s="5">
        <f t="shared" si="61"/>
        <v>2966.6025550000004</v>
      </c>
      <c r="X916" s="5">
        <f t="shared" si="62"/>
        <v>477.53</v>
      </c>
      <c r="Y916" s="5">
        <v>5659.06</v>
      </c>
      <c r="Z916" s="5">
        <v>906.83</v>
      </c>
      <c r="AA916" s="5">
        <f t="shared" si="60"/>
        <v>6565.89</v>
      </c>
    </row>
    <row r="917" spans="1:27" x14ac:dyDescent="0.25">
      <c r="A917">
        <v>2004</v>
      </c>
      <c r="B917" t="s">
        <v>63</v>
      </c>
      <c r="C917" s="1" t="s">
        <v>13</v>
      </c>
      <c r="D917" s="5">
        <f>VLOOKUP(B917,SWH!$A$4:$C$19,3,FALSE)</f>
        <v>3804.01</v>
      </c>
      <c r="E917" s="5">
        <v>446.23</v>
      </c>
      <c r="F917" s="5">
        <v>397.26</v>
      </c>
      <c r="G917" s="5">
        <v>2125.5100000000002</v>
      </c>
      <c r="H917" s="5">
        <v>611.28</v>
      </c>
      <c r="I917" s="5">
        <v>227.05</v>
      </c>
      <c r="J917" s="5">
        <v>1853.61</v>
      </c>
      <c r="K917" s="5">
        <v>188.37</v>
      </c>
      <c r="L917" s="5">
        <v>0</v>
      </c>
      <c r="M917" s="5">
        <v>603.24</v>
      </c>
      <c r="N917" s="5">
        <v>2.58</v>
      </c>
      <c r="O917" s="5">
        <f>VLOOKUP(B917,SWH!$A$4:$B$19,2,FALSE)</f>
        <v>0.22744500000000001</v>
      </c>
      <c r="P917" s="5">
        <f t="shared" si="59"/>
        <v>2.3525550000000002</v>
      </c>
      <c r="Q917" s="5">
        <v>0</v>
      </c>
      <c r="R917" s="5">
        <v>0.42</v>
      </c>
      <c r="S917" s="5">
        <v>0</v>
      </c>
      <c r="T917" s="5">
        <v>0</v>
      </c>
      <c r="U917" s="5">
        <v>240.92</v>
      </c>
      <c r="V917" s="5">
        <v>0</v>
      </c>
      <c r="W917" s="5">
        <f t="shared" si="61"/>
        <v>3177.7525550000005</v>
      </c>
      <c r="X917" s="5">
        <f t="shared" si="62"/>
        <v>397.26</v>
      </c>
      <c r="Y917" s="5">
        <v>5869.92</v>
      </c>
      <c r="Z917" s="5">
        <v>826.56</v>
      </c>
      <c r="AA917" s="5">
        <f t="shared" si="60"/>
        <v>6696.48</v>
      </c>
    </row>
    <row r="918" spans="1:27" x14ac:dyDescent="0.25">
      <c r="A918">
        <v>2004</v>
      </c>
      <c r="B918" t="s">
        <v>63</v>
      </c>
      <c r="C918" s="1" t="s">
        <v>19</v>
      </c>
      <c r="D918" s="5">
        <f>VLOOKUP(B918,SWH!$A$4:$C$19,3,FALSE)</f>
        <v>3804.01</v>
      </c>
      <c r="E918" s="5">
        <v>494.65</v>
      </c>
      <c r="F918" s="5">
        <v>431</v>
      </c>
      <c r="G918" s="5">
        <v>1944.46</v>
      </c>
      <c r="H918" s="5">
        <v>611.28</v>
      </c>
      <c r="I918" s="5">
        <v>226.98</v>
      </c>
      <c r="J918" s="5">
        <v>1853.61</v>
      </c>
      <c r="K918" s="5">
        <v>188.37</v>
      </c>
      <c r="L918" s="5">
        <v>0</v>
      </c>
      <c r="M918" s="5">
        <v>590.44000000000005</v>
      </c>
      <c r="N918" s="5">
        <v>2.75</v>
      </c>
      <c r="O918" s="5">
        <f>VLOOKUP(B918,SWH!$A$4:$B$19,2,FALSE)</f>
        <v>0.22744500000000001</v>
      </c>
      <c r="P918" s="5">
        <f t="shared" si="59"/>
        <v>2.5225550000000001</v>
      </c>
      <c r="Q918" s="5">
        <v>0</v>
      </c>
      <c r="R918" s="5">
        <v>12.24</v>
      </c>
      <c r="S918" s="5">
        <v>0</v>
      </c>
      <c r="T918" s="5">
        <v>0</v>
      </c>
      <c r="U918" s="5">
        <v>240.92</v>
      </c>
      <c r="V918" s="5">
        <v>0</v>
      </c>
      <c r="W918" s="5">
        <f t="shared" si="61"/>
        <v>3044.312555</v>
      </c>
      <c r="X918" s="5">
        <f t="shared" si="62"/>
        <v>431</v>
      </c>
      <c r="Y918" s="5">
        <v>5736.4</v>
      </c>
      <c r="Z918" s="5">
        <v>860.29</v>
      </c>
      <c r="AA918" s="5">
        <f t="shared" si="60"/>
        <v>6596.69</v>
      </c>
    </row>
    <row r="919" spans="1:27" x14ac:dyDescent="0.25">
      <c r="A919">
        <v>2004</v>
      </c>
      <c r="B919" t="s">
        <v>63</v>
      </c>
      <c r="C919" s="1" t="s">
        <v>20</v>
      </c>
      <c r="D919" s="5">
        <f>VLOOKUP(B919,SWH!$A$4:$C$19,3,FALSE)</f>
        <v>3804.01</v>
      </c>
      <c r="E919" s="5">
        <v>643.36</v>
      </c>
      <c r="F919" s="5">
        <v>288.68</v>
      </c>
      <c r="G919" s="5">
        <v>1405.38</v>
      </c>
      <c r="H919" s="5">
        <v>611.28</v>
      </c>
      <c r="I919" s="5">
        <v>227.14</v>
      </c>
      <c r="J919" s="5">
        <v>1853.61</v>
      </c>
      <c r="K919" s="5">
        <v>188.37</v>
      </c>
      <c r="L919" s="5">
        <v>0</v>
      </c>
      <c r="M919" s="5">
        <v>619.36</v>
      </c>
      <c r="N919" s="5">
        <v>2.13</v>
      </c>
      <c r="O919" s="5">
        <f>VLOOKUP(B919,SWH!$A$4:$B$19,2,FALSE)</f>
        <v>0.22744500000000001</v>
      </c>
      <c r="P919" s="5">
        <f t="shared" si="59"/>
        <v>1.902555</v>
      </c>
      <c r="Q919" s="5">
        <v>0</v>
      </c>
      <c r="R919" s="5">
        <v>201.01</v>
      </c>
      <c r="S919" s="5">
        <v>0</v>
      </c>
      <c r="T919" s="5">
        <v>0</v>
      </c>
      <c r="U919" s="5">
        <v>240.92</v>
      </c>
      <c r="V919" s="5">
        <v>0</v>
      </c>
      <c r="W919" s="5">
        <f t="shared" si="61"/>
        <v>2871.0125550000002</v>
      </c>
      <c r="X919" s="5">
        <f t="shared" si="62"/>
        <v>288.68</v>
      </c>
      <c r="Y919" s="5">
        <v>5563.28</v>
      </c>
      <c r="Z919" s="5">
        <v>717.98</v>
      </c>
      <c r="AA919" s="5">
        <f t="shared" si="60"/>
        <v>6281.26</v>
      </c>
    </row>
    <row r="920" spans="1:27" x14ac:dyDescent="0.25">
      <c r="A920">
        <v>2004</v>
      </c>
      <c r="B920" t="s">
        <v>63</v>
      </c>
      <c r="C920" s="1" t="s">
        <v>3</v>
      </c>
      <c r="D920" s="5">
        <f>VLOOKUP(B920,SWH!$A$4:$C$19,3,FALSE)</f>
        <v>3804.01</v>
      </c>
      <c r="E920" s="5">
        <v>677.55</v>
      </c>
      <c r="F920" s="5">
        <v>552.53</v>
      </c>
      <c r="G920" s="5">
        <v>1340.17</v>
      </c>
      <c r="H920" s="5">
        <v>611.28</v>
      </c>
      <c r="I920" s="5">
        <v>227.1</v>
      </c>
      <c r="J920" s="5">
        <v>1853.61</v>
      </c>
      <c r="K920" s="5">
        <v>188.37</v>
      </c>
      <c r="L920" s="5">
        <v>0</v>
      </c>
      <c r="M920" s="5">
        <v>561.29</v>
      </c>
      <c r="N920" s="5">
        <v>4.1399999999999997</v>
      </c>
      <c r="O920" s="5">
        <f>VLOOKUP(B920,SWH!$A$4:$B$19,2,FALSE)</f>
        <v>0.22744500000000001</v>
      </c>
      <c r="P920" s="5">
        <f t="shared" si="59"/>
        <v>3.9125549999999998</v>
      </c>
      <c r="Q920" s="5">
        <v>0</v>
      </c>
      <c r="R920" s="5">
        <v>109.55</v>
      </c>
      <c r="S920" s="5">
        <v>0</v>
      </c>
      <c r="T920" s="5">
        <v>0</v>
      </c>
      <c r="U920" s="5">
        <v>243.89</v>
      </c>
      <c r="V920" s="5">
        <v>0</v>
      </c>
      <c r="W920" s="5">
        <f t="shared" si="61"/>
        <v>2692.4725550000003</v>
      </c>
      <c r="X920" s="5">
        <f t="shared" si="62"/>
        <v>552.53</v>
      </c>
      <c r="Y920" s="5">
        <v>5384.68</v>
      </c>
      <c r="Z920" s="5">
        <v>984.79</v>
      </c>
      <c r="AA920" s="5">
        <f t="shared" si="60"/>
        <v>6369.47</v>
      </c>
    </row>
    <row r="921" spans="1:27" x14ac:dyDescent="0.25">
      <c r="A921">
        <v>2004</v>
      </c>
      <c r="B921" t="s">
        <v>63</v>
      </c>
      <c r="C921" s="1" t="s">
        <v>7</v>
      </c>
      <c r="D921" s="5">
        <f>VLOOKUP(B921,SWH!$A$4:$C$19,3,FALSE)</f>
        <v>3804.01</v>
      </c>
      <c r="E921" s="5">
        <v>652.04999999999995</v>
      </c>
      <c r="F921" s="5">
        <v>348.36</v>
      </c>
      <c r="G921" s="5">
        <v>1077.33</v>
      </c>
      <c r="H921" s="5">
        <v>611.28</v>
      </c>
      <c r="I921" s="5">
        <v>227.09</v>
      </c>
      <c r="J921" s="5">
        <v>1853.61</v>
      </c>
      <c r="K921" s="5">
        <v>188.37</v>
      </c>
      <c r="L921" s="5">
        <v>0</v>
      </c>
      <c r="M921" s="5">
        <v>594.86</v>
      </c>
      <c r="N921" s="5">
        <v>2.84</v>
      </c>
      <c r="O921" s="5">
        <f>VLOOKUP(B921,SWH!$A$4:$B$19,2,FALSE)</f>
        <v>0.22744500000000001</v>
      </c>
      <c r="P921" s="5">
        <f t="shared" si="59"/>
        <v>2.612555</v>
      </c>
      <c r="Q921" s="5">
        <v>0</v>
      </c>
      <c r="R921" s="5">
        <v>243.54</v>
      </c>
      <c r="S921" s="5">
        <v>0</v>
      </c>
      <c r="T921" s="5">
        <v>0</v>
      </c>
      <c r="U921" s="5">
        <v>242.65</v>
      </c>
      <c r="V921" s="5">
        <v>0</v>
      </c>
      <c r="W921" s="5">
        <f t="shared" si="61"/>
        <v>2570.3925549999999</v>
      </c>
      <c r="X921" s="5">
        <f t="shared" si="62"/>
        <v>348.36</v>
      </c>
      <c r="Y921" s="5">
        <v>5262.6</v>
      </c>
      <c r="Z921" s="5">
        <v>779.39</v>
      </c>
      <c r="AA921" s="5">
        <f t="shared" si="60"/>
        <v>6041.9900000000007</v>
      </c>
    </row>
    <row r="922" spans="1:27" x14ac:dyDescent="0.25">
      <c r="A922">
        <v>2004</v>
      </c>
      <c r="B922" t="s">
        <v>63</v>
      </c>
      <c r="C922" s="1" t="s">
        <v>17</v>
      </c>
      <c r="D922" s="5">
        <f>VLOOKUP(B922,SWH!$A$4:$C$19,3,FALSE)</f>
        <v>3804.01</v>
      </c>
      <c r="E922" s="5">
        <v>610.38</v>
      </c>
      <c r="F922" s="5">
        <v>379.9</v>
      </c>
      <c r="G922" s="5">
        <v>1082.21</v>
      </c>
      <c r="H922" s="5">
        <v>611.28</v>
      </c>
      <c r="I922" s="5">
        <v>227.05</v>
      </c>
      <c r="J922" s="5">
        <v>1853.61</v>
      </c>
      <c r="K922" s="5">
        <v>188.37</v>
      </c>
      <c r="L922" s="5">
        <v>0</v>
      </c>
      <c r="M922" s="5">
        <v>578.78</v>
      </c>
      <c r="N922" s="5">
        <v>2.48</v>
      </c>
      <c r="O922" s="5">
        <f>VLOOKUP(B922,SWH!$A$4:$B$19,2,FALSE)</f>
        <v>0.22744500000000001</v>
      </c>
      <c r="P922" s="5">
        <f t="shared" si="59"/>
        <v>2.2525550000000001</v>
      </c>
      <c r="Q922" s="5">
        <v>0</v>
      </c>
      <c r="R922" s="5">
        <v>32.770000000000003</v>
      </c>
      <c r="S922" s="5">
        <v>0</v>
      </c>
      <c r="T922" s="5">
        <v>0</v>
      </c>
      <c r="U922" s="5">
        <v>241.58</v>
      </c>
      <c r="V922" s="5">
        <v>0</v>
      </c>
      <c r="W922" s="5">
        <f t="shared" si="61"/>
        <v>2306.3925549999999</v>
      </c>
      <c r="X922" s="5">
        <f t="shared" si="62"/>
        <v>379.9</v>
      </c>
      <c r="Y922" s="5">
        <v>4998.5600000000004</v>
      </c>
      <c r="Z922" s="5">
        <v>809.86</v>
      </c>
      <c r="AA922" s="5">
        <f t="shared" si="60"/>
        <v>5808.42</v>
      </c>
    </row>
    <row r="923" spans="1:27" x14ac:dyDescent="0.25">
      <c r="A923">
        <v>2004</v>
      </c>
      <c r="B923" t="s">
        <v>63</v>
      </c>
      <c r="C923" s="1" t="s">
        <v>14</v>
      </c>
      <c r="D923" s="5">
        <f>VLOOKUP(B923,SWH!$A$4:$C$19,3,FALSE)</f>
        <v>3804.01</v>
      </c>
      <c r="E923" s="5">
        <v>884.13</v>
      </c>
      <c r="F923" s="5">
        <v>764.88</v>
      </c>
      <c r="G923" s="5">
        <v>1088.43</v>
      </c>
      <c r="H923" s="5">
        <v>611.28</v>
      </c>
      <c r="I923" s="5">
        <v>226.75</v>
      </c>
      <c r="J923" s="5">
        <v>1853.61</v>
      </c>
      <c r="K923" s="5">
        <v>188.37</v>
      </c>
      <c r="L923" s="5">
        <v>0</v>
      </c>
      <c r="M923" s="5">
        <v>552.85</v>
      </c>
      <c r="N923" s="5">
        <v>5.51</v>
      </c>
      <c r="O923" s="5">
        <f>VLOOKUP(B923,SWH!$A$4:$B$19,2,FALSE)</f>
        <v>0.22744500000000001</v>
      </c>
      <c r="P923" s="5">
        <f t="shared" si="59"/>
        <v>5.2825549999999994</v>
      </c>
      <c r="Q923" s="5">
        <v>0</v>
      </c>
      <c r="R923" s="5">
        <v>170.59</v>
      </c>
      <c r="S923" s="5">
        <v>0</v>
      </c>
      <c r="T923" s="5">
        <v>0</v>
      </c>
      <c r="U923" s="5">
        <v>248.38</v>
      </c>
      <c r="V923" s="5">
        <v>0</v>
      </c>
      <c r="W923" s="5">
        <f t="shared" si="61"/>
        <v>2701.2825549999998</v>
      </c>
      <c r="X923" s="5">
        <f t="shared" si="62"/>
        <v>764.88</v>
      </c>
      <c r="Y923" s="5">
        <v>5393.15</v>
      </c>
      <c r="Z923" s="5">
        <v>1201.6300000000001</v>
      </c>
      <c r="AA923" s="5">
        <f t="shared" si="60"/>
        <v>6594.78</v>
      </c>
    </row>
    <row r="924" spans="1:27" x14ac:dyDescent="0.25">
      <c r="A924">
        <v>2004</v>
      </c>
      <c r="B924" t="s">
        <v>63</v>
      </c>
      <c r="C924" s="1" t="s">
        <v>2</v>
      </c>
      <c r="D924" s="5">
        <f>VLOOKUP(B924,SWH!$A$4:$C$19,3,FALSE)</f>
        <v>3804.01</v>
      </c>
      <c r="E924" s="5">
        <v>755.07</v>
      </c>
      <c r="F924" s="5">
        <v>472.77</v>
      </c>
      <c r="G924" s="5">
        <v>818.78</v>
      </c>
      <c r="H924" s="5">
        <v>611.28</v>
      </c>
      <c r="I924" s="5">
        <v>226.92</v>
      </c>
      <c r="J924" s="5">
        <v>1853.61</v>
      </c>
      <c r="K924" s="5">
        <v>188.37</v>
      </c>
      <c r="L924" s="5">
        <v>0</v>
      </c>
      <c r="M924" s="5">
        <v>621.30999999999995</v>
      </c>
      <c r="N924" s="5">
        <v>3.68</v>
      </c>
      <c r="O924" s="5">
        <f>VLOOKUP(B924,SWH!$A$4:$B$19,2,FALSE)</f>
        <v>0.22744500000000001</v>
      </c>
      <c r="P924" s="5">
        <f t="shared" si="59"/>
        <v>3.4525550000000003</v>
      </c>
      <c r="Q924" s="5">
        <v>0</v>
      </c>
      <c r="R924" s="5">
        <v>340.1</v>
      </c>
      <c r="S924" s="5">
        <v>0</v>
      </c>
      <c r="T924" s="5">
        <v>0</v>
      </c>
      <c r="U924" s="5">
        <v>246.77</v>
      </c>
      <c r="V924" s="5">
        <v>0</v>
      </c>
      <c r="W924" s="5">
        <f t="shared" si="61"/>
        <v>2538.7125550000001</v>
      </c>
      <c r="X924" s="5">
        <f t="shared" si="62"/>
        <v>472.77</v>
      </c>
      <c r="Y924" s="5">
        <v>5230.76</v>
      </c>
      <c r="Z924" s="5">
        <v>907.91</v>
      </c>
      <c r="AA924" s="5">
        <f t="shared" si="60"/>
        <v>6138.67</v>
      </c>
    </row>
    <row r="925" spans="1:27" x14ac:dyDescent="0.25">
      <c r="A925">
        <v>2004</v>
      </c>
      <c r="B925" t="s">
        <v>63</v>
      </c>
      <c r="C925" s="1" t="s">
        <v>18</v>
      </c>
      <c r="D925" s="5">
        <f>VLOOKUP(B925,SWH!$A$4:$C$19,3,FALSE)</f>
        <v>3804.01</v>
      </c>
      <c r="E925" s="5">
        <v>856.08</v>
      </c>
      <c r="F925" s="5">
        <v>635.72</v>
      </c>
      <c r="G925" s="5">
        <v>603.85</v>
      </c>
      <c r="H925" s="5">
        <v>611.28</v>
      </c>
      <c r="I925" s="5">
        <v>226.49</v>
      </c>
      <c r="J925" s="5">
        <v>1853.61</v>
      </c>
      <c r="K925" s="5">
        <v>188.37</v>
      </c>
      <c r="L925" s="5">
        <v>0</v>
      </c>
      <c r="M925" s="5">
        <v>558.27</v>
      </c>
      <c r="N925" s="5">
        <v>4.6500000000000004</v>
      </c>
      <c r="O925" s="5">
        <f>VLOOKUP(B925,SWH!$A$4:$B$19,2,FALSE)</f>
        <v>0.22744500000000001</v>
      </c>
      <c r="P925" s="5">
        <f t="shared" si="59"/>
        <v>4.422555</v>
      </c>
      <c r="Q925" s="5">
        <v>0</v>
      </c>
      <c r="R925" s="5">
        <v>45.28</v>
      </c>
      <c r="S925" s="5">
        <v>0</v>
      </c>
      <c r="T925" s="5">
        <v>0</v>
      </c>
      <c r="U925" s="5">
        <v>249.28</v>
      </c>
      <c r="V925" s="5">
        <v>0</v>
      </c>
      <c r="W925" s="5">
        <f t="shared" si="61"/>
        <v>2067.9025550000001</v>
      </c>
      <c r="X925" s="5">
        <f t="shared" si="62"/>
        <v>635.72</v>
      </c>
      <c r="Y925" s="5">
        <v>4759.5</v>
      </c>
      <c r="Z925" s="5">
        <v>1073.3699999999999</v>
      </c>
      <c r="AA925" s="5">
        <f t="shared" si="60"/>
        <v>5832.87</v>
      </c>
    </row>
    <row r="926" spans="1:27" x14ac:dyDescent="0.25">
      <c r="A926">
        <v>2004</v>
      </c>
      <c r="B926" t="s">
        <v>63</v>
      </c>
      <c r="C926" s="1" t="s">
        <v>4</v>
      </c>
      <c r="D926" s="5">
        <f>VLOOKUP(B926,SWH!$A$4:$C$19,3,FALSE)</f>
        <v>3804.01</v>
      </c>
      <c r="E926" s="5">
        <v>956.44</v>
      </c>
      <c r="F926" s="5">
        <v>1001.3</v>
      </c>
      <c r="G926" s="5">
        <v>641.26</v>
      </c>
      <c r="H926" s="5">
        <v>611.28</v>
      </c>
      <c r="I926" s="5">
        <v>226.82</v>
      </c>
      <c r="J926" s="5">
        <v>1853.61</v>
      </c>
      <c r="K926" s="5">
        <v>188.37</v>
      </c>
      <c r="L926" s="5">
        <v>0</v>
      </c>
      <c r="M926" s="5">
        <v>548.37</v>
      </c>
      <c r="N926" s="5">
        <v>6.15</v>
      </c>
      <c r="O926" s="5">
        <f>VLOOKUP(B926,SWH!$A$4:$B$19,2,FALSE)</f>
        <v>0.22744500000000001</v>
      </c>
      <c r="P926" s="5">
        <f t="shared" si="59"/>
        <v>5.922555</v>
      </c>
      <c r="Q926" s="5">
        <v>0</v>
      </c>
      <c r="R926" s="5">
        <v>216.06</v>
      </c>
      <c r="S926" s="5">
        <v>0</v>
      </c>
      <c r="T926" s="5">
        <v>0</v>
      </c>
      <c r="U926" s="5">
        <v>253.89</v>
      </c>
      <c r="V926" s="5">
        <v>0</v>
      </c>
      <c r="W926" s="5">
        <f t="shared" si="61"/>
        <v>2368.0525550000002</v>
      </c>
      <c r="X926" s="5">
        <f t="shared" si="62"/>
        <v>1001.3</v>
      </c>
      <c r="Y926" s="5">
        <v>5059.99</v>
      </c>
      <c r="Z926" s="5">
        <v>1443.57</v>
      </c>
      <c r="AA926" s="5">
        <f t="shared" si="60"/>
        <v>6503.5599999999995</v>
      </c>
    </row>
    <row r="927" spans="1:27" x14ac:dyDescent="0.25">
      <c r="A927">
        <v>2004</v>
      </c>
      <c r="B927" t="s">
        <v>63</v>
      </c>
      <c r="C927" s="1" t="s">
        <v>5</v>
      </c>
      <c r="D927" s="5">
        <f>VLOOKUP(B927,SWH!$A$4:$C$19,3,FALSE)</f>
        <v>3804.01</v>
      </c>
      <c r="E927" s="5">
        <v>842.99</v>
      </c>
      <c r="F927" s="5">
        <v>607.36</v>
      </c>
      <c r="G927" s="5">
        <v>630.30999999999995</v>
      </c>
      <c r="H927" s="5">
        <v>611.28</v>
      </c>
      <c r="I927" s="5">
        <v>226.83</v>
      </c>
      <c r="J927" s="5">
        <v>1853.61</v>
      </c>
      <c r="K927" s="5">
        <v>188.37</v>
      </c>
      <c r="L927" s="5">
        <v>0</v>
      </c>
      <c r="M927" s="5">
        <v>607.78</v>
      </c>
      <c r="N927" s="5">
        <v>4.38</v>
      </c>
      <c r="O927" s="5">
        <f>VLOOKUP(B927,SWH!$A$4:$B$19,2,FALSE)</f>
        <v>0.22744500000000001</v>
      </c>
      <c r="P927" s="5">
        <f t="shared" si="59"/>
        <v>4.1525549999999996</v>
      </c>
      <c r="Q927" s="5">
        <v>0</v>
      </c>
      <c r="R927" s="5">
        <v>327.76</v>
      </c>
      <c r="S927" s="5">
        <v>0</v>
      </c>
      <c r="T927" s="5">
        <v>0</v>
      </c>
      <c r="U927" s="5">
        <v>251.85</v>
      </c>
      <c r="V927" s="5">
        <v>0</v>
      </c>
      <c r="W927" s="5">
        <f t="shared" si="61"/>
        <v>2412.9925549999998</v>
      </c>
      <c r="X927" s="5">
        <f t="shared" si="62"/>
        <v>607.36</v>
      </c>
      <c r="Y927" s="5">
        <v>5104.9399999999996</v>
      </c>
      <c r="Z927" s="5">
        <v>1047.58</v>
      </c>
      <c r="AA927" s="5">
        <f t="shared" si="60"/>
        <v>6152.5199999999995</v>
      </c>
    </row>
    <row r="928" spans="1:27" x14ac:dyDescent="0.25">
      <c r="A928">
        <v>2004</v>
      </c>
      <c r="B928" t="s">
        <v>63</v>
      </c>
      <c r="C928" s="1" t="s">
        <v>15</v>
      </c>
      <c r="D928" s="5">
        <f>VLOOKUP(B928,SWH!$A$4:$C$19,3,FALSE)</f>
        <v>3804.01</v>
      </c>
      <c r="E928" s="5">
        <v>802.74</v>
      </c>
      <c r="F928" s="5">
        <v>504.34</v>
      </c>
      <c r="G928" s="5">
        <v>426.58</v>
      </c>
      <c r="H928" s="5">
        <v>611.28</v>
      </c>
      <c r="I928" s="5">
        <v>226.47</v>
      </c>
      <c r="J928" s="5">
        <v>1853.61</v>
      </c>
      <c r="K928" s="5">
        <v>188.37</v>
      </c>
      <c r="L928" s="5">
        <v>0</v>
      </c>
      <c r="M928" s="5">
        <v>555.49</v>
      </c>
      <c r="N928" s="5">
        <v>3.86</v>
      </c>
      <c r="O928" s="5">
        <f>VLOOKUP(B928,SWH!$A$4:$B$19,2,FALSE)</f>
        <v>0.22744500000000001</v>
      </c>
      <c r="P928" s="5">
        <f t="shared" si="59"/>
        <v>3.632555</v>
      </c>
      <c r="Q928" s="5">
        <v>0</v>
      </c>
      <c r="R928" s="5">
        <v>15.8</v>
      </c>
      <c r="S928" s="5">
        <v>0</v>
      </c>
      <c r="T928" s="5">
        <v>0</v>
      </c>
      <c r="U928" s="5">
        <v>253.17</v>
      </c>
      <c r="V928" s="5">
        <v>0</v>
      </c>
      <c r="W928" s="5">
        <f t="shared" si="61"/>
        <v>1804.242555</v>
      </c>
      <c r="X928" s="5">
        <f t="shared" si="62"/>
        <v>504.34</v>
      </c>
      <c r="Y928" s="5">
        <v>4495.84</v>
      </c>
      <c r="Z928" s="5">
        <v>945.88</v>
      </c>
      <c r="AA928" s="5">
        <f t="shared" si="60"/>
        <v>5441.72</v>
      </c>
    </row>
    <row r="929" spans="1:27" x14ac:dyDescent="0.25">
      <c r="A929">
        <v>2004</v>
      </c>
      <c r="B929" t="s">
        <v>63</v>
      </c>
      <c r="C929" s="1" t="s">
        <v>16</v>
      </c>
      <c r="D929" s="5">
        <f>VLOOKUP(B929,SWH!$A$4:$C$19,3,FALSE)</f>
        <v>3804.01</v>
      </c>
      <c r="E929" s="5">
        <v>1112.8499999999999</v>
      </c>
      <c r="F929" s="5">
        <v>1521.5</v>
      </c>
      <c r="G929" s="5">
        <v>662.1</v>
      </c>
      <c r="H929" s="5">
        <v>611.28</v>
      </c>
      <c r="I929" s="5">
        <v>226.72</v>
      </c>
      <c r="J929" s="5">
        <v>1853.61</v>
      </c>
      <c r="K929" s="5">
        <v>188.37</v>
      </c>
      <c r="L929" s="5">
        <v>0</v>
      </c>
      <c r="M929" s="5">
        <v>579.55999999999995</v>
      </c>
      <c r="N929" s="5">
        <v>8.11</v>
      </c>
      <c r="O929" s="5">
        <f>VLOOKUP(B929,SWH!$A$4:$B$19,2,FALSE)</f>
        <v>0.22744500000000001</v>
      </c>
      <c r="P929" s="5">
        <f t="shared" si="59"/>
        <v>7.8825549999999991</v>
      </c>
      <c r="Q929" s="5">
        <v>0</v>
      </c>
      <c r="R929" s="5">
        <v>347.34</v>
      </c>
      <c r="S929" s="5">
        <v>0</v>
      </c>
      <c r="T929" s="5">
        <v>0</v>
      </c>
      <c r="U929" s="5">
        <v>259.22000000000003</v>
      </c>
      <c r="V929" s="5">
        <v>0</v>
      </c>
      <c r="W929" s="5">
        <f t="shared" si="61"/>
        <v>2709.7325549999996</v>
      </c>
      <c r="X929" s="5">
        <f t="shared" si="62"/>
        <v>1521.5</v>
      </c>
      <c r="Y929" s="5">
        <v>5401.55</v>
      </c>
      <c r="Z929" s="5">
        <v>1969.09</v>
      </c>
      <c r="AA929" s="5">
        <f t="shared" si="60"/>
        <v>7370.64</v>
      </c>
    </row>
    <row r="930" spans="1:27" x14ac:dyDescent="0.25">
      <c r="A930">
        <v>2004</v>
      </c>
      <c r="B930" t="s">
        <v>63</v>
      </c>
      <c r="C930" s="1" t="s">
        <v>9</v>
      </c>
      <c r="D930" s="5">
        <f>VLOOKUP(B930,SWH!$A$4:$C$19,3,FALSE)</f>
        <v>3804.01</v>
      </c>
      <c r="E930" s="5">
        <v>1048.24</v>
      </c>
      <c r="F930" s="5">
        <v>1212.8399999999999</v>
      </c>
      <c r="G930" s="5">
        <v>524.98</v>
      </c>
      <c r="H930" s="5">
        <v>611.28</v>
      </c>
      <c r="I930" s="5">
        <v>226.55</v>
      </c>
      <c r="J930" s="5">
        <v>1853.61</v>
      </c>
      <c r="K930" s="5">
        <v>188.37</v>
      </c>
      <c r="L930" s="5">
        <v>0</v>
      </c>
      <c r="M930" s="5">
        <v>608.92999999999995</v>
      </c>
      <c r="N930" s="5">
        <v>7.05</v>
      </c>
      <c r="O930" s="5">
        <f>VLOOKUP(B930,SWH!$A$4:$B$19,2,FALSE)</f>
        <v>0.22744500000000001</v>
      </c>
      <c r="P930" s="5">
        <f t="shared" si="59"/>
        <v>6.8225549999999995</v>
      </c>
      <c r="Q930" s="5">
        <v>0</v>
      </c>
      <c r="R930" s="5">
        <v>427.98</v>
      </c>
      <c r="S930" s="5">
        <v>0</v>
      </c>
      <c r="T930" s="5">
        <v>0</v>
      </c>
      <c r="U930" s="5">
        <v>257.86</v>
      </c>
      <c r="V930" s="5">
        <v>0</v>
      </c>
      <c r="W930" s="5">
        <f t="shared" si="61"/>
        <v>2616.9525550000003</v>
      </c>
      <c r="X930" s="5">
        <f t="shared" si="62"/>
        <v>1212.8399999999999</v>
      </c>
      <c r="Y930" s="5">
        <v>5308.62</v>
      </c>
      <c r="Z930" s="5">
        <v>1659.08</v>
      </c>
      <c r="AA930" s="5">
        <f t="shared" si="60"/>
        <v>6967.7</v>
      </c>
    </row>
    <row r="931" spans="1:27" x14ac:dyDescent="0.25">
      <c r="A931">
        <v>2004</v>
      </c>
      <c r="B931" t="s">
        <v>63</v>
      </c>
      <c r="C931" s="1" t="s">
        <v>12</v>
      </c>
      <c r="D931" s="5">
        <f>VLOOKUP(B931,SWH!$A$4:$C$19,3,FALSE)</f>
        <v>3804.01</v>
      </c>
      <c r="E931" s="5">
        <v>1202.3699999999999</v>
      </c>
      <c r="F931" s="5">
        <v>1845.62</v>
      </c>
      <c r="G931" s="5">
        <v>553.1</v>
      </c>
      <c r="H931" s="5">
        <v>611.28</v>
      </c>
      <c r="I931" s="5">
        <v>226.41</v>
      </c>
      <c r="J931" s="5">
        <v>1853.61</v>
      </c>
      <c r="K931" s="5">
        <v>188.37</v>
      </c>
      <c r="L931" s="5">
        <v>0</v>
      </c>
      <c r="M931" s="5">
        <v>592.79999999999995</v>
      </c>
      <c r="N931" s="5">
        <v>9.1</v>
      </c>
      <c r="O931" s="5">
        <f>VLOOKUP(B931,SWH!$A$4:$B$19,2,FALSE)</f>
        <v>0.22744500000000001</v>
      </c>
      <c r="P931" s="5">
        <f t="shared" si="59"/>
        <v>8.8725550000000002</v>
      </c>
      <c r="Q931" s="5">
        <v>0</v>
      </c>
      <c r="R931" s="5">
        <v>452.17</v>
      </c>
      <c r="S931" s="5">
        <v>0</v>
      </c>
      <c r="T931" s="5">
        <v>0</v>
      </c>
      <c r="U931" s="5">
        <v>265.98</v>
      </c>
      <c r="V931" s="5">
        <v>0</v>
      </c>
      <c r="W931" s="5">
        <f t="shared" si="61"/>
        <v>2809.3125549999995</v>
      </c>
      <c r="X931" s="5">
        <f t="shared" si="62"/>
        <v>1845.62</v>
      </c>
      <c r="Y931" s="5">
        <v>5500.84</v>
      </c>
      <c r="Z931" s="5">
        <v>2299.9699999999998</v>
      </c>
      <c r="AA931" s="5">
        <f t="shared" si="60"/>
        <v>7800.8099999999995</v>
      </c>
    </row>
    <row r="932" spans="1:27" x14ac:dyDescent="0.25">
      <c r="A932">
        <v>2004</v>
      </c>
      <c r="B932" t="s">
        <v>63</v>
      </c>
      <c r="C932" s="1" t="s">
        <v>8</v>
      </c>
      <c r="D932" s="5">
        <f>VLOOKUP(B932,SWH!$A$4:$C$19,3,FALSE)</f>
        <v>3804.01</v>
      </c>
      <c r="E932" s="5">
        <v>1347.43</v>
      </c>
      <c r="F932" s="5">
        <v>2490.0300000000002</v>
      </c>
      <c r="G932" s="5">
        <v>340.88</v>
      </c>
      <c r="H932" s="5">
        <v>611.28</v>
      </c>
      <c r="I932" s="5">
        <v>225.17</v>
      </c>
      <c r="J932" s="5">
        <v>1853.61</v>
      </c>
      <c r="K932" s="5">
        <v>188.37</v>
      </c>
      <c r="L932" s="5">
        <v>0</v>
      </c>
      <c r="M932" s="5">
        <v>601.91</v>
      </c>
      <c r="N932" s="5">
        <v>11.18</v>
      </c>
      <c r="O932" s="5">
        <f>VLOOKUP(B932,SWH!$A$4:$B$19,2,FALSE)</f>
        <v>0.22744500000000001</v>
      </c>
      <c r="P932" s="5">
        <f t="shared" si="59"/>
        <v>10.952555</v>
      </c>
      <c r="Q932" s="5">
        <v>0</v>
      </c>
      <c r="R932" s="5">
        <v>592.04</v>
      </c>
      <c r="S932" s="5">
        <v>0</v>
      </c>
      <c r="T932" s="5">
        <v>0</v>
      </c>
      <c r="U932" s="5">
        <v>274.87</v>
      </c>
      <c r="V932" s="5">
        <v>0</v>
      </c>
      <c r="W932" s="5">
        <f t="shared" si="61"/>
        <v>2893.2125549999996</v>
      </c>
      <c r="X932" s="5">
        <f t="shared" si="62"/>
        <v>2490.0300000000002</v>
      </c>
      <c r="Y932" s="5">
        <v>5583.5</v>
      </c>
      <c r="Z932" s="5">
        <v>2953.28</v>
      </c>
      <c r="AA932" s="5">
        <f t="shared" si="60"/>
        <v>8536.7800000000007</v>
      </c>
    </row>
    <row r="933" spans="1:27" x14ac:dyDescent="0.25">
      <c r="A933">
        <v>2007</v>
      </c>
      <c r="B933" t="s">
        <v>63</v>
      </c>
      <c r="C933" s="1" t="s">
        <v>10</v>
      </c>
      <c r="D933" s="5">
        <f>VLOOKUP(B933,SWH!$A$4:$C$19,3,FALSE)</f>
        <v>3804.01</v>
      </c>
      <c r="E933" s="5">
        <v>216.71</v>
      </c>
      <c r="F933" s="5">
        <v>532.51</v>
      </c>
      <c r="G933" s="5">
        <v>2593.8000000000002</v>
      </c>
      <c r="H933" s="5">
        <v>611.28</v>
      </c>
      <c r="I933" s="5">
        <v>227.27</v>
      </c>
      <c r="J933" s="5">
        <v>1853.61</v>
      </c>
      <c r="K933" s="5">
        <v>188.37</v>
      </c>
      <c r="L933" s="5">
        <v>0</v>
      </c>
      <c r="M933" s="5">
        <v>584.17999999999995</v>
      </c>
      <c r="N933" s="5">
        <v>4.62</v>
      </c>
      <c r="O933" s="5">
        <f>VLOOKUP(B933,SWH!$A$4:$B$19,2,FALSE)</f>
        <v>0.22744500000000001</v>
      </c>
      <c r="P933" s="5">
        <f t="shared" ref="P933:P996" si="63">N933-O933</f>
        <v>4.3925549999999998</v>
      </c>
      <c r="Q933" s="5">
        <v>0</v>
      </c>
      <c r="R933" s="5">
        <v>0</v>
      </c>
      <c r="S933" s="5">
        <v>0</v>
      </c>
      <c r="T933" s="5">
        <v>0</v>
      </c>
      <c r="U933" s="5">
        <v>240.92</v>
      </c>
      <c r="V933" s="5">
        <v>0</v>
      </c>
      <c r="W933" s="5">
        <f t="shared" si="61"/>
        <v>3399.082555</v>
      </c>
      <c r="X933" s="5">
        <f t="shared" si="62"/>
        <v>532.51</v>
      </c>
      <c r="Y933" s="5">
        <v>6091.48</v>
      </c>
      <c r="Z933" s="5">
        <v>961.81</v>
      </c>
      <c r="AA933" s="5">
        <f t="shared" si="60"/>
        <v>7053.2899999999991</v>
      </c>
    </row>
    <row r="934" spans="1:27" x14ac:dyDescent="0.25">
      <c r="A934">
        <v>2007</v>
      </c>
      <c r="B934" t="s">
        <v>63</v>
      </c>
      <c r="C934" s="1" t="s">
        <v>6</v>
      </c>
      <c r="D934" s="5">
        <f>VLOOKUP(B934,SWH!$A$4:$C$19,3,FALSE)</f>
        <v>3804.01</v>
      </c>
      <c r="E934" s="5">
        <v>376.98</v>
      </c>
      <c r="F934" s="5">
        <v>497.8</v>
      </c>
      <c r="G934" s="5">
        <v>2316.63</v>
      </c>
      <c r="H934" s="5">
        <v>611.28</v>
      </c>
      <c r="I934" s="5">
        <v>227.31</v>
      </c>
      <c r="J934" s="5">
        <v>1853.61</v>
      </c>
      <c r="K934" s="5">
        <v>188.37</v>
      </c>
      <c r="L934" s="5">
        <v>0</v>
      </c>
      <c r="M934" s="5">
        <v>569.74</v>
      </c>
      <c r="N934" s="5">
        <v>3.82</v>
      </c>
      <c r="O934" s="5">
        <f>VLOOKUP(B934,SWH!$A$4:$B$19,2,FALSE)</f>
        <v>0.22744500000000001</v>
      </c>
      <c r="P934" s="5">
        <f t="shared" si="63"/>
        <v>3.5925549999999999</v>
      </c>
      <c r="Q934" s="5">
        <v>0</v>
      </c>
      <c r="R934" s="5">
        <v>0.39</v>
      </c>
      <c r="S934" s="5">
        <v>0</v>
      </c>
      <c r="T934" s="5">
        <v>0</v>
      </c>
      <c r="U934" s="5">
        <v>240.92</v>
      </c>
      <c r="V934" s="5">
        <v>0</v>
      </c>
      <c r="W934" s="5">
        <f t="shared" si="61"/>
        <v>3267.3325550000004</v>
      </c>
      <c r="X934" s="5">
        <f t="shared" si="62"/>
        <v>497.8</v>
      </c>
      <c r="Y934" s="5">
        <v>5959.76</v>
      </c>
      <c r="Z934" s="5">
        <v>927.1</v>
      </c>
      <c r="AA934" s="5">
        <f t="shared" si="60"/>
        <v>6886.8600000000006</v>
      </c>
    </row>
    <row r="935" spans="1:27" x14ac:dyDescent="0.25">
      <c r="A935">
        <v>2007</v>
      </c>
      <c r="B935" t="s">
        <v>63</v>
      </c>
      <c r="C935" s="1" t="s">
        <v>11</v>
      </c>
      <c r="D935" s="5">
        <f>VLOOKUP(B935,SWH!$A$4:$C$19,3,FALSE)</f>
        <v>3804.01</v>
      </c>
      <c r="E935" s="5">
        <v>258.62</v>
      </c>
      <c r="F935" s="5">
        <v>472.45</v>
      </c>
      <c r="G935" s="5">
        <v>1926.68</v>
      </c>
      <c r="H935" s="5">
        <v>611.28</v>
      </c>
      <c r="I935" s="5">
        <v>227.34</v>
      </c>
      <c r="J935" s="5">
        <v>1853.61</v>
      </c>
      <c r="K935" s="5">
        <v>188.37</v>
      </c>
      <c r="L935" s="5">
        <v>0</v>
      </c>
      <c r="M935" s="5">
        <v>551.38</v>
      </c>
      <c r="N935" s="5">
        <v>4.34</v>
      </c>
      <c r="O935" s="5">
        <f>VLOOKUP(B935,SWH!$A$4:$B$19,2,FALSE)</f>
        <v>0.22744500000000001</v>
      </c>
      <c r="P935" s="5">
        <f t="shared" si="63"/>
        <v>4.1125549999999995</v>
      </c>
      <c r="Q935" s="5">
        <v>0</v>
      </c>
      <c r="R935" s="5">
        <v>0</v>
      </c>
      <c r="S935" s="5">
        <v>0</v>
      </c>
      <c r="T935" s="5">
        <v>0</v>
      </c>
      <c r="U935" s="5">
        <v>240.92</v>
      </c>
      <c r="V935" s="5">
        <v>0</v>
      </c>
      <c r="W935" s="5">
        <f t="shared" si="61"/>
        <v>2740.7925550000004</v>
      </c>
      <c r="X935" s="5">
        <f t="shared" si="62"/>
        <v>472.45</v>
      </c>
      <c r="Y935" s="5">
        <v>5433.25</v>
      </c>
      <c r="Z935" s="5">
        <v>901.75</v>
      </c>
      <c r="AA935" s="5">
        <f t="shared" si="60"/>
        <v>6335</v>
      </c>
    </row>
    <row r="936" spans="1:27" x14ac:dyDescent="0.25">
      <c r="A936">
        <v>2007</v>
      </c>
      <c r="B936" t="s">
        <v>63</v>
      </c>
      <c r="C936" s="1" t="s">
        <v>13</v>
      </c>
      <c r="D936" s="5">
        <f>VLOOKUP(B936,SWH!$A$4:$C$19,3,FALSE)</f>
        <v>3804.01</v>
      </c>
      <c r="E936" s="5">
        <v>403.16</v>
      </c>
      <c r="F936" s="5">
        <v>397.01</v>
      </c>
      <c r="G936" s="5">
        <v>1992</v>
      </c>
      <c r="H936" s="5">
        <v>611.28</v>
      </c>
      <c r="I936" s="5">
        <v>227.05</v>
      </c>
      <c r="J936" s="5">
        <v>1853.61</v>
      </c>
      <c r="K936" s="5">
        <v>188.37</v>
      </c>
      <c r="L936" s="5">
        <v>0</v>
      </c>
      <c r="M936" s="5">
        <v>548.58000000000004</v>
      </c>
      <c r="N936" s="5">
        <v>2.5499999999999998</v>
      </c>
      <c r="O936" s="5">
        <f>VLOOKUP(B936,SWH!$A$4:$B$19,2,FALSE)</f>
        <v>0.22744500000000001</v>
      </c>
      <c r="P936" s="5">
        <f t="shared" si="63"/>
        <v>2.3225549999999999</v>
      </c>
      <c r="Q936" s="5">
        <v>0</v>
      </c>
      <c r="R936" s="5">
        <v>0.28999999999999998</v>
      </c>
      <c r="S936" s="5">
        <v>0</v>
      </c>
      <c r="T936" s="5">
        <v>0</v>
      </c>
      <c r="U936" s="5">
        <v>240.92</v>
      </c>
      <c r="V936" s="5">
        <v>0</v>
      </c>
      <c r="W936" s="5">
        <f t="shared" si="61"/>
        <v>2946.3525549999999</v>
      </c>
      <c r="X936" s="5">
        <f t="shared" si="62"/>
        <v>397.01</v>
      </c>
      <c r="Y936" s="5">
        <v>5638.51</v>
      </c>
      <c r="Z936" s="5">
        <v>826.31</v>
      </c>
      <c r="AA936" s="5">
        <f t="shared" si="60"/>
        <v>6464.82</v>
      </c>
    </row>
    <row r="937" spans="1:27" x14ac:dyDescent="0.25">
      <c r="A937">
        <v>2007</v>
      </c>
      <c r="B937" t="s">
        <v>63</v>
      </c>
      <c r="C937" s="1" t="s">
        <v>19</v>
      </c>
      <c r="D937" s="5">
        <f>VLOOKUP(B937,SWH!$A$4:$C$19,3,FALSE)</f>
        <v>3804.01</v>
      </c>
      <c r="E937" s="5">
        <v>403.62</v>
      </c>
      <c r="F937" s="5">
        <v>452.56</v>
      </c>
      <c r="G937" s="5">
        <v>1787.62</v>
      </c>
      <c r="H937" s="5">
        <v>611.28</v>
      </c>
      <c r="I937" s="5">
        <v>226.98</v>
      </c>
      <c r="J937" s="5">
        <v>1853.61</v>
      </c>
      <c r="K937" s="5">
        <v>188.37</v>
      </c>
      <c r="L937" s="5">
        <v>0</v>
      </c>
      <c r="M937" s="5">
        <v>530.26</v>
      </c>
      <c r="N937" s="5">
        <v>2.9</v>
      </c>
      <c r="O937" s="5">
        <f>VLOOKUP(B937,SWH!$A$4:$B$19,2,FALSE)</f>
        <v>0.22744500000000001</v>
      </c>
      <c r="P937" s="5">
        <f t="shared" si="63"/>
        <v>2.672555</v>
      </c>
      <c r="Q937" s="5">
        <v>0</v>
      </c>
      <c r="R937" s="5">
        <v>9.5299999999999994</v>
      </c>
      <c r="S937" s="5">
        <v>0</v>
      </c>
      <c r="T937" s="5">
        <v>0</v>
      </c>
      <c r="U937" s="5">
        <v>240.92</v>
      </c>
      <c r="V937" s="5">
        <v>0</v>
      </c>
      <c r="W937" s="5">
        <f t="shared" si="61"/>
        <v>2733.7025549999998</v>
      </c>
      <c r="X937" s="5">
        <f t="shared" si="62"/>
        <v>452.56</v>
      </c>
      <c r="Y937" s="5">
        <v>5425.81</v>
      </c>
      <c r="Z937" s="5">
        <v>881.85</v>
      </c>
      <c r="AA937" s="5">
        <f t="shared" si="60"/>
        <v>6307.6600000000008</v>
      </c>
    </row>
    <row r="938" spans="1:27" x14ac:dyDescent="0.25">
      <c r="A938">
        <v>2007</v>
      </c>
      <c r="B938" t="s">
        <v>63</v>
      </c>
      <c r="C938" s="1" t="s">
        <v>20</v>
      </c>
      <c r="D938" s="5">
        <f>VLOOKUP(B938,SWH!$A$4:$C$19,3,FALSE)</f>
        <v>3804.01</v>
      </c>
      <c r="E938" s="5">
        <v>537.76</v>
      </c>
      <c r="F938" s="5">
        <v>390.92</v>
      </c>
      <c r="G938" s="5">
        <v>1330.44</v>
      </c>
      <c r="H938" s="5">
        <v>611.28</v>
      </c>
      <c r="I938" s="5">
        <v>227.14</v>
      </c>
      <c r="J938" s="5">
        <v>1853.61</v>
      </c>
      <c r="K938" s="5">
        <v>188.37</v>
      </c>
      <c r="L938" s="5">
        <v>0</v>
      </c>
      <c r="M938" s="5">
        <v>557.13</v>
      </c>
      <c r="N938" s="5">
        <v>2.46</v>
      </c>
      <c r="O938" s="5">
        <f>VLOOKUP(B938,SWH!$A$4:$B$19,2,FALSE)</f>
        <v>0.22744500000000001</v>
      </c>
      <c r="P938" s="5">
        <f t="shared" si="63"/>
        <v>2.2325550000000001</v>
      </c>
      <c r="Q938" s="5">
        <v>0</v>
      </c>
      <c r="R938" s="5">
        <v>170.39</v>
      </c>
      <c r="S938" s="5">
        <v>0</v>
      </c>
      <c r="T938" s="5">
        <v>0</v>
      </c>
      <c r="U938" s="5">
        <v>240.92</v>
      </c>
      <c r="V938" s="5">
        <v>0</v>
      </c>
      <c r="W938" s="5">
        <f t="shared" si="61"/>
        <v>2597.9525549999998</v>
      </c>
      <c r="X938" s="5">
        <f t="shared" si="62"/>
        <v>390.92</v>
      </c>
      <c r="Y938" s="5">
        <v>5290.21</v>
      </c>
      <c r="Z938" s="5">
        <v>820.21</v>
      </c>
      <c r="AA938" s="5">
        <f t="shared" si="60"/>
        <v>6110.42</v>
      </c>
    </row>
    <row r="939" spans="1:27" x14ac:dyDescent="0.25">
      <c r="A939">
        <v>2007</v>
      </c>
      <c r="B939" t="s">
        <v>63</v>
      </c>
      <c r="C939" s="1" t="s">
        <v>3</v>
      </c>
      <c r="D939" s="5">
        <f>VLOOKUP(B939,SWH!$A$4:$C$19,3,FALSE)</f>
        <v>3804.01</v>
      </c>
      <c r="E939" s="5">
        <v>567.9</v>
      </c>
      <c r="F939" s="5">
        <v>514.09</v>
      </c>
      <c r="G939" s="5">
        <v>1259.9100000000001</v>
      </c>
      <c r="H939" s="5">
        <v>611.28</v>
      </c>
      <c r="I939" s="5">
        <v>227.1</v>
      </c>
      <c r="J939" s="5">
        <v>1853.61</v>
      </c>
      <c r="K939" s="5">
        <v>188.37</v>
      </c>
      <c r="L939" s="5">
        <v>0</v>
      </c>
      <c r="M939" s="5">
        <v>506.89</v>
      </c>
      <c r="N939" s="5">
        <v>3.83</v>
      </c>
      <c r="O939" s="5">
        <f>VLOOKUP(B939,SWH!$A$4:$B$19,2,FALSE)</f>
        <v>0.22744500000000001</v>
      </c>
      <c r="P939" s="5">
        <f t="shared" si="63"/>
        <v>3.6025550000000002</v>
      </c>
      <c r="Q939" s="5">
        <v>0</v>
      </c>
      <c r="R939" s="5">
        <v>88.63</v>
      </c>
      <c r="S939" s="5">
        <v>0</v>
      </c>
      <c r="T939" s="5">
        <v>0</v>
      </c>
      <c r="U939" s="5">
        <v>243.89</v>
      </c>
      <c r="V939" s="5">
        <v>0</v>
      </c>
      <c r="W939" s="5">
        <f t="shared" si="61"/>
        <v>2426.9325549999999</v>
      </c>
      <c r="X939" s="5">
        <f t="shared" si="62"/>
        <v>514.09</v>
      </c>
      <c r="Y939" s="5">
        <v>5119.1499999999996</v>
      </c>
      <c r="Z939" s="5">
        <v>946.35</v>
      </c>
      <c r="AA939" s="5">
        <f t="shared" si="60"/>
        <v>6065.5</v>
      </c>
    </row>
    <row r="940" spans="1:27" x14ac:dyDescent="0.25">
      <c r="A940">
        <v>2007</v>
      </c>
      <c r="B940" t="s">
        <v>63</v>
      </c>
      <c r="C940" s="1" t="s">
        <v>7</v>
      </c>
      <c r="D940" s="5">
        <f>VLOOKUP(B940,SWH!$A$4:$C$19,3,FALSE)</f>
        <v>3804.01</v>
      </c>
      <c r="E940" s="5">
        <v>539.88</v>
      </c>
      <c r="F940" s="5">
        <v>438.64</v>
      </c>
      <c r="G940" s="5">
        <v>1033.1300000000001</v>
      </c>
      <c r="H940" s="5">
        <v>611.28</v>
      </c>
      <c r="I940" s="5">
        <v>227.09</v>
      </c>
      <c r="J940" s="5">
        <v>1853.61</v>
      </c>
      <c r="K940" s="5">
        <v>188.37</v>
      </c>
      <c r="L940" s="5">
        <v>0</v>
      </c>
      <c r="M940" s="5">
        <v>537.48</v>
      </c>
      <c r="N940" s="5">
        <v>3.31</v>
      </c>
      <c r="O940" s="5">
        <f>VLOOKUP(B940,SWH!$A$4:$B$19,2,FALSE)</f>
        <v>0.22744500000000001</v>
      </c>
      <c r="P940" s="5">
        <f t="shared" si="63"/>
        <v>3.0825550000000002</v>
      </c>
      <c r="Q940" s="5">
        <v>0</v>
      </c>
      <c r="R940" s="5">
        <v>201.27</v>
      </c>
      <c r="S940" s="5">
        <v>0</v>
      </c>
      <c r="T940" s="5">
        <v>0</v>
      </c>
      <c r="U940" s="5">
        <v>242.65</v>
      </c>
      <c r="V940" s="5">
        <v>0</v>
      </c>
      <c r="W940" s="5">
        <f t="shared" si="61"/>
        <v>2314.8425550000002</v>
      </c>
      <c r="X940" s="5">
        <f t="shared" si="62"/>
        <v>438.64</v>
      </c>
      <c r="Y940" s="5">
        <v>5007.04</v>
      </c>
      <c r="Z940" s="5">
        <v>869.67</v>
      </c>
      <c r="AA940" s="5">
        <f t="shared" si="60"/>
        <v>5876.71</v>
      </c>
    </row>
    <row r="941" spans="1:27" x14ac:dyDescent="0.25">
      <c r="A941">
        <v>2007</v>
      </c>
      <c r="B941" t="s">
        <v>63</v>
      </c>
      <c r="C941" s="1" t="s">
        <v>17</v>
      </c>
      <c r="D941" s="5">
        <f>VLOOKUP(B941,SWH!$A$4:$C$19,3,FALSE)</f>
        <v>3804.01</v>
      </c>
      <c r="E941" s="5">
        <v>453.09</v>
      </c>
      <c r="F941" s="5">
        <v>460.39</v>
      </c>
      <c r="G941" s="5">
        <v>967.79</v>
      </c>
      <c r="H941" s="5">
        <v>611.28</v>
      </c>
      <c r="I941" s="5">
        <v>227.05</v>
      </c>
      <c r="J941" s="5">
        <v>1853.61</v>
      </c>
      <c r="K941" s="5">
        <v>188.37</v>
      </c>
      <c r="L941" s="5">
        <v>0</v>
      </c>
      <c r="M941" s="5">
        <v>502.72</v>
      </c>
      <c r="N941" s="5">
        <v>3.37</v>
      </c>
      <c r="O941" s="5">
        <f>VLOOKUP(B941,SWH!$A$4:$B$19,2,FALSE)</f>
        <v>0.22744500000000001</v>
      </c>
      <c r="P941" s="5">
        <f t="shared" si="63"/>
        <v>3.1425550000000002</v>
      </c>
      <c r="Q941" s="5">
        <v>0</v>
      </c>
      <c r="R941" s="5">
        <v>26.51</v>
      </c>
      <c r="S941" s="5">
        <v>0</v>
      </c>
      <c r="T941" s="5">
        <v>0</v>
      </c>
      <c r="U941" s="5">
        <v>241.58</v>
      </c>
      <c r="V941" s="5">
        <v>0</v>
      </c>
      <c r="W941" s="5">
        <f t="shared" si="61"/>
        <v>1953.2525549999998</v>
      </c>
      <c r="X941" s="5">
        <f t="shared" si="62"/>
        <v>460.39</v>
      </c>
      <c r="Y941" s="5">
        <v>4645.4399999999996</v>
      </c>
      <c r="Z941" s="5">
        <v>890.35</v>
      </c>
      <c r="AA941" s="5">
        <f t="shared" si="60"/>
        <v>5535.79</v>
      </c>
    </row>
    <row r="942" spans="1:27" x14ac:dyDescent="0.25">
      <c r="A942">
        <v>2007</v>
      </c>
      <c r="B942" t="s">
        <v>63</v>
      </c>
      <c r="C942" s="1" t="s">
        <v>14</v>
      </c>
      <c r="D942" s="5">
        <f>VLOOKUP(B942,SWH!$A$4:$C$19,3,FALSE)</f>
        <v>3804.01</v>
      </c>
      <c r="E942" s="5">
        <v>697.31</v>
      </c>
      <c r="F942" s="5">
        <v>603.26</v>
      </c>
      <c r="G942" s="5">
        <v>1032.8499999999999</v>
      </c>
      <c r="H942" s="5">
        <v>611.28</v>
      </c>
      <c r="I942" s="5">
        <v>226.75</v>
      </c>
      <c r="J942" s="5">
        <v>1853.61</v>
      </c>
      <c r="K942" s="5">
        <v>188.37</v>
      </c>
      <c r="L942" s="5">
        <v>0</v>
      </c>
      <c r="M942" s="5">
        <v>500.14</v>
      </c>
      <c r="N942" s="5">
        <v>4.47</v>
      </c>
      <c r="O942" s="5">
        <f>VLOOKUP(B942,SWH!$A$4:$B$19,2,FALSE)</f>
        <v>0.22744500000000001</v>
      </c>
      <c r="P942" s="5">
        <f t="shared" si="63"/>
        <v>4.2425549999999994</v>
      </c>
      <c r="Q942" s="5">
        <v>0</v>
      </c>
      <c r="R942" s="5">
        <v>134.82</v>
      </c>
      <c r="S942" s="5">
        <v>0</v>
      </c>
      <c r="T942" s="5">
        <v>0</v>
      </c>
      <c r="U942" s="5">
        <v>248.38</v>
      </c>
      <c r="V942" s="5">
        <v>0</v>
      </c>
      <c r="W942" s="5">
        <f t="shared" si="61"/>
        <v>2369.3625549999997</v>
      </c>
      <c r="X942" s="5">
        <f t="shared" si="62"/>
        <v>603.26</v>
      </c>
      <c r="Y942" s="5">
        <v>5061.2299999999996</v>
      </c>
      <c r="Z942" s="5">
        <v>1040.02</v>
      </c>
      <c r="AA942" s="5">
        <f t="shared" si="60"/>
        <v>6101.25</v>
      </c>
    </row>
    <row r="943" spans="1:27" x14ac:dyDescent="0.25">
      <c r="A943">
        <v>2007</v>
      </c>
      <c r="B943" t="s">
        <v>63</v>
      </c>
      <c r="C943" s="1" t="s">
        <v>2</v>
      </c>
      <c r="D943" s="5">
        <f>VLOOKUP(B943,SWH!$A$4:$C$19,3,FALSE)</f>
        <v>3804.01</v>
      </c>
      <c r="E943" s="5">
        <v>593.39</v>
      </c>
      <c r="F943" s="5">
        <v>371.72</v>
      </c>
      <c r="G943" s="5">
        <v>771.52</v>
      </c>
      <c r="H943" s="5">
        <v>611.28</v>
      </c>
      <c r="I943" s="5">
        <v>226.92</v>
      </c>
      <c r="J943" s="5">
        <v>1853.61</v>
      </c>
      <c r="K943" s="5">
        <v>188.37</v>
      </c>
      <c r="L943" s="5">
        <v>0</v>
      </c>
      <c r="M943" s="5">
        <v>560.73</v>
      </c>
      <c r="N943" s="5">
        <v>3.05</v>
      </c>
      <c r="O943" s="5">
        <f>VLOOKUP(B943,SWH!$A$4:$B$19,2,FALSE)</f>
        <v>0.22744500000000001</v>
      </c>
      <c r="P943" s="5">
        <f t="shared" si="63"/>
        <v>2.8225549999999999</v>
      </c>
      <c r="Q943" s="5">
        <v>0</v>
      </c>
      <c r="R943" s="5">
        <v>289.62</v>
      </c>
      <c r="S943" s="5">
        <v>0</v>
      </c>
      <c r="T943" s="5">
        <v>0</v>
      </c>
      <c r="U943" s="5">
        <v>246.77</v>
      </c>
      <c r="V943" s="5">
        <v>0</v>
      </c>
      <c r="W943" s="5">
        <f t="shared" si="61"/>
        <v>2218.082555</v>
      </c>
      <c r="X943" s="5">
        <f t="shared" si="62"/>
        <v>371.72</v>
      </c>
      <c r="Y943" s="5">
        <v>4910.12</v>
      </c>
      <c r="Z943" s="5">
        <v>806.86</v>
      </c>
      <c r="AA943" s="5">
        <f t="shared" si="60"/>
        <v>5716.98</v>
      </c>
    </row>
    <row r="944" spans="1:27" x14ac:dyDescent="0.25">
      <c r="A944">
        <v>2007</v>
      </c>
      <c r="B944" t="s">
        <v>63</v>
      </c>
      <c r="C944" s="1" t="s">
        <v>18</v>
      </c>
      <c r="D944" s="5">
        <f>VLOOKUP(B944,SWH!$A$4:$C$19,3,FALSE)</f>
        <v>3804.01</v>
      </c>
      <c r="E944" s="5">
        <v>646.09</v>
      </c>
      <c r="F944" s="5">
        <v>441.74</v>
      </c>
      <c r="G944" s="5">
        <v>571.70000000000005</v>
      </c>
      <c r="H944" s="5">
        <v>611.28</v>
      </c>
      <c r="I944" s="5">
        <v>226.49</v>
      </c>
      <c r="J944" s="5">
        <v>1853.61</v>
      </c>
      <c r="K944" s="5">
        <v>188.37</v>
      </c>
      <c r="L944" s="5">
        <v>0</v>
      </c>
      <c r="M944" s="5">
        <v>500.4</v>
      </c>
      <c r="N944" s="5">
        <v>3.32</v>
      </c>
      <c r="O944" s="5">
        <f>VLOOKUP(B944,SWH!$A$4:$B$19,2,FALSE)</f>
        <v>0.22744500000000001</v>
      </c>
      <c r="P944" s="5">
        <f t="shared" si="63"/>
        <v>3.0925549999999999</v>
      </c>
      <c r="Q944" s="5">
        <v>0</v>
      </c>
      <c r="R944" s="5">
        <v>20.32</v>
      </c>
      <c r="S944" s="5">
        <v>0</v>
      </c>
      <c r="T944" s="5">
        <v>0</v>
      </c>
      <c r="U944" s="5">
        <v>249.28</v>
      </c>
      <c r="V944" s="5">
        <v>0</v>
      </c>
      <c r="W944" s="5">
        <f t="shared" si="61"/>
        <v>1741.6025550000002</v>
      </c>
      <c r="X944" s="5">
        <f t="shared" si="62"/>
        <v>441.74</v>
      </c>
      <c r="Y944" s="5">
        <v>4433.21</v>
      </c>
      <c r="Z944" s="5">
        <v>879.39</v>
      </c>
      <c r="AA944" s="5">
        <f t="shared" si="60"/>
        <v>5312.6</v>
      </c>
    </row>
    <row r="945" spans="1:27" x14ac:dyDescent="0.25">
      <c r="A945">
        <v>2007</v>
      </c>
      <c r="B945" t="s">
        <v>63</v>
      </c>
      <c r="C945" s="1" t="s">
        <v>4</v>
      </c>
      <c r="D945" s="5">
        <f>VLOOKUP(B945,SWH!$A$4:$C$19,3,FALSE)</f>
        <v>3804.01</v>
      </c>
      <c r="E945" s="5">
        <v>788.35</v>
      </c>
      <c r="F945" s="5">
        <v>730.23</v>
      </c>
      <c r="G945" s="5">
        <v>624.54</v>
      </c>
      <c r="H945" s="5">
        <v>611.28</v>
      </c>
      <c r="I945" s="5">
        <v>226.82</v>
      </c>
      <c r="J945" s="5">
        <v>1853.61</v>
      </c>
      <c r="K945" s="5">
        <v>188.37</v>
      </c>
      <c r="L945" s="5">
        <v>0</v>
      </c>
      <c r="M945" s="5">
        <v>496.7</v>
      </c>
      <c r="N945" s="5">
        <v>4.9800000000000004</v>
      </c>
      <c r="O945" s="5">
        <f>VLOOKUP(B945,SWH!$A$4:$B$19,2,FALSE)</f>
        <v>0.22744500000000001</v>
      </c>
      <c r="P945" s="5">
        <f t="shared" si="63"/>
        <v>4.7525550000000001</v>
      </c>
      <c r="Q945" s="5">
        <v>0</v>
      </c>
      <c r="R945" s="5">
        <v>173.33</v>
      </c>
      <c r="S945" s="5">
        <v>0</v>
      </c>
      <c r="T945" s="5">
        <v>0</v>
      </c>
      <c r="U945" s="5">
        <v>253.91</v>
      </c>
      <c r="V945" s="5">
        <v>0</v>
      </c>
      <c r="W945" s="5">
        <f t="shared" si="61"/>
        <v>2087.6725550000001</v>
      </c>
      <c r="X945" s="5">
        <f t="shared" si="62"/>
        <v>730.23</v>
      </c>
      <c r="Y945" s="5">
        <v>4779.6099999999997</v>
      </c>
      <c r="Z945" s="5">
        <v>1172.51</v>
      </c>
      <c r="AA945" s="5">
        <f t="shared" si="60"/>
        <v>5952.12</v>
      </c>
    </row>
    <row r="946" spans="1:27" x14ac:dyDescent="0.25">
      <c r="A946">
        <v>2007</v>
      </c>
      <c r="B946" t="s">
        <v>63</v>
      </c>
      <c r="C946" s="1" t="s">
        <v>5</v>
      </c>
      <c r="D946" s="5">
        <f>VLOOKUP(B946,SWH!$A$4:$C$19,3,FALSE)</f>
        <v>3804.01</v>
      </c>
      <c r="E946" s="5">
        <v>698.23</v>
      </c>
      <c r="F946" s="5">
        <v>511.95</v>
      </c>
      <c r="G946" s="5">
        <v>627.59</v>
      </c>
      <c r="H946" s="5">
        <v>611.28</v>
      </c>
      <c r="I946" s="5">
        <v>226.83</v>
      </c>
      <c r="J946" s="5">
        <v>1853.61</v>
      </c>
      <c r="K946" s="5">
        <v>188.37</v>
      </c>
      <c r="L946" s="5">
        <v>0</v>
      </c>
      <c r="M946" s="5">
        <v>554.66999999999996</v>
      </c>
      <c r="N946" s="5">
        <v>3.97</v>
      </c>
      <c r="O946" s="5">
        <f>VLOOKUP(B946,SWH!$A$4:$B$19,2,FALSE)</f>
        <v>0.22744500000000001</v>
      </c>
      <c r="P946" s="5">
        <f t="shared" si="63"/>
        <v>3.7425550000000003</v>
      </c>
      <c r="Q946" s="5">
        <v>0</v>
      </c>
      <c r="R946" s="5">
        <v>281.39</v>
      </c>
      <c r="S946" s="5">
        <v>0</v>
      </c>
      <c r="T946" s="5">
        <v>0</v>
      </c>
      <c r="U946" s="5">
        <v>251.85</v>
      </c>
      <c r="V946" s="5">
        <v>0</v>
      </c>
      <c r="W946" s="5">
        <f t="shared" si="61"/>
        <v>2165.6225550000004</v>
      </c>
      <c r="X946" s="5">
        <f t="shared" si="62"/>
        <v>511.95</v>
      </c>
      <c r="Y946" s="5">
        <v>4857.58</v>
      </c>
      <c r="Z946" s="5">
        <v>952.17</v>
      </c>
      <c r="AA946" s="5">
        <f t="shared" si="60"/>
        <v>5809.75</v>
      </c>
    </row>
    <row r="947" spans="1:27" x14ac:dyDescent="0.25">
      <c r="A947">
        <v>2007</v>
      </c>
      <c r="B947" t="s">
        <v>63</v>
      </c>
      <c r="C947" s="1" t="s">
        <v>15</v>
      </c>
      <c r="D947" s="5">
        <f>VLOOKUP(B947,SWH!$A$4:$C$19,3,FALSE)</f>
        <v>3804.01</v>
      </c>
      <c r="E947" s="5">
        <v>645.33000000000004</v>
      </c>
      <c r="F947" s="5">
        <v>595.63</v>
      </c>
      <c r="G947" s="5">
        <v>455.35</v>
      </c>
      <c r="H947" s="5">
        <v>611.28</v>
      </c>
      <c r="I947" s="5">
        <v>226.47</v>
      </c>
      <c r="J947" s="5">
        <v>1853.61</v>
      </c>
      <c r="K947" s="5">
        <v>188.37</v>
      </c>
      <c r="L947" s="5">
        <v>0</v>
      </c>
      <c r="M947" s="5">
        <v>501.38</v>
      </c>
      <c r="N947" s="5">
        <v>4.55</v>
      </c>
      <c r="O947" s="5">
        <f>VLOOKUP(B947,SWH!$A$4:$B$19,2,FALSE)</f>
        <v>0.22744500000000001</v>
      </c>
      <c r="P947" s="5">
        <f t="shared" si="63"/>
        <v>4.3225549999999995</v>
      </c>
      <c r="Q947" s="5">
        <v>0</v>
      </c>
      <c r="R947" s="5">
        <v>12.34</v>
      </c>
      <c r="S947" s="5">
        <v>0</v>
      </c>
      <c r="T947" s="5">
        <v>0</v>
      </c>
      <c r="U947" s="5">
        <v>253.17</v>
      </c>
      <c r="V947" s="5">
        <v>0</v>
      </c>
      <c r="W947" s="5">
        <f t="shared" si="61"/>
        <v>1618.7225549999998</v>
      </c>
      <c r="X947" s="5">
        <f t="shared" si="62"/>
        <v>595.63</v>
      </c>
      <c r="Y947" s="5">
        <v>4310.3</v>
      </c>
      <c r="Z947" s="5">
        <v>1037.18</v>
      </c>
      <c r="AA947" s="5">
        <f t="shared" si="60"/>
        <v>5347.4800000000005</v>
      </c>
    </row>
    <row r="948" spans="1:27" x14ac:dyDescent="0.25">
      <c r="A948">
        <v>2007</v>
      </c>
      <c r="B948" t="s">
        <v>63</v>
      </c>
      <c r="C948" s="1" t="s">
        <v>16</v>
      </c>
      <c r="D948" s="5">
        <f>VLOOKUP(B948,SWH!$A$4:$C$19,3,FALSE)</f>
        <v>3804.01</v>
      </c>
      <c r="E948" s="5">
        <v>906.34</v>
      </c>
      <c r="F948" s="5">
        <v>1283.69</v>
      </c>
      <c r="G948" s="5">
        <v>652.62</v>
      </c>
      <c r="H948" s="5">
        <v>611.28</v>
      </c>
      <c r="I948" s="5">
        <v>226.72</v>
      </c>
      <c r="J948" s="5">
        <v>1853.61</v>
      </c>
      <c r="K948" s="5">
        <v>188.37</v>
      </c>
      <c r="L948" s="5">
        <v>0</v>
      </c>
      <c r="M948" s="5">
        <v>525.42999999999995</v>
      </c>
      <c r="N948" s="5">
        <v>7.33</v>
      </c>
      <c r="O948" s="5">
        <f>VLOOKUP(B948,SWH!$A$4:$B$19,2,FALSE)</f>
        <v>0.22744500000000001</v>
      </c>
      <c r="P948" s="5">
        <f t="shared" si="63"/>
        <v>7.1025549999999997</v>
      </c>
      <c r="Q948" s="5">
        <v>0</v>
      </c>
      <c r="R948" s="5">
        <v>290.68</v>
      </c>
      <c r="S948" s="5">
        <v>0</v>
      </c>
      <c r="T948" s="5">
        <v>0</v>
      </c>
      <c r="U948" s="5">
        <v>259.2</v>
      </c>
      <c r="V948" s="5">
        <v>0</v>
      </c>
      <c r="W948" s="5">
        <f t="shared" si="61"/>
        <v>2382.1725550000001</v>
      </c>
      <c r="X948" s="5">
        <f t="shared" si="62"/>
        <v>1283.69</v>
      </c>
      <c r="Y948" s="5">
        <v>5074</v>
      </c>
      <c r="Z948" s="5">
        <v>1731.26</v>
      </c>
      <c r="AA948" s="5">
        <f t="shared" si="60"/>
        <v>6805.26</v>
      </c>
    </row>
    <row r="949" spans="1:27" x14ac:dyDescent="0.25">
      <c r="A949">
        <v>2007</v>
      </c>
      <c r="B949" t="s">
        <v>63</v>
      </c>
      <c r="C949" s="1" t="s">
        <v>9</v>
      </c>
      <c r="D949" s="5">
        <f>VLOOKUP(B949,SWH!$A$4:$C$19,3,FALSE)</f>
        <v>3804.01</v>
      </c>
      <c r="E949" s="5">
        <v>861.27</v>
      </c>
      <c r="F949" s="5">
        <v>1062.55</v>
      </c>
      <c r="G949" s="5">
        <v>532.11</v>
      </c>
      <c r="H949" s="5">
        <v>611.28</v>
      </c>
      <c r="I949" s="5">
        <v>226.55</v>
      </c>
      <c r="J949" s="5">
        <v>1853.61</v>
      </c>
      <c r="K949" s="5">
        <v>188.37</v>
      </c>
      <c r="L949" s="5">
        <v>0</v>
      </c>
      <c r="M949" s="5">
        <v>554.89</v>
      </c>
      <c r="N949" s="5">
        <v>6.58</v>
      </c>
      <c r="O949" s="5">
        <f>VLOOKUP(B949,SWH!$A$4:$B$19,2,FALSE)</f>
        <v>0.22744500000000001</v>
      </c>
      <c r="P949" s="5">
        <f t="shared" si="63"/>
        <v>6.3525549999999997</v>
      </c>
      <c r="Q949" s="5">
        <v>0</v>
      </c>
      <c r="R949" s="5">
        <v>365.42</v>
      </c>
      <c r="S949" s="5">
        <v>0</v>
      </c>
      <c r="T949" s="5">
        <v>0</v>
      </c>
      <c r="U949" s="5">
        <v>257.86</v>
      </c>
      <c r="V949" s="5">
        <v>0</v>
      </c>
      <c r="W949" s="5">
        <f t="shared" si="61"/>
        <v>2320.042555</v>
      </c>
      <c r="X949" s="5">
        <f t="shared" si="62"/>
        <v>1062.55</v>
      </c>
      <c r="Y949" s="5">
        <v>5011.71</v>
      </c>
      <c r="Z949" s="5">
        <v>1508.79</v>
      </c>
      <c r="AA949" s="5">
        <f t="shared" si="60"/>
        <v>6520.5</v>
      </c>
    </row>
    <row r="950" spans="1:27" x14ac:dyDescent="0.25">
      <c r="A950">
        <v>2007</v>
      </c>
      <c r="B950" t="s">
        <v>63</v>
      </c>
      <c r="C950" s="1" t="s">
        <v>12</v>
      </c>
      <c r="D950" s="5">
        <f>VLOOKUP(B950,SWH!$A$4:$C$19,3,FALSE)</f>
        <v>3804.01</v>
      </c>
      <c r="E950" s="5">
        <v>985.71</v>
      </c>
      <c r="F950" s="5">
        <v>1529.53</v>
      </c>
      <c r="G950" s="5">
        <v>546.15</v>
      </c>
      <c r="H950" s="5">
        <v>611.28</v>
      </c>
      <c r="I950" s="5">
        <v>226.41</v>
      </c>
      <c r="J950" s="5">
        <v>1853.61</v>
      </c>
      <c r="K950" s="5">
        <v>188.37</v>
      </c>
      <c r="L950" s="5">
        <v>0</v>
      </c>
      <c r="M950" s="5">
        <v>533.79999999999995</v>
      </c>
      <c r="N950" s="5">
        <v>7.98</v>
      </c>
      <c r="O950" s="5">
        <f>VLOOKUP(B950,SWH!$A$4:$B$19,2,FALSE)</f>
        <v>0.22744500000000001</v>
      </c>
      <c r="P950" s="5">
        <f t="shared" si="63"/>
        <v>7.7525550000000001</v>
      </c>
      <c r="Q950" s="5">
        <v>0</v>
      </c>
      <c r="R950" s="5">
        <v>380.45</v>
      </c>
      <c r="S950" s="5">
        <v>0</v>
      </c>
      <c r="T950" s="5">
        <v>0</v>
      </c>
      <c r="U950" s="5">
        <v>265.95999999999998</v>
      </c>
      <c r="V950" s="5">
        <v>0</v>
      </c>
      <c r="W950" s="5">
        <f t="shared" si="61"/>
        <v>2453.8625549999997</v>
      </c>
      <c r="X950" s="5">
        <f t="shared" si="62"/>
        <v>1529.53</v>
      </c>
      <c r="Y950" s="5">
        <v>5145.3999999999996</v>
      </c>
      <c r="Z950" s="5">
        <v>1983.86</v>
      </c>
      <c r="AA950" s="5">
        <f t="shared" si="60"/>
        <v>7129.2599999999993</v>
      </c>
    </row>
    <row r="951" spans="1:27" x14ac:dyDescent="0.25">
      <c r="A951">
        <v>2007</v>
      </c>
      <c r="B951" t="s">
        <v>63</v>
      </c>
      <c r="C951" s="1" t="s">
        <v>8</v>
      </c>
      <c r="D951" s="5">
        <f>VLOOKUP(B951,SWH!$A$4:$C$19,3,FALSE)</f>
        <v>3804.01</v>
      </c>
      <c r="E951" s="5">
        <v>1242.1099999999999</v>
      </c>
      <c r="F951" s="5">
        <v>2052.63</v>
      </c>
      <c r="G951" s="5">
        <v>352.74</v>
      </c>
      <c r="H951" s="5">
        <v>611.28</v>
      </c>
      <c r="I951" s="5">
        <v>225.17</v>
      </c>
      <c r="J951" s="5">
        <v>1853.61</v>
      </c>
      <c r="K951" s="5">
        <v>188.37</v>
      </c>
      <c r="L951" s="5">
        <v>0</v>
      </c>
      <c r="M951" s="5">
        <v>539.85</v>
      </c>
      <c r="N951" s="5">
        <v>9.69</v>
      </c>
      <c r="O951" s="5">
        <f>VLOOKUP(B951,SWH!$A$4:$B$19,2,FALSE)</f>
        <v>0.22744500000000001</v>
      </c>
      <c r="P951" s="5">
        <f t="shared" si="63"/>
        <v>9.462555</v>
      </c>
      <c r="Q951" s="5">
        <v>0</v>
      </c>
      <c r="R951" s="5">
        <v>494.59</v>
      </c>
      <c r="S951" s="5">
        <v>0</v>
      </c>
      <c r="T951" s="5">
        <v>0</v>
      </c>
      <c r="U951" s="5">
        <v>274.86</v>
      </c>
      <c r="V951" s="5">
        <v>0</v>
      </c>
      <c r="W951" s="5">
        <f t="shared" si="61"/>
        <v>2638.752555</v>
      </c>
      <c r="X951" s="5">
        <f t="shared" si="62"/>
        <v>2052.63</v>
      </c>
      <c r="Y951" s="5">
        <v>5329.04</v>
      </c>
      <c r="Z951" s="5">
        <v>2515.87</v>
      </c>
      <c r="AA951" s="5">
        <f t="shared" si="60"/>
        <v>7844.91</v>
      </c>
    </row>
    <row r="952" spans="1:27" x14ac:dyDescent="0.25">
      <c r="A952">
        <v>2010</v>
      </c>
      <c r="B952" t="s">
        <v>63</v>
      </c>
      <c r="C952" s="1" t="s">
        <v>10</v>
      </c>
      <c r="D952" s="5">
        <f>VLOOKUP(B952,SWH!$A$4:$C$19,3,FALSE)</f>
        <v>3804.01</v>
      </c>
      <c r="E952" s="5">
        <v>107.59</v>
      </c>
      <c r="F952" s="5">
        <v>378.3</v>
      </c>
      <c r="G952" s="5">
        <v>2254.59</v>
      </c>
      <c r="H952" s="5">
        <v>541</v>
      </c>
      <c r="I952" s="5">
        <v>112.36</v>
      </c>
      <c r="J952" s="5">
        <v>1833.75</v>
      </c>
      <c r="K952" s="5">
        <v>188.37</v>
      </c>
      <c r="L952" s="5">
        <v>0</v>
      </c>
      <c r="M952" s="5">
        <v>464</v>
      </c>
      <c r="N952" s="5">
        <v>3.25</v>
      </c>
      <c r="O952" s="5">
        <f>VLOOKUP(B952,SWH!$A$4:$B$19,2,FALSE)</f>
        <v>0.22744500000000001</v>
      </c>
      <c r="P952" s="5">
        <f t="shared" si="63"/>
        <v>3.0225550000000001</v>
      </c>
      <c r="Q952" s="5">
        <v>0</v>
      </c>
      <c r="R952" s="5">
        <v>0</v>
      </c>
      <c r="S952" s="5">
        <v>0</v>
      </c>
      <c r="T952" s="5">
        <v>0</v>
      </c>
      <c r="U952" s="5">
        <v>236.98</v>
      </c>
      <c r="V952" s="5">
        <v>0</v>
      </c>
      <c r="W952" s="5">
        <f t="shared" si="61"/>
        <v>2829.2025550000003</v>
      </c>
      <c r="X952" s="5">
        <f t="shared" si="62"/>
        <v>378.3</v>
      </c>
      <c r="Y952" s="5">
        <v>5316.54</v>
      </c>
      <c r="Z952" s="5">
        <v>803.66</v>
      </c>
      <c r="AA952" s="5">
        <f t="shared" si="60"/>
        <v>6120.2</v>
      </c>
    </row>
    <row r="953" spans="1:27" x14ac:dyDescent="0.25">
      <c r="A953">
        <v>2010</v>
      </c>
      <c r="B953" t="s">
        <v>63</v>
      </c>
      <c r="C953" s="1" t="s">
        <v>6</v>
      </c>
      <c r="D953" s="5">
        <f>VLOOKUP(B953,SWH!$A$4:$C$19,3,FALSE)</f>
        <v>3804.01</v>
      </c>
      <c r="E953" s="5">
        <v>174.96</v>
      </c>
      <c r="F953" s="5">
        <v>368.54</v>
      </c>
      <c r="G953" s="5">
        <v>1982.7</v>
      </c>
      <c r="H953" s="5">
        <v>541.08000000000004</v>
      </c>
      <c r="I953" s="5">
        <v>112.34</v>
      </c>
      <c r="J953" s="5">
        <v>1833.75</v>
      </c>
      <c r="K953" s="5">
        <v>188.37</v>
      </c>
      <c r="L953" s="5">
        <v>0</v>
      </c>
      <c r="M953" s="5">
        <v>436.62</v>
      </c>
      <c r="N953" s="5">
        <v>2.97</v>
      </c>
      <c r="O953" s="5">
        <f>VLOOKUP(B953,SWH!$A$4:$B$19,2,FALSE)</f>
        <v>0.22744500000000001</v>
      </c>
      <c r="P953" s="5">
        <f t="shared" si="63"/>
        <v>2.7425550000000003</v>
      </c>
      <c r="Q953" s="5">
        <v>0</v>
      </c>
      <c r="R953" s="5">
        <v>0.97</v>
      </c>
      <c r="S953" s="5">
        <v>0</v>
      </c>
      <c r="T953" s="5">
        <v>0</v>
      </c>
      <c r="U953" s="5">
        <v>236.98</v>
      </c>
      <c r="V953" s="5">
        <v>0</v>
      </c>
      <c r="W953" s="5">
        <f t="shared" si="61"/>
        <v>2597.9925549999998</v>
      </c>
      <c r="X953" s="5">
        <f t="shared" si="62"/>
        <v>368.54</v>
      </c>
      <c r="Y953" s="5">
        <v>5085.3900000000003</v>
      </c>
      <c r="Z953" s="5">
        <v>793.89</v>
      </c>
      <c r="AA953" s="5">
        <f t="shared" si="60"/>
        <v>5879.2800000000007</v>
      </c>
    </row>
    <row r="954" spans="1:27" x14ac:dyDescent="0.25">
      <c r="A954">
        <v>2010</v>
      </c>
      <c r="B954" t="s">
        <v>63</v>
      </c>
      <c r="C954" s="1" t="s">
        <v>11</v>
      </c>
      <c r="D954" s="5">
        <f>VLOOKUP(B954,SWH!$A$4:$C$19,3,FALSE)</f>
        <v>3804.01</v>
      </c>
      <c r="E954" s="5">
        <v>140.88999999999999</v>
      </c>
      <c r="F954" s="5">
        <v>378.87</v>
      </c>
      <c r="G954" s="5">
        <v>1609.03</v>
      </c>
      <c r="H954" s="5">
        <v>541.11</v>
      </c>
      <c r="I954" s="5">
        <v>112.36</v>
      </c>
      <c r="J954" s="5">
        <v>1833.75</v>
      </c>
      <c r="K954" s="5">
        <v>188.37</v>
      </c>
      <c r="L954" s="5">
        <v>0</v>
      </c>
      <c r="M954" s="5">
        <v>429.26</v>
      </c>
      <c r="N954" s="5">
        <v>3.48</v>
      </c>
      <c r="O954" s="5">
        <f>VLOOKUP(B954,SWH!$A$4:$B$19,2,FALSE)</f>
        <v>0.22744500000000001</v>
      </c>
      <c r="P954" s="5">
        <f t="shared" si="63"/>
        <v>3.2525550000000001</v>
      </c>
      <c r="Q954" s="5">
        <v>0</v>
      </c>
      <c r="R954" s="5">
        <v>0</v>
      </c>
      <c r="S954" s="5">
        <v>30.21</v>
      </c>
      <c r="T954" s="5">
        <v>0</v>
      </c>
      <c r="U954" s="5">
        <v>236.98</v>
      </c>
      <c r="V954" s="5">
        <v>0</v>
      </c>
      <c r="W954" s="5">
        <f t="shared" si="61"/>
        <v>2212.6425550000004</v>
      </c>
      <c r="X954" s="5">
        <f t="shared" si="62"/>
        <v>378.87</v>
      </c>
      <c r="Y954" s="5">
        <v>4700.09</v>
      </c>
      <c r="Z954" s="5">
        <v>804.23</v>
      </c>
      <c r="AA954" s="5">
        <f t="shared" si="60"/>
        <v>5504.32</v>
      </c>
    </row>
    <row r="955" spans="1:27" x14ac:dyDescent="0.25">
      <c r="A955">
        <v>2010</v>
      </c>
      <c r="B955" t="s">
        <v>63</v>
      </c>
      <c r="C955" s="1" t="s">
        <v>13</v>
      </c>
      <c r="D955" s="5">
        <f>VLOOKUP(B955,SWH!$A$4:$C$19,3,FALSE)</f>
        <v>3804.01</v>
      </c>
      <c r="E955" s="5">
        <v>166.51</v>
      </c>
      <c r="F955" s="5">
        <v>336.45</v>
      </c>
      <c r="G955" s="5">
        <v>1694.44</v>
      </c>
      <c r="H955" s="5">
        <v>541.15</v>
      </c>
      <c r="I955" s="5">
        <v>112.19</v>
      </c>
      <c r="J955" s="5">
        <v>1833.75</v>
      </c>
      <c r="K955" s="5">
        <v>188.37</v>
      </c>
      <c r="L955" s="5">
        <v>0</v>
      </c>
      <c r="M955" s="5">
        <v>423.42</v>
      </c>
      <c r="N955" s="5">
        <v>2.35</v>
      </c>
      <c r="O955" s="5">
        <f>VLOOKUP(B955,SWH!$A$4:$B$19,2,FALSE)</f>
        <v>0.22744500000000001</v>
      </c>
      <c r="P955" s="5">
        <f t="shared" si="63"/>
        <v>2.1225550000000002</v>
      </c>
      <c r="Q955" s="5">
        <v>0</v>
      </c>
      <c r="R955" s="5">
        <v>1.84</v>
      </c>
      <c r="S955" s="5">
        <v>0</v>
      </c>
      <c r="T955" s="5">
        <v>0</v>
      </c>
      <c r="U955" s="5">
        <v>236.98</v>
      </c>
      <c r="V955" s="5">
        <v>0</v>
      </c>
      <c r="W955" s="5">
        <f t="shared" si="61"/>
        <v>2288.332555</v>
      </c>
      <c r="X955" s="5">
        <f t="shared" si="62"/>
        <v>336.45</v>
      </c>
      <c r="Y955" s="5">
        <v>4775.6499999999996</v>
      </c>
      <c r="Z955" s="5">
        <v>761.8</v>
      </c>
      <c r="AA955" s="5">
        <f t="shared" si="60"/>
        <v>5537.45</v>
      </c>
    </row>
    <row r="956" spans="1:27" x14ac:dyDescent="0.25">
      <c r="A956">
        <v>2010</v>
      </c>
      <c r="B956" t="s">
        <v>63</v>
      </c>
      <c r="C956" s="1" t="s">
        <v>19</v>
      </c>
      <c r="D956" s="5">
        <f>VLOOKUP(B956,SWH!$A$4:$C$19,3,FALSE)</f>
        <v>3804.01</v>
      </c>
      <c r="E956" s="5">
        <v>258.44</v>
      </c>
      <c r="F956" s="5">
        <v>360.46</v>
      </c>
      <c r="G956" s="5">
        <v>1422.61</v>
      </c>
      <c r="H956" s="5">
        <v>541.14</v>
      </c>
      <c r="I956" s="5">
        <v>112.15</v>
      </c>
      <c r="J956" s="5">
        <v>1833.75</v>
      </c>
      <c r="K956" s="5">
        <v>188.37</v>
      </c>
      <c r="L956" s="5">
        <v>0</v>
      </c>
      <c r="M956" s="5">
        <v>405.11</v>
      </c>
      <c r="N956" s="5">
        <v>2.76</v>
      </c>
      <c r="O956" s="5">
        <f>VLOOKUP(B956,SWH!$A$4:$B$19,2,FALSE)</f>
        <v>0.22744500000000001</v>
      </c>
      <c r="P956" s="5">
        <f t="shared" si="63"/>
        <v>2.5325549999999999</v>
      </c>
      <c r="Q956" s="5">
        <v>0</v>
      </c>
      <c r="R956" s="5">
        <v>19.72</v>
      </c>
      <c r="S956" s="5">
        <v>24.55</v>
      </c>
      <c r="T956" s="5">
        <v>0</v>
      </c>
      <c r="U956" s="5">
        <v>236.98</v>
      </c>
      <c r="V956" s="5">
        <v>0</v>
      </c>
      <c r="W956" s="5">
        <f t="shared" si="61"/>
        <v>2132.9625550000001</v>
      </c>
      <c r="X956" s="5">
        <f t="shared" si="62"/>
        <v>360.46</v>
      </c>
      <c r="Y956" s="5">
        <v>4620.24</v>
      </c>
      <c r="Z956" s="5">
        <v>785.82</v>
      </c>
      <c r="AA956" s="5">
        <f t="shared" si="60"/>
        <v>5406.0599999999995</v>
      </c>
    </row>
    <row r="957" spans="1:27" x14ac:dyDescent="0.25">
      <c r="A957">
        <v>2010</v>
      </c>
      <c r="B957" t="s">
        <v>63</v>
      </c>
      <c r="C957" s="1" t="s">
        <v>20</v>
      </c>
      <c r="D957" s="5">
        <f>VLOOKUP(B957,SWH!$A$4:$C$19,3,FALSE)</f>
        <v>3804.01</v>
      </c>
      <c r="E957" s="5">
        <v>272.89999999999998</v>
      </c>
      <c r="F957" s="5">
        <v>277.91000000000003</v>
      </c>
      <c r="G957" s="5">
        <v>1070.5</v>
      </c>
      <c r="H957" s="5">
        <v>541.23</v>
      </c>
      <c r="I957" s="5">
        <v>112.24</v>
      </c>
      <c r="J957" s="5">
        <v>1833.75</v>
      </c>
      <c r="K957" s="5">
        <v>188.37</v>
      </c>
      <c r="L957" s="5">
        <v>0</v>
      </c>
      <c r="M957" s="5">
        <v>428.98</v>
      </c>
      <c r="N957" s="5">
        <v>2.25</v>
      </c>
      <c r="O957" s="5">
        <f>VLOOKUP(B957,SWH!$A$4:$B$19,2,FALSE)</f>
        <v>0.22744500000000001</v>
      </c>
      <c r="P957" s="5">
        <f t="shared" si="63"/>
        <v>2.0225550000000001</v>
      </c>
      <c r="Q957" s="5">
        <v>0</v>
      </c>
      <c r="R957" s="5">
        <v>292.77</v>
      </c>
      <c r="S957" s="5">
        <v>0</v>
      </c>
      <c r="T957" s="5">
        <v>0</v>
      </c>
      <c r="U957" s="5">
        <v>237.12</v>
      </c>
      <c r="V957" s="5">
        <v>0</v>
      </c>
      <c r="W957" s="5">
        <f t="shared" si="61"/>
        <v>2067.1725550000001</v>
      </c>
      <c r="X957" s="5">
        <f t="shared" si="62"/>
        <v>277.91000000000003</v>
      </c>
      <c r="Y957" s="5">
        <v>4554.6400000000003</v>
      </c>
      <c r="Z957" s="5">
        <v>703.4</v>
      </c>
      <c r="AA957" s="5">
        <f t="shared" si="60"/>
        <v>5258.04</v>
      </c>
    </row>
    <row r="958" spans="1:27" x14ac:dyDescent="0.25">
      <c r="A958">
        <v>2010</v>
      </c>
      <c r="B958" t="s">
        <v>63</v>
      </c>
      <c r="C958" s="1" t="s">
        <v>3</v>
      </c>
      <c r="D958" s="5">
        <f>VLOOKUP(B958,SWH!$A$4:$C$19,3,FALSE)</f>
        <v>3804.01</v>
      </c>
      <c r="E958" s="5">
        <v>411.41</v>
      </c>
      <c r="F958" s="5">
        <v>421.59</v>
      </c>
      <c r="G958" s="5">
        <v>916.62</v>
      </c>
      <c r="H958" s="5">
        <v>541.24</v>
      </c>
      <c r="I958" s="5">
        <v>112.22</v>
      </c>
      <c r="J958" s="5">
        <v>1833.75</v>
      </c>
      <c r="K958" s="5">
        <v>188.37</v>
      </c>
      <c r="L958" s="5">
        <v>0</v>
      </c>
      <c r="M958" s="5">
        <v>385.81</v>
      </c>
      <c r="N958" s="5">
        <v>3.34</v>
      </c>
      <c r="O958" s="5">
        <f>VLOOKUP(B958,SWH!$A$4:$B$19,2,FALSE)</f>
        <v>0.22744500000000001</v>
      </c>
      <c r="P958" s="5">
        <f t="shared" si="63"/>
        <v>3.112555</v>
      </c>
      <c r="Q958" s="5">
        <v>0</v>
      </c>
      <c r="R958" s="5">
        <v>119.77</v>
      </c>
      <c r="S958" s="5">
        <v>19.57</v>
      </c>
      <c r="T958" s="5">
        <v>0</v>
      </c>
      <c r="U958" s="5">
        <v>240.4</v>
      </c>
      <c r="V958" s="5">
        <v>0</v>
      </c>
      <c r="W958" s="5">
        <f t="shared" si="61"/>
        <v>1856.292555</v>
      </c>
      <c r="X958" s="5">
        <f t="shared" si="62"/>
        <v>421.59</v>
      </c>
      <c r="Y958" s="5">
        <v>4343.72</v>
      </c>
      <c r="Z958" s="5">
        <v>850.37</v>
      </c>
      <c r="AA958" s="5">
        <f t="shared" si="60"/>
        <v>5194.09</v>
      </c>
    </row>
    <row r="959" spans="1:27" x14ac:dyDescent="0.25">
      <c r="A959">
        <v>2010</v>
      </c>
      <c r="B959" t="s">
        <v>63</v>
      </c>
      <c r="C959" s="1" t="s">
        <v>7</v>
      </c>
      <c r="D959" s="5">
        <f>VLOOKUP(B959,SWH!$A$4:$C$19,3,FALSE)</f>
        <v>3804.01</v>
      </c>
      <c r="E959" s="5">
        <v>248.8</v>
      </c>
      <c r="F959" s="5">
        <v>299.64999999999998</v>
      </c>
      <c r="G959" s="5">
        <v>806.94</v>
      </c>
      <c r="H959" s="5">
        <v>541.14</v>
      </c>
      <c r="I959" s="5">
        <v>112.21</v>
      </c>
      <c r="J959" s="5">
        <v>1833.75</v>
      </c>
      <c r="K959" s="5">
        <v>188.37</v>
      </c>
      <c r="L959" s="5">
        <v>0</v>
      </c>
      <c r="M959" s="5">
        <v>416.69</v>
      </c>
      <c r="N959" s="5">
        <v>2.41</v>
      </c>
      <c r="O959" s="5">
        <f>VLOOKUP(B959,SWH!$A$4:$B$19,2,FALSE)</f>
        <v>0.22744500000000001</v>
      </c>
      <c r="P959" s="5">
        <f t="shared" si="63"/>
        <v>2.1825550000000002</v>
      </c>
      <c r="Q959" s="5">
        <v>0</v>
      </c>
      <c r="R959" s="5">
        <v>274.57</v>
      </c>
      <c r="S959" s="5">
        <v>0</v>
      </c>
      <c r="T959" s="5">
        <v>0</v>
      </c>
      <c r="U959" s="5">
        <v>239.16</v>
      </c>
      <c r="V959" s="5">
        <v>0</v>
      </c>
      <c r="W959" s="5">
        <f t="shared" si="61"/>
        <v>1749.1825550000001</v>
      </c>
      <c r="X959" s="5">
        <f t="shared" si="62"/>
        <v>299.64999999999998</v>
      </c>
      <c r="Y959" s="5">
        <v>4236.5</v>
      </c>
      <c r="Z959" s="5">
        <v>727.19</v>
      </c>
      <c r="AA959" s="5">
        <f t="shared" si="60"/>
        <v>4963.6900000000005</v>
      </c>
    </row>
    <row r="960" spans="1:27" x14ac:dyDescent="0.25">
      <c r="A960">
        <v>2010</v>
      </c>
      <c r="B960" t="s">
        <v>63</v>
      </c>
      <c r="C960" s="1" t="s">
        <v>17</v>
      </c>
      <c r="D960" s="5">
        <f>VLOOKUP(B960,SWH!$A$4:$C$19,3,FALSE)</f>
        <v>3804.01</v>
      </c>
      <c r="E960" s="5">
        <v>176.77</v>
      </c>
      <c r="F960" s="5">
        <v>331.28</v>
      </c>
      <c r="G960" s="5">
        <v>711.39</v>
      </c>
      <c r="H960" s="5">
        <v>541.16</v>
      </c>
      <c r="I960" s="5">
        <v>112.39</v>
      </c>
      <c r="J960" s="5">
        <v>1833.75</v>
      </c>
      <c r="K960" s="5">
        <v>188.37</v>
      </c>
      <c r="L960" s="5">
        <v>0</v>
      </c>
      <c r="M960" s="5">
        <v>403.42</v>
      </c>
      <c r="N960" s="5">
        <v>2.81</v>
      </c>
      <c r="O960" s="5">
        <f>VLOOKUP(B960,SWH!$A$4:$B$19,2,FALSE)</f>
        <v>0.22744500000000001</v>
      </c>
      <c r="P960" s="5">
        <f t="shared" si="63"/>
        <v>2.5825550000000002</v>
      </c>
      <c r="Q960" s="5">
        <v>0</v>
      </c>
      <c r="R960" s="5">
        <v>43.78</v>
      </c>
      <c r="S960" s="5">
        <v>0</v>
      </c>
      <c r="T960" s="5">
        <v>0</v>
      </c>
      <c r="U960" s="5">
        <v>238.15</v>
      </c>
      <c r="V960" s="5">
        <v>0</v>
      </c>
      <c r="W960" s="5">
        <f t="shared" si="61"/>
        <v>1337.9425549999999</v>
      </c>
      <c r="X960" s="5">
        <f t="shared" si="62"/>
        <v>331.28</v>
      </c>
      <c r="Y960" s="5">
        <v>3825.48</v>
      </c>
      <c r="Z960" s="5">
        <v>757.8</v>
      </c>
      <c r="AA960" s="5">
        <f t="shared" si="60"/>
        <v>4583.28</v>
      </c>
    </row>
    <row r="961" spans="1:27" x14ac:dyDescent="0.25">
      <c r="A961">
        <v>2010</v>
      </c>
      <c r="B961" t="s">
        <v>63</v>
      </c>
      <c r="C961" s="1" t="s">
        <v>14</v>
      </c>
      <c r="D961" s="5">
        <f>VLOOKUP(B961,SWH!$A$4:$C$19,3,FALSE)</f>
        <v>3804.01</v>
      </c>
      <c r="E961" s="5">
        <v>310.02999999999997</v>
      </c>
      <c r="F961" s="5">
        <v>519.92999999999995</v>
      </c>
      <c r="G961" s="5">
        <v>666.47</v>
      </c>
      <c r="H961" s="5">
        <v>541.05999999999995</v>
      </c>
      <c r="I961" s="5">
        <v>112.41</v>
      </c>
      <c r="J961" s="5">
        <v>1833.75</v>
      </c>
      <c r="K961" s="5">
        <v>188.37</v>
      </c>
      <c r="L961" s="5">
        <v>0</v>
      </c>
      <c r="M961" s="5">
        <v>397.24</v>
      </c>
      <c r="N961" s="5">
        <v>3.98</v>
      </c>
      <c r="O961" s="5">
        <f>VLOOKUP(B961,SWH!$A$4:$B$19,2,FALSE)</f>
        <v>0.22744500000000001</v>
      </c>
      <c r="P961" s="5">
        <f t="shared" si="63"/>
        <v>3.7525550000000001</v>
      </c>
      <c r="Q961" s="5">
        <v>0</v>
      </c>
      <c r="R961" s="5">
        <v>168.25</v>
      </c>
      <c r="S961" s="5">
        <v>21.36</v>
      </c>
      <c r="T961" s="5">
        <v>0</v>
      </c>
      <c r="U961" s="5">
        <v>245.02</v>
      </c>
      <c r="V961" s="5">
        <v>0</v>
      </c>
      <c r="W961" s="5">
        <f t="shared" si="61"/>
        <v>1567.1025549999999</v>
      </c>
      <c r="X961" s="5">
        <f t="shared" si="62"/>
        <v>519.92999999999995</v>
      </c>
      <c r="Y961" s="5">
        <v>4054.57</v>
      </c>
      <c r="Z961" s="5">
        <v>953.33</v>
      </c>
      <c r="AA961" s="5">
        <f t="shared" si="60"/>
        <v>5007.9000000000005</v>
      </c>
    </row>
    <row r="962" spans="1:27" x14ac:dyDescent="0.25">
      <c r="A962">
        <v>2010</v>
      </c>
      <c r="B962" t="s">
        <v>63</v>
      </c>
      <c r="C962" s="1" t="s">
        <v>2</v>
      </c>
      <c r="D962" s="5">
        <f>VLOOKUP(B962,SWH!$A$4:$C$19,3,FALSE)</f>
        <v>3804.01</v>
      </c>
      <c r="E962" s="5">
        <v>267.36</v>
      </c>
      <c r="F962" s="5">
        <v>329.1</v>
      </c>
      <c r="G962" s="5">
        <v>597.17999999999995</v>
      </c>
      <c r="H962" s="5">
        <v>541.01</v>
      </c>
      <c r="I962" s="5">
        <v>112.17</v>
      </c>
      <c r="J962" s="5">
        <v>1833.75</v>
      </c>
      <c r="K962" s="5">
        <v>188.37</v>
      </c>
      <c r="L962" s="5">
        <v>0</v>
      </c>
      <c r="M962" s="5">
        <v>447.22</v>
      </c>
      <c r="N962" s="5">
        <v>2.5499999999999998</v>
      </c>
      <c r="O962" s="5">
        <f>VLOOKUP(B962,SWH!$A$4:$B$19,2,FALSE)</f>
        <v>0.22744500000000001</v>
      </c>
      <c r="P962" s="5">
        <f t="shared" si="63"/>
        <v>2.3225549999999999</v>
      </c>
      <c r="Q962" s="5">
        <v>0</v>
      </c>
      <c r="R962" s="5">
        <v>368.3</v>
      </c>
      <c r="S962" s="5">
        <v>0</v>
      </c>
      <c r="T962" s="5">
        <v>0</v>
      </c>
      <c r="U962" s="5">
        <v>243.39</v>
      </c>
      <c r="V962" s="5">
        <v>0</v>
      </c>
      <c r="W962" s="5">
        <f t="shared" si="61"/>
        <v>1682.3825550000001</v>
      </c>
      <c r="X962" s="5">
        <f t="shared" si="62"/>
        <v>329.1</v>
      </c>
      <c r="Y962" s="5">
        <v>4169.55</v>
      </c>
      <c r="Z962" s="5">
        <v>760.87</v>
      </c>
      <c r="AA962" s="5">
        <f t="shared" ref="AA962:AA1025" si="64">SUM(Y962:Z962)</f>
        <v>4930.42</v>
      </c>
    </row>
    <row r="963" spans="1:27" x14ac:dyDescent="0.25">
      <c r="A963">
        <v>2010</v>
      </c>
      <c r="B963" t="s">
        <v>63</v>
      </c>
      <c r="C963" s="1" t="s">
        <v>18</v>
      </c>
      <c r="D963" s="5">
        <f>VLOOKUP(B963,SWH!$A$4:$C$19,3,FALSE)</f>
        <v>3804.01</v>
      </c>
      <c r="E963" s="5">
        <v>211.44</v>
      </c>
      <c r="F963" s="5">
        <v>502.79</v>
      </c>
      <c r="G963" s="5">
        <v>393.01</v>
      </c>
      <c r="H963" s="5">
        <v>541.17999999999995</v>
      </c>
      <c r="I963" s="5">
        <v>112.38</v>
      </c>
      <c r="J963" s="5">
        <v>1833.75</v>
      </c>
      <c r="K963" s="5">
        <v>188.37</v>
      </c>
      <c r="L963" s="5">
        <v>0</v>
      </c>
      <c r="M963" s="5">
        <v>400.63</v>
      </c>
      <c r="N963" s="5">
        <v>3.79</v>
      </c>
      <c r="O963" s="5">
        <f>VLOOKUP(B963,SWH!$A$4:$B$19,2,FALSE)</f>
        <v>0.22744500000000001</v>
      </c>
      <c r="P963" s="5">
        <f t="shared" si="63"/>
        <v>3.5625550000000001</v>
      </c>
      <c r="Q963" s="5">
        <v>0</v>
      </c>
      <c r="R963" s="5">
        <v>37.29</v>
      </c>
      <c r="S963" s="5">
        <v>0</v>
      </c>
      <c r="T963" s="5">
        <v>0</v>
      </c>
      <c r="U963" s="5">
        <v>246.33</v>
      </c>
      <c r="V963" s="5">
        <v>0</v>
      </c>
      <c r="W963" s="5">
        <f t="shared" ref="W963:W1026" si="65">E963+G963+M963+SUM(P963:S963)</f>
        <v>1045.9325550000001</v>
      </c>
      <c r="X963" s="5">
        <f t="shared" ref="X963:X1026" si="66">F963</f>
        <v>502.79</v>
      </c>
      <c r="Y963" s="5">
        <v>3533.48</v>
      </c>
      <c r="Z963" s="5">
        <v>937.5</v>
      </c>
      <c r="AA963" s="5">
        <f t="shared" si="64"/>
        <v>4470.9799999999996</v>
      </c>
    </row>
    <row r="964" spans="1:27" x14ac:dyDescent="0.25">
      <c r="A964">
        <v>2010</v>
      </c>
      <c r="B964" t="s">
        <v>63</v>
      </c>
      <c r="C964" s="1" t="s">
        <v>4</v>
      </c>
      <c r="D964" s="5">
        <f>VLOOKUP(B964,SWH!$A$4:$C$19,3,FALSE)</f>
        <v>3804.01</v>
      </c>
      <c r="E964" s="5">
        <v>352.13</v>
      </c>
      <c r="F964" s="5">
        <v>649.70000000000005</v>
      </c>
      <c r="G964" s="5">
        <v>468.71</v>
      </c>
      <c r="H964" s="5">
        <v>541.09</v>
      </c>
      <c r="I964" s="5">
        <v>112.24</v>
      </c>
      <c r="J964" s="5">
        <v>1833.75</v>
      </c>
      <c r="K964" s="5">
        <v>188.37</v>
      </c>
      <c r="L964" s="5">
        <v>0</v>
      </c>
      <c r="M964" s="5">
        <v>393.69</v>
      </c>
      <c r="N964" s="5">
        <v>4.57</v>
      </c>
      <c r="O964" s="5">
        <f>VLOOKUP(B964,SWH!$A$4:$B$19,2,FALSE)</f>
        <v>0.22744500000000001</v>
      </c>
      <c r="P964" s="5">
        <f t="shared" si="63"/>
        <v>4.3425549999999999</v>
      </c>
      <c r="Q964" s="5">
        <v>0</v>
      </c>
      <c r="R964" s="5">
        <v>207.1</v>
      </c>
      <c r="S964" s="5">
        <v>20.21</v>
      </c>
      <c r="T964" s="5">
        <v>0</v>
      </c>
      <c r="U964" s="5">
        <v>251.06</v>
      </c>
      <c r="V964" s="5">
        <v>0</v>
      </c>
      <c r="W964" s="5">
        <f t="shared" si="65"/>
        <v>1446.1825549999999</v>
      </c>
      <c r="X964" s="5">
        <f t="shared" si="66"/>
        <v>649.70000000000005</v>
      </c>
      <c r="Y964" s="5">
        <v>3933.5</v>
      </c>
      <c r="Z964" s="5">
        <v>1089.1300000000001</v>
      </c>
      <c r="AA964" s="5">
        <f t="shared" si="64"/>
        <v>5022.63</v>
      </c>
    </row>
    <row r="965" spans="1:27" x14ac:dyDescent="0.25">
      <c r="A965">
        <v>2010</v>
      </c>
      <c r="B965" t="s">
        <v>63</v>
      </c>
      <c r="C965" s="1" t="s">
        <v>5</v>
      </c>
      <c r="D965" s="5">
        <f>VLOOKUP(B965,SWH!$A$4:$C$19,3,FALSE)</f>
        <v>3804.01</v>
      </c>
      <c r="E965" s="5">
        <v>328.58</v>
      </c>
      <c r="F965" s="5">
        <v>469.35</v>
      </c>
      <c r="G965" s="5">
        <v>474.18</v>
      </c>
      <c r="H965" s="5">
        <v>541.03</v>
      </c>
      <c r="I965" s="5">
        <v>112.35</v>
      </c>
      <c r="J965" s="5">
        <v>1833.75</v>
      </c>
      <c r="K965" s="5">
        <v>188.37</v>
      </c>
      <c r="L965" s="5">
        <v>0</v>
      </c>
      <c r="M965" s="5">
        <v>440.23</v>
      </c>
      <c r="N965" s="5">
        <v>3.29</v>
      </c>
      <c r="O965" s="5">
        <f>VLOOKUP(B965,SWH!$A$4:$B$19,2,FALSE)</f>
        <v>0.22744500000000001</v>
      </c>
      <c r="P965" s="5">
        <f t="shared" si="63"/>
        <v>3.0625550000000001</v>
      </c>
      <c r="Q965" s="5">
        <v>0</v>
      </c>
      <c r="R965" s="5">
        <v>365.45</v>
      </c>
      <c r="S965" s="5">
        <v>0</v>
      </c>
      <c r="T965" s="5">
        <v>0</v>
      </c>
      <c r="U965" s="5">
        <v>249.02</v>
      </c>
      <c r="V965" s="5">
        <v>0</v>
      </c>
      <c r="W965" s="5">
        <f t="shared" si="65"/>
        <v>1611.502555</v>
      </c>
      <c r="X965" s="5">
        <f t="shared" si="66"/>
        <v>469.35</v>
      </c>
      <c r="Y965" s="5">
        <v>4098.87</v>
      </c>
      <c r="Z965" s="5">
        <v>906.75</v>
      </c>
      <c r="AA965" s="5">
        <f t="shared" si="64"/>
        <v>5005.62</v>
      </c>
    </row>
    <row r="966" spans="1:27" x14ac:dyDescent="0.25">
      <c r="A966">
        <v>2010</v>
      </c>
      <c r="B966" t="s">
        <v>63</v>
      </c>
      <c r="C966" s="1" t="s">
        <v>15</v>
      </c>
      <c r="D966" s="5">
        <f>VLOOKUP(B966,SWH!$A$4:$C$19,3,FALSE)</f>
        <v>3804.01</v>
      </c>
      <c r="E966" s="5">
        <v>198.32</v>
      </c>
      <c r="F966" s="5">
        <v>535.66</v>
      </c>
      <c r="G966" s="5">
        <v>290.73</v>
      </c>
      <c r="H966" s="5">
        <v>541.20000000000005</v>
      </c>
      <c r="I966" s="5">
        <v>112.33</v>
      </c>
      <c r="J966" s="5">
        <v>1833.75</v>
      </c>
      <c r="K966" s="5">
        <v>188.37</v>
      </c>
      <c r="L966" s="5">
        <v>0</v>
      </c>
      <c r="M966" s="5">
        <v>406.98</v>
      </c>
      <c r="N966" s="5">
        <v>4.0999999999999996</v>
      </c>
      <c r="O966" s="5">
        <f>VLOOKUP(B966,SWH!$A$4:$B$19,2,FALSE)</f>
        <v>0.22744500000000001</v>
      </c>
      <c r="P966" s="5">
        <f t="shared" si="63"/>
        <v>3.8725549999999997</v>
      </c>
      <c r="Q966" s="5">
        <v>0</v>
      </c>
      <c r="R966" s="5">
        <v>25.18</v>
      </c>
      <c r="S966" s="5">
        <v>0</v>
      </c>
      <c r="T966" s="5">
        <v>0</v>
      </c>
      <c r="U966" s="5">
        <v>250.58</v>
      </c>
      <c r="V966" s="5">
        <v>0</v>
      </c>
      <c r="W966" s="5">
        <f t="shared" si="65"/>
        <v>925.08255499999996</v>
      </c>
      <c r="X966" s="5">
        <f t="shared" si="66"/>
        <v>535.66</v>
      </c>
      <c r="Y966" s="5">
        <v>3412.59</v>
      </c>
      <c r="Z966" s="5">
        <v>974.62</v>
      </c>
      <c r="AA966" s="5">
        <f t="shared" si="64"/>
        <v>4387.21</v>
      </c>
    </row>
    <row r="967" spans="1:27" x14ac:dyDescent="0.25">
      <c r="A967">
        <v>2010</v>
      </c>
      <c r="B967" t="s">
        <v>63</v>
      </c>
      <c r="C967" s="1" t="s">
        <v>16</v>
      </c>
      <c r="D967" s="5">
        <f>VLOOKUP(B967,SWH!$A$4:$C$19,3,FALSE)</f>
        <v>3804.01</v>
      </c>
      <c r="E967" s="5">
        <v>456.24</v>
      </c>
      <c r="F967" s="5">
        <v>1065.31</v>
      </c>
      <c r="G967" s="5">
        <v>496.65</v>
      </c>
      <c r="H967" s="5">
        <v>541.08000000000004</v>
      </c>
      <c r="I967" s="5">
        <v>112.3</v>
      </c>
      <c r="J967" s="5">
        <v>1833.75</v>
      </c>
      <c r="K967" s="5">
        <v>188.37</v>
      </c>
      <c r="L967" s="5">
        <v>0</v>
      </c>
      <c r="M967" s="5">
        <v>419.72</v>
      </c>
      <c r="N967" s="5">
        <v>7.35</v>
      </c>
      <c r="O967" s="5">
        <f>VLOOKUP(B967,SWH!$A$4:$B$19,2,FALSE)</f>
        <v>0.22744500000000001</v>
      </c>
      <c r="P967" s="5">
        <f t="shared" si="63"/>
        <v>7.1225549999999993</v>
      </c>
      <c r="Q967" s="5">
        <v>0</v>
      </c>
      <c r="R967" s="5">
        <v>352.61</v>
      </c>
      <c r="S967" s="5">
        <v>21.21</v>
      </c>
      <c r="T967" s="5">
        <v>0</v>
      </c>
      <c r="U967" s="5">
        <v>256.56</v>
      </c>
      <c r="V967" s="5">
        <v>0</v>
      </c>
      <c r="W967" s="5">
        <f t="shared" si="65"/>
        <v>1753.5525550000002</v>
      </c>
      <c r="X967" s="5">
        <f t="shared" si="66"/>
        <v>1065.31</v>
      </c>
      <c r="Y967" s="5">
        <v>4240.91</v>
      </c>
      <c r="Z967" s="5">
        <v>1510.25</v>
      </c>
      <c r="AA967" s="5">
        <f t="shared" si="64"/>
        <v>5751.16</v>
      </c>
    </row>
    <row r="968" spans="1:27" x14ac:dyDescent="0.25">
      <c r="A968">
        <v>2010</v>
      </c>
      <c r="B968" t="s">
        <v>63</v>
      </c>
      <c r="C968" s="1" t="s">
        <v>9</v>
      </c>
      <c r="D968" s="5">
        <f>VLOOKUP(B968,SWH!$A$4:$C$19,3,FALSE)</f>
        <v>3804.01</v>
      </c>
      <c r="E968" s="5">
        <v>421.94</v>
      </c>
      <c r="F968" s="5">
        <v>947.09</v>
      </c>
      <c r="G968" s="5">
        <v>389.11</v>
      </c>
      <c r="H968" s="5">
        <v>541.13</v>
      </c>
      <c r="I968" s="5">
        <v>112.16</v>
      </c>
      <c r="J968" s="5">
        <v>1833.75</v>
      </c>
      <c r="K968" s="5">
        <v>188.37</v>
      </c>
      <c r="L968" s="5">
        <v>0</v>
      </c>
      <c r="M968" s="5">
        <v>445.36</v>
      </c>
      <c r="N968" s="5">
        <v>6.98</v>
      </c>
      <c r="O968" s="5">
        <f>VLOOKUP(B968,SWH!$A$4:$B$19,2,FALSE)</f>
        <v>0.22744500000000001</v>
      </c>
      <c r="P968" s="5">
        <f t="shared" si="63"/>
        <v>6.7525550000000001</v>
      </c>
      <c r="Q968" s="5">
        <v>0</v>
      </c>
      <c r="R968" s="5">
        <v>465.97</v>
      </c>
      <c r="S968" s="5">
        <v>0</v>
      </c>
      <c r="T968" s="5">
        <v>0</v>
      </c>
      <c r="U968" s="5">
        <v>255.16</v>
      </c>
      <c r="V968" s="5">
        <v>0</v>
      </c>
      <c r="W968" s="5">
        <f t="shared" si="65"/>
        <v>1729.1325549999999</v>
      </c>
      <c r="X968" s="5">
        <f t="shared" si="66"/>
        <v>947.09</v>
      </c>
      <c r="Y968" s="5">
        <v>4216.41</v>
      </c>
      <c r="Z968" s="5">
        <v>1390.62</v>
      </c>
      <c r="AA968" s="5">
        <f t="shared" si="64"/>
        <v>5607.03</v>
      </c>
    </row>
    <row r="969" spans="1:27" x14ac:dyDescent="0.25">
      <c r="A969">
        <v>2010</v>
      </c>
      <c r="B969" t="s">
        <v>63</v>
      </c>
      <c r="C969" s="1" t="s">
        <v>12</v>
      </c>
      <c r="D969" s="5">
        <f>VLOOKUP(B969,SWH!$A$4:$C$19,3,FALSE)</f>
        <v>3804.01</v>
      </c>
      <c r="E969" s="5">
        <v>508.71</v>
      </c>
      <c r="F969" s="5">
        <v>1303.55</v>
      </c>
      <c r="G969" s="5">
        <v>412.29</v>
      </c>
      <c r="H969" s="5">
        <v>541.08000000000004</v>
      </c>
      <c r="I969" s="5">
        <v>112.33</v>
      </c>
      <c r="J969" s="5">
        <v>1833.75</v>
      </c>
      <c r="K969" s="5">
        <v>188.37</v>
      </c>
      <c r="L969" s="5">
        <v>0</v>
      </c>
      <c r="M969" s="5">
        <v>428.17</v>
      </c>
      <c r="N969" s="5">
        <v>8.31</v>
      </c>
      <c r="O969" s="5">
        <f>VLOOKUP(B969,SWH!$A$4:$B$19,2,FALSE)</f>
        <v>0.22744500000000001</v>
      </c>
      <c r="P969" s="5">
        <f t="shared" si="63"/>
        <v>8.082555000000001</v>
      </c>
      <c r="Q969" s="5">
        <v>0</v>
      </c>
      <c r="R969" s="5">
        <v>453.32</v>
      </c>
      <c r="S969" s="5">
        <v>21.47</v>
      </c>
      <c r="T969" s="5">
        <v>0</v>
      </c>
      <c r="U969" s="5">
        <v>263.16000000000003</v>
      </c>
      <c r="V969" s="5">
        <v>0</v>
      </c>
      <c r="W969" s="5">
        <f t="shared" si="65"/>
        <v>1832.042555</v>
      </c>
      <c r="X969" s="5">
        <f t="shared" si="66"/>
        <v>1303.55</v>
      </c>
      <c r="Y969" s="5">
        <v>4319.43</v>
      </c>
      <c r="Z969" s="5">
        <v>1755.08</v>
      </c>
      <c r="AA969" s="5">
        <f t="shared" si="64"/>
        <v>6074.51</v>
      </c>
    </row>
    <row r="970" spans="1:27" x14ac:dyDescent="0.25">
      <c r="A970">
        <v>2010</v>
      </c>
      <c r="B970" t="s">
        <v>63</v>
      </c>
      <c r="C970" s="1" t="s">
        <v>8</v>
      </c>
      <c r="D970" s="5">
        <f>VLOOKUP(B970,SWH!$A$4:$C$19,3,FALSE)</f>
        <v>3804.01</v>
      </c>
      <c r="E970" s="5">
        <v>664.83</v>
      </c>
      <c r="F970" s="5">
        <v>1992.63</v>
      </c>
      <c r="G970" s="5">
        <v>240.85</v>
      </c>
      <c r="H970" s="5">
        <v>541.53</v>
      </c>
      <c r="I970" s="5">
        <v>112.98</v>
      </c>
      <c r="J970" s="5">
        <v>1833.75</v>
      </c>
      <c r="K970" s="5">
        <v>188.37</v>
      </c>
      <c r="L970" s="5">
        <v>0</v>
      </c>
      <c r="M970" s="5">
        <v>429.59</v>
      </c>
      <c r="N970" s="5">
        <v>10.61</v>
      </c>
      <c r="O970" s="5">
        <f>VLOOKUP(B970,SWH!$A$4:$B$19,2,FALSE)</f>
        <v>0.22744500000000001</v>
      </c>
      <c r="P970" s="5">
        <f t="shared" si="63"/>
        <v>10.382555</v>
      </c>
      <c r="Q970" s="5">
        <v>0</v>
      </c>
      <c r="R970" s="5">
        <v>568.13</v>
      </c>
      <c r="S970" s="5">
        <v>0</v>
      </c>
      <c r="T970" s="5">
        <v>0</v>
      </c>
      <c r="U970" s="5">
        <v>272.32</v>
      </c>
      <c r="V970" s="5">
        <v>0</v>
      </c>
      <c r="W970" s="5">
        <f t="shared" si="65"/>
        <v>1913.782555</v>
      </c>
      <c r="X970" s="5">
        <f t="shared" si="66"/>
        <v>1992.63</v>
      </c>
      <c r="Y970" s="5">
        <v>4402.26</v>
      </c>
      <c r="Z970" s="5">
        <v>2453.3200000000002</v>
      </c>
      <c r="AA970" s="5">
        <f t="shared" si="64"/>
        <v>6855.58</v>
      </c>
    </row>
    <row r="971" spans="1:27" x14ac:dyDescent="0.25">
      <c r="A971">
        <v>2013</v>
      </c>
      <c r="B971" t="s">
        <v>63</v>
      </c>
      <c r="C971" s="1" t="s">
        <v>10</v>
      </c>
      <c r="D971" s="5">
        <f>VLOOKUP(B971,SWH!$A$4:$C$19,3,FALSE)</f>
        <v>3804.01</v>
      </c>
      <c r="E971" s="5">
        <v>118.94</v>
      </c>
      <c r="F971" s="5">
        <v>354.64</v>
      </c>
      <c r="G971" s="5">
        <v>2074.91</v>
      </c>
      <c r="H971" s="5">
        <v>500.32</v>
      </c>
      <c r="I971" s="5">
        <v>112.36</v>
      </c>
      <c r="J971" s="5">
        <v>1829.4</v>
      </c>
      <c r="K971" s="5">
        <v>188.37</v>
      </c>
      <c r="L971" s="5">
        <v>0</v>
      </c>
      <c r="M971" s="5">
        <v>407.75</v>
      </c>
      <c r="N971" s="5">
        <v>3.15</v>
      </c>
      <c r="O971" s="5">
        <f>VLOOKUP(B971,SWH!$A$4:$B$19,2,FALSE)</f>
        <v>0.22744500000000001</v>
      </c>
      <c r="P971" s="5">
        <f t="shared" si="63"/>
        <v>2.922555</v>
      </c>
      <c r="Q971" s="5">
        <v>0</v>
      </c>
      <c r="R971" s="5">
        <v>0</v>
      </c>
      <c r="S971" s="5">
        <v>30.21</v>
      </c>
      <c r="T971" s="5">
        <v>0</v>
      </c>
      <c r="U971" s="5">
        <v>236.98</v>
      </c>
      <c r="V971" s="5">
        <v>0</v>
      </c>
      <c r="W971" s="5">
        <f t="shared" si="65"/>
        <v>2634.732555</v>
      </c>
      <c r="X971" s="5">
        <f t="shared" si="66"/>
        <v>354.64</v>
      </c>
      <c r="Y971" s="5">
        <v>5077.04</v>
      </c>
      <c r="Z971" s="5">
        <v>780</v>
      </c>
      <c r="AA971" s="5">
        <f t="shared" si="64"/>
        <v>5857.04</v>
      </c>
    </row>
    <row r="972" spans="1:27" x14ac:dyDescent="0.25">
      <c r="A972">
        <v>2013</v>
      </c>
      <c r="B972" t="s">
        <v>63</v>
      </c>
      <c r="C972" s="1" t="s">
        <v>6</v>
      </c>
      <c r="D972" s="5">
        <f>VLOOKUP(B972,SWH!$A$4:$C$19,3,FALSE)</f>
        <v>3804.01</v>
      </c>
      <c r="E972" s="5">
        <v>151.61000000000001</v>
      </c>
      <c r="F972" s="5">
        <v>372.79</v>
      </c>
      <c r="G972" s="5">
        <v>1904.87</v>
      </c>
      <c r="H972" s="5">
        <v>501.7</v>
      </c>
      <c r="I972" s="5">
        <v>112.34</v>
      </c>
      <c r="J972" s="5">
        <v>1829.4</v>
      </c>
      <c r="K972" s="5">
        <v>188.37</v>
      </c>
      <c r="L972" s="5">
        <v>0</v>
      </c>
      <c r="M972" s="5">
        <v>393.17</v>
      </c>
      <c r="N972" s="5">
        <v>3.24</v>
      </c>
      <c r="O972" s="5">
        <f>VLOOKUP(B972,SWH!$A$4:$B$19,2,FALSE)</f>
        <v>0.22744500000000001</v>
      </c>
      <c r="P972" s="5">
        <f t="shared" si="63"/>
        <v>3.0125550000000003</v>
      </c>
      <c r="Q972" s="5">
        <v>0</v>
      </c>
      <c r="R972" s="5">
        <v>0.5</v>
      </c>
      <c r="S972" s="5">
        <v>0</v>
      </c>
      <c r="T972" s="5">
        <v>0</v>
      </c>
      <c r="U972" s="5">
        <v>236.98</v>
      </c>
      <c r="V972" s="5">
        <v>0</v>
      </c>
      <c r="W972" s="5">
        <f t="shared" si="65"/>
        <v>2453.1625549999999</v>
      </c>
      <c r="X972" s="5">
        <f t="shared" si="66"/>
        <v>372.79</v>
      </c>
      <c r="Y972" s="5">
        <v>4896.84</v>
      </c>
      <c r="Z972" s="5">
        <v>798.14</v>
      </c>
      <c r="AA972" s="5">
        <f t="shared" si="64"/>
        <v>5694.9800000000005</v>
      </c>
    </row>
    <row r="973" spans="1:27" x14ac:dyDescent="0.25">
      <c r="A973">
        <v>2013</v>
      </c>
      <c r="B973" t="s">
        <v>63</v>
      </c>
      <c r="C973" s="1" t="s">
        <v>11</v>
      </c>
      <c r="D973" s="5">
        <f>VLOOKUP(B973,SWH!$A$4:$C$19,3,FALSE)</f>
        <v>3804.01</v>
      </c>
      <c r="E973" s="5">
        <v>138.6</v>
      </c>
      <c r="F973" s="5">
        <v>359.81</v>
      </c>
      <c r="G973" s="5">
        <v>1555.72</v>
      </c>
      <c r="H973" s="5">
        <v>504.08</v>
      </c>
      <c r="I973" s="5">
        <v>112.36</v>
      </c>
      <c r="J973" s="5">
        <v>1829.4</v>
      </c>
      <c r="K973" s="5">
        <v>188.37</v>
      </c>
      <c r="L973" s="5">
        <v>0</v>
      </c>
      <c r="M973" s="5">
        <v>383.56</v>
      </c>
      <c r="N973" s="5">
        <v>3.4</v>
      </c>
      <c r="O973" s="5">
        <f>VLOOKUP(B973,SWH!$A$4:$B$19,2,FALSE)</f>
        <v>0.22744500000000001</v>
      </c>
      <c r="P973" s="5">
        <f t="shared" si="63"/>
        <v>3.172555</v>
      </c>
      <c r="Q973" s="5">
        <v>0</v>
      </c>
      <c r="R973" s="5">
        <v>0</v>
      </c>
      <c r="S973" s="5">
        <v>30.21</v>
      </c>
      <c r="T973" s="5">
        <v>0</v>
      </c>
      <c r="U973" s="5">
        <v>236.98</v>
      </c>
      <c r="V973" s="5">
        <v>0</v>
      </c>
      <c r="W973" s="5">
        <f t="shared" si="65"/>
        <v>2111.2625550000002</v>
      </c>
      <c r="X973" s="5">
        <f t="shared" si="66"/>
        <v>359.81</v>
      </c>
      <c r="Y973" s="5">
        <v>4557.3100000000004</v>
      </c>
      <c r="Z973" s="5">
        <v>785.17</v>
      </c>
      <c r="AA973" s="5">
        <f t="shared" si="64"/>
        <v>5342.4800000000005</v>
      </c>
    </row>
    <row r="974" spans="1:27" x14ac:dyDescent="0.25">
      <c r="A974">
        <v>2013</v>
      </c>
      <c r="B974" t="s">
        <v>63</v>
      </c>
      <c r="C974" s="1" t="s">
        <v>13</v>
      </c>
      <c r="D974" s="5">
        <f>VLOOKUP(B974,SWH!$A$4:$C$19,3,FALSE)</f>
        <v>3804.01</v>
      </c>
      <c r="E974" s="5">
        <v>157.78</v>
      </c>
      <c r="F974" s="5">
        <v>347.44</v>
      </c>
      <c r="G974" s="5">
        <v>1633.07</v>
      </c>
      <c r="H974" s="5">
        <v>503.66</v>
      </c>
      <c r="I974" s="5">
        <v>112.19</v>
      </c>
      <c r="J974" s="5">
        <v>1829.4</v>
      </c>
      <c r="K974" s="5">
        <v>188.37</v>
      </c>
      <c r="L974" s="5">
        <v>0</v>
      </c>
      <c r="M974" s="5">
        <v>380.46</v>
      </c>
      <c r="N974" s="5">
        <v>2.79</v>
      </c>
      <c r="O974" s="5">
        <f>VLOOKUP(B974,SWH!$A$4:$B$19,2,FALSE)</f>
        <v>0.22744500000000001</v>
      </c>
      <c r="P974" s="5">
        <f t="shared" si="63"/>
        <v>2.5625550000000001</v>
      </c>
      <c r="Q974" s="5">
        <v>0</v>
      </c>
      <c r="R974" s="5">
        <v>1.07</v>
      </c>
      <c r="S974" s="5">
        <v>0</v>
      </c>
      <c r="T974" s="5">
        <v>0</v>
      </c>
      <c r="U974" s="5">
        <v>236.98</v>
      </c>
      <c r="V974" s="5">
        <v>0</v>
      </c>
      <c r="W974" s="5">
        <f t="shared" si="65"/>
        <v>2174.9425550000001</v>
      </c>
      <c r="X974" s="5">
        <f t="shared" si="66"/>
        <v>347.44</v>
      </c>
      <c r="Y974" s="5">
        <v>4620.42</v>
      </c>
      <c r="Z974" s="5">
        <v>772.8</v>
      </c>
      <c r="AA974" s="5">
        <f t="shared" si="64"/>
        <v>5393.22</v>
      </c>
    </row>
    <row r="975" spans="1:27" x14ac:dyDescent="0.25">
      <c r="A975">
        <v>2013</v>
      </c>
      <c r="B975" t="s">
        <v>63</v>
      </c>
      <c r="C975" s="1" t="s">
        <v>19</v>
      </c>
      <c r="D975" s="5">
        <f>VLOOKUP(B975,SWH!$A$4:$C$19,3,FALSE)</f>
        <v>3804.01</v>
      </c>
      <c r="E975" s="5">
        <v>232.74</v>
      </c>
      <c r="F975" s="5">
        <v>371.54</v>
      </c>
      <c r="G975" s="5">
        <v>1376.65</v>
      </c>
      <c r="H975" s="5">
        <v>504.48</v>
      </c>
      <c r="I975" s="5">
        <v>112.15</v>
      </c>
      <c r="J975" s="5">
        <v>1829.4</v>
      </c>
      <c r="K975" s="5">
        <v>188.37</v>
      </c>
      <c r="L975" s="5">
        <v>0</v>
      </c>
      <c r="M975" s="5">
        <v>365.35</v>
      </c>
      <c r="N975" s="5">
        <v>3.06</v>
      </c>
      <c r="O975" s="5">
        <f>VLOOKUP(B975,SWH!$A$4:$B$19,2,FALSE)</f>
        <v>0.22744500000000001</v>
      </c>
      <c r="P975" s="5">
        <f t="shared" si="63"/>
        <v>2.8325550000000002</v>
      </c>
      <c r="Q975" s="5">
        <v>0</v>
      </c>
      <c r="R975" s="5">
        <v>20.170000000000002</v>
      </c>
      <c r="S975" s="5">
        <v>24.59</v>
      </c>
      <c r="T975" s="5">
        <v>0</v>
      </c>
      <c r="U975" s="5">
        <v>236.98</v>
      </c>
      <c r="V975" s="5">
        <v>0</v>
      </c>
      <c r="W975" s="5">
        <f t="shared" si="65"/>
        <v>2022.3325550000002</v>
      </c>
      <c r="X975" s="5">
        <f t="shared" si="66"/>
        <v>371.54</v>
      </c>
      <c r="Y975" s="5">
        <v>4468.59</v>
      </c>
      <c r="Z975" s="5">
        <v>796.9</v>
      </c>
      <c r="AA975" s="5">
        <f t="shared" si="64"/>
        <v>5265.49</v>
      </c>
    </row>
    <row r="976" spans="1:27" x14ac:dyDescent="0.25">
      <c r="A976">
        <v>2013</v>
      </c>
      <c r="B976" t="s">
        <v>63</v>
      </c>
      <c r="C976" s="1" t="s">
        <v>20</v>
      </c>
      <c r="D976" s="5">
        <f>VLOOKUP(B976,SWH!$A$4:$C$19,3,FALSE)</f>
        <v>3804.01</v>
      </c>
      <c r="E976" s="5">
        <v>154.84</v>
      </c>
      <c r="F976" s="5">
        <v>311.63</v>
      </c>
      <c r="G976" s="5">
        <v>1012.21</v>
      </c>
      <c r="H976" s="5">
        <v>506.31</v>
      </c>
      <c r="I976" s="5">
        <v>112.24</v>
      </c>
      <c r="J976" s="5">
        <v>1829.4</v>
      </c>
      <c r="K976" s="5">
        <v>188.37</v>
      </c>
      <c r="L976" s="5">
        <v>0</v>
      </c>
      <c r="M976" s="5">
        <v>382.93</v>
      </c>
      <c r="N976" s="5">
        <v>2.7</v>
      </c>
      <c r="O976" s="5">
        <f>VLOOKUP(B976,SWH!$A$4:$B$19,2,FALSE)</f>
        <v>0.22744500000000001</v>
      </c>
      <c r="P976" s="5">
        <f t="shared" si="63"/>
        <v>2.4725550000000003</v>
      </c>
      <c r="Q976" s="5">
        <v>0</v>
      </c>
      <c r="R976" s="5">
        <v>166.61</v>
      </c>
      <c r="S976" s="5">
        <v>0</v>
      </c>
      <c r="T976" s="5">
        <v>0</v>
      </c>
      <c r="U976" s="5">
        <v>237.12</v>
      </c>
      <c r="V976" s="5">
        <v>0</v>
      </c>
      <c r="W976" s="5">
        <f t="shared" si="65"/>
        <v>1719.062555</v>
      </c>
      <c r="X976" s="5">
        <f t="shared" si="66"/>
        <v>311.63</v>
      </c>
      <c r="Y976" s="5">
        <v>4167.24</v>
      </c>
      <c r="Z976" s="5">
        <v>737.13</v>
      </c>
      <c r="AA976" s="5">
        <f t="shared" si="64"/>
        <v>4904.37</v>
      </c>
    </row>
    <row r="977" spans="1:27" x14ac:dyDescent="0.25">
      <c r="A977">
        <v>2013</v>
      </c>
      <c r="B977" t="s">
        <v>63</v>
      </c>
      <c r="C977" s="1" t="s">
        <v>3</v>
      </c>
      <c r="D977" s="5">
        <f>VLOOKUP(B977,SWH!$A$4:$C$19,3,FALSE)</f>
        <v>3804.01</v>
      </c>
      <c r="E977" s="5">
        <v>329.68</v>
      </c>
      <c r="F977" s="5">
        <v>414.56</v>
      </c>
      <c r="G977" s="5">
        <v>894.81</v>
      </c>
      <c r="H977" s="5">
        <v>505.26</v>
      </c>
      <c r="I977" s="5">
        <v>112.22</v>
      </c>
      <c r="J977" s="5">
        <v>1829.4</v>
      </c>
      <c r="K977" s="5">
        <v>188.37</v>
      </c>
      <c r="L977" s="5">
        <v>0</v>
      </c>
      <c r="M977" s="5">
        <v>370.96</v>
      </c>
      <c r="N977" s="5">
        <v>3.38</v>
      </c>
      <c r="O977" s="5">
        <f>VLOOKUP(B977,SWH!$A$4:$B$19,2,FALSE)</f>
        <v>0.22744500000000001</v>
      </c>
      <c r="P977" s="5">
        <f t="shared" si="63"/>
        <v>3.152555</v>
      </c>
      <c r="Q977" s="5">
        <v>0</v>
      </c>
      <c r="R977" s="5">
        <v>94</v>
      </c>
      <c r="S977" s="5">
        <v>19.670000000000002</v>
      </c>
      <c r="T977" s="5">
        <v>0</v>
      </c>
      <c r="U977" s="5">
        <v>240.4</v>
      </c>
      <c r="V977" s="5">
        <v>0</v>
      </c>
      <c r="W977" s="5">
        <f t="shared" si="65"/>
        <v>1712.272555</v>
      </c>
      <c r="X977" s="5">
        <f t="shared" si="66"/>
        <v>414.56</v>
      </c>
      <c r="Y977" s="5">
        <v>4159.37</v>
      </c>
      <c r="Z977" s="5">
        <v>843.34</v>
      </c>
      <c r="AA977" s="5">
        <f t="shared" si="64"/>
        <v>5002.71</v>
      </c>
    </row>
    <row r="978" spans="1:27" x14ac:dyDescent="0.25">
      <c r="A978">
        <v>2013</v>
      </c>
      <c r="B978" t="s">
        <v>63</v>
      </c>
      <c r="C978" s="1" t="s">
        <v>7</v>
      </c>
      <c r="D978" s="5">
        <f>VLOOKUP(B978,SWH!$A$4:$C$19,3,FALSE)</f>
        <v>3804.01</v>
      </c>
      <c r="E978" s="5">
        <v>149.38</v>
      </c>
      <c r="F978" s="5">
        <v>339.85</v>
      </c>
      <c r="G978" s="5">
        <v>767.26</v>
      </c>
      <c r="H978" s="5">
        <v>505.4</v>
      </c>
      <c r="I978" s="5">
        <v>112.21</v>
      </c>
      <c r="J978" s="5">
        <v>1829.4</v>
      </c>
      <c r="K978" s="5">
        <v>188.37</v>
      </c>
      <c r="L978" s="5">
        <v>0</v>
      </c>
      <c r="M978" s="5">
        <v>379.56</v>
      </c>
      <c r="N978" s="5">
        <v>2.81</v>
      </c>
      <c r="O978" s="5">
        <f>VLOOKUP(B978,SWH!$A$4:$B$19,2,FALSE)</f>
        <v>0.22744500000000001</v>
      </c>
      <c r="P978" s="5">
        <f t="shared" si="63"/>
        <v>2.5825550000000002</v>
      </c>
      <c r="Q978" s="5">
        <v>0</v>
      </c>
      <c r="R978" s="5">
        <v>143.05000000000001</v>
      </c>
      <c r="S978" s="5">
        <v>0</v>
      </c>
      <c r="T978" s="5">
        <v>0</v>
      </c>
      <c r="U978" s="5">
        <v>239.16</v>
      </c>
      <c r="V978" s="5">
        <v>0</v>
      </c>
      <c r="W978" s="5">
        <f t="shared" si="65"/>
        <v>1441.832555</v>
      </c>
      <c r="X978" s="5">
        <f t="shared" si="66"/>
        <v>339.85</v>
      </c>
      <c r="Y978" s="5">
        <v>3889.08</v>
      </c>
      <c r="Z978" s="5">
        <v>767.39</v>
      </c>
      <c r="AA978" s="5">
        <f t="shared" si="64"/>
        <v>4656.47</v>
      </c>
    </row>
    <row r="979" spans="1:27" x14ac:dyDescent="0.25">
      <c r="A979">
        <v>2013</v>
      </c>
      <c r="B979" t="s">
        <v>63</v>
      </c>
      <c r="C979" s="1" t="s">
        <v>17</v>
      </c>
      <c r="D979" s="5">
        <f>VLOOKUP(B979,SWH!$A$4:$C$19,3,FALSE)</f>
        <v>3804.01</v>
      </c>
      <c r="E979" s="5">
        <v>152.94</v>
      </c>
      <c r="F979" s="5">
        <v>395.22</v>
      </c>
      <c r="G979" s="5">
        <v>696.88</v>
      </c>
      <c r="H979" s="5">
        <v>505.07</v>
      </c>
      <c r="I979" s="5">
        <v>112.39</v>
      </c>
      <c r="J979" s="5">
        <v>1829.4</v>
      </c>
      <c r="K979" s="5">
        <v>188.37</v>
      </c>
      <c r="L979" s="5">
        <v>0</v>
      </c>
      <c r="M979" s="5">
        <v>357.4</v>
      </c>
      <c r="N979" s="5">
        <v>3.3</v>
      </c>
      <c r="O979" s="5">
        <f>VLOOKUP(B979,SWH!$A$4:$B$19,2,FALSE)</f>
        <v>0.22744500000000001</v>
      </c>
      <c r="P979" s="5">
        <f t="shared" si="63"/>
        <v>3.0725549999999999</v>
      </c>
      <c r="Q979" s="5">
        <v>0</v>
      </c>
      <c r="R979" s="5">
        <v>36.67</v>
      </c>
      <c r="S979" s="5">
        <v>0</v>
      </c>
      <c r="T979" s="5">
        <v>0</v>
      </c>
      <c r="U979" s="5">
        <v>238.15</v>
      </c>
      <c r="V979" s="5">
        <v>0</v>
      </c>
      <c r="W979" s="5">
        <f t="shared" si="65"/>
        <v>1246.9625549999998</v>
      </c>
      <c r="X979" s="5">
        <f t="shared" si="66"/>
        <v>395.22</v>
      </c>
      <c r="Y979" s="5">
        <v>3694.05</v>
      </c>
      <c r="Z979" s="5">
        <v>821.75</v>
      </c>
      <c r="AA979" s="5">
        <f t="shared" si="64"/>
        <v>4515.8</v>
      </c>
    </row>
    <row r="980" spans="1:27" x14ac:dyDescent="0.25">
      <c r="A980">
        <v>2013</v>
      </c>
      <c r="B980" t="s">
        <v>63</v>
      </c>
      <c r="C980" s="1" t="s">
        <v>14</v>
      </c>
      <c r="D980" s="5">
        <f>VLOOKUP(B980,SWH!$A$4:$C$19,3,FALSE)</f>
        <v>3804.01</v>
      </c>
      <c r="E980" s="5">
        <v>210.53</v>
      </c>
      <c r="F980" s="5">
        <v>528.02</v>
      </c>
      <c r="G980" s="5">
        <v>651.15</v>
      </c>
      <c r="H980" s="5">
        <v>500.71</v>
      </c>
      <c r="I980" s="5">
        <v>112.41</v>
      </c>
      <c r="J980" s="5">
        <v>1829.4</v>
      </c>
      <c r="K980" s="5">
        <v>188.37</v>
      </c>
      <c r="L980" s="5">
        <v>0</v>
      </c>
      <c r="M980" s="5">
        <v>384.07</v>
      </c>
      <c r="N980" s="5">
        <v>4.1100000000000003</v>
      </c>
      <c r="O980" s="5">
        <f>VLOOKUP(B980,SWH!$A$4:$B$19,2,FALSE)</f>
        <v>0.22744500000000001</v>
      </c>
      <c r="P980" s="5">
        <f t="shared" si="63"/>
        <v>3.8825550000000004</v>
      </c>
      <c r="Q980" s="5">
        <v>0</v>
      </c>
      <c r="R980" s="5">
        <v>153.12</v>
      </c>
      <c r="S980" s="5">
        <v>21.06</v>
      </c>
      <c r="T980" s="5">
        <v>0</v>
      </c>
      <c r="U980" s="5">
        <v>245.02</v>
      </c>
      <c r="V980" s="5">
        <v>0</v>
      </c>
      <c r="W980" s="5">
        <f t="shared" si="65"/>
        <v>1423.812555</v>
      </c>
      <c r="X980" s="5">
        <f t="shared" si="66"/>
        <v>528.02</v>
      </c>
      <c r="Y980" s="5">
        <v>3866.57</v>
      </c>
      <c r="Z980" s="5">
        <v>961.42</v>
      </c>
      <c r="AA980" s="5">
        <f t="shared" si="64"/>
        <v>4827.99</v>
      </c>
    </row>
    <row r="981" spans="1:27" x14ac:dyDescent="0.25">
      <c r="A981">
        <v>2013</v>
      </c>
      <c r="B981" t="s">
        <v>63</v>
      </c>
      <c r="C981" s="1" t="s">
        <v>2</v>
      </c>
      <c r="D981" s="5">
        <f>VLOOKUP(B981,SWH!$A$4:$C$19,3,FALSE)</f>
        <v>3804.01</v>
      </c>
      <c r="E981" s="5">
        <v>134.65</v>
      </c>
      <c r="F981" s="5">
        <v>380.91</v>
      </c>
      <c r="G981" s="5">
        <v>572.41999999999996</v>
      </c>
      <c r="H981" s="5">
        <v>500.99</v>
      </c>
      <c r="I981" s="5">
        <v>112.17</v>
      </c>
      <c r="J981" s="5">
        <v>1829.4</v>
      </c>
      <c r="K981" s="5">
        <v>188.37</v>
      </c>
      <c r="L981" s="5">
        <v>0</v>
      </c>
      <c r="M981" s="5">
        <v>411.39</v>
      </c>
      <c r="N981" s="5">
        <v>3</v>
      </c>
      <c r="O981" s="5">
        <f>VLOOKUP(B981,SWH!$A$4:$B$19,2,FALSE)</f>
        <v>0.22744500000000001</v>
      </c>
      <c r="P981" s="5">
        <f t="shared" si="63"/>
        <v>2.7725550000000001</v>
      </c>
      <c r="Q981" s="5">
        <v>0</v>
      </c>
      <c r="R981" s="5">
        <v>188.04</v>
      </c>
      <c r="S981" s="5">
        <v>0</v>
      </c>
      <c r="T981" s="5">
        <v>0</v>
      </c>
      <c r="U981" s="5">
        <v>243.39</v>
      </c>
      <c r="V981" s="5">
        <v>0</v>
      </c>
      <c r="W981" s="5">
        <f t="shared" si="65"/>
        <v>1309.272555</v>
      </c>
      <c r="X981" s="5">
        <f t="shared" si="66"/>
        <v>380.91</v>
      </c>
      <c r="Y981" s="5">
        <v>3752.07</v>
      </c>
      <c r="Z981" s="5">
        <v>812.68</v>
      </c>
      <c r="AA981" s="5">
        <f t="shared" si="64"/>
        <v>4564.75</v>
      </c>
    </row>
    <row r="982" spans="1:27" x14ac:dyDescent="0.25">
      <c r="A982">
        <v>2013</v>
      </c>
      <c r="B982" t="s">
        <v>63</v>
      </c>
      <c r="C982" s="1" t="s">
        <v>18</v>
      </c>
      <c r="D982" s="5">
        <f>VLOOKUP(B982,SWH!$A$4:$C$19,3,FALSE)</f>
        <v>3804.01</v>
      </c>
      <c r="E982" s="5">
        <v>172.09</v>
      </c>
      <c r="F982" s="5">
        <v>490.14</v>
      </c>
      <c r="G982" s="5">
        <v>387.51</v>
      </c>
      <c r="H982" s="5">
        <v>503.12</v>
      </c>
      <c r="I982" s="5">
        <v>112.38</v>
      </c>
      <c r="J982" s="5">
        <v>1829.4</v>
      </c>
      <c r="K982" s="5">
        <v>188.37</v>
      </c>
      <c r="L982" s="5">
        <v>0</v>
      </c>
      <c r="M982" s="5">
        <v>375.5</v>
      </c>
      <c r="N982" s="5">
        <v>3.87</v>
      </c>
      <c r="O982" s="5">
        <f>VLOOKUP(B982,SWH!$A$4:$B$19,2,FALSE)</f>
        <v>0.22744500000000001</v>
      </c>
      <c r="P982" s="5">
        <f t="shared" si="63"/>
        <v>3.6425550000000002</v>
      </c>
      <c r="Q982" s="5">
        <v>0</v>
      </c>
      <c r="R982" s="5">
        <v>48.42</v>
      </c>
      <c r="S982" s="5">
        <v>0</v>
      </c>
      <c r="T982" s="5">
        <v>0</v>
      </c>
      <c r="U982" s="5">
        <v>246.32</v>
      </c>
      <c r="V982" s="5">
        <v>0</v>
      </c>
      <c r="W982" s="5">
        <f t="shared" si="65"/>
        <v>987.162555</v>
      </c>
      <c r="X982" s="5">
        <f t="shared" si="66"/>
        <v>490.14</v>
      </c>
      <c r="Y982" s="5">
        <v>3432.3</v>
      </c>
      <c r="Z982" s="5">
        <v>924.84</v>
      </c>
      <c r="AA982" s="5">
        <f t="shared" si="64"/>
        <v>4357.1400000000003</v>
      </c>
    </row>
    <row r="983" spans="1:27" x14ac:dyDescent="0.25">
      <c r="A983">
        <v>2013</v>
      </c>
      <c r="B983" t="s">
        <v>63</v>
      </c>
      <c r="C983" s="1" t="s">
        <v>4</v>
      </c>
      <c r="D983" s="5">
        <f>VLOOKUP(B983,SWH!$A$4:$C$19,3,FALSE)</f>
        <v>3804.01</v>
      </c>
      <c r="E983" s="5">
        <v>241.22</v>
      </c>
      <c r="F983" s="5">
        <v>668.34</v>
      </c>
      <c r="G983" s="5">
        <v>459.97</v>
      </c>
      <c r="H983" s="5">
        <v>501.37</v>
      </c>
      <c r="I983" s="5">
        <v>112.24</v>
      </c>
      <c r="J983" s="5">
        <v>1829.4</v>
      </c>
      <c r="K983" s="5">
        <v>188.37</v>
      </c>
      <c r="L983" s="5">
        <v>0</v>
      </c>
      <c r="M983" s="5">
        <v>377.25</v>
      </c>
      <c r="N983" s="5">
        <v>4.8</v>
      </c>
      <c r="O983" s="5">
        <f>VLOOKUP(B983,SWH!$A$4:$B$19,2,FALSE)</f>
        <v>0.22744500000000001</v>
      </c>
      <c r="P983" s="5">
        <f t="shared" si="63"/>
        <v>4.5725549999999995</v>
      </c>
      <c r="Q983" s="5">
        <v>0</v>
      </c>
      <c r="R983" s="5">
        <v>181.82</v>
      </c>
      <c r="S983" s="5">
        <v>20.010000000000002</v>
      </c>
      <c r="T983" s="5">
        <v>0</v>
      </c>
      <c r="U983" s="5">
        <v>251.06</v>
      </c>
      <c r="V983" s="5">
        <v>0</v>
      </c>
      <c r="W983" s="5">
        <f t="shared" si="65"/>
        <v>1284.8425549999999</v>
      </c>
      <c r="X983" s="5">
        <f t="shared" si="66"/>
        <v>668.34</v>
      </c>
      <c r="Y983" s="5">
        <v>3728.07</v>
      </c>
      <c r="Z983" s="5">
        <v>1107.78</v>
      </c>
      <c r="AA983" s="5">
        <f t="shared" si="64"/>
        <v>4835.8500000000004</v>
      </c>
    </row>
    <row r="984" spans="1:27" x14ac:dyDescent="0.25">
      <c r="A984">
        <v>2013</v>
      </c>
      <c r="B984" t="s">
        <v>63</v>
      </c>
      <c r="C984" s="1" t="s">
        <v>5</v>
      </c>
      <c r="D984" s="5">
        <f>VLOOKUP(B984,SWH!$A$4:$C$19,3,FALSE)</f>
        <v>3804.01</v>
      </c>
      <c r="E984" s="5">
        <v>164.15</v>
      </c>
      <c r="F984" s="5">
        <v>470.38</v>
      </c>
      <c r="G984" s="5">
        <v>446.9</v>
      </c>
      <c r="H984" s="5">
        <v>501.12</v>
      </c>
      <c r="I984" s="5">
        <v>112.35</v>
      </c>
      <c r="J984" s="5">
        <v>1829.4</v>
      </c>
      <c r="K984" s="5">
        <v>188.37</v>
      </c>
      <c r="L984" s="5">
        <v>0</v>
      </c>
      <c r="M984" s="5">
        <v>411.45</v>
      </c>
      <c r="N984" s="5">
        <v>3.27</v>
      </c>
      <c r="O984" s="5">
        <f>VLOOKUP(B984,SWH!$A$4:$B$19,2,FALSE)</f>
        <v>0.22744500000000001</v>
      </c>
      <c r="P984" s="5">
        <f t="shared" si="63"/>
        <v>3.0425550000000001</v>
      </c>
      <c r="Q984" s="5">
        <v>0</v>
      </c>
      <c r="R984" s="5">
        <v>163.47999999999999</v>
      </c>
      <c r="S984" s="5">
        <v>0</v>
      </c>
      <c r="T984" s="5">
        <v>0</v>
      </c>
      <c r="U984" s="5">
        <v>249</v>
      </c>
      <c r="V984" s="5">
        <v>0</v>
      </c>
      <c r="W984" s="5">
        <f t="shared" si="65"/>
        <v>1189.022555</v>
      </c>
      <c r="X984" s="5">
        <f t="shared" si="66"/>
        <v>470.38</v>
      </c>
      <c r="Y984" s="5">
        <v>3632.13</v>
      </c>
      <c r="Z984" s="5">
        <v>907.76</v>
      </c>
      <c r="AA984" s="5">
        <f t="shared" si="64"/>
        <v>4539.8900000000003</v>
      </c>
    </row>
    <row r="985" spans="1:27" x14ac:dyDescent="0.25">
      <c r="A985">
        <v>2013</v>
      </c>
      <c r="B985" t="s">
        <v>63</v>
      </c>
      <c r="C985" s="1" t="s">
        <v>15</v>
      </c>
      <c r="D985" s="5">
        <f>VLOOKUP(B985,SWH!$A$4:$C$19,3,FALSE)</f>
        <v>3804.01</v>
      </c>
      <c r="E985" s="5">
        <v>158.31</v>
      </c>
      <c r="F985" s="5">
        <v>469.89</v>
      </c>
      <c r="G985" s="5">
        <v>283.88</v>
      </c>
      <c r="H985" s="5">
        <v>502.25</v>
      </c>
      <c r="I985" s="5">
        <v>112.33</v>
      </c>
      <c r="J985" s="5">
        <v>1829.4</v>
      </c>
      <c r="K985" s="5">
        <v>188.37</v>
      </c>
      <c r="L985" s="5">
        <v>0</v>
      </c>
      <c r="M985" s="5">
        <v>381.66</v>
      </c>
      <c r="N985" s="5">
        <v>3.94</v>
      </c>
      <c r="O985" s="5">
        <f>VLOOKUP(B985,SWH!$A$4:$B$19,2,FALSE)</f>
        <v>0.22744500000000001</v>
      </c>
      <c r="P985" s="5">
        <f t="shared" si="63"/>
        <v>3.712555</v>
      </c>
      <c r="Q985" s="5">
        <v>0</v>
      </c>
      <c r="R985" s="5">
        <v>45.41</v>
      </c>
      <c r="S985" s="5">
        <v>0</v>
      </c>
      <c r="T985" s="5">
        <v>0</v>
      </c>
      <c r="U985" s="5">
        <v>250.58</v>
      </c>
      <c r="V985" s="5">
        <v>0</v>
      </c>
      <c r="W985" s="5">
        <f t="shared" si="65"/>
        <v>872.97255500000006</v>
      </c>
      <c r="X985" s="5">
        <f t="shared" si="66"/>
        <v>469.89</v>
      </c>
      <c r="Y985" s="5">
        <v>3317.18</v>
      </c>
      <c r="Z985" s="5">
        <v>908.83</v>
      </c>
      <c r="AA985" s="5">
        <f t="shared" si="64"/>
        <v>4226.01</v>
      </c>
    </row>
    <row r="986" spans="1:27" x14ac:dyDescent="0.25">
      <c r="A986">
        <v>2013</v>
      </c>
      <c r="B986" t="s">
        <v>63</v>
      </c>
      <c r="C986" s="1" t="s">
        <v>16</v>
      </c>
      <c r="D986" s="5">
        <f>VLOOKUP(B986,SWH!$A$4:$C$19,3,FALSE)</f>
        <v>3804.01</v>
      </c>
      <c r="E986" s="5">
        <v>298.3</v>
      </c>
      <c r="F986" s="5">
        <v>964.08</v>
      </c>
      <c r="G986" s="5">
        <v>457.05</v>
      </c>
      <c r="H986" s="5">
        <v>501.52</v>
      </c>
      <c r="I986" s="5">
        <v>112.3</v>
      </c>
      <c r="J986" s="5">
        <v>1829.4</v>
      </c>
      <c r="K986" s="5">
        <v>188.37</v>
      </c>
      <c r="L986" s="5">
        <v>0</v>
      </c>
      <c r="M986" s="5">
        <v>380.48</v>
      </c>
      <c r="N986" s="5">
        <v>6.65</v>
      </c>
      <c r="O986" s="5">
        <f>VLOOKUP(B986,SWH!$A$4:$B$19,2,FALSE)</f>
        <v>0.22744500000000001</v>
      </c>
      <c r="P986" s="5">
        <f t="shared" si="63"/>
        <v>6.422555</v>
      </c>
      <c r="Q986" s="5">
        <v>0</v>
      </c>
      <c r="R986" s="5">
        <v>231.58</v>
      </c>
      <c r="S986" s="5">
        <v>21.04</v>
      </c>
      <c r="T986" s="5">
        <v>0</v>
      </c>
      <c r="U986" s="5">
        <v>256.57</v>
      </c>
      <c r="V986" s="5">
        <v>0</v>
      </c>
      <c r="W986" s="5">
        <f t="shared" si="65"/>
        <v>1394.8725549999999</v>
      </c>
      <c r="X986" s="5">
        <f t="shared" si="66"/>
        <v>964.08</v>
      </c>
      <c r="Y986" s="5">
        <v>3838.32</v>
      </c>
      <c r="Z986" s="5">
        <v>1409.02</v>
      </c>
      <c r="AA986" s="5">
        <f t="shared" si="64"/>
        <v>5247.34</v>
      </c>
    </row>
    <row r="987" spans="1:27" x14ac:dyDescent="0.25">
      <c r="A987">
        <v>2013</v>
      </c>
      <c r="B987" t="s">
        <v>63</v>
      </c>
      <c r="C987" s="1" t="s">
        <v>9</v>
      </c>
      <c r="D987" s="5">
        <f>VLOOKUP(B987,SWH!$A$4:$C$19,3,FALSE)</f>
        <v>3804.01</v>
      </c>
      <c r="E987" s="5">
        <v>225.35</v>
      </c>
      <c r="F987" s="5">
        <v>802.42</v>
      </c>
      <c r="G987" s="5">
        <v>335.67</v>
      </c>
      <c r="H987" s="5">
        <v>501.93</v>
      </c>
      <c r="I987" s="5">
        <v>112.16</v>
      </c>
      <c r="J987" s="5">
        <v>1829.4</v>
      </c>
      <c r="K987" s="5">
        <v>188.37</v>
      </c>
      <c r="L987" s="5">
        <v>0</v>
      </c>
      <c r="M987" s="5">
        <v>393.45</v>
      </c>
      <c r="N987" s="5">
        <v>6.01</v>
      </c>
      <c r="O987" s="5">
        <f>VLOOKUP(B987,SWH!$A$4:$B$19,2,FALSE)</f>
        <v>0.22744500000000001</v>
      </c>
      <c r="P987" s="5">
        <f t="shared" si="63"/>
        <v>5.7825549999999994</v>
      </c>
      <c r="Q987" s="5">
        <v>0</v>
      </c>
      <c r="R987" s="5">
        <v>230.2</v>
      </c>
      <c r="S987" s="5">
        <v>0</v>
      </c>
      <c r="T987" s="5">
        <v>0</v>
      </c>
      <c r="U987" s="5">
        <v>255.15</v>
      </c>
      <c r="V987" s="5">
        <v>0</v>
      </c>
      <c r="W987" s="5">
        <f t="shared" si="65"/>
        <v>1190.4525550000001</v>
      </c>
      <c r="X987" s="5">
        <f t="shared" si="66"/>
        <v>802.42</v>
      </c>
      <c r="Y987" s="5">
        <v>3634.17</v>
      </c>
      <c r="Z987" s="5">
        <v>1245.94</v>
      </c>
      <c r="AA987" s="5">
        <f t="shared" si="64"/>
        <v>4880.1100000000006</v>
      </c>
    </row>
    <row r="988" spans="1:27" x14ac:dyDescent="0.25">
      <c r="A988">
        <v>2013</v>
      </c>
      <c r="B988" t="s">
        <v>63</v>
      </c>
      <c r="C988" s="1" t="s">
        <v>12</v>
      </c>
      <c r="D988" s="5">
        <f>VLOOKUP(B988,SWH!$A$4:$C$19,3,FALSE)</f>
        <v>3804.01</v>
      </c>
      <c r="E988" s="5">
        <v>313.7</v>
      </c>
      <c r="F988" s="5">
        <v>1219.1300000000001</v>
      </c>
      <c r="G988" s="5">
        <v>371.05</v>
      </c>
      <c r="H988" s="5">
        <v>500.78</v>
      </c>
      <c r="I988" s="5">
        <v>112.33</v>
      </c>
      <c r="J988" s="5">
        <v>1829.4</v>
      </c>
      <c r="K988" s="5">
        <v>188.37</v>
      </c>
      <c r="L988" s="5">
        <v>0</v>
      </c>
      <c r="M988" s="5">
        <v>387.4</v>
      </c>
      <c r="N988" s="5">
        <v>7.74</v>
      </c>
      <c r="O988" s="5">
        <f>VLOOKUP(B988,SWH!$A$4:$B$19,2,FALSE)</f>
        <v>0.22744500000000001</v>
      </c>
      <c r="P988" s="5">
        <f t="shared" si="63"/>
        <v>7.5125549999999999</v>
      </c>
      <c r="Q988" s="5">
        <v>0</v>
      </c>
      <c r="R988" s="5">
        <v>316.39</v>
      </c>
      <c r="S988" s="5">
        <v>21.25</v>
      </c>
      <c r="T988" s="5">
        <v>0</v>
      </c>
      <c r="U988" s="5">
        <v>263.17</v>
      </c>
      <c r="V988" s="5">
        <v>0</v>
      </c>
      <c r="W988" s="5">
        <f t="shared" si="65"/>
        <v>1417.3025550000002</v>
      </c>
      <c r="X988" s="5">
        <f t="shared" si="66"/>
        <v>1219.1300000000001</v>
      </c>
      <c r="Y988" s="5">
        <v>3860.05</v>
      </c>
      <c r="Z988" s="5">
        <v>1670.67</v>
      </c>
      <c r="AA988" s="5">
        <f t="shared" si="64"/>
        <v>5530.72</v>
      </c>
    </row>
    <row r="989" spans="1:27" x14ac:dyDescent="0.25">
      <c r="A989">
        <v>2013</v>
      </c>
      <c r="B989" t="s">
        <v>63</v>
      </c>
      <c r="C989" s="1" t="s">
        <v>8</v>
      </c>
      <c r="D989" s="5">
        <f>VLOOKUP(B989,SWH!$A$4:$C$19,3,FALSE)</f>
        <v>3804.01</v>
      </c>
      <c r="E989" s="5">
        <v>395.07</v>
      </c>
      <c r="F989" s="5">
        <v>1724.87</v>
      </c>
      <c r="G989" s="5">
        <v>207.43</v>
      </c>
      <c r="H989" s="5">
        <v>504.65</v>
      </c>
      <c r="I989" s="5">
        <v>112.98</v>
      </c>
      <c r="J989" s="5">
        <v>1829.4</v>
      </c>
      <c r="K989" s="5">
        <v>188.37</v>
      </c>
      <c r="L989" s="5">
        <v>0</v>
      </c>
      <c r="M989" s="5">
        <v>390.4</v>
      </c>
      <c r="N989" s="5">
        <v>9.81</v>
      </c>
      <c r="O989" s="5">
        <f>VLOOKUP(B989,SWH!$A$4:$B$19,2,FALSE)</f>
        <v>0.22744500000000001</v>
      </c>
      <c r="P989" s="5">
        <f t="shared" si="63"/>
        <v>9.582555000000001</v>
      </c>
      <c r="Q989" s="5">
        <v>0</v>
      </c>
      <c r="R989" s="5">
        <v>438.39</v>
      </c>
      <c r="S989" s="5">
        <v>20.67</v>
      </c>
      <c r="T989" s="5">
        <v>0</v>
      </c>
      <c r="U989" s="5">
        <v>272.32</v>
      </c>
      <c r="V989" s="5">
        <v>0</v>
      </c>
      <c r="W989" s="5">
        <f t="shared" si="65"/>
        <v>1461.542555</v>
      </c>
      <c r="X989" s="5">
        <f t="shared" si="66"/>
        <v>1724.87</v>
      </c>
      <c r="Y989" s="5">
        <v>3908.78</v>
      </c>
      <c r="Z989" s="5">
        <v>2185.56</v>
      </c>
      <c r="AA989" s="5">
        <f t="shared" si="64"/>
        <v>6094.34</v>
      </c>
    </row>
    <row r="990" spans="1:27" x14ac:dyDescent="0.25">
      <c r="A990">
        <v>2016</v>
      </c>
      <c r="B990" t="s">
        <v>63</v>
      </c>
      <c r="C990" s="1" t="s">
        <v>10</v>
      </c>
      <c r="D990" s="5">
        <f>VLOOKUP(B990,SWH!$A$4:$C$19,3,FALSE)</f>
        <v>3804.01</v>
      </c>
      <c r="E990" s="5">
        <v>113.57</v>
      </c>
      <c r="F990" s="5">
        <v>262.11</v>
      </c>
      <c r="G990" s="5">
        <v>2097.66</v>
      </c>
      <c r="H990" s="5">
        <v>461.88</v>
      </c>
      <c r="I990" s="5">
        <v>53.34</v>
      </c>
      <c r="J990" s="5">
        <v>1829.4</v>
      </c>
      <c r="K990" s="5">
        <v>188.37</v>
      </c>
      <c r="L990" s="5">
        <v>0</v>
      </c>
      <c r="M990" s="5">
        <v>391.67</v>
      </c>
      <c r="N990" s="5">
        <v>2.4</v>
      </c>
      <c r="O990" s="5">
        <f>VLOOKUP(B990,SWH!$A$4:$B$19,2,FALSE)</f>
        <v>0.22744500000000001</v>
      </c>
      <c r="P990" s="5">
        <f t="shared" si="63"/>
        <v>2.172555</v>
      </c>
      <c r="Q990" s="5">
        <v>0</v>
      </c>
      <c r="R990" s="5">
        <v>0</v>
      </c>
      <c r="S990" s="5">
        <v>0</v>
      </c>
      <c r="T990" s="5">
        <v>0</v>
      </c>
      <c r="U990" s="5">
        <v>204.87</v>
      </c>
      <c r="V990" s="5">
        <v>0</v>
      </c>
      <c r="W990" s="5">
        <f t="shared" si="65"/>
        <v>2605.0725550000002</v>
      </c>
      <c r="X990" s="5">
        <f t="shared" si="66"/>
        <v>262.11</v>
      </c>
      <c r="Y990" s="5">
        <v>4949.92</v>
      </c>
      <c r="Z990" s="5">
        <v>655.35</v>
      </c>
      <c r="AA990" s="5">
        <f t="shared" si="64"/>
        <v>5605.27</v>
      </c>
    </row>
    <row r="991" spans="1:27" x14ac:dyDescent="0.25">
      <c r="A991">
        <v>2016</v>
      </c>
      <c r="B991" t="s">
        <v>63</v>
      </c>
      <c r="C991" s="1" t="s">
        <v>6</v>
      </c>
      <c r="D991" s="5">
        <f>VLOOKUP(B991,SWH!$A$4:$C$19,3,FALSE)</f>
        <v>3804.01</v>
      </c>
      <c r="E991" s="5">
        <v>142.99</v>
      </c>
      <c r="F991" s="5">
        <v>293.18</v>
      </c>
      <c r="G991" s="5">
        <v>1829.16</v>
      </c>
      <c r="H991" s="5">
        <v>462.77</v>
      </c>
      <c r="I991" s="5">
        <v>54.26</v>
      </c>
      <c r="J991" s="5">
        <v>1829.4</v>
      </c>
      <c r="K991" s="5">
        <v>188.37</v>
      </c>
      <c r="L991" s="5">
        <v>0</v>
      </c>
      <c r="M991" s="5">
        <v>367.85</v>
      </c>
      <c r="N991" s="5">
        <v>2.61</v>
      </c>
      <c r="O991" s="5">
        <f>VLOOKUP(B991,SWH!$A$4:$B$19,2,FALSE)</f>
        <v>0.22744500000000001</v>
      </c>
      <c r="P991" s="5">
        <f t="shared" si="63"/>
        <v>2.382555</v>
      </c>
      <c r="Q991" s="5">
        <v>0</v>
      </c>
      <c r="R991" s="5">
        <v>0.52</v>
      </c>
      <c r="S991" s="5">
        <v>0</v>
      </c>
      <c r="T991" s="5">
        <v>0</v>
      </c>
      <c r="U991" s="5">
        <v>204.87</v>
      </c>
      <c r="V991" s="5">
        <v>0</v>
      </c>
      <c r="W991" s="5">
        <f t="shared" si="65"/>
        <v>2342.9025550000001</v>
      </c>
      <c r="X991" s="5">
        <f t="shared" si="66"/>
        <v>293.18</v>
      </c>
      <c r="Y991" s="5">
        <v>4689.57</v>
      </c>
      <c r="Z991" s="5">
        <v>686.42</v>
      </c>
      <c r="AA991" s="5">
        <f t="shared" si="64"/>
        <v>5375.99</v>
      </c>
    </row>
    <row r="992" spans="1:27" x14ac:dyDescent="0.25">
      <c r="A992">
        <v>2016</v>
      </c>
      <c r="B992" t="s">
        <v>63</v>
      </c>
      <c r="C992" s="1" t="s">
        <v>11</v>
      </c>
      <c r="D992" s="5">
        <f>VLOOKUP(B992,SWH!$A$4:$C$19,3,FALSE)</f>
        <v>3804.01</v>
      </c>
      <c r="E992" s="5">
        <v>135.56</v>
      </c>
      <c r="F992" s="5">
        <v>279.10000000000002</v>
      </c>
      <c r="G992" s="5">
        <v>1549.18</v>
      </c>
      <c r="H992" s="5">
        <v>463.52</v>
      </c>
      <c r="I992" s="5">
        <v>54.5</v>
      </c>
      <c r="J992" s="5">
        <v>1829.4</v>
      </c>
      <c r="K992" s="5">
        <v>188.37</v>
      </c>
      <c r="L992" s="5">
        <v>0</v>
      </c>
      <c r="M992" s="5">
        <v>356.76</v>
      </c>
      <c r="N992" s="5">
        <v>2.65</v>
      </c>
      <c r="O992" s="5">
        <f>VLOOKUP(B992,SWH!$A$4:$B$19,2,FALSE)</f>
        <v>0.22744500000000001</v>
      </c>
      <c r="P992" s="5">
        <f t="shared" si="63"/>
        <v>2.422555</v>
      </c>
      <c r="Q992" s="5">
        <v>0</v>
      </c>
      <c r="R992" s="5">
        <v>0</v>
      </c>
      <c r="S992" s="5">
        <v>0</v>
      </c>
      <c r="T992" s="5">
        <v>0</v>
      </c>
      <c r="U992" s="5">
        <v>204.87</v>
      </c>
      <c r="V992" s="5">
        <v>0</v>
      </c>
      <c r="W992" s="5">
        <f t="shared" si="65"/>
        <v>2043.9225550000001</v>
      </c>
      <c r="X992" s="5">
        <f t="shared" si="66"/>
        <v>279.10000000000002</v>
      </c>
      <c r="Y992" s="5">
        <v>4391.58</v>
      </c>
      <c r="Z992" s="5">
        <v>672.34</v>
      </c>
      <c r="AA992" s="5">
        <f t="shared" si="64"/>
        <v>5063.92</v>
      </c>
    </row>
    <row r="993" spans="1:27" x14ac:dyDescent="0.25">
      <c r="A993">
        <v>2016</v>
      </c>
      <c r="B993" t="s">
        <v>63</v>
      </c>
      <c r="C993" s="1" t="s">
        <v>13</v>
      </c>
      <c r="D993" s="5">
        <f>VLOOKUP(B993,SWH!$A$4:$C$19,3,FALSE)</f>
        <v>3804.01</v>
      </c>
      <c r="E993" s="5">
        <v>136.31</v>
      </c>
      <c r="F993" s="5">
        <v>274.29000000000002</v>
      </c>
      <c r="G993" s="5">
        <v>1573.59</v>
      </c>
      <c r="H993" s="5">
        <v>463.15</v>
      </c>
      <c r="I993" s="5">
        <v>54.32</v>
      </c>
      <c r="J993" s="5">
        <v>1829.4</v>
      </c>
      <c r="K993" s="5">
        <v>188.37</v>
      </c>
      <c r="L993" s="5">
        <v>0</v>
      </c>
      <c r="M993" s="5">
        <v>356.33</v>
      </c>
      <c r="N993" s="5">
        <v>2.3199999999999998</v>
      </c>
      <c r="O993" s="5">
        <f>VLOOKUP(B993,SWH!$A$4:$B$19,2,FALSE)</f>
        <v>0.22744500000000001</v>
      </c>
      <c r="P993" s="5">
        <f t="shared" si="63"/>
        <v>2.0925549999999999</v>
      </c>
      <c r="Q993" s="5">
        <v>0</v>
      </c>
      <c r="R993" s="5">
        <v>1.06</v>
      </c>
      <c r="S993" s="5">
        <v>0</v>
      </c>
      <c r="T993" s="5">
        <v>0</v>
      </c>
      <c r="U993" s="5">
        <v>205.77</v>
      </c>
      <c r="V993" s="5">
        <v>0</v>
      </c>
      <c r="W993" s="5">
        <f t="shared" si="65"/>
        <v>2069.3825550000001</v>
      </c>
      <c r="X993" s="5">
        <f t="shared" si="66"/>
        <v>274.29000000000002</v>
      </c>
      <c r="Y993" s="5">
        <v>4416.4799999999996</v>
      </c>
      <c r="Z993" s="5">
        <v>668.43</v>
      </c>
      <c r="AA993" s="5">
        <f t="shared" si="64"/>
        <v>5084.91</v>
      </c>
    </row>
    <row r="994" spans="1:27" x14ac:dyDescent="0.25">
      <c r="A994">
        <v>2016</v>
      </c>
      <c r="B994" t="s">
        <v>63</v>
      </c>
      <c r="C994" s="1" t="s">
        <v>19</v>
      </c>
      <c r="D994" s="5">
        <f>VLOOKUP(B994,SWH!$A$4:$C$19,3,FALSE)</f>
        <v>3804.01</v>
      </c>
      <c r="E994" s="5">
        <v>199.17</v>
      </c>
      <c r="F994" s="5">
        <v>290.39</v>
      </c>
      <c r="G994" s="5">
        <v>1369.71</v>
      </c>
      <c r="H994" s="5">
        <v>463.86</v>
      </c>
      <c r="I994" s="5">
        <v>54.51</v>
      </c>
      <c r="J994" s="5">
        <v>1829.4</v>
      </c>
      <c r="K994" s="5">
        <v>188.37</v>
      </c>
      <c r="L994" s="5">
        <v>0</v>
      </c>
      <c r="M994" s="5">
        <v>338.13</v>
      </c>
      <c r="N994" s="5">
        <v>2.56</v>
      </c>
      <c r="O994" s="5">
        <f>VLOOKUP(B994,SWH!$A$4:$B$19,2,FALSE)</f>
        <v>0.22744500000000001</v>
      </c>
      <c r="P994" s="5">
        <f t="shared" si="63"/>
        <v>2.3325550000000002</v>
      </c>
      <c r="Q994" s="5">
        <v>0</v>
      </c>
      <c r="R994" s="5">
        <v>20.350000000000001</v>
      </c>
      <c r="S994" s="5">
        <v>0</v>
      </c>
      <c r="T994" s="5">
        <v>0</v>
      </c>
      <c r="U994" s="5">
        <v>206.38</v>
      </c>
      <c r="V994" s="5">
        <v>0</v>
      </c>
      <c r="W994" s="5">
        <f t="shared" si="65"/>
        <v>1929.6925550000003</v>
      </c>
      <c r="X994" s="5">
        <f t="shared" si="66"/>
        <v>290.39</v>
      </c>
      <c r="Y994" s="5">
        <v>4277.68</v>
      </c>
      <c r="Z994" s="5">
        <v>685.15</v>
      </c>
      <c r="AA994" s="5">
        <f t="shared" si="64"/>
        <v>4962.83</v>
      </c>
    </row>
    <row r="995" spans="1:27" x14ac:dyDescent="0.25">
      <c r="A995">
        <v>2016</v>
      </c>
      <c r="B995" t="s">
        <v>63</v>
      </c>
      <c r="C995" s="1" t="s">
        <v>20</v>
      </c>
      <c r="D995" s="5">
        <f>VLOOKUP(B995,SWH!$A$4:$C$19,3,FALSE)</f>
        <v>3804.01</v>
      </c>
      <c r="E995" s="5">
        <v>131.46</v>
      </c>
      <c r="F995" s="5">
        <v>254.42</v>
      </c>
      <c r="G995" s="5">
        <v>968.62</v>
      </c>
      <c r="H995" s="5">
        <v>465.41</v>
      </c>
      <c r="I995" s="5">
        <v>54.53</v>
      </c>
      <c r="J995" s="5">
        <v>1829.4</v>
      </c>
      <c r="K995" s="5">
        <v>188.37</v>
      </c>
      <c r="L995" s="5">
        <v>0</v>
      </c>
      <c r="M995" s="5">
        <v>357.68</v>
      </c>
      <c r="N995" s="5">
        <v>2.27</v>
      </c>
      <c r="O995" s="5">
        <f>VLOOKUP(B995,SWH!$A$4:$B$19,2,FALSE)</f>
        <v>0.22744500000000001</v>
      </c>
      <c r="P995" s="5">
        <f t="shared" si="63"/>
        <v>2.0425550000000001</v>
      </c>
      <c r="Q995" s="5">
        <v>0</v>
      </c>
      <c r="R995" s="5">
        <v>167.58</v>
      </c>
      <c r="S995" s="5">
        <v>0</v>
      </c>
      <c r="T995" s="5">
        <v>0</v>
      </c>
      <c r="U995" s="5">
        <v>207.43</v>
      </c>
      <c r="V995" s="5">
        <v>0</v>
      </c>
      <c r="W995" s="5">
        <f t="shared" si="65"/>
        <v>1627.3825549999999</v>
      </c>
      <c r="X995" s="5">
        <f t="shared" si="66"/>
        <v>254.42</v>
      </c>
      <c r="Y995" s="5">
        <v>3976.97</v>
      </c>
      <c r="Z995" s="5">
        <v>650.22</v>
      </c>
      <c r="AA995" s="5">
        <f t="shared" si="64"/>
        <v>4627.1899999999996</v>
      </c>
    </row>
    <row r="996" spans="1:27" x14ac:dyDescent="0.25">
      <c r="A996">
        <v>2016</v>
      </c>
      <c r="B996" t="s">
        <v>63</v>
      </c>
      <c r="C996" s="1" t="s">
        <v>3</v>
      </c>
      <c r="D996" s="5">
        <f>VLOOKUP(B996,SWH!$A$4:$C$19,3,FALSE)</f>
        <v>3804.01</v>
      </c>
      <c r="E996" s="5">
        <v>280.57</v>
      </c>
      <c r="F996" s="5">
        <v>289.69</v>
      </c>
      <c r="G996" s="5">
        <v>865.12</v>
      </c>
      <c r="H996" s="5">
        <v>464.56</v>
      </c>
      <c r="I996" s="5">
        <v>54.95</v>
      </c>
      <c r="J996" s="5">
        <v>1829.4</v>
      </c>
      <c r="K996" s="5">
        <v>188.37</v>
      </c>
      <c r="L996" s="5">
        <v>0</v>
      </c>
      <c r="M996" s="5">
        <v>338.17</v>
      </c>
      <c r="N996" s="5">
        <v>2.2799999999999998</v>
      </c>
      <c r="O996" s="5">
        <f>VLOOKUP(B996,SWH!$A$4:$B$19,2,FALSE)</f>
        <v>0.22744500000000001</v>
      </c>
      <c r="P996" s="5">
        <f t="shared" si="63"/>
        <v>2.0525549999999999</v>
      </c>
      <c r="Q996" s="5">
        <v>0</v>
      </c>
      <c r="R996" s="5">
        <v>95.25</v>
      </c>
      <c r="S996" s="5">
        <v>0</v>
      </c>
      <c r="T996" s="5">
        <v>0</v>
      </c>
      <c r="U996" s="5">
        <v>213.13</v>
      </c>
      <c r="V996" s="5">
        <v>0</v>
      </c>
      <c r="W996" s="5">
        <f t="shared" si="65"/>
        <v>1581.1625550000001</v>
      </c>
      <c r="X996" s="5">
        <f t="shared" si="66"/>
        <v>289.69</v>
      </c>
      <c r="Y996" s="5">
        <v>3930.29</v>
      </c>
      <c r="Z996" s="5">
        <v>691.19</v>
      </c>
      <c r="AA996" s="5">
        <f t="shared" si="64"/>
        <v>4621.4799999999996</v>
      </c>
    </row>
    <row r="997" spans="1:27" x14ac:dyDescent="0.25">
      <c r="A997">
        <v>2016</v>
      </c>
      <c r="B997" t="s">
        <v>63</v>
      </c>
      <c r="C997" s="1" t="s">
        <v>7</v>
      </c>
      <c r="D997" s="5">
        <f>VLOOKUP(B997,SWH!$A$4:$C$19,3,FALSE)</f>
        <v>3804.01</v>
      </c>
      <c r="E997" s="5">
        <v>119.72</v>
      </c>
      <c r="F997" s="5">
        <v>267.05</v>
      </c>
      <c r="G997" s="5">
        <v>730.89</v>
      </c>
      <c r="H997" s="5">
        <v>464.6</v>
      </c>
      <c r="I997" s="5">
        <v>54.08</v>
      </c>
      <c r="J997" s="5">
        <v>1829.4</v>
      </c>
      <c r="K997" s="5">
        <v>188.37</v>
      </c>
      <c r="L997" s="5">
        <v>0</v>
      </c>
      <c r="M997" s="5">
        <v>354.08</v>
      </c>
      <c r="N997" s="5">
        <v>2.34</v>
      </c>
      <c r="O997" s="5">
        <f>VLOOKUP(B997,SWH!$A$4:$B$19,2,FALSE)</f>
        <v>0.22744500000000001</v>
      </c>
      <c r="P997" s="5">
        <f t="shared" ref="P997:P1027" si="67">N997-O997</f>
        <v>2.112555</v>
      </c>
      <c r="Q997" s="5">
        <v>0</v>
      </c>
      <c r="R997" s="5">
        <v>144.83000000000001</v>
      </c>
      <c r="S997" s="5">
        <v>0</v>
      </c>
      <c r="T997" s="5">
        <v>0</v>
      </c>
      <c r="U997" s="5">
        <v>211.21</v>
      </c>
      <c r="V997" s="5">
        <v>0</v>
      </c>
      <c r="W997" s="5">
        <f t="shared" si="65"/>
        <v>1351.6325550000001</v>
      </c>
      <c r="X997" s="5">
        <f t="shared" si="66"/>
        <v>267.05</v>
      </c>
      <c r="Y997" s="5">
        <v>3699.93</v>
      </c>
      <c r="Z997" s="5">
        <v>666.63</v>
      </c>
      <c r="AA997" s="5">
        <f t="shared" si="64"/>
        <v>4366.5599999999995</v>
      </c>
    </row>
    <row r="998" spans="1:27" x14ac:dyDescent="0.25">
      <c r="A998">
        <v>2016</v>
      </c>
      <c r="B998" t="s">
        <v>63</v>
      </c>
      <c r="C998" s="1" t="s">
        <v>17</v>
      </c>
      <c r="D998" s="5">
        <f>VLOOKUP(B998,SWH!$A$4:$C$19,3,FALSE)</f>
        <v>3804.01</v>
      </c>
      <c r="E998" s="5">
        <v>125.21</v>
      </c>
      <c r="F998" s="5">
        <v>310.77</v>
      </c>
      <c r="G998" s="5">
        <v>656.71</v>
      </c>
      <c r="H998" s="5">
        <v>464.32</v>
      </c>
      <c r="I998" s="5">
        <v>53.92</v>
      </c>
      <c r="J998" s="5">
        <v>1829.4</v>
      </c>
      <c r="K998" s="5">
        <v>188.37</v>
      </c>
      <c r="L998" s="5">
        <v>0</v>
      </c>
      <c r="M998" s="5">
        <v>330.35</v>
      </c>
      <c r="N998" s="5">
        <v>2.76</v>
      </c>
      <c r="O998" s="5">
        <f>VLOOKUP(B998,SWH!$A$4:$B$19,2,FALSE)</f>
        <v>0.22744500000000001</v>
      </c>
      <c r="P998" s="5">
        <f t="shared" si="67"/>
        <v>2.5325549999999999</v>
      </c>
      <c r="Q998" s="5">
        <v>0</v>
      </c>
      <c r="R998" s="5">
        <v>37.06</v>
      </c>
      <c r="S998" s="5">
        <v>0</v>
      </c>
      <c r="T998" s="5">
        <v>0</v>
      </c>
      <c r="U998" s="5">
        <v>212.91</v>
      </c>
      <c r="V998" s="5">
        <v>0</v>
      </c>
      <c r="W998" s="5">
        <f t="shared" si="65"/>
        <v>1151.8625549999999</v>
      </c>
      <c r="X998" s="5">
        <f t="shared" si="66"/>
        <v>310.77</v>
      </c>
      <c r="Y998" s="5">
        <v>3499.73</v>
      </c>
      <c r="Z998" s="5">
        <v>712.06</v>
      </c>
      <c r="AA998" s="5">
        <f t="shared" si="64"/>
        <v>4211.79</v>
      </c>
    </row>
    <row r="999" spans="1:27" x14ac:dyDescent="0.25">
      <c r="A999">
        <v>2016</v>
      </c>
      <c r="B999" t="s">
        <v>63</v>
      </c>
      <c r="C999" s="1" t="s">
        <v>14</v>
      </c>
      <c r="D999" s="5">
        <f>VLOOKUP(B999,SWH!$A$4:$C$19,3,FALSE)</f>
        <v>3804.01</v>
      </c>
      <c r="E999" s="5">
        <v>174.89</v>
      </c>
      <c r="F999" s="5">
        <v>513.54999999999995</v>
      </c>
      <c r="G999" s="5">
        <v>628.41</v>
      </c>
      <c r="H999" s="5">
        <v>461.77</v>
      </c>
      <c r="I999" s="5">
        <v>54.5</v>
      </c>
      <c r="J999" s="5">
        <v>1829.4</v>
      </c>
      <c r="K999" s="5">
        <v>188.37</v>
      </c>
      <c r="L999" s="5">
        <v>0</v>
      </c>
      <c r="M999" s="5">
        <v>352.2</v>
      </c>
      <c r="N999" s="5">
        <v>3.7</v>
      </c>
      <c r="O999" s="5">
        <f>VLOOKUP(B999,SWH!$A$4:$B$19,2,FALSE)</f>
        <v>0.22744500000000001</v>
      </c>
      <c r="P999" s="5">
        <f t="shared" si="67"/>
        <v>3.4725550000000003</v>
      </c>
      <c r="Q999" s="5">
        <v>0</v>
      </c>
      <c r="R999" s="5">
        <v>154.66</v>
      </c>
      <c r="S999" s="5">
        <v>0</v>
      </c>
      <c r="T999" s="5">
        <v>0</v>
      </c>
      <c r="U999" s="5">
        <v>220.29</v>
      </c>
      <c r="V999" s="5">
        <v>0</v>
      </c>
      <c r="W999" s="5">
        <f t="shared" si="65"/>
        <v>1313.6325549999999</v>
      </c>
      <c r="X999" s="5">
        <f t="shared" si="66"/>
        <v>513.54999999999995</v>
      </c>
      <c r="Y999" s="5">
        <v>3659.53</v>
      </c>
      <c r="Z999" s="5">
        <v>922.21</v>
      </c>
      <c r="AA999" s="5">
        <f t="shared" si="64"/>
        <v>4581.74</v>
      </c>
    </row>
    <row r="1000" spans="1:27" x14ac:dyDescent="0.25">
      <c r="A1000">
        <v>2016</v>
      </c>
      <c r="B1000" t="s">
        <v>63</v>
      </c>
      <c r="C1000" s="1" t="s">
        <v>2</v>
      </c>
      <c r="D1000" s="5">
        <f>VLOOKUP(B1000,SWH!$A$4:$C$19,3,FALSE)</f>
        <v>3804.01</v>
      </c>
      <c r="E1000" s="5">
        <v>112.5</v>
      </c>
      <c r="F1000" s="5">
        <v>339.26</v>
      </c>
      <c r="G1000" s="5">
        <v>541.78</v>
      </c>
      <c r="H1000" s="5">
        <v>461.94</v>
      </c>
      <c r="I1000" s="5">
        <v>54.19</v>
      </c>
      <c r="J1000" s="5">
        <v>1829.4</v>
      </c>
      <c r="K1000" s="5">
        <v>188.37</v>
      </c>
      <c r="L1000" s="5">
        <v>0</v>
      </c>
      <c r="M1000" s="5">
        <v>380.91</v>
      </c>
      <c r="N1000" s="5">
        <v>2.67</v>
      </c>
      <c r="O1000" s="5">
        <f>VLOOKUP(B1000,SWH!$A$4:$B$19,2,FALSE)</f>
        <v>0.22744500000000001</v>
      </c>
      <c r="P1000" s="5">
        <f t="shared" si="67"/>
        <v>2.442555</v>
      </c>
      <c r="Q1000" s="5">
        <v>0</v>
      </c>
      <c r="R1000" s="5">
        <v>188.09</v>
      </c>
      <c r="S1000" s="5">
        <v>0</v>
      </c>
      <c r="T1000" s="5">
        <v>0</v>
      </c>
      <c r="U1000" s="5">
        <v>217.89</v>
      </c>
      <c r="V1000" s="5">
        <v>0</v>
      </c>
      <c r="W1000" s="5">
        <f t="shared" si="65"/>
        <v>1225.7225550000001</v>
      </c>
      <c r="X1000" s="5">
        <f t="shared" si="66"/>
        <v>339.26</v>
      </c>
      <c r="Y1000" s="5">
        <v>3571.49</v>
      </c>
      <c r="Z1000" s="5">
        <v>745.53</v>
      </c>
      <c r="AA1000" s="5">
        <f t="shared" si="64"/>
        <v>4317.0199999999995</v>
      </c>
    </row>
    <row r="1001" spans="1:27" x14ac:dyDescent="0.25">
      <c r="A1001">
        <v>2016</v>
      </c>
      <c r="B1001" t="s">
        <v>63</v>
      </c>
      <c r="C1001" s="1" t="s">
        <v>18</v>
      </c>
      <c r="D1001" s="5">
        <f>VLOOKUP(B1001,SWH!$A$4:$C$19,3,FALSE)</f>
        <v>3804.01</v>
      </c>
      <c r="E1001" s="5">
        <v>139.68</v>
      </c>
      <c r="F1001" s="5">
        <v>425.42</v>
      </c>
      <c r="G1001" s="5">
        <v>359.63</v>
      </c>
      <c r="H1001" s="5">
        <v>463.84</v>
      </c>
      <c r="I1001" s="5">
        <v>55.21</v>
      </c>
      <c r="J1001" s="5">
        <v>1829.4</v>
      </c>
      <c r="K1001" s="5">
        <v>188.37</v>
      </c>
      <c r="L1001" s="5">
        <v>0</v>
      </c>
      <c r="M1001" s="5">
        <v>344.28</v>
      </c>
      <c r="N1001" s="5">
        <v>3.44</v>
      </c>
      <c r="O1001" s="5">
        <f>VLOOKUP(B1001,SWH!$A$4:$B$19,2,FALSE)</f>
        <v>0.22744500000000001</v>
      </c>
      <c r="P1001" s="5">
        <f t="shared" si="67"/>
        <v>3.212555</v>
      </c>
      <c r="Q1001" s="5">
        <v>0</v>
      </c>
      <c r="R1001" s="5">
        <v>48.31</v>
      </c>
      <c r="S1001" s="5">
        <v>0</v>
      </c>
      <c r="T1001" s="5">
        <v>0</v>
      </c>
      <c r="U1001" s="5">
        <v>222.87</v>
      </c>
      <c r="V1001" s="5">
        <v>0</v>
      </c>
      <c r="W1001" s="5">
        <f t="shared" si="65"/>
        <v>895.11255499999993</v>
      </c>
      <c r="X1001" s="5">
        <f t="shared" si="66"/>
        <v>425.42</v>
      </c>
      <c r="Y1001" s="5">
        <v>3243.79</v>
      </c>
      <c r="Z1001" s="5">
        <v>836.66</v>
      </c>
      <c r="AA1001" s="5">
        <f t="shared" si="64"/>
        <v>4080.45</v>
      </c>
    </row>
    <row r="1002" spans="1:27" x14ac:dyDescent="0.25">
      <c r="A1002">
        <v>2016</v>
      </c>
      <c r="B1002" t="s">
        <v>63</v>
      </c>
      <c r="C1002" s="1" t="s">
        <v>4</v>
      </c>
      <c r="D1002" s="5">
        <f>VLOOKUP(B1002,SWH!$A$4:$C$19,3,FALSE)</f>
        <v>3804.01</v>
      </c>
      <c r="E1002" s="5">
        <v>200</v>
      </c>
      <c r="F1002" s="5">
        <v>706.65</v>
      </c>
      <c r="G1002" s="5">
        <v>437.93</v>
      </c>
      <c r="H1002" s="5">
        <v>461.75</v>
      </c>
      <c r="I1002" s="5">
        <v>54.86</v>
      </c>
      <c r="J1002" s="5">
        <v>1829.4</v>
      </c>
      <c r="K1002" s="5">
        <v>188.37</v>
      </c>
      <c r="L1002" s="5">
        <v>0</v>
      </c>
      <c r="M1002" s="5">
        <v>347.98</v>
      </c>
      <c r="N1002" s="5">
        <v>4.55</v>
      </c>
      <c r="O1002" s="5">
        <f>VLOOKUP(B1002,SWH!$A$4:$B$19,2,FALSE)</f>
        <v>0.22744500000000001</v>
      </c>
      <c r="P1002" s="5">
        <f t="shared" si="67"/>
        <v>4.3225549999999995</v>
      </c>
      <c r="Q1002" s="5">
        <v>0</v>
      </c>
      <c r="R1002" s="5">
        <v>183.7</v>
      </c>
      <c r="S1002" s="5">
        <v>0</v>
      </c>
      <c r="T1002" s="5">
        <v>0</v>
      </c>
      <c r="U1002" s="5">
        <v>227.75</v>
      </c>
      <c r="V1002" s="5">
        <v>0</v>
      </c>
      <c r="W1002" s="5">
        <f t="shared" si="65"/>
        <v>1173.9325550000001</v>
      </c>
      <c r="X1002" s="5">
        <f t="shared" si="66"/>
        <v>706.65</v>
      </c>
      <c r="Y1002" s="5">
        <v>3520.18</v>
      </c>
      <c r="Z1002" s="5">
        <v>1122.78</v>
      </c>
      <c r="AA1002" s="5">
        <f t="shared" si="64"/>
        <v>4642.96</v>
      </c>
    </row>
    <row r="1003" spans="1:27" x14ac:dyDescent="0.25">
      <c r="A1003">
        <v>2016</v>
      </c>
      <c r="B1003" t="s">
        <v>63</v>
      </c>
      <c r="C1003" s="1" t="s">
        <v>5</v>
      </c>
      <c r="D1003" s="5">
        <f>VLOOKUP(B1003,SWH!$A$4:$C$19,3,FALSE)</f>
        <v>3804.01</v>
      </c>
      <c r="E1003" s="5">
        <v>137.01</v>
      </c>
      <c r="F1003" s="5">
        <v>428.43</v>
      </c>
      <c r="G1003" s="5">
        <v>425.18</v>
      </c>
      <c r="H1003" s="5">
        <v>461.49</v>
      </c>
      <c r="I1003" s="5">
        <v>54.45</v>
      </c>
      <c r="J1003" s="5">
        <v>1829.4</v>
      </c>
      <c r="K1003" s="5">
        <v>188.37</v>
      </c>
      <c r="L1003" s="5">
        <v>0</v>
      </c>
      <c r="M1003" s="5">
        <v>383.46</v>
      </c>
      <c r="N1003" s="5">
        <v>2.91</v>
      </c>
      <c r="O1003" s="5">
        <f>VLOOKUP(B1003,SWH!$A$4:$B$19,2,FALSE)</f>
        <v>0.22744500000000001</v>
      </c>
      <c r="P1003" s="5">
        <f t="shared" si="67"/>
        <v>2.6825550000000002</v>
      </c>
      <c r="Q1003" s="5">
        <v>0</v>
      </c>
      <c r="R1003" s="5">
        <v>163.93</v>
      </c>
      <c r="S1003" s="5">
        <v>0</v>
      </c>
      <c r="T1003" s="5">
        <v>0</v>
      </c>
      <c r="U1003" s="5">
        <v>225.55</v>
      </c>
      <c r="V1003" s="5">
        <v>0</v>
      </c>
      <c r="W1003" s="5">
        <f t="shared" si="65"/>
        <v>1112.262555</v>
      </c>
      <c r="X1003" s="5">
        <f t="shared" si="66"/>
        <v>428.43</v>
      </c>
      <c r="Y1003" s="5">
        <v>3457.83</v>
      </c>
      <c r="Z1003" s="5">
        <v>842.35</v>
      </c>
      <c r="AA1003" s="5">
        <f t="shared" si="64"/>
        <v>4300.18</v>
      </c>
    </row>
    <row r="1004" spans="1:27" x14ac:dyDescent="0.25">
      <c r="A1004">
        <v>2016</v>
      </c>
      <c r="B1004" t="s">
        <v>63</v>
      </c>
      <c r="C1004" s="1" t="s">
        <v>15</v>
      </c>
      <c r="D1004" s="5">
        <f>VLOOKUP(B1004,SWH!$A$4:$C$19,3,FALSE)</f>
        <v>3804.01</v>
      </c>
      <c r="E1004" s="5">
        <v>131.1</v>
      </c>
      <c r="F1004" s="5">
        <v>418.79</v>
      </c>
      <c r="G1004" s="5">
        <v>269.17</v>
      </c>
      <c r="H1004" s="5">
        <v>462.59</v>
      </c>
      <c r="I1004" s="5">
        <v>55.31</v>
      </c>
      <c r="J1004" s="5">
        <v>1829.4</v>
      </c>
      <c r="K1004" s="5">
        <v>188.37</v>
      </c>
      <c r="L1004" s="5">
        <v>0</v>
      </c>
      <c r="M1004" s="5">
        <v>365.27</v>
      </c>
      <c r="N1004" s="5">
        <v>3.47</v>
      </c>
      <c r="O1004" s="5">
        <f>VLOOKUP(B1004,SWH!$A$4:$B$19,2,FALSE)</f>
        <v>0.22744500000000001</v>
      </c>
      <c r="P1004" s="5">
        <f t="shared" si="67"/>
        <v>3.2425550000000003</v>
      </c>
      <c r="Q1004" s="5">
        <v>0</v>
      </c>
      <c r="R1004" s="5">
        <v>46.01</v>
      </c>
      <c r="S1004" s="5">
        <v>0</v>
      </c>
      <c r="T1004" s="5">
        <v>0</v>
      </c>
      <c r="U1004" s="5">
        <v>226.92</v>
      </c>
      <c r="V1004" s="5">
        <v>0</v>
      </c>
      <c r="W1004" s="5">
        <f t="shared" si="65"/>
        <v>814.79255499999999</v>
      </c>
      <c r="X1004" s="5">
        <f t="shared" si="66"/>
        <v>418.79</v>
      </c>
      <c r="Y1004" s="5">
        <v>3162.33</v>
      </c>
      <c r="Z1004" s="5">
        <v>834.09</v>
      </c>
      <c r="AA1004" s="5">
        <f t="shared" si="64"/>
        <v>3996.42</v>
      </c>
    </row>
    <row r="1005" spans="1:27" x14ac:dyDescent="0.25">
      <c r="A1005">
        <v>2016</v>
      </c>
      <c r="B1005" t="s">
        <v>63</v>
      </c>
      <c r="C1005" s="1" t="s">
        <v>16</v>
      </c>
      <c r="D1005" s="5">
        <f>VLOOKUP(B1005,SWH!$A$4:$C$19,3,FALSE)</f>
        <v>3804.01</v>
      </c>
      <c r="E1005" s="5">
        <v>244.81</v>
      </c>
      <c r="F1005" s="5">
        <v>1036.99</v>
      </c>
      <c r="G1005" s="5">
        <v>439.94</v>
      </c>
      <c r="H1005" s="5">
        <v>461.27</v>
      </c>
      <c r="I1005" s="5">
        <v>54.88</v>
      </c>
      <c r="J1005" s="5">
        <v>1829.4</v>
      </c>
      <c r="K1005" s="5">
        <v>188.37</v>
      </c>
      <c r="L1005" s="5">
        <v>0</v>
      </c>
      <c r="M1005" s="5">
        <v>352.48</v>
      </c>
      <c r="N1005" s="5">
        <v>6.59</v>
      </c>
      <c r="O1005" s="5">
        <f>VLOOKUP(B1005,SWH!$A$4:$B$19,2,FALSE)</f>
        <v>0.22744500000000001</v>
      </c>
      <c r="P1005" s="5">
        <f t="shared" si="67"/>
        <v>6.3625549999999995</v>
      </c>
      <c r="Q1005" s="5">
        <v>0</v>
      </c>
      <c r="R1005" s="5">
        <v>233.8</v>
      </c>
      <c r="S1005" s="5">
        <v>0</v>
      </c>
      <c r="T1005" s="5">
        <v>0</v>
      </c>
      <c r="U1005" s="5">
        <v>233.32</v>
      </c>
      <c r="V1005" s="5">
        <v>0</v>
      </c>
      <c r="W1005" s="5">
        <f t="shared" si="65"/>
        <v>1277.3925549999999</v>
      </c>
      <c r="X1005" s="5">
        <f t="shared" si="66"/>
        <v>1036.99</v>
      </c>
      <c r="Y1005" s="5">
        <v>3623.18</v>
      </c>
      <c r="Z1005" s="5">
        <v>1458.69</v>
      </c>
      <c r="AA1005" s="5">
        <f t="shared" si="64"/>
        <v>5081.87</v>
      </c>
    </row>
    <row r="1006" spans="1:27" x14ac:dyDescent="0.25">
      <c r="A1006">
        <v>2016</v>
      </c>
      <c r="B1006" t="s">
        <v>63</v>
      </c>
      <c r="C1006" s="1" t="s">
        <v>9</v>
      </c>
      <c r="D1006" s="5">
        <f>VLOOKUP(B1006,SWH!$A$4:$C$19,3,FALSE)</f>
        <v>3804.01</v>
      </c>
      <c r="E1006" s="5">
        <v>181.31</v>
      </c>
      <c r="F1006" s="5">
        <v>755.49</v>
      </c>
      <c r="G1006" s="5">
        <v>316.95</v>
      </c>
      <c r="H1006" s="5">
        <v>461.59</v>
      </c>
      <c r="I1006" s="5">
        <v>55.34</v>
      </c>
      <c r="J1006" s="5">
        <v>1829.4</v>
      </c>
      <c r="K1006" s="5">
        <v>188.37</v>
      </c>
      <c r="L1006" s="5">
        <v>0</v>
      </c>
      <c r="M1006" s="5">
        <v>366.83</v>
      </c>
      <c r="N1006" s="5">
        <v>5.73</v>
      </c>
      <c r="O1006" s="5">
        <f>VLOOKUP(B1006,SWH!$A$4:$B$19,2,FALSE)</f>
        <v>0.22744500000000001</v>
      </c>
      <c r="P1006" s="5">
        <f t="shared" si="67"/>
        <v>5.5025550000000001</v>
      </c>
      <c r="Q1006" s="5">
        <v>0</v>
      </c>
      <c r="R1006" s="5">
        <v>233.25</v>
      </c>
      <c r="S1006" s="5">
        <v>0</v>
      </c>
      <c r="T1006" s="5">
        <v>0</v>
      </c>
      <c r="U1006" s="5">
        <v>231.87</v>
      </c>
      <c r="V1006" s="5">
        <v>0</v>
      </c>
      <c r="W1006" s="5">
        <f t="shared" si="65"/>
        <v>1103.8425549999999</v>
      </c>
      <c r="X1006" s="5">
        <f t="shared" si="66"/>
        <v>755.49</v>
      </c>
      <c r="Y1006" s="5">
        <v>3450.41</v>
      </c>
      <c r="Z1006" s="5">
        <v>1175.74</v>
      </c>
      <c r="AA1006" s="5">
        <f t="shared" si="64"/>
        <v>4626.1499999999996</v>
      </c>
    </row>
    <row r="1007" spans="1:27" x14ac:dyDescent="0.25">
      <c r="A1007">
        <v>2016</v>
      </c>
      <c r="B1007" t="s">
        <v>63</v>
      </c>
      <c r="C1007" s="1" t="s">
        <v>12</v>
      </c>
      <c r="D1007" s="5">
        <f>VLOOKUP(B1007,SWH!$A$4:$C$19,3,FALSE)</f>
        <v>3804.01</v>
      </c>
      <c r="E1007" s="5">
        <v>253.87</v>
      </c>
      <c r="F1007" s="5">
        <v>1334.71</v>
      </c>
      <c r="G1007" s="5">
        <v>354.83</v>
      </c>
      <c r="H1007" s="5">
        <v>460.61</v>
      </c>
      <c r="I1007" s="5">
        <v>55.34</v>
      </c>
      <c r="J1007" s="5">
        <v>1829.4</v>
      </c>
      <c r="K1007" s="5">
        <v>188.37</v>
      </c>
      <c r="L1007" s="5">
        <v>0</v>
      </c>
      <c r="M1007" s="5">
        <v>358.84</v>
      </c>
      <c r="N1007" s="5">
        <v>7.92</v>
      </c>
      <c r="O1007" s="5">
        <f>VLOOKUP(B1007,SWH!$A$4:$B$19,2,FALSE)</f>
        <v>0.22744500000000001</v>
      </c>
      <c r="P1007" s="5">
        <f t="shared" si="67"/>
        <v>7.6925549999999996</v>
      </c>
      <c r="Q1007" s="5">
        <v>0</v>
      </c>
      <c r="R1007" s="5">
        <v>318.77999999999997</v>
      </c>
      <c r="S1007" s="5">
        <v>0</v>
      </c>
      <c r="T1007" s="5">
        <v>0</v>
      </c>
      <c r="U1007" s="5">
        <v>240.06</v>
      </c>
      <c r="V1007" s="5">
        <v>0</v>
      </c>
      <c r="W1007" s="5">
        <f t="shared" si="65"/>
        <v>1294.012555</v>
      </c>
      <c r="X1007" s="5">
        <f t="shared" si="66"/>
        <v>1334.71</v>
      </c>
      <c r="Y1007" s="5">
        <v>3639.61</v>
      </c>
      <c r="Z1007" s="5">
        <v>1763.15</v>
      </c>
      <c r="AA1007" s="5">
        <f t="shared" si="64"/>
        <v>5402.76</v>
      </c>
    </row>
    <row r="1008" spans="1:27" x14ac:dyDescent="0.25">
      <c r="A1008">
        <v>2016</v>
      </c>
      <c r="B1008" t="s">
        <v>63</v>
      </c>
      <c r="C1008" s="1" t="s">
        <v>8</v>
      </c>
      <c r="D1008" s="5">
        <f>VLOOKUP(B1008,SWH!$A$4:$C$19,3,FALSE)</f>
        <v>3804.01</v>
      </c>
      <c r="E1008" s="5">
        <v>305.64999999999998</v>
      </c>
      <c r="F1008" s="5">
        <v>1888.12</v>
      </c>
      <c r="G1008" s="5">
        <v>194.79</v>
      </c>
      <c r="H1008" s="5">
        <v>464.07</v>
      </c>
      <c r="I1008" s="5">
        <v>59.1</v>
      </c>
      <c r="J1008" s="5">
        <v>1829.4</v>
      </c>
      <c r="K1008" s="5">
        <v>188.37</v>
      </c>
      <c r="L1008" s="5">
        <v>0</v>
      </c>
      <c r="M1008" s="5">
        <v>364.69</v>
      </c>
      <c r="N1008" s="5">
        <v>10.039999999999999</v>
      </c>
      <c r="O1008" s="5">
        <f>VLOOKUP(B1008,SWH!$A$4:$B$19,2,FALSE)</f>
        <v>0.22744500000000001</v>
      </c>
      <c r="P1008" s="5">
        <f t="shared" si="67"/>
        <v>9.8125549999999997</v>
      </c>
      <c r="Q1008" s="5">
        <v>0</v>
      </c>
      <c r="R1008" s="5">
        <v>441.92</v>
      </c>
      <c r="S1008" s="5">
        <v>0</v>
      </c>
      <c r="T1008" s="5">
        <v>0</v>
      </c>
      <c r="U1008" s="5">
        <v>249.04</v>
      </c>
      <c r="V1008" s="5">
        <v>0</v>
      </c>
      <c r="W1008" s="5">
        <f t="shared" si="65"/>
        <v>1316.8625549999999</v>
      </c>
      <c r="X1008" s="5">
        <f t="shared" si="66"/>
        <v>1888.12</v>
      </c>
      <c r="Y1008" s="5">
        <v>3669.67</v>
      </c>
      <c r="Z1008" s="5">
        <v>2325.5300000000002</v>
      </c>
      <c r="AA1008" s="5">
        <f t="shared" si="64"/>
        <v>5995.2000000000007</v>
      </c>
    </row>
    <row r="1009" spans="1:27" x14ac:dyDescent="0.25">
      <c r="A1009">
        <v>2019</v>
      </c>
      <c r="B1009" t="s">
        <v>63</v>
      </c>
      <c r="C1009" s="1" t="s">
        <v>10</v>
      </c>
      <c r="D1009" s="5">
        <f>VLOOKUP(B1009,SWH!$A$4:$C$19,3,FALSE)</f>
        <v>3804.01</v>
      </c>
      <c r="E1009" s="5">
        <v>117.38</v>
      </c>
      <c r="F1009" s="5">
        <v>251.72</v>
      </c>
      <c r="G1009" s="5">
        <v>2038.65</v>
      </c>
      <c r="H1009" s="5">
        <v>380.06</v>
      </c>
      <c r="I1009" s="5">
        <v>53.34</v>
      </c>
      <c r="J1009" s="5">
        <v>1829.4</v>
      </c>
      <c r="K1009" s="5">
        <v>188.37</v>
      </c>
      <c r="L1009" s="5">
        <v>0</v>
      </c>
      <c r="M1009" s="5">
        <v>381.01</v>
      </c>
      <c r="N1009" s="5">
        <v>2.35</v>
      </c>
      <c r="O1009" s="5">
        <f>VLOOKUP(B1009,SWH!$A$4:$B$19,2,FALSE)</f>
        <v>0.22744500000000001</v>
      </c>
      <c r="P1009" s="5">
        <f t="shared" si="67"/>
        <v>2.1225550000000002</v>
      </c>
      <c r="Q1009" s="5">
        <v>0</v>
      </c>
      <c r="R1009" s="5">
        <v>0</v>
      </c>
      <c r="S1009" s="5">
        <v>0</v>
      </c>
      <c r="T1009" s="5">
        <v>0</v>
      </c>
      <c r="U1009" s="5">
        <v>204.87</v>
      </c>
      <c r="V1009" s="5">
        <v>0</v>
      </c>
      <c r="W1009" s="5">
        <f t="shared" si="65"/>
        <v>2539.1625549999999</v>
      </c>
      <c r="X1009" s="5">
        <f t="shared" si="66"/>
        <v>251.72</v>
      </c>
      <c r="Y1009" s="5">
        <v>4802.1899999999996</v>
      </c>
      <c r="Z1009" s="5">
        <v>644.96</v>
      </c>
      <c r="AA1009" s="5">
        <f t="shared" si="64"/>
        <v>5447.15</v>
      </c>
    </row>
    <row r="1010" spans="1:27" x14ac:dyDescent="0.25">
      <c r="A1010">
        <v>2019</v>
      </c>
      <c r="B1010" t="s">
        <v>63</v>
      </c>
      <c r="C1010" s="1" t="s">
        <v>6</v>
      </c>
      <c r="D1010" s="5">
        <f>VLOOKUP(B1010,SWH!$A$4:$C$19,3,FALSE)</f>
        <v>3804.01</v>
      </c>
      <c r="E1010" s="5">
        <v>137.37</v>
      </c>
      <c r="F1010" s="5">
        <v>282.8</v>
      </c>
      <c r="G1010" s="5">
        <v>1778.78</v>
      </c>
      <c r="H1010" s="5">
        <v>380.76</v>
      </c>
      <c r="I1010" s="5">
        <v>54.26</v>
      </c>
      <c r="J1010" s="5">
        <v>1829.4</v>
      </c>
      <c r="K1010" s="5">
        <v>188.37</v>
      </c>
      <c r="L1010" s="5">
        <v>0</v>
      </c>
      <c r="M1010" s="5">
        <v>357.06</v>
      </c>
      <c r="N1010" s="5">
        <v>2.56</v>
      </c>
      <c r="O1010" s="5">
        <f>VLOOKUP(B1010,SWH!$A$4:$B$19,2,FALSE)</f>
        <v>0.22744500000000001</v>
      </c>
      <c r="P1010" s="5">
        <f t="shared" si="67"/>
        <v>2.3325550000000002</v>
      </c>
      <c r="Q1010" s="5">
        <v>0</v>
      </c>
      <c r="R1010" s="5">
        <v>0.52</v>
      </c>
      <c r="S1010" s="5">
        <v>0</v>
      </c>
      <c r="T1010" s="5">
        <v>0</v>
      </c>
      <c r="U1010" s="5">
        <v>204.87</v>
      </c>
      <c r="V1010" s="5">
        <v>0</v>
      </c>
      <c r="W1010" s="5">
        <f t="shared" si="65"/>
        <v>2276.062555</v>
      </c>
      <c r="X1010" s="5">
        <f t="shared" si="66"/>
        <v>282.8</v>
      </c>
      <c r="Y1010" s="5">
        <v>4540.72</v>
      </c>
      <c r="Z1010" s="5">
        <v>676.04</v>
      </c>
      <c r="AA1010" s="5">
        <f t="shared" si="64"/>
        <v>5216.76</v>
      </c>
    </row>
    <row r="1011" spans="1:27" x14ac:dyDescent="0.25">
      <c r="A1011">
        <v>2019</v>
      </c>
      <c r="B1011" t="s">
        <v>63</v>
      </c>
      <c r="C1011" s="1" t="s">
        <v>11</v>
      </c>
      <c r="D1011" s="5">
        <f>VLOOKUP(B1011,SWH!$A$4:$C$19,3,FALSE)</f>
        <v>3804.01</v>
      </c>
      <c r="E1011" s="5">
        <v>136.6</v>
      </c>
      <c r="F1011" s="5">
        <v>269.51</v>
      </c>
      <c r="G1011" s="5">
        <v>1501.14</v>
      </c>
      <c r="H1011" s="5">
        <v>381.9</v>
      </c>
      <c r="I1011" s="5">
        <v>54.5</v>
      </c>
      <c r="J1011" s="5">
        <v>1829.4</v>
      </c>
      <c r="K1011" s="5">
        <v>188.37</v>
      </c>
      <c r="L1011" s="5">
        <v>0</v>
      </c>
      <c r="M1011" s="5">
        <v>350.6</v>
      </c>
      <c r="N1011" s="5">
        <v>2.61</v>
      </c>
      <c r="O1011" s="5">
        <f>VLOOKUP(B1011,SWH!$A$4:$B$19,2,FALSE)</f>
        <v>0.22744500000000001</v>
      </c>
      <c r="P1011" s="5">
        <f t="shared" si="67"/>
        <v>2.382555</v>
      </c>
      <c r="Q1011" s="5">
        <v>0</v>
      </c>
      <c r="R1011" s="5">
        <v>0</v>
      </c>
      <c r="S1011" s="5">
        <v>0</v>
      </c>
      <c r="T1011" s="5">
        <v>0</v>
      </c>
      <c r="U1011" s="5">
        <v>204.87</v>
      </c>
      <c r="V1011" s="5">
        <v>0</v>
      </c>
      <c r="W1011" s="5">
        <f t="shared" si="65"/>
        <v>1990.7225550000001</v>
      </c>
      <c r="X1011" s="5">
        <f t="shared" si="66"/>
        <v>269.51</v>
      </c>
      <c r="Y1011" s="5">
        <v>4256.75</v>
      </c>
      <c r="Z1011" s="5">
        <v>662.75</v>
      </c>
      <c r="AA1011" s="5">
        <f t="shared" si="64"/>
        <v>4919.5</v>
      </c>
    </row>
    <row r="1012" spans="1:27" x14ac:dyDescent="0.25">
      <c r="A1012">
        <v>2019</v>
      </c>
      <c r="B1012" t="s">
        <v>63</v>
      </c>
      <c r="C1012" s="1" t="s">
        <v>13</v>
      </c>
      <c r="D1012" s="5">
        <f>VLOOKUP(B1012,SWH!$A$4:$C$19,3,FALSE)</f>
        <v>3804.01</v>
      </c>
      <c r="E1012" s="5">
        <v>129.18</v>
      </c>
      <c r="F1012" s="5">
        <v>263.93</v>
      </c>
      <c r="G1012" s="5">
        <v>1516.2</v>
      </c>
      <c r="H1012" s="5">
        <v>381.72</v>
      </c>
      <c r="I1012" s="5">
        <v>54.32</v>
      </c>
      <c r="J1012" s="5">
        <v>1829.4</v>
      </c>
      <c r="K1012" s="5">
        <v>188.37</v>
      </c>
      <c r="L1012" s="5">
        <v>0</v>
      </c>
      <c r="M1012" s="5">
        <v>345.57</v>
      </c>
      <c r="N1012" s="5">
        <v>2.2400000000000002</v>
      </c>
      <c r="O1012" s="5">
        <f>VLOOKUP(B1012,SWH!$A$4:$B$19,2,FALSE)</f>
        <v>0.22744500000000001</v>
      </c>
      <c r="P1012" s="5">
        <f t="shared" si="67"/>
        <v>2.0125550000000003</v>
      </c>
      <c r="Q1012" s="5">
        <v>0</v>
      </c>
      <c r="R1012" s="5">
        <v>1.05</v>
      </c>
      <c r="S1012" s="5">
        <v>0</v>
      </c>
      <c r="T1012" s="5">
        <v>0</v>
      </c>
      <c r="U1012" s="5">
        <v>205.77</v>
      </c>
      <c r="V1012" s="5">
        <v>0</v>
      </c>
      <c r="W1012" s="5">
        <f t="shared" si="65"/>
        <v>1994.012555</v>
      </c>
      <c r="X1012" s="5">
        <f t="shared" si="66"/>
        <v>263.93</v>
      </c>
      <c r="Y1012" s="5">
        <v>4259.68</v>
      </c>
      <c r="Z1012" s="5">
        <v>658.07</v>
      </c>
      <c r="AA1012" s="5">
        <f t="shared" si="64"/>
        <v>4917.75</v>
      </c>
    </row>
    <row r="1013" spans="1:27" x14ac:dyDescent="0.25">
      <c r="A1013">
        <v>2019</v>
      </c>
      <c r="B1013" t="s">
        <v>63</v>
      </c>
      <c r="C1013" s="1" t="s">
        <v>19</v>
      </c>
      <c r="D1013" s="5">
        <f>VLOOKUP(B1013,SWH!$A$4:$C$19,3,FALSE)</f>
        <v>3804.01</v>
      </c>
      <c r="E1013" s="5">
        <v>194.19</v>
      </c>
      <c r="F1013" s="5">
        <v>285.89</v>
      </c>
      <c r="G1013" s="5">
        <v>1333.94</v>
      </c>
      <c r="H1013" s="5">
        <v>381.43</v>
      </c>
      <c r="I1013" s="5">
        <v>54.51</v>
      </c>
      <c r="J1013" s="5">
        <v>1829.4</v>
      </c>
      <c r="K1013" s="5">
        <v>188.37</v>
      </c>
      <c r="L1013" s="5">
        <v>0</v>
      </c>
      <c r="M1013" s="5">
        <v>330.81</v>
      </c>
      <c r="N1013" s="5">
        <v>2.52</v>
      </c>
      <c r="O1013" s="5">
        <f>VLOOKUP(B1013,SWH!$A$4:$B$19,2,FALSE)</f>
        <v>0.22744500000000001</v>
      </c>
      <c r="P1013" s="5">
        <f t="shared" si="67"/>
        <v>2.2925550000000001</v>
      </c>
      <c r="Q1013" s="5">
        <v>0</v>
      </c>
      <c r="R1013" s="5">
        <v>20.309999999999999</v>
      </c>
      <c r="S1013" s="5">
        <v>0</v>
      </c>
      <c r="T1013" s="5">
        <v>0</v>
      </c>
      <c r="U1013" s="5">
        <v>206.37</v>
      </c>
      <c r="V1013" s="5">
        <v>0</v>
      </c>
      <c r="W1013" s="5">
        <f t="shared" si="65"/>
        <v>1881.542555</v>
      </c>
      <c r="X1013" s="5">
        <f t="shared" si="66"/>
        <v>285.89</v>
      </c>
      <c r="Y1013" s="5">
        <v>4147.1099999999997</v>
      </c>
      <c r="Z1013" s="5">
        <v>680.64</v>
      </c>
      <c r="AA1013" s="5">
        <f t="shared" si="64"/>
        <v>4827.75</v>
      </c>
    </row>
    <row r="1014" spans="1:27" x14ac:dyDescent="0.25">
      <c r="A1014">
        <v>2019</v>
      </c>
      <c r="B1014" t="s">
        <v>63</v>
      </c>
      <c r="C1014" s="1" t="s">
        <v>20</v>
      </c>
      <c r="D1014" s="5">
        <f>VLOOKUP(B1014,SWH!$A$4:$C$19,3,FALSE)</f>
        <v>3804.01</v>
      </c>
      <c r="E1014" s="5">
        <v>123.33</v>
      </c>
      <c r="F1014" s="5">
        <v>238.95</v>
      </c>
      <c r="G1014" s="5">
        <v>942.82</v>
      </c>
      <c r="H1014" s="5">
        <v>382.17</v>
      </c>
      <c r="I1014" s="5">
        <v>54.53</v>
      </c>
      <c r="J1014" s="5">
        <v>1829.4</v>
      </c>
      <c r="K1014" s="5">
        <v>188.37</v>
      </c>
      <c r="L1014" s="5">
        <v>0</v>
      </c>
      <c r="M1014" s="5">
        <v>347.39</v>
      </c>
      <c r="N1014" s="5">
        <v>2.1800000000000002</v>
      </c>
      <c r="O1014" s="5">
        <f>VLOOKUP(B1014,SWH!$A$4:$B$19,2,FALSE)</f>
        <v>0.22744500000000001</v>
      </c>
      <c r="P1014" s="5">
        <f t="shared" si="67"/>
        <v>1.9525550000000003</v>
      </c>
      <c r="Q1014" s="5">
        <v>0</v>
      </c>
      <c r="R1014" s="5">
        <v>167.21</v>
      </c>
      <c r="S1014" s="5">
        <v>0</v>
      </c>
      <c r="T1014" s="5">
        <v>0</v>
      </c>
      <c r="U1014" s="5">
        <v>207.43</v>
      </c>
      <c r="V1014" s="5">
        <v>0</v>
      </c>
      <c r="W1014" s="5">
        <f t="shared" si="65"/>
        <v>1582.7025549999998</v>
      </c>
      <c r="X1014" s="5">
        <f t="shared" si="66"/>
        <v>238.95</v>
      </c>
      <c r="Y1014" s="5">
        <v>3849.04</v>
      </c>
      <c r="Z1014" s="5">
        <v>634.76</v>
      </c>
      <c r="AA1014" s="5">
        <f t="shared" si="64"/>
        <v>4483.8</v>
      </c>
    </row>
    <row r="1015" spans="1:27" x14ac:dyDescent="0.25">
      <c r="A1015">
        <v>2019</v>
      </c>
      <c r="B1015" t="s">
        <v>63</v>
      </c>
      <c r="C1015" s="1" t="s">
        <v>3</v>
      </c>
      <c r="D1015" s="5">
        <f>VLOOKUP(B1015,SWH!$A$4:$C$19,3,FALSE)</f>
        <v>3804.01</v>
      </c>
      <c r="E1015" s="5">
        <v>157.63</v>
      </c>
      <c r="F1015" s="5">
        <v>290.52</v>
      </c>
      <c r="G1015" s="5">
        <v>836.41</v>
      </c>
      <c r="H1015" s="5">
        <v>382.1</v>
      </c>
      <c r="I1015" s="5">
        <v>54.95</v>
      </c>
      <c r="J1015" s="5">
        <v>1829.4</v>
      </c>
      <c r="K1015" s="5">
        <v>188.37</v>
      </c>
      <c r="L1015" s="5">
        <v>0</v>
      </c>
      <c r="M1015" s="5">
        <v>332</v>
      </c>
      <c r="N1015" s="5">
        <v>2.2200000000000002</v>
      </c>
      <c r="O1015" s="5">
        <f>VLOOKUP(B1015,SWH!$A$4:$B$19,2,FALSE)</f>
        <v>0.22744500000000001</v>
      </c>
      <c r="P1015" s="5">
        <f t="shared" si="67"/>
        <v>1.9925550000000003</v>
      </c>
      <c r="Q1015" s="5">
        <v>0</v>
      </c>
      <c r="R1015" s="5">
        <v>95.17</v>
      </c>
      <c r="S1015" s="5">
        <v>0</v>
      </c>
      <c r="T1015" s="5">
        <v>0</v>
      </c>
      <c r="U1015" s="5">
        <v>213.13</v>
      </c>
      <c r="V1015" s="5">
        <v>0</v>
      </c>
      <c r="W1015" s="5">
        <f t="shared" si="65"/>
        <v>1423.2025549999998</v>
      </c>
      <c r="X1015" s="5">
        <f t="shared" si="66"/>
        <v>290.52</v>
      </c>
      <c r="Y1015" s="5">
        <v>3689.88</v>
      </c>
      <c r="Z1015" s="5">
        <v>692.03</v>
      </c>
      <c r="AA1015" s="5">
        <f t="shared" si="64"/>
        <v>4381.91</v>
      </c>
    </row>
    <row r="1016" spans="1:27" x14ac:dyDescent="0.25">
      <c r="A1016">
        <v>2019</v>
      </c>
      <c r="B1016" t="s">
        <v>63</v>
      </c>
      <c r="C1016" s="1" t="s">
        <v>7</v>
      </c>
      <c r="D1016" s="5">
        <f>VLOOKUP(B1016,SWH!$A$4:$C$19,3,FALSE)</f>
        <v>3804.01</v>
      </c>
      <c r="E1016" s="5">
        <v>114.13</v>
      </c>
      <c r="F1016" s="5">
        <v>256.43</v>
      </c>
      <c r="G1016" s="5">
        <v>726.78</v>
      </c>
      <c r="H1016" s="5">
        <v>381.84</v>
      </c>
      <c r="I1016" s="5">
        <v>54.08</v>
      </c>
      <c r="J1016" s="5">
        <v>1829.4</v>
      </c>
      <c r="K1016" s="5">
        <v>188.37</v>
      </c>
      <c r="L1016" s="5">
        <v>0</v>
      </c>
      <c r="M1016" s="5">
        <v>342.89</v>
      </c>
      <c r="N1016" s="5">
        <v>2.2400000000000002</v>
      </c>
      <c r="O1016" s="5">
        <f>VLOOKUP(B1016,SWH!$A$4:$B$19,2,FALSE)</f>
        <v>0.22744500000000001</v>
      </c>
      <c r="P1016" s="5">
        <f t="shared" si="67"/>
        <v>2.0125550000000003</v>
      </c>
      <c r="Q1016" s="5">
        <v>0</v>
      </c>
      <c r="R1016" s="5">
        <v>144.97999999999999</v>
      </c>
      <c r="S1016" s="5">
        <v>0</v>
      </c>
      <c r="T1016" s="5">
        <v>0</v>
      </c>
      <c r="U1016" s="5">
        <v>211.21</v>
      </c>
      <c r="V1016" s="5">
        <v>0</v>
      </c>
      <c r="W1016" s="5">
        <f t="shared" si="65"/>
        <v>1330.792555</v>
      </c>
      <c r="X1016" s="5">
        <f t="shared" si="66"/>
        <v>256.43</v>
      </c>
      <c r="Y1016" s="5">
        <v>3596.36</v>
      </c>
      <c r="Z1016" s="5">
        <v>656.02</v>
      </c>
      <c r="AA1016" s="5">
        <f t="shared" si="64"/>
        <v>4252.38</v>
      </c>
    </row>
    <row r="1017" spans="1:27" x14ac:dyDescent="0.25">
      <c r="A1017">
        <v>2019</v>
      </c>
      <c r="B1017" t="s">
        <v>63</v>
      </c>
      <c r="C1017" s="1" t="s">
        <v>17</v>
      </c>
      <c r="D1017" s="5">
        <f>VLOOKUP(B1017,SWH!$A$4:$C$19,3,FALSE)</f>
        <v>3804.01</v>
      </c>
      <c r="E1017" s="5">
        <v>123.66</v>
      </c>
      <c r="F1017" s="5">
        <v>297.63</v>
      </c>
      <c r="G1017" s="5">
        <v>647.73</v>
      </c>
      <c r="H1017" s="5">
        <v>381.67</v>
      </c>
      <c r="I1017" s="5">
        <v>53.92</v>
      </c>
      <c r="J1017" s="5">
        <v>1829.4</v>
      </c>
      <c r="K1017" s="5">
        <v>188.37</v>
      </c>
      <c r="L1017" s="5">
        <v>0</v>
      </c>
      <c r="M1017" s="5">
        <v>321.95</v>
      </c>
      <c r="N1017" s="5">
        <v>2.58</v>
      </c>
      <c r="O1017" s="5">
        <f>VLOOKUP(B1017,SWH!$A$4:$B$19,2,FALSE)</f>
        <v>0.22744500000000001</v>
      </c>
      <c r="P1017" s="5">
        <f t="shared" si="67"/>
        <v>2.3525550000000002</v>
      </c>
      <c r="Q1017" s="5">
        <v>0</v>
      </c>
      <c r="R1017" s="5">
        <v>36.99</v>
      </c>
      <c r="S1017" s="5">
        <v>0</v>
      </c>
      <c r="T1017" s="5">
        <v>0</v>
      </c>
      <c r="U1017" s="5">
        <v>212.91</v>
      </c>
      <c r="V1017" s="5">
        <v>0</v>
      </c>
      <c r="W1017" s="5">
        <f t="shared" si="65"/>
        <v>1132.6825549999999</v>
      </c>
      <c r="X1017" s="5">
        <f t="shared" si="66"/>
        <v>297.63</v>
      </c>
      <c r="Y1017" s="5">
        <v>3397.9</v>
      </c>
      <c r="Z1017" s="5">
        <v>698.92</v>
      </c>
      <c r="AA1017" s="5">
        <f t="shared" si="64"/>
        <v>4096.82</v>
      </c>
    </row>
    <row r="1018" spans="1:27" x14ac:dyDescent="0.25">
      <c r="A1018">
        <v>2019</v>
      </c>
      <c r="B1018" t="s">
        <v>63</v>
      </c>
      <c r="C1018" s="1" t="s">
        <v>14</v>
      </c>
      <c r="D1018" s="5">
        <f>VLOOKUP(B1018,SWH!$A$4:$C$19,3,FALSE)</f>
        <v>3804.01</v>
      </c>
      <c r="E1018" s="5">
        <v>176.52</v>
      </c>
      <c r="F1018" s="5">
        <v>494.8</v>
      </c>
      <c r="G1018" s="5">
        <v>615.51</v>
      </c>
      <c r="H1018" s="5">
        <v>380.72</v>
      </c>
      <c r="I1018" s="5">
        <v>54.5</v>
      </c>
      <c r="J1018" s="5">
        <v>1829.4</v>
      </c>
      <c r="K1018" s="5">
        <v>188.37</v>
      </c>
      <c r="L1018" s="5">
        <v>0</v>
      </c>
      <c r="M1018" s="5">
        <v>342.81</v>
      </c>
      <c r="N1018" s="5">
        <v>3.57</v>
      </c>
      <c r="O1018" s="5">
        <f>VLOOKUP(B1018,SWH!$A$4:$B$19,2,FALSE)</f>
        <v>0.22744500000000001</v>
      </c>
      <c r="P1018" s="5">
        <f t="shared" si="67"/>
        <v>3.3425549999999999</v>
      </c>
      <c r="Q1018" s="5">
        <v>0</v>
      </c>
      <c r="R1018" s="5">
        <v>154.62</v>
      </c>
      <c r="S1018" s="5">
        <v>0</v>
      </c>
      <c r="T1018" s="5">
        <v>0</v>
      </c>
      <c r="U1018" s="5">
        <v>220.28</v>
      </c>
      <c r="V1018" s="5">
        <v>0</v>
      </c>
      <c r="W1018" s="5">
        <f t="shared" si="65"/>
        <v>1292.802555</v>
      </c>
      <c r="X1018" s="5">
        <f t="shared" si="66"/>
        <v>494.8</v>
      </c>
      <c r="Y1018" s="5">
        <v>3557.65</v>
      </c>
      <c r="Z1018" s="5">
        <v>903.46</v>
      </c>
      <c r="AA1018" s="5">
        <f t="shared" si="64"/>
        <v>4461.1100000000006</v>
      </c>
    </row>
    <row r="1019" spans="1:27" x14ac:dyDescent="0.25">
      <c r="A1019">
        <v>2019</v>
      </c>
      <c r="B1019" t="s">
        <v>63</v>
      </c>
      <c r="C1019" s="1" t="s">
        <v>2</v>
      </c>
      <c r="D1019" s="5">
        <f>VLOOKUP(B1019,SWH!$A$4:$C$19,3,FALSE)</f>
        <v>3804.01</v>
      </c>
      <c r="E1019" s="5">
        <v>105.51</v>
      </c>
      <c r="F1019" s="5">
        <v>328.25</v>
      </c>
      <c r="G1019" s="5">
        <v>552.6</v>
      </c>
      <c r="H1019" s="5">
        <v>380.43</v>
      </c>
      <c r="I1019" s="5">
        <v>54.19</v>
      </c>
      <c r="J1019" s="5">
        <v>1829.4</v>
      </c>
      <c r="K1019" s="5">
        <v>188.37</v>
      </c>
      <c r="L1019" s="5">
        <v>0</v>
      </c>
      <c r="M1019" s="5">
        <v>358.23</v>
      </c>
      <c r="N1019" s="5">
        <v>2.58</v>
      </c>
      <c r="O1019" s="5">
        <f>VLOOKUP(B1019,SWH!$A$4:$B$19,2,FALSE)</f>
        <v>0.22744500000000001</v>
      </c>
      <c r="P1019" s="5">
        <f t="shared" si="67"/>
        <v>2.3525550000000002</v>
      </c>
      <c r="Q1019" s="5">
        <v>0</v>
      </c>
      <c r="R1019" s="5">
        <v>188.17</v>
      </c>
      <c r="S1019" s="5">
        <v>0</v>
      </c>
      <c r="T1019" s="5">
        <v>0</v>
      </c>
      <c r="U1019" s="5">
        <v>217.89</v>
      </c>
      <c r="V1019" s="5">
        <v>0</v>
      </c>
      <c r="W1019" s="5">
        <f t="shared" si="65"/>
        <v>1206.8625549999999</v>
      </c>
      <c r="X1019" s="5">
        <f t="shared" si="66"/>
        <v>328.25</v>
      </c>
      <c r="Y1019" s="5">
        <v>3471.11</v>
      </c>
      <c r="Z1019" s="5">
        <v>734.51</v>
      </c>
      <c r="AA1019" s="5">
        <f t="shared" si="64"/>
        <v>4205.62</v>
      </c>
    </row>
    <row r="1020" spans="1:27" x14ac:dyDescent="0.25">
      <c r="A1020">
        <v>2019</v>
      </c>
      <c r="B1020" t="s">
        <v>63</v>
      </c>
      <c r="C1020" s="1" t="s">
        <v>18</v>
      </c>
      <c r="D1020" s="5">
        <f>VLOOKUP(B1020,SWH!$A$4:$C$19,3,FALSE)</f>
        <v>3804.01</v>
      </c>
      <c r="E1020" s="5">
        <v>137.29</v>
      </c>
      <c r="F1020" s="5">
        <v>414.56</v>
      </c>
      <c r="G1020" s="5">
        <v>367.09</v>
      </c>
      <c r="H1020" s="5">
        <v>381.87</v>
      </c>
      <c r="I1020" s="5">
        <v>55.21</v>
      </c>
      <c r="J1020" s="5">
        <v>1829.4</v>
      </c>
      <c r="K1020" s="5">
        <v>188.37</v>
      </c>
      <c r="L1020" s="5">
        <v>0</v>
      </c>
      <c r="M1020" s="5">
        <v>333.71</v>
      </c>
      <c r="N1020" s="5">
        <v>3.34</v>
      </c>
      <c r="O1020" s="5">
        <f>VLOOKUP(B1020,SWH!$A$4:$B$19,2,FALSE)</f>
        <v>0.22744500000000001</v>
      </c>
      <c r="P1020" s="5">
        <f t="shared" si="67"/>
        <v>3.112555</v>
      </c>
      <c r="Q1020" s="5">
        <v>0</v>
      </c>
      <c r="R1020" s="5">
        <v>48.28</v>
      </c>
      <c r="S1020" s="5">
        <v>0</v>
      </c>
      <c r="T1020" s="5">
        <v>0</v>
      </c>
      <c r="U1020" s="5">
        <v>222.84</v>
      </c>
      <c r="V1020" s="5">
        <v>0</v>
      </c>
      <c r="W1020" s="5">
        <f t="shared" si="65"/>
        <v>889.48255499999993</v>
      </c>
      <c r="X1020" s="5">
        <f t="shared" si="66"/>
        <v>414.56</v>
      </c>
      <c r="Y1020" s="5">
        <v>3156.2</v>
      </c>
      <c r="Z1020" s="5">
        <v>825.78</v>
      </c>
      <c r="AA1020" s="5">
        <f t="shared" si="64"/>
        <v>3981.9799999999996</v>
      </c>
    </row>
    <row r="1021" spans="1:27" x14ac:dyDescent="0.25">
      <c r="A1021">
        <v>2019</v>
      </c>
      <c r="B1021" t="s">
        <v>63</v>
      </c>
      <c r="C1021" s="1" t="s">
        <v>4</v>
      </c>
      <c r="D1021" s="5">
        <f>VLOOKUP(B1021,SWH!$A$4:$C$19,3,FALSE)</f>
        <v>3804.01</v>
      </c>
      <c r="E1021" s="5">
        <v>199.81</v>
      </c>
      <c r="F1021" s="5">
        <v>678.97</v>
      </c>
      <c r="G1021" s="5">
        <v>437.55</v>
      </c>
      <c r="H1021" s="5">
        <v>380.64</v>
      </c>
      <c r="I1021" s="5">
        <v>54.86</v>
      </c>
      <c r="J1021" s="5">
        <v>1829.4</v>
      </c>
      <c r="K1021" s="5">
        <v>188.37</v>
      </c>
      <c r="L1021" s="5">
        <v>0</v>
      </c>
      <c r="M1021" s="5">
        <v>336.98</v>
      </c>
      <c r="N1021" s="5">
        <v>4.4000000000000004</v>
      </c>
      <c r="O1021" s="5">
        <f>VLOOKUP(B1021,SWH!$A$4:$B$19,2,FALSE)</f>
        <v>0.22744500000000001</v>
      </c>
      <c r="P1021" s="5">
        <f t="shared" si="67"/>
        <v>4.172555</v>
      </c>
      <c r="Q1021" s="5">
        <v>0</v>
      </c>
      <c r="R1021" s="5">
        <v>183.67</v>
      </c>
      <c r="S1021" s="5">
        <v>0</v>
      </c>
      <c r="T1021" s="5">
        <v>0</v>
      </c>
      <c r="U1021" s="5">
        <v>227.76</v>
      </c>
      <c r="V1021" s="5">
        <v>0</v>
      </c>
      <c r="W1021" s="5">
        <f t="shared" si="65"/>
        <v>1162.1825550000001</v>
      </c>
      <c r="X1021" s="5">
        <f t="shared" si="66"/>
        <v>678.97</v>
      </c>
      <c r="Y1021" s="5">
        <v>3427.31</v>
      </c>
      <c r="Z1021" s="5">
        <v>1095.0999999999999</v>
      </c>
      <c r="AA1021" s="5">
        <f t="shared" si="64"/>
        <v>4522.41</v>
      </c>
    </row>
    <row r="1022" spans="1:27" x14ac:dyDescent="0.25">
      <c r="A1022">
        <v>2019</v>
      </c>
      <c r="B1022" t="s">
        <v>63</v>
      </c>
      <c r="C1022" s="1" t="s">
        <v>5</v>
      </c>
      <c r="D1022" s="5">
        <f>VLOOKUP(B1022,SWH!$A$4:$C$19,3,FALSE)</f>
        <v>3804.01</v>
      </c>
      <c r="E1022" s="5">
        <v>132.41999999999999</v>
      </c>
      <c r="F1022" s="5">
        <v>413.82</v>
      </c>
      <c r="G1022" s="5">
        <v>437.14</v>
      </c>
      <c r="H1022" s="5">
        <v>380.35</v>
      </c>
      <c r="I1022" s="5">
        <v>54.45</v>
      </c>
      <c r="J1022" s="5">
        <v>1829.4</v>
      </c>
      <c r="K1022" s="5">
        <v>188.37</v>
      </c>
      <c r="L1022" s="5">
        <v>0</v>
      </c>
      <c r="M1022" s="5">
        <v>369.52</v>
      </c>
      <c r="N1022" s="5">
        <v>2.82</v>
      </c>
      <c r="O1022" s="5">
        <f>VLOOKUP(B1022,SWH!$A$4:$B$19,2,FALSE)</f>
        <v>0.22744500000000001</v>
      </c>
      <c r="P1022" s="5">
        <f t="shared" si="67"/>
        <v>2.5925549999999999</v>
      </c>
      <c r="Q1022" s="5">
        <v>0</v>
      </c>
      <c r="R1022" s="5">
        <v>163.95</v>
      </c>
      <c r="S1022" s="5">
        <v>0</v>
      </c>
      <c r="T1022" s="5">
        <v>0</v>
      </c>
      <c r="U1022" s="5">
        <v>225.55</v>
      </c>
      <c r="V1022" s="5">
        <v>0</v>
      </c>
      <c r="W1022" s="5">
        <f t="shared" si="65"/>
        <v>1105.6225549999999</v>
      </c>
      <c r="X1022" s="5">
        <f t="shared" si="66"/>
        <v>413.82</v>
      </c>
      <c r="Y1022" s="5">
        <v>3370.06</v>
      </c>
      <c r="Z1022" s="5">
        <v>827.74</v>
      </c>
      <c r="AA1022" s="5">
        <f t="shared" si="64"/>
        <v>4197.8</v>
      </c>
    </row>
    <row r="1023" spans="1:27" x14ac:dyDescent="0.25">
      <c r="A1023">
        <v>2019</v>
      </c>
      <c r="B1023" t="s">
        <v>63</v>
      </c>
      <c r="C1023" s="1" t="s">
        <v>15</v>
      </c>
      <c r="D1023" s="5">
        <f>VLOOKUP(B1023,SWH!$A$4:$C$19,3,FALSE)</f>
        <v>3804.01</v>
      </c>
      <c r="E1023" s="5">
        <v>130.02000000000001</v>
      </c>
      <c r="F1023" s="5">
        <v>409.45</v>
      </c>
      <c r="G1023" s="5">
        <v>285.52</v>
      </c>
      <c r="H1023" s="5">
        <v>381.3</v>
      </c>
      <c r="I1023" s="5">
        <v>55.31</v>
      </c>
      <c r="J1023" s="5">
        <v>1829.4</v>
      </c>
      <c r="K1023" s="5">
        <v>188.37</v>
      </c>
      <c r="L1023" s="5">
        <v>0</v>
      </c>
      <c r="M1023" s="5">
        <v>345.69</v>
      </c>
      <c r="N1023" s="5">
        <v>3.4</v>
      </c>
      <c r="O1023" s="5">
        <f>VLOOKUP(B1023,SWH!$A$4:$B$19,2,FALSE)</f>
        <v>0.22744500000000001</v>
      </c>
      <c r="P1023" s="5">
        <f t="shared" si="67"/>
        <v>3.172555</v>
      </c>
      <c r="Q1023" s="5">
        <v>0</v>
      </c>
      <c r="R1023" s="5">
        <v>45.87</v>
      </c>
      <c r="S1023" s="5">
        <v>0</v>
      </c>
      <c r="T1023" s="5">
        <v>0</v>
      </c>
      <c r="U1023" s="5">
        <v>226.93</v>
      </c>
      <c r="V1023" s="5">
        <v>0</v>
      </c>
      <c r="W1023" s="5">
        <f t="shared" si="65"/>
        <v>810.27255500000001</v>
      </c>
      <c r="X1023" s="5">
        <f t="shared" si="66"/>
        <v>409.45</v>
      </c>
      <c r="Y1023" s="5">
        <v>3076.51</v>
      </c>
      <c r="Z1023" s="5">
        <v>824.76</v>
      </c>
      <c r="AA1023" s="5">
        <f t="shared" si="64"/>
        <v>3901.2700000000004</v>
      </c>
    </row>
    <row r="1024" spans="1:27" x14ac:dyDescent="0.25">
      <c r="A1024">
        <v>2019</v>
      </c>
      <c r="B1024" t="s">
        <v>63</v>
      </c>
      <c r="C1024" s="1" t="s">
        <v>16</v>
      </c>
      <c r="D1024" s="5">
        <f>VLOOKUP(B1024,SWH!$A$4:$C$19,3,FALSE)</f>
        <v>3804.01</v>
      </c>
      <c r="E1024" s="5">
        <v>247.73</v>
      </c>
      <c r="F1024" s="5">
        <v>970.34</v>
      </c>
      <c r="G1024" s="5">
        <v>436.87</v>
      </c>
      <c r="H1024" s="5">
        <v>380.7</v>
      </c>
      <c r="I1024" s="5">
        <v>54.88</v>
      </c>
      <c r="J1024" s="5">
        <v>1829.4</v>
      </c>
      <c r="K1024" s="5">
        <v>188.37</v>
      </c>
      <c r="L1024" s="5">
        <v>0</v>
      </c>
      <c r="M1024" s="5">
        <v>339.17</v>
      </c>
      <c r="N1024" s="5">
        <v>6.27</v>
      </c>
      <c r="O1024" s="5">
        <f>VLOOKUP(B1024,SWH!$A$4:$B$19,2,FALSE)</f>
        <v>0.22744500000000001</v>
      </c>
      <c r="P1024" s="5">
        <f t="shared" si="67"/>
        <v>6.0425549999999992</v>
      </c>
      <c r="Q1024" s="5">
        <v>0</v>
      </c>
      <c r="R1024" s="5">
        <v>233.57</v>
      </c>
      <c r="S1024" s="5">
        <v>0</v>
      </c>
      <c r="T1024" s="5">
        <v>0</v>
      </c>
      <c r="U1024" s="5">
        <v>233.32</v>
      </c>
      <c r="V1024" s="5">
        <v>0</v>
      </c>
      <c r="W1024" s="5">
        <f t="shared" si="65"/>
        <v>1263.3825549999999</v>
      </c>
      <c r="X1024" s="5">
        <f t="shared" si="66"/>
        <v>970.34</v>
      </c>
      <c r="Y1024" s="5">
        <v>3528.58</v>
      </c>
      <c r="Z1024" s="5">
        <v>1392.03</v>
      </c>
      <c r="AA1024" s="5">
        <f t="shared" si="64"/>
        <v>4920.6099999999997</v>
      </c>
    </row>
    <row r="1025" spans="1:27" x14ac:dyDescent="0.25">
      <c r="A1025">
        <v>2019</v>
      </c>
      <c r="B1025" t="s">
        <v>63</v>
      </c>
      <c r="C1025" s="1" t="s">
        <v>9</v>
      </c>
      <c r="D1025" s="5">
        <f>VLOOKUP(B1025,SWH!$A$4:$C$19,3,FALSE)</f>
        <v>3804.01</v>
      </c>
      <c r="E1025" s="5">
        <v>181.13</v>
      </c>
      <c r="F1025" s="5">
        <v>725.08</v>
      </c>
      <c r="G1025" s="5">
        <v>326.92</v>
      </c>
      <c r="H1025" s="5">
        <v>380.88</v>
      </c>
      <c r="I1025" s="5">
        <v>55.34</v>
      </c>
      <c r="J1025" s="5">
        <v>1829.4</v>
      </c>
      <c r="K1025" s="5">
        <v>188.37</v>
      </c>
      <c r="L1025" s="5">
        <v>0</v>
      </c>
      <c r="M1025" s="5">
        <v>351.77</v>
      </c>
      <c r="N1025" s="5">
        <v>5.43</v>
      </c>
      <c r="O1025" s="5">
        <f>VLOOKUP(B1025,SWH!$A$4:$B$19,2,FALSE)</f>
        <v>0.22744500000000001</v>
      </c>
      <c r="P1025" s="5">
        <f t="shared" si="67"/>
        <v>5.2025549999999994</v>
      </c>
      <c r="Q1025" s="5">
        <v>0</v>
      </c>
      <c r="R1025" s="5">
        <v>233.12</v>
      </c>
      <c r="S1025" s="5">
        <v>0</v>
      </c>
      <c r="T1025" s="5">
        <v>0</v>
      </c>
      <c r="U1025" s="5">
        <v>231.88</v>
      </c>
      <c r="V1025" s="5">
        <v>0</v>
      </c>
      <c r="W1025" s="5">
        <f t="shared" si="65"/>
        <v>1098.1425549999999</v>
      </c>
      <c r="X1025" s="5">
        <f t="shared" si="66"/>
        <v>725.08</v>
      </c>
      <c r="Y1025" s="5">
        <v>3363.98</v>
      </c>
      <c r="Z1025" s="5">
        <v>1145.33</v>
      </c>
      <c r="AA1025" s="5">
        <f t="shared" si="64"/>
        <v>4509.3099999999995</v>
      </c>
    </row>
    <row r="1026" spans="1:27" x14ac:dyDescent="0.25">
      <c r="A1026">
        <v>2019</v>
      </c>
      <c r="B1026" t="s">
        <v>63</v>
      </c>
      <c r="C1026" s="1" t="s">
        <v>12</v>
      </c>
      <c r="D1026" s="5">
        <f>VLOOKUP(B1026,SWH!$A$4:$C$19,3,FALSE)</f>
        <v>3804.01</v>
      </c>
      <c r="E1026" s="5">
        <v>253.03</v>
      </c>
      <c r="F1026" s="5">
        <v>1302.26</v>
      </c>
      <c r="G1026" s="5">
        <v>347.07</v>
      </c>
      <c r="H1026" s="5">
        <v>380.82</v>
      </c>
      <c r="I1026" s="5">
        <v>55.34</v>
      </c>
      <c r="J1026" s="5">
        <v>1829.4</v>
      </c>
      <c r="K1026" s="5">
        <v>188.37</v>
      </c>
      <c r="L1026" s="5">
        <v>0</v>
      </c>
      <c r="M1026" s="5">
        <v>345.45</v>
      </c>
      <c r="N1026" s="5">
        <v>7.47</v>
      </c>
      <c r="O1026" s="5">
        <f>VLOOKUP(B1026,SWH!$A$4:$B$19,2,FALSE)</f>
        <v>0.22744500000000001</v>
      </c>
      <c r="P1026" s="5">
        <f t="shared" si="67"/>
        <v>7.2425549999999994</v>
      </c>
      <c r="Q1026" s="5">
        <v>0</v>
      </c>
      <c r="R1026" s="5">
        <v>318.66000000000003</v>
      </c>
      <c r="S1026" s="5">
        <v>0</v>
      </c>
      <c r="T1026" s="5">
        <v>0</v>
      </c>
      <c r="U1026" s="5">
        <v>240.06</v>
      </c>
      <c r="V1026" s="5">
        <v>0</v>
      </c>
      <c r="W1026" s="5">
        <f t="shared" si="65"/>
        <v>1271.4525549999998</v>
      </c>
      <c r="X1026" s="5">
        <f t="shared" si="66"/>
        <v>1302.26</v>
      </c>
      <c r="Y1026" s="5">
        <v>3537.24</v>
      </c>
      <c r="Z1026" s="5">
        <v>1730.69</v>
      </c>
      <c r="AA1026" s="5">
        <f t="shared" ref="AA1026:AA1089" si="68">SUM(Y1026:Z1026)</f>
        <v>5267.93</v>
      </c>
    </row>
    <row r="1027" spans="1:27" x14ac:dyDescent="0.25">
      <c r="A1027">
        <v>2019</v>
      </c>
      <c r="B1027" t="s">
        <v>63</v>
      </c>
      <c r="C1027" s="1" t="s">
        <v>8</v>
      </c>
      <c r="D1027" s="5">
        <f>VLOOKUP(B1027,SWH!$A$4:$C$19,3,FALSE)</f>
        <v>3804.01</v>
      </c>
      <c r="E1027" s="5">
        <v>300.82</v>
      </c>
      <c r="F1027" s="5">
        <v>1857.6</v>
      </c>
      <c r="G1027" s="5">
        <v>200.08</v>
      </c>
      <c r="H1027" s="5">
        <v>383.88</v>
      </c>
      <c r="I1027" s="5">
        <v>59.1</v>
      </c>
      <c r="J1027" s="5">
        <v>1829.4</v>
      </c>
      <c r="K1027" s="5">
        <v>188.37</v>
      </c>
      <c r="L1027" s="5">
        <v>0</v>
      </c>
      <c r="M1027" s="5">
        <v>350.9</v>
      </c>
      <c r="N1027" s="5">
        <v>9.64</v>
      </c>
      <c r="O1027" s="5">
        <f>VLOOKUP(B1027,SWH!$A$4:$B$19,2,FALSE)</f>
        <v>0.22744500000000001</v>
      </c>
      <c r="P1027" s="5">
        <f t="shared" si="67"/>
        <v>9.4125550000000011</v>
      </c>
      <c r="Q1027" s="5">
        <v>0</v>
      </c>
      <c r="R1027" s="5">
        <v>441.66</v>
      </c>
      <c r="S1027" s="5">
        <v>0</v>
      </c>
      <c r="T1027" s="5">
        <v>0</v>
      </c>
      <c r="U1027" s="5">
        <v>249.09</v>
      </c>
      <c r="V1027" s="5">
        <v>0</v>
      </c>
      <c r="W1027" s="5">
        <f t="shared" ref="W1027:W1090" si="69">E1027+G1027+M1027+SUM(P1027:S1027)</f>
        <v>1302.8725549999999</v>
      </c>
      <c r="X1027" s="5">
        <f t="shared" ref="X1027:X1090" si="70">F1027</f>
        <v>1857.6</v>
      </c>
      <c r="Y1027" s="5">
        <v>3575.49</v>
      </c>
      <c r="Z1027" s="5">
        <v>2295.06</v>
      </c>
      <c r="AA1027" s="5">
        <f t="shared" si="68"/>
        <v>5870.5499999999993</v>
      </c>
    </row>
    <row r="1028" spans="1:27" x14ac:dyDescent="0.25">
      <c r="A1028">
        <v>2004</v>
      </c>
      <c r="B1028" t="s">
        <v>65</v>
      </c>
      <c r="C1028" s="1" t="s">
        <v>10</v>
      </c>
      <c r="D1028" s="5">
        <f>VLOOKUP(B1028,SWH!$A$4:$C$19,3,FALSE)</f>
        <v>232.34</v>
      </c>
      <c r="E1028" s="5">
        <v>0</v>
      </c>
      <c r="F1028" s="5">
        <v>0</v>
      </c>
      <c r="G1028" s="5">
        <v>527.32000000000005</v>
      </c>
      <c r="H1028" s="5">
        <v>75.08</v>
      </c>
      <c r="I1028" s="5">
        <v>27.42</v>
      </c>
      <c r="J1028" s="5">
        <v>276.88</v>
      </c>
      <c r="K1028" s="5">
        <v>477.16</v>
      </c>
      <c r="L1028" s="5">
        <v>0</v>
      </c>
      <c r="M1028" s="5">
        <v>153.1</v>
      </c>
      <c r="N1028" s="5">
        <v>0</v>
      </c>
      <c r="O1028" s="5">
        <f>VLOOKUP(B1028,SWH!$A$4:$B$19,2,FALSE)</f>
        <v>0</v>
      </c>
      <c r="P1028" s="5">
        <f>N1028-O1028</f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124.75</v>
      </c>
      <c r="V1028" s="5">
        <v>69.42</v>
      </c>
      <c r="W1028" s="5">
        <f t="shared" si="69"/>
        <v>680.42000000000007</v>
      </c>
      <c r="X1028" s="5">
        <f t="shared" si="70"/>
        <v>0</v>
      </c>
      <c r="Y1028" s="5">
        <v>1129.22</v>
      </c>
      <c r="Z1028" s="5">
        <v>601.91</v>
      </c>
      <c r="AA1028" s="5">
        <f t="shared" si="68"/>
        <v>1731.13</v>
      </c>
    </row>
    <row r="1029" spans="1:27" x14ac:dyDescent="0.25">
      <c r="A1029">
        <v>2004</v>
      </c>
      <c r="B1029" t="s">
        <v>65</v>
      </c>
      <c r="C1029" s="1" t="s">
        <v>6</v>
      </c>
      <c r="D1029" s="5">
        <f>VLOOKUP(B1029,SWH!$A$4:$C$19,3,FALSE)</f>
        <v>232.34</v>
      </c>
      <c r="E1029" s="5">
        <v>0</v>
      </c>
      <c r="F1029" s="5">
        <v>0.35</v>
      </c>
      <c r="G1029" s="5">
        <v>459.94</v>
      </c>
      <c r="H1029" s="5">
        <v>75.08</v>
      </c>
      <c r="I1029" s="5">
        <v>27.43</v>
      </c>
      <c r="J1029" s="5">
        <v>276.88</v>
      </c>
      <c r="K1029" s="5">
        <v>477.16</v>
      </c>
      <c r="L1029" s="5">
        <v>0</v>
      </c>
      <c r="M1029" s="5">
        <v>175.49</v>
      </c>
      <c r="N1029" s="5">
        <v>0</v>
      </c>
      <c r="O1029" s="5">
        <f>VLOOKUP(B1029,SWH!$A$4:$B$19,2,FALSE)</f>
        <v>0</v>
      </c>
      <c r="P1029" s="5">
        <f t="shared" ref="P1029:P1092" si="71">N1029-O1029</f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124.03</v>
      </c>
      <c r="V1029" s="5">
        <v>69.44</v>
      </c>
      <c r="W1029" s="5">
        <f t="shared" si="69"/>
        <v>635.43000000000006</v>
      </c>
      <c r="X1029" s="5">
        <f t="shared" si="70"/>
        <v>0.35</v>
      </c>
      <c r="Y1029" s="5">
        <v>1084.25</v>
      </c>
      <c r="Z1029" s="5">
        <v>601.53</v>
      </c>
      <c r="AA1029" s="5">
        <f t="shared" si="68"/>
        <v>1685.78</v>
      </c>
    </row>
    <row r="1030" spans="1:27" x14ac:dyDescent="0.25">
      <c r="A1030">
        <v>2004</v>
      </c>
      <c r="B1030" t="s">
        <v>65</v>
      </c>
      <c r="C1030" s="1" t="s">
        <v>11</v>
      </c>
      <c r="D1030" s="5">
        <f>VLOOKUP(B1030,SWH!$A$4:$C$19,3,FALSE)</f>
        <v>232.34</v>
      </c>
      <c r="E1030" s="5">
        <v>0</v>
      </c>
      <c r="F1030" s="5">
        <v>0.02</v>
      </c>
      <c r="G1030" s="5">
        <v>334.46</v>
      </c>
      <c r="H1030" s="5">
        <v>75.08</v>
      </c>
      <c r="I1030" s="5">
        <v>27.43</v>
      </c>
      <c r="J1030" s="5">
        <v>276.88</v>
      </c>
      <c r="K1030" s="5">
        <v>477.16</v>
      </c>
      <c r="L1030" s="5">
        <v>0</v>
      </c>
      <c r="M1030" s="5">
        <v>139.91999999999999</v>
      </c>
      <c r="N1030" s="5">
        <v>0</v>
      </c>
      <c r="O1030" s="5">
        <f>VLOOKUP(B1030,SWH!$A$4:$B$19,2,FALSE)</f>
        <v>0</v>
      </c>
      <c r="P1030" s="5">
        <f t="shared" si="71"/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135.88999999999999</v>
      </c>
      <c r="V1030" s="5">
        <v>68.45</v>
      </c>
      <c r="W1030" s="5">
        <f t="shared" si="69"/>
        <v>474.38</v>
      </c>
      <c r="X1030" s="5">
        <f t="shared" si="70"/>
        <v>0.02</v>
      </c>
      <c r="Y1030" s="5">
        <v>922.22</v>
      </c>
      <c r="Z1030" s="5">
        <v>613.05999999999995</v>
      </c>
      <c r="AA1030" s="5">
        <f t="shared" si="68"/>
        <v>1535.28</v>
      </c>
    </row>
    <row r="1031" spans="1:27" x14ac:dyDescent="0.25">
      <c r="A1031">
        <v>2004</v>
      </c>
      <c r="B1031" t="s">
        <v>65</v>
      </c>
      <c r="C1031" s="1" t="s">
        <v>13</v>
      </c>
      <c r="D1031" s="5">
        <f>VLOOKUP(B1031,SWH!$A$4:$C$19,3,FALSE)</f>
        <v>232.34</v>
      </c>
      <c r="E1031" s="5">
        <v>0</v>
      </c>
      <c r="F1031" s="5">
        <v>14.94</v>
      </c>
      <c r="G1031" s="5">
        <v>372.03</v>
      </c>
      <c r="H1031" s="5">
        <v>75.08</v>
      </c>
      <c r="I1031" s="5">
        <v>27.4</v>
      </c>
      <c r="J1031" s="5">
        <v>276.88</v>
      </c>
      <c r="K1031" s="5">
        <v>477.16</v>
      </c>
      <c r="L1031" s="5">
        <v>0</v>
      </c>
      <c r="M1031" s="5">
        <v>171.4</v>
      </c>
      <c r="N1031" s="5">
        <v>0</v>
      </c>
      <c r="O1031" s="5">
        <f>VLOOKUP(B1031,SWH!$A$4:$B$19,2,FALSE)</f>
        <v>0</v>
      </c>
      <c r="P1031" s="5">
        <f t="shared" si="71"/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136.07</v>
      </c>
      <c r="V1031" s="5">
        <v>68.760000000000005</v>
      </c>
      <c r="W1031" s="5">
        <f t="shared" si="69"/>
        <v>543.42999999999995</v>
      </c>
      <c r="X1031" s="5">
        <f t="shared" si="70"/>
        <v>14.94</v>
      </c>
      <c r="Y1031" s="5">
        <v>991.54</v>
      </c>
      <c r="Z1031" s="5">
        <v>628.16999999999996</v>
      </c>
      <c r="AA1031" s="5">
        <f t="shared" si="68"/>
        <v>1619.71</v>
      </c>
    </row>
    <row r="1032" spans="1:27" x14ac:dyDescent="0.25">
      <c r="A1032">
        <v>2004</v>
      </c>
      <c r="B1032" t="s">
        <v>65</v>
      </c>
      <c r="C1032" s="1" t="s">
        <v>19</v>
      </c>
      <c r="D1032" s="5">
        <f>VLOOKUP(B1032,SWH!$A$4:$C$19,3,FALSE)</f>
        <v>232.34</v>
      </c>
      <c r="E1032" s="5">
        <v>0</v>
      </c>
      <c r="F1032" s="5">
        <v>37.89</v>
      </c>
      <c r="G1032" s="5">
        <v>289.25</v>
      </c>
      <c r="H1032" s="5">
        <v>75.08</v>
      </c>
      <c r="I1032" s="5">
        <v>27.39</v>
      </c>
      <c r="J1032" s="5">
        <v>276.88</v>
      </c>
      <c r="K1032" s="5">
        <v>477.16</v>
      </c>
      <c r="L1032" s="5">
        <v>0</v>
      </c>
      <c r="M1032" s="5">
        <v>146.37</v>
      </c>
      <c r="N1032" s="5">
        <v>0</v>
      </c>
      <c r="O1032" s="5">
        <f>VLOOKUP(B1032,SWH!$A$4:$B$19,2,FALSE)</f>
        <v>0</v>
      </c>
      <c r="P1032" s="5">
        <f t="shared" si="71"/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148.53</v>
      </c>
      <c r="V1032" s="5">
        <v>68.040000000000006</v>
      </c>
      <c r="W1032" s="5">
        <f t="shared" si="69"/>
        <v>435.62</v>
      </c>
      <c r="X1032" s="5">
        <f t="shared" si="70"/>
        <v>37.89</v>
      </c>
      <c r="Y1032" s="5">
        <v>882.99</v>
      </c>
      <c r="Z1032" s="5">
        <v>663.57</v>
      </c>
      <c r="AA1032" s="5">
        <f t="shared" si="68"/>
        <v>1546.56</v>
      </c>
    </row>
    <row r="1033" spans="1:27" x14ac:dyDescent="0.25">
      <c r="A1033">
        <v>2004</v>
      </c>
      <c r="B1033" t="s">
        <v>65</v>
      </c>
      <c r="C1033" s="1" t="s">
        <v>20</v>
      </c>
      <c r="D1033" s="5">
        <f>VLOOKUP(B1033,SWH!$A$4:$C$19,3,FALSE)</f>
        <v>232.34</v>
      </c>
      <c r="E1033" s="5">
        <v>0</v>
      </c>
      <c r="F1033" s="5">
        <v>30.93</v>
      </c>
      <c r="G1033" s="5">
        <v>210.04</v>
      </c>
      <c r="H1033" s="5">
        <v>75.08</v>
      </c>
      <c r="I1033" s="5">
        <v>27.41</v>
      </c>
      <c r="J1033" s="5">
        <v>276.88</v>
      </c>
      <c r="K1033" s="5">
        <v>477.16</v>
      </c>
      <c r="L1033" s="5">
        <v>0</v>
      </c>
      <c r="M1033" s="5">
        <v>169.65</v>
      </c>
      <c r="N1033" s="5">
        <v>0</v>
      </c>
      <c r="O1033" s="5">
        <f>VLOOKUP(B1033,SWH!$A$4:$B$19,2,FALSE)</f>
        <v>0</v>
      </c>
      <c r="P1033" s="5">
        <f t="shared" si="71"/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149.24</v>
      </c>
      <c r="V1033" s="5">
        <v>67.38</v>
      </c>
      <c r="W1033" s="5">
        <f t="shared" si="69"/>
        <v>379.69</v>
      </c>
      <c r="X1033" s="5">
        <f t="shared" si="70"/>
        <v>30.93</v>
      </c>
      <c r="Y1033" s="5">
        <v>826.43</v>
      </c>
      <c r="Z1033" s="5">
        <v>657.33</v>
      </c>
      <c r="AA1033" s="5">
        <f t="shared" si="68"/>
        <v>1483.76</v>
      </c>
    </row>
    <row r="1034" spans="1:27" x14ac:dyDescent="0.25">
      <c r="A1034">
        <v>2004</v>
      </c>
      <c r="B1034" t="s">
        <v>65</v>
      </c>
      <c r="C1034" s="1" t="s">
        <v>3</v>
      </c>
      <c r="D1034" s="5">
        <f>VLOOKUP(B1034,SWH!$A$4:$C$19,3,FALSE)</f>
        <v>232.34</v>
      </c>
      <c r="E1034" s="5">
        <v>0</v>
      </c>
      <c r="F1034" s="5">
        <v>156.74</v>
      </c>
      <c r="G1034" s="5">
        <v>161.65</v>
      </c>
      <c r="H1034" s="5">
        <v>75.08</v>
      </c>
      <c r="I1034" s="5">
        <v>27.4</v>
      </c>
      <c r="J1034" s="5">
        <v>276.88</v>
      </c>
      <c r="K1034" s="5">
        <v>477.16</v>
      </c>
      <c r="L1034" s="5">
        <v>0</v>
      </c>
      <c r="M1034" s="5">
        <v>144.80000000000001</v>
      </c>
      <c r="N1034" s="5">
        <v>0</v>
      </c>
      <c r="O1034" s="5">
        <f>VLOOKUP(B1034,SWH!$A$4:$B$19,2,FALSE)</f>
        <v>0</v>
      </c>
      <c r="P1034" s="5">
        <f t="shared" si="71"/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170.33</v>
      </c>
      <c r="V1034" s="5">
        <v>66.39</v>
      </c>
      <c r="W1034" s="5">
        <f t="shared" si="69"/>
        <v>306.45000000000005</v>
      </c>
      <c r="X1034" s="5">
        <f t="shared" si="70"/>
        <v>156.74</v>
      </c>
      <c r="Y1034" s="5">
        <v>752.2</v>
      </c>
      <c r="Z1034" s="5">
        <v>804.22</v>
      </c>
      <c r="AA1034" s="5">
        <f t="shared" si="68"/>
        <v>1556.42</v>
      </c>
    </row>
    <row r="1035" spans="1:27" x14ac:dyDescent="0.25">
      <c r="A1035">
        <v>2004</v>
      </c>
      <c r="B1035" t="s">
        <v>65</v>
      </c>
      <c r="C1035" s="1" t="s">
        <v>7</v>
      </c>
      <c r="D1035" s="5">
        <f>VLOOKUP(B1035,SWH!$A$4:$C$19,3,FALSE)</f>
        <v>232.34</v>
      </c>
      <c r="E1035" s="5">
        <v>0</v>
      </c>
      <c r="F1035" s="5">
        <v>80.94</v>
      </c>
      <c r="G1035" s="5">
        <v>131.91</v>
      </c>
      <c r="H1035" s="5">
        <v>75.08</v>
      </c>
      <c r="I1035" s="5">
        <v>27.4</v>
      </c>
      <c r="J1035" s="5">
        <v>276.88</v>
      </c>
      <c r="K1035" s="5">
        <v>477.16</v>
      </c>
      <c r="L1035" s="5">
        <v>0</v>
      </c>
      <c r="M1035" s="5">
        <v>163.44999999999999</v>
      </c>
      <c r="N1035" s="5">
        <v>0</v>
      </c>
      <c r="O1035" s="5">
        <f>VLOOKUP(B1035,SWH!$A$4:$B$19,2,FALSE)</f>
        <v>0</v>
      </c>
      <c r="P1035" s="5">
        <f t="shared" si="71"/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164.62</v>
      </c>
      <c r="V1035" s="5">
        <v>66.790000000000006</v>
      </c>
      <c r="W1035" s="5">
        <f t="shared" si="69"/>
        <v>295.36</v>
      </c>
      <c r="X1035" s="5">
        <f t="shared" si="70"/>
        <v>80.94</v>
      </c>
      <c r="Y1035" s="5">
        <v>741.5</v>
      </c>
      <c r="Z1035" s="5">
        <v>722.72</v>
      </c>
      <c r="AA1035" s="5">
        <f t="shared" si="68"/>
        <v>1464.22</v>
      </c>
    </row>
    <row r="1036" spans="1:27" x14ac:dyDescent="0.25">
      <c r="A1036">
        <v>2004</v>
      </c>
      <c r="B1036" t="s">
        <v>65</v>
      </c>
      <c r="C1036" s="1" t="s">
        <v>17</v>
      </c>
      <c r="D1036" s="5">
        <f>VLOOKUP(B1036,SWH!$A$4:$C$19,3,FALSE)</f>
        <v>232.34</v>
      </c>
      <c r="E1036" s="5">
        <v>0</v>
      </c>
      <c r="F1036" s="5">
        <v>51.72</v>
      </c>
      <c r="G1036" s="5">
        <v>44.43</v>
      </c>
      <c r="H1036" s="5">
        <v>75.08</v>
      </c>
      <c r="I1036" s="5">
        <v>27.4</v>
      </c>
      <c r="J1036" s="5">
        <v>276.88</v>
      </c>
      <c r="K1036" s="5">
        <v>477.16</v>
      </c>
      <c r="L1036" s="5">
        <v>0</v>
      </c>
      <c r="M1036" s="5">
        <v>137.9</v>
      </c>
      <c r="N1036" s="5">
        <v>0</v>
      </c>
      <c r="O1036" s="5">
        <f>VLOOKUP(B1036,SWH!$A$4:$B$19,2,FALSE)</f>
        <v>0</v>
      </c>
      <c r="P1036" s="5">
        <f t="shared" si="71"/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172.57</v>
      </c>
      <c r="V1036" s="5">
        <v>67.41</v>
      </c>
      <c r="W1036" s="5">
        <f t="shared" si="69"/>
        <v>182.33</v>
      </c>
      <c r="X1036" s="5">
        <f t="shared" si="70"/>
        <v>51.72</v>
      </c>
      <c r="Y1036" s="5">
        <v>629.1</v>
      </c>
      <c r="Z1036" s="5">
        <v>701.44</v>
      </c>
      <c r="AA1036" s="5">
        <f t="shared" si="68"/>
        <v>1330.54</v>
      </c>
    </row>
    <row r="1037" spans="1:27" x14ac:dyDescent="0.25">
      <c r="A1037">
        <v>2004</v>
      </c>
      <c r="B1037" t="s">
        <v>65</v>
      </c>
      <c r="C1037" s="1" t="s">
        <v>14</v>
      </c>
      <c r="D1037" s="5">
        <f>VLOOKUP(B1037,SWH!$A$4:$C$19,3,FALSE)</f>
        <v>232.34</v>
      </c>
      <c r="E1037" s="5">
        <v>0</v>
      </c>
      <c r="F1037" s="5">
        <v>338.5</v>
      </c>
      <c r="G1037" s="5">
        <v>100.45</v>
      </c>
      <c r="H1037" s="5">
        <v>75.08</v>
      </c>
      <c r="I1037" s="5">
        <v>27.36</v>
      </c>
      <c r="J1037" s="5">
        <v>276.88</v>
      </c>
      <c r="K1037" s="5">
        <v>477.16</v>
      </c>
      <c r="L1037" s="5">
        <v>0</v>
      </c>
      <c r="M1037" s="5">
        <v>134.31</v>
      </c>
      <c r="N1037" s="5">
        <v>0</v>
      </c>
      <c r="O1037" s="5">
        <f>VLOOKUP(B1037,SWH!$A$4:$B$19,2,FALSE)</f>
        <v>0</v>
      </c>
      <c r="P1037" s="5">
        <f t="shared" si="71"/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187.63</v>
      </c>
      <c r="V1037" s="5">
        <v>64.8</v>
      </c>
      <c r="W1037" s="5">
        <f t="shared" si="69"/>
        <v>234.76</v>
      </c>
      <c r="X1037" s="5">
        <f t="shared" si="70"/>
        <v>338.5</v>
      </c>
      <c r="Y1037" s="5">
        <v>678.88</v>
      </c>
      <c r="Z1037" s="5">
        <v>1003.3</v>
      </c>
      <c r="AA1037" s="5">
        <f t="shared" si="68"/>
        <v>1682.1799999999998</v>
      </c>
    </row>
    <row r="1038" spans="1:27" x14ac:dyDescent="0.25">
      <c r="A1038">
        <v>2004</v>
      </c>
      <c r="B1038" t="s">
        <v>65</v>
      </c>
      <c r="C1038" s="1" t="s">
        <v>2</v>
      </c>
      <c r="D1038" s="5">
        <f>VLOOKUP(B1038,SWH!$A$4:$C$19,3,FALSE)</f>
        <v>232.34</v>
      </c>
      <c r="E1038" s="5">
        <v>0</v>
      </c>
      <c r="F1038" s="5">
        <v>171.69</v>
      </c>
      <c r="G1038" s="5">
        <v>75.92</v>
      </c>
      <c r="H1038" s="5">
        <v>75.08</v>
      </c>
      <c r="I1038" s="5">
        <v>27.38</v>
      </c>
      <c r="J1038" s="5">
        <v>276.88</v>
      </c>
      <c r="K1038" s="5">
        <v>477.16</v>
      </c>
      <c r="L1038" s="5">
        <v>0</v>
      </c>
      <c r="M1038" s="5">
        <v>159.38999999999999</v>
      </c>
      <c r="N1038" s="5">
        <v>0</v>
      </c>
      <c r="O1038" s="5">
        <f>VLOOKUP(B1038,SWH!$A$4:$B$19,2,FALSE)</f>
        <v>0</v>
      </c>
      <c r="P1038" s="5">
        <f t="shared" si="71"/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182.58</v>
      </c>
      <c r="V1038" s="5">
        <v>65.37</v>
      </c>
      <c r="W1038" s="5">
        <f t="shared" si="69"/>
        <v>235.31</v>
      </c>
      <c r="X1038" s="5">
        <f t="shared" si="70"/>
        <v>171.69</v>
      </c>
      <c r="Y1038" s="5">
        <v>680.02</v>
      </c>
      <c r="Z1038" s="5">
        <v>831.43</v>
      </c>
      <c r="AA1038" s="5">
        <f t="shared" si="68"/>
        <v>1511.4499999999998</v>
      </c>
    </row>
    <row r="1039" spans="1:27" x14ac:dyDescent="0.25">
      <c r="A1039">
        <v>2004</v>
      </c>
      <c r="B1039" t="s">
        <v>65</v>
      </c>
      <c r="C1039" s="1" t="s">
        <v>18</v>
      </c>
      <c r="D1039" s="5">
        <f>VLOOKUP(B1039,SWH!$A$4:$C$19,3,FALSE)</f>
        <v>232.34</v>
      </c>
      <c r="E1039" s="5">
        <v>0</v>
      </c>
      <c r="F1039" s="5">
        <v>269.99</v>
      </c>
      <c r="G1039" s="5">
        <v>17.77</v>
      </c>
      <c r="H1039" s="5">
        <v>75.08</v>
      </c>
      <c r="I1039" s="5">
        <v>27.33</v>
      </c>
      <c r="J1039" s="5">
        <v>276.88</v>
      </c>
      <c r="K1039" s="5">
        <v>477.16</v>
      </c>
      <c r="L1039" s="5">
        <v>0</v>
      </c>
      <c r="M1039" s="5">
        <v>127.4</v>
      </c>
      <c r="N1039" s="5">
        <v>0</v>
      </c>
      <c r="O1039" s="5">
        <f>VLOOKUP(B1039,SWH!$A$4:$B$19,2,FALSE)</f>
        <v>0</v>
      </c>
      <c r="P1039" s="5">
        <f t="shared" si="71"/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192.71</v>
      </c>
      <c r="V1039" s="5">
        <v>64.95</v>
      </c>
      <c r="W1039" s="5">
        <f t="shared" si="69"/>
        <v>145.17000000000002</v>
      </c>
      <c r="X1039" s="5">
        <f t="shared" si="70"/>
        <v>269.99</v>
      </c>
      <c r="Y1039" s="5">
        <v>589.4</v>
      </c>
      <c r="Z1039" s="5">
        <v>939.87</v>
      </c>
      <c r="AA1039" s="5">
        <f t="shared" si="68"/>
        <v>1529.27</v>
      </c>
    </row>
    <row r="1040" spans="1:27" x14ac:dyDescent="0.25">
      <c r="A1040">
        <v>2004</v>
      </c>
      <c r="B1040" t="s">
        <v>65</v>
      </c>
      <c r="C1040" s="1" t="s">
        <v>4</v>
      </c>
      <c r="D1040" s="5">
        <f>VLOOKUP(B1040,SWH!$A$4:$C$19,3,FALSE)</f>
        <v>232.34</v>
      </c>
      <c r="E1040" s="5">
        <v>0</v>
      </c>
      <c r="F1040" s="5">
        <v>511.71</v>
      </c>
      <c r="G1040" s="5">
        <v>57.76</v>
      </c>
      <c r="H1040" s="5">
        <v>75.08</v>
      </c>
      <c r="I1040" s="5">
        <v>27.37</v>
      </c>
      <c r="J1040" s="5">
        <v>276.88</v>
      </c>
      <c r="K1040" s="5">
        <v>477.16</v>
      </c>
      <c r="L1040" s="5">
        <v>0</v>
      </c>
      <c r="M1040" s="5">
        <v>128.37</v>
      </c>
      <c r="N1040" s="5">
        <v>0</v>
      </c>
      <c r="O1040" s="5">
        <f>VLOOKUP(B1040,SWH!$A$4:$B$19,2,FALSE)</f>
        <v>0</v>
      </c>
      <c r="P1040" s="5">
        <f t="shared" si="71"/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202.16</v>
      </c>
      <c r="V1040" s="5">
        <v>63.92</v>
      </c>
      <c r="W1040" s="5">
        <f t="shared" si="69"/>
        <v>186.13</v>
      </c>
      <c r="X1040" s="5">
        <f t="shared" si="70"/>
        <v>511.71</v>
      </c>
      <c r="Y1040" s="5">
        <v>629.38</v>
      </c>
      <c r="Z1040" s="5">
        <v>1191.02</v>
      </c>
      <c r="AA1040" s="5">
        <f t="shared" si="68"/>
        <v>1820.4</v>
      </c>
    </row>
    <row r="1041" spans="1:27" x14ac:dyDescent="0.25">
      <c r="A1041">
        <v>2004</v>
      </c>
      <c r="B1041" t="s">
        <v>65</v>
      </c>
      <c r="C1041" s="1" t="s">
        <v>5</v>
      </c>
      <c r="D1041" s="5">
        <f>VLOOKUP(B1041,SWH!$A$4:$C$19,3,FALSE)</f>
        <v>232.34</v>
      </c>
      <c r="E1041" s="5">
        <v>0</v>
      </c>
      <c r="F1041" s="5">
        <v>325.88</v>
      </c>
      <c r="G1041" s="5">
        <v>65.48</v>
      </c>
      <c r="H1041" s="5">
        <v>75.08</v>
      </c>
      <c r="I1041" s="5">
        <v>27.37</v>
      </c>
      <c r="J1041" s="5">
        <v>276.88</v>
      </c>
      <c r="K1041" s="5">
        <v>477.16</v>
      </c>
      <c r="L1041" s="5">
        <v>0</v>
      </c>
      <c r="M1041" s="5">
        <v>152.56</v>
      </c>
      <c r="N1041" s="5">
        <v>0</v>
      </c>
      <c r="O1041" s="5">
        <f>VLOOKUP(B1041,SWH!$A$4:$B$19,2,FALSE)</f>
        <v>0</v>
      </c>
      <c r="P1041" s="5">
        <f t="shared" si="71"/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197.91</v>
      </c>
      <c r="V1041" s="5">
        <v>64.41</v>
      </c>
      <c r="W1041" s="5">
        <f t="shared" si="69"/>
        <v>218.04000000000002</v>
      </c>
      <c r="X1041" s="5">
        <f t="shared" si="70"/>
        <v>325.88</v>
      </c>
      <c r="Y1041" s="5">
        <v>661.78</v>
      </c>
      <c r="Z1041" s="5">
        <v>1000.95</v>
      </c>
      <c r="AA1041" s="5">
        <f t="shared" si="68"/>
        <v>1662.73</v>
      </c>
    </row>
    <row r="1042" spans="1:27" x14ac:dyDescent="0.25">
      <c r="A1042">
        <v>2004</v>
      </c>
      <c r="B1042" t="s">
        <v>65</v>
      </c>
      <c r="C1042" s="1" t="s">
        <v>15</v>
      </c>
      <c r="D1042" s="5">
        <f>VLOOKUP(B1042,SWH!$A$4:$C$19,3,FALSE)</f>
        <v>232.34</v>
      </c>
      <c r="E1042" s="5">
        <v>0</v>
      </c>
      <c r="F1042" s="5">
        <v>353.99</v>
      </c>
      <c r="G1042" s="5">
        <v>5.36</v>
      </c>
      <c r="H1042" s="5">
        <v>75.08</v>
      </c>
      <c r="I1042" s="5">
        <v>27.33</v>
      </c>
      <c r="J1042" s="5">
        <v>276.88</v>
      </c>
      <c r="K1042" s="5">
        <v>477.16</v>
      </c>
      <c r="L1042" s="5">
        <v>0</v>
      </c>
      <c r="M1042" s="5">
        <v>116.49</v>
      </c>
      <c r="N1042" s="5">
        <v>0</v>
      </c>
      <c r="O1042" s="5">
        <f>VLOOKUP(B1042,SWH!$A$4:$B$19,2,FALSE)</f>
        <v>0</v>
      </c>
      <c r="P1042" s="5">
        <f t="shared" si="71"/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201.05</v>
      </c>
      <c r="V1042" s="5">
        <v>64.2</v>
      </c>
      <c r="W1042" s="5">
        <f t="shared" si="69"/>
        <v>121.85</v>
      </c>
      <c r="X1042" s="5">
        <f t="shared" si="70"/>
        <v>353.99</v>
      </c>
      <c r="Y1042" s="5">
        <v>565.34</v>
      </c>
      <c r="Z1042" s="5">
        <v>1032.19</v>
      </c>
      <c r="AA1042" s="5">
        <f t="shared" si="68"/>
        <v>1597.5300000000002</v>
      </c>
    </row>
    <row r="1043" spans="1:27" x14ac:dyDescent="0.25">
      <c r="A1043">
        <v>2004</v>
      </c>
      <c r="B1043" t="s">
        <v>65</v>
      </c>
      <c r="C1043" s="1" t="s">
        <v>16</v>
      </c>
      <c r="D1043" s="5">
        <f>VLOOKUP(B1043,SWH!$A$4:$C$19,3,FALSE)</f>
        <v>232.34</v>
      </c>
      <c r="E1043" s="5">
        <v>0</v>
      </c>
      <c r="F1043" s="5">
        <v>710.5</v>
      </c>
      <c r="G1043" s="5">
        <v>62.34</v>
      </c>
      <c r="H1043" s="5">
        <v>75.08</v>
      </c>
      <c r="I1043" s="5">
        <v>27.35</v>
      </c>
      <c r="J1043" s="5">
        <v>276.88</v>
      </c>
      <c r="K1043" s="5">
        <v>477.16</v>
      </c>
      <c r="L1043" s="5">
        <v>0</v>
      </c>
      <c r="M1043" s="5">
        <v>132.21</v>
      </c>
      <c r="N1043" s="5">
        <v>0</v>
      </c>
      <c r="O1043" s="5">
        <f>VLOOKUP(B1043,SWH!$A$4:$B$19,2,FALSE)</f>
        <v>0</v>
      </c>
      <c r="P1043" s="5">
        <f t="shared" si="71"/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212.86</v>
      </c>
      <c r="V1043" s="5">
        <v>63.52</v>
      </c>
      <c r="W1043" s="5">
        <f t="shared" si="69"/>
        <v>194.55</v>
      </c>
      <c r="X1043" s="5">
        <f t="shared" si="70"/>
        <v>710.5</v>
      </c>
      <c r="Y1043" s="5">
        <v>637.39</v>
      </c>
      <c r="Z1043" s="5">
        <v>1400.52</v>
      </c>
      <c r="AA1043" s="5">
        <f t="shared" si="68"/>
        <v>2037.9099999999999</v>
      </c>
    </row>
    <row r="1044" spans="1:27" x14ac:dyDescent="0.25">
      <c r="A1044">
        <v>2004</v>
      </c>
      <c r="B1044" t="s">
        <v>65</v>
      </c>
      <c r="C1044" s="1" t="s">
        <v>9</v>
      </c>
      <c r="D1044" s="5">
        <f>VLOOKUP(B1044,SWH!$A$4:$C$19,3,FALSE)</f>
        <v>232.34</v>
      </c>
      <c r="E1044" s="5">
        <v>0</v>
      </c>
      <c r="F1044" s="5">
        <v>521.05999999999995</v>
      </c>
      <c r="G1044" s="5">
        <v>42.58</v>
      </c>
      <c r="H1044" s="5">
        <v>75.08</v>
      </c>
      <c r="I1044" s="5">
        <v>27.33</v>
      </c>
      <c r="J1044" s="5">
        <v>276.88</v>
      </c>
      <c r="K1044" s="5">
        <v>477.16</v>
      </c>
      <c r="L1044" s="5">
        <v>0</v>
      </c>
      <c r="M1044" s="5">
        <v>143.36000000000001</v>
      </c>
      <c r="N1044" s="5">
        <v>0</v>
      </c>
      <c r="O1044" s="5">
        <f>VLOOKUP(B1044,SWH!$A$4:$B$19,2,FALSE)</f>
        <v>0</v>
      </c>
      <c r="P1044" s="5">
        <f t="shared" si="71"/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210.08</v>
      </c>
      <c r="V1044" s="5">
        <v>63.48</v>
      </c>
      <c r="W1044" s="5">
        <f t="shared" si="69"/>
        <v>185.94</v>
      </c>
      <c r="X1044" s="5">
        <f t="shared" si="70"/>
        <v>521.05999999999995</v>
      </c>
      <c r="Y1044" s="5">
        <v>628.72</v>
      </c>
      <c r="Z1044" s="5">
        <v>1208.29</v>
      </c>
      <c r="AA1044" s="5">
        <f t="shared" si="68"/>
        <v>1837.01</v>
      </c>
    </row>
    <row r="1045" spans="1:27" x14ac:dyDescent="0.25">
      <c r="A1045">
        <v>2004</v>
      </c>
      <c r="B1045" t="s">
        <v>65</v>
      </c>
      <c r="C1045" s="1" t="s">
        <v>12</v>
      </c>
      <c r="D1045" s="5">
        <f>VLOOKUP(B1045,SWH!$A$4:$C$19,3,FALSE)</f>
        <v>232.34</v>
      </c>
      <c r="E1045" s="5">
        <v>0</v>
      </c>
      <c r="F1045" s="5">
        <v>908.44</v>
      </c>
      <c r="G1045" s="5">
        <v>44.89</v>
      </c>
      <c r="H1045" s="5">
        <v>75.08</v>
      </c>
      <c r="I1045" s="5">
        <v>27.32</v>
      </c>
      <c r="J1045" s="5">
        <v>276.88</v>
      </c>
      <c r="K1045" s="5">
        <v>477.16</v>
      </c>
      <c r="L1045" s="5">
        <v>0</v>
      </c>
      <c r="M1045" s="5">
        <v>129.54</v>
      </c>
      <c r="N1045" s="5">
        <v>0</v>
      </c>
      <c r="O1045" s="5">
        <f>VLOOKUP(B1045,SWH!$A$4:$B$19,2,FALSE)</f>
        <v>0</v>
      </c>
      <c r="P1045" s="5">
        <f t="shared" si="71"/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225.61</v>
      </c>
      <c r="V1045" s="5">
        <v>62.89</v>
      </c>
      <c r="W1045" s="5">
        <f t="shared" si="69"/>
        <v>174.43</v>
      </c>
      <c r="X1045" s="5">
        <f t="shared" si="70"/>
        <v>908.44</v>
      </c>
      <c r="Y1045" s="5">
        <v>616.59</v>
      </c>
      <c r="Z1045" s="5">
        <v>1611.21</v>
      </c>
      <c r="AA1045" s="5">
        <f t="shared" si="68"/>
        <v>2227.8000000000002</v>
      </c>
    </row>
    <row r="1046" spans="1:27" x14ac:dyDescent="0.25">
      <c r="A1046">
        <v>2004</v>
      </c>
      <c r="B1046" t="s">
        <v>65</v>
      </c>
      <c r="C1046" s="1" t="s">
        <v>8</v>
      </c>
      <c r="D1046" s="5">
        <f>VLOOKUP(B1046,SWH!$A$4:$C$19,3,FALSE)</f>
        <v>232.34</v>
      </c>
      <c r="E1046" s="5">
        <v>0</v>
      </c>
      <c r="F1046" s="5">
        <v>1236.04</v>
      </c>
      <c r="G1046" s="5">
        <v>16.579999999999998</v>
      </c>
      <c r="H1046" s="5">
        <v>75.08</v>
      </c>
      <c r="I1046" s="5">
        <v>27.17</v>
      </c>
      <c r="J1046" s="5">
        <v>276.88</v>
      </c>
      <c r="K1046" s="5">
        <v>477.16</v>
      </c>
      <c r="L1046" s="5">
        <v>0</v>
      </c>
      <c r="M1046" s="5">
        <v>120.77</v>
      </c>
      <c r="N1046" s="5">
        <v>0</v>
      </c>
      <c r="O1046" s="5">
        <f>VLOOKUP(B1046,SWH!$A$4:$B$19,2,FALSE)</f>
        <v>0</v>
      </c>
      <c r="P1046" s="5">
        <f t="shared" si="71"/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242.77</v>
      </c>
      <c r="V1046" s="5">
        <v>62.07</v>
      </c>
      <c r="W1046" s="5">
        <f t="shared" si="69"/>
        <v>137.35</v>
      </c>
      <c r="X1046" s="5">
        <f t="shared" si="70"/>
        <v>1236.04</v>
      </c>
      <c r="Y1046" s="5">
        <v>578.54999999999995</v>
      </c>
      <c r="Z1046" s="5">
        <v>1955.97</v>
      </c>
      <c r="AA1046" s="5">
        <f t="shared" si="68"/>
        <v>2534.52</v>
      </c>
    </row>
    <row r="1047" spans="1:27" x14ac:dyDescent="0.25">
      <c r="A1047">
        <v>2007</v>
      </c>
      <c r="B1047" t="s">
        <v>65</v>
      </c>
      <c r="C1047" s="1" t="s">
        <v>10</v>
      </c>
      <c r="D1047" s="5">
        <f>VLOOKUP(B1047,SWH!$A$4:$C$19,3,FALSE)</f>
        <v>232.34</v>
      </c>
      <c r="E1047" s="5">
        <v>0</v>
      </c>
      <c r="F1047" s="5">
        <v>0</v>
      </c>
      <c r="G1047" s="5">
        <v>494.51</v>
      </c>
      <c r="H1047" s="5">
        <v>75.08</v>
      </c>
      <c r="I1047" s="5">
        <v>27.42</v>
      </c>
      <c r="J1047" s="5">
        <v>276.88</v>
      </c>
      <c r="K1047" s="5">
        <v>477.16</v>
      </c>
      <c r="L1047" s="5">
        <v>0</v>
      </c>
      <c r="M1047" s="5">
        <v>152.97999999999999</v>
      </c>
      <c r="N1047" s="5">
        <v>0</v>
      </c>
      <c r="O1047" s="5">
        <f>VLOOKUP(B1047,SWH!$A$4:$B$19,2,FALSE)</f>
        <v>0</v>
      </c>
      <c r="P1047" s="5">
        <f t="shared" si="71"/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124.57</v>
      </c>
      <c r="V1047" s="5">
        <v>70.260000000000005</v>
      </c>
      <c r="W1047" s="5">
        <f t="shared" si="69"/>
        <v>647.49</v>
      </c>
      <c r="X1047" s="5">
        <f t="shared" si="70"/>
        <v>0</v>
      </c>
      <c r="Y1047" s="5">
        <v>1097.1300000000001</v>
      </c>
      <c r="Z1047" s="5">
        <v>601.73</v>
      </c>
      <c r="AA1047" s="5">
        <f t="shared" si="68"/>
        <v>1698.8600000000001</v>
      </c>
    </row>
    <row r="1048" spans="1:27" x14ac:dyDescent="0.25">
      <c r="A1048">
        <v>2007</v>
      </c>
      <c r="B1048" t="s">
        <v>65</v>
      </c>
      <c r="C1048" s="1" t="s">
        <v>6</v>
      </c>
      <c r="D1048" s="5">
        <f>VLOOKUP(B1048,SWH!$A$4:$C$19,3,FALSE)</f>
        <v>232.34</v>
      </c>
      <c r="E1048" s="5">
        <v>0</v>
      </c>
      <c r="F1048" s="5">
        <v>0</v>
      </c>
      <c r="G1048" s="5">
        <v>423.19</v>
      </c>
      <c r="H1048" s="5">
        <v>75.08</v>
      </c>
      <c r="I1048" s="5">
        <v>27.43</v>
      </c>
      <c r="J1048" s="5">
        <v>276.88</v>
      </c>
      <c r="K1048" s="5">
        <v>477.16</v>
      </c>
      <c r="L1048" s="5">
        <v>0</v>
      </c>
      <c r="M1048" s="5">
        <v>175.11</v>
      </c>
      <c r="N1048" s="5">
        <v>0</v>
      </c>
      <c r="O1048" s="5">
        <f>VLOOKUP(B1048,SWH!$A$4:$B$19,2,FALSE)</f>
        <v>0</v>
      </c>
      <c r="P1048" s="5">
        <f t="shared" si="71"/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123.95</v>
      </c>
      <c r="V1048" s="5">
        <v>69.819999999999993</v>
      </c>
      <c r="W1048" s="5">
        <f t="shared" si="69"/>
        <v>598.29999999999995</v>
      </c>
      <c r="X1048" s="5">
        <f t="shared" si="70"/>
        <v>0</v>
      </c>
      <c r="Y1048" s="5">
        <v>1047.5</v>
      </c>
      <c r="Z1048" s="5">
        <v>601.11</v>
      </c>
      <c r="AA1048" s="5">
        <f t="shared" si="68"/>
        <v>1648.6100000000001</v>
      </c>
    </row>
    <row r="1049" spans="1:27" x14ac:dyDescent="0.25">
      <c r="A1049">
        <v>2007</v>
      </c>
      <c r="B1049" t="s">
        <v>65</v>
      </c>
      <c r="C1049" s="1" t="s">
        <v>11</v>
      </c>
      <c r="D1049" s="5">
        <f>VLOOKUP(B1049,SWH!$A$4:$C$19,3,FALSE)</f>
        <v>232.34</v>
      </c>
      <c r="E1049" s="5">
        <v>0</v>
      </c>
      <c r="F1049" s="5">
        <v>0</v>
      </c>
      <c r="G1049" s="5">
        <v>321.35000000000002</v>
      </c>
      <c r="H1049" s="5">
        <v>75.08</v>
      </c>
      <c r="I1049" s="5">
        <v>27.43</v>
      </c>
      <c r="J1049" s="5">
        <v>276.88</v>
      </c>
      <c r="K1049" s="5">
        <v>477.16</v>
      </c>
      <c r="L1049" s="5">
        <v>0</v>
      </c>
      <c r="M1049" s="5">
        <v>139.91</v>
      </c>
      <c r="N1049" s="5">
        <v>0</v>
      </c>
      <c r="O1049" s="5">
        <f>VLOOKUP(B1049,SWH!$A$4:$B$19,2,FALSE)</f>
        <v>0</v>
      </c>
      <c r="P1049" s="5">
        <f t="shared" si="71"/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135.88</v>
      </c>
      <c r="V1049" s="5">
        <v>68.55</v>
      </c>
      <c r="W1049" s="5">
        <f t="shared" si="69"/>
        <v>461.26</v>
      </c>
      <c r="X1049" s="5">
        <f t="shared" si="70"/>
        <v>0</v>
      </c>
      <c r="Y1049" s="5">
        <v>909.19</v>
      </c>
      <c r="Z1049" s="5">
        <v>613.04</v>
      </c>
      <c r="AA1049" s="5">
        <f t="shared" si="68"/>
        <v>1522.23</v>
      </c>
    </row>
    <row r="1050" spans="1:27" x14ac:dyDescent="0.25">
      <c r="A1050">
        <v>2007</v>
      </c>
      <c r="B1050" t="s">
        <v>65</v>
      </c>
      <c r="C1050" s="1" t="s">
        <v>13</v>
      </c>
      <c r="D1050" s="5">
        <f>VLOOKUP(B1050,SWH!$A$4:$C$19,3,FALSE)</f>
        <v>232.34</v>
      </c>
      <c r="E1050" s="5">
        <v>0</v>
      </c>
      <c r="F1050" s="5">
        <v>4.04</v>
      </c>
      <c r="G1050" s="5">
        <v>338.88</v>
      </c>
      <c r="H1050" s="5">
        <v>75.08</v>
      </c>
      <c r="I1050" s="5">
        <v>27.4</v>
      </c>
      <c r="J1050" s="5">
        <v>276.88</v>
      </c>
      <c r="K1050" s="5">
        <v>477.16</v>
      </c>
      <c r="L1050" s="5">
        <v>0</v>
      </c>
      <c r="M1050" s="5">
        <v>170.96</v>
      </c>
      <c r="N1050" s="5">
        <v>0</v>
      </c>
      <c r="O1050" s="5">
        <f>VLOOKUP(B1050,SWH!$A$4:$B$19,2,FALSE)</f>
        <v>0</v>
      </c>
      <c r="P1050" s="5">
        <f t="shared" si="71"/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136.09</v>
      </c>
      <c r="V1050" s="5">
        <v>68.75</v>
      </c>
      <c r="W1050" s="5">
        <f t="shared" si="69"/>
        <v>509.84000000000003</v>
      </c>
      <c r="X1050" s="5">
        <f t="shared" si="70"/>
        <v>4.04</v>
      </c>
      <c r="Y1050" s="5">
        <v>957.95</v>
      </c>
      <c r="Z1050" s="5">
        <v>617.28</v>
      </c>
      <c r="AA1050" s="5">
        <f t="shared" si="68"/>
        <v>1575.23</v>
      </c>
    </row>
    <row r="1051" spans="1:27" x14ac:dyDescent="0.25">
      <c r="A1051">
        <v>2007</v>
      </c>
      <c r="B1051" t="s">
        <v>65</v>
      </c>
      <c r="C1051" s="1" t="s">
        <v>19</v>
      </c>
      <c r="D1051" s="5">
        <f>VLOOKUP(B1051,SWH!$A$4:$C$19,3,FALSE)</f>
        <v>232.34</v>
      </c>
      <c r="E1051" s="5">
        <v>0</v>
      </c>
      <c r="F1051" s="5">
        <v>19.47</v>
      </c>
      <c r="G1051" s="5">
        <v>271.75</v>
      </c>
      <c r="H1051" s="5">
        <v>75.08</v>
      </c>
      <c r="I1051" s="5">
        <v>27.39</v>
      </c>
      <c r="J1051" s="5">
        <v>276.88</v>
      </c>
      <c r="K1051" s="5">
        <v>477.16</v>
      </c>
      <c r="L1051" s="5">
        <v>0</v>
      </c>
      <c r="M1051" s="5">
        <v>144.72</v>
      </c>
      <c r="N1051" s="5">
        <v>0</v>
      </c>
      <c r="O1051" s="5">
        <f>VLOOKUP(B1051,SWH!$A$4:$B$19,2,FALSE)</f>
        <v>0</v>
      </c>
      <c r="P1051" s="5">
        <f t="shared" si="71"/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148.62</v>
      </c>
      <c r="V1051" s="5">
        <v>67.739999999999995</v>
      </c>
      <c r="W1051" s="5">
        <f t="shared" si="69"/>
        <v>416.47</v>
      </c>
      <c r="X1051" s="5">
        <f t="shared" si="70"/>
        <v>19.47</v>
      </c>
      <c r="Y1051" s="5">
        <v>863.56</v>
      </c>
      <c r="Z1051" s="5">
        <v>645.25</v>
      </c>
      <c r="AA1051" s="5">
        <f t="shared" si="68"/>
        <v>1508.81</v>
      </c>
    </row>
    <row r="1052" spans="1:27" x14ac:dyDescent="0.25">
      <c r="A1052">
        <v>2007</v>
      </c>
      <c r="B1052" t="s">
        <v>65</v>
      </c>
      <c r="C1052" s="1" t="s">
        <v>20</v>
      </c>
      <c r="D1052" s="5">
        <f>VLOOKUP(B1052,SWH!$A$4:$C$19,3,FALSE)</f>
        <v>232.34</v>
      </c>
      <c r="E1052" s="5">
        <v>0</v>
      </c>
      <c r="F1052" s="5">
        <v>10.25</v>
      </c>
      <c r="G1052" s="5">
        <v>193.28</v>
      </c>
      <c r="H1052" s="5">
        <v>75.08</v>
      </c>
      <c r="I1052" s="5">
        <v>27.41</v>
      </c>
      <c r="J1052" s="5">
        <v>276.88</v>
      </c>
      <c r="K1052" s="5">
        <v>477.16</v>
      </c>
      <c r="L1052" s="5">
        <v>0</v>
      </c>
      <c r="M1052" s="5">
        <v>167.25</v>
      </c>
      <c r="N1052" s="5">
        <v>0</v>
      </c>
      <c r="O1052" s="5">
        <f>VLOOKUP(B1052,SWH!$A$4:$B$19,2,FALSE)</f>
        <v>0</v>
      </c>
      <c r="P1052" s="5">
        <f t="shared" si="71"/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149.43</v>
      </c>
      <c r="V1052" s="5">
        <v>66.58</v>
      </c>
      <c r="W1052" s="5">
        <f t="shared" si="69"/>
        <v>360.53</v>
      </c>
      <c r="X1052" s="5">
        <f t="shared" si="70"/>
        <v>10.25</v>
      </c>
      <c r="Y1052" s="5">
        <v>806.48</v>
      </c>
      <c r="Z1052" s="5">
        <v>636.84</v>
      </c>
      <c r="AA1052" s="5">
        <f t="shared" si="68"/>
        <v>1443.3200000000002</v>
      </c>
    </row>
    <row r="1053" spans="1:27" x14ac:dyDescent="0.25">
      <c r="A1053">
        <v>2007</v>
      </c>
      <c r="B1053" t="s">
        <v>65</v>
      </c>
      <c r="C1053" s="1" t="s">
        <v>3</v>
      </c>
      <c r="D1053" s="5">
        <f>VLOOKUP(B1053,SWH!$A$4:$C$19,3,FALSE)</f>
        <v>232.34</v>
      </c>
      <c r="E1053" s="5">
        <v>0</v>
      </c>
      <c r="F1053" s="5">
        <v>127.21</v>
      </c>
      <c r="G1053" s="5">
        <v>150.82</v>
      </c>
      <c r="H1053" s="5">
        <v>75.08</v>
      </c>
      <c r="I1053" s="5">
        <v>27.4</v>
      </c>
      <c r="J1053" s="5">
        <v>276.88</v>
      </c>
      <c r="K1053" s="5">
        <v>477.16</v>
      </c>
      <c r="L1053" s="5">
        <v>0</v>
      </c>
      <c r="M1053" s="5">
        <v>144.29</v>
      </c>
      <c r="N1053" s="5">
        <v>0</v>
      </c>
      <c r="O1053" s="5">
        <f>VLOOKUP(B1053,SWH!$A$4:$B$19,2,FALSE)</f>
        <v>0</v>
      </c>
      <c r="P1053" s="5">
        <f t="shared" si="71"/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170.55</v>
      </c>
      <c r="V1053" s="5">
        <v>65.52</v>
      </c>
      <c r="W1053" s="5">
        <f t="shared" si="69"/>
        <v>295.11</v>
      </c>
      <c r="X1053" s="5">
        <f t="shared" si="70"/>
        <v>127.21</v>
      </c>
      <c r="Y1053" s="5">
        <v>739.99</v>
      </c>
      <c r="Z1053" s="5">
        <v>774.92</v>
      </c>
      <c r="AA1053" s="5">
        <f t="shared" si="68"/>
        <v>1514.9099999999999</v>
      </c>
    </row>
    <row r="1054" spans="1:27" x14ac:dyDescent="0.25">
      <c r="A1054">
        <v>2007</v>
      </c>
      <c r="B1054" t="s">
        <v>65</v>
      </c>
      <c r="C1054" s="1" t="s">
        <v>7</v>
      </c>
      <c r="D1054" s="5">
        <f>VLOOKUP(B1054,SWH!$A$4:$C$19,3,FALSE)</f>
        <v>232.34</v>
      </c>
      <c r="E1054" s="5">
        <v>0</v>
      </c>
      <c r="F1054" s="5">
        <v>50.17</v>
      </c>
      <c r="G1054" s="5">
        <v>126.15</v>
      </c>
      <c r="H1054" s="5">
        <v>75.08</v>
      </c>
      <c r="I1054" s="5">
        <v>27.4</v>
      </c>
      <c r="J1054" s="5">
        <v>276.88</v>
      </c>
      <c r="K1054" s="5">
        <v>477.16</v>
      </c>
      <c r="L1054" s="5">
        <v>0</v>
      </c>
      <c r="M1054" s="5">
        <v>162.94</v>
      </c>
      <c r="N1054" s="5">
        <v>0</v>
      </c>
      <c r="O1054" s="5">
        <f>VLOOKUP(B1054,SWH!$A$4:$B$19,2,FALSE)</f>
        <v>0</v>
      </c>
      <c r="P1054" s="5">
        <f t="shared" si="71"/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164.9</v>
      </c>
      <c r="V1054" s="5">
        <v>65.63</v>
      </c>
      <c r="W1054" s="5">
        <f t="shared" si="69"/>
        <v>289.09000000000003</v>
      </c>
      <c r="X1054" s="5">
        <f t="shared" si="70"/>
        <v>50.17</v>
      </c>
      <c r="Y1054" s="5">
        <v>734.08</v>
      </c>
      <c r="Z1054" s="5">
        <v>692.23</v>
      </c>
      <c r="AA1054" s="5">
        <f t="shared" si="68"/>
        <v>1426.31</v>
      </c>
    </row>
    <row r="1055" spans="1:27" x14ac:dyDescent="0.25">
      <c r="A1055">
        <v>2007</v>
      </c>
      <c r="B1055" t="s">
        <v>65</v>
      </c>
      <c r="C1055" s="1" t="s">
        <v>17</v>
      </c>
      <c r="D1055" s="5">
        <f>VLOOKUP(B1055,SWH!$A$4:$C$19,3,FALSE)</f>
        <v>232.34</v>
      </c>
      <c r="E1055" s="5">
        <v>0</v>
      </c>
      <c r="F1055" s="5">
        <v>16.04</v>
      </c>
      <c r="G1055" s="5">
        <v>39.04</v>
      </c>
      <c r="H1055" s="5">
        <v>75.08</v>
      </c>
      <c r="I1055" s="5">
        <v>27.4</v>
      </c>
      <c r="J1055" s="5">
        <v>276.88</v>
      </c>
      <c r="K1055" s="5">
        <v>477.16</v>
      </c>
      <c r="L1055" s="5">
        <v>0</v>
      </c>
      <c r="M1055" s="5">
        <v>133.94999999999999</v>
      </c>
      <c r="N1055" s="5">
        <v>0</v>
      </c>
      <c r="O1055" s="5">
        <f>VLOOKUP(B1055,SWH!$A$4:$B$19,2,FALSE)</f>
        <v>0</v>
      </c>
      <c r="P1055" s="5">
        <f t="shared" si="71"/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172.91</v>
      </c>
      <c r="V1055" s="5">
        <v>66.099999999999994</v>
      </c>
      <c r="W1055" s="5">
        <f t="shared" si="69"/>
        <v>172.98999999999998</v>
      </c>
      <c r="X1055" s="5">
        <f t="shared" si="70"/>
        <v>16.04</v>
      </c>
      <c r="Y1055" s="5">
        <v>618.44000000000005</v>
      </c>
      <c r="Z1055" s="5">
        <v>666.11</v>
      </c>
      <c r="AA1055" s="5">
        <f t="shared" si="68"/>
        <v>1284.5500000000002</v>
      </c>
    </row>
    <row r="1056" spans="1:27" x14ac:dyDescent="0.25">
      <c r="A1056">
        <v>2007</v>
      </c>
      <c r="B1056" t="s">
        <v>65</v>
      </c>
      <c r="C1056" s="1" t="s">
        <v>14</v>
      </c>
      <c r="D1056" s="5">
        <f>VLOOKUP(B1056,SWH!$A$4:$C$19,3,FALSE)</f>
        <v>232.34</v>
      </c>
      <c r="E1056" s="5">
        <v>0</v>
      </c>
      <c r="F1056" s="5">
        <v>296.27999999999997</v>
      </c>
      <c r="G1056" s="5">
        <v>93.59</v>
      </c>
      <c r="H1056" s="5">
        <v>75.08</v>
      </c>
      <c r="I1056" s="5">
        <v>27.36</v>
      </c>
      <c r="J1056" s="5">
        <v>276.88</v>
      </c>
      <c r="K1056" s="5">
        <v>477.16</v>
      </c>
      <c r="L1056" s="5">
        <v>0</v>
      </c>
      <c r="M1056" s="5">
        <v>133.81</v>
      </c>
      <c r="N1056" s="5">
        <v>0</v>
      </c>
      <c r="O1056" s="5">
        <f>VLOOKUP(B1056,SWH!$A$4:$B$19,2,FALSE)</f>
        <v>0</v>
      </c>
      <c r="P1056" s="5">
        <f t="shared" si="71"/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187.86</v>
      </c>
      <c r="V1056" s="5">
        <v>63.88</v>
      </c>
      <c r="W1056" s="5">
        <f t="shared" si="69"/>
        <v>227.4</v>
      </c>
      <c r="X1056" s="5">
        <f t="shared" si="70"/>
        <v>296.27999999999997</v>
      </c>
      <c r="Y1056" s="5">
        <v>670.6</v>
      </c>
      <c r="Z1056" s="5">
        <v>961.3</v>
      </c>
      <c r="AA1056" s="5">
        <f t="shared" si="68"/>
        <v>1631.9</v>
      </c>
    </row>
    <row r="1057" spans="1:27" x14ac:dyDescent="0.25">
      <c r="A1057">
        <v>2007</v>
      </c>
      <c r="B1057" t="s">
        <v>65</v>
      </c>
      <c r="C1057" s="1" t="s">
        <v>2</v>
      </c>
      <c r="D1057" s="5">
        <f>VLOOKUP(B1057,SWH!$A$4:$C$19,3,FALSE)</f>
        <v>232.34</v>
      </c>
      <c r="E1057" s="5">
        <v>0</v>
      </c>
      <c r="F1057" s="5">
        <v>135.75</v>
      </c>
      <c r="G1057" s="5">
        <v>74.459999999999994</v>
      </c>
      <c r="H1057" s="5">
        <v>75.08</v>
      </c>
      <c r="I1057" s="5">
        <v>27.38</v>
      </c>
      <c r="J1057" s="5">
        <v>276.88</v>
      </c>
      <c r="K1057" s="5">
        <v>477.16</v>
      </c>
      <c r="L1057" s="5">
        <v>0</v>
      </c>
      <c r="M1057" s="5">
        <v>158.85</v>
      </c>
      <c r="N1057" s="5">
        <v>0</v>
      </c>
      <c r="O1057" s="5">
        <f>VLOOKUP(B1057,SWH!$A$4:$B$19,2,FALSE)</f>
        <v>0</v>
      </c>
      <c r="P1057" s="5">
        <f t="shared" si="71"/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182.89</v>
      </c>
      <c r="V1057" s="5">
        <v>64.09</v>
      </c>
      <c r="W1057" s="5">
        <f t="shared" si="69"/>
        <v>233.31</v>
      </c>
      <c r="X1057" s="5">
        <f t="shared" si="70"/>
        <v>135.75</v>
      </c>
      <c r="Y1057" s="5">
        <v>676.75</v>
      </c>
      <c r="Z1057" s="5">
        <v>795.8</v>
      </c>
      <c r="AA1057" s="5">
        <f t="shared" si="68"/>
        <v>1472.55</v>
      </c>
    </row>
    <row r="1058" spans="1:27" x14ac:dyDescent="0.25">
      <c r="A1058">
        <v>2007</v>
      </c>
      <c r="B1058" t="s">
        <v>65</v>
      </c>
      <c r="C1058" s="1" t="s">
        <v>18</v>
      </c>
      <c r="D1058" s="5">
        <f>VLOOKUP(B1058,SWH!$A$4:$C$19,3,FALSE)</f>
        <v>232.34</v>
      </c>
      <c r="E1058" s="5">
        <v>0</v>
      </c>
      <c r="F1058" s="5">
        <v>196.54</v>
      </c>
      <c r="G1058" s="5">
        <v>16.559999999999999</v>
      </c>
      <c r="H1058" s="5">
        <v>75.08</v>
      </c>
      <c r="I1058" s="5">
        <v>27.33</v>
      </c>
      <c r="J1058" s="5">
        <v>276.88</v>
      </c>
      <c r="K1058" s="5">
        <v>477.16</v>
      </c>
      <c r="L1058" s="5">
        <v>0</v>
      </c>
      <c r="M1058" s="5">
        <v>126.45</v>
      </c>
      <c r="N1058" s="5">
        <v>0</v>
      </c>
      <c r="O1058" s="5">
        <f>VLOOKUP(B1058,SWH!$A$4:$B$19,2,FALSE)</f>
        <v>0</v>
      </c>
      <c r="P1058" s="5">
        <f t="shared" si="71"/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193.16</v>
      </c>
      <c r="V1058" s="5">
        <v>63.21</v>
      </c>
      <c r="W1058" s="5">
        <f t="shared" si="69"/>
        <v>143.01</v>
      </c>
      <c r="X1058" s="5">
        <f t="shared" si="70"/>
        <v>196.54</v>
      </c>
      <c r="Y1058" s="5">
        <v>585.51</v>
      </c>
      <c r="Z1058" s="5">
        <v>866.86</v>
      </c>
      <c r="AA1058" s="5">
        <f t="shared" si="68"/>
        <v>1452.37</v>
      </c>
    </row>
    <row r="1059" spans="1:27" x14ac:dyDescent="0.25">
      <c r="A1059">
        <v>2007</v>
      </c>
      <c r="B1059" t="s">
        <v>65</v>
      </c>
      <c r="C1059" s="1" t="s">
        <v>4</v>
      </c>
      <c r="D1059" s="5">
        <f>VLOOKUP(B1059,SWH!$A$4:$C$19,3,FALSE)</f>
        <v>232.34</v>
      </c>
      <c r="E1059" s="5">
        <v>0</v>
      </c>
      <c r="F1059" s="5">
        <v>395.58</v>
      </c>
      <c r="G1059" s="5">
        <v>51.4</v>
      </c>
      <c r="H1059" s="5">
        <v>75.08</v>
      </c>
      <c r="I1059" s="5">
        <v>27.37</v>
      </c>
      <c r="J1059" s="5">
        <v>276.88</v>
      </c>
      <c r="K1059" s="5">
        <v>477.16</v>
      </c>
      <c r="L1059" s="5">
        <v>0</v>
      </c>
      <c r="M1059" s="5">
        <v>122.03</v>
      </c>
      <c r="N1059" s="5">
        <v>0</v>
      </c>
      <c r="O1059" s="5">
        <f>VLOOKUP(B1059,SWH!$A$4:$B$19,2,FALSE)</f>
        <v>0</v>
      </c>
      <c r="P1059" s="5">
        <f t="shared" si="71"/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202.38</v>
      </c>
      <c r="V1059" s="5">
        <v>62.99</v>
      </c>
      <c r="W1059" s="5">
        <f t="shared" si="69"/>
        <v>173.43</v>
      </c>
      <c r="X1059" s="5">
        <f t="shared" si="70"/>
        <v>395.58</v>
      </c>
      <c r="Y1059" s="5">
        <v>615.75</v>
      </c>
      <c r="Z1059" s="5">
        <v>1075.1199999999999</v>
      </c>
      <c r="AA1059" s="5">
        <f t="shared" si="68"/>
        <v>1690.87</v>
      </c>
    </row>
    <row r="1060" spans="1:27" x14ac:dyDescent="0.25">
      <c r="A1060">
        <v>2007</v>
      </c>
      <c r="B1060" t="s">
        <v>65</v>
      </c>
      <c r="C1060" s="1" t="s">
        <v>5</v>
      </c>
      <c r="D1060" s="5">
        <f>VLOOKUP(B1060,SWH!$A$4:$C$19,3,FALSE)</f>
        <v>232.34</v>
      </c>
      <c r="E1060" s="5">
        <v>0</v>
      </c>
      <c r="F1060" s="5">
        <v>234.26</v>
      </c>
      <c r="G1060" s="5">
        <v>59.33</v>
      </c>
      <c r="H1060" s="5">
        <v>75.08</v>
      </c>
      <c r="I1060" s="5">
        <v>27.37</v>
      </c>
      <c r="J1060" s="5">
        <v>276.88</v>
      </c>
      <c r="K1060" s="5">
        <v>477.16</v>
      </c>
      <c r="L1060" s="5">
        <v>0</v>
      </c>
      <c r="M1060" s="5">
        <v>142.57</v>
      </c>
      <c r="N1060" s="5">
        <v>0</v>
      </c>
      <c r="O1060" s="5">
        <f>VLOOKUP(B1060,SWH!$A$4:$B$19,2,FALSE)</f>
        <v>0</v>
      </c>
      <c r="P1060" s="5">
        <f t="shared" si="71"/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198.18</v>
      </c>
      <c r="V1060" s="5">
        <v>63.26</v>
      </c>
      <c r="W1060" s="5">
        <f t="shared" si="69"/>
        <v>201.89999999999998</v>
      </c>
      <c r="X1060" s="5">
        <f t="shared" si="70"/>
        <v>234.26</v>
      </c>
      <c r="Y1060" s="5">
        <v>644.48</v>
      </c>
      <c r="Z1060" s="5">
        <v>909.59</v>
      </c>
      <c r="AA1060" s="5">
        <f t="shared" si="68"/>
        <v>1554.0700000000002</v>
      </c>
    </row>
    <row r="1061" spans="1:27" x14ac:dyDescent="0.25">
      <c r="A1061">
        <v>2007</v>
      </c>
      <c r="B1061" t="s">
        <v>65</v>
      </c>
      <c r="C1061" s="1" t="s">
        <v>15</v>
      </c>
      <c r="D1061" s="5">
        <f>VLOOKUP(B1061,SWH!$A$4:$C$19,3,FALSE)</f>
        <v>232.34</v>
      </c>
      <c r="E1061" s="5">
        <v>0</v>
      </c>
      <c r="F1061" s="5">
        <v>206.94</v>
      </c>
      <c r="G1061" s="5">
        <v>5.16</v>
      </c>
      <c r="H1061" s="5">
        <v>75.08</v>
      </c>
      <c r="I1061" s="5">
        <v>27.33</v>
      </c>
      <c r="J1061" s="5">
        <v>276.88</v>
      </c>
      <c r="K1061" s="5">
        <v>477.16</v>
      </c>
      <c r="L1061" s="5">
        <v>0</v>
      </c>
      <c r="M1061" s="5">
        <v>113.58</v>
      </c>
      <c r="N1061" s="5">
        <v>0</v>
      </c>
      <c r="O1061" s="5">
        <f>VLOOKUP(B1061,SWH!$A$4:$B$19,2,FALSE)</f>
        <v>0</v>
      </c>
      <c r="P1061" s="5">
        <f t="shared" si="71"/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201.5</v>
      </c>
      <c r="V1061" s="5">
        <v>62.42</v>
      </c>
      <c r="W1061" s="5">
        <f t="shared" si="69"/>
        <v>118.74</v>
      </c>
      <c r="X1061" s="5">
        <f t="shared" si="70"/>
        <v>206.94</v>
      </c>
      <c r="Y1061" s="5">
        <v>560.45000000000005</v>
      </c>
      <c r="Z1061" s="5">
        <v>885.59</v>
      </c>
      <c r="AA1061" s="5">
        <f t="shared" si="68"/>
        <v>1446.04</v>
      </c>
    </row>
    <row r="1062" spans="1:27" x14ac:dyDescent="0.25">
      <c r="A1062">
        <v>2007</v>
      </c>
      <c r="B1062" t="s">
        <v>65</v>
      </c>
      <c r="C1062" s="1" t="s">
        <v>16</v>
      </c>
      <c r="D1062" s="5">
        <f>VLOOKUP(B1062,SWH!$A$4:$C$19,3,FALSE)</f>
        <v>232.34</v>
      </c>
      <c r="E1062" s="5">
        <v>0</v>
      </c>
      <c r="F1062" s="5">
        <v>557.51</v>
      </c>
      <c r="G1062" s="5">
        <v>57.47</v>
      </c>
      <c r="H1062" s="5">
        <v>75.08</v>
      </c>
      <c r="I1062" s="5">
        <v>27.35</v>
      </c>
      <c r="J1062" s="5">
        <v>276.88</v>
      </c>
      <c r="K1062" s="5">
        <v>477.16</v>
      </c>
      <c r="L1062" s="5">
        <v>0</v>
      </c>
      <c r="M1062" s="5">
        <v>126.35</v>
      </c>
      <c r="N1062" s="5">
        <v>0</v>
      </c>
      <c r="O1062" s="5">
        <f>VLOOKUP(B1062,SWH!$A$4:$B$19,2,FALSE)</f>
        <v>0</v>
      </c>
      <c r="P1062" s="5">
        <f t="shared" si="71"/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213.03</v>
      </c>
      <c r="V1062" s="5">
        <v>62.77</v>
      </c>
      <c r="W1062" s="5">
        <f t="shared" si="69"/>
        <v>183.82</v>
      </c>
      <c r="X1062" s="5">
        <f t="shared" si="70"/>
        <v>557.51</v>
      </c>
      <c r="Y1062" s="5">
        <v>625.9</v>
      </c>
      <c r="Z1062" s="5">
        <v>1247.7</v>
      </c>
      <c r="AA1062" s="5">
        <f t="shared" si="68"/>
        <v>1873.6</v>
      </c>
    </row>
    <row r="1063" spans="1:27" x14ac:dyDescent="0.25">
      <c r="A1063">
        <v>2007</v>
      </c>
      <c r="B1063" t="s">
        <v>65</v>
      </c>
      <c r="C1063" s="1" t="s">
        <v>9</v>
      </c>
      <c r="D1063" s="5">
        <f>VLOOKUP(B1063,SWH!$A$4:$C$19,3,FALSE)</f>
        <v>232.34</v>
      </c>
      <c r="E1063" s="5">
        <v>0</v>
      </c>
      <c r="F1063" s="5">
        <v>384.27</v>
      </c>
      <c r="G1063" s="5">
        <v>38.700000000000003</v>
      </c>
      <c r="H1063" s="5">
        <v>75.08</v>
      </c>
      <c r="I1063" s="5">
        <v>27.33</v>
      </c>
      <c r="J1063" s="5">
        <v>276.88</v>
      </c>
      <c r="K1063" s="5">
        <v>477.16</v>
      </c>
      <c r="L1063" s="5">
        <v>0</v>
      </c>
      <c r="M1063" s="5">
        <v>135.54</v>
      </c>
      <c r="N1063" s="5">
        <v>0</v>
      </c>
      <c r="O1063" s="5">
        <f>VLOOKUP(B1063,SWH!$A$4:$B$19,2,FALSE)</f>
        <v>0</v>
      </c>
      <c r="P1063" s="5">
        <f t="shared" si="71"/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210.34</v>
      </c>
      <c r="V1063" s="5">
        <v>62.37</v>
      </c>
      <c r="W1063" s="5">
        <f t="shared" si="69"/>
        <v>174.24</v>
      </c>
      <c r="X1063" s="5">
        <f t="shared" si="70"/>
        <v>384.27</v>
      </c>
      <c r="Y1063" s="5">
        <v>615.91</v>
      </c>
      <c r="Z1063" s="5">
        <v>1071.76</v>
      </c>
      <c r="AA1063" s="5">
        <f t="shared" si="68"/>
        <v>1687.67</v>
      </c>
    </row>
    <row r="1064" spans="1:27" x14ac:dyDescent="0.25">
      <c r="A1064">
        <v>2007</v>
      </c>
      <c r="B1064" t="s">
        <v>65</v>
      </c>
      <c r="C1064" s="1" t="s">
        <v>12</v>
      </c>
      <c r="D1064" s="5">
        <f>VLOOKUP(B1064,SWH!$A$4:$C$19,3,FALSE)</f>
        <v>232.34</v>
      </c>
      <c r="E1064" s="5">
        <v>0</v>
      </c>
      <c r="F1064" s="5">
        <v>721.73</v>
      </c>
      <c r="G1064" s="5">
        <v>41.05</v>
      </c>
      <c r="H1064" s="5">
        <v>75.08</v>
      </c>
      <c r="I1064" s="5">
        <v>27.32</v>
      </c>
      <c r="J1064" s="5">
        <v>276.88</v>
      </c>
      <c r="K1064" s="5">
        <v>477.16</v>
      </c>
      <c r="L1064" s="5">
        <v>0</v>
      </c>
      <c r="M1064" s="5">
        <v>124.14</v>
      </c>
      <c r="N1064" s="5">
        <v>0</v>
      </c>
      <c r="O1064" s="5">
        <f>VLOOKUP(B1064,SWH!$A$4:$B$19,2,FALSE)</f>
        <v>0</v>
      </c>
      <c r="P1064" s="5">
        <f t="shared" si="71"/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225.78</v>
      </c>
      <c r="V1064" s="5">
        <v>62.2</v>
      </c>
      <c r="W1064" s="5">
        <f t="shared" si="69"/>
        <v>165.19</v>
      </c>
      <c r="X1064" s="5">
        <f t="shared" si="70"/>
        <v>721.73</v>
      </c>
      <c r="Y1064" s="5">
        <v>606.66</v>
      </c>
      <c r="Z1064" s="5">
        <v>1424.66</v>
      </c>
      <c r="AA1064" s="5">
        <f t="shared" si="68"/>
        <v>2031.3200000000002</v>
      </c>
    </row>
    <row r="1065" spans="1:27" x14ac:dyDescent="0.25">
      <c r="A1065">
        <v>2007</v>
      </c>
      <c r="B1065" t="s">
        <v>65</v>
      </c>
      <c r="C1065" s="1" t="s">
        <v>8</v>
      </c>
      <c r="D1065" s="5">
        <f>VLOOKUP(B1065,SWH!$A$4:$C$19,3,FALSE)</f>
        <v>232.34</v>
      </c>
      <c r="E1065" s="5">
        <v>0</v>
      </c>
      <c r="F1065" s="5">
        <v>1049.92</v>
      </c>
      <c r="G1065" s="5">
        <v>14.24</v>
      </c>
      <c r="H1065" s="5">
        <v>75.08</v>
      </c>
      <c r="I1065" s="5">
        <v>27.17</v>
      </c>
      <c r="J1065" s="5">
        <v>276.88</v>
      </c>
      <c r="K1065" s="5">
        <v>477.16</v>
      </c>
      <c r="L1065" s="5">
        <v>0</v>
      </c>
      <c r="M1065" s="5">
        <v>118.08</v>
      </c>
      <c r="N1065" s="5">
        <v>0</v>
      </c>
      <c r="O1065" s="5">
        <f>VLOOKUP(B1065,SWH!$A$4:$B$19,2,FALSE)</f>
        <v>0</v>
      </c>
      <c r="P1065" s="5">
        <f t="shared" si="71"/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242.96</v>
      </c>
      <c r="V1065" s="5">
        <v>61.23</v>
      </c>
      <c r="W1065" s="5">
        <f t="shared" si="69"/>
        <v>132.32</v>
      </c>
      <c r="X1065" s="5">
        <f t="shared" si="70"/>
        <v>1049.92</v>
      </c>
      <c r="Y1065" s="5">
        <v>572.67999999999995</v>
      </c>
      <c r="Z1065" s="5">
        <v>1770.03</v>
      </c>
      <c r="AA1065" s="5">
        <f t="shared" si="68"/>
        <v>2342.71</v>
      </c>
    </row>
    <row r="1066" spans="1:27" x14ac:dyDescent="0.25">
      <c r="A1066">
        <v>2010</v>
      </c>
      <c r="B1066" t="s">
        <v>65</v>
      </c>
      <c r="C1066" s="1" t="s">
        <v>10</v>
      </c>
      <c r="D1066" s="5">
        <f>VLOOKUP(B1066,SWH!$A$4:$C$19,3,FALSE)</f>
        <v>232.34</v>
      </c>
      <c r="E1066" s="5">
        <v>0</v>
      </c>
      <c r="F1066" s="5">
        <v>0</v>
      </c>
      <c r="G1066" s="5">
        <v>392.62</v>
      </c>
      <c r="H1066" s="5">
        <v>34.200000000000003</v>
      </c>
      <c r="I1066" s="5">
        <v>15.37</v>
      </c>
      <c r="J1066" s="5">
        <v>276.58999999999997</v>
      </c>
      <c r="K1066" s="5">
        <v>477.16</v>
      </c>
      <c r="L1066" s="5">
        <v>0</v>
      </c>
      <c r="M1066" s="5">
        <v>105.02</v>
      </c>
      <c r="N1066" s="5">
        <v>0</v>
      </c>
      <c r="O1066" s="5">
        <f>VLOOKUP(B1066,SWH!$A$4:$B$19,2,FALSE)</f>
        <v>0</v>
      </c>
      <c r="P1066" s="5">
        <f t="shared" si="71"/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124.56</v>
      </c>
      <c r="V1066" s="5">
        <v>70.27</v>
      </c>
      <c r="W1066" s="5">
        <f t="shared" si="69"/>
        <v>497.64</v>
      </c>
      <c r="X1066" s="5">
        <f t="shared" si="70"/>
        <v>0</v>
      </c>
      <c r="Y1066" s="5">
        <v>894.07</v>
      </c>
      <c r="Z1066" s="5">
        <v>601.71</v>
      </c>
      <c r="AA1066" s="5">
        <f t="shared" si="68"/>
        <v>1495.7800000000002</v>
      </c>
    </row>
    <row r="1067" spans="1:27" x14ac:dyDescent="0.25">
      <c r="A1067">
        <v>2010</v>
      </c>
      <c r="B1067" t="s">
        <v>65</v>
      </c>
      <c r="C1067" s="1" t="s">
        <v>6</v>
      </c>
      <c r="D1067" s="5">
        <f>VLOOKUP(B1067,SWH!$A$4:$C$19,3,FALSE)</f>
        <v>232.34</v>
      </c>
      <c r="E1067" s="5">
        <v>0</v>
      </c>
      <c r="F1067" s="5">
        <v>0.11</v>
      </c>
      <c r="G1067" s="5">
        <v>337.16</v>
      </c>
      <c r="H1067" s="5">
        <v>34.15</v>
      </c>
      <c r="I1067" s="5">
        <v>15.36</v>
      </c>
      <c r="J1067" s="5">
        <v>276.58999999999997</v>
      </c>
      <c r="K1067" s="5">
        <v>477.16</v>
      </c>
      <c r="L1067" s="5">
        <v>0</v>
      </c>
      <c r="M1067" s="5">
        <v>103.33</v>
      </c>
      <c r="N1067" s="5">
        <v>0</v>
      </c>
      <c r="O1067" s="5">
        <f>VLOOKUP(B1067,SWH!$A$4:$B$19,2,FALSE)</f>
        <v>0</v>
      </c>
      <c r="P1067" s="5">
        <f t="shared" si="71"/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123.93</v>
      </c>
      <c r="V1067" s="5">
        <v>69.88</v>
      </c>
      <c r="W1067" s="5">
        <f t="shared" si="69"/>
        <v>440.49</v>
      </c>
      <c r="X1067" s="5">
        <f t="shared" si="70"/>
        <v>0.11</v>
      </c>
      <c r="Y1067" s="5">
        <v>836.47</v>
      </c>
      <c r="Z1067" s="5">
        <v>601.20000000000005</v>
      </c>
      <c r="AA1067" s="5">
        <f t="shared" si="68"/>
        <v>1437.67</v>
      </c>
    </row>
    <row r="1068" spans="1:27" x14ac:dyDescent="0.25">
      <c r="A1068">
        <v>2010</v>
      </c>
      <c r="B1068" t="s">
        <v>65</v>
      </c>
      <c r="C1068" s="1" t="s">
        <v>11</v>
      </c>
      <c r="D1068" s="5">
        <f>VLOOKUP(B1068,SWH!$A$4:$C$19,3,FALSE)</f>
        <v>232.34</v>
      </c>
      <c r="E1068" s="5">
        <v>0</v>
      </c>
      <c r="F1068" s="5">
        <v>0</v>
      </c>
      <c r="G1068" s="5">
        <v>237.87</v>
      </c>
      <c r="H1068" s="5">
        <v>34.21</v>
      </c>
      <c r="I1068" s="5">
        <v>15.37</v>
      </c>
      <c r="J1068" s="5">
        <v>276.58999999999997</v>
      </c>
      <c r="K1068" s="5">
        <v>477.16</v>
      </c>
      <c r="L1068" s="5">
        <v>0</v>
      </c>
      <c r="M1068" s="5">
        <v>100.23</v>
      </c>
      <c r="N1068" s="5">
        <v>0</v>
      </c>
      <c r="O1068" s="5">
        <f>VLOOKUP(B1068,SWH!$A$4:$B$19,2,FALSE)</f>
        <v>0</v>
      </c>
      <c r="P1068" s="5">
        <f t="shared" si="71"/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135.87</v>
      </c>
      <c r="V1068" s="5">
        <v>68.63</v>
      </c>
      <c r="W1068" s="5">
        <f t="shared" si="69"/>
        <v>338.1</v>
      </c>
      <c r="X1068" s="5">
        <f t="shared" si="70"/>
        <v>0</v>
      </c>
      <c r="Y1068" s="5">
        <v>732.9</v>
      </c>
      <c r="Z1068" s="5">
        <v>613.03</v>
      </c>
      <c r="AA1068" s="5">
        <f t="shared" si="68"/>
        <v>1345.9299999999998</v>
      </c>
    </row>
    <row r="1069" spans="1:27" x14ac:dyDescent="0.25">
      <c r="A1069">
        <v>2010</v>
      </c>
      <c r="B1069" t="s">
        <v>65</v>
      </c>
      <c r="C1069" s="1" t="s">
        <v>13</v>
      </c>
      <c r="D1069" s="5">
        <f>VLOOKUP(B1069,SWH!$A$4:$C$19,3,FALSE)</f>
        <v>232.34</v>
      </c>
      <c r="E1069" s="5">
        <v>0</v>
      </c>
      <c r="F1069" s="5">
        <v>9.2799999999999994</v>
      </c>
      <c r="G1069" s="5">
        <v>257.27999999999997</v>
      </c>
      <c r="H1069" s="5">
        <v>34.229999999999997</v>
      </c>
      <c r="I1069" s="5">
        <v>15.34</v>
      </c>
      <c r="J1069" s="5">
        <v>276.58999999999997</v>
      </c>
      <c r="K1069" s="5">
        <v>477.16</v>
      </c>
      <c r="L1069" s="5">
        <v>0</v>
      </c>
      <c r="M1069" s="5">
        <v>99.21</v>
      </c>
      <c r="N1069" s="5">
        <v>0</v>
      </c>
      <c r="O1069" s="5">
        <f>VLOOKUP(B1069,SWH!$A$4:$B$19,2,FALSE)</f>
        <v>0</v>
      </c>
      <c r="P1069" s="5">
        <f t="shared" si="71"/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136.04</v>
      </c>
      <c r="V1069" s="5">
        <v>68.930000000000007</v>
      </c>
      <c r="W1069" s="5">
        <f t="shared" si="69"/>
        <v>356.48999999999995</v>
      </c>
      <c r="X1069" s="5">
        <f t="shared" si="70"/>
        <v>9.2799999999999994</v>
      </c>
      <c r="Y1069" s="5">
        <v>751.58</v>
      </c>
      <c r="Z1069" s="5">
        <v>622.47</v>
      </c>
      <c r="AA1069" s="5">
        <f t="shared" si="68"/>
        <v>1374.0500000000002</v>
      </c>
    </row>
    <row r="1070" spans="1:27" x14ac:dyDescent="0.25">
      <c r="A1070">
        <v>2010</v>
      </c>
      <c r="B1070" t="s">
        <v>65</v>
      </c>
      <c r="C1070" s="1" t="s">
        <v>19</v>
      </c>
      <c r="D1070" s="5">
        <f>VLOOKUP(B1070,SWH!$A$4:$C$19,3,FALSE)</f>
        <v>232.34</v>
      </c>
      <c r="E1070" s="5">
        <v>0</v>
      </c>
      <c r="F1070" s="5">
        <v>29.34</v>
      </c>
      <c r="G1070" s="5">
        <v>199.55</v>
      </c>
      <c r="H1070" s="5">
        <v>34.1</v>
      </c>
      <c r="I1070" s="5">
        <v>15.34</v>
      </c>
      <c r="J1070" s="5">
        <v>276.58999999999997</v>
      </c>
      <c r="K1070" s="5">
        <v>477.16</v>
      </c>
      <c r="L1070" s="5">
        <v>0</v>
      </c>
      <c r="M1070" s="5">
        <v>103.23</v>
      </c>
      <c r="N1070" s="5">
        <v>0</v>
      </c>
      <c r="O1070" s="5">
        <f>VLOOKUP(B1070,SWH!$A$4:$B$19,2,FALSE)</f>
        <v>0</v>
      </c>
      <c r="P1070" s="5">
        <f t="shared" si="71"/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148.63</v>
      </c>
      <c r="V1070" s="5">
        <v>67.790000000000006</v>
      </c>
      <c r="W1070" s="5">
        <f t="shared" si="69"/>
        <v>302.78000000000003</v>
      </c>
      <c r="X1070" s="5">
        <f t="shared" si="70"/>
        <v>29.34</v>
      </c>
      <c r="Y1070" s="5">
        <v>696.6</v>
      </c>
      <c r="Z1070" s="5">
        <v>655.13</v>
      </c>
      <c r="AA1070" s="5">
        <f t="shared" si="68"/>
        <v>1351.73</v>
      </c>
    </row>
    <row r="1071" spans="1:27" x14ac:dyDescent="0.25">
      <c r="A1071">
        <v>2010</v>
      </c>
      <c r="B1071" t="s">
        <v>65</v>
      </c>
      <c r="C1071" s="1" t="s">
        <v>20</v>
      </c>
      <c r="D1071" s="5">
        <f>VLOOKUP(B1071,SWH!$A$4:$C$19,3,FALSE)</f>
        <v>232.34</v>
      </c>
      <c r="E1071" s="5">
        <v>0</v>
      </c>
      <c r="F1071" s="5">
        <v>20.149999999999999</v>
      </c>
      <c r="G1071" s="5">
        <v>136.91999999999999</v>
      </c>
      <c r="H1071" s="5">
        <v>34.11</v>
      </c>
      <c r="I1071" s="5">
        <v>15.35</v>
      </c>
      <c r="J1071" s="5">
        <v>276.58999999999997</v>
      </c>
      <c r="K1071" s="5">
        <v>477.16</v>
      </c>
      <c r="L1071" s="5">
        <v>0</v>
      </c>
      <c r="M1071" s="5">
        <v>89.08</v>
      </c>
      <c r="N1071" s="5">
        <v>0</v>
      </c>
      <c r="O1071" s="5">
        <f>VLOOKUP(B1071,SWH!$A$4:$B$19,2,FALSE)</f>
        <v>0</v>
      </c>
      <c r="P1071" s="5">
        <f t="shared" si="71"/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149.4</v>
      </c>
      <c r="V1071" s="5">
        <v>66.709999999999994</v>
      </c>
      <c r="W1071" s="5">
        <f t="shared" si="69"/>
        <v>226</v>
      </c>
      <c r="X1071" s="5">
        <f t="shared" si="70"/>
        <v>20.149999999999999</v>
      </c>
      <c r="Y1071" s="5">
        <v>618.76</v>
      </c>
      <c r="Z1071" s="5">
        <v>646.71</v>
      </c>
      <c r="AA1071" s="5">
        <f t="shared" si="68"/>
        <v>1265.47</v>
      </c>
    </row>
    <row r="1072" spans="1:27" x14ac:dyDescent="0.25">
      <c r="A1072">
        <v>2010</v>
      </c>
      <c r="B1072" t="s">
        <v>65</v>
      </c>
      <c r="C1072" s="1" t="s">
        <v>3</v>
      </c>
      <c r="D1072" s="5">
        <f>VLOOKUP(B1072,SWH!$A$4:$C$19,3,FALSE)</f>
        <v>232.34</v>
      </c>
      <c r="E1072" s="5">
        <v>0</v>
      </c>
      <c r="F1072" s="5">
        <v>130.75</v>
      </c>
      <c r="G1072" s="5">
        <v>108.17</v>
      </c>
      <c r="H1072" s="5">
        <v>34.130000000000003</v>
      </c>
      <c r="I1072" s="5">
        <v>15.35</v>
      </c>
      <c r="J1072" s="5">
        <v>276.58999999999997</v>
      </c>
      <c r="K1072" s="5">
        <v>477.16</v>
      </c>
      <c r="L1072" s="5">
        <v>0</v>
      </c>
      <c r="M1072" s="5">
        <v>82.34</v>
      </c>
      <c r="N1072" s="5">
        <v>0</v>
      </c>
      <c r="O1072" s="5">
        <f>VLOOKUP(B1072,SWH!$A$4:$B$19,2,FALSE)</f>
        <v>0</v>
      </c>
      <c r="P1072" s="5">
        <f t="shared" si="71"/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170.46</v>
      </c>
      <c r="V1072" s="5">
        <v>65.91</v>
      </c>
      <c r="W1072" s="5">
        <f t="shared" si="69"/>
        <v>190.51</v>
      </c>
      <c r="X1072" s="5">
        <f t="shared" si="70"/>
        <v>130.75</v>
      </c>
      <c r="Y1072" s="5">
        <v>582.48</v>
      </c>
      <c r="Z1072" s="5">
        <v>778.37</v>
      </c>
      <c r="AA1072" s="5">
        <f t="shared" si="68"/>
        <v>1360.85</v>
      </c>
    </row>
    <row r="1073" spans="1:27" x14ac:dyDescent="0.25">
      <c r="A1073">
        <v>2010</v>
      </c>
      <c r="B1073" t="s">
        <v>65</v>
      </c>
      <c r="C1073" s="1" t="s">
        <v>7</v>
      </c>
      <c r="D1073" s="5">
        <f>VLOOKUP(B1073,SWH!$A$4:$C$19,3,FALSE)</f>
        <v>232.34</v>
      </c>
      <c r="E1073" s="5">
        <v>0</v>
      </c>
      <c r="F1073" s="5">
        <v>70.64</v>
      </c>
      <c r="G1073" s="5">
        <v>95.7</v>
      </c>
      <c r="H1073" s="5">
        <v>34.200000000000003</v>
      </c>
      <c r="I1073" s="5">
        <v>15.35</v>
      </c>
      <c r="J1073" s="5">
        <v>276.58999999999997</v>
      </c>
      <c r="K1073" s="5">
        <v>477.16</v>
      </c>
      <c r="L1073" s="5">
        <v>0</v>
      </c>
      <c r="M1073" s="5">
        <v>85.76</v>
      </c>
      <c r="N1073" s="5">
        <v>0</v>
      </c>
      <c r="O1073" s="5">
        <f>VLOOKUP(B1073,SWH!$A$4:$B$19,2,FALSE)</f>
        <v>0</v>
      </c>
      <c r="P1073" s="5">
        <f t="shared" si="71"/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164.86</v>
      </c>
      <c r="V1073" s="5">
        <v>65.78</v>
      </c>
      <c r="W1073" s="5">
        <f t="shared" si="69"/>
        <v>181.46</v>
      </c>
      <c r="X1073" s="5">
        <f t="shared" si="70"/>
        <v>70.64</v>
      </c>
      <c r="Y1073" s="5">
        <v>573.38</v>
      </c>
      <c r="Z1073" s="5">
        <v>712.65</v>
      </c>
      <c r="AA1073" s="5">
        <f t="shared" si="68"/>
        <v>1286.03</v>
      </c>
    </row>
    <row r="1074" spans="1:27" x14ac:dyDescent="0.25">
      <c r="A1074">
        <v>2010</v>
      </c>
      <c r="B1074" t="s">
        <v>65</v>
      </c>
      <c r="C1074" s="1" t="s">
        <v>17</v>
      </c>
      <c r="D1074" s="5">
        <f>VLOOKUP(B1074,SWH!$A$4:$C$19,3,FALSE)</f>
        <v>232.34</v>
      </c>
      <c r="E1074" s="5">
        <v>0</v>
      </c>
      <c r="F1074" s="5">
        <v>35.01</v>
      </c>
      <c r="G1074" s="5">
        <v>28.29</v>
      </c>
      <c r="H1074" s="5">
        <v>34.33</v>
      </c>
      <c r="I1074" s="5">
        <v>15.38</v>
      </c>
      <c r="J1074" s="5">
        <v>276.58999999999997</v>
      </c>
      <c r="K1074" s="5">
        <v>477.16</v>
      </c>
      <c r="L1074" s="5">
        <v>0</v>
      </c>
      <c r="M1074" s="5">
        <v>95.65</v>
      </c>
      <c r="N1074" s="5">
        <v>0</v>
      </c>
      <c r="O1074" s="5">
        <f>VLOOKUP(B1074,SWH!$A$4:$B$19,2,FALSE)</f>
        <v>0</v>
      </c>
      <c r="P1074" s="5">
        <f t="shared" si="71"/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172.93</v>
      </c>
      <c r="V1074" s="5">
        <v>65.989999999999995</v>
      </c>
      <c r="W1074" s="5">
        <f t="shared" si="69"/>
        <v>123.94</v>
      </c>
      <c r="X1074" s="5">
        <f t="shared" si="70"/>
        <v>35.01</v>
      </c>
      <c r="Y1074" s="5">
        <v>516.22</v>
      </c>
      <c r="Z1074" s="5">
        <v>685.1</v>
      </c>
      <c r="AA1074" s="5">
        <f t="shared" si="68"/>
        <v>1201.3200000000002</v>
      </c>
    </row>
    <row r="1075" spans="1:27" x14ac:dyDescent="0.25">
      <c r="A1075">
        <v>2010</v>
      </c>
      <c r="B1075" t="s">
        <v>65</v>
      </c>
      <c r="C1075" s="1" t="s">
        <v>14</v>
      </c>
      <c r="D1075" s="5">
        <f>VLOOKUP(B1075,SWH!$A$4:$C$19,3,FALSE)</f>
        <v>232.34</v>
      </c>
      <c r="E1075" s="5">
        <v>0</v>
      </c>
      <c r="F1075" s="5">
        <v>282.82</v>
      </c>
      <c r="G1075" s="5">
        <v>61.56</v>
      </c>
      <c r="H1075" s="5">
        <v>34.26</v>
      </c>
      <c r="I1075" s="5">
        <v>15.38</v>
      </c>
      <c r="J1075" s="5">
        <v>276.58999999999997</v>
      </c>
      <c r="K1075" s="5">
        <v>477.16</v>
      </c>
      <c r="L1075" s="5">
        <v>0</v>
      </c>
      <c r="M1075" s="5">
        <v>93.65</v>
      </c>
      <c r="N1075" s="5">
        <v>0</v>
      </c>
      <c r="O1075" s="5">
        <f>VLOOKUP(B1075,SWH!$A$4:$B$19,2,FALSE)</f>
        <v>0</v>
      </c>
      <c r="P1075" s="5">
        <f t="shared" si="71"/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187.87</v>
      </c>
      <c r="V1075" s="5">
        <v>63.89</v>
      </c>
      <c r="W1075" s="5">
        <f t="shared" si="69"/>
        <v>155.21</v>
      </c>
      <c r="X1075" s="5">
        <f t="shared" si="70"/>
        <v>282.82</v>
      </c>
      <c r="Y1075" s="5">
        <v>545.34</v>
      </c>
      <c r="Z1075" s="5">
        <v>947.85</v>
      </c>
      <c r="AA1075" s="5">
        <f t="shared" si="68"/>
        <v>1493.19</v>
      </c>
    </row>
    <row r="1076" spans="1:27" x14ac:dyDescent="0.25">
      <c r="A1076">
        <v>2010</v>
      </c>
      <c r="B1076" t="s">
        <v>65</v>
      </c>
      <c r="C1076" s="1" t="s">
        <v>2</v>
      </c>
      <c r="D1076" s="5">
        <f>VLOOKUP(B1076,SWH!$A$4:$C$19,3,FALSE)</f>
        <v>232.34</v>
      </c>
      <c r="E1076" s="5">
        <v>0</v>
      </c>
      <c r="F1076" s="5">
        <v>141.28</v>
      </c>
      <c r="G1076" s="5">
        <v>52.67</v>
      </c>
      <c r="H1076" s="5">
        <v>34.119999999999997</v>
      </c>
      <c r="I1076" s="5">
        <v>15.34</v>
      </c>
      <c r="J1076" s="5">
        <v>276.58999999999997</v>
      </c>
      <c r="K1076" s="5">
        <v>477.16</v>
      </c>
      <c r="L1076" s="5">
        <v>0</v>
      </c>
      <c r="M1076" s="5">
        <v>105.1</v>
      </c>
      <c r="N1076" s="5">
        <v>0</v>
      </c>
      <c r="O1076" s="5">
        <f>VLOOKUP(B1076,SWH!$A$4:$B$19,2,FALSE)</f>
        <v>0</v>
      </c>
      <c r="P1076" s="5">
        <f t="shared" si="71"/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182.89</v>
      </c>
      <c r="V1076" s="5">
        <v>64.03</v>
      </c>
      <c r="W1076" s="5">
        <f t="shared" si="69"/>
        <v>157.76999999999998</v>
      </c>
      <c r="X1076" s="5">
        <f t="shared" si="70"/>
        <v>141.28</v>
      </c>
      <c r="Y1076" s="5">
        <v>547.85</v>
      </c>
      <c r="Z1076" s="5">
        <v>801.33</v>
      </c>
      <c r="AA1076" s="5">
        <f t="shared" si="68"/>
        <v>1349.18</v>
      </c>
    </row>
    <row r="1077" spans="1:27" x14ac:dyDescent="0.25">
      <c r="A1077">
        <v>2010</v>
      </c>
      <c r="B1077" t="s">
        <v>65</v>
      </c>
      <c r="C1077" s="1" t="s">
        <v>18</v>
      </c>
      <c r="D1077" s="5">
        <f>VLOOKUP(B1077,SWH!$A$4:$C$19,3,FALSE)</f>
        <v>232.34</v>
      </c>
      <c r="E1077" s="5">
        <v>0</v>
      </c>
      <c r="F1077" s="5">
        <v>178.8</v>
      </c>
      <c r="G1077" s="5">
        <v>12.28</v>
      </c>
      <c r="H1077" s="5">
        <v>34.28</v>
      </c>
      <c r="I1077" s="5">
        <v>15.38</v>
      </c>
      <c r="J1077" s="5">
        <v>276.58999999999997</v>
      </c>
      <c r="K1077" s="5">
        <v>477.16</v>
      </c>
      <c r="L1077" s="5">
        <v>0</v>
      </c>
      <c r="M1077" s="5">
        <v>113.97</v>
      </c>
      <c r="N1077" s="5">
        <v>0</v>
      </c>
      <c r="O1077" s="5">
        <f>VLOOKUP(B1077,SWH!$A$4:$B$19,2,FALSE)</f>
        <v>0</v>
      </c>
      <c r="P1077" s="5">
        <f t="shared" si="71"/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193.18</v>
      </c>
      <c r="V1077" s="5">
        <v>63.13</v>
      </c>
      <c r="W1077" s="5">
        <f t="shared" si="69"/>
        <v>126.25</v>
      </c>
      <c r="X1077" s="5">
        <f t="shared" si="70"/>
        <v>178.8</v>
      </c>
      <c r="Y1077" s="5">
        <v>515.63</v>
      </c>
      <c r="Z1077" s="5">
        <v>849.14</v>
      </c>
      <c r="AA1077" s="5">
        <f t="shared" si="68"/>
        <v>1364.77</v>
      </c>
    </row>
    <row r="1078" spans="1:27" x14ac:dyDescent="0.25">
      <c r="A1078">
        <v>2010</v>
      </c>
      <c r="B1078" t="s">
        <v>65</v>
      </c>
      <c r="C1078" s="1" t="s">
        <v>4</v>
      </c>
      <c r="D1078" s="5">
        <f>VLOOKUP(B1078,SWH!$A$4:$C$19,3,FALSE)</f>
        <v>232.34</v>
      </c>
      <c r="E1078" s="5">
        <v>0</v>
      </c>
      <c r="F1078" s="5">
        <v>431.28</v>
      </c>
      <c r="G1078" s="5">
        <v>31.2</v>
      </c>
      <c r="H1078" s="5">
        <v>34.159999999999997</v>
      </c>
      <c r="I1078" s="5">
        <v>15.36</v>
      </c>
      <c r="J1078" s="5">
        <v>276.58999999999997</v>
      </c>
      <c r="K1078" s="5">
        <v>477.16</v>
      </c>
      <c r="L1078" s="5">
        <v>0</v>
      </c>
      <c r="M1078" s="5">
        <v>92.22</v>
      </c>
      <c r="N1078" s="5">
        <v>0</v>
      </c>
      <c r="O1078" s="5">
        <f>VLOOKUP(B1078,SWH!$A$4:$B$19,2,FALSE)</f>
        <v>0</v>
      </c>
      <c r="P1078" s="5">
        <f t="shared" si="71"/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202.38</v>
      </c>
      <c r="V1078" s="5">
        <v>62.99</v>
      </c>
      <c r="W1078" s="5">
        <f t="shared" si="69"/>
        <v>123.42</v>
      </c>
      <c r="X1078" s="5">
        <f t="shared" si="70"/>
        <v>431.28</v>
      </c>
      <c r="Y1078" s="5">
        <v>512.51</v>
      </c>
      <c r="Z1078" s="5">
        <v>1110.82</v>
      </c>
      <c r="AA1078" s="5">
        <f t="shared" si="68"/>
        <v>1623.33</v>
      </c>
    </row>
    <row r="1079" spans="1:27" x14ac:dyDescent="0.25">
      <c r="A1079">
        <v>2010</v>
      </c>
      <c r="B1079" t="s">
        <v>65</v>
      </c>
      <c r="C1079" s="1" t="s">
        <v>5</v>
      </c>
      <c r="D1079" s="5">
        <f>VLOOKUP(B1079,SWH!$A$4:$C$19,3,FALSE)</f>
        <v>232.34</v>
      </c>
      <c r="E1079" s="5">
        <v>0</v>
      </c>
      <c r="F1079" s="5">
        <v>272.37</v>
      </c>
      <c r="G1079" s="5">
        <v>35.04</v>
      </c>
      <c r="H1079" s="5">
        <v>34.19</v>
      </c>
      <c r="I1079" s="5">
        <v>15.37</v>
      </c>
      <c r="J1079" s="5">
        <v>276.58999999999997</v>
      </c>
      <c r="K1079" s="5">
        <v>477.16</v>
      </c>
      <c r="L1079" s="5">
        <v>0</v>
      </c>
      <c r="M1079" s="5">
        <v>103.28</v>
      </c>
      <c r="N1079" s="5">
        <v>0</v>
      </c>
      <c r="O1079" s="5">
        <f>VLOOKUP(B1079,SWH!$A$4:$B$19,2,FALSE)</f>
        <v>0</v>
      </c>
      <c r="P1079" s="5">
        <f t="shared" si="71"/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198.18</v>
      </c>
      <c r="V1079" s="5">
        <v>63.21</v>
      </c>
      <c r="W1079" s="5">
        <f t="shared" si="69"/>
        <v>138.32</v>
      </c>
      <c r="X1079" s="5">
        <f t="shared" si="70"/>
        <v>272.37</v>
      </c>
      <c r="Y1079" s="5">
        <v>527.66999999999996</v>
      </c>
      <c r="Z1079" s="5">
        <v>947.71</v>
      </c>
      <c r="AA1079" s="5">
        <f t="shared" si="68"/>
        <v>1475.38</v>
      </c>
    </row>
    <row r="1080" spans="1:27" x14ac:dyDescent="0.25">
      <c r="A1080">
        <v>2010</v>
      </c>
      <c r="B1080" t="s">
        <v>65</v>
      </c>
      <c r="C1080" s="1" t="s">
        <v>15</v>
      </c>
      <c r="D1080" s="5">
        <f>VLOOKUP(B1080,SWH!$A$4:$C$19,3,FALSE)</f>
        <v>232.34</v>
      </c>
      <c r="E1080" s="5">
        <v>0</v>
      </c>
      <c r="F1080" s="5">
        <v>238.9</v>
      </c>
      <c r="G1080" s="5">
        <v>3.47</v>
      </c>
      <c r="H1080" s="5">
        <v>34.28</v>
      </c>
      <c r="I1080" s="5">
        <v>15.37</v>
      </c>
      <c r="J1080" s="5">
        <v>276.58999999999997</v>
      </c>
      <c r="K1080" s="5">
        <v>477.16</v>
      </c>
      <c r="L1080" s="5">
        <v>0</v>
      </c>
      <c r="M1080" s="5">
        <v>107.34</v>
      </c>
      <c r="N1080" s="5">
        <v>0</v>
      </c>
      <c r="O1080" s="5">
        <f>VLOOKUP(B1080,SWH!$A$4:$B$19,2,FALSE)</f>
        <v>0</v>
      </c>
      <c r="P1080" s="5">
        <f t="shared" si="71"/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201.52</v>
      </c>
      <c r="V1080" s="5">
        <v>62.33</v>
      </c>
      <c r="W1080" s="5">
        <f t="shared" si="69"/>
        <v>110.81</v>
      </c>
      <c r="X1080" s="5">
        <f t="shared" si="70"/>
        <v>238.9</v>
      </c>
      <c r="Y1080" s="5">
        <v>499.38</v>
      </c>
      <c r="Z1080" s="5">
        <v>917.58</v>
      </c>
      <c r="AA1080" s="5">
        <f t="shared" si="68"/>
        <v>1416.96</v>
      </c>
    </row>
    <row r="1081" spans="1:27" x14ac:dyDescent="0.25">
      <c r="A1081">
        <v>2010</v>
      </c>
      <c r="B1081" t="s">
        <v>65</v>
      </c>
      <c r="C1081" s="1" t="s">
        <v>16</v>
      </c>
      <c r="D1081" s="5">
        <f>VLOOKUP(B1081,SWH!$A$4:$C$19,3,FALSE)</f>
        <v>232.34</v>
      </c>
      <c r="E1081" s="5">
        <v>0</v>
      </c>
      <c r="F1081" s="5">
        <v>593.69000000000005</v>
      </c>
      <c r="G1081" s="5">
        <v>36</v>
      </c>
      <c r="H1081" s="5">
        <v>34.19</v>
      </c>
      <c r="I1081" s="5">
        <v>15.37</v>
      </c>
      <c r="J1081" s="5">
        <v>276.58999999999997</v>
      </c>
      <c r="K1081" s="5">
        <v>477.16</v>
      </c>
      <c r="L1081" s="5">
        <v>0</v>
      </c>
      <c r="M1081" s="5">
        <v>95.45</v>
      </c>
      <c r="N1081" s="5">
        <v>0</v>
      </c>
      <c r="O1081" s="5">
        <f>VLOOKUP(B1081,SWH!$A$4:$B$19,2,FALSE)</f>
        <v>0</v>
      </c>
      <c r="P1081" s="5">
        <f t="shared" si="71"/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213.03</v>
      </c>
      <c r="V1081" s="5">
        <v>62.8</v>
      </c>
      <c r="W1081" s="5">
        <f t="shared" si="69"/>
        <v>131.44999999999999</v>
      </c>
      <c r="X1081" s="5">
        <f t="shared" si="70"/>
        <v>593.69000000000005</v>
      </c>
      <c r="Y1081" s="5">
        <v>520.39</v>
      </c>
      <c r="Z1081" s="5">
        <v>1283.8800000000001</v>
      </c>
      <c r="AA1081" s="5">
        <f t="shared" si="68"/>
        <v>1804.27</v>
      </c>
    </row>
    <row r="1082" spans="1:27" x14ac:dyDescent="0.25">
      <c r="A1082">
        <v>2010</v>
      </c>
      <c r="B1082" t="s">
        <v>65</v>
      </c>
      <c r="C1082" s="1" t="s">
        <v>9</v>
      </c>
      <c r="D1082" s="5">
        <f>VLOOKUP(B1082,SWH!$A$4:$C$19,3,FALSE)</f>
        <v>232.34</v>
      </c>
      <c r="E1082" s="5">
        <v>0</v>
      </c>
      <c r="F1082" s="5">
        <v>426.73</v>
      </c>
      <c r="G1082" s="5">
        <v>22.07</v>
      </c>
      <c r="H1082" s="5">
        <v>34.130000000000003</v>
      </c>
      <c r="I1082" s="5">
        <v>15.35</v>
      </c>
      <c r="J1082" s="5">
        <v>276.58999999999997</v>
      </c>
      <c r="K1082" s="5">
        <v>477.16</v>
      </c>
      <c r="L1082" s="5">
        <v>0</v>
      </c>
      <c r="M1082" s="5">
        <v>100.82</v>
      </c>
      <c r="N1082" s="5">
        <v>0</v>
      </c>
      <c r="O1082" s="5">
        <f>VLOOKUP(B1082,SWH!$A$4:$B$19,2,FALSE)</f>
        <v>0</v>
      </c>
      <c r="P1082" s="5">
        <f t="shared" si="71"/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210.34</v>
      </c>
      <c r="V1082" s="5">
        <v>62.34</v>
      </c>
      <c r="W1082" s="5">
        <f t="shared" si="69"/>
        <v>122.88999999999999</v>
      </c>
      <c r="X1082" s="5">
        <f t="shared" si="70"/>
        <v>426.73</v>
      </c>
      <c r="Y1082" s="5">
        <v>511.3</v>
      </c>
      <c r="Z1082" s="5">
        <v>1114.23</v>
      </c>
      <c r="AA1082" s="5">
        <f t="shared" si="68"/>
        <v>1625.53</v>
      </c>
    </row>
    <row r="1083" spans="1:27" x14ac:dyDescent="0.25">
      <c r="A1083">
        <v>2010</v>
      </c>
      <c r="B1083" t="s">
        <v>65</v>
      </c>
      <c r="C1083" s="1" t="s">
        <v>12</v>
      </c>
      <c r="D1083" s="5">
        <f>VLOOKUP(B1083,SWH!$A$4:$C$19,3,FALSE)</f>
        <v>232.34</v>
      </c>
      <c r="E1083" s="5">
        <v>0</v>
      </c>
      <c r="F1083" s="5">
        <v>762.56</v>
      </c>
      <c r="G1083" s="5">
        <v>23.69</v>
      </c>
      <c r="H1083" s="5">
        <v>34.14</v>
      </c>
      <c r="I1083" s="5">
        <v>15.38</v>
      </c>
      <c r="J1083" s="5">
        <v>276.58999999999997</v>
      </c>
      <c r="K1083" s="5">
        <v>477.16</v>
      </c>
      <c r="L1083" s="5">
        <v>0</v>
      </c>
      <c r="M1083" s="5">
        <v>94.62</v>
      </c>
      <c r="N1083" s="5">
        <v>0</v>
      </c>
      <c r="O1083" s="5">
        <f>VLOOKUP(B1083,SWH!$A$4:$B$19,2,FALSE)</f>
        <v>0</v>
      </c>
      <c r="P1083" s="5">
        <f t="shared" si="71"/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225.77</v>
      </c>
      <c r="V1083" s="5">
        <v>62.21</v>
      </c>
      <c r="W1083" s="5">
        <f t="shared" si="69"/>
        <v>118.31</v>
      </c>
      <c r="X1083" s="5">
        <f t="shared" si="70"/>
        <v>762.56</v>
      </c>
      <c r="Y1083" s="5">
        <v>506.63</v>
      </c>
      <c r="Z1083" s="5">
        <v>1465.49</v>
      </c>
      <c r="AA1083" s="5">
        <f t="shared" si="68"/>
        <v>1972.12</v>
      </c>
    </row>
    <row r="1084" spans="1:27" x14ac:dyDescent="0.25">
      <c r="A1084">
        <v>2010</v>
      </c>
      <c r="B1084" t="s">
        <v>65</v>
      </c>
      <c r="C1084" s="1" t="s">
        <v>8</v>
      </c>
      <c r="D1084" s="5">
        <f>VLOOKUP(B1084,SWH!$A$4:$C$19,3,FALSE)</f>
        <v>232.34</v>
      </c>
      <c r="E1084" s="5">
        <v>0</v>
      </c>
      <c r="F1084" s="5">
        <v>1072.76</v>
      </c>
      <c r="G1084" s="5">
        <v>6.17</v>
      </c>
      <c r="H1084" s="5">
        <v>34.64</v>
      </c>
      <c r="I1084" s="5">
        <v>15.49</v>
      </c>
      <c r="J1084" s="5">
        <v>276.58999999999997</v>
      </c>
      <c r="K1084" s="5">
        <v>477.16</v>
      </c>
      <c r="L1084" s="5">
        <v>0</v>
      </c>
      <c r="M1084" s="5">
        <v>111.76</v>
      </c>
      <c r="N1084" s="5">
        <v>0</v>
      </c>
      <c r="O1084" s="5">
        <f>VLOOKUP(B1084,SWH!$A$4:$B$19,2,FALSE)</f>
        <v>0</v>
      </c>
      <c r="P1084" s="5">
        <f t="shared" si="71"/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242.96</v>
      </c>
      <c r="V1084" s="5">
        <v>61.21</v>
      </c>
      <c r="W1084" s="5">
        <f t="shared" si="69"/>
        <v>117.93</v>
      </c>
      <c r="X1084" s="5">
        <f t="shared" si="70"/>
        <v>1072.76</v>
      </c>
      <c r="Y1084" s="5">
        <v>505.85</v>
      </c>
      <c r="Z1084" s="5">
        <v>1792.88</v>
      </c>
      <c r="AA1084" s="5">
        <f t="shared" si="68"/>
        <v>2298.73</v>
      </c>
    </row>
    <row r="1085" spans="1:27" x14ac:dyDescent="0.25">
      <c r="A1085">
        <v>2013</v>
      </c>
      <c r="B1085" t="s">
        <v>65</v>
      </c>
      <c r="C1085" s="1" t="s">
        <v>10</v>
      </c>
      <c r="D1085" s="5">
        <f>VLOOKUP(B1085,SWH!$A$4:$C$19,3,FALSE)</f>
        <v>232.34</v>
      </c>
      <c r="E1085" s="5">
        <v>0</v>
      </c>
      <c r="F1085" s="5">
        <v>0</v>
      </c>
      <c r="G1085" s="5">
        <v>364.72</v>
      </c>
      <c r="H1085" s="5">
        <v>32.03</v>
      </c>
      <c r="I1085" s="5">
        <v>15.37</v>
      </c>
      <c r="J1085" s="5">
        <v>265.86</v>
      </c>
      <c r="K1085" s="5">
        <v>477.16</v>
      </c>
      <c r="L1085" s="5">
        <v>0</v>
      </c>
      <c r="M1085" s="5">
        <v>79.91</v>
      </c>
      <c r="N1085" s="5">
        <v>0</v>
      </c>
      <c r="O1085" s="5">
        <f>VLOOKUP(B1085,SWH!$A$4:$B$19,2,FALSE)</f>
        <v>0</v>
      </c>
      <c r="P1085" s="5">
        <f t="shared" si="71"/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124.46</v>
      </c>
      <c r="V1085" s="5">
        <v>58.56</v>
      </c>
      <c r="W1085" s="5">
        <f t="shared" si="69"/>
        <v>444.63</v>
      </c>
      <c r="X1085" s="5">
        <f t="shared" si="70"/>
        <v>0</v>
      </c>
      <c r="Y1085" s="5">
        <v>816.45</v>
      </c>
      <c r="Z1085" s="5">
        <v>601.62</v>
      </c>
      <c r="AA1085" s="5">
        <f t="shared" si="68"/>
        <v>1418.0700000000002</v>
      </c>
    </row>
    <row r="1086" spans="1:27" x14ac:dyDescent="0.25">
      <c r="A1086">
        <v>2013</v>
      </c>
      <c r="B1086" t="s">
        <v>65</v>
      </c>
      <c r="C1086" s="1" t="s">
        <v>6</v>
      </c>
      <c r="D1086" s="5">
        <f>VLOOKUP(B1086,SWH!$A$4:$C$19,3,FALSE)</f>
        <v>232.34</v>
      </c>
      <c r="E1086" s="5">
        <v>0</v>
      </c>
      <c r="F1086" s="5">
        <v>0.09</v>
      </c>
      <c r="G1086" s="5">
        <v>324.58</v>
      </c>
      <c r="H1086" s="5">
        <v>31.97</v>
      </c>
      <c r="I1086" s="5">
        <v>15.36</v>
      </c>
      <c r="J1086" s="5">
        <v>265.86</v>
      </c>
      <c r="K1086" s="5">
        <v>477.16</v>
      </c>
      <c r="L1086" s="5">
        <v>0</v>
      </c>
      <c r="M1086" s="5">
        <v>79.48</v>
      </c>
      <c r="N1086" s="5">
        <v>0</v>
      </c>
      <c r="O1086" s="5">
        <f>VLOOKUP(B1086,SWH!$A$4:$B$19,2,FALSE)</f>
        <v>0</v>
      </c>
      <c r="P1086" s="5">
        <f t="shared" si="71"/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123.95</v>
      </c>
      <c r="V1086" s="5">
        <v>57.83</v>
      </c>
      <c r="W1086" s="5">
        <f t="shared" si="69"/>
        <v>404.06</v>
      </c>
      <c r="X1086" s="5">
        <f t="shared" si="70"/>
        <v>0.09</v>
      </c>
      <c r="Y1086" s="5">
        <v>775.09</v>
      </c>
      <c r="Z1086" s="5">
        <v>601.20000000000005</v>
      </c>
      <c r="AA1086" s="5">
        <f t="shared" si="68"/>
        <v>1376.29</v>
      </c>
    </row>
    <row r="1087" spans="1:27" x14ac:dyDescent="0.25">
      <c r="A1087">
        <v>2013</v>
      </c>
      <c r="B1087" t="s">
        <v>65</v>
      </c>
      <c r="C1087" s="1" t="s">
        <v>11</v>
      </c>
      <c r="D1087" s="5">
        <f>VLOOKUP(B1087,SWH!$A$4:$C$19,3,FALSE)</f>
        <v>232.34</v>
      </c>
      <c r="E1087" s="5">
        <v>0</v>
      </c>
      <c r="F1087" s="5">
        <v>0</v>
      </c>
      <c r="G1087" s="5">
        <v>226.31</v>
      </c>
      <c r="H1087" s="5">
        <v>32.04</v>
      </c>
      <c r="I1087" s="5">
        <v>15.37</v>
      </c>
      <c r="J1087" s="5">
        <v>265.86</v>
      </c>
      <c r="K1087" s="5">
        <v>477.16</v>
      </c>
      <c r="L1087" s="5">
        <v>0</v>
      </c>
      <c r="M1087" s="5">
        <v>60.14</v>
      </c>
      <c r="N1087" s="5">
        <v>0</v>
      </c>
      <c r="O1087" s="5">
        <f>VLOOKUP(B1087,SWH!$A$4:$B$19,2,FALSE)</f>
        <v>0</v>
      </c>
      <c r="P1087" s="5">
        <f t="shared" si="71"/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135.78</v>
      </c>
      <c r="V1087" s="5">
        <v>56.91</v>
      </c>
      <c r="W1087" s="5">
        <f t="shared" si="69"/>
        <v>286.45</v>
      </c>
      <c r="X1087" s="5">
        <f t="shared" si="70"/>
        <v>0</v>
      </c>
      <c r="Y1087" s="5">
        <v>656.63</v>
      </c>
      <c r="Z1087" s="5">
        <v>612.94000000000005</v>
      </c>
      <c r="AA1087" s="5">
        <f t="shared" si="68"/>
        <v>1269.5700000000002</v>
      </c>
    </row>
    <row r="1088" spans="1:27" x14ac:dyDescent="0.25">
      <c r="A1088">
        <v>2013</v>
      </c>
      <c r="B1088" t="s">
        <v>65</v>
      </c>
      <c r="C1088" s="1" t="s">
        <v>13</v>
      </c>
      <c r="D1088" s="5">
        <f>VLOOKUP(B1088,SWH!$A$4:$C$19,3,FALSE)</f>
        <v>232.34</v>
      </c>
      <c r="E1088" s="5">
        <v>0</v>
      </c>
      <c r="F1088" s="5">
        <v>8.8699999999999992</v>
      </c>
      <c r="G1088" s="5">
        <v>247.33</v>
      </c>
      <c r="H1088" s="5">
        <v>32.1</v>
      </c>
      <c r="I1088" s="5">
        <v>15.34</v>
      </c>
      <c r="J1088" s="5">
        <v>265.86</v>
      </c>
      <c r="K1088" s="5">
        <v>477.16</v>
      </c>
      <c r="L1088" s="5">
        <v>0</v>
      </c>
      <c r="M1088" s="5">
        <v>75.63</v>
      </c>
      <c r="N1088" s="5">
        <v>0</v>
      </c>
      <c r="O1088" s="5">
        <f>VLOOKUP(B1088,SWH!$A$4:$B$19,2,FALSE)</f>
        <v>0</v>
      </c>
      <c r="P1088" s="5">
        <f t="shared" si="71"/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136.06</v>
      </c>
      <c r="V1088" s="5">
        <v>56.83</v>
      </c>
      <c r="W1088" s="5">
        <f t="shared" si="69"/>
        <v>322.96000000000004</v>
      </c>
      <c r="X1088" s="5">
        <f t="shared" si="70"/>
        <v>8.8699999999999992</v>
      </c>
      <c r="Y1088" s="5">
        <v>693.1</v>
      </c>
      <c r="Z1088" s="5">
        <v>622.09</v>
      </c>
      <c r="AA1088" s="5">
        <f t="shared" si="68"/>
        <v>1315.19</v>
      </c>
    </row>
    <row r="1089" spans="1:27" x14ac:dyDescent="0.25">
      <c r="A1089">
        <v>2013</v>
      </c>
      <c r="B1089" t="s">
        <v>65</v>
      </c>
      <c r="C1089" s="1" t="s">
        <v>19</v>
      </c>
      <c r="D1089" s="5">
        <f>VLOOKUP(B1089,SWH!$A$4:$C$19,3,FALSE)</f>
        <v>232.34</v>
      </c>
      <c r="E1089" s="5">
        <v>0</v>
      </c>
      <c r="F1089" s="5">
        <v>25.21</v>
      </c>
      <c r="G1089" s="5">
        <v>192.48</v>
      </c>
      <c r="H1089" s="5">
        <v>31.93</v>
      </c>
      <c r="I1089" s="5">
        <v>15.34</v>
      </c>
      <c r="J1089" s="5">
        <v>265.86</v>
      </c>
      <c r="K1089" s="5">
        <v>477.16</v>
      </c>
      <c r="L1089" s="5">
        <v>0</v>
      </c>
      <c r="M1089" s="5">
        <v>64.44</v>
      </c>
      <c r="N1089" s="5">
        <v>0</v>
      </c>
      <c r="O1089" s="5">
        <f>VLOOKUP(B1089,SWH!$A$4:$B$19,2,FALSE)</f>
        <v>0</v>
      </c>
      <c r="P1089" s="5">
        <f t="shared" si="71"/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148.49</v>
      </c>
      <c r="V1089" s="5">
        <v>56.25</v>
      </c>
      <c r="W1089" s="5">
        <f t="shared" si="69"/>
        <v>256.91999999999996</v>
      </c>
      <c r="X1089" s="5">
        <f t="shared" si="70"/>
        <v>25.21</v>
      </c>
      <c r="Y1089" s="5">
        <v>626.29999999999995</v>
      </c>
      <c r="Z1089" s="5">
        <v>650.86</v>
      </c>
      <c r="AA1089" s="5">
        <f t="shared" si="68"/>
        <v>1277.1599999999999</v>
      </c>
    </row>
    <row r="1090" spans="1:27" x14ac:dyDescent="0.25">
      <c r="A1090">
        <v>2013</v>
      </c>
      <c r="B1090" t="s">
        <v>65</v>
      </c>
      <c r="C1090" s="1" t="s">
        <v>20</v>
      </c>
      <c r="D1090" s="5">
        <f>VLOOKUP(B1090,SWH!$A$4:$C$19,3,FALSE)</f>
        <v>232.34</v>
      </c>
      <c r="E1090" s="5">
        <v>0</v>
      </c>
      <c r="F1090" s="5">
        <v>21.13</v>
      </c>
      <c r="G1090" s="5">
        <v>131.26</v>
      </c>
      <c r="H1090" s="5">
        <v>31.9</v>
      </c>
      <c r="I1090" s="5">
        <v>15.35</v>
      </c>
      <c r="J1090" s="5">
        <v>265.86</v>
      </c>
      <c r="K1090" s="5">
        <v>477.16</v>
      </c>
      <c r="L1090" s="5">
        <v>0</v>
      </c>
      <c r="M1090" s="5">
        <v>67.510000000000005</v>
      </c>
      <c r="N1090" s="5">
        <v>0</v>
      </c>
      <c r="O1090" s="5">
        <f>VLOOKUP(B1090,SWH!$A$4:$B$19,2,FALSE)</f>
        <v>0</v>
      </c>
      <c r="P1090" s="5">
        <f t="shared" si="71"/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149.43</v>
      </c>
      <c r="V1090" s="5">
        <v>54.5</v>
      </c>
      <c r="W1090" s="5">
        <f t="shared" si="69"/>
        <v>198.76999999999998</v>
      </c>
      <c r="X1090" s="5">
        <f t="shared" si="70"/>
        <v>21.13</v>
      </c>
      <c r="Y1090" s="5">
        <v>566.39</v>
      </c>
      <c r="Z1090" s="5">
        <v>647.72</v>
      </c>
      <c r="AA1090" s="5">
        <f t="shared" ref="AA1090:AA1153" si="72">SUM(Y1090:Z1090)</f>
        <v>1214.1100000000001</v>
      </c>
    </row>
    <row r="1091" spans="1:27" x14ac:dyDescent="0.25">
      <c r="A1091">
        <v>2013</v>
      </c>
      <c r="B1091" t="s">
        <v>65</v>
      </c>
      <c r="C1091" s="1" t="s">
        <v>3</v>
      </c>
      <c r="D1091" s="5">
        <f>VLOOKUP(B1091,SWH!$A$4:$C$19,3,FALSE)</f>
        <v>232.34</v>
      </c>
      <c r="E1091" s="5">
        <v>0</v>
      </c>
      <c r="F1091" s="5">
        <v>133.21</v>
      </c>
      <c r="G1091" s="5">
        <v>101.57</v>
      </c>
      <c r="H1091" s="5">
        <v>31.98</v>
      </c>
      <c r="I1091" s="5">
        <v>15.35</v>
      </c>
      <c r="J1091" s="5">
        <v>265.86</v>
      </c>
      <c r="K1091" s="5">
        <v>477.16</v>
      </c>
      <c r="L1091" s="5">
        <v>0</v>
      </c>
      <c r="M1091" s="5">
        <v>59.87</v>
      </c>
      <c r="N1091" s="5">
        <v>0</v>
      </c>
      <c r="O1091" s="5">
        <f>VLOOKUP(B1091,SWH!$A$4:$B$19,2,FALSE)</f>
        <v>0</v>
      </c>
      <c r="P1091" s="5">
        <f t="shared" si="71"/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170.43</v>
      </c>
      <c r="V1091" s="5">
        <v>53.92</v>
      </c>
      <c r="W1091" s="5">
        <f t="shared" ref="W1091:W1154" si="73">E1091+G1091+M1091+SUM(P1091:S1091)</f>
        <v>161.44</v>
      </c>
      <c r="X1091" s="5">
        <f t="shared" ref="X1091:X1154" si="74">F1091</f>
        <v>133.21</v>
      </c>
      <c r="Y1091" s="5">
        <v>528.55999999999995</v>
      </c>
      <c r="Z1091" s="5">
        <v>780.79</v>
      </c>
      <c r="AA1091" s="5">
        <f t="shared" si="72"/>
        <v>1309.3499999999999</v>
      </c>
    </row>
    <row r="1092" spans="1:27" x14ac:dyDescent="0.25">
      <c r="A1092">
        <v>2013</v>
      </c>
      <c r="B1092" t="s">
        <v>65</v>
      </c>
      <c r="C1092" s="1" t="s">
        <v>7</v>
      </c>
      <c r="D1092" s="5">
        <f>VLOOKUP(B1092,SWH!$A$4:$C$19,3,FALSE)</f>
        <v>232.34</v>
      </c>
      <c r="E1092" s="5">
        <v>0</v>
      </c>
      <c r="F1092" s="5">
        <v>72.900000000000006</v>
      </c>
      <c r="G1092" s="5">
        <v>91.24</v>
      </c>
      <c r="H1092" s="5">
        <v>32.020000000000003</v>
      </c>
      <c r="I1092" s="5">
        <v>15.35</v>
      </c>
      <c r="J1092" s="5">
        <v>265.86</v>
      </c>
      <c r="K1092" s="5">
        <v>477.16</v>
      </c>
      <c r="L1092" s="5">
        <v>0</v>
      </c>
      <c r="M1092" s="5">
        <v>63.85</v>
      </c>
      <c r="N1092" s="5">
        <v>0</v>
      </c>
      <c r="O1092" s="5">
        <f>VLOOKUP(B1092,SWH!$A$4:$B$19,2,FALSE)</f>
        <v>0</v>
      </c>
      <c r="P1092" s="5">
        <f t="shared" si="71"/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164.89</v>
      </c>
      <c r="V1092" s="5">
        <v>53.51</v>
      </c>
      <c r="W1092" s="5">
        <f t="shared" si="73"/>
        <v>155.09</v>
      </c>
      <c r="X1092" s="5">
        <f t="shared" si="74"/>
        <v>72.900000000000006</v>
      </c>
      <c r="Y1092" s="5">
        <v>521.82000000000005</v>
      </c>
      <c r="Z1092" s="5">
        <v>714.95</v>
      </c>
      <c r="AA1092" s="5">
        <f t="shared" si="72"/>
        <v>1236.77</v>
      </c>
    </row>
    <row r="1093" spans="1:27" x14ac:dyDescent="0.25">
      <c r="A1093">
        <v>2013</v>
      </c>
      <c r="B1093" t="s">
        <v>65</v>
      </c>
      <c r="C1093" s="1" t="s">
        <v>17</v>
      </c>
      <c r="D1093" s="5">
        <f>VLOOKUP(B1093,SWH!$A$4:$C$19,3,FALSE)</f>
        <v>232.34</v>
      </c>
      <c r="E1093" s="5">
        <v>0</v>
      </c>
      <c r="F1093" s="5">
        <v>31.49</v>
      </c>
      <c r="G1093" s="5">
        <v>36.31</v>
      </c>
      <c r="H1093" s="5">
        <v>32.17</v>
      </c>
      <c r="I1093" s="5">
        <v>15.38</v>
      </c>
      <c r="J1093" s="5">
        <v>265.86</v>
      </c>
      <c r="K1093" s="5">
        <v>477.16</v>
      </c>
      <c r="L1093" s="5">
        <v>0</v>
      </c>
      <c r="M1093" s="5">
        <v>50.84</v>
      </c>
      <c r="N1093" s="5">
        <v>0</v>
      </c>
      <c r="O1093" s="5">
        <f>VLOOKUP(B1093,SWH!$A$4:$B$19,2,FALSE)</f>
        <v>0</v>
      </c>
      <c r="P1093" s="5">
        <f t="shared" ref="P1093:P1141" si="75">N1093-O1093</f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172.69</v>
      </c>
      <c r="V1093" s="5">
        <v>54.81</v>
      </c>
      <c r="W1093" s="5">
        <f t="shared" si="73"/>
        <v>87.15</v>
      </c>
      <c r="X1093" s="5">
        <f t="shared" si="74"/>
        <v>31.49</v>
      </c>
      <c r="Y1093" s="5">
        <v>455.37</v>
      </c>
      <c r="Z1093" s="5">
        <v>681.34</v>
      </c>
      <c r="AA1093" s="5">
        <f t="shared" si="72"/>
        <v>1136.71</v>
      </c>
    </row>
    <row r="1094" spans="1:27" x14ac:dyDescent="0.25">
      <c r="A1094">
        <v>2013</v>
      </c>
      <c r="B1094" t="s">
        <v>65</v>
      </c>
      <c r="C1094" s="1" t="s">
        <v>14</v>
      </c>
      <c r="D1094" s="5">
        <f>VLOOKUP(B1094,SWH!$A$4:$C$19,3,FALSE)</f>
        <v>232.34</v>
      </c>
      <c r="E1094" s="5">
        <v>0</v>
      </c>
      <c r="F1094" s="5">
        <v>218.98</v>
      </c>
      <c r="G1094" s="5">
        <v>63.95</v>
      </c>
      <c r="H1094" s="5">
        <v>32.130000000000003</v>
      </c>
      <c r="I1094" s="5">
        <v>15.38</v>
      </c>
      <c r="J1094" s="5">
        <v>265.86</v>
      </c>
      <c r="K1094" s="5">
        <v>477.16</v>
      </c>
      <c r="L1094" s="5">
        <v>0</v>
      </c>
      <c r="M1094" s="5">
        <v>52.43</v>
      </c>
      <c r="N1094" s="5">
        <v>0</v>
      </c>
      <c r="O1094" s="5">
        <f>VLOOKUP(B1094,SWH!$A$4:$B$19,2,FALSE)</f>
        <v>0</v>
      </c>
      <c r="P1094" s="5">
        <f t="shared" si="75"/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187.71</v>
      </c>
      <c r="V1094" s="5">
        <v>52.32</v>
      </c>
      <c r="W1094" s="5">
        <f t="shared" si="73"/>
        <v>116.38</v>
      </c>
      <c r="X1094" s="5">
        <f t="shared" si="74"/>
        <v>218.98</v>
      </c>
      <c r="Y1094" s="5">
        <v>482.07</v>
      </c>
      <c r="Z1094" s="5">
        <v>883.85</v>
      </c>
      <c r="AA1094" s="5">
        <f t="shared" si="72"/>
        <v>1365.92</v>
      </c>
    </row>
    <row r="1095" spans="1:27" x14ac:dyDescent="0.25">
      <c r="A1095">
        <v>2013</v>
      </c>
      <c r="B1095" t="s">
        <v>65</v>
      </c>
      <c r="C1095" s="1" t="s">
        <v>2</v>
      </c>
      <c r="D1095" s="5">
        <f>VLOOKUP(B1095,SWH!$A$4:$C$19,3,FALSE)</f>
        <v>232.34</v>
      </c>
      <c r="E1095" s="5">
        <v>0</v>
      </c>
      <c r="F1095" s="5">
        <v>126.99</v>
      </c>
      <c r="G1095" s="5">
        <v>53.53</v>
      </c>
      <c r="H1095" s="5">
        <v>31.91</v>
      </c>
      <c r="I1095" s="5">
        <v>15.34</v>
      </c>
      <c r="J1095" s="5">
        <v>265.86</v>
      </c>
      <c r="K1095" s="5">
        <v>477.16</v>
      </c>
      <c r="L1095" s="5">
        <v>0</v>
      </c>
      <c r="M1095" s="5">
        <v>57.8</v>
      </c>
      <c r="N1095" s="5">
        <v>0</v>
      </c>
      <c r="O1095" s="5">
        <f>VLOOKUP(B1095,SWH!$A$4:$B$19,2,FALSE)</f>
        <v>0</v>
      </c>
      <c r="P1095" s="5">
        <f t="shared" si="75"/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182.82</v>
      </c>
      <c r="V1095" s="5">
        <v>52.15</v>
      </c>
      <c r="W1095" s="5">
        <f t="shared" si="73"/>
        <v>111.33</v>
      </c>
      <c r="X1095" s="5">
        <f t="shared" si="74"/>
        <v>126.99</v>
      </c>
      <c r="Y1095" s="5">
        <v>476.58</v>
      </c>
      <c r="Z1095" s="5">
        <v>786.97</v>
      </c>
      <c r="AA1095" s="5">
        <f t="shared" si="72"/>
        <v>1263.55</v>
      </c>
    </row>
    <row r="1096" spans="1:27" x14ac:dyDescent="0.25">
      <c r="A1096">
        <v>2013</v>
      </c>
      <c r="B1096" t="s">
        <v>65</v>
      </c>
      <c r="C1096" s="1" t="s">
        <v>18</v>
      </c>
      <c r="D1096" s="5">
        <f>VLOOKUP(B1096,SWH!$A$4:$C$19,3,FALSE)</f>
        <v>232.34</v>
      </c>
      <c r="E1096" s="5">
        <v>0</v>
      </c>
      <c r="F1096" s="5">
        <v>144.74</v>
      </c>
      <c r="G1096" s="5">
        <v>16.28</v>
      </c>
      <c r="H1096" s="5">
        <v>32.159999999999997</v>
      </c>
      <c r="I1096" s="5">
        <v>15.38</v>
      </c>
      <c r="J1096" s="5">
        <v>265.86</v>
      </c>
      <c r="K1096" s="5">
        <v>477.16</v>
      </c>
      <c r="L1096" s="5">
        <v>0</v>
      </c>
      <c r="M1096" s="5">
        <v>47.8</v>
      </c>
      <c r="N1096" s="5">
        <v>0</v>
      </c>
      <c r="O1096" s="5">
        <f>VLOOKUP(B1096,SWH!$A$4:$B$19,2,FALSE)</f>
        <v>0</v>
      </c>
      <c r="P1096" s="5">
        <f t="shared" si="75"/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192.92</v>
      </c>
      <c r="V1096" s="5">
        <v>51.95</v>
      </c>
      <c r="W1096" s="5">
        <f t="shared" si="73"/>
        <v>64.08</v>
      </c>
      <c r="X1096" s="5">
        <f t="shared" si="74"/>
        <v>144.74</v>
      </c>
      <c r="Y1096" s="5">
        <v>429.44</v>
      </c>
      <c r="Z1096" s="5">
        <v>814.82</v>
      </c>
      <c r="AA1096" s="5">
        <f t="shared" si="72"/>
        <v>1244.26</v>
      </c>
    </row>
    <row r="1097" spans="1:27" x14ac:dyDescent="0.25">
      <c r="A1097">
        <v>2013</v>
      </c>
      <c r="B1097" t="s">
        <v>65</v>
      </c>
      <c r="C1097" s="1" t="s">
        <v>4</v>
      </c>
      <c r="D1097" s="5">
        <f>VLOOKUP(B1097,SWH!$A$4:$C$19,3,FALSE)</f>
        <v>232.34</v>
      </c>
      <c r="E1097" s="5">
        <v>0</v>
      </c>
      <c r="F1097" s="5">
        <v>351.89</v>
      </c>
      <c r="G1097" s="5">
        <v>35.049999999999997</v>
      </c>
      <c r="H1097" s="5">
        <v>32</v>
      </c>
      <c r="I1097" s="5">
        <v>15.36</v>
      </c>
      <c r="J1097" s="5">
        <v>265.86</v>
      </c>
      <c r="K1097" s="5">
        <v>477.16</v>
      </c>
      <c r="L1097" s="5">
        <v>0</v>
      </c>
      <c r="M1097" s="5">
        <v>50.83</v>
      </c>
      <c r="N1097" s="5">
        <v>0</v>
      </c>
      <c r="O1097" s="5">
        <f>VLOOKUP(B1097,SWH!$A$4:$B$19,2,FALSE)</f>
        <v>0</v>
      </c>
      <c r="P1097" s="5">
        <f t="shared" si="75"/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202.23</v>
      </c>
      <c r="V1097" s="5">
        <v>51.36</v>
      </c>
      <c r="W1097" s="5">
        <f t="shared" si="73"/>
        <v>85.88</v>
      </c>
      <c r="X1097" s="5">
        <f t="shared" si="74"/>
        <v>351.89</v>
      </c>
      <c r="Y1097" s="5">
        <v>450.47</v>
      </c>
      <c r="Z1097" s="5">
        <v>1031.29</v>
      </c>
      <c r="AA1097" s="5">
        <f t="shared" si="72"/>
        <v>1481.76</v>
      </c>
    </row>
    <row r="1098" spans="1:27" x14ac:dyDescent="0.25">
      <c r="A1098">
        <v>2013</v>
      </c>
      <c r="B1098" t="s">
        <v>65</v>
      </c>
      <c r="C1098" s="1" t="s">
        <v>5</v>
      </c>
      <c r="D1098" s="5">
        <f>VLOOKUP(B1098,SWH!$A$4:$C$19,3,FALSE)</f>
        <v>232.34</v>
      </c>
      <c r="E1098" s="5">
        <v>0</v>
      </c>
      <c r="F1098" s="5">
        <v>258.64</v>
      </c>
      <c r="G1098" s="5">
        <v>36.590000000000003</v>
      </c>
      <c r="H1098" s="5">
        <v>32</v>
      </c>
      <c r="I1098" s="5">
        <v>15.37</v>
      </c>
      <c r="J1098" s="5">
        <v>265.86</v>
      </c>
      <c r="K1098" s="5">
        <v>477.16</v>
      </c>
      <c r="L1098" s="5">
        <v>0</v>
      </c>
      <c r="M1098" s="5">
        <v>57.82</v>
      </c>
      <c r="N1098" s="5">
        <v>0</v>
      </c>
      <c r="O1098" s="5">
        <f>VLOOKUP(B1098,SWH!$A$4:$B$19,2,FALSE)</f>
        <v>0</v>
      </c>
      <c r="P1098" s="5">
        <f t="shared" si="75"/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198.13</v>
      </c>
      <c r="V1098" s="5">
        <v>51.22</v>
      </c>
      <c r="W1098" s="5">
        <f t="shared" si="73"/>
        <v>94.41</v>
      </c>
      <c r="X1098" s="5">
        <f t="shared" si="74"/>
        <v>258.64</v>
      </c>
      <c r="Y1098" s="5">
        <v>458.88</v>
      </c>
      <c r="Z1098" s="5">
        <v>933.92</v>
      </c>
      <c r="AA1098" s="5">
        <f t="shared" si="72"/>
        <v>1392.8</v>
      </c>
    </row>
    <row r="1099" spans="1:27" x14ac:dyDescent="0.25">
      <c r="A1099">
        <v>2013</v>
      </c>
      <c r="B1099" t="s">
        <v>65</v>
      </c>
      <c r="C1099" s="1" t="s">
        <v>15</v>
      </c>
      <c r="D1099" s="5">
        <f>VLOOKUP(B1099,SWH!$A$4:$C$19,3,FALSE)</f>
        <v>232.34</v>
      </c>
      <c r="E1099" s="5">
        <v>0</v>
      </c>
      <c r="F1099" s="5">
        <v>189.48</v>
      </c>
      <c r="G1099" s="5">
        <v>6.68</v>
      </c>
      <c r="H1099" s="5">
        <v>32.159999999999997</v>
      </c>
      <c r="I1099" s="5">
        <v>15.37</v>
      </c>
      <c r="J1099" s="5">
        <v>265.86</v>
      </c>
      <c r="K1099" s="5">
        <v>477.16</v>
      </c>
      <c r="L1099" s="5">
        <v>0</v>
      </c>
      <c r="M1099" s="5">
        <v>45.85</v>
      </c>
      <c r="N1099" s="5">
        <v>0</v>
      </c>
      <c r="O1099" s="5">
        <f>VLOOKUP(B1099,SWH!$A$4:$B$19,2,FALSE)</f>
        <v>0</v>
      </c>
      <c r="P1099" s="5">
        <f t="shared" si="75"/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201.25</v>
      </c>
      <c r="V1099" s="5">
        <v>51.15</v>
      </c>
      <c r="W1099" s="5">
        <f t="shared" si="73"/>
        <v>52.53</v>
      </c>
      <c r="X1099" s="5">
        <f t="shared" si="74"/>
        <v>189.48</v>
      </c>
      <c r="Y1099" s="5">
        <v>417.07</v>
      </c>
      <c r="Z1099" s="5">
        <v>867.88</v>
      </c>
      <c r="AA1099" s="5">
        <f t="shared" si="72"/>
        <v>1284.95</v>
      </c>
    </row>
    <row r="1100" spans="1:27" x14ac:dyDescent="0.25">
      <c r="A1100">
        <v>2013</v>
      </c>
      <c r="B1100" t="s">
        <v>65</v>
      </c>
      <c r="C1100" s="1" t="s">
        <v>16</v>
      </c>
      <c r="D1100" s="5">
        <f>VLOOKUP(B1100,SWH!$A$4:$C$19,3,FALSE)</f>
        <v>232.34</v>
      </c>
      <c r="E1100" s="5">
        <v>0</v>
      </c>
      <c r="F1100" s="5">
        <v>519.67999999999995</v>
      </c>
      <c r="G1100" s="5">
        <v>38.14</v>
      </c>
      <c r="H1100" s="5">
        <v>32.03</v>
      </c>
      <c r="I1100" s="5">
        <v>15.37</v>
      </c>
      <c r="J1100" s="5">
        <v>265.86</v>
      </c>
      <c r="K1100" s="5">
        <v>477.16</v>
      </c>
      <c r="L1100" s="5">
        <v>0</v>
      </c>
      <c r="M1100" s="5">
        <v>53.73</v>
      </c>
      <c r="N1100" s="5">
        <v>0</v>
      </c>
      <c r="O1100" s="5">
        <f>VLOOKUP(B1100,SWH!$A$4:$B$19,2,FALSE)</f>
        <v>0</v>
      </c>
      <c r="P1100" s="5">
        <f t="shared" si="75"/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212.92</v>
      </c>
      <c r="V1100" s="5">
        <v>50.98</v>
      </c>
      <c r="W1100" s="5">
        <f t="shared" si="73"/>
        <v>91.87</v>
      </c>
      <c r="X1100" s="5">
        <f t="shared" si="74"/>
        <v>519.67999999999995</v>
      </c>
      <c r="Y1100" s="5">
        <v>456.11</v>
      </c>
      <c r="Z1100" s="5">
        <v>1209.76</v>
      </c>
      <c r="AA1100" s="5">
        <f t="shared" si="72"/>
        <v>1665.87</v>
      </c>
    </row>
    <row r="1101" spans="1:27" x14ac:dyDescent="0.25">
      <c r="A1101">
        <v>2013</v>
      </c>
      <c r="B1101" t="s">
        <v>65</v>
      </c>
      <c r="C1101" s="1" t="s">
        <v>9</v>
      </c>
      <c r="D1101" s="5">
        <f>VLOOKUP(B1101,SWH!$A$4:$C$19,3,FALSE)</f>
        <v>232.34</v>
      </c>
      <c r="E1101" s="5">
        <v>0</v>
      </c>
      <c r="F1101" s="5">
        <v>394.14</v>
      </c>
      <c r="G1101" s="5">
        <v>23.24</v>
      </c>
      <c r="H1101" s="5">
        <v>31.94</v>
      </c>
      <c r="I1101" s="5">
        <v>15.35</v>
      </c>
      <c r="J1101" s="5">
        <v>265.86</v>
      </c>
      <c r="K1101" s="5">
        <v>477.16</v>
      </c>
      <c r="L1101" s="5">
        <v>0</v>
      </c>
      <c r="M1101" s="5">
        <v>56.14</v>
      </c>
      <c r="N1101" s="5">
        <v>0</v>
      </c>
      <c r="O1101" s="5">
        <f>VLOOKUP(B1101,SWH!$A$4:$B$19,2,FALSE)</f>
        <v>0</v>
      </c>
      <c r="P1101" s="5">
        <f t="shared" si="75"/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210.26</v>
      </c>
      <c r="V1101" s="5">
        <v>50.42</v>
      </c>
      <c r="W1101" s="5">
        <f t="shared" si="73"/>
        <v>79.38</v>
      </c>
      <c r="X1101" s="5">
        <f t="shared" si="74"/>
        <v>394.14</v>
      </c>
      <c r="Y1101" s="5">
        <v>442.95</v>
      </c>
      <c r="Z1101" s="5">
        <v>1081.56</v>
      </c>
      <c r="AA1101" s="5">
        <f t="shared" si="72"/>
        <v>1524.51</v>
      </c>
    </row>
    <row r="1102" spans="1:27" x14ac:dyDescent="0.25">
      <c r="A1102">
        <v>2013</v>
      </c>
      <c r="B1102" t="s">
        <v>65</v>
      </c>
      <c r="C1102" s="1" t="s">
        <v>12</v>
      </c>
      <c r="D1102" s="5">
        <f>VLOOKUP(B1102,SWH!$A$4:$C$19,3,FALSE)</f>
        <v>232.34</v>
      </c>
      <c r="E1102" s="5">
        <v>0</v>
      </c>
      <c r="F1102" s="5">
        <v>662.32</v>
      </c>
      <c r="G1102" s="5">
        <v>26.56</v>
      </c>
      <c r="H1102" s="5">
        <v>31.97</v>
      </c>
      <c r="I1102" s="5">
        <v>15.38</v>
      </c>
      <c r="J1102" s="5">
        <v>265.86</v>
      </c>
      <c r="K1102" s="5">
        <v>477.16</v>
      </c>
      <c r="L1102" s="5">
        <v>0</v>
      </c>
      <c r="M1102" s="5">
        <v>53.29</v>
      </c>
      <c r="N1102" s="5">
        <v>0</v>
      </c>
      <c r="O1102" s="5">
        <f>VLOOKUP(B1102,SWH!$A$4:$B$19,2,FALSE)</f>
        <v>0</v>
      </c>
      <c r="P1102" s="5">
        <f t="shared" si="75"/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225.67</v>
      </c>
      <c r="V1102" s="5">
        <v>50.36</v>
      </c>
      <c r="W1102" s="5">
        <f t="shared" si="73"/>
        <v>79.849999999999994</v>
      </c>
      <c r="X1102" s="5">
        <f t="shared" si="74"/>
        <v>662.32</v>
      </c>
      <c r="Y1102" s="5">
        <v>443.43</v>
      </c>
      <c r="Z1102" s="5">
        <v>1365.14</v>
      </c>
      <c r="AA1102" s="5">
        <f t="shared" si="72"/>
        <v>1808.5700000000002</v>
      </c>
    </row>
    <row r="1103" spans="1:27" x14ac:dyDescent="0.25">
      <c r="A1103">
        <v>2013</v>
      </c>
      <c r="B1103" t="s">
        <v>65</v>
      </c>
      <c r="C1103" s="1" t="s">
        <v>8</v>
      </c>
      <c r="D1103" s="5">
        <f>VLOOKUP(B1103,SWH!$A$4:$C$19,3,FALSE)</f>
        <v>232.34</v>
      </c>
      <c r="E1103" s="5">
        <v>0</v>
      </c>
      <c r="F1103" s="5">
        <v>925.85</v>
      </c>
      <c r="G1103" s="5">
        <v>8.64</v>
      </c>
      <c r="H1103" s="5">
        <v>32.6</v>
      </c>
      <c r="I1103" s="5">
        <v>15.49</v>
      </c>
      <c r="J1103" s="5">
        <v>265.86</v>
      </c>
      <c r="K1103" s="5">
        <v>477.16</v>
      </c>
      <c r="L1103" s="5">
        <v>0</v>
      </c>
      <c r="M1103" s="5">
        <v>52.87</v>
      </c>
      <c r="N1103" s="5">
        <v>0</v>
      </c>
      <c r="O1103" s="5">
        <f>VLOOKUP(B1103,SWH!$A$4:$B$19,2,FALSE)</f>
        <v>0</v>
      </c>
      <c r="P1103" s="5">
        <f t="shared" si="75"/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242.83</v>
      </c>
      <c r="V1103" s="5">
        <v>49.44</v>
      </c>
      <c r="W1103" s="5">
        <f t="shared" si="73"/>
        <v>61.51</v>
      </c>
      <c r="X1103" s="5">
        <f t="shared" si="74"/>
        <v>925.85</v>
      </c>
      <c r="Y1103" s="5">
        <v>424.91</v>
      </c>
      <c r="Z1103" s="5">
        <v>1645.84</v>
      </c>
      <c r="AA1103" s="5">
        <f t="shared" si="72"/>
        <v>2070.75</v>
      </c>
    </row>
    <row r="1104" spans="1:27" x14ac:dyDescent="0.25">
      <c r="A1104">
        <v>2016</v>
      </c>
      <c r="B1104" t="s">
        <v>65</v>
      </c>
      <c r="C1104" s="1" t="s">
        <v>10</v>
      </c>
      <c r="D1104" s="5">
        <f>VLOOKUP(B1104,SWH!$A$4:$C$19,3,FALSE)</f>
        <v>232.34</v>
      </c>
      <c r="E1104" s="5">
        <v>0</v>
      </c>
      <c r="F1104" s="5">
        <v>0</v>
      </c>
      <c r="G1104" s="5">
        <v>361.28</v>
      </c>
      <c r="H1104" s="5">
        <v>27.26</v>
      </c>
      <c r="I1104" s="5">
        <v>8.7899999999999991</v>
      </c>
      <c r="J1104" s="5">
        <v>265.86</v>
      </c>
      <c r="K1104" s="5">
        <v>477.16</v>
      </c>
      <c r="L1104" s="5">
        <v>0</v>
      </c>
      <c r="M1104" s="5">
        <v>79.27</v>
      </c>
      <c r="N1104" s="5">
        <v>0</v>
      </c>
      <c r="O1104" s="5">
        <f>VLOOKUP(B1104,SWH!$A$4:$B$19,2,FALSE)</f>
        <v>0</v>
      </c>
      <c r="P1104" s="5">
        <f t="shared" si="75"/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124.46</v>
      </c>
      <c r="V1104" s="5">
        <v>58.56</v>
      </c>
      <c r="W1104" s="5">
        <f t="shared" si="73"/>
        <v>440.54999999999995</v>
      </c>
      <c r="X1104" s="5">
        <f t="shared" si="74"/>
        <v>0</v>
      </c>
      <c r="Y1104" s="5">
        <v>801.03</v>
      </c>
      <c r="Z1104" s="5">
        <v>601.62</v>
      </c>
      <c r="AA1104" s="5">
        <f t="shared" si="72"/>
        <v>1402.65</v>
      </c>
    </row>
    <row r="1105" spans="1:27" x14ac:dyDescent="0.25">
      <c r="A1105">
        <v>2016</v>
      </c>
      <c r="B1105" t="s">
        <v>65</v>
      </c>
      <c r="C1105" s="1" t="s">
        <v>6</v>
      </c>
      <c r="D1105" s="5">
        <f>VLOOKUP(B1105,SWH!$A$4:$C$19,3,FALSE)</f>
        <v>232.34</v>
      </c>
      <c r="E1105" s="5">
        <v>0</v>
      </c>
      <c r="F1105" s="5">
        <v>0.09</v>
      </c>
      <c r="G1105" s="5">
        <v>321.5</v>
      </c>
      <c r="H1105" s="5">
        <v>27.2</v>
      </c>
      <c r="I1105" s="5">
        <v>8.7899999999999991</v>
      </c>
      <c r="J1105" s="5">
        <v>265.86</v>
      </c>
      <c r="K1105" s="5">
        <v>477.16</v>
      </c>
      <c r="L1105" s="5">
        <v>0</v>
      </c>
      <c r="M1105" s="5">
        <v>78.900000000000006</v>
      </c>
      <c r="N1105" s="5">
        <v>0</v>
      </c>
      <c r="O1105" s="5">
        <f>VLOOKUP(B1105,SWH!$A$4:$B$19,2,FALSE)</f>
        <v>0</v>
      </c>
      <c r="P1105" s="5">
        <f t="shared" si="75"/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123.95</v>
      </c>
      <c r="V1105" s="5">
        <v>57.84</v>
      </c>
      <c r="W1105" s="5">
        <f t="shared" si="73"/>
        <v>400.4</v>
      </c>
      <c r="X1105" s="5">
        <f t="shared" si="74"/>
        <v>0.09</v>
      </c>
      <c r="Y1105" s="5">
        <v>760.09</v>
      </c>
      <c r="Z1105" s="5">
        <v>601.20000000000005</v>
      </c>
      <c r="AA1105" s="5">
        <f t="shared" si="72"/>
        <v>1361.29</v>
      </c>
    </row>
    <row r="1106" spans="1:27" x14ac:dyDescent="0.25">
      <c r="A1106">
        <v>2016</v>
      </c>
      <c r="B1106" t="s">
        <v>65</v>
      </c>
      <c r="C1106" s="1" t="s">
        <v>11</v>
      </c>
      <c r="D1106" s="5">
        <f>VLOOKUP(B1106,SWH!$A$4:$C$19,3,FALSE)</f>
        <v>232.34</v>
      </c>
      <c r="E1106" s="5">
        <v>0</v>
      </c>
      <c r="F1106" s="5">
        <v>0</v>
      </c>
      <c r="G1106" s="5">
        <v>224.54</v>
      </c>
      <c r="H1106" s="5">
        <v>27.22</v>
      </c>
      <c r="I1106" s="5">
        <v>8.7899999999999991</v>
      </c>
      <c r="J1106" s="5">
        <v>265.86</v>
      </c>
      <c r="K1106" s="5">
        <v>477.16</v>
      </c>
      <c r="L1106" s="5">
        <v>0</v>
      </c>
      <c r="M1106" s="5">
        <v>59.9</v>
      </c>
      <c r="N1106" s="5">
        <v>0</v>
      </c>
      <c r="O1106" s="5">
        <f>VLOOKUP(B1106,SWH!$A$4:$B$19,2,FALSE)</f>
        <v>0</v>
      </c>
      <c r="P1106" s="5">
        <f t="shared" si="75"/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135.78</v>
      </c>
      <c r="V1106" s="5">
        <v>56.91</v>
      </c>
      <c r="W1106" s="5">
        <f t="shared" si="73"/>
        <v>284.44</v>
      </c>
      <c r="X1106" s="5">
        <f t="shared" si="74"/>
        <v>0</v>
      </c>
      <c r="Y1106" s="5">
        <v>643.23</v>
      </c>
      <c r="Z1106" s="5">
        <v>612.94000000000005</v>
      </c>
      <c r="AA1106" s="5">
        <f t="shared" si="72"/>
        <v>1256.17</v>
      </c>
    </row>
    <row r="1107" spans="1:27" x14ac:dyDescent="0.25">
      <c r="A1107">
        <v>2016</v>
      </c>
      <c r="B1107" t="s">
        <v>65</v>
      </c>
      <c r="C1107" s="1" t="s">
        <v>13</v>
      </c>
      <c r="D1107" s="5">
        <f>VLOOKUP(B1107,SWH!$A$4:$C$19,3,FALSE)</f>
        <v>232.34</v>
      </c>
      <c r="E1107" s="5">
        <v>0</v>
      </c>
      <c r="F1107" s="5">
        <v>8.9700000000000006</v>
      </c>
      <c r="G1107" s="5">
        <v>245.67</v>
      </c>
      <c r="H1107" s="5">
        <v>27.28</v>
      </c>
      <c r="I1107" s="5">
        <v>8.77</v>
      </c>
      <c r="J1107" s="5">
        <v>265.86</v>
      </c>
      <c r="K1107" s="5">
        <v>477.16</v>
      </c>
      <c r="L1107" s="5">
        <v>0</v>
      </c>
      <c r="M1107" s="5">
        <v>75.290000000000006</v>
      </c>
      <c r="N1107" s="5">
        <v>0</v>
      </c>
      <c r="O1107" s="5">
        <f>VLOOKUP(B1107,SWH!$A$4:$B$19,2,FALSE)</f>
        <v>0</v>
      </c>
      <c r="P1107" s="5">
        <f t="shared" si="75"/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136.06</v>
      </c>
      <c r="V1107" s="5">
        <v>56.84</v>
      </c>
      <c r="W1107" s="5">
        <f t="shared" si="73"/>
        <v>320.95999999999998</v>
      </c>
      <c r="X1107" s="5">
        <f t="shared" si="74"/>
        <v>8.9700000000000006</v>
      </c>
      <c r="Y1107" s="5">
        <v>679.72</v>
      </c>
      <c r="Z1107" s="5">
        <v>622.19000000000005</v>
      </c>
      <c r="AA1107" s="5">
        <f t="shared" si="72"/>
        <v>1301.9100000000001</v>
      </c>
    </row>
    <row r="1108" spans="1:27" x14ac:dyDescent="0.25">
      <c r="A1108">
        <v>2016</v>
      </c>
      <c r="B1108" t="s">
        <v>65</v>
      </c>
      <c r="C1108" s="1" t="s">
        <v>19</v>
      </c>
      <c r="D1108" s="5">
        <f>VLOOKUP(B1108,SWH!$A$4:$C$19,3,FALSE)</f>
        <v>232.34</v>
      </c>
      <c r="E1108" s="5">
        <v>0</v>
      </c>
      <c r="F1108" s="5">
        <v>25.16</v>
      </c>
      <c r="G1108" s="5">
        <v>191.05</v>
      </c>
      <c r="H1108" s="5">
        <v>27.12</v>
      </c>
      <c r="I1108" s="5">
        <v>8.77</v>
      </c>
      <c r="J1108" s="5">
        <v>265.86</v>
      </c>
      <c r="K1108" s="5">
        <v>477.16</v>
      </c>
      <c r="L1108" s="5">
        <v>0</v>
      </c>
      <c r="M1108" s="5">
        <v>64.11</v>
      </c>
      <c r="N1108" s="5">
        <v>0</v>
      </c>
      <c r="O1108" s="5">
        <f>VLOOKUP(B1108,SWH!$A$4:$B$19,2,FALSE)</f>
        <v>0</v>
      </c>
      <c r="P1108" s="5">
        <f t="shared" si="75"/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148.47999999999999</v>
      </c>
      <c r="V1108" s="5">
        <v>56.26</v>
      </c>
      <c r="W1108" s="5">
        <f t="shared" si="73"/>
        <v>255.16000000000003</v>
      </c>
      <c r="X1108" s="5">
        <f t="shared" si="74"/>
        <v>25.16</v>
      </c>
      <c r="Y1108" s="5">
        <v>613.17999999999995</v>
      </c>
      <c r="Z1108" s="5">
        <v>650.79999999999995</v>
      </c>
      <c r="AA1108" s="5">
        <f t="shared" si="72"/>
        <v>1263.98</v>
      </c>
    </row>
    <row r="1109" spans="1:27" x14ac:dyDescent="0.25">
      <c r="A1109">
        <v>2016</v>
      </c>
      <c r="B1109" t="s">
        <v>65</v>
      </c>
      <c r="C1109" s="1" t="s">
        <v>20</v>
      </c>
      <c r="D1109" s="5">
        <f>VLOOKUP(B1109,SWH!$A$4:$C$19,3,FALSE)</f>
        <v>232.34</v>
      </c>
      <c r="E1109" s="5">
        <v>0</v>
      </c>
      <c r="F1109" s="5">
        <v>21.07</v>
      </c>
      <c r="G1109" s="5">
        <v>130.31</v>
      </c>
      <c r="H1109" s="5">
        <v>27.09</v>
      </c>
      <c r="I1109" s="5">
        <v>8.7799999999999994</v>
      </c>
      <c r="J1109" s="5">
        <v>265.86</v>
      </c>
      <c r="K1109" s="5">
        <v>477.16</v>
      </c>
      <c r="L1109" s="5">
        <v>0</v>
      </c>
      <c r="M1109" s="5">
        <v>67.22</v>
      </c>
      <c r="N1109" s="5">
        <v>0</v>
      </c>
      <c r="O1109" s="5">
        <f>VLOOKUP(B1109,SWH!$A$4:$B$19,2,FALSE)</f>
        <v>0</v>
      </c>
      <c r="P1109" s="5">
        <f t="shared" si="75"/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149.43</v>
      </c>
      <c r="V1109" s="5">
        <v>54.5</v>
      </c>
      <c r="W1109" s="5">
        <f t="shared" si="73"/>
        <v>197.53</v>
      </c>
      <c r="X1109" s="5">
        <f t="shared" si="74"/>
        <v>21.07</v>
      </c>
      <c r="Y1109" s="5">
        <v>553.76</v>
      </c>
      <c r="Z1109" s="5">
        <v>647.66</v>
      </c>
      <c r="AA1109" s="5">
        <f t="shared" si="72"/>
        <v>1201.42</v>
      </c>
    </row>
    <row r="1110" spans="1:27" x14ac:dyDescent="0.25">
      <c r="A1110">
        <v>2016</v>
      </c>
      <c r="B1110" t="s">
        <v>65</v>
      </c>
      <c r="C1110" s="1" t="s">
        <v>3</v>
      </c>
      <c r="D1110" s="5">
        <f>VLOOKUP(B1110,SWH!$A$4:$C$19,3,FALSE)</f>
        <v>232.34</v>
      </c>
      <c r="E1110" s="5">
        <v>0</v>
      </c>
      <c r="F1110" s="5">
        <v>132.16</v>
      </c>
      <c r="G1110" s="5">
        <v>100.79</v>
      </c>
      <c r="H1110" s="5">
        <v>27.16</v>
      </c>
      <c r="I1110" s="5">
        <v>8.7799999999999994</v>
      </c>
      <c r="J1110" s="5">
        <v>265.86</v>
      </c>
      <c r="K1110" s="5">
        <v>477.16</v>
      </c>
      <c r="L1110" s="5">
        <v>0</v>
      </c>
      <c r="M1110" s="5">
        <v>59.56</v>
      </c>
      <c r="N1110" s="5">
        <v>0</v>
      </c>
      <c r="O1110" s="5">
        <f>VLOOKUP(B1110,SWH!$A$4:$B$19,2,FALSE)</f>
        <v>0</v>
      </c>
      <c r="P1110" s="5">
        <f t="shared" si="75"/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170.43</v>
      </c>
      <c r="V1110" s="5">
        <v>53.92</v>
      </c>
      <c r="W1110" s="5">
        <f t="shared" si="73"/>
        <v>160.35000000000002</v>
      </c>
      <c r="X1110" s="5">
        <f t="shared" si="74"/>
        <v>132.16</v>
      </c>
      <c r="Y1110" s="5">
        <v>516.07000000000005</v>
      </c>
      <c r="Z1110" s="5">
        <v>779.75</v>
      </c>
      <c r="AA1110" s="5">
        <f t="shared" si="72"/>
        <v>1295.8200000000002</v>
      </c>
    </row>
    <row r="1111" spans="1:27" x14ac:dyDescent="0.25">
      <c r="A1111">
        <v>2016</v>
      </c>
      <c r="B1111" t="s">
        <v>65</v>
      </c>
      <c r="C1111" s="1" t="s">
        <v>7</v>
      </c>
      <c r="D1111" s="5">
        <f>VLOOKUP(B1111,SWH!$A$4:$C$19,3,FALSE)</f>
        <v>232.34</v>
      </c>
      <c r="E1111" s="5">
        <v>0</v>
      </c>
      <c r="F1111" s="5">
        <v>72.12</v>
      </c>
      <c r="G1111" s="5">
        <v>90.53</v>
      </c>
      <c r="H1111" s="5">
        <v>27.2</v>
      </c>
      <c r="I1111" s="5">
        <v>8.7799999999999994</v>
      </c>
      <c r="J1111" s="5">
        <v>265.86</v>
      </c>
      <c r="K1111" s="5">
        <v>477.16</v>
      </c>
      <c r="L1111" s="5">
        <v>0</v>
      </c>
      <c r="M1111" s="5">
        <v>63.53</v>
      </c>
      <c r="N1111" s="5">
        <v>0</v>
      </c>
      <c r="O1111" s="5">
        <f>VLOOKUP(B1111,SWH!$A$4:$B$19,2,FALSE)</f>
        <v>0</v>
      </c>
      <c r="P1111" s="5">
        <f t="shared" si="75"/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164.89</v>
      </c>
      <c r="V1111" s="5">
        <v>53.51</v>
      </c>
      <c r="W1111" s="5">
        <f t="shared" si="73"/>
        <v>154.06</v>
      </c>
      <c r="X1111" s="5">
        <f t="shared" si="74"/>
        <v>72.12</v>
      </c>
      <c r="Y1111" s="5">
        <v>509.41</v>
      </c>
      <c r="Z1111" s="5">
        <v>714.17</v>
      </c>
      <c r="AA1111" s="5">
        <f t="shared" si="72"/>
        <v>1223.58</v>
      </c>
    </row>
    <row r="1112" spans="1:27" x14ac:dyDescent="0.25">
      <c r="A1112">
        <v>2016</v>
      </c>
      <c r="B1112" t="s">
        <v>65</v>
      </c>
      <c r="C1112" s="1" t="s">
        <v>17</v>
      </c>
      <c r="D1112" s="5">
        <f>VLOOKUP(B1112,SWH!$A$4:$C$19,3,FALSE)</f>
        <v>232.34</v>
      </c>
      <c r="E1112" s="5">
        <v>0</v>
      </c>
      <c r="F1112" s="5">
        <v>31.29</v>
      </c>
      <c r="G1112" s="5">
        <v>36</v>
      </c>
      <c r="H1112" s="5">
        <v>27.35</v>
      </c>
      <c r="I1112" s="5">
        <v>8.81</v>
      </c>
      <c r="J1112" s="5">
        <v>265.86</v>
      </c>
      <c r="K1112" s="5">
        <v>477.16</v>
      </c>
      <c r="L1112" s="5">
        <v>0</v>
      </c>
      <c r="M1112" s="5">
        <v>50.6</v>
      </c>
      <c r="N1112" s="5">
        <v>0</v>
      </c>
      <c r="O1112" s="5">
        <f>VLOOKUP(B1112,SWH!$A$4:$B$19,2,FALSE)</f>
        <v>0</v>
      </c>
      <c r="P1112" s="5">
        <f t="shared" si="75"/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172.69</v>
      </c>
      <c r="V1112" s="5">
        <v>54.81</v>
      </c>
      <c r="W1112" s="5">
        <f t="shared" si="73"/>
        <v>86.6</v>
      </c>
      <c r="X1112" s="5">
        <f t="shared" si="74"/>
        <v>31.29</v>
      </c>
      <c r="Y1112" s="5">
        <v>443.43</v>
      </c>
      <c r="Z1112" s="5">
        <v>681.14</v>
      </c>
      <c r="AA1112" s="5">
        <f t="shared" si="72"/>
        <v>1124.57</v>
      </c>
    </row>
    <row r="1113" spans="1:27" x14ac:dyDescent="0.25">
      <c r="A1113">
        <v>2016</v>
      </c>
      <c r="B1113" t="s">
        <v>65</v>
      </c>
      <c r="C1113" s="1" t="s">
        <v>14</v>
      </c>
      <c r="D1113" s="5">
        <f>VLOOKUP(B1113,SWH!$A$4:$C$19,3,FALSE)</f>
        <v>232.34</v>
      </c>
      <c r="E1113" s="5">
        <v>0</v>
      </c>
      <c r="F1113" s="5">
        <v>218.93</v>
      </c>
      <c r="G1113" s="5">
        <v>62.52</v>
      </c>
      <c r="H1113" s="5">
        <v>27.35</v>
      </c>
      <c r="I1113" s="5">
        <v>8.83</v>
      </c>
      <c r="J1113" s="5">
        <v>265.86</v>
      </c>
      <c r="K1113" s="5">
        <v>477.16</v>
      </c>
      <c r="L1113" s="5">
        <v>0</v>
      </c>
      <c r="M1113" s="5">
        <v>52</v>
      </c>
      <c r="N1113" s="5">
        <v>0</v>
      </c>
      <c r="O1113" s="5">
        <f>VLOOKUP(B1113,SWH!$A$4:$B$19,2,FALSE)</f>
        <v>0</v>
      </c>
      <c r="P1113" s="5">
        <f t="shared" si="75"/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187.71</v>
      </c>
      <c r="V1113" s="5">
        <v>52.31</v>
      </c>
      <c r="W1113" s="5">
        <f t="shared" si="73"/>
        <v>114.52000000000001</v>
      </c>
      <c r="X1113" s="5">
        <f t="shared" si="74"/>
        <v>218.93</v>
      </c>
      <c r="Y1113" s="5">
        <v>468.87</v>
      </c>
      <c r="Z1113" s="5">
        <v>883.8</v>
      </c>
      <c r="AA1113" s="5">
        <f t="shared" si="72"/>
        <v>1352.67</v>
      </c>
    </row>
    <row r="1114" spans="1:27" x14ac:dyDescent="0.25">
      <c r="A1114">
        <v>2016</v>
      </c>
      <c r="B1114" t="s">
        <v>65</v>
      </c>
      <c r="C1114" s="1" t="s">
        <v>2</v>
      </c>
      <c r="D1114" s="5">
        <f>VLOOKUP(B1114,SWH!$A$4:$C$19,3,FALSE)</f>
        <v>232.34</v>
      </c>
      <c r="E1114" s="5">
        <v>0</v>
      </c>
      <c r="F1114" s="5">
        <v>130.72999999999999</v>
      </c>
      <c r="G1114" s="5">
        <v>52.7</v>
      </c>
      <c r="H1114" s="5">
        <v>27.12</v>
      </c>
      <c r="I1114" s="5">
        <v>8.7799999999999994</v>
      </c>
      <c r="J1114" s="5">
        <v>265.86</v>
      </c>
      <c r="K1114" s="5">
        <v>477.16</v>
      </c>
      <c r="L1114" s="5">
        <v>0</v>
      </c>
      <c r="M1114" s="5">
        <v>57.48</v>
      </c>
      <c r="N1114" s="5">
        <v>0</v>
      </c>
      <c r="O1114" s="5">
        <f>VLOOKUP(B1114,SWH!$A$4:$B$19,2,FALSE)</f>
        <v>0</v>
      </c>
      <c r="P1114" s="5">
        <f t="shared" si="75"/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182.82</v>
      </c>
      <c r="V1114" s="5">
        <v>52.14</v>
      </c>
      <c r="W1114" s="5">
        <f t="shared" si="73"/>
        <v>110.18</v>
      </c>
      <c r="X1114" s="5">
        <f t="shared" si="74"/>
        <v>130.72999999999999</v>
      </c>
      <c r="Y1114" s="5">
        <v>464.08</v>
      </c>
      <c r="Z1114" s="5">
        <v>790.71</v>
      </c>
      <c r="AA1114" s="5">
        <f t="shared" si="72"/>
        <v>1254.79</v>
      </c>
    </row>
    <row r="1115" spans="1:27" x14ac:dyDescent="0.25">
      <c r="A1115">
        <v>2016</v>
      </c>
      <c r="B1115" t="s">
        <v>65</v>
      </c>
      <c r="C1115" s="1" t="s">
        <v>18</v>
      </c>
      <c r="D1115" s="5">
        <f>VLOOKUP(B1115,SWH!$A$4:$C$19,3,FALSE)</f>
        <v>232.34</v>
      </c>
      <c r="E1115" s="5">
        <v>0</v>
      </c>
      <c r="F1115" s="5">
        <v>145.24</v>
      </c>
      <c r="G1115" s="5">
        <v>16.100000000000001</v>
      </c>
      <c r="H1115" s="5">
        <v>27.39</v>
      </c>
      <c r="I1115" s="5">
        <v>8.83</v>
      </c>
      <c r="J1115" s="5">
        <v>265.86</v>
      </c>
      <c r="K1115" s="5">
        <v>477.16</v>
      </c>
      <c r="L1115" s="5">
        <v>0</v>
      </c>
      <c r="M1115" s="5">
        <v>47.28</v>
      </c>
      <c r="N1115" s="5">
        <v>0</v>
      </c>
      <c r="O1115" s="5">
        <f>VLOOKUP(B1115,SWH!$A$4:$B$19,2,FALSE)</f>
        <v>0</v>
      </c>
      <c r="P1115" s="5">
        <f t="shared" si="75"/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192.92</v>
      </c>
      <c r="V1115" s="5">
        <v>51.94</v>
      </c>
      <c r="W1115" s="5">
        <f t="shared" si="73"/>
        <v>63.38</v>
      </c>
      <c r="X1115" s="5">
        <f t="shared" si="74"/>
        <v>145.24</v>
      </c>
      <c r="Y1115" s="5">
        <v>417.4</v>
      </c>
      <c r="Z1115" s="5">
        <v>815.32</v>
      </c>
      <c r="AA1115" s="5">
        <f t="shared" si="72"/>
        <v>1232.72</v>
      </c>
    </row>
    <row r="1116" spans="1:27" x14ac:dyDescent="0.25">
      <c r="A1116">
        <v>2016</v>
      </c>
      <c r="B1116" t="s">
        <v>65</v>
      </c>
      <c r="C1116" s="1" t="s">
        <v>4</v>
      </c>
      <c r="D1116" s="5">
        <f>VLOOKUP(B1116,SWH!$A$4:$C$19,3,FALSE)</f>
        <v>232.34</v>
      </c>
      <c r="E1116" s="5">
        <v>0</v>
      </c>
      <c r="F1116" s="5">
        <v>347.69</v>
      </c>
      <c r="G1116" s="5">
        <v>34.590000000000003</v>
      </c>
      <c r="H1116" s="5">
        <v>27.21</v>
      </c>
      <c r="I1116" s="5">
        <v>8.7899999999999991</v>
      </c>
      <c r="J1116" s="5">
        <v>265.86</v>
      </c>
      <c r="K1116" s="5">
        <v>477.16</v>
      </c>
      <c r="L1116" s="5">
        <v>0</v>
      </c>
      <c r="M1116" s="5">
        <v>50.19</v>
      </c>
      <c r="N1116" s="5">
        <v>0</v>
      </c>
      <c r="O1116" s="5">
        <f>VLOOKUP(B1116,SWH!$A$4:$B$19,2,FALSE)</f>
        <v>0</v>
      </c>
      <c r="P1116" s="5">
        <f t="shared" si="75"/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202.24</v>
      </c>
      <c r="V1116" s="5">
        <v>51.35</v>
      </c>
      <c r="W1116" s="5">
        <f t="shared" si="73"/>
        <v>84.78</v>
      </c>
      <c r="X1116" s="5">
        <f t="shared" si="74"/>
        <v>347.69</v>
      </c>
      <c r="Y1116" s="5">
        <v>438</v>
      </c>
      <c r="Z1116" s="5">
        <v>1027.08</v>
      </c>
      <c r="AA1116" s="5">
        <f t="shared" si="72"/>
        <v>1465.08</v>
      </c>
    </row>
    <row r="1117" spans="1:27" x14ac:dyDescent="0.25">
      <c r="A1117">
        <v>2016</v>
      </c>
      <c r="B1117" t="s">
        <v>65</v>
      </c>
      <c r="C1117" s="1" t="s">
        <v>5</v>
      </c>
      <c r="D1117" s="5">
        <f>VLOOKUP(B1117,SWH!$A$4:$C$19,3,FALSE)</f>
        <v>232.34</v>
      </c>
      <c r="E1117" s="5">
        <v>0</v>
      </c>
      <c r="F1117" s="5">
        <v>257.51</v>
      </c>
      <c r="G1117" s="5">
        <v>36.17</v>
      </c>
      <c r="H1117" s="5">
        <v>27.2</v>
      </c>
      <c r="I1117" s="5">
        <v>8.81</v>
      </c>
      <c r="J1117" s="5">
        <v>265.86</v>
      </c>
      <c r="K1117" s="5">
        <v>477.16</v>
      </c>
      <c r="L1117" s="5">
        <v>0</v>
      </c>
      <c r="M1117" s="5">
        <v>57.4</v>
      </c>
      <c r="N1117" s="5">
        <v>0</v>
      </c>
      <c r="O1117" s="5">
        <f>VLOOKUP(B1117,SWH!$A$4:$B$19,2,FALSE)</f>
        <v>0</v>
      </c>
      <c r="P1117" s="5">
        <f t="shared" si="75"/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198.13</v>
      </c>
      <c r="V1117" s="5">
        <v>51.21</v>
      </c>
      <c r="W1117" s="5">
        <f t="shared" si="73"/>
        <v>93.57</v>
      </c>
      <c r="X1117" s="5">
        <f t="shared" si="74"/>
        <v>257.51</v>
      </c>
      <c r="Y1117" s="5">
        <v>446.66</v>
      </c>
      <c r="Z1117" s="5">
        <v>932.8</v>
      </c>
      <c r="AA1117" s="5">
        <f t="shared" si="72"/>
        <v>1379.46</v>
      </c>
    </row>
    <row r="1118" spans="1:27" x14ac:dyDescent="0.25">
      <c r="A1118">
        <v>2016</v>
      </c>
      <c r="B1118" t="s">
        <v>65</v>
      </c>
      <c r="C1118" s="1" t="s">
        <v>15</v>
      </c>
      <c r="D1118" s="5">
        <f>VLOOKUP(B1118,SWH!$A$4:$C$19,3,FALSE)</f>
        <v>232.34</v>
      </c>
      <c r="E1118" s="5">
        <v>0</v>
      </c>
      <c r="F1118" s="5">
        <v>189.27</v>
      </c>
      <c r="G1118" s="5">
        <v>6.64</v>
      </c>
      <c r="H1118" s="5">
        <v>27.36</v>
      </c>
      <c r="I1118" s="5">
        <v>8.82</v>
      </c>
      <c r="J1118" s="5">
        <v>265.86</v>
      </c>
      <c r="K1118" s="5">
        <v>477.16</v>
      </c>
      <c r="L1118" s="5">
        <v>0</v>
      </c>
      <c r="M1118" s="5">
        <v>45.47</v>
      </c>
      <c r="N1118" s="5">
        <v>0</v>
      </c>
      <c r="O1118" s="5">
        <f>VLOOKUP(B1118,SWH!$A$4:$B$19,2,FALSE)</f>
        <v>0</v>
      </c>
      <c r="P1118" s="5">
        <f t="shared" si="75"/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201.25</v>
      </c>
      <c r="V1118" s="5">
        <v>51.14</v>
      </c>
      <c r="W1118" s="5">
        <f t="shared" si="73"/>
        <v>52.11</v>
      </c>
      <c r="X1118" s="5">
        <f t="shared" si="74"/>
        <v>189.27</v>
      </c>
      <c r="Y1118" s="5">
        <v>405.3</v>
      </c>
      <c r="Z1118" s="5">
        <v>867.67</v>
      </c>
      <c r="AA1118" s="5">
        <f t="shared" si="72"/>
        <v>1272.97</v>
      </c>
    </row>
    <row r="1119" spans="1:27" x14ac:dyDescent="0.25">
      <c r="A1119">
        <v>2016</v>
      </c>
      <c r="B1119" t="s">
        <v>65</v>
      </c>
      <c r="C1119" s="1" t="s">
        <v>16</v>
      </c>
      <c r="D1119" s="5">
        <f>VLOOKUP(B1119,SWH!$A$4:$C$19,3,FALSE)</f>
        <v>232.34</v>
      </c>
      <c r="E1119" s="5">
        <v>0</v>
      </c>
      <c r="F1119" s="5">
        <v>514.14</v>
      </c>
      <c r="G1119" s="5">
        <v>37.85</v>
      </c>
      <c r="H1119" s="5">
        <v>27.21</v>
      </c>
      <c r="I1119" s="5">
        <v>8.81</v>
      </c>
      <c r="J1119" s="5">
        <v>265.86</v>
      </c>
      <c r="K1119" s="5">
        <v>477.16</v>
      </c>
      <c r="L1119" s="5">
        <v>0</v>
      </c>
      <c r="M1119" s="5">
        <v>53.43</v>
      </c>
      <c r="N1119" s="5">
        <v>0</v>
      </c>
      <c r="O1119" s="5">
        <f>VLOOKUP(B1119,SWH!$A$4:$B$19,2,FALSE)</f>
        <v>0</v>
      </c>
      <c r="P1119" s="5">
        <f t="shared" si="75"/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212.92</v>
      </c>
      <c r="V1119" s="5">
        <v>50.97</v>
      </c>
      <c r="W1119" s="5">
        <f t="shared" si="73"/>
        <v>91.28</v>
      </c>
      <c r="X1119" s="5">
        <f t="shared" si="74"/>
        <v>514.14</v>
      </c>
      <c r="Y1119" s="5">
        <v>444.13</v>
      </c>
      <c r="Z1119" s="5">
        <v>1204.22</v>
      </c>
      <c r="AA1119" s="5">
        <f t="shared" si="72"/>
        <v>1648.35</v>
      </c>
    </row>
    <row r="1120" spans="1:27" x14ac:dyDescent="0.25">
      <c r="A1120">
        <v>2016</v>
      </c>
      <c r="B1120" t="s">
        <v>65</v>
      </c>
      <c r="C1120" s="1" t="s">
        <v>9</v>
      </c>
      <c r="D1120" s="5">
        <f>VLOOKUP(B1120,SWH!$A$4:$C$19,3,FALSE)</f>
        <v>232.34</v>
      </c>
      <c r="E1120" s="5">
        <v>0</v>
      </c>
      <c r="F1120" s="5">
        <v>389.63</v>
      </c>
      <c r="G1120" s="5">
        <v>23.08</v>
      </c>
      <c r="H1120" s="5">
        <v>27.12</v>
      </c>
      <c r="I1120" s="5">
        <v>8.7899999999999991</v>
      </c>
      <c r="J1120" s="5">
        <v>265.86</v>
      </c>
      <c r="K1120" s="5">
        <v>477.16</v>
      </c>
      <c r="L1120" s="5">
        <v>0</v>
      </c>
      <c r="M1120" s="5">
        <v>55.82</v>
      </c>
      <c r="N1120" s="5">
        <v>0</v>
      </c>
      <c r="O1120" s="5">
        <f>VLOOKUP(B1120,SWH!$A$4:$B$19,2,FALSE)</f>
        <v>0</v>
      </c>
      <c r="P1120" s="5">
        <f t="shared" si="75"/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210.27</v>
      </c>
      <c r="V1120" s="5">
        <v>50.42</v>
      </c>
      <c r="W1120" s="5">
        <f t="shared" si="73"/>
        <v>78.900000000000006</v>
      </c>
      <c r="X1120" s="5">
        <f t="shared" si="74"/>
        <v>389.63</v>
      </c>
      <c r="Y1120" s="5">
        <v>431.1</v>
      </c>
      <c r="Z1120" s="5">
        <v>1077.06</v>
      </c>
      <c r="AA1120" s="5">
        <f t="shared" si="72"/>
        <v>1508.1599999999999</v>
      </c>
    </row>
    <row r="1121" spans="1:27" x14ac:dyDescent="0.25">
      <c r="A1121">
        <v>2016</v>
      </c>
      <c r="B1121" t="s">
        <v>65</v>
      </c>
      <c r="C1121" s="1" t="s">
        <v>12</v>
      </c>
      <c r="D1121" s="5">
        <f>VLOOKUP(B1121,SWH!$A$4:$C$19,3,FALSE)</f>
        <v>232.34</v>
      </c>
      <c r="E1121" s="5">
        <v>0</v>
      </c>
      <c r="F1121" s="5">
        <v>656.12</v>
      </c>
      <c r="G1121" s="5">
        <v>26.34</v>
      </c>
      <c r="H1121" s="5">
        <v>27.16</v>
      </c>
      <c r="I1121" s="5">
        <v>8.83</v>
      </c>
      <c r="J1121" s="5">
        <v>265.86</v>
      </c>
      <c r="K1121" s="5">
        <v>477.16</v>
      </c>
      <c r="L1121" s="5">
        <v>0</v>
      </c>
      <c r="M1121" s="5">
        <v>52.99</v>
      </c>
      <c r="N1121" s="5">
        <v>0</v>
      </c>
      <c r="O1121" s="5">
        <f>VLOOKUP(B1121,SWH!$A$4:$B$19,2,FALSE)</f>
        <v>0</v>
      </c>
      <c r="P1121" s="5">
        <f t="shared" si="75"/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225.67</v>
      </c>
      <c r="V1121" s="5">
        <v>50.35</v>
      </c>
      <c r="W1121" s="5">
        <f t="shared" si="73"/>
        <v>79.33</v>
      </c>
      <c r="X1121" s="5">
        <f t="shared" si="74"/>
        <v>656.12</v>
      </c>
      <c r="Y1121" s="5">
        <v>431.54</v>
      </c>
      <c r="Z1121" s="5">
        <v>1358.95</v>
      </c>
      <c r="AA1121" s="5">
        <f t="shared" si="72"/>
        <v>1790.49</v>
      </c>
    </row>
    <row r="1122" spans="1:27" x14ac:dyDescent="0.25">
      <c r="A1122">
        <v>2016</v>
      </c>
      <c r="B1122" t="s">
        <v>65</v>
      </c>
      <c r="C1122" s="1" t="s">
        <v>8</v>
      </c>
      <c r="D1122" s="5">
        <f>VLOOKUP(B1122,SWH!$A$4:$C$19,3,FALSE)</f>
        <v>232.34</v>
      </c>
      <c r="E1122" s="5">
        <v>0</v>
      </c>
      <c r="F1122" s="5">
        <v>913.86</v>
      </c>
      <c r="G1122" s="5">
        <v>8.58</v>
      </c>
      <c r="H1122" s="5">
        <v>27.79</v>
      </c>
      <c r="I1122" s="5">
        <v>8.99</v>
      </c>
      <c r="J1122" s="5">
        <v>265.86</v>
      </c>
      <c r="K1122" s="5">
        <v>477.16</v>
      </c>
      <c r="L1122" s="5">
        <v>0</v>
      </c>
      <c r="M1122" s="5">
        <v>52.48</v>
      </c>
      <c r="N1122" s="5">
        <v>0</v>
      </c>
      <c r="O1122" s="5">
        <f>VLOOKUP(B1122,SWH!$A$4:$B$19,2,FALSE)</f>
        <v>0</v>
      </c>
      <c r="P1122" s="5">
        <f t="shared" si="75"/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242.84</v>
      </c>
      <c r="V1122" s="5">
        <v>49.43</v>
      </c>
      <c r="W1122" s="5">
        <f t="shared" si="73"/>
        <v>61.059999999999995</v>
      </c>
      <c r="X1122" s="5">
        <f t="shared" si="74"/>
        <v>913.86</v>
      </c>
      <c r="Y1122" s="5">
        <v>413.13</v>
      </c>
      <c r="Z1122" s="5">
        <v>1633.85</v>
      </c>
      <c r="AA1122" s="5">
        <f t="shared" si="72"/>
        <v>2046.98</v>
      </c>
    </row>
    <row r="1123" spans="1:27" x14ac:dyDescent="0.25">
      <c r="A1123">
        <v>2019</v>
      </c>
      <c r="B1123" t="s">
        <v>65</v>
      </c>
      <c r="C1123" s="1" t="s">
        <v>10</v>
      </c>
      <c r="D1123" s="5">
        <f>VLOOKUP(B1123,SWH!$A$4:$C$19,3,FALSE)</f>
        <v>232.34</v>
      </c>
      <c r="E1123" s="5">
        <v>0</v>
      </c>
      <c r="F1123" s="5">
        <v>0</v>
      </c>
      <c r="G1123" s="5">
        <v>344.76</v>
      </c>
      <c r="H1123" s="5">
        <v>25.37</v>
      </c>
      <c r="I1123" s="5">
        <v>8.7899999999999991</v>
      </c>
      <c r="J1123" s="5">
        <v>252.09</v>
      </c>
      <c r="K1123" s="5">
        <v>477.16</v>
      </c>
      <c r="L1123" s="5">
        <v>0</v>
      </c>
      <c r="M1123" s="5">
        <v>76.400000000000006</v>
      </c>
      <c r="N1123" s="5">
        <v>0</v>
      </c>
      <c r="O1123" s="5">
        <f>VLOOKUP(B1123,SWH!$A$4:$B$19,2,FALSE)</f>
        <v>0</v>
      </c>
      <c r="P1123" s="5">
        <f t="shared" si="75"/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124.45</v>
      </c>
      <c r="V1123" s="5">
        <v>41.24</v>
      </c>
      <c r="W1123" s="5">
        <f t="shared" si="73"/>
        <v>421.15999999999997</v>
      </c>
      <c r="X1123" s="5">
        <f t="shared" si="74"/>
        <v>0</v>
      </c>
      <c r="Y1123" s="5">
        <v>748.66</v>
      </c>
      <c r="Z1123" s="5">
        <v>601.6</v>
      </c>
      <c r="AA1123" s="5">
        <f t="shared" si="72"/>
        <v>1350.26</v>
      </c>
    </row>
    <row r="1124" spans="1:27" x14ac:dyDescent="0.25">
      <c r="A1124">
        <v>2019</v>
      </c>
      <c r="B1124" t="s">
        <v>65</v>
      </c>
      <c r="C1124" s="1" t="s">
        <v>6</v>
      </c>
      <c r="D1124" s="5">
        <f>VLOOKUP(B1124,SWH!$A$4:$C$19,3,FALSE)</f>
        <v>232.34</v>
      </c>
      <c r="E1124" s="5">
        <v>0</v>
      </c>
      <c r="F1124" s="5">
        <v>0.1</v>
      </c>
      <c r="G1124" s="5">
        <v>308.55</v>
      </c>
      <c r="H1124" s="5">
        <v>25.32</v>
      </c>
      <c r="I1124" s="5">
        <v>8.7899999999999991</v>
      </c>
      <c r="J1124" s="5">
        <v>252.09</v>
      </c>
      <c r="K1124" s="5">
        <v>477.16</v>
      </c>
      <c r="L1124" s="5">
        <v>0</v>
      </c>
      <c r="M1124" s="5">
        <v>76.72</v>
      </c>
      <c r="N1124" s="5">
        <v>0</v>
      </c>
      <c r="O1124" s="5">
        <f>VLOOKUP(B1124,SWH!$A$4:$B$19,2,FALSE)</f>
        <v>0</v>
      </c>
      <c r="P1124" s="5">
        <f t="shared" si="75"/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123.96</v>
      </c>
      <c r="V1124" s="5">
        <v>40.840000000000003</v>
      </c>
      <c r="W1124" s="5">
        <f t="shared" si="73"/>
        <v>385.27</v>
      </c>
      <c r="X1124" s="5">
        <f t="shared" si="74"/>
        <v>0.1</v>
      </c>
      <c r="Y1124" s="5">
        <v>712.31</v>
      </c>
      <c r="Z1124" s="5">
        <v>601.22</v>
      </c>
      <c r="AA1124" s="5">
        <f t="shared" si="72"/>
        <v>1313.53</v>
      </c>
    </row>
    <row r="1125" spans="1:27" x14ac:dyDescent="0.25">
      <c r="A1125">
        <v>2019</v>
      </c>
      <c r="B1125" t="s">
        <v>65</v>
      </c>
      <c r="C1125" s="1" t="s">
        <v>11</v>
      </c>
      <c r="D1125" s="5">
        <f>VLOOKUP(B1125,SWH!$A$4:$C$19,3,FALSE)</f>
        <v>232.34</v>
      </c>
      <c r="E1125" s="5">
        <v>0</v>
      </c>
      <c r="F1125" s="5">
        <v>0</v>
      </c>
      <c r="G1125" s="5">
        <v>211.51</v>
      </c>
      <c r="H1125" s="5">
        <v>25.37</v>
      </c>
      <c r="I1125" s="5">
        <v>8.7899999999999991</v>
      </c>
      <c r="J1125" s="5">
        <v>252.09</v>
      </c>
      <c r="K1125" s="5">
        <v>477.16</v>
      </c>
      <c r="L1125" s="5">
        <v>0</v>
      </c>
      <c r="M1125" s="5">
        <v>57.75</v>
      </c>
      <c r="N1125" s="5">
        <v>0</v>
      </c>
      <c r="O1125" s="5">
        <f>VLOOKUP(B1125,SWH!$A$4:$B$19,2,FALSE)</f>
        <v>0</v>
      </c>
      <c r="P1125" s="5">
        <f t="shared" si="75"/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135.79</v>
      </c>
      <c r="V1125" s="5">
        <v>40.299999999999997</v>
      </c>
      <c r="W1125" s="5">
        <f t="shared" si="73"/>
        <v>269.26</v>
      </c>
      <c r="X1125" s="5">
        <f t="shared" si="74"/>
        <v>0</v>
      </c>
      <c r="Y1125" s="5">
        <v>595.80999999999995</v>
      </c>
      <c r="Z1125" s="5">
        <v>612.95000000000005</v>
      </c>
      <c r="AA1125" s="5">
        <f t="shared" si="72"/>
        <v>1208.76</v>
      </c>
    </row>
    <row r="1126" spans="1:27" x14ac:dyDescent="0.25">
      <c r="A1126">
        <v>2019</v>
      </c>
      <c r="B1126" t="s">
        <v>65</v>
      </c>
      <c r="C1126" s="1" t="s">
        <v>13</v>
      </c>
      <c r="D1126" s="5">
        <f>VLOOKUP(B1126,SWH!$A$4:$C$19,3,FALSE)</f>
        <v>232.34</v>
      </c>
      <c r="E1126" s="5">
        <v>0</v>
      </c>
      <c r="F1126" s="5">
        <v>9.2899999999999991</v>
      </c>
      <c r="G1126" s="5">
        <v>233.85</v>
      </c>
      <c r="H1126" s="5">
        <v>25.39</v>
      </c>
      <c r="I1126" s="5">
        <v>8.77</v>
      </c>
      <c r="J1126" s="5">
        <v>252.09</v>
      </c>
      <c r="K1126" s="5">
        <v>477.16</v>
      </c>
      <c r="L1126" s="5">
        <v>0</v>
      </c>
      <c r="M1126" s="5">
        <v>72.92</v>
      </c>
      <c r="N1126" s="5">
        <v>0</v>
      </c>
      <c r="O1126" s="5">
        <f>VLOOKUP(B1126,SWH!$A$4:$B$19,2,FALSE)</f>
        <v>0</v>
      </c>
      <c r="P1126" s="5">
        <f t="shared" si="75"/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136.07</v>
      </c>
      <c r="V1126" s="5">
        <v>40.28</v>
      </c>
      <c r="W1126" s="5">
        <f t="shared" si="73"/>
        <v>306.77</v>
      </c>
      <c r="X1126" s="5">
        <f t="shared" si="74"/>
        <v>9.2899999999999991</v>
      </c>
      <c r="Y1126" s="5">
        <v>633.29999999999995</v>
      </c>
      <c r="Z1126" s="5">
        <v>622.52</v>
      </c>
      <c r="AA1126" s="5">
        <f t="shared" si="72"/>
        <v>1255.82</v>
      </c>
    </row>
    <row r="1127" spans="1:27" x14ac:dyDescent="0.25">
      <c r="A1127">
        <v>2019</v>
      </c>
      <c r="B1127" t="s">
        <v>65</v>
      </c>
      <c r="C1127" s="1" t="s">
        <v>19</v>
      </c>
      <c r="D1127" s="5">
        <f>VLOOKUP(B1127,SWH!$A$4:$C$19,3,FALSE)</f>
        <v>232.34</v>
      </c>
      <c r="E1127" s="5">
        <v>0</v>
      </c>
      <c r="F1127" s="5">
        <v>24.82</v>
      </c>
      <c r="G1127" s="5">
        <v>180.21</v>
      </c>
      <c r="H1127" s="5">
        <v>25.28</v>
      </c>
      <c r="I1127" s="5">
        <v>8.77</v>
      </c>
      <c r="J1127" s="5">
        <v>252.09</v>
      </c>
      <c r="K1127" s="5">
        <v>477.16</v>
      </c>
      <c r="L1127" s="5">
        <v>0</v>
      </c>
      <c r="M1127" s="5">
        <v>61.84</v>
      </c>
      <c r="N1127" s="5">
        <v>0</v>
      </c>
      <c r="O1127" s="5">
        <f>VLOOKUP(B1127,SWH!$A$4:$B$19,2,FALSE)</f>
        <v>0</v>
      </c>
      <c r="P1127" s="5">
        <f t="shared" si="75"/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148.5</v>
      </c>
      <c r="V1127" s="5">
        <v>39.909999999999997</v>
      </c>
      <c r="W1127" s="5">
        <f t="shared" si="73"/>
        <v>242.05</v>
      </c>
      <c r="X1127" s="5">
        <f t="shared" si="74"/>
        <v>24.82</v>
      </c>
      <c r="Y1127" s="5">
        <v>568.1</v>
      </c>
      <c r="Z1127" s="5">
        <v>650.48</v>
      </c>
      <c r="AA1127" s="5">
        <f t="shared" si="72"/>
        <v>1218.58</v>
      </c>
    </row>
    <row r="1128" spans="1:27" x14ac:dyDescent="0.25">
      <c r="A1128">
        <v>2019</v>
      </c>
      <c r="B1128" t="s">
        <v>65</v>
      </c>
      <c r="C1128" s="1" t="s">
        <v>20</v>
      </c>
      <c r="D1128" s="5">
        <f>VLOOKUP(B1128,SWH!$A$4:$C$19,3,FALSE)</f>
        <v>232.34</v>
      </c>
      <c r="E1128" s="5">
        <v>0</v>
      </c>
      <c r="F1128" s="5">
        <v>21.07</v>
      </c>
      <c r="G1128" s="5">
        <v>123.47</v>
      </c>
      <c r="H1128" s="5">
        <v>25.28</v>
      </c>
      <c r="I1128" s="5">
        <v>8.7799999999999994</v>
      </c>
      <c r="J1128" s="5">
        <v>252.09</v>
      </c>
      <c r="K1128" s="5">
        <v>477.16</v>
      </c>
      <c r="L1128" s="5">
        <v>0</v>
      </c>
      <c r="M1128" s="5">
        <v>65.459999999999994</v>
      </c>
      <c r="N1128" s="5">
        <v>0</v>
      </c>
      <c r="O1128" s="5">
        <f>VLOOKUP(B1128,SWH!$A$4:$B$19,2,FALSE)</f>
        <v>0</v>
      </c>
      <c r="P1128" s="5">
        <f t="shared" si="75"/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149.46</v>
      </c>
      <c r="V1128" s="5">
        <v>39.03</v>
      </c>
      <c r="W1128" s="5">
        <f t="shared" si="73"/>
        <v>188.93</v>
      </c>
      <c r="X1128" s="5">
        <f t="shared" si="74"/>
        <v>21.07</v>
      </c>
      <c r="Y1128" s="5">
        <v>514.11</v>
      </c>
      <c r="Z1128" s="5">
        <v>647.69000000000005</v>
      </c>
      <c r="AA1128" s="5">
        <f t="shared" si="72"/>
        <v>1161.8000000000002</v>
      </c>
    </row>
    <row r="1129" spans="1:27" x14ac:dyDescent="0.25">
      <c r="A1129">
        <v>2019</v>
      </c>
      <c r="B1129" t="s">
        <v>65</v>
      </c>
      <c r="C1129" s="1" t="s">
        <v>3</v>
      </c>
      <c r="D1129" s="5">
        <f>VLOOKUP(B1129,SWH!$A$4:$C$19,3,FALSE)</f>
        <v>232.34</v>
      </c>
      <c r="E1129" s="5">
        <v>0</v>
      </c>
      <c r="F1129" s="5">
        <v>129.91999999999999</v>
      </c>
      <c r="G1129" s="5">
        <v>94.51</v>
      </c>
      <c r="H1129" s="5">
        <v>25.29</v>
      </c>
      <c r="I1129" s="5">
        <v>8.7799999999999994</v>
      </c>
      <c r="J1129" s="5">
        <v>252.09</v>
      </c>
      <c r="K1129" s="5">
        <v>477.16</v>
      </c>
      <c r="L1129" s="5">
        <v>0</v>
      </c>
      <c r="M1129" s="5">
        <v>57.75</v>
      </c>
      <c r="N1129" s="5">
        <v>0</v>
      </c>
      <c r="O1129" s="5">
        <f>VLOOKUP(B1129,SWH!$A$4:$B$19,2,FALSE)</f>
        <v>0</v>
      </c>
      <c r="P1129" s="5">
        <f t="shared" si="75"/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170.46</v>
      </c>
      <c r="V1129" s="5">
        <v>38.6</v>
      </c>
      <c r="W1129" s="5">
        <f t="shared" si="73"/>
        <v>152.26</v>
      </c>
      <c r="X1129" s="5">
        <f t="shared" si="74"/>
        <v>129.91999999999999</v>
      </c>
      <c r="Y1129" s="5">
        <v>477.02</v>
      </c>
      <c r="Z1129" s="5">
        <v>777.53</v>
      </c>
      <c r="AA1129" s="5">
        <f t="shared" si="72"/>
        <v>1254.55</v>
      </c>
    </row>
    <row r="1130" spans="1:27" x14ac:dyDescent="0.25">
      <c r="A1130">
        <v>2019</v>
      </c>
      <c r="B1130" t="s">
        <v>65</v>
      </c>
      <c r="C1130" s="1" t="s">
        <v>7</v>
      </c>
      <c r="D1130" s="5">
        <f>VLOOKUP(B1130,SWH!$A$4:$C$19,3,FALSE)</f>
        <v>232.34</v>
      </c>
      <c r="E1130" s="5">
        <v>0</v>
      </c>
      <c r="F1130" s="5">
        <v>71.56</v>
      </c>
      <c r="G1130" s="5">
        <v>85.11</v>
      </c>
      <c r="H1130" s="5">
        <v>25.35</v>
      </c>
      <c r="I1130" s="5">
        <v>8.7799999999999994</v>
      </c>
      <c r="J1130" s="5">
        <v>252.09</v>
      </c>
      <c r="K1130" s="5">
        <v>477.16</v>
      </c>
      <c r="L1130" s="5">
        <v>0</v>
      </c>
      <c r="M1130" s="5">
        <v>62.44</v>
      </c>
      <c r="N1130" s="5">
        <v>0</v>
      </c>
      <c r="O1130" s="5">
        <f>VLOOKUP(B1130,SWH!$A$4:$B$19,2,FALSE)</f>
        <v>0</v>
      </c>
      <c r="P1130" s="5">
        <f t="shared" si="75"/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164.92</v>
      </c>
      <c r="V1130" s="5">
        <v>38.450000000000003</v>
      </c>
      <c r="W1130" s="5">
        <f t="shared" si="73"/>
        <v>147.55000000000001</v>
      </c>
      <c r="X1130" s="5">
        <f t="shared" si="74"/>
        <v>71.56</v>
      </c>
      <c r="Y1130" s="5">
        <v>472.21</v>
      </c>
      <c r="Z1130" s="5">
        <v>713.63</v>
      </c>
      <c r="AA1130" s="5">
        <f t="shared" si="72"/>
        <v>1185.8399999999999</v>
      </c>
    </row>
    <row r="1131" spans="1:27" x14ac:dyDescent="0.25">
      <c r="A1131">
        <v>2019</v>
      </c>
      <c r="B1131" t="s">
        <v>65</v>
      </c>
      <c r="C1131" s="1" t="s">
        <v>17</v>
      </c>
      <c r="D1131" s="5">
        <f>VLOOKUP(B1131,SWH!$A$4:$C$19,3,FALSE)</f>
        <v>232.34</v>
      </c>
      <c r="E1131" s="5">
        <v>0</v>
      </c>
      <c r="F1131" s="5">
        <v>31.95</v>
      </c>
      <c r="G1131" s="5">
        <v>32.72</v>
      </c>
      <c r="H1131" s="5">
        <v>25.44</v>
      </c>
      <c r="I1131" s="5">
        <v>8.81</v>
      </c>
      <c r="J1131" s="5">
        <v>252.09</v>
      </c>
      <c r="K1131" s="5">
        <v>477.16</v>
      </c>
      <c r="L1131" s="5">
        <v>0</v>
      </c>
      <c r="M1131" s="5">
        <v>48.95</v>
      </c>
      <c r="N1131" s="5">
        <v>0</v>
      </c>
      <c r="O1131" s="5">
        <f>VLOOKUP(B1131,SWH!$A$4:$B$19,2,FALSE)</f>
        <v>0</v>
      </c>
      <c r="P1131" s="5">
        <f t="shared" si="75"/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172.73</v>
      </c>
      <c r="V1131" s="5">
        <v>39.07</v>
      </c>
      <c r="W1131" s="5">
        <f t="shared" si="73"/>
        <v>81.67</v>
      </c>
      <c r="X1131" s="5">
        <f t="shared" si="74"/>
        <v>31.95</v>
      </c>
      <c r="Y1131" s="5">
        <v>407.08</v>
      </c>
      <c r="Z1131" s="5">
        <v>681.83</v>
      </c>
      <c r="AA1131" s="5">
        <f t="shared" si="72"/>
        <v>1088.9100000000001</v>
      </c>
    </row>
    <row r="1132" spans="1:27" x14ac:dyDescent="0.25">
      <c r="A1132">
        <v>2019</v>
      </c>
      <c r="B1132" t="s">
        <v>65</v>
      </c>
      <c r="C1132" s="1" t="s">
        <v>14</v>
      </c>
      <c r="D1132" s="5">
        <f>VLOOKUP(B1132,SWH!$A$4:$C$19,3,FALSE)</f>
        <v>232.34</v>
      </c>
      <c r="E1132" s="5">
        <v>0</v>
      </c>
      <c r="F1132" s="5">
        <v>216.91</v>
      </c>
      <c r="G1132" s="5">
        <v>58.05</v>
      </c>
      <c r="H1132" s="5">
        <v>25.42</v>
      </c>
      <c r="I1132" s="5">
        <v>8.83</v>
      </c>
      <c r="J1132" s="5">
        <v>252.09</v>
      </c>
      <c r="K1132" s="5">
        <v>477.16</v>
      </c>
      <c r="L1132" s="5">
        <v>0</v>
      </c>
      <c r="M1132" s="5">
        <v>50.47</v>
      </c>
      <c r="N1132" s="5">
        <v>0</v>
      </c>
      <c r="O1132" s="5">
        <f>VLOOKUP(B1132,SWH!$A$4:$B$19,2,FALSE)</f>
        <v>0</v>
      </c>
      <c r="P1132" s="5">
        <f t="shared" si="75"/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187.75</v>
      </c>
      <c r="V1132" s="5">
        <v>37.659999999999997</v>
      </c>
      <c r="W1132" s="5">
        <f t="shared" si="73"/>
        <v>108.52</v>
      </c>
      <c r="X1132" s="5">
        <f t="shared" si="74"/>
        <v>216.91</v>
      </c>
      <c r="Y1132" s="5">
        <v>432.52</v>
      </c>
      <c r="Z1132" s="5">
        <v>881.82</v>
      </c>
      <c r="AA1132" s="5">
        <f t="shared" si="72"/>
        <v>1314.3400000000001</v>
      </c>
    </row>
    <row r="1133" spans="1:27" x14ac:dyDescent="0.25">
      <c r="A1133">
        <v>2019</v>
      </c>
      <c r="B1133" t="s">
        <v>65</v>
      </c>
      <c r="C1133" s="1" t="s">
        <v>2</v>
      </c>
      <c r="D1133" s="5">
        <f>VLOOKUP(B1133,SWH!$A$4:$C$19,3,FALSE)</f>
        <v>232.34</v>
      </c>
      <c r="E1133" s="5">
        <v>0</v>
      </c>
      <c r="F1133" s="5">
        <v>125.36</v>
      </c>
      <c r="G1133" s="5">
        <v>49.4</v>
      </c>
      <c r="H1133" s="5">
        <v>25.3</v>
      </c>
      <c r="I1133" s="5">
        <v>8.7799999999999994</v>
      </c>
      <c r="J1133" s="5">
        <v>252.09</v>
      </c>
      <c r="K1133" s="5">
        <v>477.16</v>
      </c>
      <c r="L1133" s="5">
        <v>0</v>
      </c>
      <c r="M1133" s="5">
        <v>56.12</v>
      </c>
      <c r="N1133" s="5">
        <v>0</v>
      </c>
      <c r="O1133" s="5">
        <f>VLOOKUP(B1133,SWH!$A$4:$B$19,2,FALSE)</f>
        <v>0</v>
      </c>
      <c r="P1133" s="5">
        <f t="shared" si="75"/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182.85</v>
      </c>
      <c r="V1133" s="5">
        <v>37.67</v>
      </c>
      <c r="W1133" s="5">
        <f t="shared" si="73"/>
        <v>105.52</v>
      </c>
      <c r="X1133" s="5">
        <f t="shared" si="74"/>
        <v>125.36</v>
      </c>
      <c r="Y1133" s="5">
        <v>429.36</v>
      </c>
      <c r="Z1133" s="5">
        <v>785.37</v>
      </c>
      <c r="AA1133" s="5">
        <f t="shared" si="72"/>
        <v>1214.73</v>
      </c>
    </row>
    <row r="1134" spans="1:27" x14ac:dyDescent="0.25">
      <c r="A1134">
        <v>2019</v>
      </c>
      <c r="B1134" t="s">
        <v>65</v>
      </c>
      <c r="C1134" s="1" t="s">
        <v>18</v>
      </c>
      <c r="D1134" s="5">
        <f>VLOOKUP(B1134,SWH!$A$4:$C$19,3,FALSE)</f>
        <v>232.34</v>
      </c>
      <c r="E1134" s="5">
        <v>0</v>
      </c>
      <c r="F1134" s="5">
        <v>146.02000000000001</v>
      </c>
      <c r="G1134" s="5">
        <v>14.4</v>
      </c>
      <c r="H1134" s="5">
        <v>25.43</v>
      </c>
      <c r="I1134" s="5">
        <v>8.83</v>
      </c>
      <c r="J1134" s="5">
        <v>252.09</v>
      </c>
      <c r="K1134" s="5">
        <v>477.16</v>
      </c>
      <c r="L1134" s="5">
        <v>0</v>
      </c>
      <c r="M1134" s="5">
        <v>45.92</v>
      </c>
      <c r="N1134" s="5">
        <v>0</v>
      </c>
      <c r="O1134" s="5">
        <f>VLOOKUP(B1134,SWH!$A$4:$B$19,2,FALSE)</f>
        <v>0</v>
      </c>
      <c r="P1134" s="5">
        <f t="shared" si="75"/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192.98</v>
      </c>
      <c r="V1134" s="5">
        <v>37.4</v>
      </c>
      <c r="W1134" s="5">
        <f t="shared" si="73"/>
        <v>60.32</v>
      </c>
      <c r="X1134" s="5">
        <f t="shared" si="74"/>
        <v>146.02000000000001</v>
      </c>
      <c r="Y1134" s="5">
        <v>384.09</v>
      </c>
      <c r="Z1134" s="5">
        <v>816.16</v>
      </c>
      <c r="AA1134" s="5">
        <f t="shared" si="72"/>
        <v>1200.25</v>
      </c>
    </row>
    <row r="1135" spans="1:27" x14ac:dyDescent="0.25">
      <c r="A1135">
        <v>2019</v>
      </c>
      <c r="B1135" t="s">
        <v>65</v>
      </c>
      <c r="C1135" s="1" t="s">
        <v>4</v>
      </c>
      <c r="D1135" s="5">
        <f>VLOOKUP(B1135,SWH!$A$4:$C$19,3,FALSE)</f>
        <v>232.34</v>
      </c>
      <c r="E1135" s="5">
        <v>0</v>
      </c>
      <c r="F1135" s="5">
        <v>338.97</v>
      </c>
      <c r="G1135" s="5">
        <v>31.75</v>
      </c>
      <c r="H1135" s="5">
        <v>25.33</v>
      </c>
      <c r="I1135" s="5">
        <v>8.7899999999999991</v>
      </c>
      <c r="J1135" s="5">
        <v>252.09</v>
      </c>
      <c r="K1135" s="5">
        <v>477.16</v>
      </c>
      <c r="L1135" s="5">
        <v>0</v>
      </c>
      <c r="M1135" s="5">
        <v>48.61</v>
      </c>
      <c r="N1135" s="5">
        <v>0</v>
      </c>
      <c r="O1135" s="5">
        <f>VLOOKUP(B1135,SWH!$A$4:$B$19,2,FALSE)</f>
        <v>0</v>
      </c>
      <c r="P1135" s="5">
        <f t="shared" si="75"/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202.27</v>
      </c>
      <c r="V1135" s="5">
        <v>37.14</v>
      </c>
      <c r="W1135" s="5">
        <f t="shared" si="73"/>
        <v>80.36</v>
      </c>
      <c r="X1135" s="5">
        <f t="shared" si="74"/>
        <v>338.97</v>
      </c>
      <c r="Y1135" s="5">
        <v>403.71</v>
      </c>
      <c r="Z1135" s="5">
        <v>1018.4</v>
      </c>
      <c r="AA1135" s="5">
        <f t="shared" si="72"/>
        <v>1422.11</v>
      </c>
    </row>
    <row r="1136" spans="1:27" x14ac:dyDescent="0.25">
      <c r="A1136">
        <v>2019</v>
      </c>
      <c r="B1136" t="s">
        <v>65</v>
      </c>
      <c r="C1136" s="1" t="s">
        <v>5</v>
      </c>
      <c r="D1136" s="5">
        <f>VLOOKUP(B1136,SWH!$A$4:$C$19,3,FALSE)</f>
        <v>232.34</v>
      </c>
      <c r="E1136" s="5">
        <v>0</v>
      </c>
      <c r="F1136" s="5">
        <v>250.66</v>
      </c>
      <c r="G1136" s="5">
        <v>33.79</v>
      </c>
      <c r="H1136" s="5">
        <v>25.35</v>
      </c>
      <c r="I1136" s="5">
        <v>8.81</v>
      </c>
      <c r="J1136" s="5">
        <v>252.09</v>
      </c>
      <c r="K1136" s="5">
        <v>477.16</v>
      </c>
      <c r="L1136" s="5">
        <v>0</v>
      </c>
      <c r="M1136" s="5">
        <v>56.19</v>
      </c>
      <c r="N1136" s="5">
        <v>0</v>
      </c>
      <c r="O1136" s="5">
        <f>VLOOKUP(B1136,SWH!$A$4:$B$19,2,FALSE)</f>
        <v>0</v>
      </c>
      <c r="P1136" s="5">
        <f t="shared" si="75"/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198.16</v>
      </c>
      <c r="V1136" s="5">
        <v>37.130000000000003</v>
      </c>
      <c r="W1136" s="5">
        <f t="shared" si="73"/>
        <v>89.97999999999999</v>
      </c>
      <c r="X1136" s="5">
        <f t="shared" si="74"/>
        <v>250.66</v>
      </c>
      <c r="Y1136" s="5">
        <v>413.37</v>
      </c>
      <c r="Z1136" s="5">
        <v>925.98</v>
      </c>
      <c r="AA1136" s="5">
        <f t="shared" si="72"/>
        <v>1339.35</v>
      </c>
    </row>
    <row r="1137" spans="1:27" x14ac:dyDescent="0.25">
      <c r="A1137">
        <v>2019</v>
      </c>
      <c r="B1137" t="s">
        <v>65</v>
      </c>
      <c r="C1137" s="1" t="s">
        <v>15</v>
      </c>
      <c r="D1137" s="5">
        <f>VLOOKUP(B1137,SWH!$A$4:$C$19,3,FALSE)</f>
        <v>232.34</v>
      </c>
      <c r="E1137" s="5">
        <v>0</v>
      </c>
      <c r="F1137" s="5">
        <v>192.31</v>
      </c>
      <c r="G1137" s="5">
        <v>5.5</v>
      </c>
      <c r="H1137" s="5">
        <v>25.42</v>
      </c>
      <c r="I1137" s="5">
        <v>8.82</v>
      </c>
      <c r="J1137" s="5">
        <v>252.09</v>
      </c>
      <c r="K1137" s="5">
        <v>477.16</v>
      </c>
      <c r="L1137" s="5">
        <v>0</v>
      </c>
      <c r="M1137" s="5">
        <v>44.34</v>
      </c>
      <c r="N1137" s="5">
        <v>0</v>
      </c>
      <c r="O1137" s="5">
        <f>VLOOKUP(B1137,SWH!$A$4:$B$19,2,FALSE)</f>
        <v>0</v>
      </c>
      <c r="P1137" s="5">
        <f t="shared" si="75"/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201.33</v>
      </c>
      <c r="V1137" s="5">
        <v>36.9</v>
      </c>
      <c r="W1137" s="5">
        <f t="shared" si="73"/>
        <v>49.84</v>
      </c>
      <c r="X1137" s="5">
        <f t="shared" si="74"/>
        <v>192.31</v>
      </c>
      <c r="Y1137" s="5">
        <v>373.08</v>
      </c>
      <c r="Z1137" s="5">
        <v>870.8</v>
      </c>
      <c r="AA1137" s="5">
        <f t="shared" si="72"/>
        <v>1243.8799999999999</v>
      </c>
    </row>
    <row r="1138" spans="1:27" x14ac:dyDescent="0.25">
      <c r="A1138">
        <v>2019</v>
      </c>
      <c r="B1138" t="s">
        <v>65</v>
      </c>
      <c r="C1138" s="1" t="s">
        <v>16</v>
      </c>
      <c r="D1138" s="5">
        <f>VLOOKUP(B1138,SWH!$A$4:$C$19,3,FALSE)</f>
        <v>232.34</v>
      </c>
      <c r="E1138" s="5">
        <v>0</v>
      </c>
      <c r="F1138" s="5">
        <v>498.21</v>
      </c>
      <c r="G1138" s="5">
        <v>34.81</v>
      </c>
      <c r="H1138" s="5">
        <v>25.35</v>
      </c>
      <c r="I1138" s="5">
        <v>8.81</v>
      </c>
      <c r="J1138" s="5">
        <v>252.09</v>
      </c>
      <c r="K1138" s="5">
        <v>477.16</v>
      </c>
      <c r="L1138" s="5">
        <v>0</v>
      </c>
      <c r="M1138" s="5">
        <v>51.64</v>
      </c>
      <c r="N1138" s="5">
        <v>0</v>
      </c>
      <c r="O1138" s="5">
        <f>VLOOKUP(B1138,SWH!$A$4:$B$19,2,FALSE)</f>
        <v>0</v>
      </c>
      <c r="P1138" s="5">
        <f t="shared" si="75"/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212.97</v>
      </c>
      <c r="V1138" s="5">
        <v>36.92</v>
      </c>
      <c r="W1138" s="5">
        <f t="shared" si="73"/>
        <v>86.45</v>
      </c>
      <c r="X1138" s="5">
        <f t="shared" si="74"/>
        <v>498.21</v>
      </c>
      <c r="Y1138" s="5">
        <v>409.62</v>
      </c>
      <c r="Z1138" s="5">
        <v>1188.3399999999999</v>
      </c>
      <c r="AA1138" s="5">
        <f t="shared" si="72"/>
        <v>1597.96</v>
      </c>
    </row>
    <row r="1139" spans="1:27" x14ac:dyDescent="0.25">
      <c r="A1139">
        <v>2019</v>
      </c>
      <c r="B1139" t="s">
        <v>65</v>
      </c>
      <c r="C1139" s="1" t="s">
        <v>9</v>
      </c>
      <c r="D1139" s="5">
        <f>VLOOKUP(B1139,SWH!$A$4:$C$19,3,FALSE)</f>
        <v>232.34</v>
      </c>
      <c r="E1139" s="5">
        <v>0</v>
      </c>
      <c r="F1139" s="5">
        <v>379.35</v>
      </c>
      <c r="G1139" s="5">
        <v>21.62</v>
      </c>
      <c r="H1139" s="5">
        <v>25.3</v>
      </c>
      <c r="I1139" s="5">
        <v>8.7899999999999991</v>
      </c>
      <c r="J1139" s="5">
        <v>252.09</v>
      </c>
      <c r="K1139" s="5">
        <v>477.16</v>
      </c>
      <c r="L1139" s="5">
        <v>0</v>
      </c>
      <c r="M1139" s="5">
        <v>53.91</v>
      </c>
      <c r="N1139" s="5">
        <v>0</v>
      </c>
      <c r="O1139" s="5">
        <f>VLOOKUP(B1139,SWH!$A$4:$B$19,2,FALSE)</f>
        <v>0</v>
      </c>
      <c r="P1139" s="5">
        <f t="shared" si="75"/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210.31</v>
      </c>
      <c r="V1139" s="5">
        <v>36.659999999999997</v>
      </c>
      <c r="W1139" s="5">
        <f t="shared" si="73"/>
        <v>75.53</v>
      </c>
      <c r="X1139" s="5">
        <f t="shared" si="74"/>
        <v>379.35</v>
      </c>
      <c r="Y1139" s="5">
        <v>398.37</v>
      </c>
      <c r="Z1139" s="5">
        <v>1066.81</v>
      </c>
      <c r="AA1139" s="5">
        <f t="shared" si="72"/>
        <v>1465.1799999999998</v>
      </c>
    </row>
    <row r="1140" spans="1:27" x14ac:dyDescent="0.25">
      <c r="A1140">
        <v>2019</v>
      </c>
      <c r="B1140" t="s">
        <v>65</v>
      </c>
      <c r="C1140" s="1" t="s">
        <v>12</v>
      </c>
      <c r="D1140" s="5">
        <f>VLOOKUP(B1140,SWH!$A$4:$C$19,3,FALSE)</f>
        <v>232.34</v>
      </c>
      <c r="E1140" s="5">
        <v>0</v>
      </c>
      <c r="F1140" s="5">
        <v>633.19000000000005</v>
      </c>
      <c r="G1140" s="5">
        <v>23.84</v>
      </c>
      <c r="H1140" s="5">
        <v>25.33</v>
      </c>
      <c r="I1140" s="5">
        <v>8.83</v>
      </c>
      <c r="J1140" s="5">
        <v>252.09</v>
      </c>
      <c r="K1140" s="5">
        <v>477.16</v>
      </c>
      <c r="L1140" s="5">
        <v>0</v>
      </c>
      <c r="M1140" s="5">
        <v>50.9</v>
      </c>
      <c r="N1140" s="5">
        <v>0</v>
      </c>
      <c r="O1140" s="5">
        <f>VLOOKUP(B1140,SWH!$A$4:$B$19,2,FALSE)</f>
        <v>0</v>
      </c>
      <c r="P1140" s="5">
        <f t="shared" si="75"/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225.71</v>
      </c>
      <c r="V1140" s="5">
        <v>36.590000000000003</v>
      </c>
      <c r="W1140" s="5">
        <f t="shared" si="73"/>
        <v>74.739999999999995</v>
      </c>
      <c r="X1140" s="5">
        <f t="shared" si="74"/>
        <v>633.19000000000005</v>
      </c>
      <c r="Y1140" s="5">
        <v>397.58</v>
      </c>
      <c r="Z1140" s="5">
        <v>1336.05</v>
      </c>
      <c r="AA1140" s="5">
        <f t="shared" si="72"/>
        <v>1733.6299999999999</v>
      </c>
    </row>
    <row r="1141" spans="1:27" x14ac:dyDescent="0.25">
      <c r="A1141">
        <v>2019</v>
      </c>
      <c r="B1141" t="s">
        <v>65</v>
      </c>
      <c r="C1141" s="1" t="s">
        <v>8</v>
      </c>
      <c r="D1141" s="5">
        <f>VLOOKUP(B1141,SWH!$A$4:$C$19,3,FALSE)</f>
        <v>232.34</v>
      </c>
      <c r="E1141" s="5">
        <v>0</v>
      </c>
      <c r="F1141" s="5">
        <v>896.63</v>
      </c>
      <c r="G1141" s="5">
        <v>7.38</v>
      </c>
      <c r="H1141" s="5">
        <v>25.71</v>
      </c>
      <c r="I1141" s="5">
        <v>8.99</v>
      </c>
      <c r="J1141" s="5">
        <v>252.09</v>
      </c>
      <c r="K1141" s="5">
        <v>477.16</v>
      </c>
      <c r="L1141" s="5">
        <v>0</v>
      </c>
      <c r="M1141" s="5">
        <v>50.89</v>
      </c>
      <c r="N1141" s="5">
        <v>0</v>
      </c>
      <c r="O1141" s="5">
        <f>VLOOKUP(B1141,SWH!$A$4:$B$19,2,FALSE)</f>
        <v>0</v>
      </c>
      <c r="P1141" s="5">
        <f t="shared" si="75"/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242.89</v>
      </c>
      <c r="V1141" s="5">
        <v>36.049999999999997</v>
      </c>
      <c r="W1141" s="5">
        <f t="shared" si="73"/>
        <v>58.27</v>
      </c>
      <c r="X1141" s="5">
        <f t="shared" si="74"/>
        <v>896.63</v>
      </c>
      <c r="Y1141" s="5">
        <v>381.11</v>
      </c>
      <c r="Z1141" s="5">
        <v>1616.68</v>
      </c>
      <c r="AA1141" s="5">
        <f t="shared" si="72"/>
        <v>1997.79</v>
      </c>
    </row>
    <row r="1142" spans="1:27" x14ac:dyDescent="0.25">
      <c r="A1142">
        <v>2004</v>
      </c>
      <c r="B1142" t="s">
        <v>64</v>
      </c>
      <c r="C1142" s="1" t="s">
        <v>10</v>
      </c>
      <c r="D1142" s="5">
        <f>VLOOKUP(B1142,SWH!$A$4:$C$19,3,FALSE)</f>
        <v>511.15</v>
      </c>
      <c r="E1142" s="5">
        <v>0</v>
      </c>
      <c r="F1142" s="5">
        <v>0</v>
      </c>
      <c r="G1142" s="5">
        <v>986.11</v>
      </c>
      <c r="H1142" s="5">
        <v>185.65</v>
      </c>
      <c r="I1142" s="5">
        <v>58.15</v>
      </c>
      <c r="J1142" s="5">
        <v>460.72</v>
      </c>
      <c r="K1142" s="5">
        <v>469.79</v>
      </c>
      <c r="L1142" s="5">
        <v>0</v>
      </c>
      <c r="M1142" s="5">
        <v>350.01</v>
      </c>
      <c r="N1142" s="5">
        <v>0.45</v>
      </c>
      <c r="O1142" s="5">
        <f>VLOOKUP(B1142,SWH!$A$4:$B$19,2,FALSE)</f>
        <v>0.45</v>
      </c>
      <c r="P1142" s="5">
        <f>N1142-O1142</f>
        <v>0</v>
      </c>
      <c r="Q1142" s="5">
        <v>0</v>
      </c>
      <c r="R1142" s="5">
        <v>0</v>
      </c>
      <c r="S1142" s="5">
        <v>0</v>
      </c>
      <c r="T1142" s="5">
        <v>77.489999999999995</v>
      </c>
      <c r="U1142" s="5">
        <v>215.96</v>
      </c>
      <c r="V1142" s="5">
        <v>66.72</v>
      </c>
      <c r="W1142" s="5">
        <f t="shared" si="73"/>
        <v>1336.12</v>
      </c>
      <c r="X1142" s="5">
        <f t="shared" si="74"/>
        <v>0</v>
      </c>
      <c r="Y1142" s="5">
        <v>2185.29</v>
      </c>
      <c r="Z1142" s="5">
        <v>685.75</v>
      </c>
      <c r="AA1142" s="5">
        <f t="shared" si="72"/>
        <v>2871.04</v>
      </c>
    </row>
    <row r="1143" spans="1:27" x14ac:dyDescent="0.25">
      <c r="A1143">
        <v>2004</v>
      </c>
      <c r="B1143" t="s">
        <v>64</v>
      </c>
      <c r="C1143" s="1" t="s">
        <v>6</v>
      </c>
      <c r="D1143" s="5">
        <f>VLOOKUP(B1143,SWH!$A$4:$C$19,3,FALSE)</f>
        <v>511.15</v>
      </c>
      <c r="E1143" s="5">
        <v>0</v>
      </c>
      <c r="F1143" s="5">
        <v>0.49</v>
      </c>
      <c r="G1143" s="5">
        <v>833.19</v>
      </c>
      <c r="H1143" s="5">
        <v>185.65</v>
      </c>
      <c r="I1143" s="5">
        <v>58.16</v>
      </c>
      <c r="J1143" s="5">
        <v>460.72</v>
      </c>
      <c r="K1143" s="5">
        <v>469.79</v>
      </c>
      <c r="L1143" s="5">
        <v>0</v>
      </c>
      <c r="M1143" s="5">
        <v>376.61</v>
      </c>
      <c r="N1143" s="5">
        <v>0.45</v>
      </c>
      <c r="O1143" s="5">
        <f>VLOOKUP(B1143,SWH!$A$4:$B$19,2,FALSE)</f>
        <v>0.45</v>
      </c>
      <c r="P1143" s="5">
        <f t="shared" ref="P1143:P1206" si="76">N1143-O1143</f>
        <v>0</v>
      </c>
      <c r="Q1143" s="5">
        <v>0</v>
      </c>
      <c r="R1143" s="5">
        <v>0</v>
      </c>
      <c r="S1143" s="5">
        <v>0</v>
      </c>
      <c r="T1143" s="5">
        <v>77.459999999999994</v>
      </c>
      <c r="U1143" s="5">
        <v>214.67</v>
      </c>
      <c r="V1143" s="5">
        <v>66.98</v>
      </c>
      <c r="W1143" s="5">
        <f t="shared" si="73"/>
        <v>1209.8000000000002</v>
      </c>
      <c r="X1143" s="5">
        <f t="shared" si="74"/>
        <v>0.49</v>
      </c>
      <c r="Y1143" s="5">
        <v>2059.21</v>
      </c>
      <c r="Z1143" s="5">
        <v>684.95</v>
      </c>
      <c r="AA1143" s="5">
        <f t="shared" si="72"/>
        <v>2744.16</v>
      </c>
    </row>
    <row r="1144" spans="1:27" x14ac:dyDescent="0.25">
      <c r="A1144">
        <v>2004</v>
      </c>
      <c r="B1144" t="s">
        <v>64</v>
      </c>
      <c r="C1144" s="1" t="s">
        <v>11</v>
      </c>
      <c r="D1144" s="5">
        <f>VLOOKUP(B1144,SWH!$A$4:$C$19,3,FALSE)</f>
        <v>511.15</v>
      </c>
      <c r="E1144" s="5">
        <v>0</v>
      </c>
      <c r="F1144" s="5">
        <v>0.02</v>
      </c>
      <c r="G1144" s="5">
        <v>661.43</v>
      </c>
      <c r="H1144" s="5">
        <v>185.65</v>
      </c>
      <c r="I1144" s="5">
        <v>58.17</v>
      </c>
      <c r="J1144" s="5">
        <v>460.72</v>
      </c>
      <c r="K1144" s="5">
        <v>469.79</v>
      </c>
      <c r="L1144" s="5">
        <v>0</v>
      </c>
      <c r="M1144" s="5">
        <v>323.66000000000003</v>
      </c>
      <c r="N1144" s="5">
        <v>0.45</v>
      </c>
      <c r="O1144" s="5">
        <f>VLOOKUP(B1144,SWH!$A$4:$B$19,2,FALSE)</f>
        <v>0.45</v>
      </c>
      <c r="P1144" s="5">
        <f t="shared" si="76"/>
        <v>0</v>
      </c>
      <c r="Q1144" s="5">
        <v>0</v>
      </c>
      <c r="R1144" s="5">
        <v>0</v>
      </c>
      <c r="S1144" s="5">
        <v>0</v>
      </c>
      <c r="T1144" s="5">
        <v>77.489999999999995</v>
      </c>
      <c r="U1144" s="5">
        <v>235.43</v>
      </c>
      <c r="V1144" s="5">
        <v>66.48</v>
      </c>
      <c r="W1144" s="5">
        <f t="shared" si="73"/>
        <v>985.08999999999992</v>
      </c>
      <c r="X1144" s="5">
        <f t="shared" si="74"/>
        <v>0.02</v>
      </c>
      <c r="Y1144" s="5">
        <v>1834.05</v>
      </c>
      <c r="Z1144" s="5">
        <v>705.23</v>
      </c>
      <c r="AA1144" s="5">
        <f t="shared" si="72"/>
        <v>2539.2799999999997</v>
      </c>
    </row>
    <row r="1145" spans="1:27" x14ac:dyDescent="0.25">
      <c r="A1145">
        <v>2004</v>
      </c>
      <c r="B1145" t="s">
        <v>64</v>
      </c>
      <c r="C1145" s="1" t="s">
        <v>13</v>
      </c>
      <c r="D1145" s="5">
        <f>VLOOKUP(B1145,SWH!$A$4:$C$19,3,FALSE)</f>
        <v>511.15</v>
      </c>
      <c r="E1145" s="5">
        <v>0</v>
      </c>
      <c r="F1145" s="5">
        <v>27.83</v>
      </c>
      <c r="G1145" s="5">
        <v>706.09</v>
      </c>
      <c r="H1145" s="5">
        <v>185.65</v>
      </c>
      <c r="I1145" s="5">
        <v>58.09</v>
      </c>
      <c r="J1145" s="5">
        <v>460.72</v>
      </c>
      <c r="K1145" s="5">
        <v>469.79</v>
      </c>
      <c r="L1145" s="5">
        <v>0</v>
      </c>
      <c r="M1145" s="5">
        <v>371.81</v>
      </c>
      <c r="N1145" s="5">
        <v>0.45</v>
      </c>
      <c r="O1145" s="5">
        <f>VLOOKUP(B1145,SWH!$A$4:$B$19,2,FALSE)</f>
        <v>0.45</v>
      </c>
      <c r="P1145" s="5">
        <f t="shared" si="76"/>
        <v>0</v>
      </c>
      <c r="Q1145" s="5">
        <v>0</v>
      </c>
      <c r="R1145" s="5">
        <v>0</v>
      </c>
      <c r="S1145" s="5">
        <v>0</v>
      </c>
      <c r="T1145" s="5">
        <v>77.459999999999994</v>
      </c>
      <c r="U1145" s="5">
        <v>235.77</v>
      </c>
      <c r="V1145" s="5">
        <v>66.88</v>
      </c>
      <c r="W1145" s="5">
        <f t="shared" si="73"/>
        <v>1077.9000000000001</v>
      </c>
      <c r="X1145" s="5">
        <f t="shared" si="74"/>
        <v>27.83</v>
      </c>
      <c r="Y1145" s="5">
        <v>1927.16</v>
      </c>
      <c r="Z1145" s="5">
        <v>733.38</v>
      </c>
      <c r="AA1145" s="5">
        <f t="shared" si="72"/>
        <v>2660.54</v>
      </c>
    </row>
    <row r="1146" spans="1:27" x14ac:dyDescent="0.25">
      <c r="A1146">
        <v>2004</v>
      </c>
      <c r="B1146" t="s">
        <v>64</v>
      </c>
      <c r="C1146" s="1" t="s">
        <v>19</v>
      </c>
      <c r="D1146" s="5">
        <f>VLOOKUP(B1146,SWH!$A$4:$C$19,3,FALSE)</f>
        <v>511.15</v>
      </c>
      <c r="E1146" s="5">
        <v>0</v>
      </c>
      <c r="F1146" s="5">
        <v>65.180000000000007</v>
      </c>
      <c r="G1146" s="5">
        <v>593.66</v>
      </c>
      <c r="H1146" s="5">
        <v>185.65</v>
      </c>
      <c r="I1146" s="5">
        <v>58.07</v>
      </c>
      <c r="J1146" s="5">
        <v>460.72</v>
      </c>
      <c r="K1146" s="5">
        <v>469.79</v>
      </c>
      <c r="L1146" s="5">
        <v>0</v>
      </c>
      <c r="M1146" s="5">
        <v>336.77</v>
      </c>
      <c r="N1146" s="5">
        <v>0.45</v>
      </c>
      <c r="O1146" s="5">
        <f>VLOOKUP(B1146,SWH!$A$4:$B$19,2,FALSE)</f>
        <v>0.45</v>
      </c>
      <c r="P1146" s="5">
        <f t="shared" si="76"/>
        <v>0</v>
      </c>
      <c r="Q1146" s="5">
        <v>0</v>
      </c>
      <c r="R1146" s="5">
        <v>0</v>
      </c>
      <c r="S1146" s="5">
        <v>0</v>
      </c>
      <c r="T1146" s="5">
        <v>77.489999999999995</v>
      </c>
      <c r="U1146" s="5">
        <v>257.64999999999998</v>
      </c>
      <c r="V1146" s="5">
        <v>66.459999999999994</v>
      </c>
      <c r="W1146" s="5">
        <f t="shared" si="73"/>
        <v>930.43</v>
      </c>
      <c r="X1146" s="5">
        <f t="shared" si="74"/>
        <v>65.180000000000007</v>
      </c>
      <c r="Y1146" s="5">
        <v>1779.28</v>
      </c>
      <c r="Z1146" s="5">
        <v>792.62</v>
      </c>
      <c r="AA1146" s="5">
        <f t="shared" si="72"/>
        <v>2571.9</v>
      </c>
    </row>
    <row r="1147" spans="1:27" x14ac:dyDescent="0.25">
      <c r="A1147">
        <v>2004</v>
      </c>
      <c r="B1147" t="s">
        <v>64</v>
      </c>
      <c r="C1147" s="1" t="s">
        <v>20</v>
      </c>
      <c r="D1147" s="5">
        <f>VLOOKUP(B1147,SWH!$A$4:$C$19,3,FALSE)</f>
        <v>511.15</v>
      </c>
      <c r="E1147" s="5">
        <v>0</v>
      </c>
      <c r="F1147" s="5">
        <v>56.25</v>
      </c>
      <c r="G1147" s="5">
        <v>461.58</v>
      </c>
      <c r="H1147" s="5">
        <v>185.65</v>
      </c>
      <c r="I1147" s="5">
        <v>58.12</v>
      </c>
      <c r="J1147" s="5">
        <v>460.72</v>
      </c>
      <c r="K1147" s="5">
        <v>469.79</v>
      </c>
      <c r="L1147" s="5">
        <v>0</v>
      </c>
      <c r="M1147" s="5">
        <v>380.22</v>
      </c>
      <c r="N1147" s="5">
        <v>0.45</v>
      </c>
      <c r="O1147" s="5">
        <f>VLOOKUP(B1147,SWH!$A$4:$B$19,2,FALSE)</f>
        <v>0.45</v>
      </c>
      <c r="P1147" s="5">
        <f t="shared" si="76"/>
        <v>0</v>
      </c>
      <c r="Q1147" s="5">
        <v>0</v>
      </c>
      <c r="R1147" s="5">
        <v>0</v>
      </c>
      <c r="S1147" s="5">
        <v>0</v>
      </c>
      <c r="T1147" s="5">
        <v>77.459999999999994</v>
      </c>
      <c r="U1147" s="5">
        <v>258.88</v>
      </c>
      <c r="V1147" s="5">
        <v>66.569999999999993</v>
      </c>
      <c r="W1147" s="5">
        <f t="shared" si="73"/>
        <v>841.8</v>
      </c>
      <c r="X1147" s="5">
        <f t="shared" si="74"/>
        <v>56.25</v>
      </c>
      <c r="Y1147" s="5">
        <v>1690.76</v>
      </c>
      <c r="Z1147" s="5">
        <v>784.92</v>
      </c>
      <c r="AA1147" s="5">
        <f t="shared" si="72"/>
        <v>2475.6799999999998</v>
      </c>
    </row>
    <row r="1148" spans="1:27" x14ac:dyDescent="0.25">
      <c r="A1148">
        <v>2004</v>
      </c>
      <c r="B1148" t="s">
        <v>64</v>
      </c>
      <c r="C1148" s="1" t="s">
        <v>3</v>
      </c>
      <c r="D1148" s="5">
        <f>VLOOKUP(B1148,SWH!$A$4:$C$19,3,FALSE)</f>
        <v>511.15</v>
      </c>
      <c r="E1148" s="5">
        <v>0</v>
      </c>
      <c r="F1148" s="5">
        <v>277.43</v>
      </c>
      <c r="G1148" s="5">
        <v>376.32</v>
      </c>
      <c r="H1148" s="5">
        <v>185.65</v>
      </c>
      <c r="I1148" s="5">
        <v>58.1</v>
      </c>
      <c r="J1148" s="5">
        <v>460.72</v>
      </c>
      <c r="K1148" s="5">
        <v>469.79</v>
      </c>
      <c r="L1148" s="5">
        <v>0</v>
      </c>
      <c r="M1148" s="5">
        <v>332.13</v>
      </c>
      <c r="N1148" s="5">
        <v>0.45</v>
      </c>
      <c r="O1148" s="5">
        <f>VLOOKUP(B1148,SWH!$A$4:$B$19,2,FALSE)</f>
        <v>0.45</v>
      </c>
      <c r="P1148" s="5">
        <f t="shared" si="76"/>
        <v>0</v>
      </c>
      <c r="Q1148" s="5">
        <v>0</v>
      </c>
      <c r="R1148" s="5">
        <v>0</v>
      </c>
      <c r="S1148" s="5">
        <v>0</v>
      </c>
      <c r="T1148" s="5">
        <v>77.5</v>
      </c>
      <c r="U1148" s="5">
        <v>295.76</v>
      </c>
      <c r="V1148" s="5">
        <v>66.2</v>
      </c>
      <c r="W1148" s="5">
        <f t="shared" si="73"/>
        <v>708.45</v>
      </c>
      <c r="X1148" s="5">
        <f t="shared" si="74"/>
        <v>277.43</v>
      </c>
      <c r="Y1148" s="5">
        <v>1557.07</v>
      </c>
      <c r="Z1148" s="5">
        <v>1042.97</v>
      </c>
      <c r="AA1148" s="5">
        <f t="shared" si="72"/>
        <v>2600.04</v>
      </c>
    </row>
    <row r="1149" spans="1:27" x14ac:dyDescent="0.25">
      <c r="A1149">
        <v>2004</v>
      </c>
      <c r="B1149" t="s">
        <v>64</v>
      </c>
      <c r="C1149" s="1" t="s">
        <v>7</v>
      </c>
      <c r="D1149" s="5">
        <f>VLOOKUP(B1149,SWH!$A$4:$C$19,3,FALSE)</f>
        <v>511.15</v>
      </c>
      <c r="E1149" s="5">
        <v>0</v>
      </c>
      <c r="F1149" s="5">
        <v>143.85</v>
      </c>
      <c r="G1149" s="5">
        <v>280.5</v>
      </c>
      <c r="H1149" s="5">
        <v>185.65</v>
      </c>
      <c r="I1149" s="5">
        <v>58.1</v>
      </c>
      <c r="J1149" s="5">
        <v>460.72</v>
      </c>
      <c r="K1149" s="5">
        <v>469.79</v>
      </c>
      <c r="L1149" s="5">
        <v>0</v>
      </c>
      <c r="M1149" s="5">
        <v>373.65</v>
      </c>
      <c r="N1149" s="5">
        <v>0.45</v>
      </c>
      <c r="O1149" s="5">
        <f>VLOOKUP(B1149,SWH!$A$4:$B$19,2,FALSE)</f>
        <v>0.45</v>
      </c>
      <c r="P1149" s="5">
        <f t="shared" si="76"/>
        <v>0</v>
      </c>
      <c r="Q1149" s="5">
        <v>0</v>
      </c>
      <c r="R1149" s="5">
        <v>0</v>
      </c>
      <c r="S1149" s="5">
        <v>0</v>
      </c>
      <c r="T1149" s="5">
        <v>77.459999999999994</v>
      </c>
      <c r="U1149" s="5">
        <v>285.87</v>
      </c>
      <c r="V1149" s="5">
        <v>66.209999999999994</v>
      </c>
      <c r="W1149" s="5">
        <f t="shared" si="73"/>
        <v>654.15</v>
      </c>
      <c r="X1149" s="5">
        <f t="shared" si="74"/>
        <v>143.85</v>
      </c>
      <c r="Y1149" s="5">
        <v>1502.74</v>
      </c>
      <c r="Z1149" s="5">
        <v>899.51</v>
      </c>
      <c r="AA1149" s="5">
        <f t="shared" si="72"/>
        <v>2402.25</v>
      </c>
    </row>
    <row r="1150" spans="1:27" x14ac:dyDescent="0.25">
      <c r="A1150">
        <v>2004</v>
      </c>
      <c r="B1150" t="s">
        <v>64</v>
      </c>
      <c r="C1150" s="1" t="s">
        <v>17</v>
      </c>
      <c r="D1150" s="5">
        <f>VLOOKUP(B1150,SWH!$A$4:$C$19,3,FALSE)</f>
        <v>511.15</v>
      </c>
      <c r="E1150" s="5">
        <v>0</v>
      </c>
      <c r="F1150" s="5">
        <v>77.03</v>
      </c>
      <c r="G1150" s="5">
        <v>111.78</v>
      </c>
      <c r="H1150" s="5">
        <v>185.65</v>
      </c>
      <c r="I1150" s="5">
        <v>58.09</v>
      </c>
      <c r="J1150" s="5">
        <v>460.72</v>
      </c>
      <c r="K1150" s="5">
        <v>469.79</v>
      </c>
      <c r="L1150" s="5">
        <v>0</v>
      </c>
      <c r="M1150" s="5">
        <v>326.69</v>
      </c>
      <c r="N1150" s="5">
        <v>0.45</v>
      </c>
      <c r="O1150" s="5">
        <f>VLOOKUP(B1150,SWH!$A$4:$B$19,2,FALSE)</f>
        <v>0.45</v>
      </c>
      <c r="P1150" s="5">
        <f t="shared" si="76"/>
        <v>0</v>
      </c>
      <c r="Q1150" s="5">
        <v>0</v>
      </c>
      <c r="R1150" s="5">
        <v>0</v>
      </c>
      <c r="S1150" s="5">
        <v>0</v>
      </c>
      <c r="T1150" s="5">
        <v>77.5</v>
      </c>
      <c r="U1150" s="5">
        <v>300.14</v>
      </c>
      <c r="V1150" s="5">
        <v>66.260000000000005</v>
      </c>
      <c r="W1150" s="5">
        <f t="shared" si="73"/>
        <v>438.47</v>
      </c>
      <c r="X1150" s="5">
        <f t="shared" si="74"/>
        <v>77.03</v>
      </c>
      <c r="Y1150" s="5">
        <v>1287.1400000000001</v>
      </c>
      <c r="Z1150" s="5">
        <v>846.95</v>
      </c>
      <c r="AA1150" s="5">
        <f t="shared" si="72"/>
        <v>2134.09</v>
      </c>
    </row>
    <row r="1151" spans="1:27" x14ac:dyDescent="0.25">
      <c r="A1151">
        <v>2004</v>
      </c>
      <c r="B1151" t="s">
        <v>64</v>
      </c>
      <c r="C1151" s="1" t="s">
        <v>14</v>
      </c>
      <c r="D1151" s="5">
        <f>VLOOKUP(B1151,SWH!$A$4:$C$19,3,FALSE)</f>
        <v>511.15</v>
      </c>
      <c r="E1151" s="5">
        <v>0</v>
      </c>
      <c r="F1151" s="5">
        <v>592.44000000000005</v>
      </c>
      <c r="G1151" s="5">
        <v>263.42</v>
      </c>
      <c r="H1151" s="5">
        <v>185.65</v>
      </c>
      <c r="I1151" s="5">
        <v>58.02</v>
      </c>
      <c r="J1151" s="5">
        <v>460.72</v>
      </c>
      <c r="K1151" s="5">
        <v>469.79</v>
      </c>
      <c r="L1151" s="5">
        <v>0</v>
      </c>
      <c r="M1151" s="5">
        <v>315.79000000000002</v>
      </c>
      <c r="N1151" s="5">
        <v>0.45</v>
      </c>
      <c r="O1151" s="5">
        <f>VLOOKUP(B1151,SWH!$A$4:$B$19,2,FALSE)</f>
        <v>0.45</v>
      </c>
      <c r="P1151" s="5">
        <f t="shared" si="76"/>
        <v>0</v>
      </c>
      <c r="Q1151" s="5">
        <v>0</v>
      </c>
      <c r="R1151" s="5">
        <v>0</v>
      </c>
      <c r="S1151" s="5">
        <v>0</v>
      </c>
      <c r="T1151" s="5">
        <v>77.5</v>
      </c>
      <c r="U1151" s="5">
        <v>325.75</v>
      </c>
      <c r="V1151" s="5">
        <v>66.14</v>
      </c>
      <c r="W1151" s="5">
        <f t="shared" si="73"/>
        <v>579.21</v>
      </c>
      <c r="X1151" s="5">
        <f t="shared" si="74"/>
        <v>592.44000000000005</v>
      </c>
      <c r="Y1151" s="5">
        <v>1427.68</v>
      </c>
      <c r="Z1151" s="5">
        <v>1387.98</v>
      </c>
      <c r="AA1151" s="5">
        <f t="shared" si="72"/>
        <v>2815.66</v>
      </c>
    </row>
    <row r="1152" spans="1:27" x14ac:dyDescent="0.25">
      <c r="A1152">
        <v>2004</v>
      </c>
      <c r="B1152" t="s">
        <v>64</v>
      </c>
      <c r="C1152" s="1" t="s">
        <v>2</v>
      </c>
      <c r="D1152" s="5">
        <f>VLOOKUP(B1152,SWH!$A$4:$C$19,3,FALSE)</f>
        <v>511.15</v>
      </c>
      <c r="E1152" s="5">
        <v>0</v>
      </c>
      <c r="F1152" s="5">
        <v>298.16000000000003</v>
      </c>
      <c r="G1152" s="5">
        <v>168.6</v>
      </c>
      <c r="H1152" s="5">
        <v>185.65</v>
      </c>
      <c r="I1152" s="5">
        <v>58.06</v>
      </c>
      <c r="J1152" s="5">
        <v>460.72</v>
      </c>
      <c r="K1152" s="5">
        <v>469.79</v>
      </c>
      <c r="L1152" s="5">
        <v>0</v>
      </c>
      <c r="M1152" s="5">
        <v>379.08</v>
      </c>
      <c r="N1152" s="5">
        <v>0.45</v>
      </c>
      <c r="O1152" s="5">
        <f>VLOOKUP(B1152,SWH!$A$4:$B$19,2,FALSE)</f>
        <v>0.45</v>
      </c>
      <c r="P1152" s="5">
        <f t="shared" si="76"/>
        <v>0</v>
      </c>
      <c r="Q1152" s="5">
        <v>0</v>
      </c>
      <c r="R1152" s="5">
        <v>0</v>
      </c>
      <c r="S1152" s="5">
        <v>0</v>
      </c>
      <c r="T1152" s="5">
        <v>77.5</v>
      </c>
      <c r="U1152" s="5">
        <v>317.3</v>
      </c>
      <c r="V1152" s="5">
        <v>65.569999999999993</v>
      </c>
      <c r="W1152" s="5">
        <f t="shared" si="73"/>
        <v>547.67999999999995</v>
      </c>
      <c r="X1152" s="5">
        <f t="shared" si="74"/>
        <v>298.16000000000003</v>
      </c>
      <c r="Y1152" s="5">
        <v>1395.62</v>
      </c>
      <c r="Z1152" s="5">
        <v>1085.24</v>
      </c>
      <c r="AA1152" s="5">
        <f t="shared" si="72"/>
        <v>2480.8599999999997</v>
      </c>
    </row>
    <row r="1153" spans="1:27" x14ac:dyDescent="0.25">
      <c r="A1153">
        <v>2004</v>
      </c>
      <c r="B1153" t="s">
        <v>64</v>
      </c>
      <c r="C1153" s="1" t="s">
        <v>18</v>
      </c>
      <c r="D1153" s="5">
        <f>VLOOKUP(B1153,SWH!$A$4:$C$19,3,FALSE)</f>
        <v>511.15</v>
      </c>
      <c r="E1153" s="5">
        <v>0</v>
      </c>
      <c r="F1153" s="5">
        <v>473.57</v>
      </c>
      <c r="G1153" s="5">
        <v>46.01</v>
      </c>
      <c r="H1153" s="5">
        <v>185.65</v>
      </c>
      <c r="I1153" s="5">
        <v>57.95</v>
      </c>
      <c r="J1153" s="5">
        <v>460.72</v>
      </c>
      <c r="K1153" s="5">
        <v>469.79</v>
      </c>
      <c r="L1153" s="5">
        <v>0</v>
      </c>
      <c r="M1153" s="5">
        <v>312.12</v>
      </c>
      <c r="N1153" s="5">
        <v>0.45</v>
      </c>
      <c r="O1153" s="5">
        <f>VLOOKUP(B1153,SWH!$A$4:$B$19,2,FALSE)</f>
        <v>0.45</v>
      </c>
      <c r="P1153" s="5">
        <f t="shared" si="76"/>
        <v>0</v>
      </c>
      <c r="Q1153" s="5">
        <v>0</v>
      </c>
      <c r="R1153" s="5">
        <v>0</v>
      </c>
      <c r="S1153" s="5">
        <v>0</v>
      </c>
      <c r="T1153" s="5">
        <v>77.5</v>
      </c>
      <c r="U1153" s="5">
        <v>334.83</v>
      </c>
      <c r="V1153" s="5">
        <v>66</v>
      </c>
      <c r="W1153" s="5">
        <f t="shared" si="73"/>
        <v>358.13</v>
      </c>
      <c r="X1153" s="5">
        <f t="shared" si="74"/>
        <v>473.57</v>
      </c>
      <c r="Y1153" s="5">
        <v>1206.3900000000001</v>
      </c>
      <c r="Z1153" s="5">
        <v>1278.19</v>
      </c>
      <c r="AA1153" s="5">
        <f t="shared" si="72"/>
        <v>2484.58</v>
      </c>
    </row>
    <row r="1154" spans="1:27" x14ac:dyDescent="0.25">
      <c r="A1154">
        <v>2004</v>
      </c>
      <c r="B1154" t="s">
        <v>64</v>
      </c>
      <c r="C1154" s="1" t="s">
        <v>4</v>
      </c>
      <c r="D1154" s="5">
        <f>VLOOKUP(B1154,SWH!$A$4:$C$19,3,FALSE)</f>
        <v>511.15</v>
      </c>
      <c r="E1154" s="5">
        <v>0</v>
      </c>
      <c r="F1154" s="5">
        <v>848.46</v>
      </c>
      <c r="G1154" s="5">
        <v>190.45</v>
      </c>
      <c r="H1154" s="5">
        <v>185.65</v>
      </c>
      <c r="I1154" s="5">
        <v>58.03</v>
      </c>
      <c r="J1154" s="5">
        <v>460.72</v>
      </c>
      <c r="K1154" s="5">
        <v>469.79</v>
      </c>
      <c r="L1154" s="5">
        <v>0</v>
      </c>
      <c r="M1154" s="5">
        <v>311.64</v>
      </c>
      <c r="N1154" s="5">
        <v>0.45</v>
      </c>
      <c r="O1154" s="5">
        <f>VLOOKUP(B1154,SWH!$A$4:$B$19,2,FALSE)</f>
        <v>0.45</v>
      </c>
      <c r="P1154" s="5">
        <f t="shared" si="76"/>
        <v>0</v>
      </c>
      <c r="Q1154" s="5">
        <v>0</v>
      </c>
      <c r="R1154" s="5">
        <v>0</v>
      </c>
      <c r="S1154" s="5">
        <v>0</v>
      </c>
      <c r="T1154" s="5">
        <v>77.5</v>
      </c>
      <c r="U1154" s="5">
        <v>351.16</v>
      </c>
      <c r="V1154" s="5">
        <v>66.05</v>
      </c>
      <c r="W1154" s="5">
        <f t="shared" si="73"/>
        <v>502.09</v>
      </c>
      <c r="X1154" s="5">
        <f t="shared" si="74"/>
        <v>848.46</v>
      </c>
      <c r="Y1154" s="5">
        <v>1350.49</v>
      </c>
      <c r="Z1154" s="5">
        <v>1669.41</v>
      </c>
      <c r="AA1154" s="5">
        <f t="shared" ref="AA1154:AA1217" si="77">SUM(Y1154:Z1154)</f>
        <v>3019.9</v>
      </c>
    </row>
    <row r="1155" spans="1:27" x14ac:dyDescent="0.25">
      <c r="A1155">
        <v>2004</v>
      </c>
      <c r="B1155" t="s">
        <v>64</v>
      </c>
      <c r="C1155" s="1" t="s">
        <v>5</v>
      </c>
      <c r="D1155" s="5">
        <f>VLOOKUP(B1155,SWH!$A$4:$C$19,3,FALSE)</f>
        <v>511.15</v>
      </c>
      <c r="E1155" s="5">
        <v>0</v>
      </c>
      <c r="F1155" s="5">
        <v>540.09</v>
      </c>
      <c r="G1155" s="5">
        <v>211.92</v>
      </c>
      <c r="H1155" s="5">
        <v>185.65</v>
      </c>
      <c r="I1155" s="5">
        <v>58.04</v>
      </c>
      <c r="J1155" s="5">
        <v>460.72</v>
      </c>
      <c r="K1155" s="5">
        <v>469.79</v>
      </c>
      <c r="L1155" s="5">
        <v>0</v>
      </c>
      <c r="M1155" s="5">
        <v>368.57</v>
      </c>
      <c r="N1155" s="5">
        <v>0.45</v>
      </c>
      <c r="O1155" s="5">
        <f>VLOOKUP(B1155,SWH!$A$4:$B$19,2,FALSE)</f>
        <v>0.45</v>
      </c>
      <c r="P1155" s="5">
        <f t="shared" si="76"/>
        <v>0</v>
      </c>
      <c r="Q1155" s="5">
        <v>0</v>
      </c>
      <c r="R1155" s="5">
        <v>0</v>
      </c>
      <c r="S1155" s="5">
        <v>0</v>
      </c>
      <c r="T1155" s="5">
        <v>77.5</v>
      </c>
      <c r="U1155" s="5">
        <v>344.03</v>
      </c>
      <c r="V1155" s="5">
        <v>65.95</v>
      </c>
      <c r="W1155" s="5">
        <f t="shared" ref="W1155:W1218" si="78">E1155+G1155+M1155+SUM(P1155:S1155)</f>
        <v>580.49</v>
      </c>
      <c r="X1155" s="5">
        <f t="shared" ref="X1155:X1218" si="79">F1155</f>
        <v>540.09</v>
      </c>
      <c r="Y1155" s="5">
        <v>1428.78</v>
      </c>
      <c r="Z1155" s="5">
        <v>1353.9</v>
      </c>
      <c r="AA1155" s="5">
        <f t="shared" si="77"/>
        <v>2782.6800000000003</v>
      </c>
    </row>
    <row r="1156" spans="1:27" x14ac:dyDescent="0.25">
      <c r="A1156">
        <v>2004</v>
      </c>
      <c r="B1156" t="s">
        <v>64</v>
      </c>
      <c r="C1156" s="1" t="s">
        <v>15</v>
      </c>
      <c r="D1156" s="5">
        <f>VLOOKUP(B1156,SWH!$A$4:$C$19,3,FALSE)</f>
        <v>511.15</v>
      </c>
      <c r="E1156" s="5">
        <v>0</v>
      </c>
      <c r="F1156" s="5">
        <v>608.37</v>
      </c>
      <c r="G1156" s="5">
        <v>16.5</v>
      </c>
      <c r="H1156" s="5">
        <v>185.65</v>
      </c>
      <c r="I1156" s="5">
        <v>57.95</v>
      </c>
      <c r="J1156" s="5">
        <v>460.72</v>
      </c>
      <c r="K1156" s="5">
        <v>469.79</v>
      </c>
      <c r="L1156" s="5">
        <v>0</v>
      </c>
      <c r="M1156" s="5">
        <v>296.38</v>
      </c>
      <c r="N1156" s="5">
        <v>0.45</v>
      </c>
      <c r="O1156" s="5">
        <f>VLOOKUP(B1156,SWH!$A$4:$B$19,2,FALSE)</f>
        <v>0.45</v>
      </c>
      <c r="P1156" s="5">
        <f t="shared" si="76"/>
        <v>0</v>
      </c>
      <c r="Q1156" s="5">
        <v>0</v>
      </c>
      <c r="R1156" s="5">
        <v>0</v>
      </c>
      <c r="S1156" s="5">
        <v>0</v>
      </c>
      <c r="T1156" s="5">
        <v>77.5</v>
      </c>
      <c r="U1156" s="5">
        <v>349.23</v>
      </c>
      <c r="V1156" s="5">
        <v>66.03</v>
      </c>
      <c r="W1156" s="5">
        <f t="shared" si="78"/>
        <v>312.88</v>
      </c>
      <c r="X1156" s="5">
        <f t="shared" si="79"/>
        <v>608.37</v>
      </c>
      <c r="Y1156" s="5">
        <v>1161.17</v>
      </c>
      <c r="Z1156" s="5">
        <v>1427.39</v>
      </c>
      <c r="AA1156" s="5">
        <f t="shared" si="77"/>
        <v>2588.5600000000004</v>
      </c>
    </row>
    <row r="1157" spans="1:27" x14ac:dyDescent="0.25">
      <c r="A1157">
        <v>2004</v>
      </c>
      <c r="B1157" t="s">
        <v>64</v>
      </c>
      <c r="C1157" s="1" t="s">
        <v>16</v>
      </c>
      <c r="D1157" s="5">
        <f>VLOOKUP(B1157,SWH!$A$4:$C$19,3,FALSE)</f>
        <v>511.15</v>
      </c>
      <c r="E1157" s="5">
        <v>0</v>
      </c>
      <c r="F1157" s="5">
        <v>1131.3699999999999</v>
      </c>
      <c r="G1157" s="5">
        <v>193.03</v>
      </c>
      <c r="H1157" s="5">
        <v>185.65</v>
      </c>
      <c r="I1157" s="5">
        <v>58.01</v>
      </c>
      <c r="J1157" s="5">
        <v>460.72</v>
      </c>
      <c r="K1157" s="5">
        <v>469.79</v>
      </c>
      <c r="L1157" s="5">
        <v>0</v>
      </c>
      <c r="M1157" s="5">
        <v>315.12</v>
      </c>
      <c r="N1157" s="5">
        <v>0.45</v>
      </c>
      <c r="O1157" s="5">
        <f>VLOOKUP(B1157,SWH!$A$4:$B$19,2,FALSE)</f>
        <v>0.45</v>
      </c>
      <c r="P1157" s="5">
        <f t="shared" si="76"/>
        <v>0</v>
      </c>
      <c r="Q1157" s="5">
        <v>0</v>
      </c>
      <c r="R1157" s="5">
        <v>0</v>
      </c>
      <c r="S1157" s="5">
        <v>0</v>
      </c>
      <c r="T1157" s="5">
        <v>77.5</v>
      </c>
      <c r="U1157" s="5">
        <v>369.99</v>
      </c>
      <c r="V1157" s="5">
        <v>65.959999999999994</v>
      </c>
      <c r="W1157" s="5">
        <f t="shared" si="78"/>
        <v>508.15</v>
      </c>
      <c r="X1157" s="5">
        <f t="shared" si="79"/>
        <v>1131.3699999999999</v>
      </c>
      <c r="Y1157" s="5">
        <v>1356.43</v>
      </c>
      <c r="Z1157" s="5">
        <v>1971.15</v>
      </c>
      <c r="AA1157" s="5">
        <f t="shared" si="77"/>
        <v>3327.58</v>
      </c>
    </row>
    <row r="1158" spans="1:27" x14ac:dyDescent="0.25">
      <c r="A1158">
        <v>2004</v>
      </c>
      <c r="B1158" t="s">
        <v>64</v>
      </c>
      <c r="C1158" s="1" t="s">
        <v>9</v>
      </c>
      <c r="D1158" s="5">
        <f>VLOOKUP(B1158,SWH!$A$4:$C$19,3,FALSE)</f>
        <v>511.15</v>
      </c>
      <c r="E1158" s="5">
        <v>0</v>
      </c>
      <c r="F1158" s="5">
        <v>846.26</v>
      </c>
      <c r="G1158" s="5">
        <v>163.44999999999999</v>
      </c>
      <c r="H1158" s="5">
        <v>185.65</v>
      </c>
      <c r="I1158" s="5">
        <v>57.97</v>
      </c>
      <c r="J1158" s="5">
        <v>460.72</v>
      </c>
      <c r="K1158" s="5">
        <v>469.79</v>
      </c>
      <c r="L1158" s="5">
        <v>0</v>
      </c>
      <c r="M1158" s="5">
        <v>344.66</v>
      </c>
      <c r="N1158" s="5">
        <v>0.45</v>
      </c>
      <c r="O1158" s="5">
        <f>VLOOKUP(B1158,SWH!$A$4:$B$19,2,FALSE)</f>
        <v>0.45</v>
      </c>
      <c r="P1158" s="5">
        <f t="shared" si="76"/>
        <v>0</v>
      </c>
      <c r="Q1158" s="5">
        <v>0</v>
      </c>
      <c r="R1158" s="5">
        <v>0</v>
      </c>
      <c r="S1158" s="5">
        <v>0</v>
      </c>
      <c r="T1158" s="5">
        <v>77.5</v>
      </c>
      <c r="U1158" s="5">
        <v>365.2</v>
      </c>
      <c r="V1158" s="5">
        <v>65.900000000000006</v>
      </c>
      <c r="W1158" s="5">
        <f t="shared" si="78"/>
        <v>508.11</v>
      </c>
      <c r="X1158" s="5">
        <f t="shared" si="79"/>
        <v>846.26</v>
      </c>
      <c r="Y1158" s="5">
        <v>1356.3</v>
      </c>
      <c r="Z1158" s="5">
        <v>1681.25</v>
      </c>
      <c r="AA1158" s="5">
        <f t="shared" si="77"/>
        <v>3037.55</v>
      </c>
    </row>
    <row r="1159" spans="1:27" x14ac:dyDescent="0.25">
      <c r="A1159">
        <v>2004</v>
      </c>
      <c r="B1159" t="s">
        <v>64</v>
      </c>
      <c r="C1159" s="1" t="s">
        <v>12</v>
      </c>
      <c r="D1159" s="5">
        <f>VLOOKUP(B1159,SWH!$A$4:$C$19,3,FALSE)</f>
        <v>511.15</v>
      </c>
      <c r="E1159" s="5">
        <v>0</v>
      </c>
      <c r="F1159" s="5">
        <v>1405.96</v>
      </c>
      <c r="G1159" s="5">
        <v>160.44</v>
      </c>
      <c r="H1159" s="5">
        <v>185.65</v>
      </c>
      <c r="I1159" s="5">
        <v>57.93</v>
      </c>
      <c r="J1159" s="5">
        <v>460.72</v>
      </c>
      <c r="K1159" s="5">
        <v>469.79</v>
      </c>
      <c r="L1159" s="5">
        <v>0</v>
      </c>
      <c r="M1159" s="5">
        <v>314.54000000000002</v>
      </c>
      <c r="N1159" s="5">
        <v>0.45</v>
      </c>
      <c r="O1159" s="5">
        <f>VLOOKUP(B1159,SWH!$A$4:$B$19,2,FALSE)</f>
        <v>0.45</v>
      </c>
      <c r="P1159" s="5">
        <f t="shared" si="76"/>
        <v>0</v>
      </c>
      <c r="Q1159" s="5">
        <v>0</v>
      </c>
      <c r="R1159" s="5">
        <v>0</v>
      </c>
      <c r="S1159" s="5">
        <v>0</v>
      </c>
      <c r="T1159" s="5">
        <v>77.5</v>
      </c>
      <c r="U1159" s="5">
        <v>392.37</v>
      </c>
      <c r="V1159" s="5">
        <v>65.95</v>
      </c>
      <c r="W1159" s="5">
        <f t="shared" si="78"/>
        <v>474.98</v>
      </c>
      <c r="X1159" s="5">
        <f t="shared" si="79"/>
        <v>1405.96</v>
      </c>
      <c r="Y1159" s="5">
        <v>1323.17</v>
      </c>
      <c r="Z1159" s="5">
        <v>2268.13</v>
      </c>
      <c r="AA1159" s="5">
        <f t="shared" si="77"/>
        <v>3591.3</v>
      </c>
    </row>
    <row r="1160" spans="1:27" x14ac:dyDescent="0.25">
      <c r="A1160">
        <v>2004</v>
      </c>
      <c r="B1160" t="s">
        <v>64</v>
      </c>
      <c r="C1160" s="1" t="s">
        <v>8</v>
      </c>
      <c r="D1160" s="5">
        <f>VLOOKUP(B1160,SWH!$A$4:$C$19,3,FALSE)</f>
        <v>511.15</v>
      </c>
      <c r="E1160" s="5">
        <v>0</v>
      </c>
      <c r="F1160" s="5">
        <v>1944.82</v>
      </c>
      <c r="G1160" s="5">
        <v>104.02</v>
      </c>
      <c r="H1160" s="5">
        <v>185.65</v>
      </c>
      <c r="I1160" s="5">
        <v>57.61</v>
      </c>
      <c r="J1160" s="5">
        <v>460.72</v>
      </c>
      <c r="K1160" s="5">
        <v>469.79</v>
      </c>
      <c r="L1160" s="5">
        <v>0</v>
      </c>
      <c r="M1160" s="5">
        <v>307.41000000000003</v>
      </c>
      <c r="N1160" s="5">
        <v>0.45</v>
      </c>
      <c r="O1160" s="5">
        <f>VLOOKUP(B1160,SWH!$A$4:$B$19,2,FALSE)</f>
        <v>0.45</v>
      </c>
      <c r="P1160" s="5">
        <f t="shared" si="76"/>
        <v>0</v>
      </c>
      <c r="Q1160" s="5">
        <v>0</v>
      </c>
      <c r="R1160" s="5">
        <v>0</v>
      </c>
      <c r="S1160" s="5">
        <v>0</v>
      </c>
      <c r="T1160" s="5">
        <v>77.510000000000005</v>
      </c>
      <c r="U1160" s="5">
        <v>422.5</v>
      </c>
      <c r="V1160" s="5">
        <v>65.86</v>
      </c>
      <c r="W1160" s="5">
        <f t="shared" si="78"/>
        <v>411.43</v>
      </c>
      <c r="X1160" s="5">
        <f t="shared" si="79"/>
        <v>1944.82</v>
      </c>
      <c r="Y1160" s="5">
        <v>1259.22</v>
      </c>
      <c r="Z1160" s="5">
        <v>2837.11</v>
      </c>
      <c r="AA1160" s="5">
        <f t="shared" si="77"/>
        <v>4096.33</v>
      </c>
    </row>
    <row r="1161" spans="1:27" x14ac:dyDescent="0.25">
      <c r="A1161">
        <v>2007</v>
      </c>
      <c r="B1161" t="s">
        <v>64</v>
      </c>
      <c r="C1161" s="1" t="s">
        <v>10</v>
      </c>
      <c r="D1161" s="5">
        <f>VLOOKUP(B1161,SWH!$A$4:$C$19,3,FALSE)</f>
        <v>511.15</v>
      </c>
      <c r="E1161" s="5">
        <v>0</v>
      </c>
      <c r="F1161" s="5">
        <v>0</v>
      </c>
      <c r="G1161" s="5">
        <v>928.75</v>
      </c>
      <c r="H1161" s="5">
        <v>185.65</v>
      </c>
      <c r="I1161" s="5">
        <v>58.15</v>
      </c>
      <c r="J1161" s="5">
        <v>460.72</v>
      </c>
      <c r="K1161" s="5">
        <v>469.79</v>
      </c>
      <c r="L1161" s="5">
        <v>0</v>
      </c>
      <c r="M1161" s="5">
        <v>330.07</v>
      </c>
      <c r="N1161" s="5">
        <v>0.45</v>
      </c>
      <c r="O1161" s="5">
        <f>VLOOKUP(B1161,SWH!$A$4:$B$19,2,FALSE)</f>
        <v>0.45</v>
      </c>
      <c r="P1161" s="5">
        <f t="shared" si="76"/>
        <v>0</v>
      </c>
      <c r="Q1161" s="5">
        <v>0</v>
      </c>
      <c r="R1161" s="5">
        <v>0</v>
      </c>
      <c r="S1161" s="5">
        <v>0</v>
      </c>
      <c r="T1161" s="5">
        <v>77.39</v>
      </c>
      <c r="U1161" s="5">
        <v>215.42</v>
      </c>
      <c r="V1161" s="5">
        <v>68.72</v>
      </c>
      <c r="W1161" s="5">
        <f t="shared" si="78"/>
        <v>1258.82</v>
      </c>
      <c r="X1161" s="5">
        <f t="shared" si="79"/>
        <v>0</v>
      </c>
      <c r="Y1161" s="5">
        <v>2109.9</v>
      </c>
      <c r="Z1161" s="5">
        <v>685.21</v>
      </c>
      <c r="AA1161" s="5">
        <f t="shared" si="77"/>
        <v>2795.11</v>
      </c>
    </row>
    <row r="1162" spans="1:27" x14ac:dyDescent="0.25">
      <c r="A1162">
        <v>2007</v>
      </c>
      <c r="B1162" t="s">
        <v>64</v>
      </c>
      <c r="C1162" s="1" t="s">
        <v>6</v>
      </c>
      <c r="D1162" s="5">
        <f>VLOOKUP(B1162,SWH!$A$4:$C$19,3,FALSE)</f>
        <v>511.15</v>
      </c>
      <c r="E1162" s="5">
        <v>0</v>
      </c>
      <c r="F1162" s="5">
        <v>0</v>
      </c>
      <c r="G1162" s="5">
        <v>772.73</v>
      </c>
      <c r="H1162" s="5">
        <v>185.65</v>
      </c>
      <c r="I1162" s="5">
        <v>58.16</v>
      </c>
      <c r="J1162" s="5">
        <v>460.72</v>
      </c>
      <c r="K1162" s="5">
        <v>469.79</v>
      </c>
      <c r="L1162" s="5">
        <v>0</v>
      </c>
      <c r="M1162" s="5">
        <v>355.03</v>
      </c>
      <c r="N1162" s="5">
        <v>0.45</v>
      </c>
      <c r="O1162" s="5">
        <f>VLOOKUP(B1162,SWH!$A$4:$B$19,2,FALSE)</f>
        <v>0.45</v>
      </c>
      <c r="P1162" s="5">
        <f t="shared" si="76"/>
        <v>0</v>
      </c>
      <c r="Q1162" s="5">
        <v>0</v>
      </c>
      <c r="R1162" s="5">
        <v>0</v>
      </c>
      <c r="S1162" s="5">
        <v>0</v>
      </c>
      <c r="T1162" s="5">
        <v>77.400000000000006</v>
      </c>
      <c r="U1162" s="5">
        <v>214.32</v>
      </c>
      <c r="V1162" s="5">
        <v>68.22</v>
      </c>
      <c r="W1162" s="5">
        <f t="shared" si="78"/>
        <v>1127.76</v>
      </c>
      <c r="X1162" s="5">
        <f t="shared" si="79"/>
        <v>0</v>
      </c>
      <c r="Y1162" s="5">
        <v>1978.35</v>
      </c>
      <c r="Z1162" s="5">
        <v>684.11</v>
      </c>
      <c r="AA1162" s="5">
        <f t="shared" si="77"/>
        <v>2662.46</v>
      </c>
    </row>
    <row r="1163" spans="1:27" x14ac:dyDescent="0.25">
      <c r="A1163">
        <v>2007</v>
      </c>
      <c r="B1163" t="s">
        <v>64</v>
      </c>
      <c r="C1163" s="1" t="s">
        <v>11</v>
      </c>
      <c r="D1163" s="5">
        <f>VLOOKUP(B1163,SWH!$A$4:$C$19,3,FALSE)</f>
        <v>511.15</v>
      </c>
      <c r="E1163" s="5">
        <v>0</v>
      </c>
      <c r="F1163" s="5">
        <v>0</v>
      </c>
      <c r="G1163" s="5">
        <v>628.80999999999995</v>
      </c>
      <c r="H1163" s="5">
        <v>185.65</v>
      </c>
      <c r="I1163" s="5">
        <v>58.17</v>
      </c>
      <c r="J1163" s="5">
        <v>460.72</v>
      </c>
      <c r="K1163" s="5">
        <v>469.79</v>
      </c>
      <c r="L1163" s="5">
        <v>0</v>
      </c>
      <c r="M1163" s="5">
        <v>309.55</v>
      </c>
      <c r="N1163" s="5">
        <v>0.45</v>
      </c>
      <c r="O1163" s="5">
        <f>VLOOKUP(B1163,SWH!$A$4:$B$19,2,FALSE)</f>
        <v>0.45</v>
      </c>
      <c r="P1163" s="5">
        <f t="shared" si="76"/>
        <v>0</v>
      </c>
      <c r="Q1163" s="5">
        <v>0</v>
      </c>
      <c r="R1163" s="5">
        <v>0</v>
      </c>
      <c r="S1163" s="5">
        <v>0</v>
      </c>
      <c r="T1163" s="5">
        <v>77.489999999999995</v>
      </c>
      <c r="U1163" s="5">
        <v>235.41</v>
      </c>
      <c r="V1163" s="5">
        <v>66.8</v>
      </c>
      <c r="W1163" s="5">
        <f t="shared" si="78"/>
        <v>938.3599999999999</v>
      </c>
      <c r="X1163" s="5">
        <f t="shared" si="79"/>
        <v>0</v>
      </c>
      <c r="Y1163" s="5">
        <v>1787.63</v>
      </c>
      <c r="Z1163" s="5">
        <v>705.2</v>
      </c>
      <c r="AA1163" s="5">
        <f t="shared" si="77"/>
        <v>2492.83</v>
      </c>
    </row>
    <row r="1164" spans="1:27" x14ac:dyDescent="0.25">
      <c r="A1164">
        <v>2007</v>
      </c>
      <c r="B1164" t="s">
        <v>64</v>
      </c>
      <c r="C1164" s="1" t="s">
        <v>13</v>
      </c>
      <c r="D1164" s="5">
        <f>VLOOKUP(B1164,SWH!$A$4:$C$19,3,FALSE)</f>
        <v>511.15</v>
      </c>
      <c r="E1164" s="5">
        <v>0</v>
      </c>
      <c r="F1164" s="5">
        <v>3.96</v>
      </c>
      <c r="G1164" s="5">
        <v>637.30999999999995</v>
      </c>
      <c r="H1164" s="5">
        <v>185.65</v>
      </c>
      <c r="I1164" s="5">
        <v>58.09</v>
      </c>
      <c r="J1164" s="5">
        <v>460.72</v>
      </c>
      <c r="K1164" s="5">
        <v>469.79</v>
      </c>
      <c r="L1164" s="5">
        <v>0</v>
      </c>
      <c r="M1164" s="5">
        <v>349.55</v>
      </c>
      <c r="N1164" s="5">
        <v>0.45</v>
      </c>
      <c r="O1164" s="5">
        <f>VLOOKUP(B1164,SWH!$A$4:$B$19,2,FALSE)</f>
        <v>0.45</v>
      </c>
      <c r="P1164" s="5">
        <f t="shared" si="76"/>
        <v>0</v>
      </c>
      <c r="Q1164" s="5">
        <v>0</v>
      </c>
      <c r="R1164" s="5">
        <v>0</v>
      </c>
      <c r="S1164" s="5">
        <v>0</v>
      </c>
      <c r="T1164" s="5">
        <v>77.45</v>
      </c>
      <c r="U1164" s="5">
        <v>235.71</v>
      </c>
      <c r="V1164" s="5">
        <v>67.23</v>
      </c>
      <c r="W1164" s="5">
        <f t="shared" si="78"/>
        <v>986.8599999999999</v>
      </c>
      <c r="X1164" s="5">
        <f t="shared" si="79"/>
        <v>3.96</v>
      </c>
      <c r="Y1164" s="5">
        <v>1836.45</v>
      </c>
      <c r="Z1164" s="5">
        <v>709.46</v>
      </c>
      <c r="AA1164" s="5">
        <f t="shared" si="77"/>
        <v>2545.91</v>
      </c>
    </row>
    <row r="1165" spans="1:27" x14ac:dyDescent="0.25">
      <c r="A1165">
        <v>2007</v>
      </c>
      <c r="B1165" t="s">
        <v>64</v>
      </c>
      <c r="C1165" s="1" t="s">
        <v>19</v>
      </c>
      <c r="D1165" s="5">
        <f>VLOOKUP(B1165,SWH!$A$4:$C$19,3,FALSE)</f>
        <v>511.15</v>
      </c>
      <c r="E1165" s="5">
        <v>0</v>
      </c>
      <c r="F1165" s="5">
        <v>18.34</v>
      </c>
      <c r="G1165" s="5">
        <v>536.03</v>
      </c>
      <c r="H1165" s="5">
        <v>185.65</v>
      </c>
      <c r="I1165" s="5">
        <v>58.07</v>
      </c>
      <c r="J1165" s="5">
        <v>460.72</v>
      </c>
      <c r="K1165" s="5">
        <v>469.79</v>
      </c>
      <c r="L1165" s="5">
        <v>0</v>
      </c>
      <c r="M1165" s="5">
        <v>316.89</v>
      </c>
      <c r="N1165" s="5">
        <v>0.45</v>
      </c>
      <c r="O1165" s="5">
        <f>VLOOKUP(B1165,SWH!$A$4:$B$19,2,FALSE)</f>
        <v>0.45</v>
      </c>
      <c r="P1165" s="5">
        <f t="shared" si="76"/>
        <v>0</v>
      </c>
      <c r="Q1165" s="5">
        <v>0</v>
      </c>
      <c r="R1165" s="5">
        <v>0</v>
      </c>
      <c r="S1165" s="5">
        <v>0</v>
      </c>
      <c r="T1165" s="5">
        <v>77.53</v>
      </c>
      <c r="U1165" s="5">
        <v>257.83999999999997</v>
      </c>
      <c r="V1165" s="5">
        <v>66.14</v>
      </c>
      <c r="W1165" s="5">
        <f t="shared" si="78"/>
        <v>852.92</v>
      </c>
      <c r="X1165" s="5">
        <f t="shared" si="79"/>
        <v>18.34</v>
      </c>
      <c r="Y1165" s="5">
        <v>1701.48</v>
      </c>
      <c r="Z1165" s="5">
        <v>745.96</v>
      </c>
      <c r="AA1165" s="5">
        <f t="shared" si="77"/>
        <v>2447.44</v>
      </c>
    </row>
    <row r="1166" spans="1:27" x14ac:dyDescent="0.25">
      <c r="A1166">
        <v>2007</v>
      </c>
      <c r="B1166" t="s">
        <v>64</v>
      </c>
      <c r="C1166" s="1" t="s">
        <v>20</v>
      </c>
      <c r="D1166" s="5">
        <f>VLOOKUP(B1166,SWH!$A$4:$C$19,3,FALSE)</f>
        <v>511.15</v>
      </c>
      <c r="E1166" s="5">
        <v>0</v>
      </c>
      <c r="F1166" s="5">
        <v>10.74</v>
      </c>
      <c r="G1166" s="5">
        <v>384.07</v>
      </c>
      <c r="H1166" s="5">
        <v>185.65</v>
      </c>
      <c r="I1166" s="5">
        <v>58.12</v>
      </c>
      <c r="J1166" s="5">
        <v>460.72</v>
      </c>
      <c r="K1166" s="5">
        <v>469.79</v>
      </c>
      <c r="L1166" s="5">
        <v>0</v>
      </c>
      <c r="M1166" s="5">
        <v>351.05</v>
      </c>
      <c r="N1166" s="5">
        <v>0.45</v>
      </c>
      <c r="O1166" s="5">
        <f>VLOOKUP(B1166,SWH!$A$4:$B$19,2,FALSE)</f>
        <v>0.45</v>
      </c>
      <c r="P1166" s="5">
        <f t="shared" si="76"/>
        <v>0</v>
      </c>
      <c r="Q1166" s="5">
        <v>0</v>
      </c>
      <c r="R1166" s="5">
        <v>0</v>
      </c>
      <c r="S1166" s="5">
        <v>0</v>
      </c>
      <c r="T1166" s="5">
        <v>77.53</v>
      </c>
      <c r="U1166" s="5">
        <v>259.24</v>
      </c>
      <c r="V1166" s="5">
        <v>65.02</v>
      </c>
      <c r="W1166" s="5">
        <f t="shared" si="78"/>
        <v>735.12</v>
      </c>
      <c r="X1166" s="5">
        <f t="shared" si="79"/>
        <v>10.74</v>
      </c>
      <c r="Y1166" s="5">
        <v>1582.59</v>
      </c>
      <c r="Z1166" s="5">
        <v>739.76</v>
      </c>
      <c r="AA1166" s="5">
        <f t="shared" si="77"/>
        <v>2322.35</v>
      </c>
    </row>
    <row r="1167" spans="1:27" x14ac:dyDescent="0.25">
      <c r="A1167">
        <v>2007</v>
      </c>
      <c r="B1167" t="s">
        <v>64</v>
      </c>
      <c r="C1167" s="1" t="s">
        <v>3</v>
      </c>
      <c r="D1167" s="5">
        <f>VLOOKUP(B1167,SWH!$A$4:$C$19,3,FALSE)</f>
        <v>511.15</v>
      </c>
      <c r="E1167" s="5">
        <v>0</v>
      </c>
      <c r="F1167" s="5">
        <v>144.5</v>
      </c>
      <c r="G1167" s="5">
        <v>310.70999999999998</v>
      </c>
      <c r="H1167" s="5">
        <v>185.65</v>
      </c>
      <c r="I1167" s="5">
        <v>58.1</v>
      </c>
      <c r="J1167" s="5">
        <v>460.72</v>
      </c>
      <c r="K1167" s="5">
        <v>469.79</v>
      </c>
      <c r="L1167" s="5">
        <v>0</v>
      </c>
      <c r="M1167" s="5">
        <v>313.31</v>
      </c>
      <c r="N1167" s="5">
        <v>0.45</v>
      </c>
      <c r="O1167" s="5">
        <f>VLOOKUP(B1167,SWH!$A$4:$B$19,2,FALSE)</f>
        <v>0.45</v>
      </c>
      <c r="P1167" s="5">
        <f t="shared" si="76"/>
        <v>0</v>
      </c>
      <c r="Q1167" s="5">
        <v>0</v>
      </c>
      <c r="R1167" s="5">
        <v>0</v>
      </c>
      <c r="S1167" s="5">
        <v>0</v>
      </c>
      <c r="T1167" s="5">
        <v>77.63</v>
      </c>
      <c r="U1167" s="5">
        <v>296.45999999999998</v>
      </c>
      <c r="V1167" s="5">
        <v>63.98</v>
      </c>
      <c r="W1167" s="5">
        <f t="shared" si="78"/>
        <v>624.02</v>
      </c>
      <c r="X1167" s="5">
        <f t="shared" si="79"/>
        <v>144.5</v>
      </c>
      <c r="Y1167" s="5">
        <v>1470.56</v>
      </c>
      <c r="Z1167" s="5">
        <v>910.75</v>
      </c>
      <c r="AA1167" s="5">
        <f t="shared" si="77"/>
        <v>2381.31</v>
      </c>
    </row>
    <row r="1168" spans="1:27" x14ac:dyDescent="0.25">
      <c r="A1168">
        <v>2007</v>
      </c>
      <c r="B1168" t="s">
        <v>64</v>
      </c>
      <c r="C1168" s="1" t="s">
        <v>7</v>
      </c>
      <c r="D1168" s="5">
        <f>VLOOKUP(B1168,SWH!$A$4:$C$19,3,FALSE)</f>
        <v>511.15</v>
      </c>
      <c r="E1168" s="5">
        <v>0</v>
      </c>
      <c r="F1168" s="5">
        <v>47.86</v>
      </c>
      <c r="G1168" s="5">
        <v>258.67</v>
      </c>
      <c r="H1168" s="5">
        <v>185.65</v>
      </c>
      <c r="I1168" s="5">
        <v>58.1</v>
      </c>
      <c r="J1168" s="5">
        <v>460.72</v>
      </c>
      <c r="K1168" s="5">
        <v>469.79</v>
      </c>
      <c r="L1168" s="5">
        <v>0</v>
      </c>
      <c r="M1168" s="5">
        <v>347.47</v>
      </c>
      <c r="N1168" s="5">
        <v>0.45</v>
      </c>
      <c r="O1168" s="5">
        <f>VLOOKUP(B1168,SWH!$A$4:$B$19,2,FALSE)</f>
        <v>0.45</v>
      </c>
      <c r="P1168" s="5">
        <f t="shared" si="76"/>
        <v>0</v>
      </c>
      <c r="Q1168" s="5">
        <v>0</v>
      </c>
      <c r="R1168" s="5">
        <v>0</v>
      </c>
      <c r="S1168" s="5">
        <v>0</v>
      </c>
      <c r="T1168" s="5">
        <v>77.58</v>
      </c>
      <c r="U1168" s="5">
        <v>286.48</v>
      </c>
      <c r="V1168" s="5">
        <v>64.209999999999994</v>
      </c>
      <c r="W1168" s="5">
        <f t="shared" si="78"/>
        <v>606.1400000000001</v>
      </c>
      <c r="X1168" s="5">
        <f t="shared" si="79"/>
        <v>47.86</v>
      </c>
      <c r="Y1168" s="5">
        <v>1452.85</v>
      </c>
      <c r="Z1168" s="5">
        <v>804.13</v>
      </c>
      <c r="AA1168" s="5">
        <f t="shared" si="77"/>
        <v>2256.98</v>
      </c>
    </row>
    <row r="1169" spans="1:27" x14ac:dyDescent="0.25">
      <c r="A1169">
        <v>2007</v>
      </c>
      <c r="B1169" t="s">
        <v>64</v>
      </c>
      <c r="C1169" s="1" t="s">
        <v>17</v>
      </c>
      <c r="D1169" s="5">
        <f>VLOOKUP(B1169,SWH!$A$4:$C$19,3,FALSE)</f>
        <v>511.15</v>
      </c>
      <c r="E1169" s="5">
        <v>0</v>
      </c>
      <c r="F1169" s="5">
        <v>10.4</v>
      </c>
      <c r="G1169" s="5">
        <v>103.55</v>
      </c>
      <c r="H1169" s="5">
        <v>185.65</v>
      </c>
      <c r="I1169" s="5">
        <v>58.09</v>
      </c>
      <c r="J1169" s="5">
        <v>460.72</v>
      </c>
      <c r="K1169" s="5">
        <v>469.79</v>
      </c>
      <c r="L1169" s="5">
        <v>0</v>
      </c>
      <c r="M1169" s="5">
        <v>300.23</v>
      </c>
      <c r="N1169" s="5">
        <v>0.45</v>
      </c>
      <c r="O1169" s="5">
        <f>VLOOKUP(B1169,SWH!$A$4:$B$19,2,FALSE)</f>
        <v>0.45</v>
      </c>
      <c r="P1169" s="5">
        <f t="shared" si="76"/>
        <v>0</v>
      </c>
      <c r="Q1169" s="5">
        <v>0</v>
      </c>
      <c r="R1169" s="5">
        <v>0</v>
      </c>
      <c r="S1169" s="5">
        <v>0</v>
      </c>
      <c r="T1169" s="5">
        <v>77.61</v>
      </c>
      <c r="U1169" s="5">
        <v>300.72000000000003</v>
      </c>
      <c r="V1169" s="5">
        <v>64.540000000000006</v>
      </c>
      <c r="W1169" s="5">
        <f t="shared" si="78"/>
        <v>403.78000000000003</v>
      </c>
      <c r="X1169" s="5">
        <f t="shared" si="79"/>
        <v>10.4</v>
      </c>
      <c r="Y1169" s="5">
        <v>1250.8399999999999</v>
      </c>
      <c r="Z1169" s="5">
        <v>780.91</v>
      </c>
      <c r="AA1169" s="5">
        <f t="shared" si="77"/>
        <v>2031.75</v>
      </c>
    </row>
    <row r="1170" spans="1:27" x14ac:dyDescent="0.25">
      <c r="A1170">
        <v>2007</v>
      </c>
      <c r="B1170" t="s">
        <v>64</v>
      </c>
      <c r="C1170" s="1" t="s">
        <v>14</v>
      </c>
      <c r="D1170" s="5">
        <f>VLOOKUP(B1170,SWH!$A$4:$C$19,3,FALSE)</f>
        <v>511.15</v>
      </c>
      <c r="E1170" s="5">
        <v>0</v>
      </c>
      <c r="F1170" s="5">
        <v>358.79</v>
      </c>
      <c r="G1170" s="5">
        <v>200.58</v>
      </c>
      <c r="H1170" s="5">
        <v>185.65</v>
      </c>
      <c r="I1170" s="5">
        <v>58.02</v>
      </c>
      <c r="J1170" s="5">
        <v>460.72</v>
      </c>
      <c r="K1170" s="5">
        <v>469.79</v>
      </c>
      <c r="L1170" s="5">
        <v>0</v>
      </c>
      <c r="M1170" s="5">
        <v>296.35000000000002</v>
      </c>
      <c r="N1170" s="5">
        <v>0.45</v>
      </c>
      <c r="O1170" s="5">
        <f>VLOOKUP(B1170,SWH!$A$4:$B$19,2,FALSE)</f>
        <v>0.45</v>
      </c>
      <c r="P1170" s="5">
        <f t="shared" si="76"/>
        <v>0</v>
      </c>
      <c r="Q1170" s="5">
        <v>0</v>
      </c>
      <c r="R1170" s="5">
        <v>0</v>
      </c>
      <c r="S1170" s="5">
        <v>0</v>
      </c>
      <c r="T1170" s="5">
        <v>77.72</v>
      </c>
      <c r="U1170" s="5">
        <v>326.91000000000003</v>
      </c>
      <c r="V1170" s="5">
        <v>62.46</v>
      </c>
      <c r="W1170" s="5">
        <f t="shared" si="78"/>
        <v>496.93000000000006</v>
      </c>
      <c r="X1170" s="5">
        <f t="shared" si="79"/>
        <v>358.79</v>
      </c>
      <c r="Y1170" s="5">
        <v>1341.93</v>
      </c>
      <c r="Z1170" s="5">
        <v>1155.49</v>
      </c>
      <c r="AA1170" s="5">
        <f t="shared" si="77"/>
        <v>2497.42</v>
      </c>
    </row>
    <row r="1171" spans="1:27" x14ac:dyDescent="0.25">
      <c r="A1171">
        <v>2007</v>
      </c>
      <c r="B1171" t="s">
        <v>64</v>
      </c>
      <c r="C1171" s="1" t="s">
        <v>2</v>
      </c>
      <c r="D1171" s="5">
        <f>VLOOKUP(B1171,SWH!$A$4:$C$19,3,FALSE)</f>
        <v>511.15</v>
      </c>
      <c r="E1171" s="5">
        <v>0</v>
      </c>
      <c r="F1171" s="5">
        <v>131.47</v>
      </c>
      <c r="G1171" s="5">
        <v>160.66999999999999</v>
      </c>
      <c r="H1171" s="5">
        <v>185.65</v>
      </c>
      <c r="I1171" s="5">
        <v>58.06</v>
      </c>
      <c r="J1171" s="5">
        <v>460.72</v>
      </c>
      <c r="K1171" s="5">
        <v>469.79</v>
      </c>
      <c r="L1171" s="5">
        <v>0</v>
      </c>
      <c r="M1171" s="5">
        <v>352.94</v>
      </c>
      <c r="N1171" s="5">
        <v>0.45</v>
      </c>
      <c r="O1171" s="5">
        <f>VLOOKUP(B1171,SWH!$A$4:$B$19,2,FALSE)</f>
        <v>0.45</v>
      </c>
      <c r="P1171" s="5">
        <f t="shared" si="76"/>
        <v>0</v>
      </c>
      <c r="Q1171" s="5">
        <v>0</v>
      </c>
      <c r="R1171" s="5">
        <v>0</v>
      </c>
      <c r="S1171" s="5">
        <v>0</v>
      </c>
      <c r="T1171" s="5">
        <v>77.67</v>
      </c>
      <c r="U1171" s="5">
        <v>318.20999999999998</v>
      </c>
      <c r="V1171" s="5">
        <v>62.65</v>
      </c>
      <c r="W1171" s="5">
        <f t="shared" si="78"/>
        <v>513.61</v>
      </c>
      <c r="X1171" s="5">
        <f t="shared" si="79"/>
        <v>131.47</v>
      </c>
      <c r="Y1171" s="5">
        <v>1358.8</v>
      </c>
      <c r="Z1171" s="5">
        <v>919.47</v>
      </c>
      <c r="AA1171" s="5">
        <f t="shared" si="77"/>
        <v>2278.27</v>
      </c>
    </row>
    <row r="1172" spans="1:27" x14ac:dyDescent="0.25">
      <c r="A1172">
        <v>2007</v>
      </c>
      <c r="B1172" t="s">
        <v>64</v>
      </c>
      <c r="C1172" s="1" t="s">
        <v>18</v>
      </c>
      <c r="D1172" s="5">
        <f>VLOOKUP(B1172,SWH!$A$4:$C$19,3,FALSE)</f>
        <v>511.15</v>
      </c>
      <c r="E1172" s="5">
        <v>0</v>
      </c>
      <c r="F1172" s="5">
        <v>203.25</v>
      </c>
      <c r="G1172" s="5">
        <v>44.4</v>
      </c>
      <c r="H1172" s="5">
        <v>185.65</v>
      </c>
      <c r="I1172" s="5">
        <v>57.95</v>
      </c>
      <c r="J1172" s="5">
        <v>460.72</v>
      </c>
      <c r="K1172" s="5">
        <v>469.79</v>
      </c>
      <c r="L1172" s="5">
        <v>0</v>
      </c>
      <c r="M1172" s="5">
        <v>291.06</v>
      </c>
      <c r="N1172" s="5">
        <v>0.45</v>
      </c>
      <c r="O1172" s="5">
        <f>VLOOKUP(B1172,SWH!$A$4:$B$19,2,FALSE)</f>
        <v>0.45</v>
      </c>
      <c r="P1172" s="5">
        <f t="shared" si="76"/>
        <v>0</v>
      </c>
      <c r="Q1172" s="5">
        <v>0</v>
      </c>
      <c r="R1172" s="5">
        <v>0</v>
      </c>
      <c r="S1172" s="5">
        <v>0</v>
      </c>
      <c r="T1172" s="5">
        <v>77.760000000000005</v>
      </c>
      <c r="U1172" s="5">
        <v>336.22</v>
      </c>
      <c r="V1172" s="5">
        <v>61.84</v>
      </c>
      <c r="W1172" s="5">
        <f t="shared" si="78"/>
        <v>335.46</v>
      </c>
      <c r="X1172" s="5">
        <f t="shared" si="79"/>
        <v>203.25</v>
      </c>
      <c r="Y1172" s="5">
        <v>1179.83</v>
      </c>
      <c r="Z1172" s="5">
        <v>1009.26</v>
      </c>
      <c r="AA1172" s="5">
        <f t="shared" si="77"/>
        <v>2189.09</v>
      </c>
    </row>
    <row r="1173" spans="1:27" x14ac:dyDescent="0.25">
      <c r="A1173">
        <v>2007</v>
      </c>
      <c r="B1173" t="s">
        <v>64</v>
      </c>
      <c r="C1173" s="1" t="s">
        <v>4</v>
      </c>
      <c r="D1173" s="5">
        <f>VLOOKUP(B1173,SWH!$A$4:$C$19,3,FALSE)</f>
        <v>511.15</v>
      </c>
      <c r="E1173" s="5">
        <v>0</v>
      </c>
      <c r="F1173" s="5">
        <v>559.47</v>
      </c>
      <c r="G1173" s="5">
        <v>120.54</v>
      </c>
      <c r="H1173" s="5">
        <v>185.65</v>
      </c>
      <c r="I1173" s="5">
        <v>58.03</v>
      </c>
      <c r="J1173" s="5">
        <v>460.72</v>
      </c>
      <c r="K1173" s="5">
        <v>469.79</v>
      </c>
      <c r="L1173" s="5">
        <v>0</v>
      </c>
      <c r="M1173" s="5">
        <v>284.38</v>
      </c>
      <c r="N1173" s="5">
        <v>0.45</v>
      </c>
      <c r="O1173" s="5">
        <f>VLOOKUP(B1173,SWH!$A$4:$B$19,2,FALSE)</f>
        <v>0.45</v>
      </c>
      <c r="P1173" s="5">
        <f t="shared" si="76"/>
        <v>0</v>
      </c>
      <c r="Q1173" s="5">
        <v>0</v>
      </c>
      <c r="R1173" s="5">
        <v>0</v>
      </c>
      <c r="S1173" s="5">
        <v>0</v>
      </c>
      <c r="T1173" s="5">
        <v>77.760000000000005</v>
      </c>
      <c r="U1173" s="5">
        <v>352.54</v>
      </c>
      <c r="V1173" s="5">
        <v>61.58</v>
      </c>
      <c r="W1173" s="5">
        <f t="shared" si="78"/>
        <v>404.92</v>
      </c>
      <c r="X1173" s="5">
        <f t="shared" si="79"/>
        <v>559.47</v>
      </c>
      <c r="Y1173" s="5">
        <v>1249.0999999999999</v>
      </c>
      <c r="Z1173" s="5">
        <v>1381.79</v>
      </c>
      <c r="AA1173" s="5">
        <f t="shared" si="77"/>
        <v>2630.89</v>
      </c>
    </row>
    <row r="1174" spans="1:27" x14ac:dyDescent="0.25">
      <c r="A1174">
        <v>2007</v>
      </c>
      <c r="B1174" t="s">
        <v>64</v>
      </c>
      <c r="C1174" s="1" t="s">
        <v>5</v>
      </c>
      <c r="D1174" s="5">
        <f>VLOOKUP(B1174,SWH!$A$4:$C$19,3,FALSE)</f>
        <v>511.15</v>
      </c>
      <c r="E1174" s="5">
        <v>0</v>
      </c>
      <c r="F1174" s="5">
        <v>299.95</v>
      </c>
      <c r="G1174" s="5">
        <v>140.77000000000001</v>
      </c>
      <c r="H1174" s="5">
        <v>185.65</v>
      </c>
      <c r="I1174" s="5">
        <v>58.04</v>
      </c>
      <c r="J1174" s="5">
        <v>460.72</v>
      </c>
      <c r="K1174" s="5">
        <v>469.79</v>
      </c>
      <c r="L1174" s="5">
        <v>0</v>
      </c>
      <c r="M1174" s="5">
        <v>333.2</v>
      </c>
      <c r="N1174" s="5">
        <v>0.45</v>
      </c>
      <c r="O1174" s="5">
        <f>VLOOKUP(B1174,SWH!$A$4:$B$19,2,FALSE)</f>
        <v>0.45</v>
      </c>
      <c r="P1174" s="5">
        <f t="shared" si="76"/>
        <v>0</v>
      </c>
      <c r="Q1174" s="5">
        <v>0</v>
      </c>
      <c r="R1174" s="5">
        <v>0</v>
      </c>
      <c r="S1174" s="5">
        <v>0</v>
      </c>
      <c r="T1174" s="5">
        <v>77.72</v>
      </c>
      <c r="U1174" s="5">
        <v>345.2</v>
      </c>
      <c r="V1174" s="5">
        <v>61.84</v>
      </c>
      <c r="W1174" s="5">
        <f t="shared" si="78"/>
        <v>473.97</v>
      </c>
      <c r="X1174" s="5">
        <f t="shared" si="79"/>
        <v>299.95</v>
      </c>
      <c r="Y1174" s="5">
        <v>1318.38</v>
      </c>
      <c r="Z1174" s="5">
        <v>1114.94</v>
      </c>
      <c r="AA1174" s="5">
        <f t="shared" si="77"/>
        <v>2433.3200000000002</v>
      </c>
    </row>
    <row r="1175" spans="1:27" x14ac:dyDescent="0.25">
      <c r="A1175">
        <v>2007</v>
      </c>
      <c r="B1175" t="s">
        <v>64</v>
      </c>
      <c r="C1175" s="1" t="s">
        <v>15</v>
      </c>
      <c r="D1175" s="5">
        <f>VLOOKUP(B1175,SWH!$A$4:$C$19,3,FALSE)</f>
        <v>511.15</v>
      </c>
      <c r="E1175" s="5">
        <v>0</v>
      </c>
      <c r="F1175" s="5">
        <v>257.35000000000002</v>
      </c>
      <c r="G1175" s="5">
        <v>17.59</v>
      </c>
      <c r="H1175" s="5">
        <v>185.65</v>
      </c>
      <c r="I1175" s="5">
        <v>57.95</v>
      </c>
      <c r="J1175" s="5">
        <v>460.72</v>
      </c>
      <c r="K1175" s="5">
        <v>469.79</v>
      </c>
      <c r="L1175" s="5">
        <v>0</v>
      </c>
      <c r="M1175" s="5">
        <v>274.95</v>
      </c>
      <c r="N1175" s="5">
        <v>0.45</v>
      </c>
      <c r="O1175" s="5">
        <f>VLOOKUP(B1175,SWH!$A$4:$B$19,2,FALSE)</f>
        <v>0.45</v>
      </c>
      <c r="P1175" s="5">
        <f t="shared" si="76"/>
        <v>0</v>
      </c>
      <c r="Q1175" s="5">
        <v>0</v>
      </c>
      <c r="R1175" s="5">
        <v>0</v>
      </c>
      <c r="S1175" s="5">
        <v>0</v>
      </c>
      <c r="T1175" s="5">
        <v>77.8</v>
      </c>
      <c r="U1175" s="5">
        <v>350.88</v>
      </c>
      <c r="V1175" s="5">
        <v>61.09</v>
      </c>
      <c r="W1175" s="5">
        <f t="shared" si="78"/>
        <v>292.53999999999996</v>
      </c>
      <c r="X1175" s="5">
        <f t="shared" si="79"/>
        <v>257.35000000000002</v>
      </c>
      <c r="Y1175" s="5">
        <v>1136.2</v>
      </c>
      <c r="Z1175" s="5">
        <v>1078.02</v>
      </c>
      <c r="AA1175" s="5">
        <f t="shared" si="77"/>
        <v>2214.2200000000003</v>
      </c>
    </row>
    <row r="1176" spans="1:27" x14ac:dyDescent="0.25">
      <c r="A1176">
        <v>2007</v>
      </c>
      <c r="B1176" t="s">
        <v>64</v>
      </c>
      <c r="C1176" s="1" t="s">
        <v>16</v>
      </c>
      <c r="D1176" s="5">
        <f>VLOOKUP(B1176,SWH!$A$4:$C$19,3,FALSE)</f>
        <v>511.15</v>
      </c>
      <c r="E1176" s="5">
        <v>0</v>
      </c>
      <c r="F1176" s="5">
        <v>832.25</v>
      </c>
      <c r="G1176" s="5">
        <v>130.07</v>
      </c>
      <c r="H1176" s="5">
        <v>185.65</v>
      </c>
      <c r="I1176" s="5">
        <v>58.01</v>
      </c>
      <c r="J1176" s="5">
        <v>460.72</v>
      </c>
      <c r="K1176" s="5">
        <v>469.79</v>
      </c>
      <c r="L1176" s="5">
        <v>0</v>
      </c>
      <c r="M1176" s="5">
        <v>293.36</v>
      </c>
      <c r="N1176" s="5">
        <v>0.45</v>
      </c>
      <c r="O1176" s="5">
        <f>VLOOKUP(B1176,SWH!$A$4:$B$19,2,FALSE)</f>
        <v>0.45</v>
      </c>
      <c r="P1176" s="5">
        <f t="shared" si="76"/>
        <v>0</v>
      </c>
      <c r="Q1176" s="5">
        <v>0</v>
      </c>
      <c r="R1176" s="5">
        <v>0</v>
      </c>
      <c r="S1176" s="5">
        <v>0</v>
      </c>
      <c r="T1176" s="5">
        <v>77.77</v>
      </c>
      <c r="U1176" s="5">
        <v>371.4</v>
      </c>
      <c r="V1176" s="5">
        <v>61.35</v>
      </c>
      <c r="W1176" s="5">
        <f t="shared" si="78"/>
        <v>423.43</v>
      </c>
      <c r="X1176" s="5">
        <f t="shared" si="79"/>
        <v>832.25</v>
      </c>
      <c r="Y1176" s="5">
        <v>1267.3800000000001</v>
      </c>
      <c r="Z1176" s="5">
        <v>1673.43</v>
      </c>
      <c r="AA1176" s="5">
        <f t="shared" si="77"/>
        <v>2940.8100000000004</v>
      </c>
    </row>
    <row r="1177" spans="1:27" x14ac:dyDescent="0.25">
      <c r="A1177">
        <v>2007</v>
      </c>
      <c r="B1177" t="s">
        <v>64</v>
      </c>
      <c r="C1177" s="1" t="s">
        <v>9</v>
      </c>
      <c r="D1177" s="5">
        <f>VLOOKUP(B1177,SWH!$A$4:$C$19,3,FALSE)</f>
        <v>511.15</v>
      </c>
      <c r="E1177" s="5">
        <v>0</v>
      </c>
      <c r="F1177" s="5">
        <v>544.69000000000005</v>
      </c>
      <c r="G1177" s="5">
        <v>95.06</v>
      </c>
      <c r="H1177" s="5">
        <v>185.65</v>
      </c>
      <c r="I1177" s="5">
        <v>57.97</v>
      </c>
      <c r="J1177" s="5">
        <v>460.72</v>
      </c>
      <c r="K1177" s="5">
        <v>469.79</v>
      </c>
      <c r="L1177" s="5">
        <v>0</v>
      </c>
      <c r="M1177" s="5">
        <v>315.11</v>
      </c>
      <c r="N1177" s="5">
        <v>0.45</v>
      </c>
      <c r="O1177" s="5">
        <f>VLOOKUP(B1177,SWH!$A$4:$B$19,2,FALSE)</f>
        <v>0.45</v>
      </c>
      <c r="P1177" s="5">
        <f t="shared" si="76"/>
        <v>0</v>
      </c>
      <c r="Q1177" s="5">
        <v>0</v>
      </c>
      <c r="R1177" s="5">
        <v>0</v>
      </c>
      <c r="S1177" s="5">
        <v>0</v>
      </c>
      <c r="T1177" s="5">
        <v>77.77</v>
      </c>
      <c r="U1177" s="5">
        <v>366.63</v>
      </c>
      <c r="V1177" s="5">
        <v>60.98</v>
      </c>
      <c r="W1177" s="5">
        <f t="shared" si="78"/>
        <v>410.17</v>
      </c>
      <c r="X1177" s="5">
        <f t="shared" si="79"/>
        <v>544.69000000000005</v>
      </c>
      <c r="Y1177" s="5">
        <v>1253.69</v>
      </c>
      <c r="Z1177" s="5">
        <v>1381.1</v>
      </c>
      <c r="AA1177" s="5">
        <f t="shared" si="77"/>
        <v>2634.79</v>
      </c>
    </row>
    <row r="1178" spans="1:27" x14ac:dyDescent="0.25">
      <c r="A1178">
        <v>2007</v>
      </c>
      <c r="B1178" t="s">
        <v>64</v>
      </c>
      <c r="C1178" s="1" t="s">
        <v>12</v>
      </c>
      <c r="D1178" s="5">
        <f>VLOOKUP(B1178,SWH!$A$4:$C$19,3,FALSE)</f>
        <v>511.15</v>
      </c>
      <c r="E1178" s="5">
        <v>0</v>
      </c>
      <c r="F1178" s="5">
        <v>1094.7</v>
      </c>
      <c r="G1178" s="5">
        <v>97.69</v>
      </c>
      <c r="H1178" s="5">
        <v>185.65</v>
      </c>
      <c r="I1178" s="5">
        <v>57.93</v>
      </c>
      <c r="J1178" s="5">
        <v>460.72</v>
      </c>
      <c r="K1178" s="5">
        <v>469.79</v>
      </c>
      <c r="L1178" s="5">
        <v>0</v>
      </c>
      <c r="M1178" s="5">
        <v>291.85000000000002</v>
      </c>
      <c r="N1178" s="5">
        <v>0.45</v>
      </c>
      <c r="O1178" s="5">
        <f>VLOOKUP(B1178,SWH!$A$4:$B$19,2,FALSE)</f>
        <v>0.45</v>
      </c>
      <c r="P1178" s="5">
        <f t="shared" si="76"/>
        <v>0</v>
      </c>
      <c r="Q1178" s="5">
        <v>0</v>
      </c>
      <c r="R1178" s="5">
        <v>0</v>
      </c>
      <c r="S1178" s="5">
        <v>0</v>
      </c>
      <c r="T1178" s="5">
        <v>77.790000000000006</v>
      </c>
      <c r="U1178" s="5">
        <v>393.92</v>
      </c>
      <c r="V1178" s="5">
        <v>60.81</v>
      </c>
      <c r="W1178" s="5">
        <f t="shared" si="78"/>
        <v>389.54</v>
      </c>
      <c r="X1178" s="5">
        <f t="shared" si="79"/>
        <v>1094.7</v>
      </c>
      <c r="Y1178" s="5">
        <v>1232.8900000000001</v>
      </c>
      <c r="Z1178" s="5">
        <v>1958.41</v>
      </c>
      <c r="AA1178" s="5">
        <f t="shared" si="77"/>
        <v>3191.3</v>
      </c>
    </row>
    <row r="1179" spans="1:27" x14ac:dyDescent="0.25">
      <c r="A1179">
        <v>2007</v>
      </c>
      <c r="B1179" t="s">
        <v>64</v>
      </c>
      <c r="C1179" s="1" t="s">
        <v>8</v>
      </c>
      <c r="D1179" s="5">
        <f>VLOOKUP(B1179,SWH!$A$4:$C$19,3,FALSE)</f>
        <v>511.15</v>
      </c>
      <c r="E1179" s="5">
        <v>0</v>
      </c>
      <c r="F1179" s="5">
        <v>1627.54</v>
      </c>
      <c r="G1179" s="5">
        <v>40.76</v>
      </c>
      <c r="H1179" s="5">
        <v>185.65</v>
      </c>
      <c r="I1179" s="5">
        <v>57.61</v>
      </c>
      <c r="J1179" s="5">
        <v>460.72</v>
      </c>
      <c r="K1179" s="5">
        <v>469.79</v>
      </c>
      <c r="L1179" s="5">
        <v>0</v>
      </c>
      <c r="M1179" s="5">
        <v>284.04000000000002</v>
      </c>
      <c r="N1179" s="5">
        <v>0.45</v>
      </c>
      <c r="O1179" s="5">
        <f>VLOOKUP(B1179,SWH!$A$4:$B$19,2,FALSE)</f>
        <v>0.45</v>
      </c>
      <c r="P1179" s="5">
        <f t="shared" si="76"/>
        <v>0</v>
      </c>
      <c r="Q1179" s="5">
        <v>0</v>
      </c>
      <c r="R1179" s="5">
        <v>0</v>
      </c>
      <c r="S1179" s="5">
        <v>0</v>
      </c>
      <c r="T1179" s="5">
        <v>77.83</v>
      </c>
      <c r="U1179" s="5">
        <v>424.25</v>
      </c>
      <c r="V1179" s="5">
        <v>59.88</v>
      </c>
      <c r="W1179" s="5">
        <f t="shared" si="78"/>
        <v>324.8</v>
      </c>
      <c r="X1179" s="5">
        <f t="shared" si="79"/>
        <v>1627.54</v>
      </c>
      <c r="Y1179" s="5">
        <v>1166.93</v>
      </c>
      <c r="Z1179" s="5">
        <v>2521.58</v>
      </c>
      <c r="AA1179" s="5">
        <f t="shared" si="77"/>
        <v>3688.51</v>
      </c>
    </row>
    <row r="1180" spans="1:27" x14ac:dyDescent="0.25">
      <c r="A1180">
        <v>2010</v>
      </c>
      <c r="B1180" t="s">
        <v>64</v>
      </c>
      <c r="C1180" s="1" t="s">
        <v>10</v>
      </c>
      <c r="D1180" s="5">
        <f>VLOOKUP(B1180,SWH!$A$4:$C$19,3,FALSE)</f>
        <v>511.15</v>
      </c>
      <c r="E1180" s="5">
        <v>0</v>
      </c>
      <c r="F1180" s="5">
        <v>0</v>
      </c>
      <c r="G1180" s="5">
        <v>724.55</v>
      </c>
      <c r="H1180" s="5">
        <v>75.03</v>
      </c>
      <c r="I1180" s="5">
        <v>33.049999999999997</v>
      </c>
      <c r="J1180" s="5">
        <v>460.32</v>
      </c>
      <c r="K1180" s="5">
        <v>469.79</v>
      </c>
      <c r="L1180" s="5">
        <v>0</v>
      </c>
      <c r="M1180" s="5">
        <v>212.23</v>
      </c>
      <c r="N1180" s="5">
        <v>0.45</v>
      </c>
      <c r="O1180" s="5">
        <f>VLOOKUP(B1180,SWH!$A$4:$B$19,2,FALSE)</f>
        <v>0.45</v>
      </c>
      <c r="P1180" s="5">
        <f t="shared" si="76"/>
        <v>0</v>
      </c>
      <c r="Q1180" s="5">
        <v>0</v>
      </c>
      <c r="R1180" s="5">
        <v>0</v>
      </c>
      <c r="S1180" s="5">
        <v>0</v>
      </c>
      <c r="T1180" s="5">
        <v>75.36</v>
      </c>
      <c r="U1180" s="5">
        <v>215.39</v>
      </c>
      <c r="V1180" s="5">
        <v>68.37</v>
      </c>
      <c r="W1180" s="5">
        <f t="shared" si="78"/>
        <v>936.78</v>
      </c>
      <c r="X1180" s="5">
        <f t="shared" si="79"/>
        <v>0</v>
      </c>
      <c r="Y1180" s="5">
        <v>1649.34</v>
      </c>
      <c r="Z1180" s="5">
        <v>685.18</v>
      </c>
      <c r="AA1180" s="5">
        <f t="shared" si="77"/>
        <v>2334.52</v>
      </c>
    </row>
    <row r="1181" spans="1:27" x14ac:dyDescent="0.25">
      <c r="A1181">
        <v>2010</v>
      </c>
      <c r="B1181" t="s">
        <v>64</v>
      </c>
      <c r="C1181" s="1" t="s">
        <v>6</v>
      </c>
      <c r="D1181" s="5">
        <f>VLOOKUP(B1181,SWH!$A$4:$C$19,3,FALSE)</f>
        <v>511.15</v>
      </c>
      <c r="E1181" s="5">
        <v>0</v>
      </c>
      <c r="F1181" s="5">
        <v>0.03</v>
      </c>
      <c r="G1181" s="5">
        <v>584.14</v>
      </c>
      <c r="H1181" s="5">
        <v>74.94</v>
      </c>
      <c r="I1181" s="5">
        <v>33.04</v>
      </c>
      <c r="J1181" s="5">
        <v>460.32</v>
      </c>
      <c r="K1181" s="5">
        <v>469.79</v>
      </c>
      <c r="L1181" s="5">
        <v>0</v>
      </c>
      <c r="M1181" s="5">
        <v>199.2</v>
      </c>
      <c r="N1181" s="5">
        <v>0.45</v>
      </c>
      <c r="O1181" s="5">
        <f>VLOOKUP(B1181,SWH!$A$4:$B$19,2,FALSE)</f>
        <v>0.45</v>
      </c>
      <c r="P1181" s="5">
        <f t="shared" si="76"/>
        <v>0</v>
      </c>
      <c r="Q1181" s="5">
        <v>0</v>
      </c>
      <c r="R1181" s="5">
        <v>0</v>
      </c>
      <c r="S1181" s="5">
        <v>0</v>
      </c>
      <c r="T1181" s="5">
        <v>75.36</v>
      </c>
      <c r="U1181" s="5">
        <v>214.21</v>
      </c>
      <c r="V1181" s="5">
        <v>68.069999999999993</v>
      </c>
      <c r="W1181" s="5">
        <f t="shared" si="78"/>
        <v>783.33999999999992</v>
      </c>
      <c r="X1181" s="5">
        <f t="shared" si="79"/>
        <v>0.03</v>
      </c>
      <c r="Y1181" s="5">
        <v>1495.51</v>
      </c>
      <c r="Z1181" s="5">
        <v>684.02</v>
      </c>
      <c r="AA1181" s="5">
        <f t="shared" si="77"/>
        <v>2179.5299999999997</v>
      </c>
    </row>
    <row r="1182" spans="1:27" x14ac:dyDescent="0.25">
      <c r="A1182">
        <v>2010</v>
      </c>
      <c r="B1182" t="s">
        <v>64</v>
      </c>
      <c r="C1182" s="1" t="s">
        <v>11</v>
      </c>
      <c r="D1182" s="5">
        <f>VLOOKUP(B1182,SWH!$A$4:$C$19,3,FALSE)</f>
        <v>511.15</v>
      </c>
      <c r="E1182" s="5">
        <v>0</v>
      </c>
      <c r="F1182" s="5">
        <v>0</v>
      </c>
      <c r="G1182" s="5">
        <v>452.01</v>
      </c>
      <c r="H1182" s="5">
        <v>75.05</v>
      </c>
      <c r="I1182" s="5">
        <v>33.04</v>
      </c>
      <c r="J1182" s="5">
        <v>460.32</v>
      </c>
      <c r="K1182" s="5">
        <v>469.79</v>
      </c>
      <c r="L1182" s="5">
        <v>0</v>
      </c>
      <c r="M1182" s="5">
        <v>163.61000000000001</v>
      </c>
      <c r="N1182" s="5">
        <v>0.45</v>
      </c>
      <c r="O1182" s="5">
        <f>VLOOKUP(B1182,SWH!$A$4:$B$19,2,FALSE)</f>
        <v>0.45</v>
      </c>
      <c r="P1182" s="5">
        <f t="shared" si="76"/>
        <v>0</v>
      </c>
      <c r="Q1182" s="5">
        <v>0</v>
      </c>
      <c r="R1182" s="5">
        <v>0</v>
      </c>
      <c r="S1182" s="5">
        <v>0</v>
      </c>
      <c r="T1182" s="5">
        <v>75.400000000000006</v>
      </c>
      <c r="U1182" s="5">
        <v>235.24</v>
      </c>
      <c r="V1182" s="5">
        <v>66.75</v>
      </c>
      <c r="W1182" s="5">
        <f t="shared" si="78"/>
        <v>615.62</v>
      </c>
      <c r="X1182" s="5">
        <f t="shared" si="79"/>
        <v>0</v>
      </c>
      <c r="Y1182" s="5">
        <v>1326.62</v>
      </c>
      <c r="Z1182" s="5">
        <v>705.02</v>
      </c>
      <c r="AA1182" s="5">
        <f t="shared" si="77"/>
        <v>2031.6399999999999</v>
      </c>
    </row>
    <row r="1183" spans="1:27" x14ac:dyDescent="0.25">
      <c r="A1183">
        <v>2010</v>
      </c>
      <c r="B1183" t="s">
        <v>64</v>
      </c>
      <c r="C1183" s="1" t="s">
        <v>13</v>
      </c>
      <c r="D1183" s="5">
        <f>VLOOKUP(B1183,SWH!$A$4:$C$19,3,FALSE)</f>
        <v>511.15</v>
      </c>
      <c r="E1183" s="5">
        <v>0</v>
      </c>
      <c r="F1183" s="5">
        <v>10.99</v>
      </c>
      <c r="G1183" s="5">
        <v>472.73</v>
      </c>
      <c r="H1183" s="5">
        <v>75.09</v>
      </c>
      <c r="I1183" s="5">
        <v>33</v>
      </c>
      <c r="J1183" s="5">
        <v>460.32</v>
      </c>
      <c r="K1183" s="5">
        <v>469.79</v>
      </c>
      <c r="L1183" s="5">
        <v>0</v>
      </c>
      <c r="M1183" s="5">
        <v>188.33</v>
      </c>
      <c r="N1183" s="5">
        <v>0.45</v>
      </c>
      <c r="O1183" s="5">
        <f>VLOOKUP(B1183,SWH!$A$4:$B$19,2,FALSE)</f>
        <v>0.45</v>
      </c>
      <c r="P1183" s="5">
        <f t="shared" si="76"/>
        <v>0</v>
      </c>
      <c r="Q1183" s="5">
        <v>0</v>
      </c>
      <c r="R1183" s="5">
        <v>0</v>
      </c>
      <c r="S1183" s="5">
        <v>0</v>
      </c>
      <c r="T1183" s="5">
        <v>75.38</v>
      </c>
      <c r="U1183" s="5">
        <v>235.54</v>
      </c>
      <c r="V1183" s="5">
        <v>67.2</v>
      </c>
      <c r="W1183" s="5">
        <f t="shared" si="78"/>
        <v>661.06000000000006</v>
      </c>
      <c r="X1183" s="5">
        <f t="shared" si="79"/>
        <v>10.99</v>
      </c>
      <c r="Y1183" s="5">
        <v>1372.5</v>
      </c>
      <c r="Z1183" s="5">
        <v>716.31</v>
      </c>
      <c r="AA1183" s="5">
        <f t="shared" si="77"/>
        <v>2088.81</v>
      </c>
    </row>
    <row r="1184" spans="1:27" x14ac:dyDescent="0.25">
      <c r="A1184">
        <v>2010</v>
      </c>
      <c r="B1184" t="s">
        <v>64</v>
      </c>
      <c r="C1184" s="1" t="s">
        <v>19</v>
      </c>
      <c r="D1184" s="5">
        <f>VLOOKUP(B1184,SWH!$A$4:$C$19,3,FALSE)</f>
        <v>511.15</v>
      </c>
      <c r="E1184" s="5">
        <v>0</v>
      </c>
      <c r="F1184" s="5">
        <v>28.16</v>
      </c>
      <c r="G1184" s="5">
        <v>385.39</v>
      </c>
      <c r="H1184" s="5">
        <v>74.86</v>
      </c>
      <c r="I1184" s="5">
        <v>32.979999999999997</v>
      </c>
      <c r="J1184" s="5">
        <v>460.32</v>
      </c>
      <c r="K1184" s="5">
        <v>469.79</v>
      </c>
      <c r="L1184" s="5">
        <v>0</v>
      </c>
      <c r="M1184" s="5">
        <v>171</v>
      </c>
      <c r="N1184" s="5">
        <v>0.45</v>
      </c>
      <c r="O1184" s="5">
        <f>VLOOKUP(B1184,SWH!$A$4:$B$19,2,FALSE)</f>
        <v>0.45</v>
      </c>
      <c r="P1184" s="5">
        <f t="shared" si="76"/>
        <v>0</v>
      </c>
      <c r="Q1184" s="5">
        <v>0</v>
      </c>
      <c r="R1184" s="5">
        <v>0</v>
      </c>
      <c r="S1184" s="5">
        <v>0</v>
      </c>
      <c r="T1184" s="5">
        <v>75.41</v>
      </c>
      <c r="U1184" s="5">
        <v>257.58999999999997</v>
      </c>
      <c r="V1184" s="5">
        <v>66.3</v>
      </c>
      <c r="W1184" s="5">
        <f t="shared" si="78"/>
        <v>556.39</v>
      </c>
      <c r="X1184" s="5">
        <f t="shared" si="79"/>
        <v>28.16</v>
      </c>
      <c r="Y1184" s="5">
        <v>1266.7</v>
      </c>
      <c r="Z1184" s="5">
        <v>755.53</v>
      </c>
      <c r="AA1184" s="5">
        <f t="shared" si="77"/>
        <v>2022.23</v>
      </c>
    </row>
    <row r="1185" spans="1:27" x14ac:dyDescent="0.25">
      <c r="A1185">
        <v>2010</v>
      </c>
      <c r="B1185" t="s">
        <v>64</v>
      </c>
      <c r="C1185" s="1" t="s">
        <v>20</v>
      </c>
      <c r="D1185" s="5">
        <f>VLOOKUP(B1185,SWH!$A$4:$C$19,3,FALSE)</f>
        <v>511.15</v>
      </c>
      <c r="E1185" s="5">
        <v>0</v>
      </c>
      <c r="F1185" s="5">
        <v>23.97</v>
      </c>
      <c r="G1185" s="5">
        <v>253.51</v>
      </c>
      <c r="H1185" s="5">
        <v>74.86</v>
      </c>
      <c r="I1185" s="5">
        <v>33.01</v>
      </c>
      <c r="J1185" s="5">
        <v>460.32</v>
      </c>
      <c r="K1185" s="5">
        <v>469.79</v>
      </c>
      <c r="L1185" s="5">
        <v>0</v>
      </c>
      <c r="M1185" s="5">
        <v>168.21</v>
      </c>
      <c r="N1185" s="5">
        <v>0.45</v>
      </c>
      <c r="O1185" s="5">
        <f>VLOOKUP(B1185,SWH!$A$4:$B$19,2,FALSE)</f>
        <v>0.45</v>
      </c>
      <c r="P1185" s="5">
        <f t="shared" si="76"/>
        <v>0</v>
      </c>
      <c r="Q1185" s="5">
        <v>0</v>
      </c>
      <c r="R1185" s="5">
        <v>0</v>
      </c>
      <c r="S1185" s="5">
        <v>0</v>
      </c>
      <c r="T1185" s="5">
        <v>75.41</v>
      </c>
      <c r="U1185" s="5">
        <v>258.99</v>
      </c>
      <c r="V1185" s="5">
        <v>65.209999999999994</v>
      </c>
      <c r="W1185" s="5">
        <f t="shared" si="78"/>
        <v>421.72</v>
      </c>
      <c r="X1185" s="5">
        <f t="shared" si="79"/>
        <v>23.97</v>
      </c>
      <c r="Y1185" s="5">
        <v>1130.98</v>
      </c>
      <c r="Z1185" s="5">
        <v>752.75</v>
      </c>
      <c r="AA1185" s="5">
        <f t="shared" si="77"/>
        <v>1883.73</v>
      </c>
    </row>
    <row r="1186" spans="1:27" x14ac:dyDescent="0.25">
      <c r="A1186">
        <v>2010</v>
      </c>
      <c r="B1186" t="s">
        <v>64</v>
      </c>
      <c r="C1186" s="1" t="s">
        <v>3</v>
      </c>
      <c r="D1186" s="5">
        <f>VLOOKUP(B1186,SWH!$A$4:$C$19,3,FALSE)</f>
        <v>511.15</v>
      </c>
      <c r="E1186" s="5">
        <v>0</v>
      </c>
      <c r="F1186" s="5">
        <v>169.54</v>
      </c>
      <c r="G1186" s="5">
        <v>207.07</v>
      </c>
      <c r="H1186" s="5">
        <v>74.92</v>
      </c>
      <c r="I1186" s="5">
        <v>33</v>
      </c>
      <c r="J1186" s="5">
        <v>460.32</v>
      </c>
      <c r="K1186" s="5">
        <v>469.79</v>
      </c>
      <c r="L1186" s="5">
        <v>0</v>
      </c>
      <c r="M1186" s="5">
        <v>158.1</v>
      </c>
      <c r="N1186" s="5">
        <v>0.45</v>
      </c>
      <c r="O1186" s="5">
        <f>VLOOKUP(B1186,SWH!$A$4:$B$19,2,FALSE)</f>
        <v>0.45</v>
      </c>
      <c r="P1186" s="5">
        <f t="shared" si="76"/>
        <v>0</v>
      </c>
      <c r="Q1186" s="5">
        <v>0</v>
      </c>
      <c r="R1186" s="5">
        <v>0</v>
      </c>
      <c r="S1186" s="5">
        <v>0</v>
      </c>
      <c r="T1186" s="5">
        <v>75.45</v>
      </c>
      <c r="U1186" s="5">
        <v>296.11</v>
      </c>
      <c r="V1186" s="5">
        <v>64.39</v>
      </c>
      <c r="W1186" s="5">
        <f t="shared" si="78"/>
        <v>365.16999999999996</v>
      </c>
      <c r="X1186" s="5">
        <f t="shared" si="79"/>
        <v>169.54</v>
      </c>
      <c r="Y1186" s="5">
        <v>1073.7</v>
      </c>
      <c r="Z1186" s="5">
        <v>935.44</v>
      </c>
      <c r="AA1186" s="5">
        <f t="shared" si="77"/>
        <v>2009.14</v>
      </c>
    </row>
    <row r="1187" spans="1:27" x14ac:dyDescent="0.25">
      <c r="A1187">
        <v>2010</v>
      </c>
      <c r="B1187" t="s">
        <v>64</v>
      </c>
      <c r="C1187" s="1" t="s">
        <v>7</v>
      </c>
      <c r="D1187" s="5">
        <f>VLOOKUP(B1187,SWH!$A$4:$C$19,3,FALSE)</f>
        <v>511.15</v>
      </c>
      <c r="E1187" s="5">
        <v>0</v>
      </c>
      <c r="F1187" s="5">
        <v>78.459999999999994</v>
      </c>
      <c r="G1187" s="5">
        <v>184.54</v>
      </c>
      <c r="H1187" s="5">
        <v>75.05</v>
      </c>
      <c r="I1187" s="5">
        <v>33</v>
      </c>
      <c r="J1187" s="5">
        <v>460.32</v>
      </c>
      <c r="K1187" s="5">
        <v>469.79</v>
      </c>
      <c r="L1187" s="5">
        <v>0</v>
      </c>
      <c r="M1187" s="5">
        <v>163.05000000000001</v>
      </c>
      <c r="N1187" s="5">
        <v>0.45</v>
      </c>
      <c r="O1187" s="5">
        <f>VLOOKUP(B1187,SWH!$A$4:$B$19,2,FALSE)</f>
        <v>0.45</v>
      </c>
      <c r="P1187" s="5">
        <f t="shared" si="76"/>
        <v>0</v>
      </c>
      <c r="Q1187" s="5">
        <v>0</v>
      </c>
      <c r="R1187" s="5">
        <v>0</v>
      </c>
      <c r="S1187" s="5">
        <v>0</v>
      </c>
      <c r="T1187" s="5">
        <v>75.430000000000007</v>
      </c>
      <c r="U1187" s="5">
        <v>286.2</v>
      </c>
      <c r="V1187" s="5">
        <v>64.459999999999994</v>
      </c>
      <c r="W1187" s="5">
        <f t="shared" si="78"/>
        <v>347.59000000000003</v>
      </c>
      <c r="X1187" s="5">
        <f t="shared" si="79"/>
        <v>78.459999999999994</v>
      </c>
      <c r="Y1187" s="5">
        <v>1056.29</v>
      </c>
      <c r="Z1187" s="5">
        <v>834.44</v>
      </c>
      <c r="AA1187" s="5">
        <f t="shared" si="77"/>
        <v>1890.73</v>
      </c>
    </row>
    <row r="1188" spans="1:27" x14ac:dyDescent="0.25">
      <c r="A1188">
        <v>2010</v>
      </c>
      <c r="B1188" t="s">
        <v>64</v>
      </c>
      <c r="C1188" s="1" t="s">
        <v>17</v>
      </c>
      <c r="D1188" s="5">
        <f>VLOOKUP(B1188,SWH!$A$4:$C$19,3,FALSE)</f>
        <v>511.15</v>
      </c>
      <c r="E1188" s="5">
        <v>0</v>
      </c>
      <c r="F1188" s="5">
        <v>31.55</v>
      </c>
      <c r="G1188" s="5">
        <v>83.68</v>
      </c>
      <c r="H1188" s="5">
        <v>75.290000000000006</v>
      </c>
      <c r="I1188" s="5">
        <v>33.06</v>
      </c>
      <c r="J1188" s="5">
        <v>460.32</v>
      </c>
      <c r="K1188" s="5">
        <v>469.79</v>
      </c>
      <c r="L1188" s="5">
        <v>0</v>
      </c>
      <c r="M1188" s="5">
        <v>119.44</v>
      </c>
      <c r="N1188" s="5">
        <v>0.45</v>
      </c>
      <c r="O1188" s="5">
        <f>VLOOKUP(B1188,SWH!$A$4:$B$19,2,FALSE)</f>
        <v>0.45</v>
      </c>
      <c r="P1188" s="5">
        <f t="shared" si="76"/>
        <v>0</v>
      </c>
      <c r="Q1188" s="5">
        <v>0</v>
      </c>
      <c r="R1188" s="5">
        <v>0</v>
      </c>
      <c r="S1188" s="5">
        <v>0</v>
      </c>
      <c r="T1188" s="5">
        <v>75.430000000000007</v>
      </c>
      <c r="U1188" s="5">
        <v>300.24</v>
      </c>
      <c r="V1188" s="5">
        <v>65.290000000000006</v>
      </c>
      <c r="W1188" s="5">
        <f t="shared" si="78"/>
        <v>203.12</v>
      </c>
      <c r="X1188" s="5">
        <f t="shared" si="79"/>
        <v>31.55</v>
      </c>
      <c r="Y1188" s="5">
        <v>912.94</v>
      </c>
      <c r="Z1188" s="5">
        <v>801.58</v>
      </c>
      <c r="AA1188" s="5">
        <f t="shared" si="77"/>
        <v>1714.52</v>
      </c>
    </row>
    <row r="1189" spans="1:27" x14ac:dyDescent="0.25">
      <c r="A1189">
        <v>2010</v>
      </c>
      <c r="B1189" t="s">
        <v>64</v>
      </c>
      <c r="C1189" s="1" t="s">
        <v>14</v>
      </c>
      <c r="D1189" s="5">
        <f>VLOOKUP(B1189,SWH!$A$4:$C$19,3,FALSE)</f>
        <v>511.15</v>
      </c>
      <c r="E1189" s="5">
        <v>0</v>
      </c>
      <c r="F1189" s="5">
        <v>359.11</v>
      </c>
      <c r="G1189" s="5">
        <v>128.37</v>
      </c>
      <c r="H1189" s="5">
        <v>75.13</v>
      </c>
      <c r="I1189" s="5">
        <v>33.07</v>
      </c>
      <c r="J1189" s="5">
        <v>460.32</v>
      </c>
      <c r="K1189" s="5">
        <v>469.79</v>
      </c>
      <c r="L1189" s="5">
        <v>0</v>
      </c>
      <c r="M1189" s="5">
        <v>121.91</v>
      </c>
      <c r="N1189" s="5">
        <v>0.45</v>
      </c>
      <c r="O1189" s="5">
        <f>VLOOKUP(B1189,SWH!$A$4:$B$19,2,FALSE)</f>
        <v>0.45</v>
      </c>
      <c r="P1189" s="5">
        <f t="shared" si="76"/>
        <v>0</v>
      </c>
      <c r="Q1189" s="5">
        <v>0</v>
      </c>
      <c r="R1189" s="5">
        <v>0</v>
      </c>
      <c r="S1189" s="5">
        <v>0</v>
      </c>
      <c r="T1189" s="5">
        <v>75.489999999999995</v>
      </c>
      <c r="U1189" s="5">
        <v>326.51</v>
      </c>
      <c r="V1189" s="5">
        <v>63</v>
      </c>
      <c r="W1189" s="5">
        <f t="shared" si="78"/>
        <v>250.28</v>
      </c>
      <c r="X1189" s="5">
        <f t="shared" si="79"/>
        <v>359.11</v>
      </c>
      <c r="Y1189" s="5">
        <v>957.72</v>
      </c>
      <c r="Z1189" s="5">
        <v>1155.4100000000001</v>
      </c>
      <c r="AA1189" s="5">
        <f t="shared" si="77"/>
        <v>2113.13</v>
      </c>
    </row>
    <row r="1190" spans="1:27" x14ac:dyDescent="0.25">
      <c r="A1190">
        <v>2010</v>
      </c>
      <c r="B1190" t="s">
        <v>64</v>
      </c>
      <c r="C1190" s="1" t="s">
        <v>2</v>
      </c>
      <c r="D1190" s="5">
        <f>VLOOKUP(B1190,SWH!$A$4:$C$19,3,FALSE)</f>
        <v>511.15</v>
      </c>
      <c r="E1190" s="5">
        <v>0</v>
      </c>
      <c r="F1190" s="5">
        <v>164.54</v>
      </c>
      <c r="G1190" s="5">
        <v>115.39</v>
      </c>
      <c r="H1190" s="5">
        <v>74.87</v>
      </c>
      <c r="I1190" s="5">
        <v>32.99</v>
      </c>
      <c r="J1190" s="5">
        <v>460.32</v>
      </c>
      <c r="K1190" s="5">
        <v>469.79</v>
      </c>
      <c r="L1190" s="5">
        <v>0</v>
      </c>
      <c r="M1190" s="5">
        <v>161.83000000000001</v>
      </c>
      <c r="N1190" s="5">
        <v>0.45</v>
      </c>
      <c r="O1190" s="5">
        <f>VLOOKUP(B1190,SWH!$A$4:$B$19,2,FALSE)</f>
        <v>0.45</v>
      </c>
      <c r="P1190" s="5">
        <f t="shared" si="76"/>
        <v>0</v>
      </c>
      <c r="Q1190" s="5">
        <v>0</v>
      </c>
      <c r="R1190" s="5">
        <v>0</v>
      </c>
      <c r="S1190" s="5">
        <v>0</v>
      </c>
      <c r="T1190" s="5">
        <v>75.47</v>
      </c>
      <c r="U1190" s="5">
        <v>317.89999999999998</v>
      </c>
      <c r="V1190" s="5">
        <v>62.93</v>
      </c>
      <c r="W1190" s="5">
        <f t="shared" si="78"/>
        <v>277.22000000000003</v>
      </c>
      <c r="X1190" s="5">
        <f t="shared" si="79"/>
        <v>164.54</v>
      </c>
      <c r="Y1190" s="5">
        <v>984.25</v>
      </c>
      <c r="Z1190" s="5">
        <v>952.22</v>
      </c>
      <c r="AA1190" s="5">
        <f t="shared" si="77"/>
        <v>1936.47</v>
      </c>
    </row>
    <row r="1191" spans="1:27" x14ac:dyDescent="0.25">
      <c r="A1191">
        <v>2010</v>
      </c>
      <c r="B1191" t="s">
        <v>64</v>
      </c>
      <c r="C1191" s="1" t="s">
        <v>18</v>
      </c>
      <c r="D1191" s="5">
        <f>VLOOKUP(B1191,SWH!$A$4:$C$19,3,FALSE)</f>
        <v>511.15</v>
      </c>
      <c r="E1191" s="5">
        <v>0</v>
      </c>
      <c r="F1191" s="5">
        <v>238.03</v>
      </c>
      <c r="G1191" s="5">
        <v>35.229999999999997</v>
      </c>
      <c r="H1191" s="5">
        <v>75.2</v>
      </c>
      <c r="I1191" s="5">
        <v>33.06</v>
      </c>
      <c r="J1191" s="5">
        <v>460.32</v>
      </c>
      <c r="K1191" s="5">
        <v>469.79</v>
      </c>
      <c r="L1191" s="5">
        <v>0</v>
      </c>
      <c r="M1191" s="5">
        <v>116.8</v>
      </c>
      <c r="N1191" s="5">
        <v>0.45</v>
      </c>
      <c r="O1191" s="5">
        <f>VLOOKUP(B1191,SWH!$A$4:$B$19,2,FALSE)</f>
        <v>0.45</v>
      </c>
      <c r="P1191" s="5">
        <f t="shared" si="76"/>
        <v>0</v>
      </c>
      <c r="Q1191" s="5">
        <v>0</v>
      </c>
      <c r="R1191" s="5">
        <v>0</v>
      </c>
      <c r="S1191" s="5">
        <v>0</v>
      </c>
      <c r="T1191" s="5">
        <v>75.489999999999995</v>
      </c>
      <c r="U1191" s="5">
        <v>335.65</v>
      </c>
      <c r="V1191" s="5">
        <v>62.81</v>
      </c>
      <c r="W1191" s="5">
        <f t="shared" si="78"/>
        <v>152.03</v>
      </c>
      <c r="X1191" s="5">
        <f t="shared" si="79"/>
        <v>238.03</v>
      </c>
      <c r="Y1191" s="5">
        <v>859.36</v>
      </c>
      <c r="Z1191" s="5">
        <v>1043.47</v>
      </c>
      <c r="AA1191" s="5">
        <f t="shared" si="77"/>
        <v>1902.83</v>
      </c>
    </row>
    <row r="1192" spans="1:27" x14ac:dyDescent="0.25">
      <c r="A1192">
        <v>2010</v>
      </c>
      <c r="B1192" t="s">
        <v>64</v>
      </c>
      <c r="C1192" s="1" t="s">
        <v>4</v>
      </c>
      <c r="D1192" s="5">
        <f>VLOOKUP(B1192,SWH!$A$4:$C$19,3,FALSE)</f>
        <v>511.15</v>
      </c>
      <c r="E1192" s="5">
        <v>0</v>
      </c>
      <c r="F1192" s="5">
        <v>573.11</v>
      </c>
      <c r="G1192" s="5">
        <v>73.17</v>
      </c>
      <c r="H1192" s="5">
        <v>74.959999999999994</v>
      </c>
      <c r="I1192" s="5">
        <v>33.01</v>
      </c>
      <c r="J1192" s="5">
        <v>460.32</v>
      </c>
      <c r="K1192" s="5">
        <v>469.79</v>
      </c>
      <c r="L1192" s="5">
        <v>0</v>
      </c>
      <c r="M1192" s="5">
        <v>119.88</v>
      </c>
      <c r="N1192" s="5">
        <v>0.45</v>
      </c>
      <c r="O1192" s="5">
        <f>VLOOKUP(B1192,SWH!$A$4:$B$19,2,FALSE)</f>
        <v>0.45</v>
      </c>
      <c r="P1192" s="5">
        <f t="shared" si="76"/>
        <v>0</v>
      </c>
      <c r="Q1192" s="5">
        <v>0</v>
      </c>
      <c r="R1192" s="5">
        <v>0</v>
      </c>
      <c r="S1192" s="5">
        <v>0</v>
      </c>
      <c r="T1192" s="5">
        <v>75.510000000000005</v>
      </c>
      <c r="U1192" s="5">
        <v>352.1</v>
      </c>
      <c r="V1192" s="5">
        <v>62.15</v>
      </c>
      <c r="W1192" s="5">
        <f t="shared" si="78"/>
        <v>193.05</v>
      </c>
      <c r="X1192" s="5">
        <f t="shared" si="79"/>
        <v>573.11</v>
      </c>
      <c r="Y1192" s="5">
        <v>899.45</v>
      </c>
      <c r="Z1192" s="5">
        <v>1395</v>
      </c>
      <c r="AA1192" s="5">
        <f t="shared" si="77"/>
        <v>2294.4499999999998</v>
      </c>
    </row>
    <row r="1193" spans="1:27" x14ac:dyDescent="0.25">
      <c r="A1193">
        <v>2010</v>
      </c>
      <c r="B1193" t="s">
        <v>64</v>
      </c>
      <c r="C1193" s="1" t="s">
        <v>5</v>
      </c>
      <c r="D1193" s="5">
        <f>VLOOKUP(B1193,SWH!$A$4:$C$19,3,FALSE)</f>
        <v>511.15</v>
      </c>
      <c r="E1193" s="5">
        <v>0</v>
      </c>
      <c r="F1193" s="5">
        <v>351.64</v>
      </c>
      <c r="G1193" s="5">
        <v>78.09</v>
      </c>
      <c r="H1193" s="5">
        <v>75.02</v>
      </c>
      <c r="I1193" s="5">
        <v>33.049999999999997</v>
      </c>
      <c r="J1193" s="5">
        <v>460.32</v>
      </c>
      <c r="K1193" s="5">
        <v>469.79</v>
      </c>
      <c r="L1193" s="5">
        <v>0</v>
      </c>
      <c r="M1193" s="5">
        <v>161.62</v>
      </c>
      <c r="N1193" s="5">
        <v>0.45</v>
      </c>
      <c r="O1193" s="5">
        <f>VLOOKUP(B1193,SWH!$A$4:$B$19,2,FALSE)</f>
        <v>0.45</v>
      </c>
      <c r="P1193" s="5">
        <f t="shared" si="76"/>
        <v>0</v>
      </c>
      <c r="Q1193" s="5">
        <v>0</v>
      </c>
      <c r="R1193" s="5">
        <v>0</v>
      </c>
      <c r="S1193" s="5">
        <v>0</v>
      </c>
      <c r="T1193" s="5">
        <v>75.5</v>
      </c>
      <c r="U1193" s="5">
        <v>344.87</v>
      </c>
      <c r="V1193" s="5">
        <v>62.1</v>
      </c>
      <c r="W1193" s="5">
        <f t="shared" si="78"/>
        <v>239.71</v>
      </c>
      <c r="X1193" s="5">
        <f t="shared" si="79"/>
        <v>351.64</v>
      </c>
      <c r="Y1193" s="5">
        <v>946.14</v>
      </c>
      <c r="Z1193" s="5">
        <v>1166.3</v>
      </c>
      <c r="AA1193" s="5">
        <f t="shared" si="77"/>
        <v>2112.44</v>
      </c>
    </row>
    <row r="1194" spans="1:27" x14ac:dyDescent="0.25">
      <c r="A1194">
        <v>2010</v>
      </c>
      <c r="B1194" t="s">
        <v>64</v>
      </c>
      <c r="C1194" s="1" t="s">
        <v>15</v>
      </c>
      <c r="D1194" s="5">
        <f>VLOOKUP(B1194,SWH!$A$4:$C$19,3,FALSE)</f>
        <v>511.15</v>
      </c>
      <c r="E1194" s="5">
        <v>0</v>
      </c>
      <c r="F1194" s="5">
        <v>339.92</v>
      </c>
      <c r="G1194" s="5">
        <v>11.13</v>
      </c>
      <c r="H1194" s="5">
        <v>75.209999999999994</v>
      </c>
      <c r="I1194" s="5">
        <v>33.049999999999997</v>
      </c>
      <c r="J1194" s="5">
        <v>460.32</v>
      </c>
      <c r="K1194" s="5">
        <v>469.79</v>
      </c>
      <c r="L1194" s="5">
        <v>0</v>
      </c>
      <c r="M1194" s="5">
        <v>140.15</v>
      </c>
      <c r="N1194" s="5">
        <v>0.45</v>
      </c>
      <c r="O1194" s="5">
        <f>VLOOKUP(B1194,SWH!$A$4:$B$19,2,FALSE)</f>
        <v>0.45</v>
      </c>
      <c r="P1194" s="5">
        <f t="shared" si="76"/>
        <v>0</v>
      </c>
      <c r="Q1194" s="5">
        <v>0</v>
      </c>
      <c r="R1194" s="5">
        <v>0</v>
      </c>
      <c r="S1194" s="5">
        <v>0</v>
      </c>
      <c r="T1194" s="5">
        <v>75.53</v>
      </c>
      <c r="U1194" s="5">
        <v>350.42</v>
      </c>
      <c r="V1194" s="5">
        <v>61.68</v>
      </c>
      <c r="W1194" s="5">
        <f t="shared" si="78"/>
        <v>151.28</v>
      </c>
      <c r="X1194" s="5">
        <f t="shared" si="79"/>
        <v>339.92</v>
      </c>
      <c r="Y1194" s="5">
        <v>857.51</v>
      </c>
      <c r="Z1194" s="5">
        <v>1160.1199999999999</v>
      </c>
      <c r="AA1194" s="5">
        <f t="shared" si="77"/>
        <v>2017.6299999999999</v>
      </c>
    </row>
    <row r="1195" spans="1:27" x14ac:dyDescent="0.25">
      <c r="A1195">
        <v>2010</v>
      </c>
      <c r="B1195" t="s">
        <v>64</v>
      </c>
      <c r="C1195" s="1" t="s">
        <v>16</v>
      </c>
      <c r="D1195" s="5">
        <f>VLOOKUP(B1195,SWH!$A$4:$C$19,3,FALSE)</f>
        <v>511.15</v>
      </c>
      <c r="E1195" s="5">
        <v>0</v>
      </c>
      <c r="F1195" s="5">
        <v>840.26</v>
      </c>
      <c r="G1195" s="5">
        <v>80.61</v>
      </c>
      <c r="H1195" s="5">
        <v>75.010000000000005</v>
      </c>
      <c r="I1195" s="5">
        <v>33.03</v>
      </c>
      <c r="J1195" s="5">
        <v>460.32</v>
      </c>
      <c r="K1195" s="5">
        <v>469.79</v>
      </c>
      <c r="L1195" s="5">
        <v>0</v>
      </c>
      <c r="M1195" s="5">
        <v>124.66</v>
      </c>
      <c r="N1195" s="5">
        <v>0.45</v>
      </c>
      <c r="O1195" s="5">
        <f>VLOOKUP(B1195,SWH!$A$4:$B$19,2,FALSE)</f>
        <v>0.45</v>
      </c>
      <c r="P1195" s="5">
        <f t="shared" si="76"/>
        <v>0</v>
      </c>
      <c r="Q1195" s="5">
        <v>0</v>
      </c>
      <c r="R1195" s="5">
        <v>0</v>
      </c>
      <c r="S1195" s="5">
        <v>0</v>
      </c>
      <c r="T1195" s="5">
        <v>75.510000000000005</v>
      </c>
      <c r="U1195" s="5">
        <v>370.99</v>
      </c>
      <c r="V1195" s="5">
        <v>61.81</v>
      </c>
      <c r="W1195" s="5">
        <f t="shared" si="78"/>
        <v>205.26999999999998</v>
      </c>
      <c r="X1195" s="5">
        <f t="shared" si="79"/>
        <v>840.26</v>
      </c>
      <c r="Y1195" s="5">
        <v>911.41</v>
      </c>
      <c r="Z1195" s="5">
        <v>1681.04</v>
      </c>
      <c r="AA1195" s="5">
        <f t="shared" si="77"/>
        <v>2592.4499999999998</v>
      </c>
    </row>
    <row r="1196" spans="1:27" x14ac:dyDescent="0.25">
      <c r="A1196">
        <v>2010</v>
      </c>
      <c r="B1196" t="s">
        <v>64</v>
      </c>
      <c r="C1196" s="1" t="s">
        <v>9</v>
      </c>
      <c r="D1196" s="5">
        <f>VLOOKUP(B1196,SWH!$A$4:$C$19,3,FALSE)</f>
        <v>511.15</v>
      </c>
      <c r="E1196" s="5">
        <v>0</v>
      </c>
      <c r="F1196" s="5">
        <v>585.29</v>
      </c>
      <c r="G1196" s="5">
        <v>51.92</v>
      </c>
      <c r="H1196" s="5">
        <v>74.87</v>
      </c>
      <c r="I1196" s="5">
        <v>32.99</v>
      </c>
      <c r="J1196" s="5">
        <v>460.32</v>
      </c>
      <c r="K1196" s="5">
        <v>469.79</v>
      </c>
      <c r="L1196" s="5">
        <v>0</v>
      </c>
      <c r="M1196" s="5">
        <v>156.80000000000001</v>
      </c>
      <c r="N1196" s="5">
        <v>0.45</v>
      </c>
      <c r="O1196" s="5">
        <f>VLOOKUP(B1196,SWH!$A$4:$B$19,2,FALSE)</f>
        <v>0.45</v>
      </c>
      <c r="P1196" s="5">
        <f t="shared" si="76"/>
        <v>0</v>
      </c>
      <c r="Q1196" s="5">
        <v>0</v>
      </c>
      <c r="R1196" s="5">
        <v>0</v>
      </c>
      <c r="S1196" s="5">
        <v>0</v>
      </c>
      <c r="T1196" s="5">
        <v>75.52</v>
      </c>
      <c r="U1196" s="5">
        <v>366.25</v>
      </c>
      <c r="V1196" s="5">
        <v>61.35</v>
      </c>
      <c r="W1196" s="5">
        <f t="shared" si="78"/>
        <v>208.72000000000003</v>
      </c>
      <c r="X1196" s="5">
        <f t="shared" si="79"/>
        <v>585.29</v>
      </c>
      <c r="Y1196" s="5">
        <v>914.21</v>
      </c>
      <c r="Z1196" s="5">
        <v>1421.33</v>
      </c>
      <c r="AA1196" s="5">
        <f t="shared" si="77"/>
        <v>2335.54</v>
      </c>
    </row>
    <row r="1197" spans="1:27" x14ac:dyDescent="0.25">
      <c r="A1197">
        <v>2010</v>
      </c>
      <c r="B1197" t="s">
        <v>64</v>
      </c>
      <c r="C1197" s="1" t="s">
        <v>12</v>
      </c>
      <c r="D1197" s="5">
        <f>VLOOKUP(B1197,SWH!$A$4:$C$19,3,FALSE)</f>
        <v>511.15</v>
      </c>
      <c r="E1197" s="5">
        <v>0</v>
      </c>
      <c r="F1197" s="5">
        <v>1085.46</v>
      </c>
      <c r="G1197" s="5">
        <v>58.13</v>
      </c>
      <c r="H1197" s="5">
        <v>74.92</v>
      </c>
      <c r="I1197" s="5">
        <v>33.049999999999997</v>
      </c>
      <c r="J1197" s="5">
        <v>460.32</v>
      </c>
      <c r="K1197" s="5">
        <v>469.79</v>
      </c>
      <c r="L1197" s="5">
        <v>0</v>
      </c>
      <c r="M1197" s="5">
        <v>124.86</v>
      </c>
      <c r="N1197" s="5">
        <v>0.45</v>
      </c>
      <c r="O1197" s="5">
        <f>VLOOKUP(B1197,SWH!$A$4:$B$19,2,FALSE)</f>
        <v>0.45</v>
      </c>
      <c r="P1197" s="5">
        <f t="shared" si="76"/>
        <v>0</v>
      </c>
      <c r="Q1197" s="5">
        <v>0</v>
      </c>
      <c r="R1197" s="5">
        <v>0</v>
      </c>
      <c r="S1197" s="5">
        <v>0</v>
      </c>
      <c r="T1197" s="5">
        <v>75.53</v>
      </c>
      <c r="U1197" s="5">
        <v>393.49</v>
      </c>
      <c r="V1197" s="5">
        <v>61.26</v>
      </c>
      <c r="W1197" s="5">
        <f t="shared" si="78"/>
        <v>182.99</v>
      </c>
      <c r="X1197" s="5">
        <f t="shared" si="79"/>
        <v>1085.46</v>
      </c>
      <c r="Y1197" s="5">
        <v>888.52</v>
      </c>
      <c r="Z1197" s="5">
        <v>1948.74</v>
      </c>
      <c r="AA1197" s="5">
        <f t="shared" si="77"/>
        <v>2837.26</v>
      </c>
    </row>
    <row r="1198" spans="1:27" x14ac:dyDescent="0.25">
      <c r="A1198">
        <v>2010</v>
      </c>
      <c r="B1198" t="s">
        <v>64</v>
      </c>
      <c r="C1198" s="1" t="s">
        <v>8</v>
      </c>
      <c r="D1198" s="5">
        <f>VLOOKUP(B1198,SWH!$A$4:$C$19,3,FALSE)</f>
        <v>511.15</v>
      </c>
      <c r="E1198" s="5">
        <v>0</v>
      </c>
      <c r="F1198" s="5">
        <v>1580.28</v>
      </c>
      <c r="G1198" s="5">
        <v>15.53</v>
      </c>
      <c r="H1198" s="5">
        <v>75.92</v>
      </c>
      <c r="I1198" s="5">
        <v>33.26</v>
      </c>
      <c r="J1198" s="5">
        <v>460.32</v>
      </c>
      <c r="K1198" s="5">
        <v>469.79</v>
      </c>
      <c r="L1198" s="5">
        <v>0</v>
      </c>
      <c r="M1198" s="5">
        <v>147.37</v>
      </c>
      <c r="N1198" s="5">
        <v>0.45</v>
      </c>
      <c r="O1198" s="5">
        <f>VLOOKUP(B1198,SWH!$A$4:$B$19,2,FALSE)</f>
        <v>0.45</v>
      </c>
      <c r="P1198" s="5">
        <f t="shared" si="76"/>
        <v>0</v>
      </c>
      <c r="Q1198" s="5">
        <v>0</v>
      </c>
      <c r="R1198" s="5">
        <v>0</v>
      </c>
      <c r="S1198" s="5">
        <v>0</v>
      </c>
      <c r="T1198" s="5">
        <v>75.55</v>
      </c>
      <c r="U1198" s="5">
        <v>423.83</v>
      </c>
      <c r="V1198" s="5">
        <v>60.19</v>
      </c>
      <c r="W1198" s="5">
        <f t="shared" si="78"/>
        <v>162.9</v>
      </c>
      <c r="X1198" s="5">
        <f t="shared" si="79"/>
        <v>1580.28</v>
      </c>
      <c r="Y1198" s="5">
        <v>868.57</v>
      </c>
      <c r="Z1198" s="5">
        <v>2473.9</v>
      </c>
      <c r="AA1198" s="5">
        <f t="shared" si="77"/>
        <v>3342.4700000000003</v>
      </c>
    </row>
    <row r="1199" spans="1:27" x14ac:dyDescent="0.25">
      <c r="A1199">
        <v>2013</v>
      </c>
      <c r="B1199" t="s">
        <v>64</v>
      </c>
      <c r="C1199" s="1" t="s">
        <v>10</v>
      </c>
      <c r="D1199" s="5">
        <f>VLOOKUP(B1199,SWH!$A$4:$C$19,3,FALSE)</f>
        <v>511.15</v>
      </c>
      <c r="E1199" s="5">
        <v>0</v>
      </c>
      <c r="F1199" s="5">
        <v>0</v>
      </c>
      <c r="G1199" s="5">
        <v>677.92</v>
      </c>
      <c r="H1199" s="5">
        <v>69.930000000000007</v>
      </c>
      <c r="I1199" s="5">
        <v>33.049999999999997</v>
      </c>
      <c r="J1199" s="5">
        <v>449.44</v>
      </c>
      <c r="K1199" s="5">
        <v>469.79</v>
      </c>
      <c r="L1199" s="5">
        <v>0</v>
      </c>
      <c r="M1199" s="5">
        <v>170.13</v>
      </c>
      <c r="N1199" s="5">
        <v>0.45</v>
      </c>
      <c r="O1199" s="5">
        <f>VLOOKUP(B1199,SWH!$A$4:$B$19,2,FALSE)</f>
        <v>0.45</v>
      </c>
      <c r="P1199" s="5">
        <f t="shared" si="76"/>
        <v>0</v>
      </c>
      <c r="Q1199" s="5">
        <v>0</v>
      </c>
      <c r="R1199" s="5">
        <v>0</v>
      </c>
      <c r="S1199" s="5">
        <v>0</v>
      </c>
      <c r="T1199" s="5">
        <v>75.349999999999994</v>
      </c>
      <c r="U1199" s="5">
        <v>215.22</v>
      </c>
      <c r="V1199" s="5">
        <v>56.78</v>
      </c>
      <c r="W1199" s="5">
        <f t="shared" si="78"/>
        <v>848.05</v>
      </c>
      <c r="X1199" s="5">
        <f t="shared" si="79"/>
        <v>0</v>
      </c>
      <c r="Y1199" s="5">
        <v>1533.04</v>
      </c>
      <c r="Z1199" s="5">
        <v>685</v>
      </c>
      <c r="AA1199" s="5">
        <f t="shared" si="77"/>
        <v>2218.04</v>
      </c>
    </row>
    <row r="1200" spans="1:27" x14ac:dyDescent="0.25">
      <c r="A1200">
        <v>2013</v>
      </c>
      <c r="B1200" t="s">
        <v>64</v>
      </c>
      <c r="C1200" s="1" t="s">
        <v>6</v>
      </c>
      <c r="D1200" s="5">
        <f>VLOOKUP(B1200,SWH!$A$4:$C$19,3,FALSE)</f>
        <v>511.15</v>
      </c>
      <c r="E1200" s="5">
        <v>0</v>
      </c>
      <c r="F1200" s="5">
        <v>0.01</v>
      </c>
      <c r="G1200" s="5">
        <v>565.82000000000005</v>
      </c>
      <c r="H1200" s="5">
        <v>69.78</v>
      </c>
      <c r="I1200" s="5">
        <v>33.04</v>
      </c>
      <c r="J1200" s="5">
        <v>449.44</v>
      </c>
      <c r="K1200" s="5">
        <v>469.79</v>
      </c>
      <c r="L1200" s="5">
        <v>0</v>
      </c>
      <c r="M1200" s="5">
        <v>159.30000000000001</v>
      </c>
      <c r="N1200" s="5">
        <v>0.45</v>
      </c>
      <c r="O1200" s="5">
        <f>VLOOKUP(B1200,SWH!$A$4:$B$19,2,FALSE)</f>
        <v>0.45</v>
      </c>
      <c r="P1200" s="5">
        <f t="shared" si="76"/>
        <v>0</v>
      </c>
      <c r="Q1200" s="5">
        <v>0</v>
      </c>
      <c r="R1200" s="5">
        <v>0</v>
      </c>
      <c r="S1200" s="5">
        <v>0</v>
      </c>
      <c r="T1200" s="5">
        <v>75.36</v>
      </c>
      <c r="U1200" s="5">
        <v>214.22</v>
      </c>
      <c r="V1200" s="5">
        <v>56.03</v>
      </c>
      <c r="W1200" s="5">
        <f t="shared" si="78"/>
        <v>725.12000000000012</v>
      </c>
      <c r="X1200" s="5">
        <f t="shared" si="79"/>
        <v>0.01</v>
      </c>
      <c r="Y1200" s="5">
        <v>1409.21</v>
      </c>
      <c r="Z1200" s="5">
        <v>684.01</v>
      </c>
      <c r="AA1200" s="5">
        <f t="shared" si="77"/>
        <v>2093.2200000000003</v>
      </c>
    </row>
    <row r="1201" spans="1:27" x14ac:dyDescent="0.25">
      <c r="A1201">
        <v>2013</v>
      </c>
      <c r="B1201" t="s">
        <v>64</v>
      </c>
      <c r="C1201" s="1" t="s">
        <v>11</v>
      </c>
      <c r="D1201" s="5">
        <f>VLOOKUP(B1201,SWH!$A$4:$C$19,3,FALSE)</f>
        <v>511.15</v>
      </c>
      <c r="E1201" s="5">
        <v>0</v>
      </c>
      <c r="F1201" s="5">
        <v>0</v>
      </c>
      <c r="G1201" s="5">
        <v>416.38</v>
      </c>
      <c r="H1201" s="5">
        <v>69.930000000000007</v>
      </c>
      <c r="I1201" s="5">
        <v>33.04</v>
      </c>
      <c r="J1201" s="5">
        <v>449.44</v>
      </c>
      <c r="K1201" s="5">
        <v>469.79</v>
      </c>
      <c r="L1201" s="5">
        <v>0</v>
      </c>
      <c r="M1201" s="5">
        <v>96.81</v>
      </c>
      <c r="N1201" s="5">
        <v>0.45</v>
      </c>
      <c r="O1201" s="5">
        <f>VLOOKUP(B1201,SWH!$A$4:$B$19,2,FALSE)</f>
        <v>0.45</v>
      </c>
      <c r="P1201" s="5">
        <f t="shared" si="76"/>
        <v>0</v>
      </c>
      <c r="Q1201" s="5">
        <v>0</v>
      </c>
      <c r="R1201" s="5">
        <v>0</v>
      </c>
      <c r="S1201" s="5">
        <v>0</v>
      </c>
      <c r="T1201" s="5">
        <v>75.38</v>
      </c>
      <c r="U1201" s="5">
        <v>235.08</v>
      </c>
      <c r="V1201" s="5">
        <v>55.14</v>
      </c>
      <c r="W1201" s="5">
        <f t="shared" si="78"/>
        <v>513.19000000000005</v>
      </c>
      <c r="X1201" s="5">
        <f t="shared" si="79"/>
        <v>0</v>
      </c>
      <c r="Y1201" s="5">
        <v>1196.57</v>
      </c>
      <c r="Z1201" s="5">
        <v>704.87</v>
      </c>
      <c r="AA1201" s="5">
        <f t="shared" si="77"/>
        <v>1901.44</v>
      </c>
    </row>
    <row r="1202" spans="1:27" x14ac:dyDescent="0.25">
      <c r="A1202">
        <v>2013</v>
      </c>
      <c r="B1202" t="s">
        <v>64</v>
      </c>
      <c r="C1202" s="1" t="s">
        <v>13</v>
      </c>
      <c r="D1202" s="5">
        <f>VLOOKUP(B1202,SWH!$A$4:$C$19,3,FALSE)</f>
        <v>511.15</v>
      </c>
      <c r="E1202" s="5">
        <v>0</v>
      </c>
      <c r="F1202" s="5">
        <v>10.07</v>
      </c>
      <c r="G1202" s="5">
        <v>457.48</v>
      </c>
      <c r="H1202" s="5">
        <v>70.12</v>
      </c>
      <c r="I1202" s="5">
        <v>33</v>
      </c>
      <c r="J1202" s="5">
        <v>449.44</v>
      </c>
      <c r="K1202" s="5">
        <v>469.79</v>
      </c>
      <c r="L1202" s="5">
        <v>0</v>
      </c>
      <c r="M1202" s="5">
        <v>149.37</v>
      </c>
      <c r="N1202" s="5">
        <v>0.45</v>
      </c>
      <c r="O1202" s="5">
        <f>VLOOKUP(B1202,SWH!$A$4:$B$19,2,FALSE)</f>
        <v>0.45</v>
      </c>
      <c r="P1202" s="5">
        <f t="shared" si="76"/>
        <v>0</v>
      </c>
      <c r="Q1202" s="5">
        <v>0</v>
      </c>
      <c r="R1202" s="5">
        <v>0</v>
      </c>
      <c r="S1202" s="5">
        <v>0</v>
      </c>
      <c r="T1202" s="5">
        <v>75.38</v>
      </c>
      <c r="U1202" s="5">
        <v>235.56</v>
      </c>
      <c r="V1202" s="5">
        <v>55.12</v>
      </c>
      <c r="W1202" s="5">
        <f t="shared" si="78"/>
        <v>606.85</v>
      </c>
      <c r="X1202" s="5">
        <f t="shared" si="79"/>
        <v>10.07</v>
      </c>
      <c r="Y1202" s="5">
        <v>1290.3399999999999</v>
      </c>
      <c r="Z1202" s="5">
        <v>715.42</v>
      </c>
      <c r="AA1202" s="5">
        <f t="shared" si="77"/>
        <v>2005.7599999999998</v>
      </c>
    </row>
    <row r="1203" spans="1:27" x14ac:dyDescent="0.25">
      <c r="A1203">
        <v>2013</v>
      </c>
      <c r="B1203" t="s">
        <v>64</v>
      </c>
      <c r="C1203" s="1" t="s">
        <v>19</v>
      </c>
      <c r="D1203" s="5">
        <f>VLOOKUP(B1203,SWH!$A$4:$C$19,3,FALSE)</f>
        <v>511.15</v>
      </c>
      <c r="E1203" s="5">
        <v>0</v>
      </c>
      <c r="F1203" s="5">
        <v>27.18</v>
      </c>
      <c r="G1203" s="5">
        <v>365.98</v>
      </c>
      <c r="H1203" s="5">
        <v>69.66</v>
      </c>
      <c r="I1203" s="5">
        <v>32.979999999999997</v>
      </c>
      <c r="J1203" s="5">
        <v>449.44</v>
      </c>
      <c r="K1203" s="5">
        <v>469.79</v>
      </c>
      <c r="L1203" s="5">
        <v>0</v>
      </c>
      <c r="M1203" s="5">
        <v>131.32</v>
      </c>
      <c r="N1203" s="5">
        <v>0.45</v>
      </c>
      <c r="O1203" s="5">
        <f>VLOOKUP(B1203,SWH!$A$4:$B$19,2,FALSE)</f>
        <v>0.45</v>
      </c>
      <c r="P1203" s="5">
        <f t="shared" si="76"/>
        <v>0</v>
      </c>
      <c r="Q1203" s="5">
        <v>0</v>
      </c>
      <c r="R1203" s="5">
        <v>0</v>
      </c>
      <c r="S1203" s="5">
        <v>0</v>
      </c>
      <c r="T1203" s="5">
        <v>75.400000000000006</v>
      </c>
      <c r="U1203" s="5">
        <v>257.44</v>
      </c>
      <c r="V1203" s="5">
        <v>54.66</v>
      </c>
      <c r="W1203" s="5">
        <f t="shared" si="78"/>
        <v>497.3</v>
      </c>
      <c r="X1203" s="5">
        <f t="shared" si="79"/>
        <v>27.18</v>
      </c>
      <c r="Y1203" s="5">
        <v>1179.8800000000001</v>
      </c>
      <c r="Z1203" s="5">
        <v>754.4</v>
      </c>
      <c r="AA1203" s="5">
        <f t="shared" si="77"/>
        <v>1934.2800000000002</v>
      </c>
    </row>
    <row r="1204" spans="1:27" x14ac:dyDescent="0.25">
      <c r="A1204">
        <v>2013</v>
      </c>
      <c r="B1204" t="s">
        <v>64</v>
      </c>
      <c r="C1204" s="1" t="s">
        <v>20</v>
      </c>
      <c r="D1204" s="5">
        <f>VLOOKUP(B1204,SWH!$A$4:$C$19,3,FALSE)</f>
        <v>511.15</v>
      </c>
      <c r="E1204" s="5">
        <v>0</v>
      </c>
      <c r="F1204" s="5">
        <v>23.17</v>
      </c>
      <c r="G1204" s="5">
        <v>245.11</v>
      </c>
      <c r="H1204" s="5">
        <v>69.540000000000006</v>
      </c>
      <c r="I1204" s="5">
        <v>33.01</v>
      </c>
      <c r="J1204" s="5">
        <v>449.44</v>
      </c>
      <c r="K1204" s="5">
        <v>469.79</v>
      </c>
      <c r="L1204" s="5">
        <v>0</v>
      </c>
      <c r="M1204" s="5">
        <v>130.53</v>
      </c>
      <c r="N1204" s="5">
        <v>0.45</v>
      </c>
      <c r="O1204" s="5">
        <f>VLOOKUP(B1204,SWH!$A$4:$B$19,2,FALSE)</f>
        <v>0.45</v>
      </c>
      <c r="P1204" s="5">
        <f t="shared" si="76"/>
        <v>0</v>
      </c>
      <c r="Q1204" s="5">
        <v>0</v>
      </c>
      <c r="R1204" s="5">
        <v>0</v>
      </c>
      <c r="S1204" s="5">
        <v>0</v>
      </c>
      <c r="T1204" s="5">
        <v>75.41</v>
      </c>
      <c r="U1204" s="5">
        <v>259</v>
      </c>
      <c r="V1204" s="5">
        <v>53.1</v>
      </c>
      <c r="W1204" s="5">
        <f t="shared" si="78"/>
        <v>375.64</v>
      </c>
      <c r="X1204" s="5">
        <f t="shared" si="79"/>
        <v>23.17</v>
      </c>
      <c r="Y1204" s="5">
        <v>1056.57</v>
      </c>
      <c r="Z1204" s="5">
        <v>751.95</v>
      </c>
      <c r="AA1204" s="5">
        <f t="shared" si="77"/>
        <v>1808.52</v>
      </c>
    </row>
    <row r="1205" spans="1:27" x14ac:dyDescent="0.25">
      <c r="A1205">
        <v>2013</v>
      </c>
      <c r="B1205" t="s">
        <v>64</v>
      </c>
      <c r="C1205" s="1" t="s">
        <v>3</v>
      </c>
      <c r="D1205" s="5">
        <f>VLOOKUP(B1205,SWH!$A$4:$C$19,3,FALSE)</f>
        <v>511.15</v>
      </c>
      <c r="E1205" s="5">
        <v>0</v>
      </c>
      <c r="F1205" s="5">
        <v>170.09</v>
      </c>
      <c r="G1205" s="5">
        <v>198.8</v>
      </c>
      <c r="H1205" s="5">
        <v>69.849999999999994</v>
      </c>
      <c r="I1205" s="5">
        <v>33</v>
      </c>
      <c r="J1205" s="5">
        <v>449.44</v>
      </c>
      <c r="K1205" s="5">
        <v>469.79</v>
      </c>
      <c r="L1205" s="5">
        <v>0</v>
      </c>
      <c r="M1205" s="5">
        <v>120.34</v>
      </c>
      <c r="N1205" s="5">
        <v>0.45</v>
      </c>
      <c r="O1205" s="5">
        <f>VLOOKUP(B1205,SWH!$A$4:$B$19,2,FALSE)</f>
        <v>0.45</v>
      </c>
      <c r="P1205" s="5">
        <f t="shared" si="76"/>
        <v>0</v>
      </c>
      <c r="Q1205" s="5">
        <v>0</v>
      </c>
      <c r="R1205" s="5">
        <v>0</v>
      </c>
      <c r="S1205" s="5">
        <v>0</v>
      </c>
      <c r="T1205" s="5">
        <v>75.44</v>
      </c>
      <c r="U1205" s="5">
        <v>296.02</v>
      </c>
      <c r="V1205" s="5">
        <v>52.56</v>
      </c>
      <c r="W1205" s="5">
        <f t="shared" si="78"/>
        <v>319.14</v>
      </c>
      <c r="X1205" s="5">
        <f t="shared" si="79"/>
        <v>170.09</v>
      </c>
      <c r="Y1205" s="5">
        <v>999.88</v>
      </c>
      <c r="Z1205" s="5">
        <v>935.9</v>
      </c>
      <c r="AA1205" s="5">
        <f t="shared" si="77"/>
        <v>1935.78</v>
      </c>
    </row>
    <row r="1206" spans="1:27" x14ac:dyDescent="0.25">
      <c r="A1206">
        <v>2013</v>
      </c>
      <c r="B1206" t="s">
        <v>64</v>
      </c>
      <c r="C1206" s="1" t="s">
        <v>7</v>
      </c>
      <c r="D1206" s="5">
        <f>VLOOKUP(B1206,SWH!$A$4:$C$19,3,FALSE)</f>
        <v>511.15</v>
      </c>
      <c r="E1206" s="5">
        <v>0</v>
      </c>
      <c r="F1206" s="5">
        <v>80.61</v>
      </c>
      <c r="G1206" s="5">
        <v>179.13</v>
      </c>
      <c r="H1206" s="5">
        <v>69.900000000000006</v>
      </c>
      <c r="I1206" s="5">
        <v>33</v>
      </c>
      <c r="J1206" s="5">
        <v>449.44</v>
      </c>
      <c r="K1206" s="5">
        <v>469.79</v>
      </c>
      <c r="L1206" s="5">
        <v>0</v>
      </c>
      <c r="M1206" s="5">
        <v>127.24</v>
      </c>
      <c r="N1206" s="5">
        <v>0.45</v>
      </c>
      <c r="O1206" s="5">
        <f>VLOOKUP(B1206,SWH!$A$4:$B$19,2,FALSE)</f>
        <v>0.45</v>
      </c>
      <c r="P1206" s="5">
        <f t="shared" si="76"/>
        <v>0</v>
      </c>
      <c r="Q1206" s="5">
        <v>0</v>
      </c>
      <c r="R1206" s="5">
        <v>0</v>
      </c>
      <c r="S1206" s="5">
        <v>0</v>
      </c>
      <c r="T1206" s="5">
        <v>75.44</v>
      </c>
      <c r="U1206" s="5">
        <v>286.23</v>
      </c>
      <c r="V1206" s="5">
        <v>52.22</v>
      </c>
      <c r="W1206" s="5">
        <f t="shared" si="78"/>
        <v>306.37</v>
      </c>
      <c r="X1206" s="5">
        <f t="shared" si="79"/>
        <v>80.61</v>
      </c>
      <c r="Y1206" s="5">
        <v>986.82</v>
      </c>
      <c r="Z1206" s="5">
        <v>836.62</v>
      </c>
      <c r="AA1206" s="5">
        <f t="shared" si="77"/>
        <v>1823.44</v>
      </c>
    </row>
    <row r="1207" spans="1:27" x14ac:dyDescent="0.25">
      <c r="A1207">
        <v>2013</v>
      </c>
      <c r="B1207" t="s">
        <v>64</v>
      </c>
      <c r="C1207" s="1" t="s">
        <v>17</v>
      </c>
      <c r="D1207" s="5">
        <f>VLOOKUP(B1207,SWH!$A$4:$C$19,3,FALSE)</f>
        <v>511.15</v>
      </c>
      <c r="E1207" s="5">
        <v>0</v>
      </c>
      <c r="F1207" s="5">
        <v>31.24</v>
      </c>
      <c r="G1207" s="5">
        <v>81.040000000000006</v>
      </c>
      <c r="H1207" s="5">
        <v>70.319999999999993</v>
      </c>
      <c r="I1207" s="5">
        <v>33.06</v>
      </c>
      <c r="J1207" s="5">
        <v>449.44</v>
      </c>
      <c r="K1207" s="5">
        <v>469.79</v>
      </c>
      <c r="L1207" s="5">
        <v>0</v>
      </c>
      <c r="M1207" s="5">
        <v>81.72</v>
      </c>
      <c r="N1207" s="5">
        <v>0.45</v>
      </c>
      <c r="O1207" s="5">
        <f>VLOOKUP(B1207,SWH!$A$4:$B$19,2,FALSE)</f>
        <v>0.45</v>
      </c>
      <c r="P1207" s="5">
        <f t="shared" ref="P1207:P1255" si="80">N1207-O1207</f>
        <v>0</v>
      </c>
      <c r="Q1207" s="5">
        <v>0</v>
      </c>
      <c r="R1207" s="5">
        <v>0</v>
      </c>
      <c r="S1207" s="5">
        <v>0</v>
      </c>
      <c r="T1207" s="5">
        <v>75.42</v>
      </c>
      <c r="U1207" s="5">
        <v>300.12</v>
      </c>
      <c r="V1207" s="5">
        <v>53.55</v>
      </c>
      <c r="W1207" s="5">
        <f t="shared" si="78"/>
        <v>162.76</v>
      </c>
      <c r="X1207" s="5">
        <f t="shared" si="79"/>
        <v>31.24</v>
      </c>
      <c r="Y1207" s="5">
        <v>844.98</v>
      </c>
      <c r="Z1207" s="5">
        <v>801.15</v>
      </c>
      <c r="AA1207" s="5">
        <f t="shared" si="77"/>
        <v>1646.13</v>
      </c>
    </row>
    <row r="1208" spans="1:27" x14ac:dyDescent="0.25">
      <c r="A1208">
        <v>2013</v>
      </c>
      <c r="B1208" t="s">
        <v>64</v>
      </c>
      <c r="C1208" s="1" t="s">
        <v>14</v>
      </c>
      <c r="D1208" s="5">
        <f>VLOOKUP(B1208,SWH!$A$4:$C$19,3,FALSE)</f>
        <v>511.15</v>
      </c>
      <c r="E1208" s="5">
        <v>0</v>
      </c>
      <c r="F1208" s="5">
        <v>355.33</v>
      </c>
      <c r="G1208" s="5">
        <v>125.31</v>
      </c>
      <c r="H1208" s="5">
        <v>70.17</v>
      </c>
      <c r="I1208" s="5">
        <v>33.07</v>
      </c>
      <c r="J1208" s="5">
        <v>449.44</v>
      </c>
      <c r="K1208" s="5">
        <v>469.79</v>
      </c>
      <c r="L1208" s="5">
        <v>0</v>
      </c>
      <c r="M1208" s="5">
        <v>86.48</v>
      </c>
      <c r="N1208" s="5">
        <v>0.45</v>
      </c>
      <c r="O1208" s="5">
        <f>VLOOKUP(B1208,SWH!$A$4:$B$19,2,FALSE)</f>
        <v>0.45</v>
      </c>
      <c r="P1208" s="5">
        <f t="shared" si="80"/>
        <v>0</v>
      </c>
      <c r="Q1208" s="5">
        <v>0</v>
      </c>
      <c r="R1208" s="5">
        <v>0</v>
      </c>
      <c r="S1208" s="5">
        <v>0</v>
      </c>
      <c r="T1208" s="5">
        <v>75.48</v>
      </c>
      <c r="U1208" s="5">
        <v>326.44</v>
      </c>
      <c r="V1208" s="5">
        <v>51</v>
      </c>
      <c r="W1208" s="5">
        <f t="shared" si="78"/>
        <v>211.79000000000002</v>
      </c>
      <c r="X1208" s="5">
        <f t="shared" si="79"/>
        <v>355.33</v>
      </c>
      <c r="Y1208" s="5">
        <v>891.4</v>
      </c>
      <c r="Z1208" s="5">
        <v>1151.56</v>
      </c>
      <c r="AA1208" s="5">
        <f t="shared" si="77"/>
        <v>2042.96</v>
      </c>
    </row>
    <row r="1209" spans="1:27" x14ac:dyDescent="0.25">
      <c r="A1209">
        <v>2013</v>
      </c>
      <c r="B1209" t="s">
        <v>64</v>
      </c>
      <c r="C1209" s="1" t="s">
        <v>2</v>
      </c>
      <c r="D1209" s="5">
        <f>VLOOKUP(B1209,SWH!$A$4:$C$19,3,FALSE)</f>
        <v>511.15</v>
      </c>
      <c r="E1209" s="5">
        <v>0</v>
      </c>
      <c r="F1209" s="5">
        <v>161.97999999999999</v>
      </c>
      <c r="G1209" s="5">
        <v>112.18</v>
      </c>
      <c r="H1209" s="5">
        <v>69.56</v>
      </c>
      <c r="I1209" s="5">
        <v>32.99</v>
      </c>
      <c r="J1209" s="5">
        <v>449.44</v>
      </c>
      <c r="K1209" s="5">
        <v>469.79</v>
      </c>
      <c r="L1209" s="5">
        <v>0</v>
      </c>
      <c r="M1209" s="5">
        <v>124.28</v>
      </c>
      <c r="N1209" s="5">
        <v>0.45</v>
      </c>
      <c r="O1209" s="5">
        <f>VLOOKUP(B1209,SWH!$A$4:$B$19,2,FALSE)</f>
        <v>0.45</v>
      </c>
      <c r="P1209" s="5">
        <f t="shared" si="80"/>
        <v>0</v>
      </c>
      <c r="Q1209" s="5">
        <v>0</v>
      </c>
      <c r="R1209" s="5">
        <v>0</v>
      </c>
      <c r="S1209" s="5">
        <v>0</v>
      </c>
      <c r="T1209" s="5">
        <v>75.47</v>
      </c>
      <c r="U1209" s="5">
        <v>317.81</v>
      </c>
      <c r="V1209" s="5">
        <v>51</v>
      </c>
      <c r="W1209" s="5">
        <f t="shared" si="78"/>
        <v>236.46</v>
      </c>
      <c r="X1209" s="5">
        <f t="shared" si="79"/>
        <v>161.97999999999999</v>
      </c>
      <c r="Y1209" s="5">
        <v>915.36</v>
      </c>
      <c r="Z1209" s="5">
        <v>949.58</v>
      </c>
      <c r="AA1209" s="5">
        <f t="shared" si="77"/>
        <v>1864.94</v>
      </c>
    </row>
    <row r="1210" spans="1:27" x14ac:dyDescent="0.25">
      <c r="A1210">
        <v>2013</v>
      </c>
      <c r="B1210" t="s">
        <v>64</v>
      </c>
      <c r="C1210" s="1" t="s">
        <v>18</v>
      </c>
      <c r="D1210" s="5">
        <f>VLOOKUP(B1210,SWH!$A$4:$C$19,3,FALSE)</f>
        <v>511.15</v>
      </c>
      <c r="E1210" s="5">
        <v>0</v>
      </c>
      <c r="F1210" s="5">
        <v>233.16</v>
      </c>
      <c r="G1210" s="5">
        <v>34.69</v>
      </c>
      <c r="H1210" s="5">
        <v>70.34</v>
      </c>
      <c r="I1210" s="5">
        <v>33.06</v>
      </c>
      <c r="J1210" s="5">
        <v>449.44</v>
      </c>
      <c r="K1210" s="5">
        <v>469.79</v>
      </c>
      <c r="L1210" s="5">
        <v>0</v>
      </c>
      <c r="M1210" s="5">
        <v>80.87</v>
      </c>
      <c r="N1210" s="5">
        <v>0.45</v>
      </c>
      <c r="O1210" s="5">
        <f>VLOOKUP(B1210,SWH!$A$4:$B$19,2,FALSE)</f>
        <v>0.45</v>
      </c>
      <c r="P1210" s="5">
        <f t="shared" si="80"/>
        <v>0</v>
      </c>
      <c r="Q1210" s="5">
        <v>0</v>
      </c>
      <c r="R1210" s="5">
        <v>0</v>
      </c>
      <c r="S1210" s="5">
        <v>0</v>
      </c>
      <c r="T1210" s="5">
        <v>75.489999999999995</v>
      </c>
      <c r="U1210" s="5">
        <v>335.58</v>
      </c>
      <c r="V1210" s="5">
        <v>50.78</v>
      </c>
      <c r="W1210" s="5">
        <f t="shared" si="78"/>
        <v>115.56</v>
      </c>
      <c r="X1210" s="5">
        <f t="shared" si="79"/>
        <v>233.16</v>
      </c>
      <c r="Y1210" s="5">
        <v>795.11</v>
      </c>
      <c r="Z1210" s="5">
        <v>1038.54</v>
      </c>
      <c r="AA1210" s="5">
        <f t="shared" si="77"/>
        <v>1833.65</v>
      </c>
    </row>
    <row r="1211" spans="1:27" x14ac:dyDescent="0.25">
      <c r="A1211">
        <v>2013</v>
      </c>
      <c r="B1211" t="s">
        <v>64</v>
      </c>
      <c r="C1211" s="1" t="s">
        <v>4</v>
      </c>
      <c r="D1211" s="5">
        <f>VLOOKUP(B1211,SWH!$A$4:$C$19,3,FALSE)</f>
        <v>511.15</v>
      </c>
      <c r="E1211" s="5">
        <v>0</v>
      </c>
      <c r="F1211" s="5">
        <v>566.80999999999995</v>
      </c>
      <c r="G1211" s="5">
        <v>72.62</v>
      </c>
      <c r="H1211" s="5">
        <v>69.88</v>
      </c>
      <c r="I1211" s="5">
        <v>33.01</v>
      </c>
      <c r="J1211" s="5">
        <v>449.44</v>
      </c>
      <c r="K1211" s="5">
        <v>469.79</v>
      </c>
      <c r="L1211" s="5">
        <v>0</v>
      </c>
      <c r="M1211" s="5">
        <v>85.07</v>
      </c>
      <c r="N1211" s="5">
        <v>0.45</v>
      </c>
      <c r="O1211" s="5">
        <f>VLOOKUP(B1211,SWH!$A$4:$B$19,2,FALSE)</f>
        <v>0.45</v>
      </c>
      <c r="P1211" s="5">
        <f t="shared" si="80"/>
        <v>0</v>
      </c>
      <c r="Q1211" s="5">
        <v>0</v>
      </c>
      <c r="R1211" s="5">
        <v>0</v>
      </c>
      <c r="S1211" s="5">
        <v>0</v>
      </c>
      <c r="T1211" s="5">
        <v>75.5</v>
      </c>
      <c r="U1211" s="5">
        <v>352.04</v>
      </c>
      <c r="V1211" s="5">
        <v>50.1</v>
      </c>
      <c r="W1211" s="5">
        <f t="shared" si="78"/>
        <v>157.69</v>
      </c>
      <c r="X1211" s="5">
        <f t="shared" si="79"/>
        <v>566.80999999999995</v>
      </c>
      <c r="Y1211" s="5">
        <v>836.06</v>
      </c>
      <c r="Z1211" s="5">
        <v>1388.63</v>
      </c>
      <c r="AA1211" s="5">
        <f t="shared" si="77"/>
        <v>2224.69</v>
      </c>
    </row>
    <row r="1212" spans="1:27" x14ac:dyDescent="0.25">
      <c r="A1212">
        <v>2013</v>
      </c>
      <c r="B1212" t="s">
        <v>64</v>
      </c>
      <c r="C1212" s="1" t="s">
        <v>5</v>
      </c>
      <c r="D1212" s="5">
        <f>VLOOKUP(B1212,SWH!$A$4:$C$19,3,FALSE)</f>
        <v>511.15</v>
      </c>
      <c r="E1212" s="5">
        <v>0</v>
      </c>
      <c r="F1212" s="5">
        <v>344.46</v>
      </c>
      <c r="G1212" s="5">
        <v>77.150000000000006</v>
      </c>
      <c r="H1212" s="5">
        <v>69.849999999999994</v>
      </c>
      <c r="I1212" s="5">
        <v>33.049999999999997</v>
      </c>
      <c r="J1212" s="5">
        <v>449.44</v>
      </c>
      <c r="K1212" s="5">
        <v>469.79</v>
      </c>
      <c r="L1212" s="5">
        <v>0</v>
      </c>
      <c r="M1212" s="5">
        <v>125.29</v>
      </c>
      <c r="N1212" s="5">
        <v>0.45</v>
      </c>
      <c r="O1212" s="5">
        <f>VLOOKUP(B1212,SWH!$A$4:$B$19,2,FALSE)</f>
        <v>0.45</v>
      </c>
      <c r="P1212" s="5">
        <f t="shared" si="80"/>
        <v>0</v>
      </c>
      <c r="Q1212" s="5">
        <v>0</v>
      </c>
      <c r="R1212" s="5">
        <v>0</v>
      </c>
      <c r="S1212" s="5">
        <v>0</v>
      </c>
      <c r="T1212" s="5">
        <v>75.489999999999995</v>
      </c>
      <c r="U1212" s="5">
        <v>344.81</v>
      </c>
      <c r="V1212" s="5">
        <v>50.08</v>
      </c>
      <c r="W1212" s="5">
        <f t="shared" si="78"/>
        <v>202.44</v>
      </c>
      <c r="X1212" s="5">
        <f t="shared" si="79"/>
        <v>344.46</v>
      </c>
      <c r="Y1212" s="5">
        <v>880.8</v>
      </c>
      <c r="Z1212" s="5">
        <v>1159.06</v>
      </c>
      <c r="AA1212" s="5">
        <f t="shared" si="77"/>
        <v>2039.86</v>
      </c>
    </row>
    <row r="1213" spans="1:27" x14ac:dyDescent="0.25">
      <c r="A1213">
        <v>2013</v>
      </c>
      <c r="B1213" t="s">
        <v>64</v>
      </c>
      <c r="C1213" s="1" t="s">
        <v>15</v>
      </c>
      <c r="D1213" s="5">
        <f>VLOOKUP(B1213,SWH!$A$4:$C$19,3,FALSE)</f>
        <v>511.15</v>
      </c>
      <c r="E1213" s="5">
        <v>0</v>
      </c>
      <c r="F1213" s="5">
        <v>311.25</v>
      </c>
      <c r="G1213" s="5">
        <v>15.9</v>
      </c>
      <c r="H1213" s="5">
        <v>70.349999999999994</v>
      </c>
      <c r="I1213" s="5">
        <v>33.049999999999997</v>
      </c>
      <c r="J1213" s="5">
        <v>449.44</v>
      </c>
      <c r="K1213" s="5">
        <v>469.79</v>
      </c>
      <c r="L1213" s="5">
        <v>0</v>
      </c>
      <c r="M1213" s="5">
        <v>79.08</v>
      </c>
      <c r="N1213" s="5">
        <v>0.45</v>
      </c>
      <c r="O1213" s="5">
        <f>VLOOKUP(B1213,SWH!$A$4:$B$19,2,FALSE)</f>
        <v>0.45</v>
      </c>
      <c r="P1213" s="5">
        <f t="shared" si="80"/>
        <v>0</v>
      </c>
      <c r="Q1213" s="5">
        <v>0</v>
      </c>
      <c r="R1213" s="5">
        <v>0</v>
      </c>
      <c r="S1213" s="5">
        <v>0</v>
      </c>
      <c r="T1213" s="5">
        <v>75.510000000000005</v>
      </c>
      <c r="U1213" s="5">
        <v>350.23</v>
      </c>
      <c r="V1213" s="5">
        <v>50.01</v>
      </c>
      <c r="W1213" s="5">
        <f t="shared" si="78"/>
        <v>94.98</v>
      </c>
      <c r="X1213" s="5">
        <f t="shared" si="79"/>
        <v>311.25</v>
      </c>
      <c r="Y1213" s="5">
        <v>773.78</v>
      </c>
      <c r="Z1213" s="5">
        <v>1131.28</v>
      </c>
      <c r="AA1213" s="5">
        <f t="shared" si="77"/>
        <v>1905.06</v>
      </c>
    </row>
    <row r="1214" spans="1:27" x14ac:dyDescent="0.25">
      <c r="A1214">
        <v>2013</v>
      </c>
      <c r="B1214" t="s">
        <v>64</v>
      </c>
      <c r="C1214" s="1" t="s">
        <v>16</v>
      </c>
      <c r="D1214" s="5">
        <f>VLOOKUP(B1214,SWH!$A$4:$C$19,3,FALSE)</f>
        <v>511.15</v>
      </c>
      <c r="E1214" s="5">
        <v>0</v>
      </c>
      <c r="F1214" s="5">
        <v>831.61</v>
      </c>
      <c r="G1214" s="5">
        <v>78.209999999999994</v>
      </c>
      <c r="H1214" s="5">
        <v>69.94</v>
      </c>
      <c r="I1214" s="5">
        <v>33.03</v>
      </c>
      <c r="J1214" s="5">
        <v>449.44</v>
      </c>
      <c r="K1214" s="5">
        <v>469.79</v>
      </c>
      <c r="L1214" s="5">
        <v>0</v>
      </c>
      <c r="M1214" s="5">
        <v>89.25</v>
      </c>
      <c r="N1214" s="5">
        <v>0.45</v>
      </c>
      <c r="O1214" s="5">
        <f>VLOOKUP(B1214,SWH!$A$4:$B$19,2,FALSE)</f>
        <v>0.45</v>
      </c>
      <c r="P1214" s="5">
        <f t="shared" si="80"/>
        <v>0</v>
      </c>
      <c r="Q1214" s="5">
        <v>0</v>
      </c>
      <c r="R1214" s="5">
        <v>0</v>
      </c>
      <c r="S1214" s="5">
        <v>0</v>
      </c>
      <c r="T1214" s="5">
        <v>75.510000000000005</v>
      </c>
      <c r="U1214" s="5">
        <v>370.93</v>
      </c>
      <c r="V1214" s="5">
        <v>49.73</v>
      </c>
      <c r="W1214" s="5">
        <f t="shared" si="78"/>
        <v>167.45999999999998</v>
      </c>
      <c r="X1214" s="5">
        <f t="shared" si="79"/>
        <v>831.61</v>
      </c>
      <c r="Y1214" s="5">
        <v>845.54</v>
      </c>
      <c r="Z1214" s="5">
        <v>1672.33</v>
      </c>
      <c r="AA1214" s="5">
        <f t="shared" si="77"/>
        <v>2517.87</v>
      </c>
    </row>
    <row r="1215" spans="1:27" x14ac:dyDescent="0.25">
      <c r="A1215">
        <v>2013</v>
      </c>
      <c r="B1215" t="s">
        <v>64</v>
      </c>
      <c r="C1215" s="1" t="s">
        <v>9</v>
      </c>
      <c r="D1215" s="5">
        <f>VLOOKUP(B1215,SWH!$A$4:$C$19,3,FALSE)</f>
        <v>511.15</v>
      </c>
      <c r="E1215" s="5">
        <v>0</v>
      </c>
      <c r="F1215" s="5">
        <v>579.88</v>
      </c>
      <c r="G1215" s="5">
        <v>50.33</v>
      </c>
      <c r="H1215" s="5">
        <v>69.63</v>
      </c>
      <c r="I1215" s="5">
        <v>32.99</v>
      </c>
      <c r="J1215" s="5">
        <v>449.44</v>
      </c>
      <c r="K1215" s="5">
        <v>469.79</v>
      </c>
      <c r="L1215" s="5">
        <v>0</v>
      </c>
      <c r="M1215" s="5">
        <v>120.17</v>
      </c>
      <c r="N1215" s="5">
        <v>0.45</v>
      </c>
      <c r="O1215" s="5">
        <f>VLOOKUP(B1215,SWH!$A$4:$B$19,2,FALSE)</f>
        <v>0.45</v>
      </c>
      <c r="P1215" s="5">
        <f t="shared" si="80"/>
        <v>0</v>
      </c>
      <c r="Q1215" s="5">
        <v>0</v>
      </c>
      <c r="R1215" s="5">
        <v>0</v>
      </c>
      <c r="S1215" s="5">
        <v>0</v>
      </c>
      <c r="T1215" s="5">
        <v>75.510000000000005</v>
      </c>
      <c r="U1215" s="5">
        <v>366.2</v>
      </c>
      <c r="V1215" s="5">
        <v>49.26</v>
      </c>
      <c r="W1215" s="5">
        <f t="shared" si="78"/>
        <v>170.5</v>
      </c>
      <c r="X1215" s="5">
        <f t="shared" si="79"/>
        <v>579.88</v>
      </c>
      <c r="Y1215" s="5">
        <v>847.77</v>
      </c>
      <c r="Z1215" s="5">
        <v>1415.87</v>
      </c>
      <c r="AA1215" s="5">
        <f t="shared" si="77"/>
        <v>2263.64</v>
      </c>
    </row>
    <row r="1216" spans="1:27" x14ac:dyDescent="0.25">
      <c r="A1216">
        <v>2013</v>
      </c>
      <c r="B1216" t="s">
        <v>64</v>
      </c>
      <c r="C1216" s="1" t="s">
        <v>12</v>
      </c>
      <c r="D1216" s="5">
        <f>VLOOKUP(B1216,SWH!$A$4:$C$19,3,FALSE)</f>
        <v>511.15</v>
      </c>
      <c r="E1216" s="5">
        <v>0</v>
      </c>
      <c r="F1216" s="5">
        <v>1070.02</v>
      </c>
      <c r="G1216" s="5">
        <v>56.45</v>
      </c>
      <c r="H1216" s="5">
        <v>69.77</v>
      </c>
      <c r="I1216" s="5">
        <v>33.049999999999997</v>
      </c>
      <c r="J1216" s="5">
        <v>449.44</v>
      </c>
      <c r="K1216" s="5">
        <v>469.79</v>
      </c>
      <c r="L1216" s="5">
        <v>0</v>
      </c>
      <c r="M1216" s="5">
        <v>89.42</v>
      </c>
      <c r="N1216" s="5">
        <v>0.45</v>
      </c>
      <c r="O1216" s="5">
        <f>VLOOKUP(B1216,SWH!$A$4:$B$19,2,FALSE)</f>
        <v>0.45</v>
      </c>
      <c r="P1216" s="5">
        <f t="shared" si="80"/>
        <v>0</v>
      </c>
      <c r="Q1216" s="5">
        <v>0</v>
      </c>
      <c r="R1216" s="5">
        <v>0</v>
      </c>
      <c r="S1216" s="5">
        <v>0</v>
      </c>
      <c r="T1216" s="5">
        <v>75.52</v>
      </c>
      <c r="U1216" s="5">
        <v>393.44</v>
      </c>
      <c r="V1216" s="5">
        <v>49.15</v>
      </c>
      <c r="W1216" s="5">
        <f t="shared" si="78"/>
        <v>145.87</v>
      </c>
      <c r="X1216" s="5">
        <f t="shared" si="79"/>
        <v>1070.02</v>
      </c>
      <c r="Y1216" s="5">
        <v>823.24</v>
      </c>
      <c r="Z1216" s="5">
        <v>1933.25</v>
      </c>
      <c r="AA1216" s="5">
        <f t="shared" si="77"/>
        <v>2756.49</v>
      </c>
    </row>
    <row r="1217" spans="1:27" x14ac:dyDescent="0.25">
      <c r="A1217">
        <v>2013</v>
      </c>
      <c r="B1217" t="s">
        <v>64</v>
      </c>
      <c r="C1217" s="1" t="s">
        <v>8</v>
      </c>
      <c r="D1217" s="5">
        <f>VLOOKUP(B1217,SWH!$A$4:$C$19,3,FALSE)</f>
        <v>511.15</v>
      </c>
      <c r="E1217" s="5">
        <v>0</v>
      </c>
      <c r="F1217" s="5">
        <v>1535.9</v>
      </c>
      <c r="G1217" s="5">
        <v>18.7</v>
      </c>
      <c r="H1217" s="5">
        <v>71.59</v>
      </c>
      <c r="I1217" s="5">
        <v>33.26</v>
      </c>
      <c r="J1217" s="5">
        <v>449.44</v>
      </c>
      <c r="K1217" s="5">
        <v>469.79</v>
      </c>
      <c r="L1217" s="5">
        <v>0</v>
      </c>
      <c r="M1217" s="5">
        <v>89.52</v>
      </c>
      <c r="N1217" s="5">
        <v>0.45</v>
      </c>
      <c r="O1217" s="5">
        <f>VLOOKUP(B1217,SWH!$A$4:$B$19,2,FALSE)</f>
        <v>0.45</v>
      </c>
      <c r="P1217" s="5">
        <f t="shared" si="80"/>
        <v>0</v>
      </c>
      <c r="Q1217" s="5">
        <v>0</v>
      </c>
      <c r="R1217" s="5">
        <v>0</v>
      </c>
      <c r="S1217" s="5">
        <v>0</v>
      </c>
      <c r="T1217" s="5">
        <v>75.540000000000006</v>
      </c>
      <c r="U1217" s="5">
        <v>423.73</v>
      </c>
      <c r="V1217" s="5">
        <v>48.21</v>
      </c>
      <c r="W1217" s="5">
        <f t="shared" si="78"/>
        <v>108.22</v>
      </c>
      <c r="X1217" s="5">
        <f t="shared" si="79"/>
        <v>1535.9</v>
      </c>
      <c r="Y1217" s="5">
        <v>786.69</v>
      </c>
      <c r="Z1217" s="5">
        <v>2429.42</v>
      </c>
      <c r="AA1217" s="5">
        <f t="shared" si="77"/>
        <v>3216.11</v>
      </c>
    </row>
    <row r="1218" spans="1:27" x14ac:dyDescent="0.25">
      <c r="A1218">
        <v>2016</v>
      </c>
      <c r="B1218" t="s">
        <v>64</v>
      </c>
      <c r="C1218" s="1" t="s">
        <v>10</v>
      </c>
      <c r="D1218" s="5">
        <f>VLOOKUP(B1218,SWH!$A$4:$C$19,3,FALSE)</f>
        <v>511.15</v>
      </c>
      <c r="E1218" s="5">
        <v>0</v>
      </c>
      <c r="F1218" s="5">
        <v>0</v>
      </c>
      <c r="G1218" s="5">
        <v>668.78</v>
      </c>
      <c r="H1218" s="5">
        <v>54.86</v>
      </c>
      <c r="I1218" s="5">
        <v>18.64</v>
      </c>
      <c r="J1218" s="5">
        <v>449.44</v>
      </c>
      <c r="K1218" s="5">
        <v>469.79</v>
      </c>
      <c r="L1218" s="5">
        <v>0</v>
      </c>
      <c r="M1218" s="5">
        <v>168.28</v>
      </c>
      <c r="N1218" s="5">
        <v>0.45</v>
      </c>
      <c r="O1218" s="5">
        <f>VLOOKUP(B1218,SWH!$A$4:$B$19,2,FALSE)</f>
        <v>0.45</v>
      </c>
      <c r="P1218" s="5">
        <f t="shared" si="80"/>
        <v>0</v>
      </c>
      <c r="Q1218" s="5">
        <v>0</v>
      </c>
      <c r="R1218" s="5">
        <v>0</v>
      </c>
      <c r="S1218" s="5">
        <v>0</v>
      </c>
      <c r="T1218" s="5">
        <v>75.349999999999994</v>
      </c>
      <c r="U1218" s="5">
        <v>215.09</v>
      </c>
      <c r="V1218" s="5">
        <v>56.79</v>
      </c>
      <c r="W1218" s="5">
        <f t="shared" si="78"/>
        <v>837.06</v>
      </c>
      <c r="X1218" s="5">
        <f t="shared" si="79"/>
        <v>0</v>
      </c>
      <c r="Y1218" s="5">
        <v>1492.58</v>
      </c>
      <c r="Z1218" s="5">
        <v>684.87</v>
      </c>
      <c r="AA1218" s="5">
        <f t="shared" ref="AA1218:AA1281" si="81">SUM(Y1218:Z1218)</f>
        <v>2177.4499999999998</v>
      </c>
    </row>
    <row r="1219" spans="1:27" x14ac:dyDescent="0.25">
      <c r="A1219">
        <v>2016</v>
      </c>
      <c r="B1219" t="s">
        <v>64</v>
      </c>
      <c r="C1219" s="1" t="s">
        <v>6</v>
      </c>
      <c r="D1219" s="5">
        <f>VLOOKUP(B1219,SWH!$A$4:$C$19,3,FALSE)</f>
        <v>511.15</v>
      </c>
      <c r="E1219" s="5">
        <v>0</v>
      </c>
      <c r="F1219" s="5">
        <v>0.02</v>
      </c>
      <c r="G1219" s="5">
        <v>557.35</v>
      </c>
      <c r="H1219" s="5">
        <v>54.73</v>
      </c>
      <c r="I1219" s="5">
        <v>18.63</v>
      </c>
      <c r="J1219" s="5">
        <v>449.44</v>
      </c>
      <c r="K1219" s="5">
        <v>469.79</v>
      </c>
      <c r="L1219" s="5">
        <v>0</v>
      </c>
      <c r="M1219" s="5">
        <v>157.38</v>
      </c>
      <c r="N1219" s="5">
        <v>0.45</v>
      </c>
      <c r="O1219" s="5">
        <f>VLOOKUP(B1219,SWH!$A$4:$B$19,2,FALSE)</f>
        <v>0.45</v>
      </c>
      <c r="P1219" s="5">
        <f t="shared" si="80"/>
        <v>0</v>
      </c>
      <c r="Q1219" s="5">
        <v>0</v>
      </c>
      <c r="R1219" s="5">
        <v>0</v>
      </c>
      <c r="S1219" s="5">
        <v>0</v>
      </c>
      <c r="T1219" s="5">
        <v>75.36</v>
      </c>
      <c r="U1219" s="5">
        <v>214.09</v>
      </c>
      <c r="V1219" s="5">
        <v>56.04</v>
      </c>
      <c r="W1219" s="5">
        <f t="shared" ref="W1219:W1282" si="82">E1219+G1219+M1219+SUM(P1219:S1219)</f>
        <v>714.73</v>
      </c>
      <c r="X1219" s="5">
        <f t="shared" ref="X1219:X1282" si="83">F1219</f>
        <v>0.02</v>
      </c>
      <c r="Y1219" s="5">
        <v>1369.38</v>
      </c>
      <c r="Z1219" s="5">
        <v>683.9</v>
      </c>
      <c r="AA1219" s="5">
        <f t="shared" si="81"/>
        <v>2053.2800000000002</v>
      </c>
    </row>
    <row r="1220" spans="1:27" x14ac:dyDescent="0.25">
      <c r="A1220">
        <v>2016</v>
      </c>
      <c r="B1220" t="s">
        <v>64</v>
      </c>
      <c r="C1220" s="1" t="s">
        <v>11</v>
      </c>
      <c r="D1220" s="5">
        <f>VLOOKUP(B1220,SWH!$A$4:$C$19,3,FALSE)</f>
        <v>511.15</v>
      </c>
      <c r="E1220" s="5">
        <v>0</v>
      </c>
      <c r="F1220" s="5">
        <v>0</v>
      </c>
      <c r="G1220" s="5">
        <v>410.53</v>
      </c>
      <c r="H1220" s="5">
        <v>54.74</v>
      </c>
      <c r="I1220" s="5">
        <v>18.63</v>
      </c>
      <c r="J1220" s="5">
        <v>449.44</v>
      </c>
      <c r="K1220" s="5">
        <v>469.79</v>
      </c>
      <c r="L1220" s="5">
        <v>0</v>
      </c>
      <c r="M1220" s="5">
        <v>96.11</v>
      </c>
      <c r="N1220" s="5">
        <v>0.45</v>
      </c>
      <c r="O1220" s="5">
        <f>VLOOKUP(B1220,SWH!$A$4:$B$19,2,FALSE)</f>
        <v>0.45</v>
      </c>
      <c r="P1220" s="5">
        <f t="shared" si="80"/>
        <v>0</v>
      </c>
      <c r="Q1220" s="5">
        <v>0</v>
      </c>
      <c r="R1220" s="5">
        <v>0</v>
      </c>
      <c r="S1220" s="5">
        <v>0</v>
      </c>
      <c r="T1220" s="5">
        <v>75.38</v>
      </c>
      <c r="U1220" s="5">
        <v>234.94</v>
      </c>
      <c r="V1220" s="5">
        <v>55.15</v>
      </c>
      <c r="W1220" s="5">
        <f t="shared" si="82"/>
        <v>506.64</v>
      </c>
      <c r="X1220" s="5">
        <f t="shared" si="83"/>
        <v>0</v>
      </c>
      <c r="Y1220" s="5">
        <v>1160.42</v>
      </c>
      <c r="Z1220" s="5">
        <v>704.73</v>
      </c>
      <c r="AA1220" s="5">
        <f t="shared" si="81"/>
        <v>1865.15</v>
      </c>
    </row>
    <row r="1221" spans="1:27" x14ac:dyDescent="0.25">
      <c r="A1221">
        <v>2016</v>
      </c>
      <c r="B1221" t="s">
        <v>64</v>
      </c>
      <c r="C1221" s="1" t="s">
        <v>13</v>
      </c>
      <c r="D1221" s="5">
        <f>VLOOKUP(B1221,SWH!$A$4:$C$19,3,FALSE)</f>
        <v>511.15</v>
      </c>
      <c r="E1221" s="5">
        <v>0</v>
      </c>
      <c r="F1221" s="5">
        <v>10.82</v>
      </c>
      <c r="G1221" s="5">
        <v>452.42</v>
      </c>
      <c r="H1221" s="5">
        <v>54.89</v>
      </c>
      <c r="I1221" s="5">
        <v>18.600000000000001</v>
      </c>
      <c r="J1221" s="5">
        <v>449.44</v>
      </c>
      <c r="K1221" s="5">
        <v>469.79</v>
      </c>
      <c r="L1221" s="5">
        <v>0</v>
      </c>
      <c r="M1221" s="5">
        <v>148.9</v>
      </c>
      <c r="N1221" s="5">
        <v>0.45</v>
      </c>
      <c r="O1221" s="5">
        <f>VLOOKUP(B1221,SWH!$A$4:$B$19,2,FALSE)</f>
        <v>0.45</v>
      </c>
      <c r="P1221" s="5">
        <f t="shared" si="80"/>
        <v>0</v>
      </c>
      <c r="Q1221" s="5">
        <v>0</v>
      </c>
      <c r="R1221" s="5">
        <v>0</v>
      </c>
      <c r="S1221" s="5">
        <v>0</v>
      </c>
      <c r="T1221" s="5">
        <v>75.38</v>
      </c>
      <c r="U1221" s="5">
        <v>235.41</v>
      </c>
      <c r="V1221" s="5">
        <v>55.13</v>
      </c>
      <c r="W1221" s="5">
        <f t="shared" si="82"/>
        <v>601.32000000000005</v>
      </c>
      <c r="X1221" s="5">
        <f t="shared" si="83"/>
        <v>10.82</v>
      </c>
      <c r="Y1221" s="5">
        <v>1255.2</v>
      </c>
      <c r="Z1221" s="5">
        <v>716.01</v>
      </c>
      <c r="AA1221" s="5">
        <f t="shared" si="81"/>
        <v>1971.21</v>
      </c>
    </row>
    <row r="1222" spans="1:27" x14ac:dyDescent="0.25">
      <c r="A1222">
        <v>2016</v>
      </c>
      <c r="B1222" t="s">
        <v>64</v>
      </c>
      <c r="C1222" s="1" t="s">
        <v>19</v>
      </c>
      <c r="D1222" s="5">
        <f>VLOOKUP(B1222,SWH!$A$4:$C$19,3,FALSE)</f>
        <v>511.15</v>
      </c>
      <c r="E1222" s="5">
        <v>0</v>
      </c>
      <c r="F1222" s="5">
        <v>28.2</v>
      </c>
      <c r="G1222" s="5">
        <v>358.69</v>
      </c>
      <c r="H1222" s="5">
        <v>54.53</v>
      </c>
      <c r="I1222" s="5">
        <v>18.59</v>
      </c>
      <c r="J1222" s="5">
        <v>449.44</v>
      </c>
      <c r="K1222" s="5">
        <v>469.79</v>
      </c>
      <c r="L1222" s="5">
        <v>0</v>
      </c>
      <c r="M1222" s="5">
        <v>130.16999999999999</v>
      </c>
      <c r="N1222" s="5">
        <v>0.45</v>
      </c>
      <c r="O1222" s="5">
        <f>VLOOKUP(B1222,SWH!$A$4:$B$19,2,FALSE)</f>
        <v>0.45</v>
      </c>
      <c r="P1222" s="5">
        <f t="shared" si="80"/>
        <v>0</v>
      </c>
      <c r="Q1222" s="5">
        <v>0</v>
      </c>
      <c r="R1222" s="5">
        <v>0</v>
      </c>
      <c r="S1222" s="5">
        <v>0</v>
      </c>
      <c r="T1222" s="5">
        <v>75.400000000000006</v>
      </c>
      <c r="U1222" s="5">
        <v>257.29000000000002</v>
      </c>
      <c r="V1222" s="5">
        <v>54.67</v>
      </c>
      <c r="W1222" s="5">
        <f t="shared" si="82"/>
        <v>488.86</v>
      </c>
      <c r="X1222" s="5">
        <f t="shared" si="83"/>
        <v>28.2</v>
      </c>
      <c r="Y1222" s="5">
        <v>1141.93</v>
      </c>
      <c r="Z1222" s="5">
        <v>755.29</v>
      </c>
      <c r="AA1222" s="5">
        <f t="shared" si="81"/>
        <v>1897.22</v>
      </c>
    </row>
    <row r="1223" spans="1:27" x14ac:dyDescent="0.25">
      <c r="A1223">
        <v>2016</v>
      </c>
      <c r="B1223" t="s">
        <v>64</v>
      </c>
      <c r="C1223" s="1" t="s">
        <v>20</v>
      </c>
      <c r="D1223" s="5">
        <f>VLOOKUP(B1223,SWH!$A$4:$C$19,3,FALSE)</f>
        <v>511.15</v>
      </c>
      <c r="E1223" s="5">
        <v>0</v>
      </c>
      <c r="F1223" s="5">
        <v>24.44</v>
      </c>
      <c r="G1223" s="5">
        <v>242.07</v>
      </c>
      <c r="H1223" s="5">
        <v>54.43</v>
      </c>
      <c r="I1223" s="5">
        <v>18.61</v>
      </c>
      <c r="J1223" s="5">
        <v>449.44</v>
      </c>
      <c r="K1223" s="5">
        <v>469.79</v>
      </c>
      <c r="L1223" s="5">
        <v>0</v>
      </c>
      <c r="M1223" s="5">
        <v>129.33000000000001</v>
      </c>
      <c r="N1223" s="5">
        <v>0.45</v>
      </c>
      <c r="O1223" s="5">
        <f>VLOOKUP(B1223,SWH!$A$4:$B$19,2,FALSE)</f>
        <v>0.45</v>
      </c>
      <c r="P1223" s="5">
        <f t="shared" si="80"/>
        <v>0</v>
      </c>
      <c r="Q1223" s="5">
        <v>0</v>
      </c>
      <c r="R1223" s="5">
        <v>0</v>
      </c>
      <c r="S1223" s="5">
        <v>0</v>
      </c>
      <c r="T1223" s="5">
        <v>75.41</v>
      </c>
      <c r="U1223" s="5">
        <v>258.83999999999997</v>
      </c>
      <c r="V1223" s="5">
        <v>53.1</v>
      </c>
      <c r="W1223" s="5">
        <f t="shared" si="82"/>
        <v>371.4</v>
      </c>
      <c r="X1223" s="5">
        <f t="shared" si="83"/>
        <v>24.44</v>
      </c>
      <c r="Y1223" s="5">
        <v>1022.83</v>
      </c>
      <c r="Z1223" s="5">
        <v>753.07</v>
      </c>
      <c r="AA1223" s="5">
        <f t="shared" si="81"/>
        <v>1775.9</v>
      </c>
    </row>
    <row r="1224" spans="1:27" x14ac:dyDescent="0.25">
      <c r="A1224">
        <v>2016</v>
      </c>
      <c r="B1224" t="s">
        <v>64</v>
      </c>
      <c r="C1224" s="1" t="s">
        <v>3</v>
      </c>
      <c r="D1224" s="5">
        <f>VLOOKUP(B1224,SWH!$A$4:$C$19,3,FALSE)</f>
        <v>511.15</v>
      </c>
      <c r="E1224" s="5">
        <v>0</v>
      </c>
      <c r="F1224" s="5">
        <v>172.1</v>
      </c>
      <c r="G1224" s="5">
        <v>195.94</v>
      </c>
      <c r="H1224" s="5">
        <v>54.68</v>
      </c>
      <c r="I1224" s="5">
        <v>18.61</v>
      </c>
      <c r="J1224" s="5">
        <v>449.44</v>
      </c>
      <c r="K1224" s="5">
        <v>469.79</v>
      </c>
      <c r="L1224" s="5">
        <v>0</v>
      </c>
      <c r="M1224" s="5">
        <v>119.26</v>
      </c>
      <c r="N1224" s="5">
        <v>0.45</v>
      </c>
      <c r="O1224" s="5">
        <f>VLOOKUP(B1224,SWH!$A$4:$B$19,2,FALSE)</f>
        <v>0.45</v>
      </c>
      <c r="P1224" s="5">
        <f t="shared" si="80"/>
        <v>0</v>
      </c>
      <c r="Q1224" s="5">
        <v>0</v>
      </c>
      <c r="R1224" s="5">
        <v>0</v>
      </c>
      <c r="S1224" s="5">
        <v>0</v>
      </c>
      <c r="T1224" s="5">
        <v>75.44</v>
      </c>
      <c r="U1224" s="5">
        <v>295.86</v>
      </c>
      <c r="V1224" s="5">
        <v>52.56</v>
      </c>
      <c r="W1224" s="5">
        <f t="shared" si="82"/>
        <v>315.2</v>
      </c>
      <c r="X1224" s="5">
        <f t="shared" si="83"/>
        <v>172.1</v>
      </c>
      <c r="Y1224" s="5">
        <v>966.36</v>
      </c>
      <c r="Z1224" s="5">
        <v>937.74</v>
      </c>
      <c r="AA1224" s="5">
        <f t="shared" si="81"/>
        <v>1904.1</v>
      </c>
    </row>
    <row r="1225" spans="1:27" x14ac:dyDescent="0.25">
      <c r="A1225">
        <v>2016</v>
      </c>
      <c r="B1225" t="s">
        <v>64</v>
      </c>
      <c r="C1225" s="1" t="s">
        <v>7</v>
      </c>
      <c r="D1225" s="5">
        <f>VLOOKUP(B1225,SWH!$A$4:$C$19,3,FALSE)</f>
        <v>511.15</v>
      </c>
      <c r="E1225" s="5">
        <v>0</v>
      </c>
      <c r="F1225" s="5">
        <v>82.79</v>
      </c>
      <c r="G1225" s="5">
        <v>176.77</v>
      </c>
      <c r="H1225" s="5">
        <v>54.71</v>
      </c>
      <c r="I1225" s="5">
        <v>18.61</v>
      </c>
      <c r="J1225" s="5">
        <v>449.44</v>
      </c>
      <c r="K1225" s="5">
        <v>469.79</v>
      </c>
      <c r="L1225" s="5">
        <v>0</v>
      </c>
      <c r="M1225" s="5">
        <v>126.66</v>
      </c>
      <c r="N1225" s="5">
        <v>0.45</v>
      </c>
      <c r="O1225" s="5">
        <f>VLOOKUP(B1225,SWH!$A$4:$B$19,2,FALSE)</f>
        <v>0.45</v>
      </c>
      <c r="P1225" s="5">
        <f t="shared" si="80"/>
        <v>0</v>
      </c>
      <c r="Q1225" s="5">
        <v>0</v>
      </c>
      <c r="R1225" s="5">
        <v>0</v>
      </c>
      <c r="S1225" s="5">
        <v>0</v>
      </c>
      <c r="T1225" s="5">
        <v>75.44</v>
      </c>
      <c r="U1225" s="5">
        <v>286.07</v>
      </c>
      <c r="V1225" s="5">
        <v>52.22</v>
      </c>
      <c r="W1225" s="5">
        <f t="shared" si="82"/>
        <v>303.43</v>
      </c>
      <c r="X1225" s="5">
        <f t="shared" si="83"/>
        <v>82.79</v>
      </c>
      <c r="Y1225" s="5">
        <v>954.29</v>
      </c>
      <c r="Z1225" s="5">
        <v>838.65</v>
      </c>
      <c r="AA1225" s="5">
        <f t="shared" si="81"/>
        <v>1792.94</v>
      </c>
    </row>
    <row r="1226" spans="1:27" x14ac:dyDescent="0.25">
      <c r="A1226">
        <v>2016</v>
      </c>
      <c r="B1226" t="s">
        <v>64</v>
      </c>
      <c r="C1226" s="1" t="s">
        <v>17</v>
      </c>
      <c r="D1226" s="5">
        <f>VLOOKUP(B1226,SWH!$A$4:$C$19,3,FALSE)</f>
        <v>511.15</v>
      </c>
      <c r="E1226" s="5">
        <v>0</v>
      </c>
      <c r="F1226" s="5">
        <v>33.14</v>
      </c>
      <c r="G1226" s="5">
        <v>75.989999999999995</v>
      </c>
      <c r="H1226" s="5">
        <v>55.05</v>
      </c>
      <c r="I1226" s="5">
        <v>18.670000000000002</v>
      </c>
      <c r="J1226" s="5">
        <v>449.44</v>
      </c>
      <c r="K1226" s="5">
        <v>469.79</v>
      </c>
      <c r="L1226" s="5">
        <v>0</v>
      </c>
      <c r="M1226" s="5">
        <v>80.97</v>
      </c>
      <c r="N1226" s="5">
        <v>0.45</v>
      </c>
      <c r="O1226" s="5">
        <f>VLOOKUP(B1226,SWH!$A$4:$B$19,2,FALSE)</f>
        <v>0.45</v>
      </c>
      <c r="P1226" s="5">
        <f t="shared" si="80"/>
        <v>0</v>
      </c>
      <c r="Q1226" s="5">
        <v>0</v>
      </c>
      <c r="R1226" s="5">
        <v>0</v>
      </c>
      <c r="S1226" s="5">
        <v>0</v>
      </c>
      <c r="T1226" s="5">
        <v>75.42</v>
      </c>
      <c r="U1226" s="5">
        <v>299.95</v>
      </c>
      <c r="V1226" s="5">
        <v>53.55</v>
      </c>
      <c r="W1226" s="5">
        <f t="shared" si="82"/>
        <v>156.95999999999998</v>
      </c>
      <c r="X1226" s="5">
        <f t="shared" si="83"/>
        <v>33.14</v>
      </c>
      <c r="Y1226" s="5">
        <v>809.52</v>
      </c>
      <c r="Z1226" s="5">
        <v>802.88</v>
      </c>
      <c r="AA1226" s="5">
        <f t="shared" si="81"/>
        <v>1612.4</v>
      </c>
    </row>
    <row r="1227" spans="1:27" x14ac:dyDescent="0.25">
      <c r="A1227">
        <v>2016</v>
      </c>
      <c r="B1227" t="s">
        <v>64</v>
      </c>
      <c r="C1227" s="1" t="s">
        <v>14</v>
      </c>
      <c r="D1227" s="5">
        <f>VLOOKUP(B1227,SWH!$A$4:$C$19,3,FALSE)</f>
        <v>511.15</v>
      </c>
      <c r="E1227" s="5">
        <v>0</v>
      </c>
      <c r="F1227" s="5">
        <v>360.85</v>
      </c>
      <c r="G1227" s="5">
        <v>122.46</v>
      </c>
      <c r="H1227" s="5">
        <v>55.05</v>
      </c>
      <c r="I1227" s="5">
        <v>18.7</v>
      </c>
      <c r="J1227" s="5">
        <v>449.44</v>
      </c>
      <c r="K1227" s="5">
        <v>469.79</v>
      </c>
      <c r="L1227" s="5">
        <v>0</v>
      </c>
      <c r="M1227" s="5">
        <v>85.41</v>
      </c>
      <c r="N1227" s="5">
        <v>0.45</v>
      </c>
      <c r="O1227" s="5">
        <f>VLOOKUP(B1227,SWH!$A$4:$B$19,2,FALSE)</f>
        <v>0.45</v>
      </c>
      <c r="P1227" s="5">
        <f t="shared" si="80"/>
        <v>0</v>
      </c>
      <c r="Q1227" s="5">
        <v>0</v>
      </c>
      <c r="R1227" s="5">
        <v>0</v>
      </c>
      <c r="S1227" s="5">
        <v>0</v>
      </c>
      <c r="T1227" s="5">
        <v>75.48</v>
      </c>
      <c r="U1227" s="5">
        <v>326.24</v>
      </c>
      <c r="V1227" s="5">
        <v>50.99</v>
      </c>
      <c r="W1227" s="5">
        <f t="shared" si="82"/>
        <v>207.87</v>
      </c>
      <c r="X1227" s="5">
        <f t="shared" si="83"/>
        <v>360.85</v>
      </c>
      <c r="Y1227" s="5">
        <v>857.96</v>
      </c>
      <c r="Z1227" s="5">
        <v>1156.8800000000001</v>
      </c>
      <c r="AA1227" s="5">
        <f t="shared" si="81"/>
        <v>2014.8400000000001</v>
      </c>
    </row>
    <row r="1228" spans="1:27" x14ac:dyDescent="0.25">
      <c r="A1228">
        <v>2016</v>
      </c>
      <c r="B1228" t="s">
        <v>64</v>
      </c>
      <c r="C1228" s="1" t="s">
        <v>2</v>
      </c>
      <c r="D1228" s="5">
        <f>VLOOKUP(B1228,SWH!$A$4:$C$19,3,FALSE)</f>
        <v>511.15</v>
      </c>
      <c r="E1228" s="5">
        <v>0</v>
      </c>
      <c r="F1228" s="5">
        <v>169.59</v>
      </c>
      <c r="G1228" s="5">
        <v>109.48</v>
      </c>
      <c r="H1228" s="5">
        <v>54.51</v>
      </c>
      <c r="I1228" s="5">
        <v>18.61</v>
      </c>
      <c r="J1228" s="5">
        <v>449.44</v>
      </c>
      <c r="K1228" s="5">
        <v>469.79</v>
      </c>
      <c r="L1228" s="5">
        <v>0</v>
      </c>
      <c r="M1228" s="5">
        <v>122.47</v>
      </c>
      <c r="N1228" s="5">
        <v>0.45</v>
      </c>
      <c r="O1228" s="5">
        <f>VLOOKUP(B1228,SWH!$A$4:$B$19,2,FALSE)</f>
        <v>0.45</v>
      </c>
      <c r="P1228" s="5">
        <f t="shared" si="80"/>
        <v>0</v>
      </c>
      <c r="Q1228" s="5">
        <v>0</v>
      </c>
      <c r="R1228" s="5">
        <v>0</v>
      </c>
      <c r="S1228" s="5">
        <v>0</v>
      </c>
      <c r="T1228" s="5">
        <v>75.47</v>
      </c>
      <c r="U1228" s="5">
        <v>317.64</v>
      </c>
      <c r="V1228" s="5">
        <v>50.96</v>
      </c>
      <c r="W1228" s="5">
        <f t="shared" si="82"/>
        <v>231.95</v>
      </c>
      <c r="X1228" s="5">
        <f t="shared" si="83"/>
        <v>169.59</v>
      </c>
      <c r="Y1228" s="5">
        <v>881.38</v>
      </c>
      <c r="Z1228" s="5">
        <v>957.01</v>
      </c>
      <c r="AA1228" s="5">
        <f t="shared" si="81"/>
        <v>1838.3899999999999</v>
      </c>
    </row>
    <row r="1229" spans="1:27" x14ac:dyDescent="0.25">
      <c r="A1229">
        <v>2016</v>
      </c>
      <c r="B1229" t="s">
        <v>64</v>
      </c>
      <c r="C1229" s="1" t="s">
        <v>18</v>
      </c>
      <c r="D1229" s="5">
        <f>VLOOKUP(B1229,SWH!$A$4:$C$19,3,FALSE)</f>
        <v>511.15</v>
      </c>
      <c r="E1229" s="5">
        <v>0</v>
      </c>
      <c r="F1229" s="5">
        <v>240.08</v>
      </c>
      <c r="G1229" s="5">
        <v>33.619999999999997</v>
      </c>
      <c r="H1229" s="5">
        <v>55.21</v>
      </c>
      <c r="I1229" s="5">
        <v>18.71</v>
      </c>
      <c r="J1229" s="5">
        <v>449.44</v>
      </c>
      <c r="K1229" s="5">
        <v>469.79</v>
      </c>
      <c r="L1229" s="5">
        <v>0</v>
      </c>
      <c r="M1229" s="5">
        <v>79.709999999999994</v>
      </c>
      <c r="N1229" s="5">
        <v>0.45</v>
      </c>
      <c r="O1229" s="5">
        <f>VLOOKUP(B1229,SWH!$A$4:$B$19,2,FALSE)</f>
        <v>0.45</v>
      </c>
      <c r="P1229" s="5">
        <f t="shared" si="80"/>
        <v>0</v>
      </c>
      <c r="Q1229" s="5">
        <v>0</v>
      </c>
      <c r="R1229" s="5">
        <v>0</v>
      </c>
      <c r="S1229" s="5">
        <v>0</v>
      </c>
      <c r="T1229" s="5">
        <v>75.489999999999995</v>
      </c>
      <c r="U1229" s="5">
        <v>335.39</v>
      </c>
      <c r="V1229" s="5">
        <v>50.77</v>
      </c>
      <c r="W1229" s="5">
        <f t="shared" si="82"/>
        <v>113.32999999999998</v>
      </c>
      <c r="X1229" s="5">
        <f t="shared" si="83"/>
        <v>240.08</v>
      </c>
      <c r="Y1229" s="5">
        <v>763.4</v>
      </c>
      <c r="Z1229" s="5">
        <v>1045.26</v>
      </c>
      <c r="AA1229" s="5">
        <f t="shared" si="81"/>
        <v>1808.6599999999999</v>
      </c>
    </row>
    <row r="1230" spans="1:27" x14ac:dyDescent="0.25">
      <c r="A1230">
        <v>2016</v>
      </c>
      <c r="B1230" t="s">
        <v>64</v>
      </c>
      <c r="C1230" s="1" t="s">
        <v>4</v>
      </c>
      <c r="D1230" s="5">
        <f>VLOOKUP(B1230,SWH!$A$4:$C$19,3,FALSE)</f>
        <v>511.15</v>
      </c>
      <c r="E1230" s="5">
        <v>0</v>
      </c>
      <c r="F1230" s="5">
        <v>570.29</v>
      </c>
      <c r="G1230" s="5">
        <v>70.45</v>
      </c>
      <c r="H1230" s="5">
        <v>54.76</v>
      </c>
      <c r="I1230" s="5">
        <v>18.64</v>
      </c>
      <c r="J1230" s="5">
        <v>449.44</v>
      </c>
      <c r="K1230" s="5">
        <v>469.79</v>
      </c>
      <c r="L1230" s="5">
        <v>0</v>
      </c>
      <c r="M1230" s="5">
        <v>84.14</v>
      </c>
      <c r="N1230" s="5">
        <v>0.45</v>
      </c>
      <c r="O1230" s="5">
        <f>VLOOKUP(B1230,SWH!$A$4:$B$19,2,FALSE)</f>
        <v>0.45</v>
      </c>
      <c r="P1230" s="5">
        <f t="shared" si="80"/>
        <v>0</v>
      </c>
      <c r="Q1230" s="5">
        <v>0</v>
      </c>
      <c r="R1230" s="5">
        <v>0</v>
      </c>
      <c r="S1230" s="5">
        <v>0</v>
      </c>
      <c r="T1230" s="5">
        <v>75.5</v>
      </c>
      <c r="U1230" s="5">
        <v>351.83</v>
      </c>
      <c r="V1230" s="5">
        <v>50.09</v>
      </c>
      <c r="W1230" s="5">
        <f t="shared" si="82"/>
        <v>154.59</v>
      </c>
      <c r="X1230" s="5">
        <f t="shared" si="83"/>
        <v>570.29</v>
      </c>
      <c r="Y1230" s="5">
        <v>803.46</v>
      </c>
      <c r="Z1230" s="5">
        <v>1391.91</v>
      </c>
      <c r="AA1230" s="5">
        <f t="shared" si="81"/>
        <v>2195.37</v>
      </c>
    </row>
    <row r="1231" spans="1:27" x14ac:dyDescent="0.25">
      <c r="A1231">
        <v>2016</v>
      </c>
      <c r="B1231" t="s">
        <v>64</v>
      </c>
      <c r="C1231" s="1" t="s">
        <v>5</v>
      </c>
      <c r="D1231" s="5">
        <f>VLOOKUP(B1231,SWH!$A$4:$C$19,3,FALSE)</f>
        <v>511.15</v>
      </c>
      <c r="E1231" s="5">
        <v>0</v>
      </c>
      <c r="F1231" s="5">
        <v>351.99</v>
      </c>
      <c r="G1231" s="5">
        <v>75.58</v>
      </c>
      <c r="H1231" s="5">
        <v>54.72</v>
      </c>
      <c r="I1231" s="5">
        <v>18.68</v>
      </c>
      <c r="J1231" s="5">
        <v>449.44</v>
      </c>
      <c r="K1231" s="5">
        <v>469.79</v>
      </c>
      <c r="L1231" s="5">
        <v>0</v>
      </c>
      <c r="M1231" s="5">
        <v>123.81</v>
      </c>
      <c r="N1231" s="5">
        <v>0.45</v>
      </c>
      <c r="O1231" s="5">
        <f>VLOOKUP(B1231,SWH!$A$4:$B$19,2,FALSE)</f>
        <v>0.45</v>
      </c>
      <c r="P1231" s="5">
        <f t="shared" si="80"/>
        <v>0</v>
      </c>
      <c r="Q1231" s="5">
        <v>0</v>
      </c>
      <c r="R1231" s="5">
        <v>0</v>
      </c>
      <c r="S1231" s="5">
        <v>0</v>
      </c>
      <c r="T1231" s="5">
        <v>75.489999999999995</v>
      </c>
      <c r="U1231" s="5">
        <v>344.61</v>
      </c>
      <c r="V1231" s="5">
        <v>50.04</v>
      </c>
      <c r="W1231" s="5">
        <f t="shared" si="82"/>
        <v>199.39</v>
      </c>
      <c r="X1231" s="5">
        <f t="shared" si="83"/>
        <v>351.99</v>
      </c>
      <c r="Y1231" s="5">
        <v>848.2</v>
      </c>
      <c r="Z1231" s="5">
        <v>1166.4000000000001</v>
      </c>
      <c r="AA1231" s="5">
        <f t="shared" si="81"/>
        <v>2014.6000000000001</v>
      </c>
    </row>
    <row r="1232" spans="1:27" x14ac:dyDescent="0.25">
      <c r="A1232">
        <v>2016</v>
      </c>
      <c r="B1232" t="s">
        <v>64</v>
      </c>
      <c r="C1232" s="1" t="s">
        <v>15</v>
      </c>
      <c r="D1232" s="5">
        <f>VLOOKUP(B1232,SWH!$A$4:$C$19,3,FALSE)</f>
        <v>511.15</v>
      </c>
      <c r="E1232" s="5">
        <v>0</v>
      </c>
      <c r="F1232" s="5">
        <v>318.19</v>
      </c>
      <c r="G1232" s="5">
        <v>15.4</v>
      </c>
      <c r="H1232" s="5">
        <v>55.14</v>
      </c>
      <c r="I1232" s="5">
        <v>18.7</v>
      </c>
      <c r="J1232" s="5">
        <v>449.44</v>
      </c>
      <c r="K1232" s="5">
        <v>469.79</v>
      </c>
      <c r="L1232" s="5">
        <v>0</v>
      </c>
      <c r="M1232" s="5">
        <v>78.19</v>
      </c>
      <c r="N1232" s="5">
        <v>0.45</v>
      </c>
      <c r="O1232" s="5">
        <f>VLOOKUP(B1232,SWH!$A$4:$B$19,2,FALSE)</f>
        <v>0.45</v>
      </c>
      <c r="P1232" s="5">
        <f t="shared" si="80"/>
        <v>0</v>
      </c>
      <c r="Q1232" s="5">
        <v>0</v>
      </c>
      <c r="R1232" s="5">
        <v>0</v>
      </c>
      <c r="S1232" s="5">
        <v>0</v>
      </c>
      <c r="T1232" s="5">
        <v>75.510000000000005</v>
      </c>
      <c r="U1232" s="5">
        <v>350.02</v>
      </c>
      <c r="V1232" s="5">
        <v>50.01</v>
      </c>
      <c r="W1232" s="5">
        <f t="shared" si="82"/>
        <v>93.59</v>
      </c>
      <c r="X1232" s="5">
        <f t="shared" si="83"/>
        <v>318.19</v>
      </c>
      <c r="Y1232" s="5">
        <v>742.84</v>
      </c>
      <c r="Z1232" s="5">
        <v>1138.01</v>
      </c>
      <c r="AA1232" s="5">
        <f t="shared" si="81"/>
        <v>1880.85</v>
      </c>
    </row>
    <row r="1233" spans="1:27" x14ac:dyDescent="0.25">
      <c r="A1233">
        <v>2016</v>
      </c>
      <c r="B1233" t="s">
        <v>64</v>
      </c>
      <c r="C1233" s="1" t="s">
        <v>16</v>
      </c>
      <c r="D1233" s="5">
        <f>VLOOKUP(B1233,SWH!$A$4:$C$19,3,FALSE)</f>
        <v>511.15</v>
      </c>
      <c r="E1233" s="5">
        <v>0</v>
      </c>
      <c r="F1233" s="5">
        <v>832.66</v>
      </c>
      <c r="G1233" s="5">
        <v>77.05</v>
      </c>
      <c r="H1233" s="5">
        <v>54.75</v>
      </c>
      <c r="I1233" s="5">
        <v>18.670000000000002</v>
      </c>
      <c r="J1233" s="5">
        <v>449.44</v>
      </c>
      <c r="K1233" s="5">
        <v>469.79</v>
      </c>
      <c r="L1233" s="5">
        <v>0</v>
      </c>
      <c r="M1233" s="5">
        <v>88.58</v>
      </c>
      <c r="N1233" s="5">
        <v>0.45</v>
      </c>
      <c r="O1233" s="5">
        <f>VLOOKUP(B1233,SWH!$A$4:$B$19,2,FALSE)</f>
        <v>0.45</v>
      </c>
      <c r="P1233" s="5">
        <f t="shared" si="80"/>
        <v>0</v>
      </c>
      <c r="Q1233" s="5">
        <v>0</v>
      </c>
      <c r="R1233" s="5">
        <v>0</v>
      </c>
      <c r="S1233" s="5">
        <v>0</v>
      </c>
      <c r="T1233" s="5">
        <v>75.510000000000005</v>
      </c>
      <c r="U1233" s="5">
        <v>370.71</v>
      </c>
      <c r="V1233" s="5">
        <v>49.72</v>
      </c>
      <c r="W1233" s="5">
        <f t="shared" si="82"/>
        <v>165.63</v>
      </c>
      <c r="X1233" s="5">
        <f t="shared" si="83"/>
        <v>832.66</v>
      </c>
      <c r="Y1233" s="5">
        <v>814.15</v>
      </c>
      <c r="Z1233" s="5">
        <v>1673.16</v>
      </c>
      <c r="AA1233" s="5">
        <f t="shared" si="81"/>
        <v>2487.31</v>
      </c>
    </row>
    <row r="1234" spans="1:27" x14ac:dyDescent="0.25">
      <c r="A1234">
        <v>2016</v>
      </c>
      <c r="B1234" t="s">
        <v>64</v>
      </c>
      <c r="C1234" s="1" t="s">
        <v>9</v>
      </c>
      <c r="D1234" s="5">
        <f>VLOOKUP(B1234,SWH!$A$4:$C$19,3,FALSE)</f>
        <v>511.15</v>
      </c>
      <c r="E1234" s="5">
        <v>0</v>
      </c>
      <c r="F1234" s="5">
        <v>582.49</v>
      </c>
      <c r="G1234" s="5">
        <v>49.61</v>
      </c>
      <c r="H1234" s="5">
        <v>54.5</v>
      </c>
      <c r="I1234" s="5">
        <v>18.64</v>
      </c>
      <c r="J1234" s="5">
        <v>449.44</v>
      </c>
      <c r="K1234" s="5">
        <v>469.79</v>
      </c>
      <c r="L1234" s="5">
        <v>0</v>
      </c>
      <c r="M1234" s="5">
        <v>119.02</v>
      </c>
      <c r="N1234" s="5">
        <v>0.45</v>
      </c>
      <c r="O1234" s="5">
        <f>VLOOKUP(B1234,SWH!$A$4:$B$19,2,FALSE)</f>
        <v>0.45</v>
      </c>
      <c r="P1234" s="5">
        <f t="shared" si="80"/>
        <v>0</v>
      </c>
      <c r="Q1234" s="5">
        <v>0</v>
      </c>
      <c r="R1234" s="5">
        <v>0</v>
      </c>
      <c r="S1234" s="5">
        <v>0</v>
      </c>
      <c r="T1234" s="5">
        <v>75.510000000000005</v>
      </c>
      <c r="U1234" s="5">
        <v>365.98</v>
      </c>
      <c r="V1234" s="5">
        <v>49.25</v>
      </c>
      <c r="W1234" s="5">
        <f t="shared" si="82"/>
        <v>168.63</v>
      </c>
      <c r="X1234" s="5">
        <f t="shared" si="83"/>
        <v>582.49</v>
      </c>
      <c r="Y1234" s="5">
        <v>816.41</v>
      </c>
      <c r="Z1234" s="5">
        <v>1418.27</v>
      </c>
      <c r="AA1234" s="5">
        <f t="shared" si="81"/>
        <v>2234.6799999999998</v>
      </c>
    </row>
    <row r="1235" spans="1:27" x14ac:dyDescent="0.25">
      <c r="A1235">
        <v>2016</v>
      </c>
      <c r="B1235" t="s">
        <v>64</v>
      </c>
      <c r="C1235" s="1" t="s">
        <v>12</v>
      </c>
      <c r="D1235" s="5">
        <f>VLOOKUP(B1235,SWH!$A$4:$C$19,3,FALSE)</f>
        <v>511.15</v>
      </c>
      <c r="E1235" s="5">
        <v>0</v>
      </c>
      <c r="F1235" s="5">
        <v>1070.7</v>
      </c>
      <c r="G1235" s="5">
        <v>55.53</v>
      </c>
      <c r="H1235" s="5">
        <v>54.61</v>
      </c>
      <c r="I1235" s="5">
        <v>18.7</v>
      </c>
      <c r="J1235" s="5">
        <v>449.44</v>
      </c>
      <c r="K1235" s="5">
        <v>469.79</v>
      </c>
      <c r="L1235" s="5">
        <v>0</v>
      </c>
      <c r="M1235" s="5">
        <v>88.63</v>
      </c>
      <c r="N1235" s="5">
        <v>0.45</v>
      </c>
      <c r="O1235" s="5">
        <f>VLOOKUP(B1235,SWH!$A$4:$B$19,2,FALSE)</f>
        <v>0.45</v>
      </c>
      <c r="P1235" s="5">
        <f t="shared" si="80"/>
        <v>0</v>
      </c>
      <c r="Q1235" s="5">
        <v>0</v>
      </c>
      <c r="R1235" s="5">
        <v>0</v>
      </c>
      <c r="S1235" s="5">
        <v>0</v>
      </c>
      <c r="T1235" s="5">
        <v>75.52</v>
      </c>
      <c r="U1235" s="5">
        <v>393.21</v>
      </c>
      <c r="V1235" s="5">
        <v>49.14</v>
      </c>
      <c r="W1235" s="5">
        <f t="shared" si="82"/>
        <v>144.16</v>
      </c>
      <c r="X1235" s="5">
        <f t="shared" si="83"/>
        <v>1070.7</v>
      </c>
      <c r="Y1235" s="5">
        <v>792.01</v>
      </c>
      <c r="Z1235" s="5">
        <v>1933.7</v>
      </c>
      <c r="AA1235" s="5">
        <f t="shared" si="81"/>
        <v>2725.71</v>
      </c>
    </row>
    <row r="1236" spans="1:27" x14ac:dyDescent="0.25">
      <c r="A1236">
        <v>2016</v>
      </c>
      <c r="B1236" t="s">
        <v>64</v>
      </c>
      <c r="C1236" s="1" t="s">
        <v>8</v>
      </c>
      <c r="D1236" s="5">
        <f>VLOOKUP(B1236,SWH!$A$4:$C$19,3,FALSE)</f>
        <v>511.15</v>
      </c>
      <c r="E1236" s="5">
        <v>0</v>
      </c>
      <c r="F1236" s="5">
        <v>1527.52</v>
      </c>
      <c r="G1236" s="5">
        <v>18.41</v>
      </c>
      <c r="H1236" s="5">
        <v>56.12</v>
      </c>
      <c r="I1236" s="5">
        <v>19.02</v>
      </c>
      <c r="J1236" s="5">
        <v>449.44</v>
      </c>
      <c r="K1236" s="5">
        <v>469.79</v>
      </c>
      <c r="L1236" s="5">
        <v>0</v>
      </c>
      <c r="M1236" s="5">
        <v>88.59</v>
      </c>
      <c r="N1236" s="5">
        <v>0.45</v>
      </c>
      <c r="O1236" s="5">
        <f>VLOOKUP(B1236,SWH!$A$4:$B$19,2,FALSE)</f>
        <v>0.45</v>
      </c>
      <c r="P1236" s="5">
        <f t="shared" si="80"/>
        <v>0</v>
      </c>
      <c r="Q1236" s="5">
        <v>0</v>
      </c>
      <c r="R1236" s="5">
        <v>0</v>
      </c>
      <c r="S1236" s="5">
        <v>0</v>
      </c>
      <c r="T1236" s="5">
        <v>75.540000000000006</v>
      </c>
      <c r="U1236" s="5">
        <v>423.48</v>
      </c>
      <c r="V1236" s="5">
        <v>48.2</v>
      </c>
      <c r="W1236" s="5">
        <f t="shared" si="82"/>
        <v>107</v>
      </c>
      <c r="X1236" s="5">
        <f t="shared" si="83"/>
        <v>1527.52</v>
      </c>
      <c r="Y1236" s="5">
        <v>755.75</v>
      </c>
      <c r="Z1236" s="5">
        <v>2420.79</v>
      </c>
      <c r="AA1236" s="5">
        <f t="shared" si="81"/>
        <v>3176.54</v>
      </c>
    </row>
    <row r="1237" spans="1:27" x14ac:dyDescent="0.25">
      <c r="A1237">
        <v>2019</v>
      </c>
      <c r="B1237" t="s">
        <v>64</v>
      </c>
      <c r="C1237" s="1" t="s">
        <v>10</v>
      </c>
      <c r="D1237" s="5">
        <f>VLOOKUP(B1237,SWH!$A$4:$C$19,3,FALSE)</f>
        <v>511.15</v>
      </c>
      <c r="E1237" s="5">
        <v>0</v>
      </c>
      <c r="F1237" s="5">
        <v>0</v>
      </c>
      <c r="G1237" s="5">
        <v>648.59</v>
      </c>
      <c r="H1237" s="5">
        <v>50.35</v>
      </c>
      <c r="I1237" s="5">
        <v>18.64</v>
      </c>
      <c r="J1237" s="5">
        <v>435.66</v>
      </c>
      <c r="K1237" s="5">
        <v>469.79</v>
      </c>
      <c r="L1237" s="5">
        <v>0</v>
      </c>
      <c r="M1237" s="5">
        <v>165.53</v>
      </c>
      <c r="N1237" s="5">
        <v>0.45</v>
      </c>
      <c r="O1237" s="5">
        <f>VLOOKUP(B1237,SWH!$A$4:$B$19,2,FALSE)</f>
        <v>0.45</v>
      </c>
      <c r="P1237" s="5">
        <f t="shared" si="80"/>
        <v>0</v>
      </c>
      <c r="Q1237" s="5">
        <v>0</v>
      </c>
      <c r="R1237" s="5">
        <v>0</v>
      </c>
      <c r="S1237" s="5">
        <v>0</v>
      </c>
      <c r="T1237" s="5">
        <v>75.349999999999994</v>
      </c>
      <c r="U1237" s="5">
        <v>215.08</v>
      </c>
      <c r="V1237" s="5">
        <v>39.770000000000003</v>
      </c>
      <c r="W1237" s="5">
        <f t="shared" si="82"/>
        <v>814.12</v>
      </c>
      <c r="X1237" s="5">
        <f t="shared" si="83"/>
        <v>0</v>
      </c>
      <c r="Y1237" s="5">
        <v>1434.34</v>
      </c>
      <c r="Z1237" s="5">
        <v>684.87</v>
      </c>
      <c r="AA1237" s="5">
        <f t="shared" si="81"/>
        <v>2119.21</v>
      </c>
    </row>
    <row r="1238" spans="1:27" x14ac:dyDescent="0.25">
      <c r="A1238">
        <v>2019</v>
      </c>
      <c r="B1238" t="s">
        <v>64</v>
      </c>
      <c r="C1238" s="1" t="s">
        <v>6</v>
      </c>
      <c r="D1238" s="5">
        <f>VLOOKUP(B1238,SWH!$A$4:$C$19,3,FALSE)</f>
        <v>511.15</v>
      </c>
      <c r="E1238" s="5">
        <v>0</v>
      </c>
      <c r="F1238" s="5">
        <v>0.03</v>
      </c>
      <c r="G1238" s="5">
        <v>541.17999999999995</v>
      </c>
      <c r="H1238" s="5">
        <v>50.22</v>
      </c>
      <c r="I1238" s="5">
        <v>18.63</v>
      </c>
      <c r="J1238" s="5">
        <v>435.66</v>
      </c>
      <c r="K1238" s="5">
        <v>469.79</v>
      </c>
      <c r="L1238" s="5">
        <v>0</v>
      </c>
      <c r="M1238" s="5">
        <v>155.99</v>
      </c>
      <c r="N1238" s="5">
        <v>0.45</v>
      </c>
      <c r="O1238" s="5">
        <f>VLOOKUP(B1238,SWH!$A$4:$B$19,2,FALSE)</f>
        <v>0.45</v>
      </c>
      <c r="P1238" s="5">
        <f t="shared" si="80"/>
        <v>0</v>
      </c>
      <c r="Q1238" s="5">
        <v>0</v>
      </c>
      <c r="R1238" s="5">
        <v>0</v>
      </c>
      <c r="S1238" s="5">
        <v>0</v>
      </c>
      <c r="T1238" s="5">
        <v>75.36</v>
      </c>
      <c r="U1238" s="5">
        <v>214.09</v>
      </c>
      <c r="V1238" s="5">
        <v>39.380000000000003</v>
      </c>
      <c r="W1238" s="5">
        <f t="shared" si="82"/>
        <v>697.17</v>
      </c>
      <c r="X1238" s="5">
        <f t="shared" si="83"/>
        <v>0.03</v>
      </c>
      <c r="Y1238" s="5">
        <v>1316.86</v>
      </c>
      <c r="Z1238" s="5">
        <v>683.9</v>
      </c>
      <c r="AA1238" s="5">
        <f t="shared" si="81"/>
        <v>2000.7599999999998</v>
      </c>
    </row>
    <row r="1239" spans="1:27" x14ac:dyDescent="0.25">
      <c r="A1239">
        <v>2019</v>
      </c>
      <c r="B1239" t="s">
        <v>64</v>
      </c>
      <c r="C1239" s="1" t="s">
        <v>11</v>
      </c>
      <c r="D1239" s="5">
        <f>VLOOKUP(B1239,SWH!$A$4:$C$19,3,FALSE)</f>
        <v>511.15</v>
      </c>
      <c r="E1239" s="5">
        <v>0</v>
      </c>
      <c r="F1239" s="5">
        <v>0</v>
      </c>
      <c r="G1239" s="5">
        <v>396.98</v>
      </c>
      <c r="H1239" s="5">
        <v>50.33</v>
      </c>
      <c r="I1239" s="5">
        <v>18.63</v>
      </c>
      <c r="J1239" s="5">
        <v>435.66</v>
      </c>
      <c r="K1239" s="5">
        <v>469.79</v>
      </c>
      <c r="L1239" s="5">
        <v>0</v>
      </c>
      <c r="M1239" s="5">
        <v>93.79</v>
      </c>
      <c r="N1239" s="5">
        <v>0.45</v>
      </c>
      <c r="O1239" s="5">
        <f>VLOOKUP(B1239,SWH!$A$4:$B$19,2,FALSE)</f>
        <v>0.45</v>
      </c>
      <c r="P1239" s="5">
        <f t="shared" si="80"/>
        <v>0</v>
      </c>
      <c r="Q1239" s="5">
        <v>0</v>
      </c>
      <c r="R1239" s="5">
        <v>0</v>
      </c>
      <c r="S1239" s="5">
        <v>0</v>
      </c>
      <c r="T1239" s="5">
        <v>75.38</v>
      </c>
      <c r="U1239" s="5">
        <v>234.94</v>
      </c>
      <c r="V1239" s="5">
        <v>38.880000000000003</v>
      </c>
      <c r="W1239" s="5">
        <f t="shared" si="82"/>
        <v>490.77000000000004</v>
      </c>
      <c r="X1239" s="5">
        <f t="shared" si="83"/>
        <v>0</v>
      </c>
      <c r="Y1239" s="5">
        <v>1110.1099999999999</v>
      </c>
      <c r="Z1239" s="5">
        <v>704.73</v>
      </c>
      <c r="AA1239" s="5">
        <f t="shared" si="81"/>
        <v>1814.84</v>
      </c>
    </row>
    <row r="1240" spans="1:27" x14ac:dyDescent="0.25">
      <c r="A1240">
        <v>2019</v>
      </c>
      <c r="B1240" t="s">
        <v>64</v>
      </c>
      <c r="C1240" s="1" t="s">
        <v>13</v>
      </c>
      <c r="D1240" s="5">
        <f>VLOOKUP(B1240,SWH!$A$4:$C$19,3,FALSE)</f>
        <v>511.15</v>
      </c>
      <c r="E1240" s="5">
        <v>0</v>
      </c>
      <c r="F1240" s="5">
        <v>11.22</v>
      </c>
      <c r="G1240" s="5">
        <v>436.57</v>
      </c>
      <c r="H1240" s="5">
        <v>50.4</v>
      </c>
      <c r="I1240" s="5">
        <v>18.600000000000001</v>
      </c>
      <c r="J1240" s="5">
        <v>435.66</v>
      </c>
      <c r="K1240" s="5">
        <v>469.79</v>
      </c>
      <c r="L1240" s="5">
        <v>0</v>
      </c>
      <c r="M1240" s="5">
        <v>146.06</v>
      </c>
      <c r="N1240" s="5">
        <v>0.45</v>
      </c>
      <c r="O1240" s="5">
        <f>VLOOKUP(B1240,SWH!$A$4:$B$19,2,FALSE)</f>
        <v>0.45</v>
      </c>
      <c r="P1240" s="5">
        <f t="shared" si="80"/>
        <v>0</v>
      </c>
      <c r="Q1240" s="5">
        <v>0</v>
      </c>
      <c r="R1240" s="5">
        <v>0</v>
      </c>
      <c r="S1240" s="5">
        <v>0</v>
      </c>
      <c r="T1240" s="5">
        <v>75.38</v>
      </c>
      <c r="U1240" s="5">
        <v>235.42</v>
      </c>
      <c r="V1240" s="5">
        <v>38.85</v>
      </c>
      <c r="W1240" s="5">
        <f t="shared" si="82"/>
        <v>582.63</v>
      </c>
      <c r="X1240" s="5">
        <f t="shared" si="83"/>
        <v>11.22</v>
      </c>
      <c r="Y1240" s="5">
        <v>1201.98</v>
      </c>
      <c r="Z1240" s="5">
        <v>716.42</v>
      </c>
      <c r="AA1240" s="5">
        <f t="shared" si="81"/>
        <v>1918.4</v>
      </c>
    </row>
    <row r="1241" spans="1:27" x14ac:dyDescent="0.25">
      <c r="A1241">
        <v>2019</v>
      </c>
      <c r="B1241" t="s">
        <v>64</v>
      </c>
      <c r="C1241" s="1" t="s">
        <v>19</v>
      </c>
      <c r="D1241" s="5">
        <f>VLOOKUP(B1241,SWH!$A$4:$C$19,3,FALSE)</f>
        <v>511.15</v>
      </c>
      <c r="E1241" s="5">
        <v>0</v>
      </c>
      <c r="F1241" s="5">
        <v>28.21</v>
      </c>
      <c r="G1241" s="5">
        <v>347.43</v>
      </c>
      <c r="H1241" s="5">
        <v>50.06</v>
      </c>
      <c r="I1241" s="5">
        <v>18.59</v>
      </c>
      <c r="J1241" s="5">
        <v>435.66</v>
      </c>
      <c r="K1241" s="5">
        <v>469.79</v>
      </c>
      <c r="L1241" s="5">
        <v>0</v>
      </c>
      <c r="M1241" s="5">
        <v>127.72</v>
      </c>
      <c r="N1241" s="5">
        <v>0.45</v>
      </c>
      <c r="O1241" s="5">
        <f>VLOOKUP(B1241,SWH!$A$4:$B$19,2,FALSE)</f>
        <v>0.45</v>
      </c>
      <c r="P1241" s="5">
        <f t="shared" si="80"/>
        <v>0</v>
      </c>
      <c r="Q1241" s="5">
        <v>0</v>
      </c>
      <c r="R1241" s="5">
        <v>0</v>
      </c>
      <c r="S1241" s="5">
        <v>0</v>
      </c>
      <c r="T1241" s="5">
        <v>75.400000000000006</v>
      </c>
      <c r="U1241" s="5">
        <v>257.3</v>
      </c>
      <c r="V1241" s="5">
        <v>38.57</v>
      </c>
      <c r="W1241" s="5">
        <f t="shared" si="82"/>
        <v>475.15</v>
      </c>
      <c r="X1241" s="5">
        <f t="shared" si="83"/>
        <v>28.21</v>
      </c>
      <c r="Y1241" s="5">
        <v>1093.8800000000001</v>
      </c>
      <c r="Z1241" s="5">
        <v>755.3</v>
      </c>
      <c r="AA1241" s="5">
        <f t="shared" si="81"/>
        <v>1849.18</v>
      </c>
    </row>
    <row r="1242" spans="1:27" x14ac:dyDescent="0.25">
      <c r="A1242">
        <v>2019</v>
      </c>
      <c r="B1242" t="s">
        <v>64</v>
      </c>
      <c r="C1242" s="1" t="s">
        <v>20</v>
      </c>
      <c r="D1242" s="5">
        <f>VLOOKUP(B1242,SWH!$A$4:$C$19,3,FALSE)</f>
        <v>511.15</v>
      </c>
      <c r="E1242" s="5">
        <v>0</v>
      </c>
      <c r="F1242" s="5">
        <v>24.45</v>
      </c>
      <c r="G1242" s="5">
        <v>234.55</v>
      </c>
      <c r="H1242" s="5">
        <v>50.06</v>
      </c>
      <c r="I1242" s="5">
        <v>18.61</v>
      </c>
      <c r="J1242" s="5">
        <v>435.66</v>
      </c>
      <c r="K1242" s="5">
        <v>469.79</v>
      </c>
      <c r="L1242" s="5">
        <v>0</v>
      </c>
      <c r="M1242" s="5">
        <v>127.68</v>
      </c>
      <c r="N1242" s="5">
        <v>0.45</v>
      </c>
      <c r="O1242" s="5">
        <f>VLOOKUP(B1242,SWH!$A$4:$B$19,2,FALSE)</f>
        <v>0.45</v>
      </c>
      <c r="P1242" s="5">
        <f t="shared" si="80"/>
        <v>0</v>
      </c>
      <c r="Q1242" s="5">
        <v>0</v>
      </c>
      <c r="R1242" s="5">
        <v>0</v>
      </c>
      <c r="S1242" s="5">
        <v>0</v>
      </c>
      <c r="T1242" s="5">
        <v>75.42</v>
      </c>
      <c r="U1242" s="5">
        <v>258.87</v>
      </c>
      <c r="V1242" s="5">
        <v>37.78</v>
      </c>
      <c r="W1242" s="5">
        <f t="shared" si="82"/>
        <v>362.23</v>
      </c>
      <c r="X1242" s="5">
        <f t="shared" si="83"/>
        <v>24.45</v>
      </c>
      <c r="Y1242" s="5">
        <v>980.2</v>
      </c>
      <c r="Z1242" s="5">
        <v>753.11</v>
      </c>
      <c r="AA1242" s="5">
        <f t="shared" si="81"/>
        <v>1733.31</v>
      </c>
    </row>
    <row r="1243" spans="1:27" x14ac:dyDescent="0.25">
      <c r="A1243">
        <v>2019</v>
      </c>
      <c r="B1243" t="s">
        <v>64</v>
      </c>
      <c r="C1243" s="1" t="s">
        <v>3</v>
      </c>
      <c r="D1243" s="5">
        <f>VLOOKUP(B1243,SWH!$A$4:$C$19,3,FALSE)</f>
        <v>511.15</v>
      </c>
      <c r="E1243" s="5">
        <v>0</v>
      </c>
      <c r="F1243" s="5">
        <v>172.47</v>
      </c>
      <c r="G1243" s="5">
        <v>187.32</v>
      </c>
      <c r="H1243" s="5">
        <v>50.13</v>
      </c>
      <c r="I1243" s="5">
        <v>18.61</v>
      </c>
      <c r="J1243" s="5">
        <v>435.66</v>
      </c>
      <c r="K1243" s="5">
        <v>469.79</v>
      </c>
      <c r="L1243" s="5">
        <v>0</v>
      </c>
      <c r="M1243" s="5">
        <v>117.15</v>
      </c>
      <c r="N1243" s="5">
        <v>0.45</v>
      </c>
      <c r="O1243" s="5">
        <f>VLOOKUP(B1243,SWH!$A$4:$B$19,2,FALSE)</f>
        <v>0.45</v>
      </c>
      <c r="P1243" s="5">
        <f t="shared" si="80"/>
        <v>0</v>
      </c>
      <c r="Q1243" s="5">
        <v>0</v>
      </c>
      <c r="R1243" s="5">
        <v>0</v>
      </c>
      <c r="S1243" s="5">
        <v>0</v>
      </c>
      <c r="T1243" s="5">
        <v>75.45</v>
      </c>
      <c r="U1243" s="5">
        <v>295.89</v>
      </c>
      <c r="V1243" s="5">
        <v>37.380000000000003</v>
      </c>
      <c r="W1243" s="5">
        <f t="shared" si="82"/>
        <v>304.47000000000003</v>
      </c>
      <c r="X1243" s="5">
        <f t="shared" si="83"/>
        <v>172.47</v>
      </c>
      <c r="Y1243" s="5">
        <v>922.14</v>
      </c>
      <c r="Z1243" s="5">
        <v>938.15</v>
      </c>
      <c r="AA1243" s="5">
        <f t="shared" si="81"/>
        <v>1860.29</v>
      </c>
    </row>
    <row r="1244" spans="1:27" x14ac:dyDescent="0.25">
      <c r="A1244">
        <v>2019</v>
      </c>
      <c r="B1244" t="s">
        <v>64</v>
      </c>
      <c r="C1244" s="1" t="s">
        <v>7</v>
      </c>
      <c r="D1244" s="5">
        <f>VLOOKUP(B1244,SWH!$A$4:$C$19,3,FALSE)</f>
        <v>511.15</v>
      </c>
      <c r="E1244" s="5">
        <v>0</v>
      </c>
      <c r="F1244" s="5">
        <v>85.07</v>
      </c>
      <c r="G1244" s="5">
        <v>170.29</v>
      </c>
      <c r="H1244" s="5">
        <v>50.27</v>
      </c>
      <c r="I1244" s="5">
        <v>18.61</v>
      </c>
      <c r="J1244" s="5">
        <v>435.66</v>
      </c>
      <c r="K1244" s="5">
        <v>469.79</v>
      </c>
      <c r="L1244" s="5">
        <v>0</v>
      </c>
      <c r="M1244" s="5">
        <v>124.6</v>
      </c>
      <c r="N1244" s="5">
        <v>0.45</v>
      </c>
      <c r="O1244" s="5">
        <f>VLOOKUP(B1244,SWH!$A$4:$B$19,2,FALSE)</f>
        <v>0.45</v>
      </c>
      <c r="P1244" s="5">
        <f t="shared" si="80"/>
        <v>0</v>
      </c>
      <c r="Q1244" s="5">
        <v>0</v>
      </c>
      <c r="R1244" s="5">
        <v>0</v>
      </c>
      <c r="S1244" s="5">
        <v>0</v>
      </c>
      <c r="T1244" s="5">
        <v>75.44</v>
      </c>
      <c r="U1244" s="5">
        <v>286.08999999999997</v>
      </c>
      <c r="V1244" s="5">
        <v>37.270000000000003</v>
      </c>
      <c r="W1244" s="5">
        <f t="shared" si="82"/>
        <v>294.89</v>
      </c>
      <c r="X1244" s="5">
        <f t="shared" si="83"/>
        <v>85.07</v>
      </c>
      <c r="Y1244" s="5">
        <v>912.58</v>
      </c>
      <c r="Z1244" s="5">
        <v>840.95</v>
      </c>
      <c r="AA1244" s="5">
        <f t="shared" si="81"/>
        <v>1753.5300000000002</v>
      </c>
    </row>
    <row r="1245" spans="1:27" x14ac:dyDescent="0.25">
      <c r="A1245">
        <v>2019</v>
      </c>
      <c r="B1245" t="s">
        <v>64</v>
      </c>
      <c r="C1245" s="1" t="s">
        <v>17</v>
      </c>
      <c r="D1245" s="5">
        <f>VLOOKUP(B1245,SWH!$A$4:$C$19,3,FALSE)</f>
        <v>511.15</v>
      </c>
      <c r="E1245" s="5">
        <v>0</v>
      </c>
      <c r="F1245" s="5">
        <v>34.380000000000003</v>
      </c>
      <c r="G1245" s="5">
        <v>69.94</v>
      </c>
      <c r="H1245" s="5">
        <v>50.57</v>
      </c>
      <c r="I1245" s="5">
        <v>18.670000000000002</v>
      </c>
      <c r="J1245" s="5">
        <v>435.66</v>
      </c>
      <c r="K1245" s="5">
        <v>469.79</v>
      </c>
      <c r="L1245" s="5">
        <v>0</v>
      </c>
      <c r="M1245" s="5">
        <v>79.16</v>
      </c>
      <c r="N1245" s="5">
        <v>0.45</v>
      </c>
      <c r="O1245" s="5">
        <f>VLOOKUP(B1245,SWH!$A$4:$B$19,2,FALSE)</f>
        <v>0.45</v>
      </c>
      <c r="P1245" s="5">
        <f t="shared" si="80"/>
        <v>0</v>
      </c>
      <c r="Q1245" s="5">
        <v>0</v>
      </c>
      <c r="R1245" s="5">
        <v>0</v>
      </c>
      <c r="S1245" s="5">
        <v>0</v>
      </c>
      <c r="T1245" s="5">
        <v>75.42</v>
      </c>
      <c r="U1245" s="5">
        <v>300</v>
      </c>
      <c r="V1245" s="5">
        <v>37.9</v>
      </c>
      <c r="W1245" s="5">
        <f t="shared" si="82"/>
        <v>149.1</v>
      </c>
      <c r="X1245" s="5">
        <f t="shared" si="83"/>
        <v>34.380000000000003</v>
      </c>
      <c r="Y1245" s="5">
        <v>767.78</v>
      </c>
      <c r="Z1245" s="5">
        <v>804.16</v>
      </c>
      <c r="AA1245" s="5">
        <f t="shared" si="81"/>
        <v>1571.94</v>
      </c>
    </row>
    <row r="1246" spans="1:27" x14ac:dyDescent="0.25">
      <c r="A1246">
        <v>2019</v>
      </c>
      <c r="B1246" t="s">
        <v>64</v>
      </c>
      <c r="C1246" s="1" t="s">
        <v>14</v>
      </c>
      <c r="D1246" s="5">
        <f>VLOOKUP(B1246,SWH!$A$4:$C$19,3,FALSE)</f>
        <v>511.15</v>
      </c>
      <c r="E1246" s="5">
        <v>0</v>
      </c>
      <c r="F1246" s="5">
        <v>361.59</v>
      </c>
      <c r="G1246" s="5">
        <v>117.15</v>
      </c>
      <c r="H1246" s="5">
        <v>50.49</v>
      </c>
      <c r="I1246" s="5">
        <v>18.7</v>
      </c>
      <c r="J1246" s="5">
        <v>435.66</v>
      </c>
      <c r="K1246" s="5">
        <v>469.79</v>
      </c>
      <c r="L1246" s="5">
        <v>0</v>
      </c>
      <c r="M1246" s="5">
        <v>83.68</v>
      </c>
      <c r="N1246" s="5">
        <v>0.45</v>
      </c>
      <c r="O1246" s="5">
        <f>VLOOKUP(B1246,SWH!$A$4:$B$19,2,FALSE)</f>
        <v>0.45</v>
      </c>
      <c r="P1246" s="5">
        <f t="shared" si="80"/>
        <v>0</v>
      </c>
      <c r="Q1246" s="5">
        <v>0</v>
      </c>
      <c r="R1246" s="5">
        <v>0</v>
      </c>
      <c r="S1246" s="5">
        <v>0</v>
      </c>
      <c r="T1246" s="5">
        <v>75.489999999999995</v>
      </c>
      <c r="U1246" s="5">
        <v>326.29000000000002</v>
      </c>
      <c r="V1246" s="5">
        <v>36.479999999999997</v>
      </c>
      <c r="W1246" s="5">
        <f t="shared" si="82"/>
        <v>200.83</v>
      </c>
      <c r="X1246" s="5">
        <f t="shared" si="83"/>
        <v>361.59</v>
      </c>
      <c r="Y1246" s="5">
        <v>818.1</v>
      </c>
      <c r="Z1246" s="5">
        <v>1157.67</v>
      </c>
      <c r="AA1246" s="5">
        <f t="shared" si="81"/>
        <v>1975.77</v>
      </c>
    </row>
    <row r="1247" spans="1:27" x14ac:dyDescent="0.25">
      <c r="A1247">
        <v>2019</v>
      </c>
      <c r="B1247" t="s">
        <v>64</v>
      </c>
      <c r="C1247" s="1" t="s">
        <v>2</v>
      </c>
      <c r="D1247" s="5">
        <f>VLOOKUP(B1247,SWH!$A$4:$C$19,3,FALSE)</f>
        <v>511.15</v>
      </c>
      <c r="E1247" s="5">
        <v>0</v>
      </c>
      <c r="F1247" s="5">
        <v>178.13</v>
      </c>
      <c r="G1247" s="5">
        <v>104.27</v>
      </c>
      <c r="H1247" s="5">
        <v>50.13</v>
      </c>
      <c r="I1247" s="5">
        <v>18.61</v>
      </c>
      <c r="J1247" s="5">
        <v>435.66</v>
      </c>
      <c r="K1247" s="5">
        <v>469.79</v>
      </c>
      <c r="L1247" s="5">
        <v>0</v>
      </c>
      <c r="M1247" s="5">
        <v>120.5</v>
      </c>
      <c r="N1247" s="5">
        <v>0.45</v>
      </c>
      <c r="O1247" s="5">
        <f>VLOOKUP(B1247,SWH!$A$4:$B$19,2,FALSE)</f>
        <v>0.45</v>
      </c>
      <c r="P1247" s="5">
        <f t="shared" si="80"/>
        <v>0</v>
      </c>
      <c r="Q1247" s="5">
        <v>0</v>
      </c>
      <c r="R1247" s="5">
        <v>0</v>
      </c>
      <c r="S1247" s="5">
        <v>0</v>
      </c>
      <c r="T1247" s="5">
        <v>75.47</v>
      </c>
      <c r="U1247" s="5">
        <v>317.69</v>
      </c>
      <c r="V1247" s="5">
        <v>36.520000000000003</v>
      </c>
      <c r="W1247" s="5">
        <f t="shared" si="82"/>
        <v>224.76999999999998</v>
      </c>
      <c r="X1247" s="5">
        <f t="shared" si="83"/>
        <v>178.13</v>
      </c>
      <c r="Y1247" s="5">
        <v>841.61</v>
      </c>
      <c r="Z1247" s="5">
        <v>965.61</v>
      </c>
      <c r="AA1247" s="5">
        <f t="shared" si="81"/>
        <v>1807.22</v>
      </c>
    </row>
    <row r="1248" spans="1:27" x14ac:dyDescent="0.25">
      <c r="A1248">
        <v>2019</v>
      </c>
      <c r="B1248" t="s">
        <v>64</v>
      </c>
      <c r="C1248" s="1" t="s">
        <v>18</v>
      </c>
      <c r="D1248" s="5">
        <f>VLOOKUP(B1248,SWH!$A$4:$C$19,3,FALSE)</f>
        <v>511.15</v>
      </c>
      <c r="E1248" s="5">
        <v>0</v>
      </c>
      <c r="F1248" s="5">
        <v>244.16</v>
      </c>
      <c r="G1248" s="5">
        <v>31.18</v>
      </c>
      <c r="H1248" s="5">
        <v>50.57</v>
      </c>
      <c r="I1248" s="5">
        <v>18.71</v>
      </c>
      <c r="J1248" s="5">
        <v>435.66</v>
      </c>
      <c r="K1248" s="5">
        <v>469.79</v>
      </c>
      <c r="L1248" s="5">
        <v>0</v>
      </c>
      <c r="M1248" s="5">
        <v>78.12</v>
      </c>
      <c r="N1248" s="5">
        <v>0.45</v>
      </c>
      <c r="O1248" s="5">
        <f>VLOOKUP(B1248,SWH!$A$4:$B$19,2,FALSE)</f>
        <v>0.45</v>
      </c>
      <c r="P1248" s="5">
        <f t="shared" si="80"/>
        <v>0</v>
      </c>
      <c r="Q1248" s="5">
        <v>0</v>
      </c>
      <c r="R1248" s="5">
        <v>0</v>
      </c>
      <c r="S1248" s="5">
        <v>0</v>
      </c>
      <c r="T1248" s="5">
        <v>75.489999999999995</v>
      </c>
      <c r="U1248" s="5">
        <v>335.45</v>
      </c>
      <c r="V1248" s="5">
        <v>36.31</v>
      </c>
      <c r="W1248" s="5">
        <f t="shared" si="82"/>
        <v>109.30000000000001</v>
      </c>
      <c r="X1248" s="5">
        <f t="shared" si="83"/>
        <v>244.16</v>
      </c>
      <c r="Y1248" s="5">
        <v>726.49</v>
      </c>
      <c r="Z1248" s="5">
        <v>1049.4000000000001</v>
      </c>
      <c r="AA1248" s="5">
        <f t="shared" si="81"/>
        <v>1775.89</v>
      </c>
    </row>
    <row r="1249" spans="1:27" x14ac:dyDescent="0.25">
      <c r="A1249">
        <v>2019</v>
      </c>
      <c r="B1249" t="s">
        <v>64</v>
      </c>
      <c r="C1249" s="1" t="s">
        <v>4</v>
      </c>
      <c r="D1249" s="5">
        <f>VLOOKUP(B1249,SWH!$A$4:$C$19,3,FALSE)</f>
        <v>511.15</v>
      </c>
      <c r="E1249" s="5">
        <v>0</v>
      </c>
      <c r="F1249" s="5">
        <v>571.23</v>
      </c>
      <c r="G1249" s="5">
        <v>66.489999999999995</v>
      </c>
      <c r="H1249" s="5">
        <v>50.25</v>
      </c>
      <c r="I1249" s="5">
        <v>18.64</v>
      </c>
      <c r="J1249" s="5">
        <v>435.66</v>
      </c>
      <c r="K1249" s="5">
        <v>469.79</v>
      </c>
      <c r="L1249" s="5">
        <v>0</v>
      </c>
      <c r="M1249" s="5">
        <v>82.64</v>
      </c>
      <c r="N1249" s="5">
        <v>0.45</v>
      </c>
      <c r="O1249" s="5">
        <f>VLOOKUP(B1249,SWH!$A$4:$B$19,2,FALSE)</f>
        <v>0.45</v>
      </c>
      <c r="P1249" s="5">
        <f t="shared" si="80"/>
        <v>0</v>
      </c>
      <c r="Q1249" s="5">
        <v>0</v>
      </c>
      <c r="R1249" s="5">
        <v>0</v>
      </c>
      <c r="S1249" s="5">
        <v>0</v>
      </c>
      <c r="T1249" s="5">
        <v>75.510000000000005</v>
      </c>
      <c r="U1249" s="5">
        <v>351.88</v>
      </c>
      <c r="V1249" s="5">
        <v>35.97</v>
      </c>
      <c r="W1249" s="5">
        <f t="shared" si="82"/>
        <v>149.13</v>
      </c>
      <c r="X1249" s="5">
        <f t="shared" si="83"/>
        <v>571.23</v>
      </c>
      <c r="Y1249" s="5">
        <v>765.6</v>
      </c>
      <c r="Z1249" s="5">
        <v>1392.9</v>
      </c>
      <c r="AA1249" s="5">
        <f t="shared" si="81"/>
        <v>2158.5</v>
      </c>
    </row>
    <row r="1250" spans="1:27" x14ac:dyDescent="0.25">
      <c r="A1250">
        <v>2019</v>
      </c>
      <c r="B1250" t="s">
        <v>64</v>
      </c>
      <c r="C1250" s="1" t="s">
        <v>5</v>
      </c>
      <c r="D1250" s="5">
        <f>VLOOKUP(B1250,SWH!$A$4:$C$19,3,FALSE)</f>
        <v>511.15</v>
      </c>
      <c r="E1250" s="5">
        <v>0</v>
      </c>
      <c r="F1250" s="5">
        <v>364.71</v>
      </c>
      <c r="G1250" s="5">
        <v>68.2</v>
      </c>
      <c r="H1250" s="5">
        <v>50.29</v>
      </c>
      <c r="I1250" s="5">
        <v>18.68</v>
      </c>
      <c r="J1250" s="5">
        <v>435.66</v>
      </c>
      <c r="K1250" s="5">
        <v>469.79</v>
      </c>
      <c r="L1250" s="5">
        <v>0</v>
      </c>
      <c r="M1250" s="5">
        <v>121.96</v>
      </c>
      <c r="N1250" s="5">
        <v>0.45</v>
      </c>
      <c r="O1250" s="5">
        <f>VLOOKUP(B1250,SWH!$A$4:$B$19,2,FALSE)</f>
        <v>0.45</v>
      </c>
      <c r="P1250" s="5">
        <f t="shared" si="80"/>
        <v>0</v>
      </c>
      <c r="Q1250" s="5">
        <v>0</v>
      </c>
      <c r="R1250" s="5">
        <v>0</v>
      </c>
      <c r="S1250" s="5">
        <v>0</v>
      </c>
      <c r="T1250" s="5">
        <v>75.5</v>
      </c>
      <c r="U1250" s="5">
        <v>344.67</v>
      </c>
      <c r="V1250" s="5">
        <v>35.979999999999997</v>
      </c>
      <c r="W1250" s="5">
        <f t="shared" si="82"/>
        <v>190.16</v>
      </c>
      <c r="X1250" s="5">
        <f t="shared" si="83"/>
        <v>364.71</v>
      </c>
      <c r="Y1250" s="5">
        <v>806.72</v>
      </c>
      <c r="Z1250" s="5">
        <v>1179.17</v>
      </c>
      <c r="AA1250" s="5">
        <f t="shared" si="81"/>
        <v>1985.89</v>
      </c>
    </row>
    <row r="1251" spans="1:27" x14ac:dyDescent="0.25">
      <c r="A1251">
        <v>2019</v>
      </c>
      <c r="B1251" t="s">
        <v>64</v>
      </c>
      <c r="C1251" s="1" t="s">
        <v>15</v>
      </c>
      <c r="D1251" s="5">
        <f>VLOOKUP(B1251,SWH!$A$4:$C$19,3,FALSE)</f>
        <v>511.15</v>
      </c>
      <c r="E1251" s="5">
        <v>0</v>
      </c>
      <c r="F1251" s="5">
        <v>322.88</v>
      </c>
      <c r="G1251" s="5">
        <v>13.56</v>
      </c>
      <c r="H1251" s="5">
        <v>50.55</v>
      </c>
      <c r="I1251" s="5">
        <v>18.7</v>
      </c>
      <c r="J1251" s="5">
        <v>435.66</v>
      </c>
      <c r="K1251" s="5">
        <v>469.79</v>
      </c>
      <c r="L1251" s="5">
        <v>0</v>
      </c>
      <c r="M1251" s="5">
        <v>76.73</v>
      </c>
      <c r="N1251" s="5">
        <v>0.45</v>
      </c>
      <c r="O1251" s="5">
        <f>VLOOKUP(B1251,SWH!$A$4:$B$19,2,FALSE)</f>
        <v>0.45</v>
      </c>
      <c r="P1251" s="5">
        <f t="shared" si="80"/>
        <v>0</v>
      </c>
      <c r="Q1251" s="5">
        <v>0</v>
      </c>
      <c r="R1251" s="5">
        <v>0</v>
      </c>
      <c r="S1251" s="5">
        <v>0</v>
      </c>
      <c r="T1251" s="5">
        <v>75.52</v>
      </c>
      <c r="U1251" s="5">
        <v>350.09</v>
      </c>
      <c r="V1251" s="5">
        <v>35.86</v>
      </c>
      <c r="W1251" s="5">
        <f t="shared" si="82"/>
        <v>90.29</v>
      </c>
      <c r="X1251" s="5">
        <f t="shared" si="83"/>
        <v>322.88</v>
      </c>
      <c r="Y1251" s="5">
        <v>707.02</v>
      </c>
      <c r="Z1251" s="5">
        <v>1142.75</v>
      </c>
      <c r="AA1251" s="5">
        <f t="shared" si="81"/>
        <v>1849.77</v>
      </c>
    </row>
    <row r="1252" spans="1:27" x14ac:dyDescent="0.25">
      <c r="A1252">
        <v>2019</v>
      </c>
      <c r="B1252" t="s">
        <v>64</v>
      </c>
      <c r="C1252" s="1" t="s">
        <v>16</v>
      </c>
      <c r="D1252" s="5">
        <f>VLOOKUP(B1252,SWH!$A$4:$C$19,3,FALSE)</f>
        <v>511.15</v>
      </c>
      <c r="E1252" s="5">
        <v>0</v>
      </c>
      <c r="F1252" s="5">
        <v>834.8</v>
      </c>
      <c r="G1252" s="5">
        <v>72.260000000000005</v>
      </c>
      <c r="H1252" s="5">
        <v>50.3</v>
      </c>
      <c r="I1252" s="5">
        <v>18.670000000000002</v>
      </c>
      <c r="J1252" s="5">
        <v>435.66</v>
      </c>
      <c r="K1252" s="5">
        <v>469.79</v>
      </c>
      <c r="L1252" s="5">
        <v>0</v>
      </c>
      <c r="M1252" s="5">
        <v>86.77</v>
      </c>
      <c r="N1252" s="5">
        <v>0.45</v>
      </c>
      <c r="O1252" s="5">
        <f>VLOOKUP(B1252,SWH!$A$4:$B$19,2,FALSE)</f>
        <v>0.45</v>
      </c>
      <c r="P1252" s="5">
        <f t="shared" si="80"/>
        <v>0</v>
      </c>
      <c r="Q1252" s="5">
        <v>0</v>
      </c>
      <c r="R1252" s="5">
        <v>0</v>
      </c>
      <c r="S1252" s="5">
        <v>0</v>
      </c>
      <c r="T1252" s="5">
        <v>75.510000000000005</v>
      </c>
      <c r="U1252" s="5">
        <v>370.76</v>
      </c>
      <c r="V1252" s="5">
        <v>35.76</v>
      </c>
      <c r="W1252" s="5">
        <f t="shared" si="82"/>
        <v>159.03</v>
      </c>
      <c r="X1252" s="5">
        <f t="shared" si="83"/>
        <v>834.8</v>
      </c>
      <c r="Y1252" s="5">
        <v>775.38</v>
      </c>
      <c r="Z1252" s="5">
        <v>1675.36</v>
      </c>
      <c r="AA1252" s="5">
        <f t="shared" si="81"/>
        <v>2450.7399999999998</v>
      </c>
    </row>
    <row r="1253" spans="1:27" x14ac:dyDescent="0.25">
      <c r="A1253">
        <v>2019</v>
      </c>
      <c r="B1253" t="s">
        <v>64</v>
      </c>
      <c r="C1253" s="1" t="s">
        <v>9</v>
      </c>
      <c r="D1253" s="5">
        <f>VLOOKUP(B1253,SWH!$A$4:$C$19,3,FALSE)</f>
        <v>511.15</v>
      </c>
      <c r="E1253" s="5">
        <v>0</v>
      </c>
      <c r="F1253" s="5">
        <v>591.55999999999995</v>
      </c>
      <c r="G1253" s="5">
        <v>46.81</v>
      </c>
      <c r="H1253" s="5">
        <v>50.12</v>
      </c>
      <c r="I1253" s="5">
        <v>18.64</v>
      </c>
      <c r="J1253" s="5">
        <v>435.66</v>
      </c>
      <c r="K1253" s="5">
        <v>469.79</v>
      </c>
      <c r="L1253" s="5">
        <v>0</v>
      </c>
      <c r="M1253" s="5">
        <v>117</v>
      </c>
      <c r="N1253" s="5">
        <v>0.45</v>
      </c>
      <c r="O1253" s="5">
        <f>VLOOKUP(B1253,SWH!$A$4:$B$19,2,FALSE)</f>
        <v>0.45</v>
      </c>
      <c r="P1253" s="5">
        <f t="shared" si="80"/>
        <v>0</v>
      </c>
      <c r="Q1253" s="5">
        <v>0</v>
      </c>
      <c r="R1253" s="5">
        <v>0</v>
      </c>
      <c r="S1253" s="5">
        <v>0</v>
      </c>
      <c r="T1253" s="5">
        <v>75.52</v>
      </c>
      <c r="U1253" s="5">
        <v>366.03</v>
      </c>
      <c r="V1253" s="5">
        <v>35.549999999999997</v>
      </c>
      <c r="W1253" s="5">
        <f t="shared" si="82"/>
        <v>163.81</v>
      </c>
      <c r="X1253" s="5">
        <f t="shared" si="83"/>
        <v>591.55999999999995</v>
      </c>
      <c r="Y1253" s="5">
        <v>779.74</v>
      </c>
      <c r="Z1253" s="5">
        <v>1427.38</v>
      </c>
      <c r="AA1253" s="5">
        <f t="shared" si="81"/>
        <v>2207.12</v>
      </c>
    </row>
    <row r="1254" spans="1:27" x14ac:dyDescent="0.25">
      <c r="A1254">
        <v>2019</v>
      </c>
      <c r="B1254" t="s">
        <v>64</v>
      </c>
      <c r="C1254" s="1" t="s">
        <v>12</v>
      </c>
      <c r="D1254" s="5">
        <f>VLOOKUP(B1254,SWH!$A$4:$C$19,3,FALSE)</f>
        <v>511.15</v>
      </c>
      <c r="E1254" s="5">
        <v>0</v>
      </c>
      <c r="F1254" s="5">
        <v>1072.26</v>
      </c>
      <c r="G1254" s="5">
        <v>51.07</v>
      </c>
      <c r="H1254" s="5">
        <v>50.24</v>
      </c>
      <c r="I1254" s="5">
        <v>18.7</v>
      </c>
      <c r="J1254" s="5">
        <v>435.66</v>
      </c>
      <c r="K1254" s="5">
        <v>469.79</v>
      </c>
      <c r="L1254" s="5">
        <v>0</v>
      </c>
      <c r="M1254" s="5">
        <v>86.49</v>
      </c>
      <c r="N1254" s="5">
        <v>0.45</v>
      </c>
      <c r="O1254" s="5">
        <f>VLOOKUP(B1254,SWH!$A$4:$B$19,2,FALSE)</f>
        <v>0.45</v>
      </c>
      <c r="P1254" s="5">
        <f t="shared" si="80"/>
        <v>0</v>
      </c>
      <c r="Q1254" s="5">
        <v>0</v>
      </c>
      <c r="R1254" s="5">
        <v>0</v>
      </c>
      <c r="S1254" s="5">
        <v>0</v>
      </c>
      <c r="T1254" s="5">
        <v>75.53</v>
      </c>
      <c r="U1254" s="5">
        <v>393.26</v>
      </c>
      <c r="V1254" s="5">
        <v>35.450000000000003</v>
      </c>
      <c r="W1254" s="5">
        <f t="shared" si="82"/>
        <v>137.56</v>
      </c>
      <c r="X1254" s="5">
        <f t="shared" si="83"/>
        <v>1072.26</v>
      </c>
      <c r="Y1254" s="5">
        <v>753.59</v>
      </c>
      <c r="Z1254" s="5">
        <v>1935.31</v>
      </c>
      <c r="AA1254" s="5">
        <f t="shared" si="81"/>
        <v>2688.9</v>
      </c>
    </row>
    <row r="1255" spans="1:27" x14ac:dyDescent="0.25">
      <c r="A1255">
        <v>2019</v>
      </c>
      <c r="B1255" t="s">
        <v>64</v>
      </c>
      <c r="C1255" s="1" t="s">
        <v>8</v>
      </c>
      <c r="D1255" s="5">
        <f>VLOOKUP(B1255,SWH!$A$4:$C$19,3,FALSE)</f>
        <v>511.15</v>
      </c>
      <c r="E1255" s="5">
        <v>0</v>
      </c>
      <c r="F1255" s="5">
        <v>1520.49</v>
      </c>
      <c r="G1255" s="5">
        <v>16.64</v>
      </c>
      <c r="H1255" s="5">
        <v>51.42</v>
      </c>
      <c r="I1255" s="5">
        <v>19.02</v>
      </c>
      <c r="J1255" s="5">
        <v>435.66</v>
      </c>
      <c r="K1255" s="5">
        <v>469.79</v>
      </c>
      <c r="L1255" s="5">
        <v>0</v>
      </c>
      <c r="M1255" s="5">
        <v>86.49</v>
      </c>
      <c r="N1255" s="5">
        <v>0.45</v>
      </c>
      <c r="O1255" s="5">
        <f>VLOOKUP(B1255,SWH!$A$4:$B$19,2,FALSE)</f>
        <v>0.45</v>
      </c>
      <c r="P1255" s="5">
        <f t="shared" si="80"/>
        <v>0</v>
      </c>
      <c r="Q1255" s="5">
        <v>0</v>
      </c>
      <c r="R1255" s="5">
        <v>0</v>
      </c>
      <c r="S1255" s="5">
        <v>0</v>
      </c>
      <c r="T1255" s="5">
        <v>75.540000000000006</v>
      </c>
      <c r="U1255" s="5">
        <v>423.54</v>
      </c>
      <c r="V1255" s="5">
        <v>34.94</v>
      </c>
      <c r="W1255" s="5">
        <f t="shared" si="82"/>
        <v>103.13</v>
      </c>
      <c r="X1255" s="5">
        <f t="shared" si="83"/>
        <v>1520.49</v>
      </c>
      <c r="Y1255" s="5">
        <v>720.16</v>
      </c>
      <c r="Z1255" s="5">
        <v>2413.81</v>
      </c>
      <c r="AA1255" s="5">
        <f t="shared" si="81"/>
        <v>3133.97</v>
      </c>
    </row>
    <row r="1256" spans="1:27" x14ac:dyDescent="0.25">
      <c r="A1256">
        <v>2004</v>
      </c>
      <c r="B1256" t="s">
        <v>71</v>
      </c>
      <c r="C1256" s="1" t="s">
        <v>10</v>
      </c>
      <c r="D1256" s="5">
        <f>VLOOKUP(B1256,SWH!$A$4:$C$19,3,FALSE)</f>
        <v>2293.9899999999998</v>
      </c>
      <c r="E1256" s="5">
        <v>0</v>
      </c>
      <c r="F1256" s="5">
        <v>0</v>
      </c>
      <c r="G1256" s="5">
        <v>1355.07</v>
      </c>
      <c r="H1256" s="5">
        <v>492.05</v>
      </c>
      <c r="I1256" s="5">
        <v>115.22</v>
      </c>
      <c r="J1256" s="5">
        <v>195.16</v>
      </c>
      <c r="K1256" s="5">
        <v>0</v>
      </c>
      <c r="L1256" s="5">
        <v>0</v>
      </c>
      <c r="M1256" s="5">
        <v>482.97</v>
      </c>
      <c r="N1256" s="5">
        <v>0</v>
      </c>
      <c r="O1256" s="5">
        <f>VLOOKUP(B1256,SWH!$A$4:$B$19,2,FALSE)</f>
        <v>0</v>
      </c>
      <c r="P1256" s="5">
        <f>N1256-O1256</f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85.43</v>
      </c>
      <c r="V1256" s="5">
        <v>0</v>
      </c>
      <c r="W1256" s="5">
        <f t="shared" si="82"/>
        <v>1838.04</v>
      </c>
      <c r="X1256" s="5">
        <f t="shared" si="83"/>
        <v>0</v>
      </c>
      <c r="Y1256" s="5">
        <v>2640.46</v>
      </c>
      <c r="Z1256" s="5">
        <v>85.43</v>
      </c>
      <c r="AA1256" s="5">
        <f t="shared" si="81"/>
        <v>2725.89</v>
      </c>
    </row>
    <row r="1257" spans="1:27" x14ac:dyDescent="0.25">
      <c r="A1257">
        <v>2004</v>
      </c>
      <c r="B1257" t="s">
        <v>71</v>
      </c>
      <c r="C1257" s="1" t="s">
        <v>6</v>
      </c>
      <c r="D1257" s="5">
        <f>VLOOKUP(B1257,SWH!$A$4:$C$19,3,FALSE)</f>
        <v>2293.9899999999998</v>
      </c>
      <c r="E1257" s="5">
        <v>0</v>
      </c>
      <c r="F1257" s="5">
        <v>0.24</v>
      </c>
      <c r="G1257" s="5">
        <v>1169.18</v>
      </c>
      <c r="H1257" s="5">
        <v>492.05</v>
      </c>
      <c r="I1257" s="5">
        <v>115.24</v>
      </c>
      <c r="J1257" s="5">
        <v>195.16</v>
      </c>
      <c r="K1257" s="5">
        <v>0</v>
      </c>
      <c r="L1257" s="5">
        <v>0</v>
      </c>
      <c r="M1257" s="5">
        <v>470.52</v>
      </c>
      <c r="N1257" s="5">
        <v>0</v>
      </c>
      <c r="O1257" s="5">
        <f>VLOOKUP(B1257,SWH!$A$4:$B$19,2,FALSE)</f>
        <v>0</v>
      </c>
      <c r="P1257" s="5">
        <f t="shared" ref="P1257:P1259" si="84">N1257-O1257</f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85.09</v>
      </c>
      <c r="V1257" s="5">
        <v>0</v>
      </c>
      <c r="W1257" s="5">
        <f t="shared" si="82"/>
        <v>1639.7</v>
      </c>
      <c r="X1257" s="5">
        <f t="shared" si="83"/>
        <v>0.24</v>
      </c>
      <c r="Y1257" s="5">
        <v>2442.14</v>
      </c>
      <c r="Z1257" s="5">
        <v>85.33</v>
      </c>
      <c r="AA1257" s="5">
        <f t="shared" si="81"/>
        <v>2527.4699999999998</v>
      </c>
    </row>
    <row r="1258" spans="1:27" x14ac:dyDescent="0.25">
      <c r="A1258">
        <v>2004</v>
      </c>
      <c r="B1258" t="s">
        <v>71</v>
      </c>
      <c r="C1258" s="1" t="s">
        <v>11</v>
      </c>
      <c r="D1258" s="5">
        <f>VLOOKUP(B1258,SWH!$A$4:$C$19,3,FALSE)</f>
        <v>2293.9899999999998</v>
      </c>
      <c r="E1258" s="5">
        <v>0</v>
      </c>
      <c r="F1258" s="5">
        <v>0.01</v>
      </c>
      <c r="G1258" s="5">
        <v>914.86</v>
      </c>
      <c r="H1258" s="5">
        <v>492.05</v>
      </c>
      <c r="I1258" s="5">
        <v>115.25</v>
      </c>
      <c r="J1258" s="5">
        <v>195.16</v>
      </c>
      <c r="K1258" s="5">
        <v>0</v>
      </c>
      <c r="L1258" s="5">
        <v>0</v>
      </c>
      <c r="M1258" s="5">
        <v>447.17</v>
      </c>
      <c r="N1258" s="5">
        <v>0</v>
      </c>
      <c r="O1258" s="5">
        <f>VLOOKUP(B1258,SWH!$A$4:$B$19,2,FALSE)</f>
        <v>0</v>
      </c>
      <c r="P1258" s="5">
        <f t="shared" si="84"/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87.28</v>
      </c>
      <c r="V1258" s="5">
        <v>0</v>
      </c>
      <c r="W1258" s="5">
        <f t="shared" si="82"/>
        <v>1362.03</v>
      </c>
      <c r="X1258" s="5">
        <f t="shared" si="83"/>
        <v>0.01</v>
      </c>
      <c r="Y1258" s="5">
        <v>2164.48</v>
      </c>
      <c r="Z1258" s="5">
        <v>87.29</v>
      </c>
      <c r="AA1258" s="5">
        <f t="shared" si="81"/>
        <v>2251.77</v>
      </c>
    </row>
    <row r="1259" spans="1:27" x14ac:dyDescent="0.25">
      <c r="A1259">
        <v>2004</v>
      </c>
      <c r="B1259" t="s">
        <v>71</v>
      </c>
      <c r="C1259" s="1" t="s">
        <v>13</v>
      </c>
      <c r="D1259" s="5">
        <f>VLOOKUP(B1259,SWH!$A$4:$C$19,3,FALSE)</f>
        <v>2293.9899999999998</v>
      </c>
      <c r="E1259" s="5">
        <v>0</v>
      </c>
      <c r="F1259" s="5">
        <v>13.92</v>
      </c>
      <c r="G1259" s="5">
        <v>942.91</v>
      </c>
      <c r="H1259" s="5">
        <v>492.05</v>
      </c>
      <c r="I1259" s="5">
        <v>115.11</v>
      </c>
      <c r="J1259" s="5">
        <v>195.16</v>
      </c>
      <c r="K1259" s="5">
        <v>0</v>
      </c>
      <c r="L1259" s="5">
        <v>0</v>
      </c>
      <c r="M1259" s="5">
        <v>464.57</v>
      </c>
      <c r="N1259" s="5">
        <v>0</v>
      </c>
      <c r="O1259" s="5">
        <f>VLOOKUP(B1259,SWH!$A$4:$B$19,2,FALSE)</f>
        <v>0</v>
      </c>
      <c r="P1259" s="5">
        <f t="shared" si="84"/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87.22</v>
      </c>
      <c r="V1259" s="5">
        <v>0</v>
      </c>
      <c r="W1259" s="5">
        <f t="shared" si="82"/>
        <v>1407.48</v>
      </c>
      <c r="X1259" s="5">
        <f t="shared" si="83"/>
        <v>13.92</v>
      </c>
      <c r="Y1259" s="5">
        <v>2209.79</v>
      </c>
      <c r="Z1259" s="5">
        <v>101.14</v>
      </c>
      <c r="AA1259" s="5">
        <f t="shared" si="81"/>
        <v>2310.9299999999998</v>
      </c>
    </row>
    <row r="1260" spans="1:27" x14ac:dyDescent="0.25">
      <c r="A1260">
        <v>2004</v>
      </c>
      <c r="B1260" t="s">
        <v>71</v>
      </c>
      <c r="C1260" s="1" t="s">
        <v>19</v>
      </c>
      <c r="D1260" s="5">
        <f>VLOOKUP(B1260,SWH!$A$4:$C$19,3,FALSE)</f>
        <v>2293.9899999999998</v>
      </c>
      <c r="E1260" s="5">
        <v>0</v>
      </c>
      <c r="F1260" s="5">
        <v>50.15</v>
      </c>
      <c r="G1260" s="5">
        <v>781.57</v>
      </c>
      <c r="H1260" s="5">
        <v>492.05</v>
      </c>
      <c r="I1260" s="5">
        <v>115.07</v>
      </c>
      <c r="J1260" s="5">
        <v>195.16</v>
      </c>
      <c r="K1260" s="5">
        <v>0</v>
      </c>
      <c r="L1260" s="5">
        <v>0</v>
      </c>
      <c r="M1260" s="5">
        <v>461.24</v>
      </c>
      <c r="N1260" s="5">
        <v>0</v>
      </c>
      <c r="O1260" s="5">
        <f>VLOOKUP(B1260,SWH!$A$4:$B$19,2,FALSE)</f>
        <v>0</v>
      </c>
      <c r="P1260" s="5">
        <f t="shared" ref="P1260:P1323" si="85">N1260-O1260</f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89.52</v>
      </c>
      <c r="V1260" s="5">
        <v>0</v>
      </c>
      <c r="W1260" s="5">
        <f t="shared" si="82"/>
        <v>1242.81</v>
      </c>
      <c r="X1260" s="5">
        <f t="shared" si="83"/>
        <v>50.15</v>
      </c>
      <c r="Y1260" s="5">
        <v>2045.09</v>
      </c>
      <c r="Z1260" s="5">
        <v>139.66999999999999</v>
      </c>
      <c r="AA1260" s="5">
        <f t="shared" si="81"/>
        <v>2184.7599999999998</v>
      </c>
    </row>
    <row r="1261" spans="1:27" x14ac:dyDescent="0.25">
      <c r="A1261">
        <v>2004</v>
      </c>
      <c r="B1261" t="s">
        <v>71</v>
      </c>
      <c r="C1261" s="1" t="s">
        <v>20</v>
      </c>
      <c r="D1261" s="5">
        <f>VLOOKUP(B1261,SWH!$A$4:$C$19,3,FALSE)</f>
        <v>2293.9899999999998</v>
      </c>
      <c r="E1261" s="5">
        <v>0</v>
      </c>
      <c r="F1261" s="5">
        <v>29.44</v>
      </c>
      <c r="G1261" s="5">
        <v>602.84</v>
      </c>
      <c r="H1261" s="5">
        <v>492.05</v>
      </c>
      <c r="I1261" s="5">
        <v>115.15</v>
      </c>
      <c r="J1261" s="5">
        <v>195.16</v>
      </c>
      <c r="K1261" s="5">
        <v>0</v>
      </c>
      <c r="L1261" s="5">
        <v>0</v>
      </c>
      <c r="M1261" s="5">
        <v>485.76</v>
      </c>
      <c r="N1261" s="5">
        <v>0</v>
      </c>
      <c r="O1261" s="5">
        <f>VLOOKUP(B1261,SWH!$A$4:$B$19,2,FALSE)</f>
        <v>0</v>
      </c>
      <c r="P1261" s="5">
        <f t="shared" si="85"/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89.55</v>
      </c>
      <c r="V1261" s="5">
        <v>0</v>
      </c>
      <c r="W1261" s="5">
        <f t="shared" si="82"/>
        <v>1088.5999999999999</v>
      </c>
      <c r="X1261" s="5">
        <f t="shared" si="83"/>
        <v>29.44</v>
      </c>
      <c r="Y1261" s="5">
        <v>1890.96</v>
      </c>
      <c r="Z1261" s="5">
        <v>119</v>
      </c>
      <c r="AA1261" s="5">
        <f t="shared" si="81"/>
        <v>2009.96</v>
      </c>
    </row>
    <row r="1262" spans="1:27" x14ac:dyDescent="0.25">
      <c r="A1262">
        <v>2004</v>
      </c>
      <c r="B1262" t="s">
        <v>71</v>
      </c>
      <c r="C1262" s="1" t="s">
        <v>3</v>
      </c>
      <c r="D1262" s="5">
        <f>VLOOKUP(B1262,SWH!$A$4:$C$19,3,FALSE)</f>
        <v>2293.9899999999998</v>
      </c>
      <c r="E1262" s="5">
        <v>0</v>
      </c>
      <c r="F1262" s="5">
        <v>230.47</v>
      </c>
      <c r="G1262" s="5">
        <v>419.36</v>
      </c>
      <c r="H1262" s="5">
        <v>492.05</v>
      </c>
      <c r="I1262" s="5">
        <v>115.13</v>
      </c>
      <c r="J1262" s="5">
        <v>195.16</v>
      </c>
      <c r="K1262" s="5">
        <v>0</v>
      </c>
      <c r="L1262" s="5">
        <v>0</v>
      </c>
      <c r="M1262" s="5">
        <v>432.87</v>
      </c>
      <c r="N1262" s="5">
        <v>0</v>
      </c>
      <c r="O1262" s="5">
        <f>VLOOKUP(B1262,SWH!$A$4:$B$19,2,FALSE)</f>
        <v>0</v>
      </c>
      <c r="P1262" s="5">
        <f t="shared" si="85"/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93.27</v>
      </c>
      <c r="V1262" s="5">
        <v>0</v>
      </c>
      <c r="W1262" s="5">
        <f t="shared" si="82"/>
        <v>852.23</v>
      </c>
      <c r="X1262" s="5">
        <f t="shared" si="83"/>
        <v>230.47</v>
      </c>
      <c r="Y1262" s="5">
        <v>1654.56</v>
      </c>
      <c r="Z1262" s="5">
        <v>323.74</v>
      </c>
      <c r="AA1262" s="5">
        <f t="shared" si="81"/>
        <v>1978.3</v>
      </c>
    </row>
    <row r="1263" spans="1:27" x14ac:dyDescent="0.25">
      <c r="A1263">
        <v>2004</v>
      </c>
      <c r="B1263" t="s">
        <v>71</v>
      </c>
      <c r="C1263" s="1" t="s">
        <v>7</v>
      </c>
      <c r="D1263" s="5">
        <f>VLOOKUP(B1263,SWH!$A$4:$C$19,3,FALSE)</f>
        <v>2293.9899999999998</v>
      </c>
      <c r="E1263" s="5">
        <v>0</v>
      </c>
      <c r="F1263" s="5">
        <v>63.49</v>
      </c>
      <c r="G1263" s="5">
        <v>365.93</v>
      </c>
      <c r="H1263" s="5">
        <v>492.05</v>
      </c>
      <c r="I1263" s="5">
        <v>115.13</v>
      </c>
      <c r="J1263" s="5">
        <v>195.16</v>
      </c>
      <c r="K1263" s="5">
        <v>0</v>
      </c>
      <c r="L1263" s="5">
        <v>0</v>
      </c>
      <c r="M1263" s="5">
        <v>447.68</v>
      </c>
      <c r="N1263" s="5">
        <v>0</v>
      </c>
      <c r="O1263" s="5">
        <f>VLOOKUP(B1263,SWH!$A$4:$B$19,2,FALSE)</f>
        <v>0</v>
      </c>
      <c r="P1263" s="5">
        <f t="shared" si="85"/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92.22</v>
      </c>
      <c r="V1263" s="5">
        <v>0</v>
      </c>
      <c r="W1263" s="5">
        <f t="shared" si="82"/>
        <v>813.61</v>
      </c>
      <c r="X1263" s="5">
        <f t="shared" si="83"/>
        <v>63.49</v>
      </c>
      <c r="Y1263" s="5">
        <v>1615.93</v>
      </c>
      <c r="Z1263" s="5">
        <v>155.71</v>
      </c>
      <c r="AA1263" s="5">
        <f t="shared" si="81"/>
        <v>1771.64</v>
      </c>
    </row>
    <row r="1264" spans="1:27" x14ac:dyDescent="0.25">
      <c r="A1264">
        <v>2004</v>
      </c>
      <c r="B1264" t="s">
        <v>71</v>
      </c>
      <c r="C1264" s="1" t="s">
        <v>17</v>
      </c>
      <c r="D1264" s="5">
        <f>VLOOKUP(B1264,SWH!$A$4:$C$19,3,FALSE)</f>
        <v>2293.9899999999998</v>
      </c>
      <c r="E1264" s="5">
        <v>0</v>
      </c>
      <c r="F1264" s="5">
        <v>26.82</v>
      </c>
      <c r="G1264" s="5">
        <v>186.34</v>
      </c>
      <c r="H1264" s="5">
        <v>492.05</v>
      </c>
      <c r="I1264" s="5">
        <v>115.11</v>
      </c>
      <c r="J1264" s="5">
        <v>195.16</v>
      </c>
      <c r="K1264" s="5">
        <v>0</v>
      </c>
      <c r="L1264" s="5">
        <v>0</v>
      </c>
      <c r="M1264" s="5">
        <v>420.09</v>
      </c>
      <c r="N1264" s="5">
        <v>0</v>
      </c>
      <c r="O1264" s="5">
        <f>VLOOKUP(B1264,SWH!$A$4:$B$19,2,FALSE)</f>
        <v>0</v>
      </c>
      <c r="P1264" s="5">
        <f t="shared" si="85"/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93.56</v>
      </c>
      <c r="V1264" s="5">
        <v>0</v>
      </c>
      <c r="W1264" s="5">
        <f t="shared" si="82"/>
        <v>606.42999999999995</v>
      </c>
      <c r="X1264" s="5">
        <f t="shared" si="83"/>
        <v>26.82</v>
      </c>
      <c r="Y1264" s="5">
        <v>1408.74</v>
      </c>
      <c r="Z1264" s="5">
        <v>120.37</v>
      </c>
      <c r="AA1264" s="5">
        <f t="shared" si="81"/>
        <v>1529.1100000000001</v>
      </c>
    </row>
    <row r="1265" spans="1:27" x14ac:dyDescent="0.25">
      <c r="A1265">
        <v>2004</v>
      </c>
      <c r="B1265" t="s">
        <v>71</v>
      </c>
      <c r="C1265" s="1" t="s">
        <v>14</v>
      </c>
      <c r="D1265" s="5">
        <f>VLOOKUP(B1265,SWH!$A$4:$C$19,3,FALSE)</f>
        <v>2293.9899999999998</v>
      </c>
      <c r="E1265" s="5">
        <v>0</v>
      </c>
      <c r="F1265" s="5">
        <v>631.67999999999995</v>
      </c>
      <c r="G1265" s="5">
        <v>268.39999999999998</v>
      </c>
      <c r="H1265" s="5">
        <v>492.05</v>
      </c>
      <c r="I1265" s="5">
        <v>114.95</v>
      </c>
      <c r="J1265" s="5">
        <v>195.16</v>
      </c>
      <c r="K1265" s="5">
        <v>0</v>
      </c>
      <c r="L1265" s="5">
        <v>0</v>
      </c>
      <c r="M1265" s="5">
        <v>433.21</v>
      </c>
      <c r="N1265" s="5">
        <v>0</v>
      </c>
      <c r="O1265" s="5">
        <f>VLOOKUP(B1265,SWH!$A$4:$B$19,2,FALSE)</f>
        <v>0</v>
      </c>
      <c r="P1265" s="5">
        <f t="shared" si="85"/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96.31</v>
      </c>
      <c r="V1265" s="5">
        <v>0</v>
      </c>
      <c r="W1265" s="5">
        <f t="shared" si="82"/>
        <v>701.6099999999999</v>
      </c>
      <c r="X1265" s="5">
        <f t="shared" si="83"/>
        <v>631.67999999999995</v>
      </c>
      <c r="Y1265" s="5">
        <v>1503.76</v>
      </c>
      <c r="Z1265" s="5">
        <v>727.99</v>
      </c>
      <c r="AA1265" s="5">
        <f t="shared" si="81"/>
        <v>2231.75</v>
      </c>
    </row>
    <row r="1266" spans="1:27" x14ac:dyDescent="0.25">
      <c r="A1266">
        <v>2004</v>
      </c>
      <c r="B1266" t="s">
        <v>71</v>
      </c>
      <c r="C1266" s="1" t="s">
        <v>2</v>
      </c>
      <c r="D1266" s="5">
        <f>VLOOKUP(B1266,SWH!$A$4:$C$19,3,FALSE)</f>
        <v>2293.9899999999998</v>
      </c>
      <c r="E1266" s="5">
        <v>0</v>
      </c>
      <c r="F1266" s="5">
        <v>210.53</v>
      </c>
      <c r="G1266" s="5">
        <v>236.44</v>
      </c>
      <c r="H1266" s="5">
        <v>492.05</v>
      </c>
      <c r="I1266" s="5">
        <v>115.04</v>
      </c>
      <c r="J1266" s="5">
        <v>195.16</v>
      </c>
      <c r="K1266" s="5">
        <v>0</v>
      </c>
      <c r="L1266" s="5">
        <v>0</v>
      </c>
      <c r="M1266" s="5">
        <v>472.99</v>
      </c>
      <c r="N1266" s="5">
        <v>0</v>
      </c>
      <c r="O1266" s="5">
        <f>VLOOKUP(B1266,SWH!$A$4:$B$19,2,FALSE)</f>
        <v>0</v>
      </c>
      <c r="P1266" s="5">
        <f t="shared" si="85"/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95.41</v>
      </c>
      <c r="V1266" s="5">
        <v>0</v>
      </c>
      <c r="W1266" s="5">
        <f t="shared" si="82"/>
        <v>709.43000000000006</v>
      </c>
      <c r="X1266" s="5">
        <f t="shared" si="83"/>
        <v>210.53</v>
      </c>
      <c r="Y1266" s="5">
        <v>1511.67</v>
      </c>
      <c r="Z1266" s="5">
        <v>305.95</v>
      </c>
      <c r="AA1266" s="5">
        <f t="shared" si="81"/>
        <v>1817.6200000000001</v>
      </c>
    </row>
    <row r="1267" spans="1:27" x14ac:dyDescent="0.25">
      <c r="A1267">
        <v>2004</v>
      </c>
      <c r="B1267" t="s">
        <v>71</v>
      </c>
      <c r="C1267" s="1" t="s">
        <v>18</v>
      </c>
      <c r="D1267" s="5">
        <f>VLOOKUP(B1267,SWH!$A$4:$C$19,3,FALSE)</f>
        <v>2293.9899999999998</v>
      </c>
      <c r="E1267" s="5">
        <v>0</v>
      </c>
      <c r="F1267" s="5">
        <v>405.47</v>
      </c>
      <c r="G1267" s="5">
        <v>65.56</v>
      </c>
      <c r="H1267" s="5">
        <v>492.05</v>
      </c>
      <c r="I1267" s="5">
        <v>114.82</v>
      </c>
      <c r="J1267" s="5">
        <v>195.16</v>
      </c>
      <c r="K1267" s="5">
        <v>0</v>
      </c>
      <c r="L1267" s="5">
        <v>0</v>
      </c>
      <c r="M1267" s="5">
        <v>410.33</v>
      </c>
      <c r="N1267" s="5">
        <v>0</v>
      </c>
      <c r="O1267" s="5">
        <f>VLOOKUP(B1267,SWH!$A$4:$B$19,2,FALSE)</f>
        <v>0</v>
      </c>
      <c r="P1267" s="5">
        <f t="shared" si="85"/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97.2</v>
      </c>
      <c r="V1267" s="5">
        <v>0</v>
      </c>
      <c r="W1267" s="5">
        <f t="shared" si="82"/>
        <v>475.89</v>
      </c>
      <c r="X1267" s="5">
        <f t="shared" si="83"/>
        <v>405.47</v>
      </c>
      <c r="Y1267" s="5">
        <v>1277.9100000000001</v>
      </c>
      <c r="Z1267" s="5">
        <v>502.68</v>
      </c>
      <c r="AA1267" s="5">
        <f t="shared" si="81"/>
        <v>1780.5900000000001</v>
      </c>
    </row>
    <row r="1268" spans="1:27" x14ac:dyDescent="0.25">
      <c r="A1268">
        <v>2004</v>
      </c>
      <c r="B1268" t="s">
        <v>71</v>
      </c>
      <c r="C1268" s="1" t="s">
        <v>4</v>
      </c>
      <c r="D1268" s="5">
        <f>VLOOKUP(B1268,SWH!$A$4:$C$19,3,FALSE)</f>
        <v>2293.9899999999998</v>
      </c>
      <c r="E1268" s="5">
        <v>0</v>
      </c>
      <c r="F1268" s="5">
        <v>857.79</v>
      </c>
      <c r="G1268" s="5">
        <v>164.42</v>
      </c>
      <c r="H1268" s="5">
        <v>492.05</v>
      </c>
      <c r="I1268" s="5">
        <v>114.99</v>
      </c>
      <c r="J1268" s="5">
        <v>195.16</v>
      </c>
      <c r="K1268" s="5">
        <v>0</v>
      </c>
      <c r="L1268" s="5">
        <v>0</v>
      </c>
      <c r="M1268" s="5">
        <v>469.04</v>
      </c>
      <c r="N1268" s="5">
        <v>0</v>
      </c>
      <c r="O1268" s="5">
        <f>VLOOKUP(B1268,SWH!$A$4:$B$19,2,FALSE)</f>
        <v>0</v>
      </c>
      <c r="P1268" s="5">
        <f t="shared" si="85"/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98.8</v>
      </c>
      <c r="V1268" s="5">
        <v>0</v>
      </c>
      <c r="W1268" s="5">
        <f t="shared" si="82"/>
        <v>633.46</v>
      </c>
      <c r="X1268" s="5">
        <f t="shared" si="83"/>
        <v>857.79</v>
      </c>
      <c r="Y1268" s="5">
        <v>1435.65</v>
      </c>
      <c r="Z1268" s="5">
        <v>956.59</v>
      </c>
      <c r="AA1268" s="5">
        <f t="shared" si="81"/>
        <v>2392.2400000000002</v>
      </c>
    </row>
    <row r="1269" spans="1:27" x14ac:dyDescent="0.25">
      <c r="A1269">
        <v>2004</v>
      </c>
      <c r="B1269" t="s">
        <v>71</v>
      </c>
      <c r="C1269" s="1" t="s">
        <v>5</v>
      </c>
      <c r="D1269" s="5">
        <f>VLOOKUP(B1269,SWH!$A$4:$C$19,3,FALSE)</f>
        <v>2293.9899999999998</v>
      </c>
      <c r="E1269" s="5">
        <v>0</v>
      </c>
      <c r="F1269" s="5">
        <v>449.49</v>
      </c>
      <c r="G1269" s="5">
        <v>205.25</v>
      </c>
      <c r="H1269" s="5">
        <v>492.05</v>
      </c>
      <c r="I1269" s="5">
        <v>114.99</v>
      </c>
      <c r="J1269" s="5">
        <v>195.16</v>
      </c>
      <c r="K1269" s="5">
        <v>0</v>
      </c>
      <c r="L1269" s="5">
        <v>0</v>
      </c>
      <c r="M1269" s="5">
        <v>501.61</v>
      </c>
      <c r="N1269" s="5">
        <v>0</v>
      </c>
      <c r="O1269" s="5">
        <f>VLOOKUP(B1269,SWH!$A$4:$B$19,2,FALSE)</f>
        <v>0</v>
      </c>
      <c r="P1269" s="5">
        <f t="shared" si="85"/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98.06</v>
      </c>
      <c r="V1269" s="5">
        <v>0</v>
      </c>
      <c r="W1269" s="5">
        <f t="shared" si="82"/>
        <v>706.86</v>
      </c>
      <c r="X1269" s="5">
        <f t="shared" si="83"/>
        <v>449.49</v>
      </c>
      <c r="Y1269" s="5">
        <v>1509.05</v>
      </c>
      <c r="Z1269" s="5">
        <v>547.54999999999995</v>
      </c>
      <c r="AA1269" s="5">
        <f t="shared" si="81"/>
        <v>2056.6</v>
      </c>
    </row>
    <row r="1270" spans="1:27" x14ac:dyDescent="0.25">
      <c r="A1270">
        <v>2004</v>
      </c>
      <c r="B1270" t="s">
        <v>71</v>
      </c>
      <c r="C1270" s="1" t="s">
        <v>15</v>
      </c>
      <c r="D1270" s="5">
        <f>VLOOKUP(B1270,SWH!$A$4:$C$19,3,FALSE)</f>
        <v>2293.9899999999998</v>
      </c>
      <c r="E1270" s="5">
        <v>0</v>
      </c>
      <c r="F1270" s="5">
        <v>467.51</v>
      </c>
      <c r="G1270" s="5">
        <v>27.89</v>
      </c>
      <c r="H1270" s="5">
        <v>492.05</v>
      </c>
      <c r="I1270" s="5">
        <v>114.81</v>
      </c>
      <c r="J1270" s="5">
        <v>195.16</v>
      </c>
      <c r="K1270" s="5">
        <v>0</v>
      </c>
      <c r="L1270" s="5">
        <v>0</v>
      </c>
      <c r="M1270" s="5">
        <v>402.69</v>
      </c>
      <c r="N1270" s="5">
        <v>0</v>
      </c>
      <c r="O1270" s="5">
        <f>VLOOKUP(B1270,SWH!$A$4:$B$19,2,FALSE)</f>
        <v>0</v>
      </c>
      <c r="P1270" s="5">
        <f t="shared" si="85"/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98.62</v>
      </c>
      <c r="V1270" s="5">
        <v>0</v>
      </c>
      <c r="W1270" s="5">
        <f t="shared" si="82"/>
        <v>430.58</v>
      </c>
      <c r="X1270" s="5">
        <f t="shared" si="83"/>
        <v>467.51</v>
      </c>
      <c r="Y1270" s="5">
        <v>1232.5899999999999</v>
      </c>
      <c r="Z1270" s="5">
        <v>566.13</v>
      </c>
      <c r="AA1270" s="5">
        <f t="shared" si="81"/>
        <v>1798.7199999999998</v>
      </c>
    </row>
    <row r="1271" spans="1:27" x14ac:dyDescent="0.25">
      <c r="A1271">
        <v>2004</v>
      </c>
      <c r="B1271" t="s">
        <v>71</v>
      </c>
      <c r="C1271" s="1" t="s">
        <v>16</v>
      </c>
      <c r="D1271" s="5">
        <f>VLOOKUP(B1271,SWH!$A$4:$C$19,3,FALSE)</f>
        <v>2293.9899999999998</v>
      </c>
      <c r="E1271" s="5">
        <v>0</v>
      </c>
      <c r="F1271" s="5">
        <v>1212.92</v>
      </c>
      <c r="G1271" s="5">
        <v>175.29</v>
      </c>
      <c r="H1271" s="5">
        <v>492.05</v>
      </c>
      <c r="I1271" s="5">
        <v>114.94</v>
      </c>
      <c r="J1271" s="5">
        <v>195.16</v>
      </c>
      <c r="K1271" s="5">
        <v>0</v>
      </c>
      <c r="L1271" s="5">
        <v>0</v>
      </c>
      <c r="M1271" s="5">
        <v>506.63</v>
      </c>
      <c r="N1271" s="5">
        <v>0</v>
      </c>
      <c r="O1271" s="5">
        <f>VLOOKUP(B1271,SWH!$A$4:$B$19,2,FALSE)</f>
        <v>0</v>
      </c>
      <c r="P1271" s="5">
        <f t="shared" si="85"/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100.63</v>
      </c>
      <c r="V1271" s="5">
        <v>0</v>
      </c>
      <c r="W1271" s="5">
        <f t="shared" si="82"/>
        <v>681.92</v>
      </c>
      <c r="X1271" s="5">
        <f t="shared" si="83"/>
        <v>1212.92</v>
      </c>
      <c r="Y1271" s="5">
        <v>1484.05</v>
      </c>
      <c r="Z1271" s="5">
        <v>1313.55</v>
      </c>
      <c r="AA1271" s="5">
        <f t="shared" si="81"/>
        <v>2797.6</v>
      </c>
    </row>
    <row r="1272" spans="1:27" x14ac:dyDescent="0.25">
      <c r="A1272">
        <v>2004</v>
      </c>
      <c r="B1272" t="s">
        <v>71</v>
      </c>
      <c r="C1272" s="1" t="s">
        <v>9</v>
      </c>
      <c r="D1272" s="5">
        <f>VLOOKUP(B1272,SWH!$A$4:$C$19,3,FALSE)</f>
        <v>2293.9899999999998</v>
      </c>
      <c r="E1272" s="5">
        <v>0</v>
      </c>
      <c r="F1272" s="5">
        <v>784.83</v>
      </c>
      <c r="G1272" s="5">
        <v>135.53</v>
      </c>
      <c r="H1272" s="5">
        <v>492.05</v>
      </c>
      <c r="I1272" s="5">
        <v>114.85</v>
      </c>
      <c r="J1272" s="5">
        <v>195.16</v>
      </c>
      <c r="K1272" s="5">
        <v>0</v>
      </c>
      <c r="L1272" s="5">
        <v>0</v>
      </c>
      <c r="M1272" s="5">
        <v>535.80999999999995</v>
      </c>
      <c r="N1272" s="5">
        <v>0</v>
      </c>
      <c r="O1272" s="5">
        <f>VLOOKUP(B1272,SWH!$A$4:$B$19,2,FALSE)</f>
        <v>0</v>
      </c>
      <c r="P1272" s="5">
        <f t="shared" si="85"/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100.17</v>
      </c>
      <c r="V1272" s="5">
        <v>0</v>
      </c>
      <c r="W1272" s="5">
        <f t="shared" si="82"/>
        <v>671.33999999999992</v>
      </c>
      <c r="X1272" s="5">
        <f t="shared" si="83"/>
        <v>784.83</v>
      </c>
      <c r="Y1272" s="5">
        <v>1473.39</v>
      </c>
      <c r="Z1272" s="5">
        <v>885</v>
      </c>
      <c r="AA1272" s="5">
        <f t="shared" si="81"/>
        <v>2358.3900000000003</v>
      </c>
    </row>
    <row r="1273" spans="1:27" x14ac:dyDescent="0.25">
      <c r="A1273">
        <v>2004</v>
      </c>
      <c r="B1273" t="s">
        <v>71</v>
      </c>
      <c r="C1273" s="1" t="s">
        <v>12</v>
      </c>
      <c r="D1273" s="5">
        <f>VLOOKUP(B1273,SWH!$A$4:$C$19,3,FALSE)</f>
        <v>2293.9899999999998</v>
      </c>
      <c r="E1273" s="5">
        <v>0</v>
      </c>
      <c r="F1273" s="5">
        <v>1496.93</v>
      </c>
      <c r="G1273" s="5">
        <v>128.77000000000001</v>
      </c>
      <c r="H1273" s="5">
        <v>492.05</v>
      </c>
      <c r="I1273" s="5">
        <v>114.78</v>
      </c>
      <c r="J1273" s="5">
        <v>195.16</v>
      </c>
      <c r="K1273" s="5">
        <v>0</v>
      </c>
      <c r="L1273" s="5">
        <v>0</v>
      </c>
      <c r="M1273" s="5">
        <v>524.47</v>
      </c>
      <c r="N1273" s="5">
        <v>0</v>
      </c>
      <c r="O1273" s="5">
        <f>VLOOKUP(B1273,SWH!$A$4:$B$19,2,FALSE)</f>
        <v>0</v>
      </c>
      <c r="P1273" s="5">
        <f t="shared" si="85"/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102.79</v>
      </c>
      <c r="V1273" s="5">
        <v>0</v>
      </c>
      <c r="W1273" s="5">
        <f t="shared" si="82"/>
        <v>653.24</v>
      </c>
      <c r="X1273" s="5">
        <f t="shared" si="83"/>
        <v>1496.93</v>
      </c>
      <c r="Y1273" s="5">
        <v>1455.23</v>
      </c>
      <c r="Z1273" s="5">
        <v>1599.72</v>
      </c>
      <c r="AA1273" s="5">
        <f t="shared" si="81"/>
        <v>3054.95</v>
      </c>
    </row>
    <row r="1274" spans="1:27" x14ac:dyDescent="0.25">
      <c r="A1274">
        <v>2004</v>
      </c>
      <c r="B1274" t="s">
        <v>71</v>
      </c>
      <c r="C1274" s="1" t="s">
        <v>8</v>
      </c>
      <c r="D1274" s="5">
        <f>VLOOKUP(B1274,SWH!$A$4:$C$19,3,FALSE)</f>
        <v>2293.9899999999998</v>
      </c>
      <c r="E1274" s="5">
        <v>0</v>
      </c>
      <c r="F1274" s="5">
        <v>2006.11</v>
      </c>
      <c r="G1274" s="5">
        <v>65.05</v>
      </c>
      <c r="H1274" s="5">
        <v>492.05</v>
      </c>
      <c r="I1274" s="5">
        <v>114.15</v>
      </c>
      <c r="J1274" s="5">
        <v>195.16</v>
      </c>
      <c r="K1274" s="5">
        <v>0</v>
      </c>
      <c r="L1274" s="5">
        <v>0</v>
      </c>
      <c r="M1274" s="5">
        <v>573.75</v>
      </c>
      <c r="N1274" s="5">
        <v>0</v>
      </c>
      <c r="O1274" s="5">
        <f>VLOOKUP(B1274,SWH!$A$4:$B$19,2,FALSE)</f>
        <v>0</v>
      </c>
      <c r="P1274" s="5">
        <f t="shared" si="85"/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105.7</v>
      </c>
      <c r="V1274" s="5">
        <v>0</v>
      </c>
      <c r="W1274" s="5">
        <f t="shared" si="82"/>
        <v>638.79999999999995</v>
      </c>
      <c r="X1274" s="5">
        <f t="shared" si="83"/>
        <v>2006.11</v>
      </c>
      <c r="Y1274" s="5">
        <v>1440.16</v>
      </c>
      <c r="Z1274" s="5">
        <v>2111.81</v>
      </c>
      <c r="AA1274" s="5">
        <f t="shared" si="81"/>
        <v>3551.9700000000003</v>
      </c>
    </row>
    <row r="1275" spans="1:27" x14ac:dyDescent="0.25">
      <c r="A1275">
        <v>2007</v>
      </c>
      <c r="B1275" t="s">
        <v>71</v>
      </c>
      <c r="C1275" s="1" t="s">
        <v>10</v>
      </c>
      <c r="D1275" s="5">
        <f>VLOOKUP(B1275,SWH!$A$4:$C$19,3,FALSE)</f>
        <v>2293.9899999999998</v>
      </c>
      <c r="E1275" s="5">
        <v>0</v>
      </c>
      <c r="F1275" s="5">
        <v>0</v>
      </c>
      <c r="G1275" s="5">
        <v>1223.6099999999999</v>
      </c>
      <c r="H1275" s="5">
        <v>492.05</v>
      </c>
      <c r="I1275" s="5">
        <v>115.22</v>
      </c>
      <c r="J1275" s="5">
        <v>195.16</v>
      </c>
      <c r="K1275" s="5">
        <v>0</v>
      </c>
      <c r="L1275" s="5">
        <v>0</v>
      </c>
      <c r="M1275" s="5">
        <v>452.24</v>
      </c>
      <c r="N1275" s="5">
        <v>0</v>
      </c>
      <c r="O1275" s="5">
        <f>VLOOKUP(B1275,SWH!$A$4:$B$19,2,FALSE)</f>
        <v>0</v>
      </c>
      <c r="P1275" s="5">
        <f t="shared" si="85"/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85.43</v>
      </c>
      <c r="V1275" s="5">
        <v>0</v>
      </c>
      <c r="W1275" s="5">
        <f t="shared" si="82"/>
        <v>1675.85</v>
      </c>
      <c r="X1275" s="5">
        <f t="shared" si="83"/>
        <v>0</v>
      </c>
      <c r="Y1275" s="5">
        <v>2478.27</v>
      </c>
      <c r="Z1275" s="5">
        <v>85.43</v>
      </c>
      <c r="AA1275" s="5">
        <f t="shared" si="81"/>
        <v>2563.6999999999998</v>
      </c>
    </row>
    <row r="1276" spans="1:27" x14ac:dyDescent="0.25">
      <c r="A1276">
        <v>2007</v>
      </c>
      <c r="B1276" t="s">
        <v>71</v>
      </c>
      <c r="C1276" s="1" t="s">
        <v>6</v>
      </c>
      <c r="D1276" s="5">
        <f>VLOOKUP(B1276,SWH!$A$4:$C$19,3,FALSE)</f>
        <v>2293.9899999999998</v>
      </c>
      <c r="E1276" s="5">
        <v>0</v>
      </c>
      <c r="F1276" s="5">
        <v>0.24</v>
      </c>
      <c r="G1276" s="5">
        <v>1107.6300000000001</v>
      </c>
      <c r="H1276" s="5">
        <v>492.05</v>
      </c>
      <c r="I1276" s="5">
        <v>115.24</v>
      </c>
      <c r="J1276" s="5">
        <v>195.16</v>
      </c>
      <c r="K1276" s="5">
        <v>0</v>
      </c>
      <c r="L1276" s="5">
        <v>0</v>
      </c>
      <c r="M1276" s="5">
        <v>470.52</v>
      </c>
      <c r="N1276" s="5">
        <v>0</v>
      </c>
      <c r="O1276" s="5">
        <f>VLOOKUP(B1276,SWH!$A$4:$B$19,2,FALSE)</f>
        <v>0</v>
      </c>
      <c r="P1276" s="5">
        <f t="shared" si="85"/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85.09</v>
      </c>
      <c r="V1276" s="5">
        <v>0</v>
      </c>
      <c r="W1276" s="5">
        <f t="shared" si="82"/>
        <v>1578.15</v>
      </c>
      <c r="X1276" s="5">
        <f t="shared" si="83"/>
        <v>0.24</v>
      </c>
      <c r="Y1276" s="5">
        <v>2380.59</v>
      </c>
      <c r="Z1276" s="5">
        <v>85.33</v>
      </c>
      <c r="AA1276" s="5">
        <f t="shared" si="81"/>
        <v>2465.92</v>
      </c>
    </row>
    <row r="1277" spans="1:27" x14ac:dyDescent="0.25">
      <c r="A1277">
        <v>2007</v>
      </c>
      <c r="B1277" t="s">
        <v>71</v>
      </c>
      <c r="C1277" s="1" t="s">
        <v>11</v>
      </c>
      <c r="D1277" s="5">
        <f>VLOOKUP(B1277,SWH!$A$4:$C$19,3,FALSE)</f>
        <v>2293.9899999999998</v>
      </c>
      <c r="E1277" s="5">
        <v>0</v>
      </c>
      <c r="F1277" s="5">
        <v>0.01</v>
      </c>
      <c r="G1277" s="5">
        <v>860.07</v>
      </c>
      <c r="H1277" s="5">
        <v>492.05</v>
      </c>
      <c r="I1277" s="5">
        <v>115.25</v>
      </c>
      <c r="J1277" s="5">
        <v>195.16</v>
      </c>
      <c r="K1277" s="5">
        <v>0</v>
      </c>
      <c r="L1277" s="5">
        <v>0</v>
      </c>
      <c r="M1277" s="5">
        <v>419.71</v>
      </c>
      <c r="N1277" s="5">
        <v>0</v>
      </c>
      <c r="O1277" s="5">
        <f>VLOOKUP(B1277,SWH!$A$4:$B$19,2,FALSE)</f>
        <v>0</v>
      </c>
      <c r="P1277" s="5">
        <f t="shared" si="85"/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87.28</v>
      </c>
      <c r="V1277" s="5">
        <v>0</v>
      </c>
      <c r="W1277" s="5">
        <f t="shared" si="82"/>
        <v>1279.78</v>
      </c>
      <c r="X1277" s="5">
        <f t="shared" si="83"/>
        <v>0.01</v>
      </c>
      <c r="Y1277" s="5">
        <v>2082.23</v>
      </c>
      <c r="Z1277" s="5">
        <v>87.29</v>
      </c>
      <c r="AA1277" s="5">
        <f t="shared" si="81"/>
        <v>2169.52</v>
      </c>
    </row>
    <row r="1278" spans="1:27" x14ac:dyDescent="0.25">
      <c r="A1278">
        <v>2007</v>
      </c>
      <c r="B1278" t="s">
        <v>71</v>
      </c>
      <c r="C1278" s="1" t="s">
        <v>13</v>
      </c>
      <c r="D1278" s="5">
        <f>VLOOKUP(B1278,SWH!$A$4:$C$19,3,FALSE)</f>
        <v>2293.9899999999998</v>
      </c>
      <c r="E1278" s="5">
        <v>0</v>
      </c>
      <c r="F1278" s="5">
        <v>9.94</v>
      </c>
      <c r="G1278" s="5">
        <v>895.23</v>
      </c>
      <c r="H1278" s="5">
        <v>492.05</v>
      </c>
      <c r="I1278" s="5">
        <v>115.11</v>
      </c>
      <c r="J1278" s="5">
        <v>195.16</v>
      </c>
      <c r="K1278" s="5">
        <v>0</v>
      </c>
      <c r="L1278" s="5">
        <v>0</v>
      </c>
      <c r="M1278" s="5">
        <v>464.54</v>
      </c>
      <c r="N1278" s="5">
        <v>0</v>
      </c>
      <c r="O1278" s="5">
        <f>VLOOKUP(B1278,SWH!$A$4:$B$19,2,FALSE)</f>
        <v>0</v>
      </c>
      <c r="P1278" s="5">
        <f t="shared" si="85"/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87.21</v>
      </c>
      <c r="V1278" s="5">
        <v>0</v>
      </c>
      <c r="W1278" s="5">
        <f t="shared" si="82"/>
        <v>1359.77</v>
      </c>
      <c r="X1278" s="5">
        <f t="shared" si="83"/>
        <v>9.94</v>
      </c>
      <c r="Y1278" s="5">
        <v>2162.08</v>
      </c>
      <c r="Z1278" s="5">
        <v>97.16</v>
      </c>
      <c r="AA1278" s="5">
        <f t="shared" si="81"/>
        <v>2259.2399999999998</v>
      </c>
    </row>
    <row r="1279" spans="1:27" x14ac:dyDescent="0.25">
      <c r="A1279">
        <v>2007</v>
      </c>
      <c r="B1279" t="s">
        <v>71</v>
      </c>
      <c r="C1279" s="1" t="s">
        <v>19</v>
      </c>
      <c r="D1279" s="5">
        <f>VLOOKUP(B1279,SWH!$A$4:$C$19,3,FALSE)</f>
        <v>2293.9899999999998</v>
      </c>
      <c r="E1279" s="5">
        <v>0</v>
      </c>
      <c r="F1279" s="5">
        <v>21.12</v>
      </c>
      <c r="G1279" s="5">
        <v>656.02</v>
      </c>
      <c r="H1279" s="5">
        <v>492.05</v>
      </c>
      <c r="I1279" s="5">
        <v>115.07</v>
      </c>
      <c r="J1279" s="5">
        <v>195.16</v>
      </c>
      <c r="K1279" s="5">
        <v>0</v>
      </c>
      <c r="L1279" s="5">
        <v>0</v>
      </c>
      <c r="M1279" s="5">
        <v>390.16</v>
      </c>
      <c r="N1279" s="5">
        <v>0</v>
      </c>
      <c r="O1279" s="5">
        <f>VLOOKUP(B1279,SWH!$A$4:$B$19,2,FALSE)</f>
        <v>0</v>
      </c>
      <c r="P1279" s="5">
        <f t="shared" si="85"/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89.45</v>
      </c>
      <c r="V1279" s="5">
        <v>0</v>
      </c>
      <c r="W1279" s="5">
        <f t="shared" si="82"/>
        <v>1046.18</v>
      </c>
      <c r="X1279" s="5">
        <f t="shared" si="83"/>
        <v>21.12</v>
      </c>
      <c r="Y1279" s="5">
        <v>1848.45</v>
      </c>
      <c r="Z1279" s="5">
        <v>110.57</v>
      </c>
      <c r="AA1279" s="5">
        <f t="shared" si="81"/>
        <v>1959.02</v>
      </c>
    </row>
    <row r="1280" spans="1:27" x14ac:dyDescent="0.25">
      <c r="A1280">
        <v>2007</v>
      </c>
      <c r="B1280" t="s">
        <v>71</v>
      </c>
      <c r="C1280" s="1" t="s">
        <v>20</v>
      </c>
      <c r="D1280" s="5">
        <f>VLOOKUP(B1280,SWH!$A$4:$C$19,3,FALSE)</f>
        <v>2293.9899999999998</v>
      </c>
      <c r="E1280" s="5">
        <v>0</v>
      </c>
      <c r="F1280" s="5">
        <v>10.23</v>
      </c>
      <c r="G1280" s="5">
        <v>519.01</v>
      </c>
      <c r="H1280" s="5">
        <v>492.05</v>
      </c>
      <c r="I1280" s="5">
        <v>115.15</v>
      </c>
      <c r="J1280" s="5">
        <v>195.16</v>
      </c>
      <c r="K1280" s="5">
        <v>0</v>
      </c>
      <c r="L1280" s="5">
        <v>0</v>
      </c>
      <c r="M1280" s="5">
        <v>420.18</v>
      </c>
      <c r="N1280" s="5">
        <v>0</v>
      </c>
      <c r="O1280" s="5">
        <f>VLOOKUP(B1280,SWH!$A$4:$B$19,2,FALSE)</f>
        <v>0</v>
      </c>
      <c r="P1280" s="5">
        <f t="shared" si="85"/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89.5</v>
      </c>
      <c r="V1280" s="5">
        <v>0</v>
      </c>
      <c r="W1280" s="5">
        <f t="shared" si="82"/>
        <v>939.19</v>
      </c>
      <c r="X1280" s="5">
        <f t="shared" si="83"/>
        <v>10.23</v>
      </c>
      <c r="Y1280" s="5">
        <v>1741.54</v>
      </c>
      <c r="Z1280" s="5">
        <v>99.73</v>
      </c>
      <c r="AA1280" s="5">
        <f t="shared" si="81"/>
        <v>1841.27</v>
      </c>
    </row>
    <row r="1281" spans="1:27" x14ac:dyDescent="0.25">
      <c r="A1281">
        <v>2007</v>
      </c>
      <c r="B1281" t="s">
        <v>71</v>
      </c>
      <c r="C1281" s="1" t="s">
        <v>3</v>
      </c>
      <c r="D1281" s="5">
        <f>VLOOKUP(B1281,SWH!$A$4:$C$19,3,FALSE)</f>
        <v>2293.9899999999998</v>
      </c>
      <c r="E1281" s="5">
        <v>0</v>
      </c>
      <c r="F1281" s="5">
        <v>136.43</v>
      </c>
      <c r="G1281" s="5">
        <v>391.96</v>
      </c>
      <c r="H1281" s="5">
        <v>492.05</v>
      </c>
      <c r="I1281" s="5">
        <v>115.13</v>
      </c>
      <c r="J1281" s="5">
        <v>195.16</v>
      </c>
      <c r="K1281" s="5">
        <v>0</v>
      </c>
      <c r="L1281" s="5">
        <v>0</v>
      </c>
      <c r="M1281" s="5">
        <v>392.37</v>
      </c>
      <c r="N1281" s="5">
        <v>0</v>
      </c>
      <c r="O1281" s="5">
        <f>VLOOKUP(B1281,SWH!$A$4:$B$19,2,FALSE)</f>
        <v>0</v>
      </c>
      <c r="P1281" s="5">
        <f t="shared" si="85"/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93.24</v>
      </c>
      <c r="V1281" s="5">
        <v>0</v>
      </c>
      <c r="W1281" s="5">
        <f t="shared" si="82"/>
        <v>784.32999999999993</v>
      </c>
      <c r="X1281" s="5">
        <f t="shared" si="83"/>
        <v>136.43</v>
      </c>
      <c r="Y1281" s="5">
        <v>1586.66</v>
      </c>
      <c r="Z1281" s="5">
        <v>229.67</v>
      </c>
      <c r="AA1281" s="5">
        <f t="shared" si="81"/>
        <v>1816.3300000000002</v>
      </c>
    </row>
    <row r="1282" spans="1:27" x14ac:dyDescent="0.25">
      <c r="A1282">
        <v>2007</v>
      </c>
      <c r="B1282" t="s">
        <v>71</v>
      </c>
      <c r="C1282" s="1" t="s">
        <v>7</v>
      </c>
      <c r="D1282" s="5">
        <f>VLOOKUP(B1282,SWH!$A$4:$C$19,3,FALSE)</f>
        <v>2293.9899999999998</v>
      </c>
      <c r="E1282" s="5">
        <v>0</v>
      </c>
      <c r="F1282" s="5">
        <v>29.52</v>
      </c>
      <c r="G1282" s="5">
        <v>338.2</v>
      </c>
      <c r="H1282" s="5">
        <v>492.05</v>
      </c>
      <c r="I1282" s="5">
        <v>115.13</v>
      </c>
      <c r="J1282" s="5">
        <v>195.16</v>
      </c>
      <c r="K1282" s="5">
        <v>0</v>
      </c>
      <c r="L1282" s="5">
        <v>0</v>
      </c>
      <c r="M1282" s="5">
        <v>427.6</v>
      </c>
      <c r="N1282" s="5">
        <v>0</v>
      </c>
      <c r="O1282" s="5">
        <f>VLOOKUP(B1282,SWH!$A$4:$B$19,2,FALSE)</f>
        <v>0</v>
      </c>
      <c r="P1282" s="5">
        <f t="shared" si="85"/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92.18</v>
      </c>
      <c r="V1282" s="5">
        <v>0</v>
      </c>
      <c r="W1282" s="5">
        <f t="shared" si="82"/>
        <v>765.8</v>
      </c>
      <c r="X1282" s="5">
        <f t="shared" si="83"/>
        <v>29.52</v>
      </c>
      <c r="Y1282" s="5">
        <v>1568.13</v>
      </c>
      <c r="Z1282" s="5">
        <v>121.7</v>
      </c>
      <c r="AA1282" s="5">
        <f t="shared" ref="AA1282:AA1345" si="86">SUM(Y1282:Z1282)</f>
        <v>1689.8300000000002</v>
      </c>
    </row>
    <row r="1283" spans="1:27" x14ac:dyDescent="0.25">
      <c r="A1283">
        <v>2007</v>
      </c>
      <c r="B1283" t="s">
        <v>71</v>
      </c>
      <c r="C1283" s="1" t="s">
        <v>17</v>
      </c>
      <c r="D1283" s="5">
        <f>VLOOKUP(B1283,SWH!$A$4:$C$19,3,FALSE)</f>
        <v>2293.9899999999998</v>
      </c>
      <c r="E1283" s="5">
        <v>0</v>
      </c>
      <c r="F1283" s="5">
        <v>17.32</v>
      </c>
      <c r="G1283" s="5">
        <v>162.41</v>
      </c>
      <c r="H1283" s="5">
        <v>492.05</v>
      </c>
      <c r="I1283" s="5">
        <v>115.11</v>
      </c>
      <c r="J1283" s="5">
        <v>195.16</v>
      </c>
      <c r="K1283" s="5">
        <v>0</v>
      </c>
      <c r="L1283" s="5">
        <v>0</v>
      </c>
      <c r="M1283" s="5">
        <v>372.35</v>
      </c>
      <c r="N1283" s="5">
        <v>0</v>
      </c>
      <c r="O1283" s="5">
        <f>VLOOKUP(B1283,SWH!$A$4:$B$19,2,FALSE)</f>
        <v>0</v>
      </c>
      <c r="P1283" s="5">
        <f t="shared" si="85"/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93.52</v>
      </c>
      <c r="V1283" s="5">
        <v>0</v>
      </c>
      <c r="W1283" s="5">
        <f t="shared" ref="W1283:W1346" si="87">E1283+G1283+M1283+SUM(P1283:S1283)</f>
        <v>534.76</v>
      </c>
      <c r="X1283" s="5">
        <f t="shared" ref="X1283:X1346" si="88">F1283</f>
        <v>17.32</v>
      </c>
      <c r="Y1283" s="5">
        <v>1337.07</v>
      </c>
      <c r="Z1283" s="5">
        <v>110.84</v>
      </c>
      <c r="AA1283" s="5">
        <f t="shared" si="86"/>
        <v>1447.9099999999999</v>
      </c>
    </row>
    <row r="1284" spans="1:27" x14ac:dyDescent="0.25">
      <c r="A1284">
        <v>2007</v>
      </c>
      <c r="B1284" t="s">
        <v>71</v>
      </c>
      <c r="C1284" s="1" t="s">
        <v>14</v>
      </c>
      <c r="D1284" s="5">
        <f>VLOOKUP(B1284,SWH!$A$4:$C$19,3,FALSE)</f>
        <v>2293.9899999999998</v>
      </c>
      <c r="E1284" s="5">
        <v>0</v>
      </c>
      <c r="F1284" s="5">
        <v>369.64</v>
      </c>
      <c r="G1284" s="5">
        <v>255.68</v>
      </c>
      <c r="H1284" s="5">
        <v>492.05</v>
      </c>
      <c r="I1284" s="5">
        <v>114.95</v>
      </c>
      <c r="J1284" s="5">
        <v>195.16</v>
      </c>
      <c r="K1284" s="5">
        <v>0</v>
      </c>
      <c r="L1284" s="5">
        <v>0</v>
      </c>
      <c r="M1284" s="5">
        <v>389.82</v>
      </c>
      <c r="N1284" s="5">
        <v>0</v>
      </c>
      <c r="O1284" s="5">
        <f>VLOOKUP(B1284,SWH!$A$4:$B$19,2,FALSE)</f>
        <v>0</v>
      </c>
      <c r="P1284" s="5">
        <f t="shared" si="85"/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96.26</v>
      </c>
      <c r="V1284" s="5">
        <v>0</v>
      </c>
      <c r="W1284" s="5">
        <f t="shared" si="87"/>
        <v>645.5</v>
      </c>
      <c r="X1284" s="5">
        <f t="shared" si="88"/>
        <v>369.64</v>
      </c>
      <c r="Y1284" s="5">
        <v>1447.65</v>
      </c>
      <c r="Z1284" s="5">
        <v>465.91</v>
      </c>
      <c r="AA1284" s="5">
        <f t="shared" si="86"/>
        <v>1913.5600000000002</v>
      </c>
    </row>
    <row r="1285" spans="1:27" x14ac:dyDescent="0.25">
      <c r="A1285">
        <v>2007</v>
      </c>
      <c r="B1285" t="s">
        <v>71</v>
      </c>
      <c r="C1285" s="1" t="s">
        <v>2</v>
      </c>
      <c r="D1285" s="5">
        <f>VLOOKUP(B1285,SWH!$A$4:$C$19,3,FALSE)</f>
        <v>2293.9899999999998</v>
      </c>
      <c r="E1285" s="5">
        <v>0</v>
      </c>
      <c r="F1285" s="5">
        <v>95.22</v>
      </c>
      <c r="G1285" s="5">
        <v>221.8</v>
      </c>
      <c r="H1285" s="5">
        <v>492.05</v>
      </c>
      <c r="I1285" s="5">
        <v>115.04</v>
      </c>
      <c r="J1285" s="5">
        <v>195.16</v>
      </c>
      <c r="K1285" s="5">
        <v>0</v>
      </c>
      <c r="L1285" s="5">
        <v>0</v>
      </c>
      <c r="M1285" s="5">
        <v>447.75</v>
      </c>
      <c r="N1285" s="5">
        <v>0</v>
      </c>
      <c r="O1285" s="5">
        <f>VLOOKUP(B1285,SWH!$A$4:$B$19,2,FALSE)</f>
        <v>0</v>
      </c>
      <c r="P1285" s="5">
        <f t="shared" si="85"/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95.35</v>
      </c>
      <c r="V1285" s="5">
        <v>0</v>
      </c>
      <c r="W1285" s="5">
        <f t="shared" si="87"/>
        <v>669.55</v>
      </c>
      <c r="X1285" s="5">
        <f t="shared" si="88"/>
        <v>95.22</v>
      </c>
      <c r="Y1285" s="5">
        <v>1471.79</v>
      </c>
      <c r="Z1285" s="5">
        <v>190.57</v>
      </c>
      <c r="AA1285" s="5">
        <f t="shared" si="86"/>
        <v>1662.36</v>
      </c>
    </row>
    <row r="1286" spans="1:27" x14ac:dyDescent="0.25">
      <c r="A1286">
        <v>2007</v>
      </c>
      <c r="B1286" t="s">
        <v>71</v>
      </c>
      <c r="C1286" s="1" t="s">
        <v>18</v>
      </c>
      <c r="D1286" s="5">
        <f>VLOOKUP(B1286,SWH!$A$4:$C$19,3,FALSE)</f>
        <v>2293.9899999999998</v>
      </c>
      <c r="E1286" s="5">
        <v>0</v>
      </c>
      <c r="F1286" s="5">
        <v>209.92</v>
      </c>
      <c r="G1286" s="5">
        <v>65.400000000000006</v>
      </c>
      <c r="H1286" s="5">
        <v>492.05</v>
      </c>
      <c r="I1286" s="5">
        <v>114.82</v>
      </c>
      <c r="J1286" s="5">
        <v>195.16</v>
      </c>
      <c r="K1286" s="5">
        <v>0</v>
      </c>
      <c r="L1286" s="5">
        <v>0</v>
      </c>
      <c r="M1286" s="5">
        <v>371.66</v>
      </c>
      <c r="N1286" s="5">
        <v>0</v>
      </c>
      <c r="O1286" s="5">
        <f>VLOOKUP(B1286,SWH!$A$4:$B$19,2,FALSE)</f>
        <v>0</v>
      </c>
      <c r="P1286" s="5">
        <f t="shared" si="85"/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97.12</v>
      </c>
      <c r="V1286" s="5">
        <v>0</v>
      </c>
      <c r="W1286" s="5">
        <f t="shared" si="87"/>
        <v>437.06000000000006</v>
      </c>
      <c r="X1286" s="5">
        <f t="shared" si="88"/>
        <v>209.92</v>
      </c>
      <c r="Y1286" s="5">
        <v>1239.0899999999999</v>
      </c>
      <c r="Z1286" s="5">
        <v>307.04000000000002</v>
      </c>
      <c r="AA1286" s="5">
        <f t="shared" si="86"/>
        <v>1546.1299999999999</v>
      </c>
    </row>
    <row r="1287" spans="1:27" x14ac:dyDescent="0.25">
      <c r="A1287">
        <v>2007</v>
      </c>
      <c r="B1287" t="s">
        <v>71</v>
      </c>
      <c r="C1287" s="1" t="s">
        <v>4</v>
      </c>
      <c r="D1287" s="5">
        <f>VLOOKUP(B1287,SWH!$A$4:$C$19,3,FALSE)</f>
        <v>2293.9899999999998</v>
      </c>
      <c r="E1287" s="5">
        <v>0</v>
      </c>
      <c r="F1287" s="5">
        <v>569.45000000000005</v>
      </c>
      <c r="G1287" s="5">
        <v>158.97</v>
      </c>
      <c r="H1287" s="5">
        <v>492.05</v>
      </c>
      <c r="I1287" s="5">
        <v>114.99</v>
      </c>
      <c r="J1287" s="5">
        <v>195.16</v>
      </c>
      <c r="K1287" s="5">
        <v>0</v>
      </c>
      <c r="L1287" s="5">
        <v>0</v>
      </c>
      <c r="M1287" s="5">
        <v>387.65</v>
      </c>
      <c r="N1287" s="5">
        <v>0</v>
      </c>
      <c r="O1287" s="5">
        <f>VLOOKUP(B1287,SWH!$A$4:$B$19,2,FALSE)</f>
        <v>0</v>
      </c>
      <c r="P1287" s="5">
        <f t="shared" si="85"/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98.75</v>
      </c>
      <c r="V1287" s="5">
        <v>0</v>
      </c>
      <c r="W1287" s="5">
        <f t="shared" si="87"/>
        <v>546.62</v>
      </c>
      <c r="X1287" s="5">
        <f t="shared" si="88"/>
        <v>569.45000000000005</v>
      </c>
      <c r="Y1287" s="5">
        <v>1348.81</v>
      </c>
      <c r="Z1287" s="5">
        <v>668.2</v>
      </c>
      <c r="AA1287" s="5">
        <f t="shared" si="86"/>
        <v>2017.01</v>
      </c>
    </row>
    <row r="1288" spans="1:27" x14ac:dyDescent="0.25">
      <c r="A1288">
        <v>2007</v>
      </c>
      <c r="B1288" t="s">
        <v>71</v>
      </c>
      <c r="C1288" s="1" t="s">
        <v>5</v>
      </c>
      <c r="D1288" s="5">
        <f>VLOOKUP(B1288,SWH!$A$4:$C$19,3,FALSE)</f>
        <v>2293.9899999999998</v>
      </c>
      <c r="E1288" s="5">
        <v>0</v>
      </c>
      <c r="F1288" s="5">
        <v>265.29000000000002</v>
      </c>
      <c r="G1288" s="5">
        <v>201.25</v>
      </c>
      <c r="H1288" s="5">
        <v>492.05</v>
      </c>
      <c r="I1288" s="5">
        <v>114.99</v>
      </c>
      <c r="J1288" s="5">
        <v>195.16</v>
      </c>
      <c r="K1288" s="5">
        <v>0</v>
      </c>
      <c r="L1288" s="5">
        <v>0</v>
      </c>
      <c r="M1288" s="5">
        <v>444.78</v>
      </c>
      <c r="N1288" s="5">
        <v>0</v>
      </c>
      <c r="O1288" s="5">
        <f>VLOOKUP(B1288,SWH!$A$4:$B$19,2,FALSE)</f>
        <v>0</v>
      </c>
      <c r="P1288" s="5">
        <f t="shared" si="85"/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98.01</v>
      </c>
      <c r="V1288" s="5">
        <v>0</v>
      </c>
      <c r="W1288" s="5">
        <f t="shared" si="87"/>
        <v>646.03</v>
      </c>
      <c r="X1288" s="5">
        <f t="shared" si="88"/>
        <v>265.29000000000002</v>
      </c>
      <c r="Y1288" s="5">
        <v>1448.23</v>
      </c>
      <c r="Z1288" s="5">
        <v>363.3</v>
      </c>
      <c r="AA1288" s="5">
        <f t="shared" si="86"/>
        <v>1811.53</v>
      </c>
    </row>
    <row r="1289" spans="1:27" x14ac:dyDescent="0.25">
      <c r="A1289">
        <v>2007</v>
      </c>
      <c r="B1289" t="s">
        <v>71</v>
      </c>
      <c r="C1289" s="1" t="s">
        <v>15</v>
      </c>
      <c r="D1289" s="5">
        <f>VLOOKUP(B1289,SWH!$A$4:$C$19,3,FALSE)</f>
        <v>2293.9899999999998</v>
      </c>
      <c r="E1289" s="5">
        <v>0</v>
      </c>
      <c r="F1289" s="5">
        <v>244.55</v>
      </c>
      <c r="G1289" s="5">
        <v>28.44</v>
      </c>
      <c r="H1289" s="5">
        <v>492.05</v>
      </c>
      <c r="I1289" s="5">
        <v>114.81</v>
      </c>
      <c r="J1289" s="5">
        <v>195.16</v>
      </c>
      <c r="K1289" s="5">
        <v>0</v>
      </c>
      <c r="L1289" s="5">
        <v>0</v>
      </c>
      <c r="M1289" s="5">
        <v>360.5</v>
      </c>
      <c r="N1289" s="5">
        <v>0</v>
      </c>
      <c r="O1289" s="5">
        <f>VLOOKUP(B1289,SWH!$A$4:$B$19,2,FALSE)</f>
        <v>0</v>
      </c>
      <c r="P1289" s="5">
        <f t="shared" si="85"/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98.53</v>
      </c>
      <c r="V1289" s="5">
        <v>0</v>
      </c>
      <c r="W1289" s="5">
        <f t="shared" si="87"/>
        <v>388.94</v>
      </c>
      <c r="X1289" s="5">
        <f t="shared" si="88"/>
        <v>244.55</v>
      </c>
      <c r="Y1289" s="5">
        <v>1190.96</v>
      </c>
      <c r="Z1289" s="5">
        <v>343.08</v>
      </c>
      <c r="AA1289" s="5">
        <f t="shared" si="86"/>
        <v>1534.04</v>
      </c>
    </row>
    <row r="1290" spans="1:27" x14ac:dyDescent="0.25">
      <c r="A1290">
        <v>2007</v>
      </c>
      <c r="B1290" t="s">
        <v>71</v>
      </c>
      <c r="C1290" s="1" t="s">
        <v>16</v>
      </c>
      <c r="D1290" s="5">
        <f>VLOOKUP(B1290,SWH!$A$4:$C$19,3,FALSE)</f>
        <v>2293.9899999999998</v>
      </c>
      <c r="E1290" s="5">
        <v>0</v>
      </c>
      <c r="F1290" s="5">
        <v>838.21</v>
      </c>
      <c r="G1290" s="5">
        <v>172.13</v>
      </c>
      <c r="H1290" s="5">
        <v>492.05</v>
      </c>
      <c r="I1290" s="5">
        <v>114.94</v>
      </c>
      <c r="J1290" s="5">
        <v>195.16</v>
      </c>
      <c r="K1290" s="5">
        <v>0</v>
      </c>
      <c r="L1290" s="5">
        <v>0</v>
      </c>
      <c r="M1290" s="5">
        <v>414.43</v>
      </c>
      <c r="N1290" s="5">
        <v>0</v>
      </c>
      <c r="O1290" s="5">
        <f>VLOOKUP(B1290,SWH!$A$4:$B$19,2,FALSE)</f>
        <v>0</v>
      </c>
      <c r="P1290" s="5">
        <f t="shared" si="85"/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100.58</v>
      </c>
      <c r="V1290" s="5">
        <v>0</v>
      </c>
      <c r="W1290" s="5">
        <f t="shared" si="87"/>
        <v>586.55999999999995</v>
      </c>
      <c r="X1290" s="5">
        <f t="shared" si="88"/>
        <v>838.21</v>
      </c>
      <c r="Y1290" s="5">
        <v>1388.71</v>
      </c>
      <c r="Z1290" s="5">
        <v>938.79</v>
      </c>
      <c r="AA1290" s="5">
        <f t="shared" si="86"/>
        <v>2327.5</v>
      </c>
    </row>
    <row r="1291" spans="1:27" x14ac:dyDescent="0.25">
      <c r="A1291">
        <v>2007</v>
      </c>
      <c r="B1291" t="s">
        <v>71</v>
      </c>
      <c r="C1291" s="1" t="s">
        <v>9</v>
      </c>
      <c r="D1291" s="5">
        <f>VLOOKUP(B1291,SWH!$A$4:$C$19,3,FALSE)</f>
        <v>2293.9899999999998</v>
      </c>
      <c r="E1291" s="5">
        <v>0</v>
      </c>
      <c r="F1291" s="5">
        <v>517.07000000000005</v>
      </c>
      <c r="G1291" s="5">
        <v>137.1</v>
      </c>
      <c r="H1291" s="5">
        <v>492.05</v>
      </c>
      <c r="I1291" s="5">
        <v>114.85</v>
      </c>
      <c r="J1291" s="5">
        <v>195.16</v>
      </c>
      <c r="K1291" s="5">
        <v>0</v>
      </c>
      <c r="L1291" s="5">
        <v>0</v>
      </c>
      <c r="M1291" s="5">
        <v>433.67</v>
      </c>
      <c r="N1291" s="5">
        <v>0</v>
      </c>
      <c r="O1291" s="5">
        <f>VLOOKUP(B1291,SWH!$A$4:$B$19,2,FALSE)</f>
        <v>0</v>
      </c>
      <c r="P1291" s="5">
        <f t="shared" si="85"/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100.11</v>
      </c>
      <c r="V1291" s="5">
        <v>0</v>
      </c>
      <c r="W1291" s="5">
        <f t="shared" si="87"/>
        <v>570.77</v>
      </c>
      <c r="X1291" s="5">
        <f t="shared" si="88"/>
        <v>517.07000000000005</v>
      </c>
      <c r="Y1291" s="5">
        <v>1372.83</v>
      </c>
      <c r="Z1291" s="5">
        <v>617.17999999999995</v>
      </c>
      <c r="AA1291" s="5">
        <f t="shared" si="86"/>
        <v>1990.0099999999998</v>
      </c>
    </row>
    <row r="1292" spans="1:27" x14ac:dyDescent="0.25">
      <c r="A1292">
        <v>2007</v>
      </c>
      <c r="B1292" t="s">
        <v>71</v>
      </c>
      <c r="C1292" s="1" t="s">
        <v>12</v>
      </c>
      <c r="D1292" s="5">
        <f>VLOOKUP(B1292,SWH!$A$4:$C$19,3,FALSE)</f>
        <v>2293.9899999999998</v>
      </c>
      <c r="E1292" s="5">
        <v>0</v>
      </c>
      <c r="F1292" s="5">
        <v>1002.42</v>
      </c>
      <c r="G1292" s="5">
        <v>135.13999999999999</v>
      </c>
      <c r="H1292" s="5">
        <v>492.05</v>
      </c>
      <c r="I1292" s="5">
        <v>114.78</v>
      </c>
      <c r="J1292" s="5">
        <v>195.16</v>
      </c>
      <c r="K1292" s="5">
        <v>0</v>
      </c>
      <c r="L1292" s="5">
        <v>0</v>
      </c>
      <c r="M1292" s="5">
        <v>443.49</v>
      </c>
      <c r="N1292" s="5">
        <v>0</v>
      </c>
      <c r="O1292" s="5">
        <f>VLOOKUP(B1292,SWH!$A$4:$B$19,2,FALSE)</f>
        <v>0</v>
      </c>
      <c r="P1292" s="5">
        <f t="shared" si="85"/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102.74</v>
      </c>
      <c r="V1292" s="5">
        <v>0</v>
      </c>
      <c r="W1292" s="5">
        <f t="shared" si="87"/>
        <v>578.63</v>
      </c>
      <c r="X1292" s="5">
        <f t="shared" si="88"/>
        <v>1002.42</v>
      </c>
      <c r="Y1292" s="5">
        <v>1380.61</v>
      </c>
      <c r="Z1292" s="5">
        <v>1105.1500000000001</v>
      </c>
      <c r="AA1292" s="5">
        <f t="shared" si="86"/>
        <v>2485.7600000000002</v>
      </c>
    </row>
    <row r="1293" spans="1:27" x14ac:dyDescent="0.25">
      <c r="A1293">
        <v>2007</v>
      </c>
      <c r="B1293" t="s">
        <v>71</v>
      </c>
      <c r="C1293" s="1" t="s">
        <v>8</v>
      </c>
      <c r="D1293" s="5">
        <f>VLOOKUP(B1293,SWH!$A$4:$C$19,3,FALSE)</f>
        <v>2293.9899999999998</v>
      </c>
      <c r="E1293" s="5">
        <v>0</v>
      </c>
      <c r="F1293" s="5">
        <v>1529.84</v>
      </c>
      <c r="G1293" s="5">
        <v>73.94</v>
      </c>
      <c r="H1293" s="5">
        <v>492.05</v>
      </c>
      <c r="I1293" s="5">
        <v>114.15</v>
      </c>
      <c r="J1293" s="5">
        <v>195.16</v>
      </c>
      <c r="K1293" s="5">
        <v>0</v>
      </c>
      <c r="L1293" s="5">
        <v>0</v>
      </c>
      <c r="M1293" s="5">
        <v>471.26</v>
      </c>
      <c r="N1293" s="5">
        <v>0</v>
      </c>
      <c r="O1293" s="5">
        <f>VLOOKUP(B1293,SWH!$A$4:$B$19,2,FALSE)</f>
        <v>0</v>
      </c>
      <c r="P1293" s="5">
        <f t="shared" si="85"/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105.68</v>
      </c>
      <c r="V1293" s="5">
        <v>0</v>
      </c>
      <c r="W1293" s="5">
        <f t="shared" si="87"/>
        <v>545.20000000000005</v>
      </c>
      <c r="X1293" s="5">
        <f t="shared" si="88"/>
        <v>1529.84</v>
      </c>
      <c r="Y1293" s="5">
        <v>1346.56</v>
      </c>
      <c r="Z1293" s="5">
        <v>1635.53</v>
      </c>
      <c r="AA1293" s="5">
        <f t="shared" si="86"/>
        <v>2982.09</v>
      </c>
    </row>
    <row r="1294" spans="1:27" x14ac:dyDescent="0.25">
      <c r="A1294">
        <v>2010</v>
      </c>
      <c r="B1294" t="s">
        <v>71</v>
      </c>
      <c r="C1294" s="1" t="s">
        <v>10</v>
      </c>
      <c r="D1294" s="5">
        <f>VLOOKUP(B1294,SWH!$A$4:$C$19,3,FALSE)</f>
        <v>2293.9899999999998</v>
      </c>
      <c r="E1294" s="5">
        <v>0</v>
      </c>
      <c r="F1294" s="5">
        <v>0</v>
      </c>
      <c r="G1294" s="5">
        <v>931.79</v>
      </c>
      <c r="H1294" s="5">
        <v>390.98</v>
      </c>
      <c r="I1294" s="5">
        <v>60.38</v>
      </c>
      <c r="J1294" s="5">
        <v>194.63</v>
      </c>
      <c r="K1294" s="5">
        <v>0</v>
      </c>
      <c r="L1294" s="5">
        <v>0</v>
      </c>
      <c r="M1294" s="5">
        <v>236.11</v>
      </c>
      <c r="N1294" s="5">
        <v>0</v>
      </c>
      <c r="O1294" s="5">
        <f>VLOOKUP(B1294,SWH!$A$4:$B$19,2,FALSE)</f>
        <v>0</v>
      </c>
      <c r="P1294" s="5">
        <f t="shared" si="85"/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83.52</v>
      </c>
      <c r="V1294" s="5">
        <v>0</v>
      </c>
      <c r="W1294" s="5">
        <f t="shared" si="87"/>
        <v>1167.9000000000001</v>
      </c>
      <c r="X1294" s="5">
        <f t="shared" si="88"/>
        <v>0</v>
      </c>
      <c r="Y1294" s="5">
        <v>1813.89</v>
      </c>
      <c r="Z1294" s="5">
        <v>83.52</v>
      </c>
      <c r="AA1294" s="5">
        <f t="shared" si="86"/>
        <v>1897.41</v>
      </c>
    </row>
    <row r="1295" spans="1:27" x14ac:dyDescent="0.25">
      <c r="A1295">
        <v>2010</v>
      </c>
      <c r="B1295" t="s">
        <v>71</v>
      </c>
      <c r="C1295" s="1" t="s">
        <v>6</v>
      </c>
      <c r="D1295" s="5">
        <f>VLOOKUP(B1295,SWH!$A$4:$C$19,3,FALSE)</f>
        <v>2293.9899999999998</v>
      </c>
      <c r="E1295" s="5">
        <v>0</v>
      </c>
      <c r="F1295" s="5">
        <v>0.26</v>
      </c>
      <c r="G1295" s="5">
        <v>807.02</v>
      </c>
      <c r="H1295" s="5">
        <v>399.52</v>
      </c>
      <c r="I1295" s="5">
        <v>60.37</v>
      </c>
      <c r="J1295" s="5">
        <v>194.63</v>
      </c>
      <c r="K1295" s="5">
        <v>0</v>
      </c>
      <c r="L1295" s="5">
        <v>0</v>
      </c>
      <c r="M1295" s="5">
        <v>198.64</v>
      </c>
      <c r="N1295" s="5">
        <v>0</v>
      </c>
      <c r="O1295" s="5">
        <f>VLOOKUP(B1295,SWH!$A$4:$B$19,2,FALSE)</f>
        <v>0</v>
      </c>
      <c r="P1295" s="5">
        <f t="shared" si="85"/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83.25</v>
      </c>
      <c r="V1295" s="5">
        <v>0</v>
      </c>
      <c r="W1295" s="5">
        <f t="shared" si="87"/>
        <v>1005.66</v>
      </c>
      <c r="X1295" s="5">
        <f t="shared" si="88"/>
        <v>0.26</v>
      </c>
      <c r="Y1295" s="5">
        <v>1660.19</v>
      </c>
      <c r="Z1295" s="5">
        <v>83.51</v>
      </c>
      <c r="AA1295" s="5">
        <f t="shared" si="86"/>
        <v>1743.7</v>
      </c>
    </row>
    <row r="1296" spans="1:27" x14ac:dyDescent="0.25">
      <c r="A1296">
        <v>2010</v>
      </c>
      <c r="B1296" t="s">
        <v>71</v>
      </c>
      <c r="C1296" s="1" t="s">
        <v>11</v>
      </c>
      <c r="D1296" s="5">
        <f>VLOOKUP(B1296,SWH!$A$4:$C$19,3,FALSE)</f>
        <v>2293.9899999999998</v>
      </c>
      <c r="E1296" s="5">
        <v>0</v>
      </c>
      <c r="F1296" s="5">
        <v>0.01</v>
      </c>
      <c r="G1296" s="5">
        <v>630.03</v>
      </c>
      <c r="H1296" s="5">
        <v>418.73</v>
      </c>
      <c r="I1296" s="5">
        <v>60.38</v>
      </c>
      <c r="J1296" s="5">
        <v>194.63</v>
      </c>
      <c r="K1296" s="5">
        <v>0</v>
      </c>
      <c r="L1296" s="5">
        <v>0</v>
      </c>
      <c r="M1296" s="5">
        <v>204.88</v>
      </c>
      <c r="N1296" s="5">
        <v>0</v>
      </c>
      <c r="O1296" s="5">
        <f>VLOOKUP(B1296,SWH!$A$4:$B$19,2,FALSE)</f>
        <v>0</v>
      </c>
      <c r="P1296" s="5">
        <f t="shared" si="85"/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85.37</v>
      </c>
      <c r="V1296" s="5">
        <v>0</v>
      </c>
      <c r="W1296" s="5">
        <f t="shared" si="87"/>
        <v>834.91</v>
      </c>
      <c r="X1296" s="5">
        <f t="shared" si="88"/>
        <v>0.01</v>
      </c>
      <c r="Y1296" s="5">
        <v>1508.65</v>
      </c>
      <c r="Z1296" s="5">
        <v>85.38</v>
      </c>
      <c r="AA1296" s="5">
        <f t="shared" si="86"/>
        <v>1594.0300000000002</v>
      </c>
    </row>
    <row r="1297" spans="1:27" x14ac:dyDescent="0.25">
      <c r="A1297">
        <v>2010</v>
      </c>
      <c r="B1297" t="s">
        <v>71</v>
      </c>
      <c r="C1297" s="1" t="s">
        <v>13</v>
      </c>
      <c r="D1297" s="5">
        <f>VLOOKUP(B1297,SWH!$A$4:$C$19,3,FALSE)</f>
        <v>2293.9899999999998</v>
      </c>
      <c r="E1297" s="5">
        <v>0</v>
      </c>
      <c r="F1297" s="5">
        <v>21.29</v>
      </c>
      <c r="G1297" s="5">
        <v>650.33000000000004</v>
      </c>
      <c r="H1297" s="5">
        <v>415.06</v>
      </c>
      <c r="I1297" s="5">
        <v>60.29</v>
      </c>
      <c r="J1297" s="5">
        <v>194.63</v>
      </c>
      <c r="K1297" s="5">
        <v>0</v>
      </c>
      <c r="L1297" s="5">
        <v>0</v>
      </c>
      <c r="M1297" s="5">
        <v>193.19</v>
      </c>
      <c r="N1297" s="5">
        <v>0</v>
      </c>
      <c r="O1297" s="5">
        <f>VLOOKUP(B1297,SWH!$A$4:$B$19,2,FALSE)</f>
        <v>0</v>
      </c>
      <c r="P1297" s="5">
        <f t="shared" si="85"/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85.36</v>
      </c>
      <c r="V1297" s="5">
        <v>0</v>
      </c>
      <c r="W1297" s="5">
        <f t="shared" si="87"/>
        <v>843.52</v>
      </c>
      <c r="X1297" s="5">
        <f t="shared" si="88"/>
        <v>21.29</v>
      </c>
      <c r="Y1297" s="5">
        <v>1513.5</v>
      </c>
      <c r="Z1297" s="5">
        <v>106.65</v>
      </c>
      <c r="AA1297" s="5">
        <f t="shared" si="86"/>
        <v>1620.15</v>
      </c>
    </row>
    <row r="1298" spans="1:27" x14ac:dyDescent="0.25">
      <c r="A1298">
        <v>2010</v>
      </c>
      <c r="B1298" t="s">
        <v>71</v>
      </c>
      <c r="C1298" s="1" t="s">
        <v>19</v>
      </c>
      <c r="D1298" s="5">
        <f>VLOOKUP(B1298,SWH!$A$4:$C$19,3,FALSE)</f>
        <v>2293.9899999999998</v>
      </c>
      <c r="E1298" s="5">
        <v>0</v>
      </c>
      <c r="F1298" s="5">
        <v>24.23</v>
      </c>
      <c r="G1298" s="5">
        <v>439.58</v>
      </c>
      <c r="H1298" s="5">
        <v>419.06</v>
      </c>
      <c r="I1298" s="5">
        <v>60.26</v>
      </c>
      <c r="J1298" s="5">
        <v>194.63</v>
      </c>
      <c r="K1298" s="5">
        <v>0</v>
      </c>
      <c r="L1298" s="5">
        <v>0</v>
      </c>
      <c r="M1298" s="5">
        <v>188.06</v>
      </c>
      <c r="N1298" s="5">
        <v>0</v>
      </c>
      <c r="O1298" s="5">
        <f>VLOOKUP(B1298,SWH!$A$4:$B$19,2,FALSE)</f>
        <v>0</v>
      </c>
      <c r="P1298" s="5">
        <f t="shared" si="85"/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87.54</v>
      </c>
      <c r="V1298" s="5">
        <v>0</v>
      </c>
      <c r="W1298" s="5">
        <f t="shared" si="87"/>
        <v>627.64</v>
      </c>
      <c r="X1298" s="5">
        <f t="shared" si="88"/>
        <v>24.23</v>
      </c>
      <c r="Y1298" s="5">
        <v>1301.5899999999999</v>
      </c>
      <c r="Z1298" s="5">
        <v>111.76</v>
      </c>
      <c r="AA1298" s="5">
        <f t="shared" si="86"/>
        <v>1413.35</v>
      </c>
    </row>
    <row r="1299" spans="1:27" x14ac:dyDescent="0.25">
      <c r="A1299">
        <v>2010</v>
      </c>
      <c r="B1299" t="s">
        <v>71</v>
      </c>
      <c r="C1299" s="1" t="s">
        <v>20</v>
      </c>
      <c r="D1299" s="5">
        <f>VLOOKUP(B1299,SWH!$A$4:$C$19,3,FALSE)</f>
        <v>2293.9899999999998</v>
      </c>
      <c r="E1299" s="5">
        <v>0</v>
      </c>
      <c r="F1299" s="5">
        <v>13.93</v>
      </c>
      <c r="G1299" s="5">
        <v>334.55</v>
      </c>
      <c r="H1299" s="5">
        <v>434.83</v>
      </c>
      <c r="I1299" s="5">
        <v>60.31</v>
      </c>
      <c r="J1299" s="5">
        <v>194.63</v>
      </c>
      <c r="K1299" s="5">
        <v>0</v>
      </c>
      <c r="L1299" s="5">
        <v>0</v>
      </c>
      <c r="M1299" s="5">
        <v>201.18</v>
      </c>
      <c r="N1299" s="5">
        <v>0</v>
      </c>
      <c r="O1299" s="5">
        <f>VLOOKUP(B1299,SWH!$A$4:$B$19,2,FALSE)</f>
        <v>0</v>
      </c>
      <c r="P1299" s="5">
        <f t="shared" si="85"/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87.62</v>
      </c>
      <c r="V1299" s="5">
        <v>0</v>
      </c>
      <c r="W1299" s="5">
        <f t="shared" si="87"/>
        <v>535.73</v>
      </c>
      <c r="X1299" s="5">
        <f t="shared" si="88"/>
        <v>13.93</v>
      </c>
      <c r="Y1299" s="5">
        <v>1225.51</v>
      </c>
      <c r="Z1299" s="5">
        <v>101.55</v>
      </c>
      <c r="AA1299" s="5">
        <f t="shared" si="86"/>
        <v>1327.06</v>
      </c>
    </row>
    <row r="1300" spans="1:27" x14ac:dyDescent="0.25">
      <c r="A1300">
        <v>2010</v>
      </c>
      <c r="B1300" t="s">
        <v>71</v>
      </c>
      <c r="C1300" s="1" t="s">
        <v>3</v>
      </c>
      <c r="D1300" s="5">
        <f>VLOOKUP(B1300,SWH!$A$4:$C$19,3,FALSE)</f>
        <v>2293.9899999999998</v>
      </c>
      <c r="E1300" s="5">
        <v>0</v>
      </c>
      <c r="F1300" s="5">
        <v>163.16</v>
      </c>
      <c r="G1300" s="5">
        <v>247.35</v>
      </c>
      <c r="H1300" s="5">
        <v>420.4</v>
      </c>
      <c r="I1300" s="5">
        <v>60.3</v>
      </c>
      <c r="J1300" s="5">
        <v>194.63</v>
      </c>
      <c r="K1300" s="5">
        <v>0</v>
      </c>
      <c r="L1300" s="5">
        <v>0</v>
      </c>
      <c r="M1300" s="5">
        <v>190.01</v>
      </c>
      <c r="N1300" s="5">
        <v>0</v>
      </c>
      <c r="O1300" s="5">
        <f>VLOOKUP(B1300,SWH!$A$4:$B$19,2,FALSE)</f>
        <v>0</v>
      </c>
      <c r="P1300" s="5">
        <f t="shared" si="85"/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91.28</v>
      </c>
      <c r="V1300" s="5">
        <v>0</v>
      </c>
      <c r="W1300" s="5">
        <f t="shared" si="87"/>
        <v>437.36</v>
      </c>
      <c r="X1300" s="5">
        <f t="shared" si="88"/>
        <v>163.16</v>
      </c>
      <c r="Y1300" s="5">
        <v>1112.68</v>
      </c>
      <c r="Z1300" s="5">
        <v>254.44</v>
      </c>
      <c r="AA1300" s="5">
        <f t="shared" si="86"/>
        <v>1367.1200000000001</v>
      </c>
    </row>
    <row r="1301" spans="1:27" x14ac:dyDescent="0.25">
      <c r="A1301">
        <v>2010</v>
      </c>
      <c r="B1301" t="s">
        <v>71</v>
      </c>
      <c r="C1301" s="1" t="s">
        <v>7</v>
      </c>
      <c r="D1301" s="5">
        <f>VLOOKUP(B1301,SWH!$A$4:$C$19,3,FALSE)</f>
        <v>2293.9899999999998</v>
      </c>
      <c r="E1301" s="5">
        <v>0</v>
      </c>
      <c r="F1301" s="5">
        <v>55.38</v>
      </c>
      <c r="G1301" s="5">
        <v>238.21</v>
      </c>
      <c r="H1301" s="5">
        <v>432.26</v>
      </c>
      <c r="I1301" s="5">
        <v>60.3</v>
      </c>
      <c r="J1301" s="5">
        <v>194.63</v>
      </c>
      <c r="K1301" s="5">
        <v>0</v>
      </c>
      <c r="L1301" s="5">
        <v>0</v>
      </c>
      <c r="M1301" s="5">
        <v>200.48</v>
      </c>
      <c r="N1301" s="5">
        <v>0</v>
      </c>
      <c r="O1301" s="5">
        <f>VLOOKUP(B1301,SWH!$A$4:$B$19,2,FALSE)</f>
        <v>0</v>
      </c>
      <c r="P1301" s="5">
        <f t="shared" si="85"/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90.28</v>
      </c>
      <c r="V1301" s="5">
        <v>0</v>
      </c>
      <c r="W1301" s="5">
        <f t="shared" si="87"/>
        <v>438.69</v>
      </c>
      <c r="X1301" s="5">
        <f t="shared" si="88"/>
        <v>55.38</v>
      </c>
      <c r="Y1301" s="5">
        <v>1125.8800000000001</v>
      </c>
      <c r="Z1301" s="5">
        <v>145.66999999999999</v>
      </c>
      <c r="AA1301" s="5">
        <f t="shared" si="86"/>
        <v>1271.5500000000002</v>
      </c>
    </row>
    <row r="1302" spans="1:27" x14ac:dyDescent="0.25">
      <c r="A1302">
        <v>2010</v>
      </c>
      <c r="B1302" t="s">
        <v>71</v>
      </c>
      <c r="C1302" s="1" t="s">
        <v>17</v>
      </c>
      <c r="D1302" s="5">
        <f>VLOOKUP(B1302,SWH!$A$4:$C$19,3,FALSE)</f>
        <v>2293.9899999999998</v>
      </c>
      <c r="E1302" s="5">
        <v>0</v>
      </c>
      <c r="F1302" s="5">
        <v>19.989999999999998</v>
      </c>
      <c r="G1302" s="5">
        <v>121.54</v>
      </c>
      <c r="H1302" s="5">
        <v>432.69</v>
      </c>
      <c r="I1302" s="5">
        <v>60.4</v>
      </c>
      <c r="J1302" s="5">
        <v>194.63</v>
      </c>
      <c r="K1302" s="5">
        <v>0</v>
      </c>
      <c r="L1302" s="5">
        <v>0</v>
      </c>
      <c r="M1302" s="5">
        <v>193.37</v>
      </c>
      <c r="N1302" s="5">
        <v>0</v>
      </c>
      <c r="O1302" s="5">
        <f>VLOOKUP(B1302,SWH!$A$4:$B$19,2,FALSE)</f>
        <v>0</v>
      </c>
      <c r="P1302" s="5">
        <f t="shared" si="85"/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91.6</v>
      </c>
      <c r="V1302" s="5">
        <v>0</v>
      </c>
      <c r="W1302" s="5">
        <f t="shared" si="87"/>
        <v>314.91000000000003</v>
      </c>
      <c r="X1302" s="5">
        <f t="shared" si="88"/>
        <v>19.989999999999998</v>
      </c>
      <c r="Y1302" s="5">
        <v>1002.65</v>
      </c>
      <c r="Z1302" s="5">
        <v>111.59</v>
      </c>
      <c r="AA1302" s="5">
        <f t="shared" si="86"/>
        <v>1114.24</v>
      </c>
    </row>
    <row r="1303" spans="1:27" x14ac:dyDescent="0.25">
      <c r="A1303">
        <v>2010</v>
      </c>
      <c r="B1303" t="s">
        <v>71</v>
      </c>
      <c r="C1303" s="1" t="s">
        <v>14</v>
      </c>
      <c r="D1303" s="5">
        <f>VLOOKUP(B1303,SWH!$A$4:$C$19,3,FALSE)</f>
        <v>2293.9899999999998</v>
      </c>
      <c r="E1303" s="5">
        <v>0</v>
      </c>
      <c r="F1303" s="5">
        <v>410.72</v>
      </c>
      <c r="G1303" s="5">
        <v>163.44</v>
      </c>
      <c r="H1303" s="5">
        <v>417.63</v>
      </c>
      <c r="I1303" s="5">
        <v>60.43</v>
      </c>
      <c r="J1303" s="5">
        <v>194.63</v>
      </c>
      <c r="K1303" s="5">
        <v>0</v>
      </c>
      <c r="L1303" s="5">
        <v>0</v>
      </c>
      <c r="M1303" s="5">
        <v>200.63</v>
      </c>
      <c r="N1303" s="5">
        <v>0</v>
      </c>
      <c r="O1303" s="5">
        <f>VLOOKUP(B1303,SWH!$A$4:$B$19,2,FALSE)</f>
        <v>0</v>
      </c>
      <c r="P1303" s="5">
        <f t="shared" si="85"/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94.25</v>
      </c>
      <c r="V1303" s="5">
        <v>0</v>
      </c>
      <c r="W1303" s="5">
        <f t="shared" si="87"/>
        <v>364.07</v>
      </c>
      <c r="X1303" s="5">
        <f t="shared" si="88"/>
        <v>410.72</v>
      </c>
      <c r="Y1303" s="5">
        <v>1036.76</v>
      </c>
      <c r="Z1303" s="5">
        <v>504.97</v>
      </c>
      <c r="AA1303" s="5">
        <f t="shared" si="86"/>
        <v>1541.73</v>
      </c>
    </row>
    <row r="1304" spans="1:27" x14ac:dyDescent="0.25">
      <c r="A1304">
        <v>2010</v>
      </c>
      <c r="B1304" t="s">
        <v>71</v>
      </c>
      <c r="C1304" s="1" t="s">
        <v>2</v>
      </c>
      <c r="D1304" s="5">
        <f>VLOOKUP(B1304,SWH!$A$4:$C$19,3,FALSE)</f>
        <v>2293.9899999999998</v>
      </c>
      <c r="E1304" s="5">
        <v>0</v>
      </c>
      <c r="F1304" s="5">
        <v>150.22999999999999</v>
      </c>
      <c r="G1304" s="5">
        <v>169.76</v>
      </c>
      <c r="H1304" s="5">
        <v>419.53</v>
      </c>
      <c r="I1304" s="5">
        <v>60.28</v>
      </c>
      <c r="J1304" s="5">
        <v>194.63</v>
      </c>
      <c r="K1304" s="5">
        <v>0</v>
      </c>
      <c r="L1304" s="5">
        <v>0</v>
      </c>
      <c r="M1304" s="5">
        <v>221.46</v>
      </c>
      <c r="N1304" s="5">
        <v>0</v>
      </c>
      <c r="O1304" s="5">
        <f>VLOOKUP(B1304,SWH!$A$4:$B$19,2,FALSE)</f>
        <v>0</v>
      </c>
      <c r="P1304" s="5">
        <f t="shared" si="85"/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93.39</v>
      </c>
      <c r="V1304" s="5">
        <v>0</v>
      </c>
      <c r="W1304" s="5">
        <f t="shared" si="87"/>
        <v>391.22</v>
      </c>
      <c r="X1304" s="5">
        <f t="shared" si="88"/>
        <v>150.22999999999999</v>
      </c>
      <c r="Y1304" s="5">
        <v>1065.6500000000001</v>
      </c>
      <c r="Z1304" s="5">
        <v>243.62</v>
      </c>
      <c r="AA1304" s="5">
        <f t="shared" si="86"/>
        <v>1309.27</v>
      </c>
    </row>
    <row r="1305" spans="1:27" x14ac:dyDescent="0.25">
      <c r="A1305">
        <v>2010</v>
      </c>
      <c r="B1305" t="s">
        <v>71</v>
      </c>
      <c r="C1305" s="1" t="s">
        <v>18</v>
      </c>
      <c r="D1305" s="5">
        <f>VLOOKUP(B1305,SWH!$A$4:$C$19,3,FALSE)</f>
        <v>2293.9899999999998</v>
      </c>
      <c r="E1305" s="5">
        <v>0</v>
      </c>
      <c r="F1305" s="5">
        <v>274.13</v>
      </c>
      <c r="G1305" s="5">
        <v>50.15</v>
      </c>
      <c r="H1305" s="5">
        <v>426.03</v>
      </c>
      <c r="I1305" s="5">
        <v>60.42</v>
      </c>
      <c r="J1305" s="5">
        <v>194.63</v>
      </c>
      <c r="K1305" s="5">
        <v>0</v>
      </c>
      <c r="L1305" s="5">
        <v>0</v>
      </c>
      <c r="M1305" s="5">
        <v>213</v>
      </c>
      <c r="N1305" s="5">
        <v>0</v>
      </c>
      <c r="O1305" s="5">
        <f>VLOOKUP(B1305,SWH!$A$4:$B$19,2,FALSE)</f>
        <v>0</v>
      </c>
      <c r="P1305" s="5">
        <f t="shared" si="85"/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95.12</v>
      </c>
      <c r="V1305" s="5">
        <v>0</v>
      </c>
      <c r="W1305" s="5">
        <f t="shared" si="87"/>
        <v>263.14999999999998</v>
      </c>
      <c r="X1305" s="5">
        <f t="shared" si="88"/>
        <v>274.13</v>
      </c>
      <c r="Y1305" s="5">
        <v>944.24</v>
      </c>
      <c r="Z1305" s="5">
        <v>369.25</v>
      </c>
      <c r="AA1305" s="5">
        <f t="shared" si="86"/>
        <v>1313.49</v>
      </c>
    </row>
    <row r="1306" spans="1:27" x14ac:dyDescent="0.25">
      <c r="A1306">
        <v>2010</v>
      </c>
      <c r="B1306" t="s">
        <v>71</v>
      </c>
      <c r="C1306" s="1" t="s">
        <v>4</v>
      </c>
      <c r="D1306" s="5">
        <f>VLOOKUP(B1306,SWH!$A$4:$C$19,3,FALSE)</f>
        <v>2293.9899999999998</v>
      </c>
      <c r="E1306" s="5">
        <v>0</v>
      </c>
      <c r="F1306" s="5">
        <v>638.49</v>
      </c>
      <c r="G1306" s="5">
        <v>94.82</v>
      </c>
      <c r="H1306" s="5">
        <v>417.68</v>
      </c>
      <c r="I1306" s="5">
        <v>60.32</v>
      </c>
      <c r="J1306" s="5">
        <v>194.63</v>
      </c>
      <c r="K1306" s="5">
        <v>0</v>
      </c>
      <c r="L1306" s="5">
        <v>0</v>
      </c>
      <c r="M1306" s="5">
        <v>206.76</v>
      </c>
      <c r="N1306" s="5">
        <v>0</v>
      </c>
      <c r="O1306" s="5">
        <f>VLOOKUP(B1306,SWH!$A$4:$B$19,2,FALSE)</f>
        <v>0</v>
      </c>
      <c r="P1306" s="5">
        <f t="shared" si="85"/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96.73</v>
      </c>
      <c r="V1306" s="5">
        <v>0</v>
      </c>
      <c r="W1306" s="5">
        <f t="shared" si="87"/>
        <v>301.58</v>
      </c>
      <c r="X1306" s="5">
        <f t="shared" si="88"/>
        <v>638.49</v>
      </c>
      <c r="Y1306" s="5">
        <v>974.21</v>
      </c>
      <c r="Z1306" s="5">
        <v>735.22</v>
      </c>
      <c r="AA1306" s="5">
        <f t="shared" si="86"/>
        <v>1709.43</v>
      </c>
    </row>
    <row r="1307" spans="1:27" x14ac:dyDescent="0.25">
      <c r="A1307">
        <v>2010</v>
      </c>
      <c r="B1307" t="s">
        <v>71</v>
      </c>
      <c r="C1307" s="1" t="s">
        <v>5</v>
      </c>
      <c r="D1307" s="5">
        <f>VLOOKUP(B1307,SWH!$A$4:$C$19,3,FALSE)</f>
        <v>2293.9899999999998</v>
      </c>
      <c r="E1307" s="5">
        <v>0</v>
      </c>
      <c r="F1307" s="5">
        <v>352.99</v>
      </c>
      <c r="G1307" s="5">
        <v>115.89</v>
      </c>
      <c r="H1307" s="5">
        <v>422.03</v>
      </c>
      <c r="I1307" s="5">
        <v>60.39</v>
      </c>
      <c r="J1307" s="5">
        <v>194.63</v>
      </c>
      <c r="K1307" s="5">
        <v>0</v>
      </c>
      <c r="L1307" s="5">
        <v>0</v>
      </c>
      <c r="M1307" s="5">
        <v>228.99</v>
      </c>
      <c r="N1307" s="5">
        <v>0</v>
      </c>
      <c r="O1307" s="5">
        <f>VLOOKUP(B1307,SWH!$A$4:$B$19,2,FALSE)</f>
        <v>0</v>
      </c>
      <c r="P1307" s="5">
        <f t="shared" si="85"/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96.01</v>
      </c>
      <c r="V1307" s="5">
        <v>0</v>
      </c>
      <c r="W1307" s="5">
        <f t="shared" si="87"/>
        <v>344.88</v>
      </c>
      <c r="X1307" s="5">
        <f t="shared" si="88"/>
        <v>352.99</v>
      </c>
      <c r="Y1307" s="5">
        <v>1021.93</v>
      </c>
      <c r="Z1307" s="5">
        <v>449</v>
      </c>
      <c r="AA1307" s="5">
        <f t="shared" si="86"/>
        <v>1470.9299999999998</v>
      </c>
    </row>
    <row r="1308" spans="1:27" x14ac:dyDescent="0.25">
      <c r="A1308">
        <v>2010</v>
      </c>
      <c r="B1308" t="s">
        <v>71</v>
      </c>
      <c r="C1308" s="1" t="s">
        <v>15</v>
      </c>
      <c r="D1308" s="5">
        <f>VLOOKUP(B1308,SWH!$A$4:$C$19,3,FALSE)</f>
        <v>2293.9899999999998</v>
      </c>
      <c r="E1308" s="5">
        <v>0</v>
      </c>
      <c r="F1308" s="5">
        <v>334</v>
      </c>
      <c r="G1308" s="5">
        <v>21.74</v>
      </c>
      <c r="H1308" s="5">
        <v>422.67</v>
      </c>
      <c r="I1308" s="5">
        <v>60.39</v>
      </c>
      <c r="J1308" s="5">
        <v>194.63</v>
      </c>
      <c r="K1308" s="5">
        <v>0</v>
      </c>
      <c r="L1308" s="5">
        <v>0</v>
      </c>
      <c r="M1308" s="5">
        <v>208.63</v>
      </c>
      <c r="N1308" s="5">
        <v>0</v>
      </c>
      <c r="O1308" s="5">
        <f>VLOOKUP(B1308,SWH!$A$4:$B$19,2,FALSE)</f>
        <v>0</v>
      </c>
      <c r="P1308" s="5">
        <f t="shared" si="85"/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96.53</v>
      </c>
      <c r="V1308" s="5">
        <v>0</v>
      </c>
      <c r="W1308" s="5">
        <f t="shared" si="87"/>
        <v>230.37</v>
      </c>
      <c r="X1308" s="5">
        <f t="shared" si="88"/>
        <v>334</v>
      </c>
      <c r="Y1308" s="5">
        <v>908.06</v>
      </c>
      <c r="Z1308" s="5">
        <v>430.53</v>
      </c>
      <c r="AA1308" s="5">
        <f t="shared" si="86"/>
        <v>1338.59</v>
      </c>
    </row>
    <row r="1309" spans="1:27" x14ac:dyDescent="0.25">
      <c r="A1309">
        <v>2010</v>
      </c>
      <c r="B1309" t="s">
        <v>71</v>
      </c>
      <c r="C1309" s="1" t="s">
        <v>16</v>
      </c>
      <c r="D1309" s="5">
        <f>VLOOKUP(B1309,SWH!$A$4:$C$19,3,FALSE)</f>
        <v>2293.9899999999998</v>
      </c>
      <c r="E1309" s="5">
        <v>0</v>
      </c>
      <c r="F1309" s="5">
        <v>855.91</v>
      </c>
      <c r="G1309" s="5">
        <v>109.59</v>
      </c>
      <c r="H1309" s="5">
        <v>461.54</v>
      </c>
      <c r="I1309" s="5">
        <v>60.36</v>
      </c>
      <c r="J1309" s="5">
        <v>194.63</v>
      </c>
      <c r="K1309" s="5">
        <v>0</v>
      </c>
      <c r="L1309" s="5">
        <v>0</v>
      </c>
      <c r="M1309" s="5">
        <v>229.66</v>
      </c>
      <c r="N1309" s="5">
        <v>0</v>
      </c>
      <c r="O1309" s="5">
        <f>VLOOKUP(B1309,SWH!$A$4:$B$19,2,FALSE)</f>
        <v>0</v>
      </c>
      <c r="P1309" s="5">
        <f t="shared" si="85"/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98.54</v>
      </c>
      <c r="V1309" s="5">
        <v>0</v>
      </c>
      <c r="W1309" s="5">
        <f t="shared" si="87"/>
        <v>339.25</v>
      </c>
      <c r="X1309" s="5">
        <f t="shared" si="88"/>
        <v>855.91</v>
      </c>
      <c r="Y1309" s="5">
        <v>1055.78</v>
      </c>
      <c r="Z1309" s="5">
        <v>954.45</v>
      </c>
      <c r="AA1309" s="5">
        <f t="shared" si="86"/>
        <v>2010.23</v>
      </c>
    </row>
    <row r="1310" spans="1:27" x14ac:dyDescent="0.25">
      <c r="A1310">
        <v>2010</v>
      </c>
      <c r="B1310" t="s">
        <v>71</v>
      </c>
      <c r="C1310" s="1" t="s">
        <v>9</v>
      </c>
      <c r="D1310" s="5">
        <f>VLOOKUP(B1310,SWH!$A$4:$C$19,3,FALSE)</f>
        <v>2293.9899999999998</v>
      </c>
      <c r="E1310" s="5">
        <v>0</v>
      </c>
      <c r="F1310" s="5">
        <v>579.38</v>
      </c>
      <c r="G1310" s="5">
        <v>75.319999999999993</v>
      </c>
      <c r="H1310" s="5">
        <v>463.61</v>
      </c>
      <c r="I1310" s="5">
        <v>60.29</v>
      </c>
      <c r="J1310" s="5">
        <v>194.63</v>
      </c>
      <c r="K1310" s="5">
        <v>0</v>
      </c>
      <c r="L1310" s="5">
        <v>0</v>
      </c>
      <c r="M1310" s="5">
        <v>239.09</v>
      </c>
      <c r="N1310" s="5">
        <v>0</v>
      </c>
      <c r="O1310" s="5">
        <f>VLOOKUP(B1310,SWH!$A$4:$B$19,2,FALSE)</f>
        <v>0</v>
      </c>
      <c r="P1310" s="5">
        <f t="shared" si="85"/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98.08</v>
      </c>
      <c r="V1310" s="5">
        <v>0</v>
      </c>
      <c r="W1310" s="5">
        <f t="shared" si="87"/>
        <v>314.40999999999997</v>
      </c>
      <c r="X1310" s="5">
        <f t="shared" si="88"/>
        <v>579.38</v>
      </c>
      <c r="Y1310" s="5">
        <v>1032.94</v>
      </c>
      <c r="Z1310" s="5">
        <v>677.45</v>
      </c>
      <c r="AA1310" s="5">
        <f t="shared" si="86"/>
        <v>1710.39</v>
      </c>
    </row>
    <row r="1311" spans="1:27" x14ac:dyDescent="0.25">
      <c r="A1311">
        <v>2010</v>
      </c>
      <c r="B1311" t="s">
        <v>71</v>
      </c>
      <c r="C1311" s="1" t="s">
        <v>12</v>
      </c>
      <c r="D1311" s="5">
        <f>VLOOKUP(B1311,SWH!$A$4:$C$19,3,FALSE)</f>
        <v>2293.9899999999998</v>
      </c>
      <c r="E1311" s="5">
        <v>0</v>
      </c>
      <c r="F1311" s="5">
        <v>1037.53</v>
      </c>
      <c r="G1311" s="5">
        <v>76.650000000000006</v>
      </c>
      <c r="H1311" s="5">
        <v>456.64</v>
      </c>
      <c r="I1311" s="5">
        <v>60.39</v>
      </c>
      <c r="J1311" s="5">
        <v>194.63</v>
      </c>
      <c r="K1311" s="5">
        <v>0</v>
      </c>
      <c r="L1311" s="5">
        <v>0</v>
      </c>
      <c r="M1311" s="5">
        <v>265.18</v>
      </c>
      <c r="N1311" s="5">
        <v>0</v>
      </c>
      <c r="O1311" s="5">
        <f>VLOOKUP(B1311,SWH!$A$4:$B$19,2,FALSE)</f>
        <v>0</v>
      </c>
      <c r="P1311" s="5">
        <f t="shared" si="85"/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100.69</v>
      </c>
      <c r="V1311" s="5">
        <v>0</v>
      </c>
      <c r="W1311" s="5">
        <f t="shared" si="87"/>
        <v>341.83000000000004</v>
      </c>
      <c r="X1311" s="5">
        <f t="shared" si="88"/>
        <v>1037.53</v>
      </c>
      <c r="Y1311" s="5">
        <v>1053.5</v>
      </c>
      <c r="Z1311" s="5">
        <v>1138.22</v>
      </c>
      <c r="AA1311" s="5">
        <f t="shared" si="86"/>
        <v>2191.7200000000003</v>
      </c>
    </row>
    <row r="1312" spans="1:27" x14ac:dyDescent="0.25">
      <c r="A1312">
        <v>2010</v>
      </c>
      <c r="B1312" t="s">
        <v>71</v>
      </c>
      <c r="C1312" s="1" t="s">
        <v>8</v>
      </c>
      <c r="D1312" s="5">
        <f>VLOOKUP(B1312,SWH!$A$4:$C$19,3,FALSE)</f>
        <v>2293.9899999999998</v>
      </c>
      <c r="E1312" s="5">
        <v>0</v>
      </c>
      <c r="F1312" s="5">
        <v>1561.94</v>
      </c>
      <c r="G1312" s="5">
        <v>29.17</v>
      </c>
      <c r="H1312" s="5">
        <v>468.07</v>
      </c>
      <c r="I1312" s="5">
        <v>60.83</v>
      </c>
      <c r="J1312" s="5">
        <v>194.63</v>
      </c>
      <c r="K1312" s="5">
        <v>0</v>
      </c>
      <c r="L1312" s="5">
        <v>0</v>
      </c>
      <c r="M1312" s="5">
        <v>326.22000000000003</v>
      </c>
      <c r="N1312" s="5">
        <v>0</v>
      </c>
      <c r="O1312" s="5">
        <f>VLOOKUP(B1312,SWH!$A$4:$B$19,2,FALSE)</f>
        <v>0</v>
      </c>
      <c r="P1312" s="5">
        <f t="shared" si="85"/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103.61</v>
      </c>
      <c r="V1312" s="5">
        <v>0</v>
      </c>
      <c r="W1312" s="5">
        <f t="shared" si="87"/>
        <v>355.39000000000004</v>
      </c>
      <c r="X1312" s="5">
        <f t="shared" si="88"/>
        <v>1561.94</v>
      </c>
      <c r="Y1312" s="5">
        <v>1078.92</v>
      </c>
      <c r="Z1312" s="5">
        <v>1665.55</v>
      </c>
      <c r="AA1312" s="5">
        <f t="shared" si="86"/>
        <v>2744.4700000000003</v>
      </c>
    </row>
    <row r="1313" spans="1:27" x14ac:dyDescent="0.25">
      <c r="A1313">
        <v>2013</v>
      </c>
      <c r="B1313" t="s">
        <v>71</v>
      </c>
      <c r="C1313" s="1" t="s">
        <v>10</v>
      </c>
      <c r="D1313" s="5">
        <f>VLOOKUP(B1313,SWH!$A$4:$C$19,3,FALSE)</f>
        <v>2293.9899999999998</v>
      </c>
      <c r="E1313" s="5">
        <v>0</v>
      </c>
      <c r="F1313" s="5">
        <v>0</v>
      </c>
      <c r="G1313" s="5">
        <v>722.75</v>
      </c>
      <c r="H1313" s="5">
        <v>335.97</v>
      </c>
      <c r="I1313" s="5">
        <v>60.38</v>
      </c>
      <c r="J1313" s="5">
        <v>194.3</v>
      </c>
      <c r="K1313" s="5">
        <v>0</v>
      </c>
      <c r="L1313" s="5">
        <v>0</v>
      </c>
      <c r="M1313" s="5">
        <v>163.52000000000001</v>
      </c>
      <c r="N1313" s="5">
        <v>0</v>
      </c>
      <c r="O1313" s="5">
        <f>VLOOKUP(B1313,SWH!$A$4:$B$19,2,FALSE)</f>
        <v>0</v>
      </c>
      <c r="P1313" s="5">
        <f t="shared" si="85"/>
        <v>0</v>
      </c>
      <c r="Q1313" s="5">
        <v>0</v>
      </c>
      <c r="R1313" s="5">
        <v>0</v>
      </c>
      <c r="S1313" s="5">
        <v>26.72</v>
      </c>
      <c r="T1313" s="5">
        <v>0</v>
      </c>
      <c r="U1313" s="5">
        <v>83.52</v>
      </c>
      <c r="V1313" s="5">
        <v>0</v>
      </c>
      <c r="W1313" s="5">
        <f t="shared" si="87"/>
        <v>912.99</v>
      </c>
      <c r="X1313" s="5">
        <f t="shared" si="88"/>
        <v>0</v>
      </c>
      <c r="Y1313" s="5">
        <v>1503.63</v>
      </c>
      <c r="Z1313" s="5">
        <v>83.52</v>
      </c>
      <c r="AA1313" s="5">
        <f t="shared" si="86"/>
        <v>1587.15</v>
      </c>
    </row>
    <row r="1314" spans="1:27" x14ac:dyDescent="0.25">
      <c r="A1314">
        <v>2013</v>
      </c>
      <c r="B1314" t="s">
        <v>71</v>
      </c>
      <c r="C1314" s="1" t="s">
        <v>6</v>
      </c>
      <c r="D1314" s="5">
        <f>VLOOKUP(B1314,SWH!$A$4:$C$19,3,FALSE)</f>
        <v>2293.9899999999998</v>
      </c>
      <c r="E1314" s="5">
        <v>0</v>
      </c>
      <c r="F1314" s="5">
        <v>0</v>
      </c>
      <c r="G1314" s="5">
        <v>757.63</v>
      </c>
      <c r="H1314" s="5">
        <v>343.16</v>
      </c>
      <c r="I1314" s="5">
        <v>60.37</v>
      </c>
      <c r="J1314" s="5">
        <v>194.3</v>
      </c>
      <c r="K1314" s="5">
        <v>0</v>
      </c>
      <c r="L1314" s="5">
        <v>0</v>
      </c>
      <c r="M1314" s="5">
        <v>188.89</v>
      </c>
      <c r="N1314" s="5">
        <v>0</v>
      </c>
      <c r="O1314" s="5">
        <f>VLOOKUP(B1314,SWH!$A$4:$B$19,2,FALSE)</f>
        <v>0</v>
      </c>
      <c r="P1314" s="5">
        <f t="shared" si="85"/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83.25</v>
      </c>
      <c r="V1314" s="5">
        <v>0</v>
      </c>
      <c r="W1314" s="5">
        <f t="shared" si="87"/>
        <v>946.52</v>
      </c>
      <c r="X1314" s="5">
        <f t="shared" si="88"/>
        <v>0</v>
      </c>
      <c r="Y1314" s="5">
        <v>1544.35</v>
      </c>
      <c r="Z1314" s="5">
        <v>83.25</v>
      </c>
      <c r="AA1314" s="5">
        <f t="shared" si="86"/>
        <v>1627.6</v>
      </c>
    </row>
    <row r="1315" spans="1:27" x14ac:dyDescent="0.25">
      <c r="A1315">
        <v>2013</v>
      </c>
      <c r="B1315" t="s">
        <v>71</v>
      </c>
      <c r="C1315" s="1" t="s">
        <v>11</v>
      </c>
      <c r="D1315" s="5">
        <f>VLOOKUP(B1315,SWH!$A$4:$C$19,3,FALSE)</f>
        <v>2293.9899999999998</v>
      </c>
      <c r="E1315" s="5">
        <v>0</v>
      </c>
      <c r="F1315" s="5">
        <v>0</v>
      </c>
      <c r="G1315" s="5">
        <v>523.72</v>
      </c>
      <c r="H1315" s="5">
        <v>359.38</v>
      </c>
      <c r="I1315" s="5">
        <v>60.38</v>
      </c>
      <c r="J1315" s="5">
        <v>194.3</v>
      </c>
      <c r="K1315" s="5">
        <v>0</v>
      </c>
      <c r="L1315" s="5">
        <v>0</v>
      </c>
      <c r="M1315" s="5">
        <v>147.80000000000001</v>
      </c>
      <c r="N1315" s="5">
        <v>0</v>
      </c>
      <c r="O1315" s="5">
        <f>VLOOKUP(B1315,SWH!$A$4:$B$19,2,FALSE)</f>
        <v>0</v>
      </c>
      <c r="P1315" s="5">
        <f t="shared" si="85"/>
        <v>0</v>
      </c>
      <c r="Q1315" s="5">
        <v>0</v>
      </c>
      <c r="R1315" s="5">
        <v>0</v>
      </c>
      <c r="S1315" s="5">
        <v>26.72</v>
      </c>
      <c r="T1315" s="5">
        <v>0</v>
      </c>
      <c r="U1315" s="5">
        <v>85.37</v>
      </c>
      <c r="V1315" s="5">
        <v>0</v>
      </c>
      <c r="W1315" s="5">
        <f t="shared" si="87"/>
        <v>698.24</v>
      </c>
      <c r="X1315" s="5">
        <f t="shared" si="88"/>
        <v>0</v>
      </c>
      <c r="Y1315" s="5">
        <v>1312.29</v>
      </c>
      <c r="Z1315" s="5">
        <v>85.37</v>
      </c>
      <c r="AA1315" s="5">
        <f t="shared" si="86"/>
        <v>1397.6599999999999</v>
      </c>
    </row>
    <row r="1316" spans="1:27" x14ac:dyDescent="0.25">
      <c r="A1316">
        <v>2013</v>
      </c>
      <c r="B1316" t="s">
        <v>71</v>
      </c>
      <c r="C1316" s="1" t="s">
        <v>13</v>
      </c>
      <c r="D1316" s="5">
        <f>VLOOKUP(B1316,SWH!$A$4:$C$19,3,FALSE)</f>
        <v>2293.9899999999998</v>
      </c>
      <c r="E1316" s="5">
        <v>0</v>
      </c>
      <c r="F1316" s="5">
        <v>13.63</v>
      </c>
      <c r="G1316" s="5">
        <v>611.6</v>
      </c>
      <c r="H1316" s="5">
        <v>356.27</v>
      </c>
      <c r="I1316" s="5">
        <v>60.29</v>
      </c>
      <c r="J1316" s="5">
        <v>194.3</v>
      </c>
      <c r="K1316" s="5">
        <v>0</v>
      </c>
      <c r="L1316" s="5">
        <v>0</v>
      </c>
      <c r="M1316" s="5">
        <v>179.59</v>
      </c>
      <c r="N1316" s="5">
        <v>0</v>
      </c>
      <c r="O1316" s="5">
        <f>VLOOKUP(B1316,SWH!$A$4:$B$19,2,FALSE)</f>
        <v>0</v>
      </c>
      <c r="P1316" s="5">
        <f t="shared" si="85"/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85.35</v>
      </c>
      <c r="V1316" s="5">
        <v>0</v>
      </c>
      <c r="W1316" s="5">
        <f t="shared" si="87"/>
        <v>791.19</v>
      </c>
      <c r="X1316" s="5">
        <f t="shared" si="88"/>
        <v>13.63</v>
      </c>
      <c r="Y1316" s="5">
        <v>1402.05</v>
      </c>
      <c r="Z1316" s="5">
        <v>98.98</v>
      </c>
      <c r="AA1316" s="5">
        <f t="shared" si="86"/>
        <v>1501.03</v>
      </c>
    </row>
    <row r="1317" spans="1:27" x14ac:dyDescent="0.25">
      <c r="A1317">
        <v>2013</v>
      </c>
      <c r="B1317" t="s">
        <v>71</v>
      </c>
      <c r="C1317" s="1" t="s">
        <v>19</v>
      </c>
      <c r="D1317" s="5">
        <f>VLOOKUP(B1317,SWH!$A$4:$C$19,3,FALSE)</f>
        <v>2293.9899999999998</v>
      </c>
      <c r="E1317" s="5">
        <v>0</v>
      </c>
      <c r="F1317" s="5">
        <v>3.24</v>
      </c>
      <c r="G1317" s="5">
        <v>370.55</v>
      </c>
      <c r="H1317" s="5">
        <v>361.25</v>
      </c>
      <c r="I1317" s="5">
        <v>60.26</v>
      </c>
      <c r="J1317" s="5">
        <v>194.3</v>
      </c>
      <c r="K1317" s="5">
        <v>0</v>
      </c>
      <c r="L1317" s="5">
        <v>0</v>
      </c>
      <c r="M1317" s="5">
        <v>137.18</v>
      </c>
      <c r="N1317" s="5">
        <v>0</v>
      </c>
      <c r="O1317" s="5">
        <f>VLOOKUP(B1317,SWH!$A$4:$B$19,2,FALSE)</f>
        <v>0</v>
      </c>
      <c r="P1317" s="5">
        <f t="shared" si="85"/>
        <v>0</v>
      </c>
      <c r="Q1317" s="5">
        <v>0</v>
      </c>
      <c r="R1317" s="5">
        <v>0</v>
      </c>
      <c r="S1317" s="5">
        <v>20.52</v>
      </c>
      <c r="T1317" s="5">
        <v>0</v>
      </c>
      <c r="U1317" s="5">
        <v>87.53</v>
      </c>
      <c r="V1317" s="5">
        <v>0</v>
      </c>
      <c r="W1317" s="5">
        <f t="shared" si="87"/>
        <v>528.25</v>
      </c>
      <c r="X1317" s="5">
        <f t="shared" si="88"/>
        <v>3.24</v>
      </c>
      <c r="Y1317" s="5">
        <v>1144.06</v>
      </c>
      <c r="Z1317" s="5">
        <v>90.77</v>
      </c>
      <c r="AA1317" s="5">
        <f t="shared" si="86"/>
        <v>1234.83</v>
      </c>
    </row>
    <row r="1318" spans="1:27" x14ac:dyDescent="0.25">
      <c r="A1318">
        <v>2013</v>
      </c>
      <c r="B1318" t="s">
        <v>71</v>
      </c>
      <c r="C1318" s="1" t="s">
        <v>20</v>
      </c>
      <c r="D1318" s="5">
        <f>VLOOKUP(B1318,SWH!$A$4:$C$19,3,FALSE)</f>
        <v>2293.9899999999998</v>
      </c>
      <c r="E1318" s="5">
        <v>0</v>
      </c>
      <c r="F1318" s="5">
        <v>4.3600000000000003</v>
      </c>
      <c r="G1318" s="5">
        <v>316.32</v>
      </c>
      <c r="H1318" s="5">
        <v>374.41</v>
      </c>
      <c r="I1318" s="5">
        <v>60.31</v>
      </c>
      <c r="J1318" s="5">
        <v>194.3</v>
      </c>
      <c r="K1318" s="5">
        <v>0</v>
      </c>
      <c r="L1318" s="5">
        <v>0</v>
      </c>
      <c r="M1318" s="5">
        <v>154.02000000000001</v>
      </c>
      <c r="N1318" s="5">
        <v>0</v>
      </c>
      <c r="O1318" s="5">
        <f>VLOOKUP(B1318,SWH!$A$4:$B$19,2,FALSE)</f>
        <v>0</v>
      </c>
      <c r="P1318" s="5">
        <f t="shared" si="85"/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87.62</v>
      </c>
      <c r="V1318" s="5">
        <v>0</v>
      </c>
      <c r="W1318" s="5">
        <f t="shared" si="87"/>
        <v>470.34000000000003</v>
      </c>
      <c r="X1318" s="5">
        <f t="shared" si="88"/>
        <v>4.3600000000000003</v>
      </c>
      <c r="Y1318" s="5">
        <v>1099.3599999999999</v>
      </c>
      <c r="Z1318" s="5">
        <v>91.98</v>
      </c>
      <c r="AA1318" s="5">
        <f t="shared" si="86"/>
        <v>1191.3399999999999</v>
      </c>
    </row>
    <row r="1319" spans="1:27" x14ac:dyDescent="0.25">
      <c r="A1319">
        <v>2013</v>
      </c>
      <c r="B1319" t="s">
        <v>71</v>
      </c>
      <c r="C1319" s="1" t="s">
        <v>3</v>
      </c>
      <c r="D1319" s="5">
        <f>VLOOKUP(B1319,SWH!$A$4:$C$19,3,FALSE)</f>
        <v>2293.9899999999998</v>
      </c>
      <c r="E1319" s="5">
        <v>0</v>
      </c>
      <c r="F1319" s="5">
        <v>62.15</v>
      </c>
      <c r="G1319" s="5">
        <v>220.37</v>
      </c>
      <c r="H1319" s="5">
        <v>362.83</v>
      </c>
      <c r="I1319" s="5">
        <v>60.3</v>
      </c>
      <c r="J1319" s="5">
        <v>194.3</v>
      </c>
      <c r="K1319" s="5">
        <v>0</v>
      </c>
      <c r="L1319" s="5">
        <v>0</v>
      </c>
      <c r="M1319" s="5">
        <v>137.97</v>
      </c>
      <c r="N1319" s="5">
        <v>0</v>
      </c>
      <c r="O1319" s="5">
        <f>VLOOKUP(B1319,SWH!$A$4:$B$19,2,FALSE)</f>
        <v>0</v>
      </c>
      <c r="P1319" s="5">
        <f t="shared" si="85"/>
        <v>0</v>
      </c>
      <c r="Q1319" s="5">
        <v>0</v>
      </c>
      <c r="R1319" s="5">
        <v>0</v>
      </c>
      <c r="S1319" s="5">
        <v>19.260000000000002</v>
      </c>
      <c r="T1319" s="5">
        <v>0</v>
      </c>
      <c r="U1319" s="5">
        <v>91.27</v>
      </c>
      <c r="V1319" s="5">
        <v>0</v>
      </c>
      <c r="W1319" s="5">
        <f t="shared" si="87"/>
        <v>377.6</v>
      </c>
      <c r="X1319" s="5">
        <f t="shared" si="88"/>
        <v>62.15</v>
      </c>
      <c r="Y1319" s="5">
        <v>995.04</v>
      </c>
      <c r="Z1319" s="5">
        <v>153.41999999999999</v>
      </c>
      <c r="AA1319" s="5">
        <f t="shared" si="86"/>
        <v>1148.46</v>
      </c>
    </row>
    <row r="1320" spans="1:27" x14ac:dyDescent="0.25">
      <c r="A1320">
        <v>2013</v>
      </c>
      <c r="B1320" t="s">
        <v>71</v>
      </c>
      <c r="C1320" s="1" t="s">
        <v>7</v>
      </c>
      <c r="D1320" s="5">
        <f>VLOOKUP(B1320,SWH!$A$4:$C$19,3,FALSE)</f>
        <v>2293.9899999999998</v>
      </c>
      <c r="E1320" s="5">
        <v>0</v>
      </c>
      <c r="F1320" s="5">
        <v>39.06</v>
      </c>
      <c r="G1320" s="5">
        <v>224.5</v>
      </c>
      <c r="H1320" s="5">
        <v>372.81</v>
      </c>
      <c r="I1320" s="5">
        <v>60.3</v>
      </c>
      <c r="J1320" s="5">
        <v>194.3</v>
      </c>
      <c r="K1320" s="5">
        <v>0</v>
      </c>
      <c r="L1320" s="5">
        <v>0</v>
      </c>
      <c r="M1320" s="5">
        <v>151.49</v>
      </c>
      <c r="N1320" s="5">
        <v>0</v>
      </c>
      <c r="O1320" s="5">
        <f>VLOOKUP(B1320,SWH!$A$4:$B$19,2,FALSE)</f>
        <v>0</v>
      </c>
      <c r="P1320" s="5">
        <f t="shared" si="85"/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90.28</v>
      </c>
      <c r="V1320" s="5">
        <v>0</v>
      </c>
      <c r="W1320" s="5">
        <f t="shared" si="87"/>
        <v>375.99</v>
      </c>
      <c r="X1320" s="5">
        <f t="shared" si="88"/>
        <v>39.06</v>
      </c>
      <c r="Y1320" s="5">
        <v>1003.39</v>
      </c>
      <c r="Z1320" s="5">
        <v>129.34</v>
      </c>
      <c r="AA1320" s="5">
        <f t="shared" si="86"/>
        <v>1132.73</v>
      </c>
    </row>
    <row r="1321" spans="1:27" x14ac:dyDescent="0.25">
      <c r="A1321">
        <v>2013</v>
      </c>
      <c r="B1321" t="s">
        <v>71</v>
      </c>
      <c r="C1321" s="1" t="s">
        <v>17</v>
      </c>
      <c r="D1321" s="5">
        <f>VLOOKUP(B1321,SWH!$A$4:$C$19,3,FALSE)</f>
        <v>2293.9899999999998</v>
      </c>
      <c r="E1321" s="5">
        <v>0</v>
      </c>
      <c r="F1321" s="5">
        <v>3.81</v>
      </c>
      <c r="G1321" s="5">
        <v>112.41</v>
      </c>
      <c r="H1321" s="5">
        <v>373.53</v>
      </c>
      <c r="I1321" s="5">
        <v>60.4</v>
      </c>
      <c r="J1321" s="5">
        <v>194.3</v>
      </c>
      <c r="K1321" s="5">
        <v>0</v>
      </c>
      <c r="L1321" s="5">
        <v>0</v>
      </c>
      <c r="M1321" s="5">
        <v>151.33000000000001</v>
      </c>
      <c r="N1321" s="5">
        <v>0</v>
      </c>
      <c r="O1321" s="5">
        <f>VLOOKUP(B1321,SWH!$A$4:$B$19,2,FALSE)</f>
        <v>0</v>
      </c>
      <c r="P1321" s="5">
        <f t="shared" si="85"/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91.61</v>
      </c>
      <c r="V1321" s="5">
        <v>0</v>
      </c>
      <c r="W1321" s="5">
        <f t="shared" si="87"/>
        <v>263.74</v>
      </c>
      <c r="X1321" s="5">
        <f t="shared" si="88"/>
        <v>3.81</v>
      </c>
      <c r="Y1321" s="5">
        <v>891.96</v>
      </c>
      <c r="Z1321" s="5">
        <v>95.42</v>
      </c>
      <c r="AA1321" s="5">
        <f t="shared" si="86"/>
        <v>987.38</v>
      </c>
    </row>
    <row r="1322" spans="1:27" x14ac:dyDescent="0.25">
      <c r="A1322">
        <v>2013</v>
      </c>
      <c r="B1322" t="s">
        <v>71</v>
      </c>
      <c r="C1322" s="1" t="s">
        <v>14</v>
      </c>
      <c r="D1322" s="5">
        <f>VLOOKUP(B1322,SWH!$A$4:$C$19,3,FALSE)</f>
        <v>2293.9899999999998</v>
      </c>
      <c r="E1322" s="5">
        <v>0</v>
      </c>
      <c r="F1322" s="5">
        <v>146.75</v>
      </c>
      <c r="G1322" s="5">
        <v>151.41</v>
      </c>
      <c r="H1322" s="5">
        <v>371.29</v>
      </c>
      <c r="I1322" s="5">
        <v>60.43</v>
      </c>
      <c r="J1322" s="5">
        <v>194.3</v>
      </c>
      <c r="K1322" s="5">
        <v>0</v>
      </c>
      <c r="L1322" s="5">
        <v>0</v>
      </c>
      <c r="M1322" s="5">
        <v>152.81</v>
      </c>
      <c r="N1322" s="5">
        <v>0</v>
      </c>
      <c r="O1322" s="5">
        <f>VLOOKUP(B1322,SWH!$A$4:$B$19,2,FALSE)</f>
        <v>0</v>
      </c>
      <c r="P1322" s="5">
        <f t="shared" si="85"/>
        <v>0</v>
      </c>
      <c r="Q1322" s="5">
        <v>0</v>
      </c>
      <c r="R1322" s="5">
        <v>0</v>
      </c>
      <c r="S1322" s="5">
        <v>19.559999999999999</v>
      </c>
      <c r="T1322" s="5">
        <v>0</v>
      </c>
      <c r="U1322" s="5">
        <v>94.22</v>
      </c>
      <c r="V1322" s="5">
        <v>0</v>
      </c>
      <c r="W1322" s="5">
        <f t="shared" si="87"/>
        <v>323.78000000000003</v>
      </c>
      <c r="X1322" s="5">
        <f t="shared" si="88"/>
        <v>146.75</v>
      </c>
      <c r="Y1322" s="5">
        <v>949.79</v>
      </c>
      <c r="Z1322" s="5">
        <v>240.98</v>
      </c>
      <c r="AA1322" s="5">
        <f t="shared" si="86"/>
        <v>1190.77</v>
      </c>
    </row>
    <row r="1323" spans="1:27" x14ac:dyDescent="0.25">
      <c r="A1323">
        <v>2013</v>
      </c>
      <c r="B1323" t="s">
        <v>71</v>
      </c>
      <c r="C1323" s="1" t="s">
        <v>2</v>
      </c>
      <c r="D1323" s="5">
        <f>VLOOKUP(B1323,SWH!$A$4:$C$19,3,FALSE)</f>
        <v>2293.9899999999998</v>
      </c>
      <c r="E1323" s="5">
        <v>0</v>
      </c>
      <c r="F1323" s="5">
        <v>105.65</v>
      </c>
      <c r="G1323" s="5">
        <v>154.62</v>
      </c>
      <c r="H1323" s="5">
        <v>371.55</v>
      </c>
      <c r="I1323" s="5">
        <v>60.28</v>
      </c>
      <c r="J1323" s="5">
        <v>194.3</v>
      </c>
      <c r="K1323" s="5">
        <v>0</v>
      </c>
      <c r="L1323" s="5">
        <v>0</v>
      </c>
      <c r="M1323" s="5">
        <v>175.86</v>
      </c>
      <c r="N1323" s="5">
        <v>0</v>
      </c>
      <c r="O1323" s="5">
        <f>VLOOKUP(B1323,SWH!$A$4:$B$19,2,FALSE)</f>
        <v>0</v>
      </c>
      <c r="P1323" s="5">
        <f t="shared" si="85"/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93.37</v>
      </c>
      <c r="V1323" s="5">
        <v>0</v>
      </c>
      <c r="W1323" s="5">
        <f t="shared" si="87"/>
        <v>330.48</v>
      </c>
      <c r="X1323" s="5">
        <f t="shared" si="88"/>
        <v>105.65</v>
      </c>
      <c r="Y1323" s="5">
        <v>956.6</v>
      </c>
      <c r="Z1323" s="5">
        <v>199.02</v>
      </c>
      <c r="AA1323" s="5">
        <f t="shared" si="86"/>
        <v>1155.6200000000001</v>
      </c>
    </row>
    <row r="1324" spans="1:27" x14ac:dyDescent="0.25">
      <c r="A1324">
        <v>2013</v>
      </c>
      <c r="B1324" t="s">
        <v>71</v>
      </c>
      <c r="C1324" s="1" t="s">
        <v>18</v>
      </c>
      <c r="D1324" s="5">
        <f>VLOOKUP(B1324,SWH!$A$4:$C$19,3,FALSE)</f>
        <v>2293.9899999999998</v>
      </c>
      <c r="E1324" s="5">
        <v>0</v>
      </c>
      <c r="F1324" s="5">
        <v>208.7</v>
      </c>
      <c r="G1324" s="5">
        <v>47.97</v>
      </c>
      <c r="H1324" s="5">
        <v>376.57</v>
      </c>
      <c r="I1324" s="5">
        <v>60.42</v>
      </c>
      <c r="J1324" s="5">
        <v>194.3</v>
      </c>
      <c r="K1324" s="5">
        <v>0</v>
      </c>
      <c r="L1324" s="5">
        <v>0</v>
      </c>
      <c r="M1324" s="5">
        <v>148.56</v>
      </c>
      <c r="N1324" s="5">
        <v>0</v>
      </c>
      <c r="O1324" s="5">
        <f>VLOOKUP(B1324,SWH!$A$4:$B$19,2,FALSE)</f>
        <v>0</v>
      </c>
      <c r="P1324" s="5">
        <f t="shared" ref="P1324:P1369" si="89">N1324-O1324</f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95.11</v>
      </c>
      <c r="V1324" s="5">
        <v>0</v>
      </c>
      <c r="W1324" s="5">
        <f t="shared" si="87"/>
        <v>196.53</v>
      </c>
      <c r="X1324" s="5">
        <f t="shared" si="88"/>
        <v>208.7</v>
      </c>
      <c r="Y1324" s="5">
        <v>827.82</v>
      </c>
      <c r="Z1324" s="5">
        <v>303.81</v>
      </c>
      <c r="AA1324" s="5">
        <f t="shared" si="86"/>
        <v>1131.6300000000001</v>
      </c>
    </row>
    <row r="1325" spans="1:27" x14ac:dyDescent="0.25">
      <c r="A1325">
        <v>2013</v>
      </c>
      <c r="B1325" t="s">
        <v>71</v>
      </c>
      <c r="C1325" s="1" t="s">
        <v>4</v>
      </c>
      <c r="D1325" s="5">
        <f>VLOOKUP(B1325,SWH!$A$4:$C$19,3,FALSE)</f>
        <v>2293.9899999999998</v>
      </c>
      <c r="E1325" s="5">
        <v>0</v>
      </c>
      <c r="F1325" s="5">
        <v>272.55</v>
      </c>
      <c r="G1325" s="5">
        <v>96.99</v>
      </c>
      <c r="H1325" s="5">
        <v>371.43</v>
      </c>
      <c r="I1325" s="5">
        <v>60.32</v>
      </c>
      <c r="J1325" s="5">
        <v>194.3</v>
      </c>
      <c r="K1325" s="5">
        <v>0</v>
      </c>
      <c r="L1325" s="5">
        <v>0</v>
      </c>
      <c r="M1325" s="5">
        <v>155.88999999999999</v>
      </c>
      <c r="N1325" s="5">
        <v>0</v>
      </c>
      <c r="O1325" s="5">
        <f>VLOOKUP(B1325,SWH!$A$4:$B$19,2,FALSE)</f>
        <v>0</v>
      </c>
      <c r="P1325" s="5">
        <f t="shared" si="89"/>
        <v>0</v>
      </c>
      <c r="Q1325" s="5">
        <v>0</v>
      </c>
      <c r="R1325" s="5">
        <v>0</v>
      </c>
      <c r="S1325" s="5">
        <v>17.149999999999999</v>
      </c>
      <c r="T1325" s="5">
        <v>0</v>
      </c>
      <c r="U1325" s="5">
        <v>96.69</v>
      </c>
      <c r="V1325" s="5">
        <v>0</v>
      </c>
      <c r="W1325" s="5">
        <f t="shared" si="87"/>
        <v>270.02999999999997</v>
      </c>
      <c r="X1325" s="5">
        <f t="shared" si="88"/>
        <v>272.55</v>
      </c>
      <c r="Y1325" s="5">
        <v>896.09</v>
      </c>
      <c r="Z1325" s="5">
        <v>369.24</v>
      </c>
      <c r="AA1325" s="5">
        <f t="shared" si="86"/>
        <v>1265.33</v>
      </c>
    </row>
    <row r="1326" spans="1:27" x14ac:dyDescent="0.25">
      <c r="A1326">
        <v>2013</v>
      </c>
      <c r="B1326" t="s">
        <v>71</v>
      </c>
      <c r="C1326" s="1" t="s">
        <v>5</v>
      </c>
      <c r="D1326" s="5">
        <f>VLOOKUP(B1326,SWH!$A$4:$C$19,3,FALSE)</f>
        <v>2293.9899999999998</v>
      </c>
      <c r="E1326" s="5">
        <v>0</v>
      </c>
      <c r="F1326" s="5">
        <v>290.94</v>
      </c>
      <c r="G1326" s="5">
        <v>108.71</v>
      </c>
      <c r="H1326" s="5">
        <v>373.97</v>
      </c>
      <c r="I1326" s="5">
        <v>60.39</v>
      </c>
      <c r="J1326" s="5">
        <v>194.3</v>
      </c>
      <c r="K1326" s="5">
        <v>0</v>
      </c>
      <c r="L1326" s="5">
        <v>0</v>
      </c>
      <c r="M1326" s="5">
        <v>182.25</v>
      </c>
      <c r="N1326" s="5">
        <v>0</v>
      </c>
      <c r="O1326" s="5">
        <f>VLOOKUP(B1326,SWH!$A$4:$B$19,2,FALSE)</f>
        <v>0</v>
      </c>
      <c r="P1326" s="5">
        <f t="shared" si="89"/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95.99</v>
      </c>
      <c r="V1326" s="5">
        <v>0</v>
      </c>
      <c r="W1326" s="5">
        <f t="shared" si="87"/>
        <v>290.95999999999998</v>
      </c>
      <c r="X1326" s="5">
        <f t="shared" si="88"/>
        <v>290.94</v>
      </c>
      <c r="Y1326" s="5">
        <v>919.61</v>
      </c>
      <c r="Z1326" s="5">
        <v>386.93</v>
      </c>
      <c r="AA1326" s="5">
        <f t="shared" si="86"/>
        <v>1306.54</v>
      </c>
    </row>
    <row r="1327" spans="1:27" x14ac:dyDescent="0.25">
      <c r="A1327">
        <v>2013</v>
      </c>
      <c r="B1327" t="s">
        <v>71</v>
      </c>
      <c r="C1327" s="1" t="s">
        <v>15</v>
      </c>
      <c r="D1327" s="5">
        <f>VLOOKUP(B1327,SWH!$A$4:$C$19,3,FALSE)</f>
        <v>2293.9899999999998</v>
      </c>
      <c r="E1327" s="5">
        <v>0</v>
      </c>
      <c r="F1327" s="5">
        <v>249.09</v>
      </c>
      <c r="G1327" s="5">
        <v>21.93</v>
      </c>
      <c r="H1327" s="5">
        <v>374.31</v>
      </c>
      <c r="I1327" s="5">
        <v>60.39</v>
      </c>
      <c r="J1327" s="5">
        <v>194.3</v>
      </c>
      <c r="K1327" s="5">
        <v>0</v>
      </c>
      <c r="L1327" s="5">
        <v>0</v>
      </c>
      <c r="M1327" s="5">
        <v>145.79</v>
      </c>
      <c r="N1327" s="5">
        <v>0</v>
      </c>
      <c r="O1327" s="5">
        <f>VLOOKUP(B1327,SWH!$A$4:$B$19,2,FALSE)</f>
        <v>0</v>
      </c>
      <c r="P1327" s="5">
        <f t="shared" si="89"/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96.52</v>
      </c>
      <c r="V1327" s="5">
        <v>0</v>
      </c>
      <c r="W1327" s="5">
        <f t="shared" si="87"/>
        <v>167.72</v>
      </c>
      <c r="X1327" s="5">
        <f t="shared" si="88"/>
        <v>249.09</v>
      </c>
      <c r="Y1327" s="5">
        <v>796.71</v>
      </c>
      <c r="Z1327" s="5">
        <v>345.6</v>
      </c>
      <c r="AA1327" s="5">
        <f t="shared" si="86"/>
        <v>1142.31</v>
      </c>
    </row>
    <row r="1328" spans="1:27" x14ac:dyDescent="0.25">
      <c r="A1328">
        <v>2013</v>
      </c>
      <c r="B1328" t="s">
        <v>71</v>
      </c>
      <c r="C1328" s="1" t="s">
        <v>16</v>
      </c>
      <c r="D1328" s="5">
        <f>VLOOKUP(B1328,SWH!$A$4:$C$19,3,FALSE)</f>
        <v>2293.9899999999998</v>
      </c>
      <c r="E1328" s="5">
        <v>0</v>
      </c>
      <c r="F1328" s="5">
        <v>444.83</v>
      </c>
      <c r="G1328" s="5">
        <v>105.72</v>
      </c>
      <c r="H1328" s="5">
        <v>398.99</v>
      </c>
      <c r="I1328" s="5">
        <v>60.36</v>
      </c>
      <c r="J1328" s="5">
        <v>194.3</v>
      </c>
      <c r="K1328" s="5">
        <v>0</v>
      </c>
      <c r="L1328" s="5">
        <v>0</v>
      </c>
      <c r="M1328" s="5">
        <v>169.44</v>
      </c>
      <c r="N1328" s="5">
        <v>0</v>
      </c>
      <c r="O1328" s="5">
        <f>VLOOKUP(B1328,SWH!$A$4:$B$19,2,FALSE)</f>
        <v>0</v>
      </c>
      <c r="P1328" s="5">
        <f t="shared" si="89"/>
        <v>0</v>
      </c>
      <c r="Q1328" s="5">
        <v>0</v>
      </c>
      <c r="R1328" s="5">
        <v>0</v>
      </c>
      <c r="S1328" s="5">
        <v>18.16</v>
      </c>
      <c r="T1328" s="5">
        <v>0</v>
      </c>
      <c r="U1328" s="5">
        <v>98.51</v>
      </c>
      <c r="V1328" s="5">
        <v>0</v>
      </c>
      <c r="W1328" s="5">
        <f t="shared" si="87"/>
        <v>293.32</v>
      </c>
      <c r="X1328" s="5">
        <f t="shared" si="88"/>
        <v>444.83</v>
      </c>
      <c r="Y1328" s="5">
        <v>946.96</v>
      </c>
      <c r="Z1328" s="5">
        <v>543.34</v>
      </c>
      <c r="AA1328" s="5">
        <f t="shared" si="86"/>
        <v>1490.3000000000002</v>
      </c>
    </row>
    <row r="1329" spans="1:27" x14ac:dyDescent="0.25">
      <c r="A1329">
        <v>2013</v>
      </c>
      <c r="B1329" t="s">
        <v>71</v>
      </c>
      <c r="C1329" s="1" t="s">
        <v>9</v>
      </c>
      <c r="D1329" s="5">
        <f>VLOOKUP(B1329,SWH!$A$4:$C$19,3,FALSE)</f>
        <v>2293.9899999999998</v>
      </c>
      <c r="E1329" s="5">
        <v>0</v>
      </c>
      <c r="F1329" s="5">
        <v>514.4</v>
      </c>
      <c r="G1329" s="5">
        <v>68.760000000000005</v>
      </c>
      <c r="H1329" s="5">
        <v>400.27</v>
      </c>
      <c r="I1329" s="5">
        <v>60.29</v>
      </c>
      <c r="J1329" s="5">
        <v>194.3</v>
      </c>
      <c r="K1329" s="5">
        <v>0</v>
      </c>
      <c r="L1329" s="5">
        <v>0</v>
      </c>
      <c r="M1329" s="5">
        <v>182.4</v>
      </c>
      <c r="N1329" s="5">
        <v>0</v>
      </c>
      <c r="O1329" s="5">
        <f>VLOOKUP(B1329,SWH!$A$4:$B$19,2,FALSE)</f>
        <v>0</v>
      </c>
      <c r="P1329" s="5">
        <f t="shared" si="89"/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98.07</v>
      </c>
      <c r="V1329" s="5">
        <v>0</v>
      </c>
      <c r="W1329" s="5">
        <f t="shared" si="87"/>
        <v>251.16000000000003</v>
      </c>
      <c r="X1329" s="5">
        <f t="shared" si="88"/>
        <v>514.4</v>
      </c>
      <c r="Y1329" s="5">
        <v>906.01</v>
      </c>
      <c r="Z1329" s="5">
        <v>612.47</v>
      </c>
      <c r="AA1329" s="5">
        <f t="shared" si="86"/>
        <v>1518.48</v>
      </c>
    </row>
    <row r="1330" spans="1:27" x14ac:dyDescent="0.25">
      <c r="A1330">
        <v>2013</v>
      </c>
      <c r="B1330" t="s">
        <v>71</v>
      </c>
      <c r="C1330" s="1" t="s">
        <v>12</v>
      </c>
      <c r="D1330" s="5">
        <f>VLOOKUP(B1330,SWH!$A$4:$C$19,3,FALSE)</f>
        <v>2293.9899999999998</v>
      </c>
      <c r="E1330" s="5">
        <v>0</v>
      </c>
      <c r="F1330" s="5">
        <v>544.89</v>
      </c>
      <c r="G1330" s="5">
        <v>77.510000000000005</v>
      </c>
      <c r="H1330" s="5">
        <v>395.22</v>
      </c>
      <c r="I1330" s="5">
        <v>60.39</v>
      </c>
      <c r="J1330" s="5">
        <v>194.3</v>
      </c>
      <c r="K1330" s="5">
        <v>0</v>
      </c>
      <c r="L1330" s="5">
        <v>0</v>
      </c>
      <c r="M1330" s="5">
        <v>175.09</v>
      </c>
      <c r="N1330" s="5">
        <v>0</v>
      </c>
      <c r="O1330" s="5">
        <f>VLOOKUP(B1330,SWH!$A$4:$B$19,2,FALSE)</f>
        <v>0</v>
      </c>
      <c r="P1330" s="5">
        <f t="shared" si="89"/>
        <v>0</v>
      </c>
      <c r="Q1330" s="5">
        <v>0</v>
      </c>
      <c r="R1330" s="5">
        <v>0</v>
      </c>
      <c r="S1330" s="5">
        <v>17.920000000000002</v>
      </c>
      <c r="T1330" s="5">
        <v>0</v>
      </c>
      <c r="U1330" s="5">
        <v>100.66</v>
      </c>
      <c r="V1330" s="5">
        <v>0</v>
      </c>
      <c r="W1330" s="5">
        <f t="shared" si="87"/>
        <v>270.52000000000004</v>
      </c>
      <c r="X1330" s="5">
        <f t="shared" si="88"/>
        <v>544.89</v>
      </c>
      <c r="Y1330" s="5">
        <v>920.43</v>
      </c>
      <c r="Z1330" s="5">
        <v>645.54999999999995</v>
      </c>
      <c r="AA1330" s="5">
        <f t="shared" si="86"/>
        <v>1565.98</v>
      </c>
    </row>
    <row r="1331" spans="1:27" x14ac:dyDescent="0.25">
      <c r="A1331">
        <v>2013</v>
      </c>
      <c r="B1331" t="s">
        <v>71</v>
      </c>
      <c r="C1331" s="1" t="s">
        <v>8</v>
      </c>
      <c r="D1331" s="5">
        <f>VLOOKUP(B1331,SWH!$A$4:$C$19,3,FALSE)</f>
        <v>2293.9899999999998</v>
      </c>
      <c r="E1331" s="5">
        <v>0</v>
      </c>
      <c r="F1331" s="5">
        <v>842</v>
      </c>
      <c r="G1331" s="5">
        <v>36.869999999999997</v>
      </c>
      <c r="H1331" s="5">
        <v>400.92</v>
      </c>
      <c r="I1331" s="5">
        <v>60.83</v>
      </c>
      <c r="J1331" s="5">
        <v>194.3</v>
      </c>
      <c r="K1331" s="5">
        <v>0</v>
      </c>
      <c r="L1331" s="5">
        <v>0</v>
      </c>
      <c r="M1331" s="5">
        <v>193.72</v>
      </c>
      <c r="N1331" s="5">
        <v>0</v>
      </c>
      <c r="O1331" s="5">
        <f>VLOOKUP(B1331,SWH!$A$4:$B$19,2,FALSE)</f>
        <v>0</v>
      </c>
      <c r="P1331" s="5">
        <f t="shared" si="89"/>
        <v>0</v>
      </c>
      <c r="Q1331" s="5">
        <v>0</v>
      </c>
      <c r="R1331" s="5">
        <v>0</v>
      </c>
      <c r="S1331" s="5">
        <v>18.39</v>
      </c>
      <c r="T1331" s="5">
        <v>0</v>
      </c>
      <c r="U1331" s="5">
        <v>103.55</v>
      </c>
      <c r="V1331" s="5">
        <v>0</v>
      </c>
      <c r="W1331" s="5">
        <f t="shared" si="87"/>
        <v>248.98000000000002</v>
      </c>
      <c r="X1331" s="5">
        <f t="shared" si="88"/>
        <v>842</v>
      </c>
      <c r="Y1331" s="5">
        <v>905.01</v>
      </c>
      <c r="Z1331" s="5">
        <v>945.55</v>
      </c>
      <c r="AA1331" s="5">
        <f t="shared" si="86"/>
        <v>1850.56</v>
      </c>
    </row>
    <row r="1332" spans="1:27" x14ac:dyDescent="0.25">
      <c r="A1332">
        <v>2016</v>
      </c>
      <c r="B1332" t="s">
        <v>71</v>
      </c>
      <c r="C1332" s="1" t="s">
        <v>10</v>
      </c>
      <c r="D1332" s="5">
        <f>VLOOKUP(B1332,SWH!$A$4:$C$19,3,FALSE)</f>
        <v>2293.9899999999998</v>
      </c>
      <c r="E1332" s="5">
        <v>0</v>
      </c>
      <c r="F1332" s="5">
        <v>0</v>
      </c>
      <c r="G1332" s="5">
        <v>697.58</v>
      </c>
      <c r="H1332" s="5">
        <v>271.88</v>
      </c>
      <c r="I1332" s="5">
        <v>38.549999999999997</v>
      </c>
      <c r="J1332" s="5">
        <v>194.3</v>
      </c>
      <c r="K1332" s="5">
        <v>0</v>
      </c>
      <c r="L1332" s="5">
        <v>0</v>
      </c>
      <c r="M1332" s="5">
        <v>156.61000000000001</v>
      </c>
      <c r="N1332" s="5">
        <v>0</v>
      </c>
      <c r="O1332" s="5">
        <f>VLOOKUP(B1332,SWH!$A$4:$B$19,2,FALSE)</f>
        <v>0</v>
      </c>
      <c r="P1332" s="5">
        <f t="shared" si="89"/>
        <v>0</v>
      </c>
      <c r="Q1332" s="5">
        <v>0</v>
      </c>
      <c r="R1332" s="5">
        <v>0</v>
      </c>
      <c r="S1332" s="5">
        <v>26.72</v>
      </c>
      <c r="T1332" s="5">
        <v>0</v>
      </c>
      <c r="U1332" s="5">
        <v>83.52</v>
      </c>
      <c r="V1332" s="5">
        <v>0</v>
      </c>
      <c r="W1332" s="5">
        <f t="shared" si="87"/>
        <v>880.91000000000008</v>
      </c>
      <c r="X1332" s="5">
        <f t="shared" si="88"/>
        <v>0</v>
      </c>
      <c r="Y1332" s="5">
        <v>1385.63</v>
      </c>
      <c r="Z1332" s="5">
        <v>83.52</v>
      </c>
      <c r="AA1332" s="5">
        <f t="shared" si="86"/>
        <v>1469.15</v>
      </c>
    </row>
    <row r="1333" spans="1:27" x14ac:dyDescent="0.25">
      <c r="A1333">
        <v>2016</v>
      </c>
      <c r="B1333" t="s">
        <v>71</v>
      </c>
      <c r="C1333" s="1" t="s">
        <v>6</v>
      </c>
      <c r="D1333" s="5">
        <f>VLOOKUP(B1333,SWH!$A$4:$C$19,3,FALSE)</f>
        <v>2293.9899999999998</v>
      </c>
      <c r="E1333" s="5">
        <v>0</v>
      </c>
      <c r="F1333" s="5">
        <v>0</v>
      </c>
      <c r="G1333" s="5">
        <v>730.98</v>
      </c>
      <c r="H1333" s="5">
        <v>277.94</v>
      </c>
      <c r="I1333" s="5">
        <v>38.53</v>
      </c>
      <c r="J1333" s="5">
        <v>194.3</v>
      </c>
      <c r="K1333" s="5">
        <v>0</v>
      </c>
      <c r="L1333" s="5">
        <v>0</v>
      </c>
      <c r="M1333" s="5">
        <v>183.88</v>
      </c>
      <c r="N1333" s="5">
        <v>0</v>
      </c>
      <c r="O1333" s="5">
        <f>VLOOKUP(B1333,SWH!$A$4:$B$19,2,FALSE)</f>
        <v>0</v>
      </c>
      <c r="P1333" s="5">
        <f t="shared" si="89"/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83.25</v>
      </c>
      <c r="V1333" s="5">
        <v>0</v>
      </c>
      <c r="W1333" s="5">
        <f t="shared" si="87"/>
        <v>914.86</v>
      </c>
      <c r="X1333" s="5">
        <f t="shared" si="88"/>
        <v>0</v>
      </c>
      <c r="Y1333" s="5">
        <v>1425.62</v>
      </c>
      <c r="Z1333" s="5">
        <v>83.25</v>
      </c>
      <c r="AA1333" s="5">
        <f t="shared" si="86"/>
        <v>1508.87</v>
      </c>
    </row>
    <row r="1334" spans="1:27" x14ac:dyDescent="0.25">
      <c r="A1334">
        <v>2016</v>
      </c>
      <c r="B1334" t="s">
        <v>71</v>
      </c>
      <c r="C1334" s="1" t="s">
        <v>11</v>
      </c>
      <c r="D1334" s="5">
        <f>VLOOKUP(B1334,SWH!$A$4:$C$19,3,FALSE)</f>
        <v>2293.9899999999998</v>
      </c>
      <c r="E1334" s="5">
        <v>0</v>
      </c>
      <c r="F1334" s="5">
        <v>0</v>
      </c>
      <c r="G1334" s="5">
        <v>552.04999999999995</v>
      </c>
      <c r="H1334" s="5">
        <v>291.68</v>
      </c>
      <c r="I1334" s="5">
        <v>38.53</v>
      </c>
      <c r="J1334" s="5">
        <v>194.3</v>
      </c>
      <c r="K1334" s="5">
        <v>0</v>
      </c>
      <c r="L1334" s="5">
        <v>0</v>
      </c>
      <c r="M1334" s="5">
        <v>146.68</v>
      </c>
      <c r="N1334" s="5">
        <v>0</v>
      </c>
      <c r="O1334" s="5">
        <f>VLOOKUP(B1334,SWH!$A$4:$B$19,2,FALSE)</f>
        <v>0</v>
      </c>
      <c r="P1334" s="5">
        <f t="shared" si="89"/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85.37</v>
      </c>
      <c r="V1334" s="5">
        <v>0</v>
      </c>
      <c r="W1334" s="5">
        <f t="shared" si="87"/>
        <v>698.73</v>
      </c>
      <c r="X1334" s="5">
        <f t="shared" si="88"/>
        <v>0</v>
      </c>
      <c r="Y1334" s="5">
        <v>1223.23</v>
      </c>
      <c r="Z1334" s="5">
        <v>85.37</v>
      </c>
      <c r="AA1334" s="5">
        <f t="shared" si="86"/>
        <v>1308.5999999999999</v>
      </c>
    </row>
    <row r="1335" spans="1:27" x14ac:dyDescent="0.25">
      <c r="A1335">
        <v>2016</v>
      </c>
      <c r="B1335" t="s">
        <v>71</v>
      </c>
      <c r="C1335" s="1" t="s">
        <v>13</v>
      </c>
      <c r="D1335" s="5">
        <f>VLOOKUP(B1335,SWH!$A$4:$C$19,3,FALSE)</f>
        <v>2293.9899999999998</v>
      </c>
      <c r="E1335" s="5">
        <v>0</v>
      </c>
      <c r="F1335" s="5">
        <v>15.39</v>
      </c>
      <c r="G1335" s="5">
        <v>590.08000000000004</v>
      </c>
      <c r="H1335" s="5">
        <v>289.02999999999997</v>
      </c>
      <c r="I1335" s="5">
        <v>38.47</v>
      </c>
      <c r="J1335" s="5">
        <v>194.3</v>
      </c>
      <c r="K1335" s="5">
        <v>0</v>
      </c>
      <c r="L1335" s="5">
        <v>0</v>
      </c>
      <c r="M1335" s="5">
        <v>174.02</v>
      </c>
      <c r="N1335" s="5">
        <v>0</v>
      </c>
      <c r="O1335" s="5">
        <f>VLOOKUP(B1335,SWH!$A$4:$B$19,2,FALSE)</f>
        <v>0</v>
      </c>
      <c r="P1335" s="5">
        <f t="shared" si="89"/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85.35</v>
      </c>
      <c r="V1335" s="5">
        <v>0</v>
      </c>
      <c r="W1335" s="5">
        <f t="shared" si="87"/>
        <v>764.1</v>
      </c>
      <c r="X1335" s="5">
        <f t="shared" si="88"/>
        <v>15.39</v>
      </c>
      <c r="Y1335" s="5">
        <v>1285.8900000000001</v>
      </c>
      <c r="Z1335" s="5">
        <v>100.74</v>
      </c>
      <c r="AA1335" s="5">
        <f t="shared" si="86"/>
        <v>1386.63</v>
      </c>
    </row>
    <row r="1336" spans="1:27" x14ac:dyDescent="0.25">
      <c r="A1336">
        <v>2016</v>
      </c>
      <c r="B1336" t="s">
        <v>71</v>
      </c>
      <c r="C1336" s="1" t="s">
        <v>19</v>
      </c>
      <c r="D1336" s="5">
        <f>VLOOKUP(B1336,SWH!$A$4:$C$19,3,FALSE)</f>
        <v>2293.9899999999998</v>
      </c>
      <c r="E1336" s="5">
        <v>0</v>
      </c>
      <c r="F1336" s="5">
        <v>10.26</v>
      </c>
      <c r="G1336" s="5">
        <v>390.4</v>
      </c>
      <c r="H1336" s="5">
        <v>293.24</v>
      </c>
      <c r="I1336" s="5">
        <v>38.450000000000003</v>
      </c>
      <c r="J1336" s="5">
        <v>194.3</v>
      </c>
      <c r="K1336" s="5">
        <v>0</v>
      </c>
      <c r="L1336" s="5">
        <v>0</v>
      </c>
      <c r="M1336" s="5">
        <v>133.87</v>
      </c>
      <c r="N1336" s="5">
        <v>0</v>
      </c>
      <c r="O1336" s="5">
        <f>VLOOKUP(B1336,SWH!$A$4:$B$19,2,FALSE)</f>
        <v>0</v>
      </c>
      <c r="P1336" s="5">
        <f t="shared" si="89"/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87.54</v>
      </c>
      <c r="V1336" s="5">
        <v>0</v>
      </c>
      <c r="W1336" s="5">
        <f t="shared" si="87"/>
        <v>524.27</v>
      </c>
      <c r="X1336" s="5">
        <f t="shared" si="88"/>
        <v>10.26</v>
      </c>
      <c r="Y1336" s="5">
        <v>1050.24</v>
      </c>
      <c r="Z1336" s="5">
        <v>97.8</v>
      </c>
      <c r="AA1336" s="5">
        <f t="shared" si="86"/>
        <v>1148.04</v>
      </c>
    </row>
    <row r="1337" spans="1:27" x14ac:dyDescent="0.25">
      <c r="A1337">
        <v>2016</v>
      </c>
      <c r="B1337" t="s">
        <v>71</v>
      </c>
      <c r="C1337" s="1" t="s">
        <v>20</v>
      </c>
      <c r="D1337" s="5">
        <f>VLOOKUP(B1337,SWH!$A$4:$C$19,3,FALSE)</f>
        <v>2293.9899999999998</v>
      </c>
      <c r="E1337" s="5">
        <v>0</v>
      </c>
      <c r="F1337" s="5">
        <v>5.87</v>
      </c>
      <c r="G1337" s="5">
        <v>300.97000000000003</v>
      </c>
      <c r="H1337" s="5">
        <v>304.38</v>
      </c>
      <c r="I1337" s="5">
        <v>38.49</v>
      </c>
      <c r="J1337" s="5">
        <v>194.3</v>
      </c>
      <c r="K1337" s="5">
        <v>0</v>
      </c>
      <c r="L1337" s="5">
        <v>0</v>
      </c>
      <c r="M1337" s="5">
        <v>147.15</v>
      </c>
      <c r="N1337" s="5">
        <v>0</v>
      </c>
      <c r="O1337" s="5">
        <f>VLOOKUP(B1337,SWH!$A$4:$B$19,2,FALSE)</f>
        <v>0</v>
      </c>
      <c r="P1337" s="5">
        <f t="shared" si="89"/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87.62</v>
      </c>
      <c r="V1337" s="5">
        <v>0</v>
      </c>
      <c r="W1337" s="5">
        <f t="shared" si="87"/>
        <v>448.12</v>
      </c>
      <c r="X1337" s="5">
        <f t="shared" si="88"/>
        <v>5.87</v>
      </c>
      <c r="Y1337" s="5">
        <v>985.28</v>
      </c>
      <c r="Z1337" s="5">
        <v>93.49</v>
      </c>
      <c r="AA1337" s="5">
        <f t="shared" si="86"/>
        <v>1078.77</v>
      </c>
    </row>
    <row r="1338" spans="1:27" x14ac:dyDescent="0.25">
      <c r="A1338">
        <v>2016</v>
      </c>
      <c r="B1338" t="s">
        <v>71</v>
      </c>
      <c r="C1338" s="1" t="s">
        <v>3</v>
      </c>
      <c r="D1338" s="5">
        <f>VLOOKUP(B1338,SWH!$A$4:$C$19,3,FALSE)</f>
        <v>2293.9899999999998</v>
      </c>
      <c r="E1338" s="5">
        <v>0</v>
      </c>
      <c r="F1338" s="5">
        <v>154.87</v>
      </c>
      <c r="G1338" s="5">
        <v>216.76</v>
      </c>
      <c r="H1338" s="5">
        <v>294.58</v>
      </c>
      <c r="I1338" s="5">
        <v>38.479999999999997</v>
      </c>
      <c r="J1338" s="5">
        <v>194.3</v>
      </c>
      <c r="K1338" s="5">
        <v>0</v>
      </c>
      <c r="L1338" s="5">
        <v>0</v>
      </c>
      <c r="M1338" s="5">
        <v>145.53</v>
      </c>
      <c r="N1338" s="5">
        <v>0</v>
      </c>
      <c r="O1338" s="5">
        <f>VLOOKUP(B1338,SWH!$A$4:$B$19,2,FALSE)</f>
        <v>0</v>
      </c>
      <c r="P1338" s="5">
        <f t="shared" si="89"/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91.28</v>
      </c>
      <c r="V1338" s="5">
        <v>0</v>
      </c>
      <c r="W1338" s="5">
        <f t="shared" si="87"/>
        <v>362.28999999999996</v>
      </c>
      <c r="X1338" s="5">
        <f t="shared" si="88"/>
        <v>154.87</v>
      </c>
      <c r="Y1338" s="5">
        <v>889.64</v>
      </c>
      <c r="Z1338" s="5">
        <v>246.16</v>
      </c>
      <c r="AA1338" s="5">
        <f t="shared" si="86"/>
        <v>1135.8</v>
      </c>
    </row>
    <row r="1339" spans="1:27" x14ac:dyDescent="0.25">
      <c r="A1339">
        <v>2016</v>
      </c>
      <c r="B1339" t="s">
        <v>71</v>
      </c>
      <c r="C1339" s="1" t="s">
        <v>7</v>
      </c>
      <c r="D1339" s="5">
        <f>VLOOKUP(B1339,SWH!$A$4:$C$19,3,FALSE)</f>
        <v>2293.9899999999998</v>
      </c>
      <c r="E1339" s="5">
        <v>0</v>
      </c>
      <c r="F1339" s="5">
        <v>46.39</v>
      </c>
      <c r="G1339" s="5">
        <v>211.53</v>
      </c>
      <c r="H1339" s="5">
        <v>303.02999999999997</v>
      </c>
      <c r="I1339" s="5">
        <v>38.47</v>
      </c>
      <c r="J1339" s="5">
        <v>194.3</v>
      </c>
      <c r="K1339" s="5">
        <v>0</v>
      </c>
      <c r="L1339" s="5">
        <v>0</v>
      </c>
      <c r="M1339" s="5">
        <v>157.07</v>
      </c>
      <c r="N1339" s="5">
        <v>0</v>
      </c>
      <c r="O1339" s="5">
        <f>VLOOKUP(B1339,SWH!$A$4:$B$19,2,FALSE)</f>
        <v>0</v>
      </c>
      <c r="P1339" s="5">
        <f t="shared" si="89"/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90.29</v>
      </c>
      <c r="V1339" s="5">
        <v>0</v>
      </c>
      <c r="W1339" s="5">
        <f t="shared" si="87"/>
        <v>368.6</v>
      </c>
      <c r="X1339" s="5">
        <f t="shared" si="88"/>
        <v>46.39</v>
      </c>
      <c r="Y1339" s="5">
        <v>904.4</v>
      </c>
      <c r="Z1339" s="5">
        <v>136.68</v>
      </c>
      <c r="AA1339" s="5">
        <f t="shared" si="86"/>
        <v>1041.08</v>
      </c>
    </row>
    <row r="1340" spans="1:27" x14ac:dyDescent="0.25">
      <c r="A1340">
        <v>2016</v>
      </c>
      <c r="B1340" t="s">
        <v>71</v>
      </c>
      <c r="C1340" s="1" t="s">
        <v>17</v>
      </c>
      <c r="D1340" s="5">
        <f>VLOOKUP(B1340,SWH!$A$4:$C$19,3,FALSE)</f>
        <v>2293.9899999999998</v>
      </c>
      <c r="E1340" s="5">
        <v>0</v>
      </c>
      <c r="F1340" s="5">
        <v>5.4</v>
      </c>
      <c r="G1340" s="5">
        <v>102.28</v>
      </c>
      <c r="H1340" s="5">
        <v>303.64999999999998</v>
      </c>
      <c r="I1340" s="5">
        <v>38.6</v>
      </c>
      <c r="J1340" s="5">
        <v>194.3</v>
      </c>
      <c r="K1340" s="5">
        <v>0</v>
      </c>
      <c r="L1340" s="5">
        <v>0</v>
      </c>
      <c r="M1340" s="5">
        <v>143.83000000000001</v>
      </c>
      <c r="N1340" s="5">
        <v>0</v>
      </c>
      <c r="O1340" s="5">
        <f>VLOOKUP(B1340,SWH!$A$4:$B$19,2,FALSE)</f>
        <v>0</v>
      </c>
      <c r="P1340" s="5">
        <f t="shared" si="89"/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91.62</v>
      </c>
      <c r="V1340" s="5">
        <v>0</v>
      </c>
      <c r="W1340" s="5">
        <f t="shared" si="87"/>
        <v>246.11</v>
      </c>
      <c r="X1340" s="5">
        <f t="shared" si="88"/>
        <v>5.4</v>
      </c>
      <c r="Y1340" s="5">
        <v>782.66</v>
      </c>
      <c r="Z1340" s="5">
        <v>97.02</v>
      </c>
      <c r="AA1340" s="5">
        <f t="shared" si="86"/>
        <v>879.68</v>
      </c>
    </row>
    <row r="1341" spans="1:27" x14ac:dyDescent="0.25">
      <c r="A1341">
        <v>2016</v>
      </c>
      <c r="B1341" t="s">
        <v>71</v>
      </c>
      <c r="C1341" s="1" t="s">
        <v>14</v>
      </c>
      <c r="D1341" s="5">
        <f>VLOOKUP(B1341,SWH!$A$4:$C$19,3,FALSE)</f>
        <v>2293.9899999999998</v>
      </c>
      <c r="E1341" s="5">
        <v>0</v>
      </c>
      <c r="F1341" s="5">
        <v>372.04</v>
      </c>
      <c r="G1341" s="5">
        <v>143.34</v>
      </c>
      <c r="H1341" s="5">
        <v>301.75</v>
      </c>
      <c r="I1341" s="5">
        <v>38.67</v>
      </c>
      <c r="J1341" s="5">
        <v>194.3</v>
      </c>
      <c r="K1341" s="5">
        <v>0</v>
      </c>
      <c r="L1341" s="5">
        <v>0</v>
      </c>
      <c r="M1341" s="5">
        <v>151.71</v>
      </c>
      <c r="N1341" s="5">
        <v>0</v>
      </c>
      <c r="O1341" s="5">
        <f>VLOOKUP(B1341,SWH!$A$4:$B$19,2,FALSE)</f>
        <v>0</v>
      </c>
      <c r="P1341" s="5">
        <f t="shared" si="89"/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94.24</v>
      </c>
      <c r="V1341" s="5">
        <v>0</v>
      </c>
      <c r="W1341" s="5">
        <f t="shared" si="87"/>
        <v>295.05</v>
      </c>
      <c r="X1341" s="5">
        <f t="shared" si="88"/>
        <v>372.04</v>
      </c>
      <c r="Y1341" s="5">
        <v>829.77</v>
      </c>
      <c r="Z1341" s="5">
        <v>466.28</v>
      </c>
      <c r="AA1341" s="5">
        <f t="shared" si="86"/>
        <v>1296.05</v>
      </c>
    </row>
    <row r="1342" spans="1:27" x14ac:dyDescent="0.25">
      <c r="A1342">
        <v>2016</v>
      </c>
      <c r="B1342" t="s">
        <v>71</v>
      </c>
      <c r="C1342" s="1" t="s">
        <v>2</v>
      </c>
      <c r="D1342" s="5">
        <f>VLOOKUP(B1342,SWH!$A$4:$C$19,3,FALSE)</f>
        <v>2293.9899999999998</v>
      </c>
      <c r="E1342" s="5">
        <v>0</v>
      </c>
      <c r="F1342" s="5">
        <v>124.21</v>
      </c>
      <c r="G1342" s="5">
        <v>145.01</v>
      </c>
      <c r="H1342" s="5">
        <v>301.95999999999998</v>
      </c>
      <c r="I1342" s="5">
        <v>38.47</v>
      </c>
      <c r="J1342" s="5">
        <v>194.3</v>
      </c>
      <c r="K1342" s="5">
        <v>0</v>
      </c>
      <c r="L1342" s="5">
        <v>0</v>
      </c>
      <c r="M1342" s="5">
        <v>168.56</v>
      </c>
      <c r="N1342" s="5">
        <v>0</v>
      </c>
      <c r="O1342" s="5">
        <f>VLOOKUP(B1342,SWH!$A$4:$B$19,2,FALSE)</f>
        <v>0</v>
      </c>
      <c r="P1342" s="5">
        <f t="shared" si="89"/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93.37</v>
      </c>
      <c r="V1342" s="5">
        <v>0</v>
      </c>
      <c r="W1342" s="5">
        <f t="shared" si="87"/>
        <v>313.57</v>
      </c>
      <c r="X1342" s="5">
        <f t="shared" si="88"/>
        <v>124.21</v>
      </c>
      <c r="Y1342" s="5">
        <v>848.3</v>
      </c>
      <c r="Z1342" s="5">
        <v>217.58</v>
      </c>
      <c r="AA1342" s="5">
        <f t="shared" si="86"/>
        <v>1065.8799999999999</v>
      </c>
    </row>
    <row r="1343" spans="1:27" x14ac:dyDescent="0.25">
      <c r="A1343">
        <v>2016</v>
      </c>
      <c r="B1343" t="s">
        <v>71</v>
      </c>
      <c r="C1343" s="1" t="s">
        <v>18</v>
      </c>
      <c r="D1343" s="5">
        <f>VLOOKUP(B1343,SWH!$A$4:$C$19,3,FALSE)</f>
        <v>2293.9899999999998</v>
      </c>
      <c r="E1343" s="5">
        <v>0</v>
      </c>
      <c r="F1343" s="5">
        <v>239.62</v>
      </c>
      <c r="G1343" s="5">
        <v>43.27</v>
      </c>
      <c r="H1343" s="5">
        <v>306.22000000000003</v>
      </c>
      <c r="I1343" s="5">
        <v>38.700000000000003</v>
      </c>
      <c r="J1343" s="5">
        <v>194.3</v>
      </c>
      <c r="K1343" s="5">
        <v>0</v>
      </c>
      <c r="L1343" s="5">
        <v>0</v>
      </c>
      <c r="M1343" s="5">
        <v>141.02000000000001</v>
      </c>
      <c r="N1343" s="5">
        <v>0</v>
      </c>
      <c r="O1343" s="5">
        <f>VLOOKUP(B1343,SWH!$A$4:$B$19,2,FALSE)</f>
        <v>0</v>
      </c>
      <c r="P1343" s="5">
        <f t="shared" si="89"/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95.12</v>
      </c>
      <c r="V1343" s="5">
        <v>0</v>
      </c>
      <c r="W1343" s="5">
        <f t="shared" si="87"/>
        <v>184.29000000000002</v>
      </c>
      <c r="X1343" s="5">
        <f t="shared" si="88"/>
        <v>239.62</v>
      </c>
      <c r="Y1343" s="5">
        <v>723.5</v>
      </c>
      <c r="Z1343" s="5">
        <v>334.74</v>
      </c>
      <c r="AA1343" s="5">
        <f t="shared" si="86"/>
        <v>1058.24</v>
      </c>
    </row>
    <row r="1344" spans="1:27" x14ac:dyDescent="0.25">
      <c r="A1344">
        <v>2016</v>
      </c>
      <c r="B1344" t="s">
        <v>71</v>
      </c>
      <c r="C1344" s="1" t="s">
        <v>4</v>
      </c>
      <c r="D1344" s="5">
        <f>VLOOKUP(B1344,SWH!$A$4:$C$19,3,FALSE)</f>
        <v>2293.9899999999998</v>
      </c>
      <c r="E1344" s="5">
        <v>0</v>
      </c>
      <c r="F1344" s="5">
        <v>586.16999999999996</v>
      </c>
      <c r="G1344" s="5">
        <v>83.32</v>
      </c>
      <c r="H1344" s="5">
        <v>301.87</v>
      </c>
      <c r="I1344" s="5">
        <v>38.54</v>
      </c>
      <c r="J1344" s="5">
        <v>194.3</v>
      </c>
      <c r="K1344" s="5">
        <v>0</v>
      </c>
      <c r="L1344" s="5">
        <v>0</v>
      </c>
      <c r="M1344" s="5">
        <v>156.36000000000001</v>
      </c>
      <c r="N1344" s="5">
        <v>0</v>
      </c>
      <c r="O1344" s="5">
        <f>VLOOKUP(B1344,SWH!$A$4:$B$19,2,FALSE)</f>
        <v>0</v>
      </c>
      <c r="P1344" s="5">
        <f t="shared" si="89"/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96.71</v>
      </c>
      <c r="V1344" s="5">
        <v>0</v>
      </c>
      <c r="W1344" s="5">
        <f t="shared" si="87"/>
        <v>239.68</v>
      </c>
      <c r="X1344" s="5">
        <f t="shared" si="88"/>
        <v>586.16999999999996</v>
      </c>
      <c r="Y1344" s="5">
        <v>774.38</v>
      </c>
      <c r="Z1344" s="5">
        <v>682.87</v>
      </c>
      <c r="AA1344" s="5">
        <f t="shared" si="86"/>
        <v>1457.25</v>
      </c>
    </row>
    <row r="1345" spans="1:27" x14ac:dyDescent="0.25">
      <c r="A1345">
        <v>2016</v>
      </c>
      <c r="B1345" t="s">
        <v>71</v>
      </c>
      <c r="C1345" s="1" t="s">
        <v>5</v>
      </c>
      <c r="D1345" s="5">
        <f>VLOOKUP(B1345,SWH!$A$4:$C$19,3,FALSE)</f>
        <v>2293.9899999999998</v>
      </c>
      <c r="E1345" s="5">
        <v>0</v>
      </c>
      <c r="F1345" s="5">
        <v>317.05</v>
      </c>
      <c r="G1345" s="5">
        <v>103.75</v>
      </c>
      <c r="H1345" s="5">
        <v>304.02</v>
      </c>
      <c r="I1345" s="5">
        <v>38.619999999999997</v>
      </c>
      <c r="J1345" s="5">
        <v>194.3</v>
      </c>
      <c r="K1345" s="5">
        <v>0</v>
      </c>
      <c r="L1345" s="5">
        <v>0</v>
      </c>
      <c r="M1345" s="5">
        <v>175.71</v>
      </c>
      <c r="N1345" s="5">
        <v>0</v>
      </c>
      <c r="O1345" s="5">
        <f>VLOOKUP(B1345,SWH!$A$4:$B$19,2,FALSE)</f>
        <v>0</v>
      </c>
      <c r="P1345" s="5">
        <f t="shared" si="89"/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95.99</v>
      </c>
      <c r="V1345" s="5">
        <v>0</v>
      </c>
      <c r="W1345" s="5">
        <f t="shared" si="87"/>
        <v>279.46000000000004</v>
      </c>
      <c r="X1345" s="5">
        <f t="shared" si="88"/>
        <v>317.05</v>
      </c>
      <c r="Y1345" s="5">
        <v>816.39</v>
      </c>
      <c r="Z1345" s="5">
        <v>413.04</v>
      </c>
      <c r="AA1345" s="5">
        <f t="shared" si="86"/>
        <v>1229.43</v>
      </c>
    </row>
    <row r="1346" spans="1:27" x14ac:dyDescent="0.25">
      <c r="A1346">
        <v>2016</v>
      </c>
      <c r="B1346" t="s">
        <v>71</v>
      </c>
      <c r="C1346" s="1" t="s">
        <v>15</v>
      </c>
      <c r="D1346" s="5">
        <f>VLOOKUP(B1346,SWH!$A$4:$C$19,3,FALSE)</f>
        <v>2293.9899999999998</v>
      </c>
      <c r="E1346" s="5">
        <v>0</v>
      </c>
      <c r="F1346" s="5">
        <v>278.95999999999998</v>
      </c>
      <c r="G1346" s="5">
        <v>20.260000000000002</v>
      </c>
      <c r="H1346" s="5">
        <v>304.31</v>
      </c>
      <c r="I1346" s="5">
        <v>38.659999999999997</v>
      </c>
      <c r="J1346" s="5">
        <v>194.3</v>
      </c>
      <c r="K1346" s="5">
        <v>0</v>
      </c>
      <c r="L1346" s="5">
        <v>0</v>
      </c>
      <c r="M1346" s="5">
        <v>153.22</v>
      </c>
      <c r="N1346" s="5">
        <v>0</v>
      </c>
      <c r="O1346" s="5">
        <f>VLOOKUP(B1346,SWH!$A$4:$B$19,2,FALSE)</f>
        <v>0</v>
      </c>
      <c r="P1346" s="5">
        <f t="shared" si="89"/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96.52</v>
      </c>
      <c r="V1346" s="5">
        <v>0</v>
      </c>
      <c r="W1346" s="5">
        <f t="shared" si="87"/>
        <v>173.48</v>
      </c>
      <c r="X1346" s="5">
        <f t="shared" si="88"/>
        <v>278.95999999999998</v>
      </c>
      <c r="Y1346" s="5">
        <v>710.75</v>
      </c>
      <c r="Z1346" s="5">
        <v>375.48</v>
      </c>
      <c r="AA1346" s="5">
        <f t="shared" ref="AA1346:AA1409" si="90">SUM(Y1346:Z1346)</f>
        <v>1086.23</v>
      </c>
    </row>
    <row r="1347" spans="1:27" x14ac:dyDescent="0.25">
      <c r="A1347">
        <v>2016</v>
      </c>
      <c r="B1347" t="s">
        <v>71</v>
      </c>
      <c r="C1347" s="1" t="s">
        <v>16</v>
      </c>
      <c r="D1347" s="5">
        <f>VLOOKUP(B1347,SWH!$A$4:$C$19,3,FALSE)</f>
        <v>2293.9899999999998</v>
      </c>
      <c r="E1347" s="5">
        <v>0</v>
      </c>
      <c r="F1347" s="5">
        <v>811.05</v>
      </c>
      <c r="G1347" s="5">
        <v>93.77</v>
      </c>
      <c r="H1347" s="5">
        <v>325.2</v>
      </c>
      <c r="I1347" s="5">
        <v>38.6</v>
      </c>
      <c r="J1347" s="5">
        <v>194.3</v>
      </c>
      <c r="K1347" s="5">
        <v>0</v>
      </c>
      <c r="L1347" s="5">
        <v>0</v>
      </c>
      <c r="M1347" s="5">
        <v>170.52</v>
      </c>
      <c r="N1347" s="5">
        <v>0</v>
      </c>
      <c r="O1347" s="5">
        <f>VLOOKUP(B1347,SWH!$A$4:$B$19,2,FALSE)</f>
        <v>0</v>
      </c>
      <c r="P1347" s="5">
        <f t="shared" si="89"/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98.53</v>
      </c>
      <c r="V1347" s="5">
        <v>0</v>
      </c>
      <c r="W1347" s="5">
        <f t="shared" ref="W1347:W1410" si="91">E1347+G1347+M1347+SUM(P1347:S1347)</f>
        <v>264.29000000000002</v>
      </c>
      <c r="X1347" s="5">
        <f t="shared" ref="X1347:X1410" si="92">F1347</f>
        <v>811.05</v>
      </c>
      <c r="Y1347" s="5">
        <v>822.38</v>
      </c>
      <c r="Z1347" s="5">
        <v>909.58</v>
      </c>
      <c r="AA1347" s="5">
        <f t="shared" si="90"/>
        <v>1731.96</v>
      </c>
    </row>
    <row r="1348" spans="1:27" x14ac:dyDescent="0.25">
      <c r="A1348">
        <v>2016</v>
      </c>
      <c r="B1348" t="s">
        <v>71</v>
      </c>
      <c r="C1348" s="1" t="s">
        <v>9</v>
      </c>
      <c r="D1348" s="5">
        <f>VLOOKUP(B1348,SWH!$A$4:$C$19,3,FALSE)</f>
        <v>2293.9899999999998</v>
      </c>
      <c r="E1348" s="5">
        <v>0</v>
      </c>
      <c r="F1348" s="5">
        <v>543.83000000000004</v>
      </c>
      <c r="G1348" s="5">
        <v>63.7</v>
      </c>
      <c r="H1348" s="5">
        <v>326.27999999999997</v>
      </c>
      <c r="I1348" s="5">
        <v>38.53</v>
      </c>
      <c r="J1348" s="5">
        <v>194.3</v>
      </c>
      <c r="K1348" s="5">
        <v>0</v>
      </c>
      <c r="L1348" s="5">
        <v>0</v>
      </c>
      <c r="M1348" s="5">
        <v>175.13</v>
      </c>
      <c r="N1348" s="5">
        <v>0</v>
      </c>
      <c r="O1348" s="5">
        <f>VLOOKUP(B1348,SWH!$A$4:$B$19,2,FALSE)</f>
        <v>0</v>
      </c>
      <c r="P1348" s="5">
        <f t="shared" si="89"/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98.07</v>
      </c>
      <c r="V1348" s="5">
        <v>0</v>
      </c>
      <c r="W1348" s="5">
        <f t="shared" si="91"/>
        <v>238.82999999999998</v>
      </c>
      <c r="X1348" s="5">
        <f t="shared" si="92"/>
        <v>543.83000000000004</v>
      </c>
      <c r="Y1348" s="5">
        <v>797.94</v>
      </c>
      <c r="Z1348" s="5">
        <v>641.89</v>
      </c>
      <c r="AA1348" s="5">
        <f t="shared" si="90"/>
        <v>1439.83</v>
      </c>
    </row>
    <row r="1349" spans="1:27" x14ac:dyDescent="0.25">
      <c r="A1349">
        <v>2016</v>
      </c>
      <c r="B1349" t="s">
        <v>71</v>
      </c>
      <c r="C1349" s="1" t="s">
        <v>12</v>
      </c>
      <c r="D1349" s="5">
        <f>VLOOKUP(B1349,SWH!$A$4:$C$19,3,FALSE)</f>
        <v>2293.9899999999998</v>
      </c>
      <c r="E1349" s="5">
        <v>0</v>
      </c>
      <c r="F1349" s="5">
        <v>564.74</v>
      </c>
      <c r="G1349" s="5">
        <v>71.59</v>
      </c>
      <c r="H1349" s="5">
        <v>322.02</v>
      </c>
      <c r="I1349" s="5">
        <v>38.67</v>
      </c>
      <c r="J1349" s="5">
        <v>194.3</v>
      </c>
      <c r="K1349" s="5">
        <v>0</v>
      </c>
      <c r="L1349" s="5">
        <v>0</v>
      </c>
      <c r="M1349" s="5">
        <v>168.17</v>
      </c>
      <c r="N1349" s="5">
        <v>0</v>
      </c>
      <c r="O1349" s="5">
        <f>VLOOKUP(B1349,SWH!$A$4:$B$19,2,FALSE)</f>
        <v>0</v>
      </c>
      <c r="P1349" s="5">
        <f t="shared" si="89"/>
        <v>0</v>
      </c>
      <c r="Q1349" s="5">
        <v>0</v>
      </c>
      <c r="R1349" s="5">
        <v>0</v>
      </c>
      <c r="S1349" s="5">
        <v>18.440000000000001</v>
      </c>
      <c r="T1349" s="5">
        <v>0</v>
      </c>
      <c r="U1349" s="5">
        <v>100.66</v>
      </c>
      <c r="V1349" s="5">
        <v>0</v>
      </c>
      <c r="W1349" s="5">
        <f t="shared" si="91"/>
        <v>258.2</v>
      </c>
      <c r="X1349" s="5">
        <f t="shared" si="92"/>
        <v>564.74</v>
      </c>
      <c r="Y1349" s="5">
        <v>813.19</v>
      </c>
      <c r="Z1349" s="5">
        <v>665.4</v>
      </c>
      <c r="AA1349" s="5">
        <f t="shared" si="90"/>
        <v>1478.5900000000001</v>
      </c>
    </row>
    <row r="1350" spans="1:27" x14ac:dyDescent="0.25">
      <c r="A1350">
        <v>2016</v>
      </c>
      <c r="B1350" t="s">
        <v>71</v>
      </c>
      <c r="C1350" s="1" t="s">
        <v>8</v>
      </c>
      <c r="D1350" s="5">
        <f>VLOOKUP(B1350,SWH!$A$4:$C$19,3,FALSE)</f>
        <v>2293.9899999999998</v>
      </c>
      <c r="E1350" s="5">
        <v>0</v>
      </c>
      <c r="F1350" s="5">
        <v>856.42</v>
      </c>
      <c r="G1350" s="5">
        <v>33.97</v>
      </c>
      <c r="H1350" s="5">
        <v>326.83999999999997</v>
      </c>
      <c r="I1350" s="5">
        <v>39.340000000000003</v>
      </c>
      <c r="J1350" s="5">
        <v>194.3</v>
      </c>
      <c r="K1350" s="5">
        <v>0</v>
      </c>
      <c r="L1350" s="5">
        <v>0</v>
      </c>
      <c r="M1350" s="5">
        <v>186.02</v>
      </c>
      <c r="N1350" s="5">
        <v>0</v>
      </c>
      <c r="O1350" s="5">
        <f>VLOOKUP(B1350,SWH!$A$4:$B$19,2,FALSE)</f>
        <v>0</v>
      </c>
      <c r="P1350" s="5">
        <f t="shared" si="89"/>
        <v>0</v>
      </c>
      <c r="Q1350" s="5">
        <v>0</v>
      </c>
      <c r="R1350" s="5">
        <v>0</v>
      </c>
      <c r="S1350" s="5">
        <v>18.940000000000001</v>
      </c>
      <c r="T1350" s="5">
        <v>0</v>
      </c>
      <c r="U1350" s="5">
        <v>103.55</v>
      </c>
      <c r="V1350" s="5">
        <v>0</v>
      </c>
      <c r="W1350" s="5">
        <f t="shared" si="91"/>
        <v>238.93</v>
      </c>
      <c r="X1350" s="5">
        <f t="shared" si="92"/>
        <v>856.42</v>
      </c>
      <c r="Y1350" s="5">
        <v>799.41</v>
      </c>
      <c r="Z1350" s="5">
        <v>959.98</v>
      </c>
      <c r="AA1350" s="5">
        <f t="shared" si="90"/>
        <v>1759.3899999999999</v>
      </c>
    </row>
    <row r="1351" spans="1:27" x14ac:dyDescent="0.25">
      <c r="A1351">
        <v>2019</v>
      </c>
      <c r="B1351" t="s">
        <v>71</v>
      </c>
      <c r="C1351" s="1" t="s">
        <v>10</v>
      </c>
      <c r="D1351" s="5">
        <f>VLOOKUP(B1351,SWH!$A$4:$C$19,3,FALSE)</f>
        <v>2293.9899999999998</v>
      </c>
      <c r="E1351" s="5">
        <v>0</v>
      </c>
      <c r="F1351" s="5">
        <v>0</v>
      </c>
      <c r="G1351" s="5">
        <v>798.9</v>
      </c>
      <c r="H1351" s="5">
        <v>213.13</v>
      </c>
      <c r="I1351" s="5">
        <v>38.549999999999997</v>
      </c>
      <c r="J1351" s="5">
        <v>194.3</v>
      </c>
      <c r="K1351" s="5">
        <v>0</v>
      </c>
      <c r="L1351" s="5">
        <v>0</v>
      </c>
      <c r="M1351" s="5">
        <v>170.04</v>
      </c>
      <c r="N1351" s="5">
        <v>0</v>
      </c>
      <c r="O1351" s="5">
        <f>VLOOKUP(B1351,SWH!$A$4:$B$19,2,FALSE)</f>
        <v>0</v>
      </c>
      <c r="P1351" s="5">
        <f t="shared" si="89"/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83.52</v>
      </c>
      <c r="V1351" s="5">
        <v>0</v>
      </c>
      <c r="W1351" s="5">
        <f t="shared" si="91"/>
        <v>968.93999999999994</v>
      </c>
      <c r="X1351" s="5">
        <f t="shared" si="92"/>
        <v>0</v>
      </c>
      <c r="Y1351" s="5">
        <v>1414.92</v>
      </c>
      <c r="Z1351" s="5">
        <v>83.52</v>
      </c>
      <c r="AA1351" s="5">
        <f t="shared" si="90"/>
        <v>1498.44</v>
      </c>
    </row>
    <row r="1352" spans="1:27" x14ac:dyDescent="0.25">
      <c r="A1352">
        <v>2019</v>
      </c>
      <c r="B1352" t="s">
        <v>71</v>
      </c>
      <c r="C1352" s="1" t="s">
        <v>6</v>
      </c>
      <c r="D1352" s="5">
        <f>VLOOKUP(B1352,SWH!$A$4:$C$19,3,FALSE)</f>
        <v>2293.9899999999998</v>
      </c>
      <c r="E1352" s="5">
        <v>0</v>
      </c>
      <c r="F1352" s="5">
        <v>0.01</v>
      </c>
      <c r="G1352" s="5">
        <v>708.29</v>
      </c>
      <c r="H1352" s="5">
        <v>217.04</v>
      </c>
      <c r="I1352" s="5">
        <v>38.53</v>
      </c>
      <c r="J1352" s="5">
        <v>194.3</v>
      </c>
      <c r="K1352" s="5">
        <v>0</v>
      </c>
      <c r="L1352" s="5">
        <v>0</v>
      </c>
      <c r="M1352" s="5">
        <v>178.33</v>
      </c>
      <c r="N1352" s="5">
        <v>0</v>
      </c>
      <c r="O1352" s="5">
        <f>VLOOKUP(B1352,SWH!$A$4:$B$19,2,FALSE)</f>
        <v>0</v>
      </c>
      <c r="P1352" s="5">
        <f t="shared" si="89"/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83.25</v>
      </c>
      <c r="V1352" s="5">
        <v>0</v>
      </c>
      <c r="W1352" s="5">
        <f t="shared" si="91"/>
        <v>886.62</v>
      </c>
      <c r="X1352" s="5">
        <f t="shared" si="92"/>
        <v>0.01</v>
      </c>
      <c r="Y1352" s="5">
        <v>1336.49</v>
      </c>
      <c r="Z1352" s="5">
        <v>83.26</v>
      </c>
      <c r="AA1352" s="5">
        <f t="shared" si="90"/>
        <v>1419.75</v>
      </c>
    </row>
    <row r="1353" spans="1:27" x14ac:dyDescent="0.25">
      <c r="A1353">
        <v>2019</v>
      </c>
      <c r="B1353" t="s">
        <v>71</v>
      </c>
      <c r="C1353" s="1" t="s">
        <v>11</v>
      </c>
      <c r="D1353" s="5">
        <f>VLOOKUP(B1353,SWH!$A$4:$C$19,3,FALSE)</f>
        <v>2293.9899999999998</v>
      </c>
      <c r="E1353" s="5">
        <v>0</v>
      </c>
      <c r="F1353" s="5">
        <v>0</v>
      </c>
      <c r="G1353" s="5">
        <v>530.37</v>
      </c>
      <c r="H1353" s="5">
        <v>230.1</v>
      </c>
      <c r="I1353" s="5">
        <v>38.53</v>
      </c>
      <c r="J1353" s="5">
        <v>194.3</v>
      </c>
      <c r="K1353" s="5">
        <v>0</v>
      </c>
      <c r="L1353" s="5">
        <v>0</v>
      </c>
      <c r="M1353" s="5">
        <v>139.16</v>
      </c>
      <c r="N1353" s="5">
        <v>0</v>
      </c>
      <c r="O1353" s="5">
        <f>VLOOKUP(B1353,SWH!$A$4:$B$19,2,FALSE)</f>
        <v>0</v>
      </c>
      <c r="P1353" s="5">
        <f t="shared" si="89"/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85.37</v>
      </c>
      <c r="V1353" s="5">
        <v>0</v>
      </c>
      <c r="W1353" s="5">
        <f t="shared" si="91"/>
        <v>669.53</v>
      </c>
      <c r="X1353" s="5">
        <f t="shared" si="92"/>
        <v>0</v>
      </c>
      <c r="Y1353" s="5">
        <v>1132.45</v>
      </c>
      <c r="Z1353" s="5">
        <v>85.37</v>
      </c>
      <c r="AA1353" s="5">
        <f t="shared" si="90"/>
        <v>1217.8200000000002</v>
      </c>
    </row>
    <row r="1354" spans="1:27" x14ac:dyDescent="0.25">
      <c r="A1354">
        <v>2019</v>
      </c>
      <c r="B1354" t="s">
        <v>71</v>
      </c>
      <c r="C1354" s="1" t="s">
        <v>13</v>
      </c>
      <c r="D1354" s="5">
        <f>VLOOKUP(B1354,SWH!$A$4:$C$19,3,FALSE)</f>
        <v>2293.9899999999998</v>
      </c>
      <c r="E1354" s="5">
        <v>0</v>
      </c>
      <c r="F1354" s="5">
        <v>18.27</v>
      </c>
      <c r="G1354" s="5">
        <v>567.89</v>
      </c>
      <c r="H1354" s="5">
        <v>227.62</v>
      </c>
      <c r="I1354" s="5">
        <v>38.47</v>
      </c>
      <c r="J1354" s="5">
        <v>194.3</v>
      </c>
      <c r="K1354" s="5">
        <v>0</v>
      </c>
      <c r="L1354" s="5">
        <v>0</v>
      </c>
      <c r="M1354" s="5">
        <v>167.81</v>
      </c>
      <c r="N1354" s="5">
        <v>0</v>
      </c>
      <c r="O1354" s="5">
        <f>VLOOKUP(B1354,SWH!$A$4:$B$19,2,FALSE)</f>
        <v>0</v>
      </c>
      <c r="P1354" s="5">
        <f t="shared" si="89"/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85.36</v>
      </c>
      <c r="V1354" s="5">
        <v>0</v>
      </c>
      <c r="W1354" s="5">
        <f t="shared" si="91"/>
        <v>735.7</v>
      </c>
      <c r="X1354" s="5">
        <f t="shared" si="92"/>
        <v>18.27</v>
      </c>
      <c r="Y1354" s="5">
        <v>1196.08</v>
      </c>
      <c r="Z1354" s="5">
        <v>103.63</v>
      </c>
      <c r="AA1354" s="5">
        <f t="shared" si="90"/>
        <v>1299.71</v>
      </c>
    </row>
    <row r="1355" spans="1:27" x14ac:dyDescent="0.25">
      <c r="A1355">
        <v>2019</v>
      </c>
      <c r="B1355" t="s">
        <v>71</v>
      </c>
      <c r="C1355" s="1" t="s">
        <v>19</v>
      </c>
      <c r="D1355" s="5">
        <f>VLOOKUP(B1355,SWH!$A$4:$C$19,3,FALSE)</f>
        <v>2293.9899999999998</v>
      </c>
      <c r="E1355" s="5">
        <v>0</v>
      </c>
      <c r="F1355" s="5">
        <v>13.07</v>
      </c>
      <c r="G1355" s="5">
        <v>368.86</v>
      </c>
      <c r="H1355" s="5">
        <v>230.35</v>
      </c>
      <c r="I1355" s="5">
        <v>38.450000000000003</v>
      </c>
      <c r="J1355" s="5">
        <v>194.3</v>
      </c>
      <c r="K1355" s="5">
        <v>0</v>
      </c>
      <c r="L1355" s="5">
        <v>0</v>
      </c>
      <c r="M1355" s="5">
        <v>126.88</v>
      </c>
      <c r="N1355" s="5">
        <v>0</v>
      </c>
      <c r="O1355" s="5">
        <f>VLOOKUP(B1355,SWH!$A$4:$B$19,2,FALSE)</f>
        <v>0</v>
      </c>
      <c r="P1355" s="5">
        <f t="shared" si="89"/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87.54</v>
      </c>
      <c r="V1355" s="5">
        <v>0</v>
      </c>
      <c r="W1355" s="5">
        <f t="shared" si="91"/>
        <v>495.74</v>
      </c>
      <c r="X1355" s="5">
        <f t="shared" si="92"/>
        <v>13.07</v>
      </c>
      <c r="Y1355" s="5">
        <v>958.84</v>
      </c>
      <c r="Z1355" s="5">
        <v>100.62</v>
      </c>
      <c r="AA1355" s="5">
        <f t="shared" si="90"/>
        <v>1059.46</v>
      </c>
    </row>
    <row r="1356" spans="1:27" x14ac:dyDescent="0.25">
      <c r="A1356">
        <v>2019</v>
      </c>
      <c r="B1356" t="s">
        <v>71</v>
      </c>
      <c r="C1356" s="1" t="s">
        <v>20</v>
      </c>
      <c r="D1356" s="5">
        <f>VLOOKUP(B1356,SWH!$A$4:$C$19,3,FALSE)</f>
        <v>2293.9899999999998</v>
      </c>
      <c r="E1356" s="5">
        <v>0</v>
      </c>
      <c r="F1356" s="5">
        <v>7.59</v>
      </c>
      <c r="G1356" s="5">
        <v>282.63</v>
      </c>
      <c r="H1356" s="5">
        <v>240.44</v>
      </c>
      <c r="I1356" s="5">
        <v>38.49</v>
      </c>
      <c r="J1356" s="5">
        <v>194.3</v>
      </c>
      <c r="K1356" s="5">
        <v>0</v>
      </c>
      <c r="L1356" s="5">
        <v>0</v>
      </c>
      <c r="M1356" s="5">
        <v>151.4</v>
      </c>
      <c r="N1356" s="5">
        <v>0</v>
      </c>
      <c r="O1356" s="5">
        <f>VLOOKUP(B1356,SWH!$A$4:$B$19,2,FALSE)</f>
        <v>0</v>
      </c>
      <c r="P1356" s="5">
        <f t="shared" si="89"/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87.64</v>
      </c>
      <c r="V1356" s="5">
        <v>0</v>
      </c>
      <c r="W1356" s="5">
        <f t="shared" si="91"/>
        <v>434.03</v>
      </c>
      <c r="X1356" s="5">
        <f t="shared" si="92"/>
        <v>7.59</v>
      </c>
      <c r="Y1356" s="5">
        <v>907.25</v>
      </c>
      <c r="Z1356" s="5">
        <v>95.22</v>
      </c>
      <c r="AA1356" s="5">
        <f t="shared" si="90"/>
        <v>1002.47</v>
      </c>
    </row>
    <row r="1357" spans="1:27" x14ac:dyDescent="0.25">
      <c r="A1357">
        <v>2019</v>
      </c>
      <c r="B1357" t="s">
        <v>71</v>
      </c>
      <c r="C1357" s="1" t="s">
        <v>3</v>
      </c>
      <c r="D1357" s="5">
        <f>VLOOKUP(B1357,SWH!$A$4:$C$19,3,FALSE)</f>
        <v>2293.9899999999998</v>
      </c>
      <c r="E1357" s="5">
        <v>0</v>
      </c>
      <c r="F1357" s="5">
        <v>171.51</v>
      </c>
      <c r="G1357" s="5">
        <v>203.26</v>
      </c>
      <c r="H1357" s="5">
        <v>232.07</v>
      </c>
      <c r="I1357" s="5">
        <v>38.479999999999997</v>
      </c>
      <c r="J1357" s="5">
        <v>194.3</v>
      </c>
      <c r="K1357" s="5">
        <v>0</v>
      </c>
      <c r="L1357" s="5">
        <v>0</v>
      </c>
      <c r="M1357" s="5">
        <v>138.13999999999999</v>
      </c>
      <c r="N1357" s="5">
        <v>0</v>
      </c>
      <c r="O1357" s="5">
        <f>VLOOKUP(B1357,SWH!$A$4:$B$19,2,FALSE)</f>
        <v>0</v>
      </c>
      <c r="P1357" s="5">
        <f t="shared" si="89"/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91.29</v>
      </c>
      <c r="V1357" s="5">
        <v>0</v>
      </c>
      <c r="W1357" s="5">
        <f t="shared" si="91"/>
        <v>341.4</v>
      </c>
      <c r="X1357" s="5">
        <f t="shared" si="92"/>
        <v>171.51</v>
      </c>
      <c r="Y1357" s="5">
        <v>806.24</v>
      </c>
      <c r="Z1357" s="5">
        <v>262.81</v>
      </c>
      <c r="AA1357" s="5">
        <f t="shared" si="90"/>
        <v>1069.05</v>
      </c>
    </row>
    <row r="1358" spans="1:27" x14ac:dyDescent="0.25">
      <c r="A1358">
        <v>2019</v>
      </c>
      <c r="B1358" t="s">
        <v>71</v>
      </c>
      <c r="C1358" s="1" t="s">
        <v>7</v>
      </c>
      <c r="D1358" s="5">
        <f>VLOOKUP(B1358,SWH!$A$4:$C$19,3,FALSE)</f>
        <v>2293.9899999999998</v>
      </c>
      <c r="E1358" s="5">
        <v>0</v>
      </c>
      <c r="F1358" s="5">
        <v>58.51</v>
      </c>
      <c r="G1358" s="5">
        <v>198.02</v>
      </c>
      <c r="H1358" s="5">
        <v>239.46</v>
      </c>
      <c r="I1358" s="5">
        <v>38.47</v>
      </c>
      <c r="J1358" s="5">
        <v>194.3</v>
      </c>
      <c r="K1358" s="5">
        <v>0</v>
      </c>
      <c r="L1358" s="5">
        <v>0</v>
      </c>
      <c r="M1358" s="5">
        <v>149.26</v>
      </c>
      <c r="N1358" s="5">
        <v>0</v>
      </c>
      <c r="O1358" s="5">
        <f>VLOOKUP(B1358,SWH!$A$4:$B$19,2,FALSE)</f>
        <v>0</v>
      </c>
      <c r="P1358" s="5">
        <f t="shared" si="89"/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90.3</v>
      </c>
      <c r="V1358" s="5">
        <v>0</v>
      </c>
      <c r="W1358" s="5">
        <f t="shared" si="91"/>
        <v>347.28</v>
      </c>
      <c r="X1358" s="5">
        <f t="shared" si="92"/>
        <v>58.51</v>
      </c>
      <c r="Y1358" s="5">
        <v>819.51</v>
      </c>
      <c r="Z1358" s="5">
        <v>148.81</v>
      </c>
      <c r="AA1358" s="5">
        <f t="shared" si="90"/>
        <v>968.31999999999994</v>
      </c>
    </row>
    <row r="1359" spans="1:27" x14ac:dyDescent="0.25">
      <c r="A1359">
        <v>2019</v>
      </c>
      <c r="B1359" t="s">
        <v>71</v>
      </c>
      <c r="C1359" s="1" t="s">
        <v>17</v>
      </c>
      <c r="D1359" s="5">
        <f>VLOOKUP(B1359,SWH!$A$4:$C$19,3,FALSE)</f>
        <v>2293.9899999999998</v>
      </c>
      <c r="E1359" s="5">
        <v>0</v>
      </c>
      <c r="F1359" s="5">
        <v>8.44</v>
      </c>
      <c r="G1359" s="5">
        <v>88.82</v>
      </c>
      <c r="H1359" s="5">
        <v>239.3</v>
      </c>
      <c r="I1359" s="5">
        <v>38.6</v>
      </c>
      <c r="J1359" s="5">
        <v>194.3</v>
      </c>
      <c r="K1359" s="5">
        <v>0</v>
      </c>
      <c r="L1359" s="5">
        <v>0</v>
      </c>
      <c r="M1359" s="5">
        <v>135.05000000000001</v>
      </c>
      <c r="N1359" s="5">
        <v>0</v>
      </c>
      <c r="O1359" s="5">
        <f>VLOOKUP(B1359,SWH!$A$4:$B$19,2,FALSE)</f>
        <v>0</v>
      </c>
      <c r="P1359" s="5">
        <f t="shared" si="89"/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91.64</v>
      </c>
      <c r="V1359" s="5">
        <v>0</v>
      </c>
      <c r="W1359" s="5">
        <f t="shared" si="91"/>
        <v>223.87</v>
      </c>
      <c r="X1359" s="5">
        <f t="shared" si="92"/>
        <v>8.44</v>
      </c>
      <c r="Y1359" s="5">
        <v>696.06</v>
      </c>
      <c r="Z1359" s="5">
        <v>100.08</v>
      </c>
      <c r="AA1359" s="5">
        <f t="shared" si="90"/>
        <v>796.14</v>
      </c>
    </row>
    <row r="1360" spans="1:27" x14ac:dyDescent="0.25">
      <c r="A1360">
        <v>2019</v>
      </c>
      <c r="B1360" t="s">
        <v>71</v>
      </c>
      <c r="C1360" s="1" t="s">
        <v>14</v>
      </c>
      <c r="D1360" s="5">
        <f>VLOOKUP(B1360,SWH!$A$4:$C$19,3,FALSE)</f>
        <v>2293.9899999999998</v>
      </c>
      <c r="E1360" s="5">
        <v>0</v>
      </c>
      <c r="F1360" s="5">
        <v>400.22</v>
      </c>
      <c r="G1360" s="5">
        <v>134.51</v>
      </c>
      <c r="H1360" s="5">
        <v>239.15</v>
      </c>
      <c r="I1360" s="5">
        <v>38.67</v>
      </c>
      <c r="J1360" s="5">
        <v>194.3</v>
      </c>
      <c r="K1360" s="5">
        <v>0</v>
      </c>
      <c r="L1360" s="5">
        <v>0</v>
      </c>
      <c r="M1360" s="5">
        <v>145.37</v>
      </c>
      <c r="N1360" s="5">
        <v>0</v>
      </c>
      <c r="O1360" s="5">
        <f>VLOOKUP(B1360,SWH!$A$4:$B$19,2,FALSE)</f>
        <v>0</v>
      </c>
      <c r="P1360" s="5">
        <f t="shared" si="89"/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94.25</v>
      </c>
      <c r="V1360" s="5">
        <v>0</v>
      </c>
      <c r="W1360" s="5">
        <f t="shared" si="91"/>
        <v>279.88</v>
      </c>
      <c r="X1360" s="5">
        <f t="shared" si="92"/>
        <v>400.22</v>
      </c>
      <c r="Y1360" s="5">
        <v>752</v>
      </c>
      <c r="Z1360" s="5">
        <v>494.47</v>
      </c>
      <c r="AA1360" s="5">
        <f t="shared" si="90"/>
        <v>1246.47</v>
      </c>
    </row>
    <row r="1361" spans="1:27" x14ac:dyDescent="0.25">
      <c r="A1361">
        <v>2019</v>
      </c>
      <c r="B1361" t="s">
        <v>71</v>
      </c>
      <c r="C1361" s="1" t="s">
        <v>2</v>
      </c>
      <c r="D1361" s="5">
        <f>VLOOKUP(B1361,SWH!$A$4:$C$19,3,FALSE)</f>
        <v>2293.9899999999998</v>
      </c>
      <c r="E1361" s="5">
        <v>0</v>
      </c>
      <c r="F1361" s="5">
        <v>142.80000000000001</v>
      </c>
      <c r="G1361" s="5">
        <v>135.72999999999999</v>
      </c>
      <c r="H1361" s="5">
        <v>239.89</v>
      </c>
      <c r="I1361" s="5">
        <v>38.47</v>
      </c>
      <c r="J1361" s="5">
        <v>194.3</v>
      </c>
      <c r="K1361" s="5">
        <v>0</v>
      </c>
      <c r="L1361" s="5">
        <v>0</v>
      </c>
      <c r="M1361" s="5">
        <v>161.31</v>
      </c>
      <c r="N1361" s="5">
        <v>0</v>
      </c>
      <c r="O1361" s="5">
        <f>VLOOKUP(B1361,SWH!$A$4:$B$19,2,FALSE)</f>
        <v>0</v>
      </c>
      <c r="P1361" s="5">
        <f t="shared" si="89"/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93.39</v>
      </c>
      <c r="V1361" s="5">
        <v>0</v>
      </c>
      <c r="W1361" s="5">
        <f t="shared" si="91"/>
        <v>297.03999999999996</v>
      </c>
      <c r="X1361" s="5">
        <f t="shared" si="92"/>
        <v>142.80000000000001</v>
      </c>
      <c r="Y1361" s="5">
        <v>769.7</v>
      </c>
      <c r="Z1361" s="5">
        <v>236.19</v>
      </c>
      <c r="AA1361" s="5">
        <f t="shared" si="90"/>
        <v>1005.8900000000001</v>
      </c>
    </row>
    <row r="1362" spans="1:27" x14ac:dyDescent="0.25">
      <c r="A1362">
        <v>2019</v>
      </c>
      <c r="B1362" t="s">
        <v>71</v>
      </c>
      <c r="C1362" s="1" t="s">
        <v>18</v>
      </c>
      <c r="D1362" s="5">
        <f>VLOOKUP(B1362,SWH!$A$4:$C$19,3,FALSE)</f>
        <v>2293.9899999999998</v>
      </c>
      <c r="E1362" s="5">
        <v>0</v>
      </c>
      <c r="F1362" s="5">
        <v>265.54000000000002</v>
      </c>
      <c r="G1362" s="5">
        <v>38.950000000000003</v>
      </c>
      <c r="H1362" s="5">
        <v>243.26</v>
      </c>
      <c r="I1362" s="5">
        <v>38.700000000000003</v>
      </c>
      <c r="J1362" s="5">
        <v>194.3</v>
      </c>
      <c r="K1362" s="5">
        <v>0</v>
      </c>
      <c r="L1362" s="5">
        <v>0</v>
      </c>
      <c r="M1362" s="5">
        <v>148.07</v>
      </c>
      <c r="N1362" s="5">
        <v>0</v>
      </c>
      <c r="O1362" s="5">
        <f>VLOOKUP(B1362,SWH!$A$4:$B$19,2,FALSE)</f>
        <v>0</v>
      </c>
      <c r="P1362" s="5">
        <f t="shared" si="89"/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95.14</v>
      </c>
      <c r="V1362" s="5">
        <v>0</v>
      </c>
      <c r="W1362" s="5">
        <f t="shared" si="91"/>
        <v>187.01999999999998</v>
      </c>
      <c r="X1362" s="5">
        <f t="shared" si="92"/>
        <v>265.54000000000002</v>
      </c>
      <c r="Y1362" s="5">
        <v>663.27</v>
      </c>
      <c r="Z1362" s="5">
        <v>360.68</v>
      </c>
      <c r="AA1362" s="5">
        <f t="shared" si="90"/>
        <v>1023.95</v>
      </c>
    </row>
    <row r="1363" spans="1:27" x14ac:dyDescent="0.25">
      <c r="A1363">
        <v>2019</v>
      </c>
      <c r="B1363" t="s">
        <v>71</v>
      </c>
      <c r="C1363" s="1" t="s">
        <v>4</v>
      </c>
      <c r="D1363" s="5">
        <f>VLOOKUP(B1363,SWH!$A$4:$C$19,3,FALSE)</f>
        <v>2293.9899999999998</v>
      </c>
      <c r="E1363" s="5">
        <v>0</v>
      </c>
      <c r="F1363" s="5">
        <v>619.88</v>
      </c>
      <c r="G1363" s="5">
        <v>77.56</v>
      </c>
      <c r="H1363" s="5">
        <v>238.96</v>
      </c>
      <c r="I1363" s="5">
        <v>38.54</v>
      </c>
      <c r="J1363" s="5">
        <v>194.3</v>
      </c>
      <c r="K1363" s="5">
        <v>0</v>
      </c>
      <c r="L1363" s="5">
        <v>0</v>
      </c>
      <c r="M1363" s="5">
        <v>149.18</v>
      </c>
      <c r="N1363" s="5">
        <v>0</v>
      </c>
      <c r="O1363" s="5">
        <f>VLOOKUP(B1363,SWH!$A$4:$B$19,2,FALSE)</f>
        <v>0</v>
      </c>
      <c r="P1363" s="5">
        <f t="shared" si="89"/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96.72</v>
      </c>
      <c r="V1363" s="5">
        <v>0</v>
      </c>
      <c r="W1363" s="5">
        <f t="shared" si="91"/>
        <v>226.74</v>
      </c>
      <c r="X1363" s="5">
        <f t="shared" si="92"/>
        <v>619.88</v>
      </c>
      <c r="Y1363" s="5">
        <v>698.53</v>
      </c>
      <c r="Z1363" s="5">
        <v>716.6</v>
      </c>
      <c r="AA1363" s="5">
        <f t="shared" si="90"/>
        <v>1415.13</v>
      </c>
    </row>
    <row r="1364" spans="1:27" x14ac:dyDescent="0.25">
      <c r="A1364">
        <v>2019</v>
      </c>
      <c r="B1364" t="s">
        <v>71</v>
      </c>
      <c r="C1364" s="1" t="s">
        <v>5</v>
      </c>
      <c r="D1364" s="5">
        <f>VLOOKUP(B1364,SWH!$A$4:$C$19,3,FALSE)</f>
        <v>2293.9899999999998</v>
      </c>
      <c r="E1364" s="5">
        <v>0</v>
      </c>
      <c r="F1364" s="5">
        <v>344.82</v>
      </c>
      <c r="G1364" s="5">
        <v>95.85</v>
      </c>
      <c r="H1364" s="5">
        <v>241.3</v>
      </c>
      <c r="I1364" s="5">
        <v>38.619999999999997</v>
      </c>
      <c r="J1364" s="5">
        <v>194.3</v>
      </c>
      <c r="K1364" s="5">
        <v>0</v>
      </c>
      <c r="L1364" s="5">
        <v>0</v>
      </c>
      <c r="M1364" s="5">
        <v>167.74</v>
      </c>
      <c r="N1364" s="5">
        <v>0</v>
      </c>
      <c r="O1364" s="5">
        <f>VLOOKUP(B1364,SWH!$A$4:$B$19,2,FALSE)</f>
        <v>0</v>
      </c>
      <c r="P1364" s="5">
        <f t="shared" si="89"/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96</v>
      </c>
      <c r="V1364" s="5">
        <v>0</v>
      </c>
      <c r="W1364" s="5">
        <f t="shared" si="91"/>
        <v>263.59000000000003</v>
      </c>
      <c r="X1364" s="5">
        <f t="shared" si="92"/>
        <v>344.82</v>
      </c>
      <c r="Y1364" s="5">
        <v>737.8</v>
      </c>
      <c r="Z1364" s="5">
        <v>440.82</v>
      </c>
      <c r="AA1364" s="5">
        <f t="shared" si="90"/>
        <v>1178.6199999999999</v>
      </c>
    </row>
    <row r="1365" spans="1:27" x14ac:dyDescent="0.25">
      <c r="A1365">
        <v>2019</v>
      </c>
      <c r="B1365" t="s">
        <v>71</v>
      </c>
      <c r="C1365" s="1" t="s">
        <v>15</v>
      </c>
      <c r="D1365" s="5">
        <f>VLOOKUP(B1365,SWH!$A$4:$C$19,3,FALSE)</f>
        <v>2293.9899999999998</v>
      </c>
      <c r="E1365" s="5">
        <v>0</v>
      </c>
      <c r="F1365" s="5">
        <v>316.05</v>
      </c>
      <c r="G1365" s="5">
        <v>16.510000000000002</v>
      </c>
      <c r="H1365" s="5">
        <v>241.56</v>
      </c>
      <c r="I1365" s="5">
        <v>38.659999999999997</v>
      </c>
      <c r="J1365" s="5">
        <v>194.3</v>
      </c>
      <c r="K1365" s="5">
        <v>0</v>
      </c>
      <c r="L1365" s="5">
        <v>0</v>
      </c>
      <c r="M1365" s="5">
        <v>145.9</v>
      </c>
      <c r="N1365" s="5">
        <v>0</v>
      </c>
      <c r="O1365" s="5">
        <f>VLOOKUP(B1365,SWH!$A$4:$B$19,2,FALSE)</f>
        <v>0</v>
      </c>
      <c r="P1365" s="5">
        <f t="shared" si="89"/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96.54</v>
      </c>
      <c r="V1365" s="5">
        <v>0</v>
      </c>
      <c r="W1365" s="5">
        <f t="shared" si="91"/>
        <v>162.41</v>
      </c>
      <c r="X1365" s="5">
        <f t="shared" si="92"/>
        <v>316.05</v>
      </c>
      <c r="Y1365" s="5">
        <v>636.92999999999995</v>
      </c>
      <c r="Z1365" s="5">
        <v>412.59</v>
      </c>
      <c r="AA1365" s="5">
        <f t="shared" si="90"/>
        <v>1049.52</v>
      </c>
    </row>
    <row r="1366" spans="1:27" x14ac:dyDescent="0.25">
      <c r="A1366">
        <v>2019</v>
      </c>
      <c r="B1366" t="s">
        <v>71</v>
      </c>
      <c r="C1366" s="1" t="s">
        <v>16</v>
      </c>
      <c r="D1366" s="5">
        <f>VLOOKUP(B1366,SWH!$A$4:$C$19,3,FALSE)</f>
        <v>2293.9899999999998</v>
      </c>
      <c r="E1366" s="5">
        <v>0</v>
      </c>
      <c r="F1366" s="5">
        <v>843.78</v>
      </c>
      <c r="G1366" s="5">
        <v>86.94</v>
      </c>
      <c r="H1366" s="5">
        <v>269.2</v>
      </c>
      <c r="I1366" s="5">
        <v>38.6</v>
      </c>
      <c r="J1366" s="5">
        <v>194.3</v>
      </c>
      <c r="K1366" s="5">
        <v>0</v>
      </c>
      <c r="L1366" s="5">
        <v>0</v>
      </c>
      <c r="M1366" s="5">
        <v>163.55000000000001</v>
      </c>
      <c r="N1366" s="5">
        <v>0</v>
      </c>
      <c r="O1366" s="5">
        <f>VLOOKUP(B1366,SWH!$A$4:$B$19,2,FALSE)</f>
        <v>0</v>
      </c>
      <c r="P1366" s="5">
        <f t="shared" si="89"/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98.54</v>
      </c>
      <c r="V1366" s="5">
        <v>0</v>
      </c>
      <c r="W1366" s="5">
        <f t="shared" si="91"/>
        <v>250.49</v>
      </c>
      <c r="X1366" s="5">
        <f t="shared" si="92"/>
        <v>843.78</v>
      </c>
      <c r="Y1366" s="5">
        <v>752.58</v>
      </c>
      <c r="Z1366" s="5">
        <v>942.32</v>
      </c>
      <c r="AA1366" s="5">
        <f t="shared" si="90"/>
        <v>1694.9</v>
      </c>
    </row>
    <row r="1367" spans="1:27" x14ac:dyDescent="0.25">
      <c r="A1367">
        <v>2019</v>
      </c>
      <c r="B1367" t="s">
        <v>71</v>
      </c>
      <c r="C1367" s="1" t="s">
        <v>9</v>
      </c>
      <c r="D1367" s="5">
        <f>VLOOKUP(B1367,SWH!$A$4:$C$19,3,FALSE)</f>
        <v>2293.9899999999998</v>
      </c>
      <c r="E1367" s="5">
        <v>0</v>
      </c>
      <c r="F1367" s="5">
        <v>577.4</v>
      </c>
      <c r="G1367" s="5">
        <v>59.76</v>
      </c>
      <c r="H1367" s="5">
        <v>270.14</v>
      </c>
      <c r="I1367" s="5">
        <v>38.53</v>
      </c>
      <c r="J1367" s="5">
        <v>194.3</v>
      </c>
      <c r="K1367" s="5">
        <v>0</v>
      </c>
      <c r="L1367" s="5">
        <v>0</v>
      </c>
      <c r="M1367" s="5">
        <v>167.32</v>
      </c>
      <c r="N1367" s="5">
        <v>0</v>
      </c>
      <c r="O1367" s="5">
        <f>VLOOKUP(B1367,SWH!$A$4:$B$19,2,FALSE)</f>
        <v>0</v>
      </c>
      <c r="P1367" s="5">
        <f t="shared" si="89"/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98.08</v>
      </c>
      <c r="V1367" s="5">
        <v>0</v>
      </c>
      <c r="W1367" s="5">
        <f t="shared" si="91"/>
        <v>227.07999999999998</v>
      </c>
      <c r="X1367" s="5">
        <f t="shared" si="92"/>
        <v>577.4</v>
      </c>
      <c r="Y1367" s="5">
        <v>730.05</v>
      </c>
      <c r="Z1367" s="5">
        <v>675.48</v>
      </c>
      <c r="AA1367" s="5">
        <f t="shared" si="90"/>
        <v>1405.53</v>
      </c>
    </row>
    <row r="1368" spans="1:27" x14ac:dyDescent="0.25">
      <c r="A1368">
        <v>2019</v>
      </c>
      <c r="B1368" t="s">
        <v>71</v>
      </c>
      <c r="C1368" s="1" t="s">
        <v>12</v>
      </c>
      <c r="D1368" s="5">
        <f>VLOOKUP(B1368,SWH!$A$4:$C$19,3,FALSE)</f>
        <v>2293.9899999999998</v>
      </c>
      <c r="E1368" s="5">
        <v>0</v>
      </c>
      <c r="F1368" s="5">
        <v>593.49</v>
      </c>
      <c r="G1368" s="5">
        <v>66.14</v>
      </c>
      <c r="H1368" s="5">
        <v>266.5</v>
      </c>
      <c r="I1368" s="5">
        <v>38.67</v>
      </c>
      <c r="J1368" s="5">
        <v>194.3</v>
      </c>
      <c r="K1368" s="5">
        <v>0</v>
      </c>
      <c r="L1368" s="5">
        <v>0</v>
      </c>
      <c r="M1368" s="5">
        <v>159.55000000000001</v>
      </c>
      <c r="N1368" s="5">
        <v>0</v>
      </c>
      <c r="O1368" s="5">
        <f>VLOOKUP(B1368,SWH!$A$4:$B$19,2,FALSE)</f>
        <v>0</v>
      </c>
      <c r="P1368" s="5">
        <f t="shared" si="89"/>
        <v>0</v>
      </c>
      <c r="Q1368" s="5">
        <v>0</v>
      </c>
      <c r="R1368" s="5">
        <v>0</v>
      </c>
      <c r="S1368" s="5">
        <v>18.87</v>
      </c>
      <c r="T1368" s="5">
        <v>0</v>
      </c>
      <c r="U1368" s="5">
        <v>100.67</v>
      </c>
      <c r="V1368" s="5">
        <v>0</v>
      </c>
      <c r="W1368" s="5">
        <f t="shared" si="91"/>
        <v>244.56</v>
      </c>
      <c r="X1368" s="5">
        <f t="shared" si="92"/>
        <v>593.49</v>
      </c>
      <c r="Y1368" s="5">
        <v>744.03</v>
      </c>
      <c r="Z1368" s="5">
        <v>694.16</v>
      </c>
      <c r="AA1368" s="5">
        <f t="shared" si="90"/>
        <v>1438.19</v>
      </c>
    </row>
    <row r="1369" spans="1:27" x14ac:dyDescent="0.25">
      <c r="A1369">
        <v>2019</v>
      </c>
      <c r="B1369" t="s">
        <v>71</v>
      </c>
      <c r="C1369" s="1" t="s">
        <v>8</v>
      </c>
      <c r="D1369" s="5">
        <f>VLOOKUP(B1369,SWH!$A$4:$C$19,3,FALSE)</f>
        <v>2293.9899999999998</v>
      </c>
      <c r="E1369" s="5">
        <v>0</v>
      </c>
      <c r="F1369" s="5">
        <v>888.36</v>
      </c>
      <c r="G1369" s="5">
        <v>29.89</v>
      </c>
      <c r="H1369" s="5">
        <v>271.33</v>
      </c>
      <c r="I1369" s="5">
        <v>39.340000000000003</v>
      </c>
      <c r="J1369" s="5">
        <v>194.3</v>
      </c>
      <c r="K1369" s="5">
        <v>0</v>
      </c>
      <c r="L1369" s="5">
        <v>0</v>
      </c>
      <c r="M1369" s="5">
        <v>177.18</v>
      </c>
      <c r="N1369" s="5">
        <v>0</v>
      </c>
      <c r="O1369" s="5">
        <f>VLOOKUP(B1369,SWH!$A$4:$B$19,2,FALSE)</f>
        <v>0</v>
      </c>
      <c r="P1369" s="5">
        <f t="shared" si="89"/>
        <v>0</v>
      </c>
      <c r="Q1369" s="5">
        <v>0</v>
      </c>
      <c r="R1369" s="5">
        <v>0</v>
      </c>
      <c r="S1369" s="5">
        <v>19.489999999999998</v>
      </c>
      <c r="T1369" s="5">
        <v>0</v>
      </c>
      <c r="U1369" s="5">
        <v>103.57</v>
      </c>
      <c r="V1369" s="5">
        <v>0</v>
      </c>
      <c r="W1369" s="5">
        <f t="shared" si="91"/>
        <v>226.56</v>
      </c>
      <c r="X1369" s="5">
        <f t="shared" si="92"/>
        <v>888.36</v>
      </c>
      <c r="Y1369" s="5">
        <v>731.51</v>
      </c>
      <c r="Z1369" s="5">
        <v>991.93</v>
      </c>
      <c r="AA1369" s="5">
        <f t="shared" si="90"/>
        <v>1723.44</v>
      </c>
    </row>
    <row r="1370" spans="1:27" x14ac:dyDescent="0.25">
      <c r="A1370">
        <v>2004</v>
      </c>
      <c r="B1370" t="s">
        <v>62</v>
      </c>
      <c r="C1370" s="1" t="s">
        <v>10</v>
      </c>
      <c r="D1370" s="5">
        <f>VLOOKUP(B1370,SWH!$A$4:$C$19,3,FALSE)</f>
        <v>2090.3200000000002</v>
      </c>
      <c r="E1370" s="5">
        <v>0</v>
      </c>
      <c r="F1370" s="5">
        <v>0</v>
      </c>
      <c r="G1370" s="5">
        <v>1181.46</v>
      </c>
      <c r="H1370" s="5">
        <v>632.04999999999995</v>
      </c>
      <c r="I1370" s="5">
        <v>167.21</v>
      </c>
      <c r="J1370" s="5">
        <v>128.72</v>
      </c>
      <c r="K1370" s="5">
        <v>0</v>
      </c>
      <c r="L1370" s="5">
        <v>0</v>
      </c>
      <c r="M1370" s="5">
        <v>319.61</v>
      </c>
      <c r="N1370" s="5">
        <v>0</v>
      </c>
      <c r="O1370" s="5">
        <f>VLOOKUP(B1370,SWH!$A$4:$B$19,2,FALSE)</f>
        <v>0</v>
      </c>
      <c r="P1370" s="5">
        <f>N1370-O1370</f>
        <v>0</v>
      </c>
      <c r="Q1370" s="5">
        <v>0</v>
      </c>
      <c r="R1370" s="5">
        <v>0</v>
      </c>
      <c r="S1370" s="5">
        <v>0</v>
      </c>
      <c r="T1370" s="5">
        <v>63.13</v>
      </c>
      <c r="U1370" s="5">
        <v>0</v>
      </c>
      <c r="V1370" s="5">
        <v>0</v>
      </c>
      <c r="W1370" s="5">
        <f t="shared" si="91"/>
        <v>1501.0700000000002</v>
      </c>
      <c r="X1370" s="5">
        <f t="shared" si="92"/>
        <v>0</v>
      </c>
      <c r="Y1370" s="5">
        <v>2492.1799999999998</v>
      </c>
      <c r="Z1370" s="5">
        <v>0</v>
      </c>
      <c r="AA1370" s="5">
        <f t="shared" si="90"/>
        <v>2492.1799999999998</v>
      </c>
    </row>
    <row r="1371" spans="1:27" x14ac:dyDescent="0.25">
      <c r="A1371">
        <v>2004</v>
      </c>
      <c r="B1371" t="s">
        <v>62</v>
      </c>
      <c r="C1371" s="1" t="s">
        <v>6</v>
      </c>
      <c r="D1371" s="5">
        <f>VLOOKUP(B1371,SWH!$A$4:$C$19,3,FALSE)</f>
        <v>2090.3200000000002</v>
      </c>
      <c r="E1371" s="5">
        <v>0</v>
      </c>
      <c r="F1371" s="5">
        <v>0</v>
      </c>
      <c r="G1371" s="5">
        <v>965.14</v>
      </c>
      <c r="H1371" s="5">
        <v>632.04999999999995</v>
      </c>
      <c r="I1371" s="5">
        <v>167.24</v>
      </c>
      <c r="J1371" s="5">
        <v>128.72</v>
      </c>
      <c r="K1371" s="5">
        <v>0</v>
      </c>
      <c r="L1371" s="5">
        <v>0</v>
      </c>
      <c r="M1371" s="5">
        <v>355.48</v>
      </c>
      <c r="N1371" s="5">
        <v>0</v>
      </c>
      <c r="O1371" s="5">
        <f>VLOOKUP(B1371,SWH!$A$4:$B$19,2,FALSE)</f>
        <v>0</v>
      </c>
      <c r="P1371" s="5">
        <f t="shared" ref="P1371:P1373" si="93">N1371-O1371</f>
        <v>0</v>
      </c>
      <c r="Q1371" s="5">
        <v>0</v>
      </c>
      <c r="R1371" s="5">
        <v>0</v>
      </c>
      <c r="S1371" s="5">
        <v>0</v>
      </c>
      <c r="T1371" s="5">
        <v>62.63</v>
      </c>
      <c r="U1371" s="5">
        <v>0</v>
      </c>
      <c r="V1371" s="5">
        <v>0</v>
      </c>
      <c r="W1371" s="5">
        <f t="shared" si="91"/>
        <v>1320.62</v>
      </c>
      <c r="X1371" s="5">
        <f t="shared" si="92"/>
        <v>0</v>
      </c>
      <c r="Y1371" s="5">
        <v>2311.2600000000002</v>
      </c>
      <c r="Z1371" s="5">
        <v>0</v>
      </c>
      <c r="AA1371" s="5">
        <f t="shared" si="90"/>
        <v>2311.2600000000002</v>
      </c>
    </row>
    <row r="1372" spans="1:27" x14ac:dyDescent="0.25">
      <c r="A1372">
        <v>2004</v>
      </c>
      <c r="B1372" t="s">
        <v>62</v>
      </c>
      <c r="C1372" s="1" t="s">
        <v>11</v>
      </c>
      <c r="D1372" s="5">
        <f>VLOOKUP(B1372,SWH!$A$4:$C$19,3,FALSE)</f>
        <v>2090.3200000000002</v>
      </c>
      <c r="E1372" s="5">
        <v>0</v>
      </c>
      <c r="F1372" s="5">
        <v>0</v>
      </c>
      <c r="G1372" s="5">
        <v>777.02</v>
      </c>
      <c r="H1372" s="5">
        <v>632.04999999999995</v>
      </c>
      <c r="I1372" s="5">
        <v>167.26</v>
      </c>
      <c r="J1372" s="5">
        <v>128.72</v>
      </c>
      <c r="K1372" s="5">
        <v>0</v>
      </c>
      <c r="L1372" s="5">
        <v>0</v>
      </c>
      <c r="M1372" s="5">
        <v>284.64</v>
      </c>
      <c r="N1372" s="5">
        <v>0</v>
      </c>
      <c r="O1372" s="5">
        <f>VLOOKUP(B1372,SWH!$A$4:$B$19,2,FALSE)</f>
        <v>0</v>
      </c>
      <c r="P1372" s="5">
        <f t="shared" si="93"/>
        <v>0</v>
      </c>
      <c r="Q1372" s="5">
        <v>0</v>
      </c>
      <c r="R1372" s="5">
        <v>0</v>
      </c>
      <c r="S1372" s="5">
        <v>0</v>
      </c>
      <c r="T1372" s="5">
        <v>64.11</v>
      </c>
      <c r="U1372" s="5">
        <v>0</v>
      </c>
      <c r="V1372" s="5">
        <v>0</v>
      </c>
      <c r="W1372" s="5">
        <f t="shared" si="91"/>
        <v>1061.6599999999999</v>
      </c>
      <c r="X1372" s="5">
        <f t="shared" si="92"/>
        <v>0</v>
      </c>
      <c r="Y1372" s="5">
        <v>2053.8000000000002</v>
      </c>
      <c r="Z1372" s="5">
        <v>0</v>
      </c>
      <c r="AA1372" s="5">
        <f t="shared" si="90"/>
        <v>2053.8000000000002</v>
      </c>
    </row>
    <row r="1373" spans="1:27" x14ac:dyDescent="0.25">
      <c r="A1373">
        <v>2004</v>
      </c>
      <c r="B1373" t="s">
        <v>62</v>
      </c>
      <c r="C1373" s="1" t="s">
        <v>13</v>
      </c>
      <c r="D1373" s="5">
        <f>VLOOKUP(B1373,SWH!$A$4:$C$19,3,FALSE)</f>
        <v>2090.3200000000002</v>
      </c>
      <c r="E1373" s="5">
        <v>0</v>
      </c>
      <c r="F1373" s="5">
        <v>3.88</v>
      </c>
      <c r="G1373" s="5">
        <v>779.91</v>
      </c>
      <c r="H1373" s="5">
        <v>632.04999999999995</v>
      </c>
      <c r="I1373" s="5">
        <v>167.05</v>
      </c>
      <c r="J1373" s="5">
        <v>128.72</v>
      </c>
      <c r="K1373" s="5">
        <v>0</v>
      </c>
      <c r="L1373" s="5">
        <v>0</v>
      </c>
      <c r="M1373" s="5">
        <v>342.62</v>
      </c>
      <c r="N1373" s="5">
        <v>0</v>
      </c>
      <c r="O1373" s="5">
        <f>VLOOKUP(B1373,SWH!$A$4:$B$19,2,FALSE)</f>
        <v>0</v>
      </c>
      <c r="P1373" s="5">
        <f t="shared" si="93"/>
        <v>0</v>
      </c>
      <c r="Q1373" s="5">
        <v>0</v>
      </c>
      <c r="R1373" s="5">
        <v>0</v>
      </c>
      <c r="S1373" s="5">
        <v>0</v>
      </c>
      <c r="T1373" s="5">
        <v>63.85</v>
      </c>
      <c r="U1373" s="5">
        <v>0</v>
      </c>
      <c r="V1373" s="5">
        <v>0</v>
      </c>
      <c r="W1373" s="5">
        <f t="shared" si="91"/>
        <v>1122.53</v>
      </c>
      <c r="X1373" s="5">
        <f t="shared" si="92"/>
        <v>3.88</v>
      </c>
      <c r="Y1373" s="5">
        <v>2114.19</v>
      </c>
      <c r="Z1373" s="5">
        <v>3.88</v>
      </c>
      <c r="AA1373" s="5">
        <f t="shared" si="90"/>
        <v>2118.0700000000002</v>
      </c>
    </row>
    <row r="1374" spans="1:27" x14ac:dyDescent="0.25">
      <c r="A1374">
        <v>2004</v>
      </c>
      <c r="B1374" t="s">
        <v>62</v>
      </c>
      <c r="C1374" s="1" t="s">
        <v>19</v>
      </c>
      <c r="D1374" s="5">
        <f>VLOOKUP(B1374,SWH!$A$4:$C$19,3,FALSE)</f>
        <v>2090.3200000000002</v>
      </c>
      <c r="E1374" s="5">
        <v>0</v>
      </c>
      <c r="F1374" s="5">
        <v>25.97</v>
      </c>
      <c r="G1374" s="5">
        <v>664.24</v>
      </c>
      <c r="H1374" s="5">
        <v>632.04999999999995</v>
      </c>
      <c r="I1374" s="5">
        <v>166.99</v>
      </c>
      <c r="J1374" s="5">
        <v>128.72</v>
      </c>
      <c r="K1374" s="5">
        <v>0</v>
      </c>
      <c r="L1374" s="5">
        <v>0</v>
      </c>
      <c r="M1374" s="5">
        <v>302.25</v>
      </c>
      <c r="N1374" s="5">
        <v>0</v>
      </c>
      <c r="O1374" s="5">
        <f>VLOOKUP(B1374,SWH!$A$4:$B$19,2,FALSE)</f>
        <v>0</v>
      </c>
      <c r="P1374" s="5">
        <f t="shared" ref="P1374:P1437" si="94">N1374-O1374</f>
        <v>0</v>
      </c>
      <c r="Q1374" s="5">
        <v>0</v>
      </c>
      <c r="R1374" s="5">
        <v>0</v>
      </c>
      <c r="S1374" s="5">
        <v>0</v>
      </c>
      <c r="T1374" s="5">
        <v>65.37</v>
      </c>
      <c r="U1374" s="5">
        <v>0</v>
      </c>
      <c r="V1374" s="5">
        <v>0</v>
      </c>
      <c r="W1374" s="5">
        <f t="shared" si="91"/>
        <v>966.49</v>
      </c>
      <c r="X1374" s="5">
        <f t="shared" si="92"/>
        <v>25.97</v>
      </c>
      <c r="Y1374" s="5">
        <v>1959.62</v>
      </c>
      <c r="Z1374" s="5">
        <v>25.97</v>
      </c>
      <c r="AA1374" s="5">
        <f t="shared" si="90"/>
        <v>1985.59</v>
      </c>
    </row>
    <row r="1375" spans="1:27" x14ac:dyDescent="0.25">
      <c r="A1375">
        <v>2004</v>
      </c>
      <c r="B1375" t="s">
        <v>62</v>
      </c>
      <c r="C1375" s="1" t="s">
        <v>20</v>
      </c>
      <c r="D1375" s="5">
        <f>VLOOKUP(B1375,SWH!$A$4:$C$19,3,FALSE)</f>
        <v>2090.3200000000002</v>
      </c>
      <c r="E1375" s="5">
        <v>0</v>
      </c>
      <c r="F1375" s="5">
        <v>8.92</v>
      </c>
      <c r="G1375" s="5">
        <v>512.07000000000005</v>
      </c>
      <c r="H1375" s="5">
        <v>632.04999999999995</v>
      </c>
      <c r="I1375" s="5">
        <v>167.11</v>
      </c>
      <c r="J1375" s="5">
        <v>128.72</v>
      </c>
      <c r="K1375" s="5">
        <v>0</v>
      </c>
      <c r="L1375" s="5">
        <v>0</v>
      </c>
      <c r="M1375" s="5">
        <v>349.82</v>
      </c>
      <c r="N1375" s="5">
        <v>0</v>
      </c>
      <c r="O1375" s="5">
        <f>VLOOKUP(B1375,SWH!$A$4:$B$19,2,FALSE)</f>
        <v>0</v>
      </c>
      <c r="P1375" s="5">
        <f t="shared" si="94"/>
        <v>0</v>
      </c>
      <c r="Q1375" s="5">
        <v>0</v>
      </c>
      <c r="R1375" s="5">
        <v>0</v>
      </c>
      <c r="S1375" s="5">
        <v>0</v>
      </c>
      <c r="T1375" s="5">
        <v>65.2</v>
      </c>
      <c r="U1375" s="5">
        <v>0</v>
      </c>
      <c r="V1375" s="5">
        <v>0</v>
      </c>
      <c r="W1375" s="5">
        <f t="shared" si="91"/>
        <v>861.8900000000001</v>
      </c>
      <c r="X1375" s="5">
        <f t="shared" si="92"/>
        <v>8.92</v>
      </c>
      <c r="Y1375" s="5">
        <v>1854.98</v>
      </c>
      <c r="Z1375" s="5">
        <v>8.92</v>
      </c>
      <c r="AA1375" s="5">
        <f t="shared" si="90"/>
        <v>1863.9</v>
      </c>
    </row>
    <row r="1376" spans="1:27" x14ac:dyDescent="0.25">
      <c r="A1376">
        <v>2004</v>
      </c>
      <c r="B1376" t="s">
        <v>62</v>
      </c>
      <c r="C1376" s="1" t="s">
        <v>3</v>
      </c>
      <c r="D1376" s="5">
        <f>VLOOKUP(B1376,SWH!$A$4:$C$19,3,FALSE)</f>
        <v>2090.3200000000002</v>
      </c>
      <c r="E1376" s="5">
        <v>0</v>
      </c>
      <c r="F1376" s="5">
        <v>281.24</v>
      </c>
      <c r="G1376" s="5">
        <v>367.87</v>
      </c>
      <c r="H1376" s="5">
        <v>632.04999999999995</v>
      </c>
      <c r="I1376" s="5">
        <v>167.08</v>
      </c>
      <c r="J1376" s="5">
        <v>128.72</v>
      </c>
      <c r="K1376" s="5">
        <v>0</v>
      </c>
      <c r="L1376" s="5">
        <v>0</v>
      </c>
      <c r="M1376" s="5">
        <v>292.13</v>
      </c>
      <c r="N1376" s="5">
        <v>0</v>
      </c>
      <c r="O1376" s="5">
        <f>VLOOKUP(B1376,SWH!$A$4:$B$19,2,FALSE)</f>
        <v>0</v>
      </c>
      <c r="P1376" s="5">
        <f t="shared" si="94"/>
        <v>0</v>
      </c>
      <c r="Q1376" s="5">
        <v>0</v>
      </c>
      <c r="R1376" s="5">
        <v>0</v>
      </c>
      <c r="S1376" s="5">
        <v>0</v>
      </c>
      <c r="T1376" s="5">
        <v>67.62</v>
      </c>
      <c r="U1376" s="5">
        <v>0</v>
      </c>
      <c r="V1376" s="5">
        <v>0</v>
      </c>
      <c r="W1376" s="5">
        <f t="shared" si="91"/>
        <v>660</v>
      </c>
      <c r="X1376" s="5">
        <f t="shared" si="92"/>
        <v>281.24</v>
      </c>
      <c r="Y1376" s="5">
        <v>1655.48</v>
      </c>
      <c r="Z1376" s="5">
        <v>281.24</v>
      </c>
      <c r="AA1376" s="5">
        <f t="shared" si="90"/>
        <v>1936.72</v>
      </c>
    </row>
    <row r="1377" spans="1:27" x14ac:dyDescent="0.25">
      <c r="A1377">
        <v>2004</v>
      </c>
      <c r="B1377" t="s">
        <v>62</v>
      </c>
      <c r="C1377" s="1" t="s">
        <v>7</v>
      </c>
      <c r="D1377" s="5">
        <f>VLOOKUP(B1377,SWH!$A$4:$C$19,3,FALSE)</f>
        <v>2090.3200000000002</v>
      </c>
      <c r="E1377" s="5">
        <v>0</v>
      </c>
      <c r="F1377" s="5">
        <v>62.5</v>
      </c>
      <c r="G1377" s="5">
        <v>321.57</v>
      </c>
      <c r="H1377" s="5">
        <v>632.04999999999995</v>
      </c>
      <c r="I1377" s="5">
        <v>167.08</v>
      </c>
      <c r="J1377" s="5">
        <v>128.72</v>
      </c>
      <c r="K1377" s="5">
        <v>0</v>
      </c>
      <c r="L1377" s="5">
        <v>0</v>
      </c>
      <c r="M1377" s="5">
        <v>333.92</v>
      </c>
      <c r="N1377" s="5">
        <v>0</v>
      </c>
      <c r="O1377" s="5">
        <f>VLOOKUP(B1377,SWH!$A$4:$B$19,2,FALSE)</f>
        <v>0</v>
      </c>
      <c r="P1377" s="5">
        <f t="shared" si="94"/>
        <v>0</v>
      </c>
      <c r="Q1377" s="5">
        <v>0</v>
      </c>
      <c r="R1377" s="5">
        <v>0</v>
      </c>
      <c r="S1377" s="5">
        <v>0</v>
      </c>
      <c r="T1377" s="5">
        <v>66.819999999999993</v>
      </c>
      <c r="U1377" s="5">
        <v>0</v>
      </c>
      <c r="V1377" s="5">
        <v>0</v>
      </c>
      <c r="W1377" s="5">
        <f t="shared" si="91"/>
        <v>655.49</v>
      </c>
      <c r="X1377" s="5">
        <f t="shared" si="92"/>
        <v>62.5</v>
      </c>
      <c r="Y1377" s="5">
        <v>1650.16</v>
      </c>
      <c r="Z1377" s="5">
        <v>62.5</v>
      </c>
      <c r="AA1377" s="5">
        <f t="shared" si="90"/>
        <v>1712.66</v>
      </c>
    </row>
    <row r="1378" spans="1:27" x14ac:dyDescent="0.25">
      <c r="A1378">
        <v>2004</v>
      </c>
      <c r="B1378" t="s">
        <v>62</v>
      </c>
      <c r="C1378" s="1" t="s">
        <v>17</v>
      </c>
      <c r="D1378" s="5">
        <f>VLOOKUP(B1378,SWH!$A$4:$C$19,3,FALSE)</f>
        <v>2090.3200000000002</v>
      </c>
      <c r="E1378" s="5">
        <v>0</v>
      </c>
      <c r="F1378" s="5">
        <v>9.11</v>
      </c>
      <c r="G1378" s="5">
        <v>128.21</v>
      </c>
      <c r="H1378" s="5">
        <v>632.04999999999995</v>
      </c>
      <c r="I1378" s="5">
        <v>167.05</v>
      </c>
      <c r="J1378" s="5">
        <v>128.72</v>
      </c>
      <c r="K1378" s="5">
        <v>0</v>
      </c>
      <c r="L1378" s="5">
        <v>0</v>
      </c>
      <c r="M1378" s="5">
        <v>276.66000000000003</v>
      </c>
      <c r="N1378" s="5">
        <v>0</v>
      </c>
      <c r="O1378" s="5">
        <f>VLOOKUP(B1378,SWH!$A$4:$B$19,2,FALSE)</f>
        <v>0</v>
      </c>
      <c r="P1378" s="5">
        <f t="shared" si="94"/>
        <v>0</v>
      </c>
      <c r="Q1378" s="5">
        <v>0</v>
      </c>
      <c r="R1378" s="5">
        <v>0</v>
      </c>
      <c r="S1378" s="5">
        <v>0</v>
      </c>
      <c r="T1378" s="5">
        <v>67.56</v>
      </c>
      <c r="U1378" s="5">
        <v>0</v>
      </c>
      <c r="V1378" s="5">
        <v>0</v>
      </c>
      <c r="W1378" s="5">
        <f t="shared" si="91"/>
        <v>404.87</v>
      </c>
      <c r="X1378" s="5">
        <f t="shared" si="92"/>
        <v>9.11</v>
      </c>
      <c r="Y1378" s="5">
        <v>1400.24</v>
      </c>
      <c r="Z1378" s="5">
        <v>9.11</v>
      </c>
      <c r="AA1378" s="5">
        <f t="shared" si="90"/>
        <v>1409.35</v>
      </c>
    </row>
    <row r="1379" spans="1:27" x14ac:dyDescent="0.25">
      <c r="A1379">
        <v>2004</v>
      </c>
      <c r="B1379" t="s">
        <v>62</v>
      </c>
      <c r="C1379" s="1" t="s">
        <v>14</v>
      </c>
      <c r="D1379" s="5">
        <f>VLOOKUP(B1379,SWH!$A$4:$C$19,3,FALSE)</f>
        <v>2090.3200000000002</v>
      </c>
      <c r="E1379" s="5">
        <v>0</v>
      </c>
      <c r="F1379" s="5">
        <v>754.99</v>
      </c>
      <c r="G1379" s="5">
        <v>223.39</v>
      </c>
      <c r="H1379" s="5">
        <v>632.04999999999995</v>
      </c>
      <c r="I1379" s="5">
        <v>166.83</v>
      </c>
      <c r="J1379" s="5">
        <v>128.72</v>
      </c>
      <c r="K1379" s="5">
        <v>0</v>
      </c>
      <c r="L1379" s="5">
        <v>0</v>
      </c>
      <c r="M1379" s="5">
        <v>265.07</v>
      </c>
      <c r="N1379" s="5">
        <v>0</v>
      </c>
      <c r="O1379" s="5">
        <f>VLOOKUP(B1379,SWH!$A$4:$B$19,2,FALSE)</f>
        <v>0</v>
      </c>
      <c r="P1379" s="5">
        <f t="shared" si="94"/>
        <v>0</v>
      </c>
      <c r="Q1379" s="5">
        <v>0</v>
      </c>
      <c r="R1379" s="5">
        <v>0</v>
      </c>
      <c r="S1379" s="5">
        <v>0</v>
      </c>
      <c r="T1379" s="5">
        <v>69.48</v>
      </c>
      <c r="U1379" s="5">
        <v>0</v>
      </c>
      <c r="V1379" s="5">
        <v>0</v>
      </c>
      <c r="W1379" s="5">
        <f t="shared" si="91"/>
        <v>488.46</v>
      </c>
      <c r="X1379" s="5">
        <f t="shared" si="92"/>
        <v>754.99</v>
      </c>
      <c r="Y1379" s="5">
        <v>1485.54</v>
      </c>
      <c r="Z1379" s="5">
        <v>754.99</v>
      </c>
      <c r="AA1379" s="5">
        <f t="shared" si="90"/>
        <v>2240.5299999999997</v>
      </c>
    </row>
    <row r="1380" spans="1:27" x14ac:dyDescent="0.25">
      <c r="A1380">
        <v>2004</v>
      </c>
      <c r="B1380" t="s">
        <v>62</v>
      </c>
      <c r="C1380" s="1" t="s">
        <v>2</v>
      </c>
      <c r="D1380" s="5">
        <f>VLOOKUP(B1380,SWH!$A$4:$C$19,3,FALSE)</f>
        <v>2090.3200000000002</v>
      </c>
      <c r="E1380" s="5">
        <v>0</v>
      </c>
      <c r="F1380" s="5">
        <v>225.06</v>
      </c>
      <c r="G1380" s="5">
        <v>206.24</v>
      </c>
      <c r="H1380" s="5">
        <v>632.04999999999995</v>
      </c>
      <c r="I1380" s="5">
        <v>166.95</v>
      </c>
      <c r="J1380" s="5">
        <v>128.72</v>
      </c>
      <c r="K1380" s="5">
        <v>0</v>
      </c>
      <c r="L1380" s="5">
        <v>0</v>
      </c>
      <c r="M1380" s="5">
        <v>329.3</v>
      </c>
      <c r="N1380" s="5">
        <v>0</v>
      </c>
      <c r="O1380" s="5">
        <f>VLOOKUP(B1380,SWH!$A$4:$B$19,2,FALSE)</f>
        <v>0</v>
      </c>
      <c r="P1380" s="5">
        <f t="shared" si="94"/>
        <v>0</v>
      </c>
      <c r="Q1380" s="5">
        <v>0</v>
      </c>
      <c r="R1380" s="5">
        <v>0</v>
      </c>
      <c r="S1380" s="5">
        <v>0</v>
      </c>
      <c r="T1380" s="5">
        <v>68.849999999999994</v>
      </c>
      <c r="U1380" s="5">
        <v>0</v>
      </c>
      <c r="V1380" s="5">
        <v>0</v>
      </c>
      <c r="W1380" s="5">
        <f t="shared" si="91"/>
        <v>535.54</v>
      </c>
      <c r="X1380" s="5">
        <f t="shared" si="92"/>
        <v>225.06</v>
      </c>
      <c r="Y1380" s="5">
        <v>1532.12</v>
      </c>
      <c r="Z1380" s="5">
        <v>225.06</v>
      </c>
      <c r="AA1380" s="5">
        <f t="shared" si="90"/>
        <v>1757.1799999999998</v>
      </c>
    </row>
    <row r="1381" spans="1:27" x14ac:dyDescent="0.25">
      <c r="A1381">
        <v>2004</v>
      </c>
      <c r="B1381" t="s">
        <v>62</v>
      </c>
      <c r="C1381" s="1" t="s">
        <v>18</v>
      </c>
      <c r="D1381" s="5">
        <f>VLOOKUP(B1381,SWH!$A$4:$C$19,3,FALSE)</f>
        <v>2090.3200000000002</v>
      </c>
      <c r="E1381" s="5">
        <v>0</v>
      </c>
      <c r="F1381" s="5">
        <v>550.59</v>
      </c>
      <c r="G1381" s="5">
        <v>56.81</v>
      </c>
      <c r="H1381" s="5">
        <v>632.04999999999995</v>
      </c>
      <c r="I1381" s="5">
        <v>166.64</v>
      </c>
      <c r="J1381" s="5">
        <v>128.72</v>
      </c>
      <c r="K1381" s="5">
        <v>0</v>
      </c>
      <c r="L1381" s="5">
        <v>0</v>
      </c>
      <c r="M1381" s="5">
        <v>249.03</v>
      </c>
      <c r="N1381" s="5">
        <v>0</v>
      </c>
      <c r="O1381" s="5">
        <f>VLOOKUP(B1381,SWH!$A$4:$B$19,2,FALSE)</f>
        <v>0</v>
      </c>
      <c r="P1381" s="5">
        <f t="shared" si="94"/>
        <v>0</v>
      </c>
      <c r="Q1381" s="5">
        <v>0</v>
      </c>
      <c r="R1381" s="5">
        <v>0</v>
      </c>
      <c r="S1381" s="5">
        <v>0</v>
      </c>
      <c r="T1381" s="5">
        <v>70</v>
      </c>
      <c r="U1381" s="5">
        <v>0</v>
      </c>
      <c r="V1381" s="5">
        <v>0</v>
      </c>
      <c r="W1381" s="5">
        <f t="shared" si="91"/>
        <v>305.84000000000003</v>
      </c>
      <c r="X1381" s="5">
        <f t="shared" si="92"/>
        <v>550.59</v>
      </c>
      <c r="Y1381" s="5">
        <v>1303.25</v>
      </c>
      <c r="Z1381" s="5">
        <v>550.59</v>
      </c>
      <c r="AA1381" s="5">
        <f t="shared" si="90"/>
        <v>1853.8400000000001</v>
      </c>
    </row>
    <row r="1382" spans="1:27" x14ac:dyDescent="0.25">
      <c r="A1382">
        <v>2004</v>
      </c>
      <c r="B1382" t="s">
        <v>62</v>
      </c>
      <c r="C1382" s="1" t="s">
        <v>4</v>
      </c>
      <c r="D1382" s="5">
        <f>VLOOKUP(B1382,SWH!$A$4:$C$19,3,FALSE)</f>
        <v>2090.3200000000002</v>
      </c>
      <c r="E1382" s="5">
        <v>0</v>
      </c>
      <c r="F1382" s="5">
        <v>1080.3</v>
      </c>
      <c r="G1382" s="5">
        <v>122.28</v>
      </c>
      <c r="H1382" s="5">
        <v>632.04999999999995</v>
      </c>
      <c r="I1382" s="5">
        <v>166.88</v>
      </c>
      <c r="J1382" s="5">
        <v>128.72</v>
      </c>
      <c r="K1382" s="5">
        <v>0</v>
      </c>
      <c r="L1382" s="5">
        <v>0</v>
      </c>
      <c r="M1382" s="5">
        <v>249.05</v>
      </c>
      <c r="N1382" s="5">
        <v>0</v>
      </c>
      <c r="O1382" s="5">
        <f>VLOOKUP(B1382,SWH!$A$4:$B$19,2,FALSE)</f>
        <v>0</v>
      </c>
      <c r="P1382" s="5">
        <f t="shared" si="94"/>
        <v>0</v>
      </c>
      <c r="Q1382" s="5">
        <v>0</v>
      </c>
      <c r="R1382" s="5">
        <v>0</v>
      </c>
      <c r="S1382" s="5">
        <v>0</v>
      </c>
      <c r="T1382" s="5">
        <v>70.92</v>
      </c>
      <c r="U1382" s="5">
        <v>0</v>
      </c>
      <c r="V1382" s="5">
        <v>0</v>
      </c>
      <c r="W1382" s="5">
        <f t="shared" si="91"/>
        <v>371.33000000000004</v>
      </c>
      <c r="X1382" s="5">
        <f t="shared" si="92"/>
        <v>1080.3</v>
      </c>
      <c r="Y1382" s="5">
        <v>1369.9</v>
      </c>
      <c r="Z1382" s="5">
        <v>1080.3</v>
      </c>
      <c r="AA1382" s="5">
        <f t="shared" si="90"/>
        <v>2450.1999999999998</v>
      </c>
    </row>
    <row r="1383" spans="1:27" x14ac:dyDescent="0.25">
      <c r="A1383">
        <v>2004</v>
      </c>
      <c r="B1383" t="s">
        <v>62</v>
      </c>
      <c r="C1383" s="1" t="s">
        <v>5</v>
      </c>
      <c r="D1383" s="5">
        <f>VLOOKUP(B1383,SWH!$A$4:$C$19,3,FALSE)</f>
        <v>2090.3200000000002</v>
      </c>
      <c r="E1383" s="5">
        <v>0</v>
      </c>
      <c r="F1383" s="5">
        <v>554.45000000000005</v>
      </c>
      <c r="G1383" s="5">
        <v>160.88999999999999</v>
      </c>
      <c r="H1383" s="5">
        <v>632.04999999999995</v>
      </c>
      <c r="I1383" s="5">
        <v>166.88</v>
      </c>
      <c r="J1383" s="5">
        <v>128.72</v>
      </c>
      <c r="K1383" s="5">
        <v>0</v>
      </c>
      <c r="L1383" s="5">
        <v>0</v>
      </c>
      <c r="M1383" s="5">
        <v>308.05</v>
      </c>
      <c r="N1383" s="5">
        <v>0</v>
      </c>
      <c r="O1383" s="5">
        <f>VLOOKUP(B1383,SWH!$A$4:$B$19,2,FALSE)</f>
        <v>0</v>
      </c>
      <c r="P1383" s="5">
        <f t="shared" si="94"/>
        <v>0</v>
      </c>
      <c r="Q1383" s="5">
        <v>0</v>
      </c>
      <c r="R1383" s="5">
        <v>0</v>
      </c>
      <c r="S1383" s="5">
        <v>0</v>
      </c>
      <c r="T1383" s="5">
        <v>70.37</v>
      </c>
      <c r="U1383" s="5">
        <v>0</v>
      </c>
      <c r="V1383" s="5">
        <v>0</v>
      </c>
      <c r="W1383" s="5">
        <f t="shared" si="91"/>
        <v>468.94</v>
      </c>
      <c r="X1383" s="5">
        <f t="shared" si="92"/>
        <v>554.45000000000005</v>
      </c>
      <c r="Y1383" s="5">
        <v>1466.97</v>
      </c>
      <c r="Z1383" s="5">
        <v>554.45000000000005</v>
      </c>
      <c r="AA1383" s="5">
        <f t="shared" si="90"/>
        <v>2021.42</v>
      </c>
    </row>
    <row r="1384" spans="1:27" x14ac:dyDescent="0.25">
      <c r="A1384">
        <v>2004</v>
      </c>
      <c r="B1384" t="s">
        <v>62</v>
      </c>
      <c r="C1384" s="1" t="s">
        <v>15</v>
      </c>
      <c r="D1384" s="5">
        <f>VLOOKUP(B1384,SWH!$A$4:$C$19,3,FALSE)</f>
        <v>2090.3200000000002</v>
      </c>
      <c r="E1384" s="5">
        <v>0</v>
      </c>
      <c r="F1384" s="5">
        <v>657.79</v>
      </c>
      <c r="G1384" s="5">
        <v>24.4</v>
      </c>
      <c r="H1384" s="5">
        <v>632.04999999999995</v>
      </c>
      <c r="I1384" s="5">
        <v>166.62</v>
      </c>
      <c r="J1384" s="5">
        <v>128.72</v>
      </c>
      <c r="K1384" s="5">
        <v>0</v>
      </c>
      <c r="L1384" s="5">
        <v>0</v>
      </c>
      <c r="M1384" s="5">
        <v>220.06</v>
      </c>
      <c r="N1384" s="5">
        <v>0</v>
      </c>
      <c r="O1384" s="5">
        <f>VLOOKUP(B1384,SWH!$A$4:$B$19,2,FALSE)</f>
        <v>0</v>
      </c>
      <c r="P1384" s="5">
        <f t="shared" si="94"/>
        <v>0</v>
      </c>
      <c r="Q1384" s="5">
        <v>0</v>
      </c>
      <c r="R1384" s="5">
        <v>0</v>
      </c>
      <c r="S1384" s="5">
        <v>0</v>
      </c>
      <c r="T1384" s="5">
        <v>70.83</v>
      </c>
      <c r="U1384" s="5">
        <v>0</v>
      </c>
      <c r="V1384" s="5">
        <v>0</v>
      </c>
      <c r="W1384" s="5">
        <f t="shared" si="91"/>
        <v>244.46</v>
      </c>
      <c r="X1384" s="5">
        <f t="shared" si="92"/>
        <v>657.79</v>
      </c>
      <c r="Y1384" s="5">
        <v>1242.68</v>
      </c>
      <c r="Z1384" s="5">
        <v>657.79</v>
      </c>
      <c r="AA1384" s="5">
        <f t="shared" si="90"/>
        <v>1900.47</v>
      </c>
    </row>
    <row r="1385" spans="1:27" x14ac:dyDescent="0.25">
      <c r="A1385">
        <v>2004</v>
      </c>
      <c r="B1385" t="s">
        <v>62</v>
      </c>
      <c r="C1385" s="1" t="s">
        <v>16</v>
      </c>
      <c r="D1385" s="5">
        <f>VLOOKUP(B1385,SWH!$A$4:$C$19,3,FALSE)</f>
        <v>2090.3200000000002</v>
      </c>
      <c r="E1385" s="5">
        <v>0</v>
      </c>
      <c r="F1385" s="5">
        <v>1472.83</v>
      </c>
      <c r="G1385" s="5">
        <v>145.91999999999999</v>
      </c>
      <c r="H1385" s="5">
        <v>632.04999999999995</v>
      </c>
      <c r="I1385" s="5">
        <v>166.8</v>
      </c>
      <c r="J1385" s="5">
        <v>128.72</v>
      </c>
      <c r="K1385" s="5">
        <v>0</v>
      </c>
      <c r="L1385" s="5">
        <v>0</v>
      </c>
      <c r="M1385" s="5">
        <v>299.51</v>
      </c>
      <c r="N1385" s="5">
        <v>0</v>
      </c>
      <c r="O1385" s="5">
        <f>VLOOKUP(B1385,SWH!$A$4:$B$19,2,FALSE)</f>
        <v>0</v>
      </c>
      <c r="P1385" s="5">
        <f t="shared" si="94"/>
        <v>0</v>
      </c>
      <c r="Q1385" s="5">
        <v>0</v>
      </c>
      <c r="R1385" s="5">
        <v>0</v>
      </c>
      <c r="S1385" s="5">
        <v>0</v>
      </c>
      <c r="T1385" s="5">
        <v>71.97</v>
      </c>
      <c r="U1385" s="5">
        <v>0</v>
      </c>
      <c r="V1385" s="5">
        <v>0</v>
      </c>
      <c r="W1385" s="5">
        <f t="shared" si="91"/>
        <v>445.42999999999995</v>
      </c>
      <c r="X1385" s="5">
        <f t="shared" si="92"/>
        <v>1472.83</v>
      </c>
      <c r="Y1385" s="5">
        <v>1444.98</v>
      </c>
      <c r="Z1385" s="5">
        <v>1472.83</v>
      </c>
      <c r="AA1385" s="5">
        <f t="shared" si="90"/>
        <v>2917.81</v>
      </c>
    </row>
    <row r="1386" spans="1:27" x14ac:dyDescent="0.25">
      <c r="A1386">
        <v>2004</v>
      </c>
      <c r="B1386" t="s">
        <v>62</v>
      </c>
      <c r="C1386" s="1" t="s">
        <v>9</v>
      </c>
      <c r="D1386" s="5">
        <f>VLOOKUP(B1386,SWH!$A$4:$C$19,3,FALSE)</f>
        <v>2090.3200000000002</v>
      </c>
      <c r="E1386" s="5">
        <v>0</v>
      </c>
      <c r="F1386" s="5">
        <v>988.5</v>
      </c>
      <c r="G1386" s="5">
        <v>101.74</v>
      </c>
      <c r="H1386" s="5">
        <v>632.04999999999995</v>
      </c>
      <c r="I1386" s="5">
        <v>166.68</v>
      </c>
      <c r="J1386" s="5">
        <v>128.72</v>
      </c>
      <c r="K1386" s="5">
        <v>0</v>
      </c>
      <c r="L1386" s="5">
        <v>0</v>
      </c>
      <c r="M1386" s="5">
        <v>314.10000000000002</v>
      </c>
      <c r="N1386" s="5">
        <v>0</v>
      </c>
      <c r="O1386" s="5">
        <f>VLOOKUP(B1386,SWH!$A$4:$B$19,2,FALSE)</f>
        <v>0</v>
      </c>
      <c r="P1386" s="5">
        <f t="shared" si="94"/>
        <v>0</v>
      </c>
      <c r="Q1386" s="5">
        <v>0</v>
      </c>
      <c r="R1386" s="5">
        <v>0</v>
      </c>
      <c r="S1386" s="5">
        <v>0</v>
      </c>
      <c r="T1386" s="5">
        <v>71.69</v>
      </c>
      <c r="U1386" s="5">
        <v>0</v>
      </c>
      <c r="V1386" s="5">
        <v>0</v>
      </c>
      <c r="W1386" s="5">
        <f t="shared" si="91"/>
        <v>415.84000000000003</v>
      </c>
      <c r="X1386" s="5">
        <f t="shared" si="92"/>
        <v>988.5</v>
      </c>
      <c r="Y1386" s="5">
        <v>1414.98</v>
      </c>
      <c r="Z1386" s="5">
        <v>988.5</v>
      </c>
      <c r="AA1386" s="5">
        <f t="shared" si="90"/>
        <v>2403.48</v>
      </c>
    </row>
    <row r="1387" spans="1:27" x14ac:dyDescent="0.25">
      <c r="A1387">
        <v>2004</v>
      </c>
      <c r="B1387" t="s">
        <v>62</v>
      </c>
      <c r="C1387" s="1" t="s">
        <v>12</v>
      </c>
      <c r="D1387" s="5">
        <f>VLOOKUP(B1387,SWH!$A$4:$C$19,3,FALSE)</f>
        <v>2090.3200000000002</v>
      </c>
      <c r="E1387" s="5">
        <v>0</v>
      </c>
      <c r="F1387" s="5">
        <v>1729.65</v>
      </c>
      <c r="G1387" s="5">
        <v>105.49</v>
      </c>
      <c r="H1387" s="5">
        <v>632.04999999999995</v>
      </c>
      <c r="I1387" s="5">
        <v>166.58</v>
      </c>
      <c r="J1387" s="5">
        <v>128.72</v>
      </c>
      <c r="K1387" s="5">
        <v>0</v>
      </c>
      <c r="L1387" s="5">
        <v>0</v>
      </c>
      <c r="M1387" s="5">
        <v>322.93</v>
      </c>
      <c r="N1387" s="5">
        <v>0</v>
      </c>
      <c r="O1387" s="5">
        <f>VLOOKUP(B1387,SWH!$A$4:$B$19,2,FALSE)</f>
        <v>0</v>
      </c>
      <c r="P1387" s="5">
        <f t="shared" si="94"/>
        <v>0</v>
      </c>
      <c r="Q1387" s="5">
        <v>0</v>
      </c>
      <c r="R1387" s="5">
        <v>0</v>
      </c>
      <c r="S1387" s="5">
        <v>0</v>
      </c>
      <c r="T1387" s="5">
        <v>73.150000000000006</v>
      </c>
      <c r="U1387" s="5">
        <v>0</v>
      </c>
      <c r="V1387" s="5">
        <v>0</v>
      </c>
      <c r="W1387" s="5">
        <f t="shared" si="91"/>
        <v>428.42</v>
      </c>
      <c r="X1387" s="5">
        <f t="shared" si="92"/>
        <v>1729.65</v>
      </c>
      <c r="Y1387" s="5">
        <v>1428.92</v>
      </c>
      <c r="Z1387" s="5">
        <v>1729.65</v>
      </c>
      <c r="AA1387" s="5">
        <f t="shared" si="90"/>
        <v>3158.57</v>
      </c>
    </row>
    <row r="1388" spans="1:27" x14ac:dyDescent="0.25">
      <c r="A1388">
        <v>2004</v>
      </c>
      <c r="B1388" t="s">
        <v>62</v>
      </c>
      <c r="C1388" s="1" t="s">
        <v>8</v>
      </c>
      <c r="D1388" s="5">
        <f>VLOOKUP(B1388,SWH!$A$4:$C$19,3,FALSE)</f>
        <v>2090.3200000000002</v>
      </c>
      <c r="E1388" s="5">
        <v>0</v>
      </c>
      <c r="F1388" s="5">
        <v>2327.27</v>
      </c>
      <c r="G1388" s="5">
        <v>46.53</v>
      </c>
      <c r="H1388" s="5">
        <v>632.04999999999995</v>
      </c>
      <c r="I1388" s="5">
        <v>165.66</v>
      </c>
      <c r="J1388" s="5">
        <v>128.72</v>
      </c>
      <c r="K1388" s="5">
        <v>0</v>
      </c>
      <c r="L1388" s="5">
        <v>0</v>
      </c>
      <c r="M1388" s="5">
        <v>357.34</v>
      </c>
      <c r="N1388" s="5">
        <v>0</v>
      </c>
      <c r="O1388" s="5">
        <f>VLOOKUP(B1388,SWH!$A$4:$B$19,2,FALSE)</f>
        <v>0</v>
      </c>
      <c r="P1388" s="5">
        <f t="shared" si="94"/>
        <v>0</v>
      </c>
      <c r="Q1388" s="5">
        <v>0</v>
      </c>
      <c r="R1388" s="5">
        <v>0</v>
      </c>
      <c r="S1388" s="5">
        <v>0</v>
      </c>
      <c r="T1388" s="5">
        <v>74.77</v>
      </c>
      <c r="U1388" s="5">
        <v>0</v>
      </c>
      <c r="V1388" s="5">
        <v>0</v>
      </c>
      <c r="W1388" s="5">
        <f t="shared" si="91"/>
        <v>403.87</v>
      </c>
      <c r="X1388" s="5">
        <f t="shared" si="92"/>
        <v>2327.27</v>
      </c>
      <c r="Y1388" s="5">
        <v>1405.06</v>
      </c>
      <c r="Z1388" s="5">
        <v>2327.27</v>
      </c>
      <c r="AA1388" s="5">
        <f t="shared" si="90"/>
        <v>3732.33</v>
      </c>
    </row>
    <row r="1389" spans="1:27" x14ac:dyDescent="0.25">
      <c r="A1389">
        <v>2007</v>
      </c>
      <c r="B1389" t="s">
        <v>62</v>
      </c>
      <c r="C1389" s="1" t="s">
        <v>10</v>
      </c>
      <c r="D1389" s="5">
        <f>VLOOKUP(B1389,SWH!$A$4:$C$19,3,FALSE)</f>
        <v>2090.3200000000002</v>
      </c>
      <c r="E1389" s="5">
        <v>0</v>
      </c>
      <c r="F1389" s="5">
        <v>0</v>
      </c>
      <c r="G1389" s="5">
        <v>1132.7</v>
      </c>
      <c r="H1389" s="5">
        <v>681.28</v>
      </c>
      <c r="I1389" s="5">
        <v>167.21</v>
      </c>
      <c r="J1389" s="5">
        <v>128.72</v>
      </c>
      <c r="K1389" s="5">
        <v>0</v>
      </c>
      <c r="L1389" s="5">
        <v>0</v>
      </c>
      <c r="M1389" s="5">
        <v>326.10000000000002</v>
      </c>
      <c r="N1389" s="5">
        <v>0</v>
      </c>
      <c r="O1389" s="5">
        <f>VLOOKUP(B1389,SWH!$A$4:$B$19,2,FALSE)</f>
        <v>0</v>
      </c>
      <c r="P1389" s="5">
        <f t="shared" si="94"/>
        <v>0</v>
      </c>
      <c r="Q1389" s="5">
        <v>0</v>
      </c>
      <c r="R1389" s="5">
        <v>0</v>
      </c>
      <c r="S1389" s="5">
        <v>0</v>
      </c>
      <c r="T1389" s="5">
        <v>63.13</v>
      </c>
      <c r="U1389" s="5">
        <v>0</v>
      </c>
      <c r="V1389" s="5">
        <v>0</v>
      </c>
      <c r="W1389" s="5">
        <f t="shared" si="91"/>
        <v>1458.8000000000002</v>
      </c>
      <c r="X1389" s="5">
        <f t="shared" si="92"/>
        <v>0</v>
      </c>
      <c r="Y1389" s="5">
        <v>2499.15</v>
      </c>
      <c r="Z1389" s="5">
        <v>0</v>
      </c>
      <c r="AA1389" s="5">
        <f t="shared" si="90"/>
        <v>2499.15</v>
      </c>
    </row>
    <row r="1390" spans="1:27" x14ac:dyDescent="0.25">
      <c r="A1390">
        <v>2007</v>
      </c>
      <c r="B1390" t="s">
        <v>62</v>
      </c>
      <c r="C1390" s="1" t="s">
        <v>6</v>
      </c>
      <c r="D1390" s="5">
        <f>VLOOKUP(B1390,SWH!$A$4:$C$19,3,FALSE)</f>
        <v>2090.3200000000002</v>
      </c>
      <c r="E1390" s="5">
        <v>0</v>
      </c>
      <c r="F1390" s="5">
        <v>0</v>
      </c>
      <c r="G1390" s="5">
        <v>930.16</v>
      </c>
      <c r="H1390" s="5">
        <v>681.28</v>
      </c>
      <c r="I1390" s="5">
        <v>167.24</v>
      </c>
      <c r="J1390" s="5">
        <v>128.72</v>
      </c>
      <c r="K1390" s="5">
        <v>0</v>
      </c>
      <c r="L1390" s="5">
        <v>0</v>
      </c>
      <c r="M1390" s="5">
        <v>361.5</v>
      </c>
      <c r="N1390" s="5">
        <v>0</v>
      </c>
      <c r="O1390" s="5">
        <f>VLOOKUP(B1390,SWH!$A$4:$B$19,2,FALSE)</f>
        <v>0</v>
      </c>
      <c r="P1390" s="5">
        <f t="shared" si="94"/>
        <v>0</v>
      </c>
      <c r="Q1390" s="5">
        <v>0</v>
      </c>
      <c r="R1390" s="5">
        <v>0</v>
      </c>
      <c r="S1390" s="5">
        <v>0</v>
      </c>
      <c r="T1390" s="5">
        <v>62.61</v>
      </c>
      <c r="U1390" s="5">
        <v>0</v>
      </c>
      <c r="V1390" s="5">
        <v>0</v>
      </c>
      <c r="W1390" s="5">
        <f t="shared" si="91"/>
        <v>1291.6599999999999</v>
      </c>
      <c r="X1390" s="5">
        <f t="shared" si="92"/>
        <v>0</v>
      </c>
      <c r="Y1390" s="5">
        <v>2331.52</v>
      </c>
      <c r="Z1390" s="5">
        <v>0</v>
      </c>
      <c r="AA1390" s="5">
        <f t="shared" si="90"/>
        <v>2331.52</v>
      </c>
    </row>
    <row r="1391" spans="1:27" x14ac:dyDescent="0.25">
      <c r="A1391">
        <v>2007</v>
      </c>
      <c r="B1391" t="s">
        <v>62</v>
      </c>
      <c r="C1391" s="1" t="s">
        <v>11</v>
      </c>
      <c r="D1391" s="5">
        <f>VLOOKUP(B1391,SWH!$A$4:$C$19,3,FALSE)</f>
        <v>2090.3200000000002</v>
      </c>
      <c r="E1391" s="5">
        <v>0</v>
      </c>
      <c r="F1391" s="5">
        <v>0</v>
      </c>
      <c r="G1391" s="5">
        <v>759.38</v>
      </c>
      <c r="H1391" s="5">
        <v>681.28</v>
      </c>
      <c r="I1391" s="5">
        <v>167.26</v>
      </c>
      <c r="J1391" s="5">
        <v>128.72</v>
      </c>
      <c r="K1391" s="5">
        <v>0</v>
      </c>
      <c r="L1391" s="5">
        <v>0</v>
      </c>
      <c r="M1391" s="5">
        <v>293.05</v>
      </c>
      <c r="N1391" s="5">
        <v>0</v>
      </c>
      <c r="O1391" s="5">
        <f>VLOOKUP(B1391,SWH!$A$4:$B$19,2,FALSE)</f>
        <v>0</v>
      </c>
      <c r="P1391" s="5">
        <f t="shared" si="94"/>
        <v>0</v>
      </c>
      <c r="Q1391" s="5">
        <v>0</v>
      </c>
      <c r="R1391" s="5">
        <v>0</v>
      </c>
      <c r="S1391" s="5">
        <v>0</v>
      </c>
      <c r="T1391" s="5">
        <v>64.11</v>
      </c>
      <c r="U1391" s="5">
        <v>0</v>
      </c>
      <c r="V1391" s="5">
        <v>0</v>
      </c>
      <c r="W1391" s="5">
        <f t="shared" si="91"/>
        <v>1052.43</v>
      </c>
      <c r="X1391" s="5">
        <f t="shared" si="92"/>
        <v>0</v>
      </c>
      <c r="Y1391" s="5">
        <v>2093.8000000000002</v>
      </c>
      <c r="Z1391" s="5">
        <v>0</v>
      </c>
      <c r="AA1391" s="5">
        <f t="shared" si="90"/>
        <v>2093.8000000000002</v>
      </c>
    </row>
    <row r="1392" spans="1:27" x14ac:dyDescent="0.25">
      <c r="A1392">
        <v>2007</v>
      </c>
      <c r="B1392" t="s">
        <v>62</v>
      </c>
      <c r="C1392" s="1" t="s">
        <v>13</v>
      </c>
      <c r="D1392" s="5">
        <f>VLOOKUP(B1392,SWH!$A$4:$C$19,3,FALSE)</f>
        <v>2090.3200000000002</v>
      </c>
      <c r="E1392" s="5">
        <v>0</v>
      </c>
      <c r="F1392" s="5">
        <v>1.55</v>
      </c>
      <c r="G1392" s="5">
        <v>758.42</v>
      </c>
      <c r="H1392" s="5">
        <v>681.28</v>
      </c>
      <c r="I1392" s="5">
        <v>167.05</v>
      </c>
      <c r="J1392" s="5">
        <v>128.72</v>
      </c>
      <c r="K1392" s="5">
        <v>0</v>
      </c>
      <c r="L1392" s="5">
        <v>0</v>
      </c>
      <c r="M1392" s="5">
        <v>348.94</v>
      </c>
      <c r="N1392" s="5">
        <v>0</v>
      </c>
      <c r="O1392" s="5">
        <f>VLOOKUP(B1392,SWH!$A$4:$B$19,2,FALSE)</f>
        <v>0</v>
      </c>
      <c r="P1392" s="5">
        <f t="shared" si="94"/>
        <v>0</v>
      </c>
      <c r="Q1392" s="5">
        <v>0</v>
      </c>
      <c r="R1392" s="5">
        <v>0</v>
      </c>
      <c r="S1392" s="5">
        <v>0</v>
      </c>
      <c r="T1392" s="5">
        <v>63.81</v>
      </c>
      <c r="U1392" s="5">
        <v>0</v>
      </c>
      <c r="V1392" s="5">
        <v>0</v>
      </c>
      <c r="W1392" s="5">
        <f t="shared" si="91"/>
        <v>1107.3599999999999</v>
      </c>
      <c r="X1392" s="5">
        <f t="shared" si="92"/>
        <v>1.55</v>
      </c>
      <c r="Y1392" s="5">
        <v>2148.23</v>
      </c>
      <c r="Z1392" s="5">
        <v>1.55</v>
      </c>
      <c r="AA1392" s="5">
        <f t="shared" si="90"/>
        <v>2149.7800000000002</v>
      </c>
    </row>
    <row r="1393" spans="1:27" x14ac:dyDescent="0.25">
      <c r="A1393">
        <v>2007</v>
      </c>
      <c r="B1393" t="s">
        <v>62</v>
      </c>
      <c r="C1393" s="1" t="s">
        <v>19</v>
      </c>
      <c r="D1393" s="5">
        <f>VLOOKUP(B1393,SWH!$A$4:$C$19,3,FALSE)</f>
        <v>2090.3200000000002</v>
      </c>
      <c r="E1393" s="5">
        <v>0</v>
      </c>
      <c r="F1393" s="5">
        <v>10.42</v>
      </c>
      <c r="G1393" s="5">
        <v>636</v>
      </c>
      <c r="H1393" s="5">
        <v>681.28</v>
      </c>
      <c r="I1393" s="5">
        <v>166.99</v>
      </c>
      <c r="J1393" s="5">
        <v>128.72</v>
      </c>
      <c r="K1393" s="5">
        <v>0</v>
      </c>
      <c r="L1393" s="5">
        <v>0</v>
      </c>
      <c r="M1393" s="5">
        <v>295.51</v>
      </c>
      <c r="N1393" s="5">
        <v>0</v>
      </c>
      <c r="O1393" s="5">
        <f>VLOOKUP(B1393,SWH!$A$4:$B$19,2,FALSE)</f>
        <v>0</v>
      </c>
      <c r="P1393" s="5">
        <f t="shared" si="94"/>
        <v>0</v>
      </c>
      <c r="Q1393" s="5">
        <v>0</v>
      </c>
      <c r="R1393" s="5">
        <v>0</v>
      </c>
      <c r="S1393" s="5">
        <v>0</v>
      </c>
      <c r="T1393" s="5">
        <v>65.31</v>
      </c>
      <c r="U1393" s="5">
        <v>0</v>
      </c>
      <c r="V1393" s="5">
        <v>0</v>
      </c>
      <c r="W1393" s="5">
        <f t="shared" si="91"/>
        <v>931.51</v>
      </c>
      <c r="X1393" s="5">
        <f t="shared" si="92"/>
        <v>10.42</v>
      </c>
      <c r="Y1393" s="5">
        <v>1973.83</v>
      </c>
      <c r="Z1393" s="5">
        <v>10.42</v>
      </c>
      <c r="AA1393" s="5">
        <f t="shared" si="90"/>
        <v>1984.25</v>
      </c>
    </row>
    <row r="1394" spans="1:27" x14ac:dyDescent="0.25">
      <c r="A1394">
        <v>2007</v>
      </c>
      <c r="B1394" t="s">
        <v>62</v>
      </c>
      <c r="C1394" s="1" t="s">
        <v>20</v>
      </c>
      <c r="D1394" s="5">
        <f>VLOOKUP(B1394,SWH!$A$4:$C$19,3,FALSE)</f>
        <v>2090.3200000000002</v>
      </c>
      <c r="E1394" s="5">
        <v>0</v>
      </c>
      <c r="F1394" s="5">
        <v>2.62</v>
      </c>
      <c r="G1394" s="5">
        <v>495.97</v>
      </c>
      <c r="H1394" s="5">
        <v>681.28</v>
      </c>
      <c r="I1394" s="5">
        <v>167.11</v>
      </c>
      <c r="J1394" s="5">
        <v>128.72</v>
      </c>
      <c r="K1394" s="5">
        <v>0</v>
      </c>
      <c r="L1394" s="5">
        <v>0</v>
      </c>
      <c r="M1394" s="5">
        <v>340.09</v>
      </c>
      <c r="N1394" s="5">
        <v>0</v>
      </c>
      <c r="O1394" s="5">
        <f>VLOOKUP(B1394,SWH!$A$4:$B$19,2,FALSE)</f>
        <v>0</v>
      </c>
      <c r="P1394" s="5">
        <f t="shared" si="94"/>
        <v>0</v>
      </c>
      <c r="Q1394" s="5">
        <v>0</v>
      </c>
      <c r="R1394" s="5">
        <v>0</v>
      </c>
      <c r="S1394" s="5">
        <v>0</v>
      </c>
      <c r="T1394" s="5">
        <v>65.11</v>
      </c>
      <c r="U1394" s="5">
        <v>0</v>
      </c>
      <c r="V1394" s="5">
        <v>0</v>
      </c>
      <c r="W1394" s="5">
        <f t="shared" si="91"/>
        <v>836.06</v>
      </c>
      <c r="X1394" s="5">
        <f t="shared" si="92"/>
        <v>2.62</v>
      </c>
      <c r="Y1394" s="5">
        <v>1878.29</v>
      </c>
      <c r="Z1394" s="5">
        <v>2.62</v>
      </c>
      <c r="AA1394" s="5">
        <f t="shared" si="90"/>
        <v>1880.9099999999999</v>
      </c>
    </row>
    <row r="1395" spans="1:27" x14ac:dyDescent="0.25">
      <c r="A1395">
        <v>2007</v>
      </c>
      <c r="B1395" t="s">
        <v>62</v>
      </c>
      <c r="C1395" s="1" t="s">
        <v>3</v>
      </c>
      <c r="D1395" s="5">
        <f>VLOOKUP(B1395,SWH!$A$4:$C$19,3,FALSE)</f>
        <v>2090.3200000000002</v>
      </c>
      <c r="E1395" s="5">
        <v>0</v>
      </c>
      <c r="F1395" s="5">
        <v>141.05000000000001</v>
      </c>
      <c r="G1395" s="5">
        <v>344.41</v>
      </c>
      <c r="H1395" s="5">
        <v>681.28</v>
      </c>
      <c r="I1395" s="5">
        <v>167.08</v>
      </c>
      <c r="J1395" s="5">
        <v>128.72</v>
      </c>
      <c r="K1395" s="5">
        <v>0</v>
      </c>
      <c r="L1395" s="5">
        <v>0</v>
      </c>
      <c r="M1395" s="5">
        <v>265.07</v>
      </c>
      <c r="N1395" s="5">
        <v>0</v>
      </c>
      <c r="O1395" s="5">
        <f>VLOOKUP(B1395,SWH!$A$4:$B$19,2,FALSE)</f>
        <v>0</v>
      </c>
      <c r="P1395" s="5">
        <f t="shared" si="94"/>
        <v>0</v>
      </c>
      <c r="Q1395" s="5">
        <v>0</v>
      </c>
      <c r="R1395" s="5">
        <v>0</v>
      </c>
      <c r="S1395" s="5">
        <v>0</v>
      </c>
      <c r="T1395" s="5">
        <v>67.5</v>
      </c>
      <c r="U1395" s="5">
        <v>0</v>
      </c>
      <c r="V1395" s="5">
        <v>0</v>
      </c>
      <c r="W1395" s="5">
        <f t="shared" si="91"/>
        <v>609.48</v>
      </c>
      <c r="X1395" s="5">
        <f t="shared" si="92"/>
        <v>141.05000000000001</v>
      </c>
      <c r="Y1395" s="5">
        <v>1654.07</v>
      </c>
      <c r="Z1395" s="5">
        <v>141.05000000000001</v>
      </c>
      <c r="AA1395" s="5">
        <f t="shared" si="90"/>
        <v>1795.12</v>
      </c>
    </row>
    <row r="1396" spans="1:27" x14ac:dyDescent="0.25">
      <c r="A1396">
        <v>2007</v>
      </c>
      <c r="B1396" t="s">
        <v>62</v>
      </c>
      <c r="C1396" s="1" t="s">
        <v>7</v>
      </c>
      <c r="D1396" s="5">
        <f>VLOOKUP(B1396,SWH!$A$4:$C$19,3,FALSE)</f>
        <v>2090.3200000000002</v>
      </c>
      <c r="E1396" s="5">
        <v>0</v>
      </c>
      <c r="F1396" s="5">
        <v>13.45</v>
      </c>
      <c r="G1396" s="5">
        <v>293.14999999999998</v>
      </c>
      <c r="H1396" s="5">
        <v>681.28</v>
      </c>
      <c r="I1396" s="5">
        <v>167.08</v>
      </c>
      <c r="J1396" s="5">
        <v>128.72</v>
      </c>
      <c r="K1396" s="5">
        <v>0</v>
      </c>
      <c r="L1396" s="5">
        <v>0</v>
      </c>
      <c r="M1396" s="5">
        <v>305.33</v>
      </c>
      <c r="N1396" s="5">
        <v>0</v>
      </c>
      <c r="O1396" s="5">
        <f>VLOOKUP(B1396,SWH!$A$4:$B$19,2,FALSE)</f>
        <v>0</v>
      </c>
      <c r="P1396" s="5">
        <f t="shared" si="94"/>
        <v>0</v>
      </c>
      <c r="Q1396" s="5">
        <v>0</v>
      </c>
      <c r="R1396" s="5">
        <v>0</v>
      </c>
      <c r="S1396" s="5">
        <v>0</v>
      </c>
      <c r="T1396" s="5">
        <v>66.650000000000006</v>
      </c>
      <c r="U1396" s="5">
        <v>0</v>
      </c>
      <c r="V1396" s="5">
        <v>0</v>
      </c>
      <c r="W1396" s="5">
        <f t="shared" si="91"/>
        <v>598.48</v>
      </c>
      <c r="X1396" s="5">
        <f t="shared" si="92"/>
        <v>13.45</v>
      </c>
      <c r="Y1396" s="5">
        <v>1642.21</v>
      </c>
      <c r="Z1396" s="5">
        <v>13.45</v>
      </c>
      <c r="AA1396" s="5">
        <f t="shared" si="90"/>
        <v>1655.66</v>
      </c>
    </row>
    <row r="1397" spans="1:27" x14ac:dyDescent="0.25">
      <c r="A1397">
        <v>2007</v>
      </c>
      <c r="B1397" t="s">
        <v>62</v>
      </c>
      <c r="C1397" s="1" t="s">
        <v>17</v>
      </c>
      <c r="D1397" s="5">
        <f>VLOOKUP(B1397,SWH!$A$4:$C$19,3,FALSE)</f>
        <v>2090.3200000000002</v>
      </c>
      <c r="E1397" s="5">
        <v>0</v>
      </c>
      <c r="F1397" s="5">
        <v>2.4500000000000002</v>
      </c>
      <c r="G1397" s="5">
        <v>156.47</v>
      </c>
      <c r="H1397" s="5">
        <v>681.28</v>
      </c>
      <c r="I1397" s="5">
        <v>167.05</v>
      </c>
      <c r="J1397" s="5">
        <v>128.72</v>
      </c>
      <c r="K1397" s="5">
        <v>0</v>
      </c>
      <c r="L1397" s="5">
        <v>0</v>
      </c>
      <c r="M1397" s="5">
        <v>243.64</v>
      </c>
      <c r="N1397" s="5">
        <v>0</v>
      </c>
      <c r="O1397" s="5">
        <f>VLOOKUP(B1397,SWH!$A$4:$B$19,2,FALSE)</f>
        <v>0</v>
      </c>
      <c r="P1397" s="5">
        <f t="shared" si="94"/>
        <v>0</v>
      </c>
      <c r="Q1397" s="5">
        <v>0</v>
      </c>
      <c r="R1397" s="5">
        <v>0</v>
      </c>
      <c r="S1397" s="5">
        <v>0</v>
      </c>
      <c r="T1397" s="5">
        <v>67.45</v>
      </c>
      <c r="U1397" s="5">
        <v>0</v>
      </c>
      <c r="V1397" s="5">
        <v>0</v>
      </c>
      <c r="W1397" s="5">
        <f t="shared" si="91"/>
        <v>400.11</v>
      </c>
      <c r="X1397" s="5">
        <f t="shared" si="92"/>
        <v>2.4500000000000002</v>
      </c>
      <c r="Y1397" s="5">
        <v>1444.62</v>
      </c>
      <c r="Z1397" s="5">
        <v>2.4500000000000002</v>
      </c>
      <c r="AA1397" s="5">
        <f t="shared" si="90"/>
        <v>1447.07</v>
      </c>
    </row>
    <row r="1398" spans="1:27" x14ac:dyDescent="0.25">
      <c r="A1398">
        <v>2007</v>
      </c>
      <c r="B1398" t="s">
        <v>62</v>
      </c>
      <c r="C1398" s="1" t="s">
        <v>14</v>
      </c>
      <c r="D1398" s="5">
        <f>VLOOKUP(B1398,SWH!$A$4:$C$19,3,FALSE)</f>
        <v>2090.3200000000002</v>
      </c>
      <c r="E1398" s="5">
        <v>0</v>
      </c>
      <c r="F1398" s="5">
        <v>397.29</v>
      </c>
      <c r="G1398" s="5">
        <v>218.58</v>
      </c>
      <c r="H1398" s="5">
        <v>681.28</v>
      </c>
      <c r="I1398" s="5">
        <v>166.83</v>
      </c>
      <c r="J1398" s="5">
        <v>128.72</v>
      </c>
      <c r="K1398" s="5">
        <v>0</v>
      </c>
      <c r="L1398" s="5">
        <v>0</v>
      </c>
      <c r="M1398" s="5">
        <v>247.4</v>
      </c>
      <c r="N1398" s="5">
        <v>0</v>
      </c>
      <c r="O1398" s="5">
        <f>VLOOKUP(B1398,SWH!$A$4:$B$19,2,FALSE)</f>
        <v>0</v>
      </c>
      <c r="P1398" s="5">
        <f t="shared" si="94"/>
        <v>0</v>
      </c>
      <c r="Q1398" s="5">
        <v>0</v>
      </c>
      <c r="R1398" s="5">
        <v>0</v>
      </c>
      <c r="S1398" s="5">
        <v>0</v>
      </c>
      <c r="T1398" s="5">
        <v>69.31</v>
      </c>
      <c r="U1398" s="5">
        <v>0</v>
      </c>
      <c r="V1398" s="5">
        <v>0</v>
      </c>
      <c r="W1398" s="5">
        <f t="shared" si="91"/>
        <v>465.98</v>
      </c>
      <c r="X1398" s="5">
        <f t="shared" si="92"/>
        <v>397.29</v>
      </c>
      <c r="Y1398" s="5">
        <v>1512.12</v>
      </c>
      <c r="Z1398" s="5">
        <v>397.29</v>
      </c>
      <c r="AA1398" s="5">
        <f t="shared" si="90"/>
        <v>1909.4099999999999</v>
      </c>
    </row>
    <row r="1399" spans="1:27" x14ac:dyDescent="0.25">
      <c r="A1399">
        <v>2007</v>
      </c>
      <c r="B1399" t="s">
        <v>62</v>
      </c>
      <c r="C1399" s="1" t="s">
        <v>2</v>
      </c>
      <c r="D1399" s="5">
        <f>VLOOKUP(B1399,SWH!$A$4:$C$19,3,FALSE)</f>
        <v>2090.3200000000002</v>
      </c>
      <c r="E1399" s="5">
        <v>0</v>
      </c>
      <c r="F1399" s="5">
        <v>65.47</v>
      </c>
      <c r="G1399" s="5">
        <v>189.79</v>
      </c>
      <c r="H1399" s="5">
        <v>681.28</v>
      </c>
      <c r="I1399" s="5">
        <v>166.95</v>
      </c>
      <c r="J1399" s="5">
        <v>128.72</v>
      </c>
      <c r="K1399" s="5">
        <v>0</v>
      </c>
      <c r="L1399" s="5">
        <v>0</v>
      </c>
      <c r="M1399" s="5">
        <v>306.63</v>
      </c>
      <c r="N1399" s="5">
        <v>0</v>
      </c>
      <c r="O1399" s="5">
        <f>VLOOKUP(B1399,SWH!$A$4:$B$19,2,FALSE)</f>
        <v>0</v>
      </c>
      <c r="P1399" s="5">
        <f t="shared" si="94"/>
        <v>0</v>
      </c>
      <c r="Q1399" s="5">
        <v>0</v>
      </c>
      <c r="R1399" s="5">
        <v>0</v>
      </c>
      <c r="S1399" s="5">
        <v>0</v>
      </c>
      <c r="T1399" s="5">
        <v>68.599999999999994</v>
      </c>
      <c r="U1399" s="5">
        <v>0</v>
      </c>
      <c r="V1399" s="5">
        <v>0</v>
      </c>
      <c r="W1399" s="5">
        <f t="shared" si="91"/>
        <v>496.41999999999996</v>
      </c>
      <c r="X1399" s="5">
        <f t="shared" si="92"/>
        <v>65.47</v>
      </c>
      <c r="Y1399" s="5">
        <v>1541.98</v>
      </c>
      <c r="Z1399" s="5">
        <v>65.47</v>
      </c>
      <c r="AA1399" s="5">
        <f t="shared" si="90"/>
        <v>1607.45</v>
      </c>
    </row>
    <row r="1400" spans="1:27" x14ac:dyDescent="0.25">
      <c r="A1400">
        <v>2007</v>
      </c>
      <c r="B1400" t="s">
        <v>62</v>
      </c>
      <c r="C1400" s="1" t="s">
        <v>18</v>
      </c>
      <c r="D1400" s="5">
        <f>VLOOKUP(B1400,SWH!$A$4:$C$19,3,FALSE)</f>
        <v>2090.3200000000002</v>
      </c>
      <c r="E1400" s="5">
        <v>0</v>
      </c>
      <c r="F1400" s="5">
        <v>243.43</v>
      </c>
      <c r="G1400" s="5">
        <v>65.989999999999995</v>
      </c>
      <c r="H1400" s="5">
        <v>681.28</v>
      </c>
      <c r="I1400" s="5">
        <v>166.64</v>
      </c>
      <c r="J1400" s="5">
        <v>128.72</v>
      </c>
      <c r="K1400" s="5">
        <v>0</v>
      </c>
      <c r="L1400" s="5">
        <v>0</v>
      </c>
      <c r="M1400" s="5">
        <v>234.31</v>
      </c>
      <c r="N1400" s="5">
        <v>0</v>
      </c>
      <c r="O1400" s="5">
        <f>VLOOKUP(B1400,SWH!$A$4:$B$19,2,FALSE)</f>
        <v>0</v>
      </c>
      <c r="P1400" s="5">
        <f t="shared" si="94"/>
        <v>0</v>
      </c>
      <c r="Q1400" s="5">
        <v>0</v>
      </c>
      <c r="R1400" s="5">
        <v>0</v>
      </c>
      <c r="S1400" s="5">
        <v>0</v>
      </c>
      <c r="T1400" s="5">
        <v>69.75</v>
      </c>
      <c r="U1400" s="5">
        <v>0</v>
      </c>
      <c r="V1400" s="5">
        <v>0</v>
      </c>
      <c r="W1400" s="5">
        <f t="shared" si="91"/>
        <v>300.3</v>
      </c>
      <c r="X1400" s="5">
        <f t="shared" si="92"/>
        <v>243.43</v>
      </c>
      <c r="Y1400" s="5">
        <v>1346.69</v>
      </c>
      <c r="Z1400" s="5">
        <v>243.43</v>
      </c>
      <c r="AA1400" s="5">
        <f t="shared" si="90"/>
        <v>1590.1200000000001</v>
      </c>
    </row>
    <row r="1401" spans="1:27" x14ac:dyDescent="0.25">
      <c r="A1401">
        <v>2007</v>
      </c>
      <c r="B1401" t="s">
        <v>62</v>
      </c>
      <c r="C1401" s="1" t="s">
        <v>4</v>
      </c>
      <c r="D1401" s="5">
        <f>VLOOKUP(B1401,SWH!$A$4:$C$19,3,FALSE)</f>
        <v>2090.3200000000002</v>
      </c>
      <c r="E1401" s="5">
        <v>0</v>
      </c>
      <c r="F1401" s="5">
        <v>659.44</v>
      </c>
      <c r="G1401" s="5">
        <v>128.25</v>
      </c>
      <c r="H1401" s="5">
        <v>681.28</v>
      </c>
      <c r="I1401" s="5">
        <v>166.88</v>
      </c>
      <c r="J1401" s="5">
        <v>128.72</v>
      </c>
      <c r="K1401" s="5">
        <v>0</v>
      </c>
      <c r="L1401" s="5">
        <v>0</v>
      </c>
      <c r="M1401" s="5">
        <v>233.6</v>
      </c>
      <c r="N1401" s="5">
        <v>0</v>
      </c>
      <c r="O1401" s="5">
        <f>VLOOKUP(B1401,SWH!$A$4:$B$19,2,FALSE)</f>
        <v>0</v>
      </c>
      <c r="P1401" s="5">
        <f t="shared" si="94"/>
        <v>0</v>
      </c>
      <c r="Q1401" s="5">
        <v>0</v>
      </c>
      <c r="R1401" s="5">
        <v>0</v>
      </c>
      <c r="S1401" s="5">
        <v>0</v>
      </c>
      <c r="T1401" s="5">
        <v>70.760000000000005</v>
      </c>
      <c r="U1401" s="5">
        <v>0</v>
      </c>
      <c r="V1401" s="5">
        <v>0</v>
      </c>
      <c r="W1401" s="5">
        <f t="shared" si="91"/>
        <v>361.85</v>
      </c>
      <c r="X1401" s="5">
        <f t="shared" si="92"/>
        <v>659.44</v>
      </c>
      <c r="Y1401" s="5">
        <v>1409.49</v>
      </c>
      <c r="Z1401" s="5">
        <v>659.44</v>
      </c>
      <c r="AA1401" s="5">
        <f t="shared" si="90"/>
        <v>2068.9300000000003</v>
      </c>
    </row>
    <row r="1402" spans="1:27" x14ac:dyDescent="0.25">
      <c r="A1402">
        <v>2007</v>
      </c>
      <c r="B1402" t="s">
        <v>62</v>
      </c>
      <c r="C1402" s="1" t="s">
        <v>5</v>
      </c>
      <c r="D1402" s="5">
        <f>VLOOKUP(B1402,SWH!$A$4:$C$19,3,FALSE)</f>
        <v>2090.3200000000002</v>
      </c>
      <c r="E1402" s="5">
        <v>0</v>
      </c>
      <c r="F1402" s="5">
        <v>291.43</v>
      </c>
      <c r="G1402" s="5">
        <v>160.35</v>
      </c>
      <c r="H1402" s="5">
        <v>681.28</v>
      </c>
      <c r="I1402" s="5">
        <v>166.88</v>
      </c>
      <c r="J1402" s="5">
        <v>128.72</v>
      </c>
      <c r="K1402" s="5">
        <v>0</v>
      </c>
      <c r="L1402" s="5">
        <v>0</v>
      </c>
      <c r="M1402" s="5">
        <v>286.08</v>
      </c>
      <c r="N1402" s="5">
        <v>0</v>
      </c>
      <c r="O1402" s="5">
        <f>VLOOKUP(B1402,SWH!$A$4:$B$19,2,FALSE)</f>
        <v>0</v>
      </c>
      <c r="P1402" s="5">
        <f t="shared" si="94"/>
        <v>0</v>
      </c>
      <c r="Q1402" s="5">
        <v>0</v>
      </c>
      <c r="R1402" s="5">
        <v>0</v>
      </c>
      <c r="S1402" s="5">
        <v>0</v>
      </c>
      <c r="T1402" s="5">
        <v>70.19</v>
      </c>
      <c r="U1402" s="5">
        <v>0</v>
      </c>
      <c r="V1402" s="5">
        <v>0</v>
      </c>
      <c r="W1402" s="5">
        <f t="shared" si="91"/>
        <v>446.42999999999995</v>
      </c>
      <c r="X1402" s="5">
        <f t="shared" si="92"/>
        <v>291.43</v>
      </c>
      <c r="Y1402" s="5">
        <v>1493.51</v>
      </c>
      <c r="Z1402" s="5">
        <v>291.43</v>
      </c>
      <c r="AA1402" s="5">
        <f t="shared" si="90"/>
        <v>1784.94</v>
      </c>
    </row>
    <row r="1403" spans="1:27" x14ac:dyDescent="0.25">
      <c r="A1403">
        <v>2007</v>
      </c>
      <c r="B1403" t="s">
        <v>62</v>
      </c>
      <c r="C1403" s="1" t="s">
        <v>15</v>
      </c>
      <c r="D1403" s="5">
        <f>VLOOKUP(B1403,SWH!$A$4:$C$19,3,FALSE)</f>
        <v>2090.3200000000002</v>
      </c>
      <c r="E1403" s="5">
        <v>0</v>
      </c>
      <c r="F1403" s="5">
        <v>297.61</v>
      </c>
      <c r="G1403" s="5">
        <v>32.04</v>
      </c>
      <c r="H1403" s="5">
        <v>681.28</v>
      </c>
      <c r="I1403" s="5">
        <v>166.62</v>
      </c>
      <c r="J1403" s="5">
        <v>128.72</v>
      </c>
      <c r="K1403" s="5">
        <v>0</v>
      </c>
      <c r="L1403" s="5">
        <v>0</v>
      </c>
      <c r="M1403" s="5">
        <v>224.09</v>
      </c>
      <c r="N1403" s="5">
        <v>0</v>
      </c>
      <c r="O1403" s="5">
        <f>VLOOKUP(B1403,SWH!$A$4:$B$19,2,FALSE)</f>
        <v>0</v>
      </c>
      <c r="P1403" s="5">
        <f t="shared" si="94"/>
        <v>0</v>
      </c>
      <c r="Q1403" s="5">
        <v>0</v>
      </c>
      <c r="R1403" s="5">
        <v>0</v>
      </c>
      <c r="S1403" s="5">
        <v>0</v>
      </c>
      <c r="T1403" s="5">
        <v>70.569999999999993</v>
      </c>
      <c r="U1403" s="5">
        <v>0</v>
      </c>
      <c r="V1403" s="5">
        <v>0</v>
      </c>
      <c r="W1403" s="5">
        <f t="shared" si="91"/>
        <v>256.13</v>
      </c>
      <c r="X1403" s="5">
        <f t="shared" si="92"/>
        <v>297.61</v>
      </c>
      <c r="Y1403" s="5">
        <v>1303.33</v>
      </c>
      <c r="Z1403" s="5">
        <v>297.61</v>
      </c>
      <c r="AA1403" s="5">
        <f t="shared" si="90"/>
        <v>1600.94</v>
      </c>
    </row>
    <row r="1404" spans="1:27" x14ac:dyDescent="0.25">
      <c r="A1404">
        <v>2007</v>
      </c>
      <c r="B1404" t="s">
        <v>62</v>
      </c>
      <c r="C1404" s="1" t="s">
        <v>16</v>
      </c>
      <c r="D1404" s="5">
        <f>VLOOKUP(B1404,SWH!$A$4:$C$19,3,FALSE)</f>
        <v>2090.3200000000002</v>
      </c>
      <c r="E1404" s="5">
        <v>0</v>
      </c>
      <c r="F1404" s="5">
        <v>937.79</v>
      </c>
      <c r="G1404" s="5">
        <v>146.13</v>
      </c>
      <c r="H1404" s="5">
        <v>681.28</v>
      </c>
      <c r="I1404" s="5">
        <v>166.8</v>
      </c>
      <c r="J1404" s="5">
        <v>128.72</v>
      </c>
      <c r="K1404" s="5">
        <v>0</v>
      </c>
      <c r="L1404" s="5">
        <v>0</v>
      </c>
      <c r="M1404" s="5">
        <v>248.13</v>
      </c>
      <c r="N1404" s="5">
        <v>0</v>
      </c>
      <c r="O1404" s="5">
        <f>VLOOKUP(B1404,SWH!$A$4:$B$19,2,FALSE)</f>
        <v>0</v>
      </c>
      <c r="P1404" s="5">
        <f t="shared" si="94"/>
        <v>0</v>
      </c>
      <c r="Q1404" s="5">
        <v>0</v>
      </c>
      <c r="R1404" s="5">
        <v>0</v>
      </c>
      <c r="S1404" s="5">
        <v>0</v>
      </c>
      <c r="T1404" s="5">
        <v>71.8</v>
      </c>
      <c r="U1404" s="5">
        <v>0</v>
      </c>
      <c r="V1404" s="5">
        <v>0</v>
      </c>
      <c r="W1404" s="5">
        <f t="shared" si="91"/>
        <v>394.26</v>
      </c>
      <c r="X1404" s="5">
        <f t="shared" si="92"/>
        <v>937.79</v>
      </c>
      <c r="Y1404" s="5">
        <v>1442.87</v>
      </c>
      <c r="Z1404" s="5">
        <v>937.79</v>
      </c>
      <c r="AA1404" s="5">
        <f t="shared" si="90"/>
        <v>2380.66</v>
      </c>
    </row>
    <row r="1405" spans="1:27" x14ac:dyDescent="0.25">
      <c r="A1405">
        <v>2007</v>
      </c>
      <c r="B1405" t="s">
        <v>62</v>
      </c>
      <c r="C1405" s="1" t="s">
        <v>9</v>
      </c>
      <c r="D1405" s="5">
        <f>VLOOKUP(B1405,SWH!$A$4:$C$19,3,FALSE)</f>
        <v>2090.3200000000002</v>
      </c>
      <c r="E1405" s="5">
        <v>0</v>
      </c>
      <c r="F1405" s="5">
        <v>587.15</v>
      </c>
      <c r="G1405" s="5">
        <v>105.24</v>
      </c>
      <c r="H1405" s="5">
        <v>681.28</v>
      </c>
      <c r="I1405" s="5">
        <v>166.68</v>
      </c>
      <c r="J1405" s="5">
        <v>128.72</v>
      </c>
      <c r="K1405" s="5">
        <v>0</v>
      </c>
      <c r="L1405" s="5">
        <v>0</v>
      </c>
      <c r="M1405" s="5">
        <v>273.08</v>
      </c>
      <c r="N1405" s="5">
        <v>0</v>
      </c>
      <c r="O1405" s="5">
        <f>VLOOKUP(B1405,SWH!$A$4:$B$19,2,FALSE)</f>
        <v>0</v>
      </c>
      <c r="P1405" s="5">
        <f t="shared" si="94"/>
        <v>0</v>
      </c>
      <c r="Q1405" s="5">
        <v>0</v>
      </c>
      <c r="R1405" s="5">
        <v>0</v>
      </c>
      <c r="S1405" s="5">
        <v>0</v>
      </c>
      <c r="T1405" s="5">
        <v>71.48</v>
      </c>
      <c r="U1405" s="5">
        <v>0</v>
      </c>
      <c r="V1405" s="5">
        <v>0</v>
      </c>
      <c r="W1405" s="5">
        <f t="shared" si="91"/>
        <v>378.32</v>
      </c>
      <c r="X1405" s="5">
        <f t="shared" si="92"/>
        <v>587.15</v>
      </c>
      <c r="Y1405" s="5">
        <v>1426.48</v>
      </c>
      <c r="Z1405" s="5">
        <v>587.15</v>
      </c>
      <c r="AA1405" s="5">
        <f t="shared" si="90"/>
        <v>2013.63</v>
      </c>
    </row>
    <row r="1406" spans="1:27" x14ac:dyDescent="0.25">
      <c r="A1406">
        <v>2007</v>
      </c>
      <c r="B1406" t="s">
        <v>62</v>
      </c>
      <c r="C1406" s="1" t="s">
        <v>12</v>
      </c>
      <c r="D1406" s="5">
        <f>VLOOKUP(B1406,SWH!$A$4:$C$19,3,FALSE)</f>
        <v>2090.3200000000002</v>
      </c>
      <c r="E1406" s="5">
        <v>0</v>
      </c>
      <c r="F1406" s="5">
        <v>1161.56</v>
      </c>
      <c r="G1406" s="5">
        <v>109.52</v>
      </c>
      <c r="H1406" s="5">
        <v>681.28</v>
      </c>
      <c r="I1406" s="5">
        <v>166.58</v>
      </c>
      <c r="J1406" s="5">
        <v>128.72</v>
      </c>
      <c r="K1406" s="5">
        <v>0</v>
      </c>
      <c r="L1406" s="5">
        <v>0</v>
      </c>
      <c r="M1406" s="5">
        <v>249.27</v>
      </c>
      <c r="N1406" s="5">
        <v>0</v>
      </c>
      <c r="O1406" s="5">
        <f>VLOOKUP(B1406,SWH!$A$4:$B$19,2,FALSE)</f>
        <v>0</v>
      </c>
      <c r="P1406" s="5">
        <f t="shared" si="94"/>
        <v>0</v>
      </c>
      <c r="Q1406" s="5">
        <v>0</v>
      </c>
      <c r="R1406" s="5">
        <v>0</v>
      </c>
      <c r="S1406" s="5">
        <v>0</v>
      </c>
      <c r="T1406" s="5">
        <v>73</v>
      </c>
      <c r="U1406" s="5">
        <v>0</v>
      </c>
      <c r="V1406" s="5">
        <v>0</v>
      </c>
      <c r="W1406" s="5">
        <f t="shared" si="91"/>
        <v>358.79</v>
      </c>
      <c r="X1406" s="5">
        <f t="shared" si="92"/>
        <v>1161.56</v>
      </c>
      <c r="Y1406" s="5">
        <v>1408.37</v>
      </c>
      <c r="Z1406" s="5">
        <v>1161.56</v>
      </c>
      <c r="AA1406" s="5">
        <f t="shared" si="90"/>
        <v>2569.9299999999998</v>
      </c>
    </row>
    <row r="1407" spans="1:27" x14ac:dyDescent="0.25">
      <c r="A1407">
        <v>2007</v>
      </c>
      <c r="B1407" t="s">
        <v>62</v>
      </c>
      <c r="C1407" s="1" t="s">
        <v>8</v>
      </c>
      <c r="D1407" s="5">
        <f>VLOOKUP(B1407,SWH!$A$4:$C$19,3,FALSE)</f>
        <v>2090.3200000000002</v>
      </c>
      <c r="E1407" s="5">
        <v>0</v>
      </c>
      <c r="F1407" s="5">
        <v>1747.84</v>
      </c>
      <c r="G1407" s="5">
        <v>53.57</v>
      </c>
      <c r="H1407" s="5">
        <v>681.28</v>
      </c>
      <c r="I1407" s="5">
        <v>165.66</v>
      </c>
      <c r="J1407" s="5">
        <v>128.72</v>
      </c>
      <c r="K1407" s="5">
        <v>0</v>
      </c>
      <c r="L1407" s="5">
        <v>0</v>
      </c>
      <c r="M1407" s="5">
        <v>270.27</v>
      </c>
      <c r="N1407" s="5">
        <v>0</v>
      </c>
      <c r="O1407" s="5">
        <f>VLOOKUP(B1407,SWH!$A$4:$B$19,2,FALSE)</f>
        <v>0</v>
      </c>
      <c r="P1407" s="5">
        <f t="shared" si="94"/>
        <v>0</v>
      </c>
      <c r="Q1407" s="5">
        <v>0</v>
      </c>
      <c r="R1407" s="5">
        <v>0</v>
      </c>
      <c r="S1407" s="5">
        <v>0</v>
      </c>
      <c r="T1407" s="5">
        <v>74.69</v>
      </c>
      <c r="U1407" s="5">
        <v>0</v>
      </c>
      <c r="V1407" s="5">
        <v>0</v>
      </c>
      <c r="W1407" s="5">
        <f t="shared" si="91"/>
        <v>323.83999999999997</v>
      </c>
      <c r="X1407" s="5">
        <f t="shared" si="92"/>
        <v>1747.84</v>
      </c>
      <c r="Y1407" s="5">
        <v>1374.2</v>
      </c>
      <c r="Z1407" s="5">
        <v>1747.84</v>
      </c>
      <c r="AA1407" s="5">
        <f t="shared" si="90"/>
        <v>3122.04</v>
      </c>
    </row>
    <row r="1408" spans="1:27" x14ac:dyDescent="0.25">
      <c r="A1408">
        <v>2010</v>
      </c>
      <c r="B1408" t="s">
        <v>62</v>
      </c>
      <c r="C1408" s="1" t="s">
        <v>10</v>
      </c>
      <c r="D1408" s="5">
        <f>VLOOKUP(B1408,SWH!$A$4:$C$19,3,FALSE)</f>
        <v>2090.3200000000002</v>
      </c>
      <c r="E1408" s="5">
        <v>0</v>
      </c>
      <c r="F1408" s="5">
        <v>0</v>
      </c>
      <c r="G1408" s="5">
        <v>847.9</v>
      </c>
      <c r="H1408" s="5">
        <v>610.36</v>
      </c>
      <c r="I1408" s="5">
        <v>91.98</v>
      </c>
      <c r="J1408" s="5">
        <v>128.15</v>
      </c>
      <c r="K1408" s="5">
        <v>0</v>
      </c>
      <c r="L1408" s="5">
        <v>0</v>
      </c>
      <c r="M1408" s="5">
        <v>258.95</v>
      </c>
      <c r="N1408" s="5">
        <v>0</v>
      </c>
      <c r="O1408" s="5">
        <f>VLOOKUP(B1408,SWH!$A$4:$B$19,2,FALSE)</f>
        <v>0</v>
      </c>
      <c r="P1408" s="5">
        <f t="shared" si="94"/>
        <v>0</v>
      </c>
      <c r="Q1408" s="5">
        <v>0</v>
      </c>
      <c r="R1408" s="5">
        <v>0</v>
      </c>
      <c r="S1408" s="5">
        <v>0</v>
      </c>
      <c r="T1408" s="5">
        <v>57.77</v>
      </c>
      <c r="U1408" s="5">
        <v>0</v>
      </c>
      <c r="V1408" s="5">
        <v>0</v>
      </c>
      <c r="W1408" s="5">
        <f t="shared" si="91"/>
        <v>1106.8499999999999</v>
      </c>
      <c r="X1408" s="5">
        <f t="shared" si="92"/>
        <v>0</v>
      </c>
      <c r="Y1408" s="5">
        <v>1995.12</v>
      </c>
      <c r="Z1408" s="5">
        <v>0</v>
      </c>
      <c r="AA1408" s="5">
        <f t="shared" si="90"/>
        <v>1995.12</v>
      </c>
    </row>
    <row r="1409" spans="1:27" x14ac:dyDescent="0.25">
      <c r="A1409">
        <v>2010</v>
      </c>
      <c r="B1409" t="s">
        <v>62</v>
      </c>
      <c r="C1409" s="1" t="s">
        <v>6</v>
      </c>
      <c r="D1409" s="5">
        <f>VLOOKUP(B1409,SWH!$A$4:$C$19,3,FALSE)</f>
        <v>2090.3200000000002</v>
      </c>
      <c r="E1409" s="5">
        <v>0</v>
      </c>
      <c r="F1409" s="5">
        <v>0</v>
      </c>
      <c r="G1409" s="5">
        <v>686.68</v>
      </c>
      <c r="H1409" s="5">
        <v>610.36</v>
      </c>
      <c r="I1409" s="5">
        <v>91.96</v>
      </c>
      <c r="J1409" s="5">
        <v>128.15</v>
      </c>
      <c r="K1409" s="5">
        <v>0</v>
      </c>
      <c r="L1409" s="5">
        <v>0</v>
      </c>
      <c r="M1409" s="5">
        <v>257.60000000000002</v>
      </c>
      <c r="N1409" s="5">
        <v>0</v>
      </c>
      <c r="O1409" s="5">
        <f>VLOOKUP(B1409,SWH!$A$4:$B$19,2,FALSE)</f>
        <v>0</v>
      </c>
      <c r="P1409" s="5">
        <f t="shared" si="94"/>
        <v>0</v>
      </c>
      <c r="Q1409" s="5">
        <v>0</v>
      </c>
      <c r="R1409" s="5">
        <v>0</v>
      </c>
      <c r="S1409" s="5">
        <v>0</v>
      </c>
      <c r="T1409" s="5">
        <v>57.44</v>
      </c>
      <c r="U1409" s="5">
        <v>0</v>
      </c>
      <c r="V1409" s="5">
        <v>0</v>
      </c>
      <c r="W1409" s="5">
        <f t="shared" si="91"/>
        <v>944.28</v>
      </c>
      <c r="X1409" s="5">
        <f t="shared" si="92"/>
        <v>0</v>
      </c>
      <c r="Y1409" s="5">
        <v>1832.18</v>
      </c>
      <c r="Z1409" s="5">
        <v>0</v>
      </c>
      <c r="AA1409" s="5">
        <f t="shared" si="90"/>
        <v>1832.18</v>
      </c>
    </row>
    <row r="1410" spans="1:27" x14ac:dyDescent="0.25">
      <c r="A1410">
        <v>2010</v>
      </c>
      <c r="B1410" t="s">
        <v>62</v>
      </c>
      <c r="C1410" s="1" t="s">
        <v>11</v>
      </c>
      <c r="D1410" s="5">
        <f>VLOOKUP(B1410,SWH!$A$4:$C$19,3,FALSE)</f>
        <v>2090.3200000000002</v>
      </c>
      <c r="E1410" s="5">
        <v>0</v>
      </c>
      <c r="F1410" s="5">
        <v>0</v>
      </c>
      <c r="G1410" s="5">
        <v>541.80999999999995</v>
      </c>
      <c r="H1410" s="5">
        <v>610.36</v>
      </c>
      <c r="I1410" s="5">
        <v>91.97</v>
      </c>
      <c r="J1410" s="5">
        <v>128.15</v>
      </c>
      <c r="K1410" s="5">
        <v>0</v>
      </c>
      <c r="L1410" s="5">
        <v>0</v>
      </c>
      <c r="M1410" s="5">
        <v>220.19</v>
      </c>
      <c r="N1410" s="5">
        <v>0</v>
      </c>
      <c r="O1410" s="5">
        <f>VLOOKUP(B1410,SWH!$A$4:$B$19,2,FALSE)</f>
        <v>0</v>
      </c>
      <c r="P1410" s="5">
        <f t="shared" si="94"/>
        <v>0</v>
      </c>
      <c r="Q1410" s="5">
        <v>0</v>
      </c>
      <c r="R1410" s="5">
        <v>0</v>
      </c>
      <c r="S1410" s="5">
        <v>0</v>
      </c>
      <c r="T1410" s="5">
        <v>58.75</v>
      </c>
      <c r="U1410" s="5">
        <v>0</v>
      </c>
      <c r="V1410" s="5">
        <v>0</v>
      </c>
      <c r="W1410" s="5">
        <f t="shared" si="91"/>
        <v>762</v>
      </c>
      <c r="X1410" s="5">
        <f t="shared" si="92"/>
        <v>0</v>
      </c>
      <c r="Y1410" s="5">
        <v>1651.23</v>
      </c>
      <c r="Z1410" s="5">
        <v>0</v>
      </c>
      <c r="AA1410" s="5">
        <f t="shared" ref="AA1410:AA1473" si="95">SUM(Y1410:Z1410)</f>
        <v>1651.23</v>
      </c>
    </row>
    <row r="1411" spans="1:27" x14ac:dyDescent="0.25">
      <c r="A1411">
        <v>2010</v>
      </c>
      <c r="B1411" t="s">
        <v>62</v>
      </c>
      <c r="C1411" s="1" t="s">
        <v>13</v>
      </c>
      <c r="D1411" s="5">
        <f>VLOOKUP(B1411,SWH!$A$4:$C$19,3,FALSE)</f>
        <v>2090.3200000000002</v>
      </c>
      <c r="E1411" s="5">
        <v>0</v>
      </c>
      <c r="F1411" s="5">
        <v>3.46</v>
      </c>
      <c r="G1411" s="5">
        <v>552.33000000000004</v>
      </c>
      <c r="H1411" s="5">
        <v>610.36</v>
      </c>
      <c r="I1411" s="5">
        <v>91.83</v>
      </c>
      <c r="J1411" s="5">
        <v>128.15</v>
      </c>
      <c r="K1411" s="5">
        <v>0</v>
      </c>
      <c r="L1411" s="5">
        <v>0</v>
      </c>
      <c r="M1411" s="5">
        <v>262.87</v>
      </c>
      <c r="N1411" s="5">
        <v>0</v>
      </c>
      <c r="O1411" s="5">
        <f>VLOOKUP(B1411,SWH!$A$4:$B$19,2,FALSE)</f>
        <v>0</v>
      </c>
      <c r="P1411" s="5">
        <f t="shared" si="94"/>
        <v>0</v>
      </c>
      <c r="Q1411" s="5">
        <v>0</v>
      </c>
      <c r="R1411" s="5">
        <v>0</v>
      </c>
      <c r="S1411" s="5">
        <v>0</v>
      </c>
      <c r="T1411" s="5">
        <v>58.6</v>
      </c>
      <c r="U1411" s="5">
        <v>0</v>
      </c>
      <c r="V1411" s="5">
        <v>0</v>
      </c>
      <c r="W1411" s="5">
        <f t="shared" ref="W1411:W1474" si="96">E1411+G1411+M1411+SUM(P1411:S1411)</f>
        <v>815.2</v>
      </c>
      <c r="X1411" s="5">
        <f t="shared" ref="X1411:X1474" si="97">F1411</f>
        <v>3.46</v>
      </c>
      <c r="Y1411" s="5">
        <v>1704.14</v>
      </c>
      <c r="Z1411" s="5">
        <v>3.46</v>
      </c>
      <c r="AA1411" s="5">
        <f t="shared" si="95"/>
        <v>1707.6000000000001</v>
      </c>
    </row>
    <row r="1412" spans="1:27" x14ac:dyDescent="0.25">
      <c r="A1412">
        <v>2010</v>
      </c>
      <c r="B1412" t="s">
        <v>62</v>
      </c>
      <c r="C1412" s="1" t="s">
        <v>19</v>
      </c>
      <c r="D1412" s="5">
        <f>VLOOKUP(B1412,SWH!$A$4:$C$19,3,FALSE)</f>
        <v>2090.3200000000002</v>
      </c>
      <c r="E1412" s="5">
        <v>0</v>
      </c>
      <c r="F1412" s="5">
        <v>10.1</v>
      </c>
      <c r="G1412" s="5">
        <v>428.96</v>
      </c>
      <c r="H1412" s="5">
        <v>610.36</v>
      </c>
      <c r="I1412" s="5">
        <v>91.8</v>
      </c>
      <c r="J1412" s="5">
        <v>128.15</v>
      </c>
      <c r="K1412" s="5">
        <v>0</v>
      </c>
      <c r="L1412" s="5">
        <v>0</v>
      </c>
      <c r="M1412" s="5">
        <v>222.33</v>
      </c>
      <c r="N1412" s="5">
        <v>0</v>
      </c>
      <c r="O1412" s="5">
        <f>VLOOKUP(B1412,SWH!$A$4:$B$19,2,FALSE)</f>
        <v>0</v>
      </c>
      <c r="P1412" s="5">
        <f t="shared" si="94"/>
        <v>0</v>
      </c>
      <c r="Q1412" s="5">
        <v>0</v>
      </c>
      <c r="R1412" s="5">
        <v>0</v>
      </c>
      <c r="S1412" s="5">
        <v>0</v>
      </c>
      <c r="T1412" s="5">
        <v>59.93</v>
      </c>
      <c r="U1412" s="5">
        <v>0</v>
      </c>
      <c r="V1412" s="5">
        <v>0</v>
      </c>
      <c r="W1412" s="5">
        <f t="shared" si="96"/>
        <v>651.29</v>
      </c>
      <c r="X1412" s="5">
        <f t="shared" si="97"/>
        <v>10.1</v>
      </c>
      <c r="Y1412" s="5">
        <v>1541.53</v>
      </c>
      <c r="Z1412" s="5">
        <v>10.1</v>
      </c>
      <c r="AA1412" s="5">
        <f t="shared" si="95"/>
        <v>1551.6299999999999</v>
      </c>
    </row>
    <row r="1413" spans="1:27" x14ac:dyDescent="0.25">
      <c r="A1413">
        <v>2010</v>
      </c>
      <c r="B1413" t="s">
        <v>62</v>
      </c>
      <c r="C1413" s="1" t="s">
        <v>20</v>
      </c>
      <c r="D1413" s="5">
        <f>VLOOKUP(B1413,SWH!$A$4:$C$19,3,FALSE)</f>
        <v>2090.3200000000002</v>
      </c>
      <c r="E1413" s="5">
        <v>0</v>
      </c>
      <c r="F1413" s="5">
        <v>1.52</v>
      </c>
      <c r="G1413" s="5">
        <v>324.67</v>
      </c>
      <c r="H1413" s="5">
        <v>610.36</v>
      </c>
      <c r="I1413" s="5">
        <v>91.88</v>
      </c>
      <c r="J1413" s="5">
        <v>128.15</v>
      </c>
      <c r="K1413" s="5">
        <v>0</v>
      </c>
      <c r="L1413" s="5">
        <v>0</v>
      </c>
      <c r="M1413" s="5">
        <v>253.02</v>
      </c>
      <c r="N1413" s="5">
        <v>0</v>
      </c>
      <c r="O1413" s="5">
        <f>VLOOKUP(B1413,SWH!$A$4:$B$19,2,FALSE)</f>
        <v>0</v>
      </c>
      <c r="P1413" s="5">
        <f t="shared" si="94"/>
        <v>0</v>
      </c>
      <c r="Q1413" s="5">
        <v>0</v>
      </c>
      <c r="R1413" s="5">
        <v>0</v>
      </c>
      <c r="S1413" s="5">
        <v>0</v>
      </c>
      <c r="T1413" s="5">
        <v>59.84</v>
      </c>
      <c r="U1413" s="5">
        <v>0</v>
      </c>
      <c r="V1413" s="5">
        <v>0</v>
      </c>
      <c r="W1413" s="5">
        <f t="shared" si="96"/>
        <v>577.69000000000005</v>
      </c>
      <c r="X1413" s="5">
        <f t="shared" si="97"/>
        <v>1.52</v>
      </c>
      <c r="Y1413" s="5">
        <v>1467.92</v>
      </c>
      <c r="Z1413" s="5">
        <v>1.52</v>
      </c>
      <c r="AA1413" s="5">
        <f t="shared" si="95"/>
        <v>1469.44</v>
      </c>
    </row>
    <row r="1414" spans="1:27" x14ac:dyDescent="0.25">
      <c r="A1414">
        <v>2010</v>
      </c>
      <c r="B1414" t="s">
        <v>62</v>
      </c>
      <c r="C1414" s="1" t="s">
        <v>3</v>
      </c>
      <c r="D1414" s="5">
        <f>VLOOKUP(B1414,SWH!$A$4:$C$19,3,FALSE)</f>
        <v>2090.3200000000002</v>
      </c>
      <c r="E1414" s="5">
        <v>0</v>
      </c>
      <c r="F1414" s="5">
        <v>142.97</v>
      </c>
      <c r="G1414" s="5">
        <v>219.36</v>
      </c>
      <c r="H1414" s="5">
        <v>610.36</v>
      </c>
      <c r="I1414" s="5">
        <v>91.86</v>
      </c>
      <c r="J1414" s="5">
        <v>128.15</v>
      </c>
      <c r="K1414" s="5">
        <v>0</v>
      </c>
      <c r="L1414" s="5">
        <v>0</v>
      </c>
      <c r="M1414" s="5">
        <v>195</v>
      </c>
      <c r="N1414" s="5">
        <v>0</v>
      </c>
      <c r="O1414" s="5">
        <f>VLOOKUP(B1414,SWH!$A$4:$B$19,2,FALSE)</f>
        <v>0</v>
      </c>
      <c r="P1414" s="5">
        <f t="shared" si="94"/>
        <v>0</v>
      </c>
      <c r="Q1414" s="5">
        <v>0</v>
      </c>
      <c r="R1414" s="5">
        <v>0</v>
      </c>
      <c r="S1414" s="5">
        <v>0</v>
      </c>
      <c r="T1414" s="5">
        <v>62.02</v>
      </c>
      <c r="U1414" s="5">
        <v>0</v>
      </c>
      <c r="V1414" s="5">
        <v>0</v>
      </c>
      <c r="W1414" s="5">
        <f t="shared" si="96"/>
        <v>414.36</v>
      </c>
      <c r="X1414" s="5">
        <f t="shared" si="97"/>
        <v>142.97</v>
      </c>
      <c r="Y1414" s="5">
        <v>1306.75</v>
      </c>
      <c r="Z1414" s="5">
        <v>142.97</v>
      </c>
      <c r="AA1414" s="5">
        <f t="shared" si="95"/>
        <v>1449.72</v>
      </c>
    </row>
    <row r="1415" spans="1:27" x14ac:dyDescent="0.25">
      <c r="A1415">
        <v>2010</v>
      </c>
      <c r="B1415" t="s">
        <v>62</v>
      </c>
      <c r="C1415" s="1" t="s">
        <v>7</v>
      </c>
      <c r="D1415" s="5">
        <f>VLOOKUP(B1415,SWH!$A$4:$C$19,3,FALSE)</f>
        <v>2090.3200000000002</v>
      </c>
      <c r="E1415" s="5">
        <v>0</v>
      </c>
      <c r="F1415" s="5">
        <v>26.11</v>
      </c>
      <c r="G1415" s="5">
        <v>202.83</v>
      </c>
      <c r="H1415" s="5">
        <v>610.36</v>
      </c>
      <c r="I1415" s="5">
        <v>91.85</v>
      </c>
      <c r="J1415" s="5">
        <v>128.15</v>
      </c>
      <c r="K1415" s="5">
        <v>0</v>
      </c>
      <c r="L1415" s="5">
        <v>0</v>
      </c>
      <c r="M1415" s="5">
        <v>219.49</v>
      </c>
      <c r="N1415" s="5">
        <v>0</v>
      </c>
      <c r="O1415" s="5">
        <f>VLOOKUP(B1415,SWH!$A$4:$B$19,2,FALSE)</f>
        <v>0</v>
      </c>
      <c r="P1415" s="5">
        <f t="shared" si="94"/>
        <v>0</v>
      </c>
      <c r="Q1415" s="5">
        <v>0</v>
      </c>
      <c r="R1415" s="5">
        <v>0</v>
      </c>
      <c r="S1415" s="5">
        <v>0</v>
      </c>
      <c r="T1415" s="5">
        <v>61.35</v>
      </c>
      <c r="U1415" s="5">
        <v>0</v>
      </c>
      <c r="V1415" s="5">
        <v>0</v>
      </c>
      <c r="W1415" s="5">
        <f t="shared" si="96"/>
        <v>422.32000000000005</v>
      </c>
      <c r="X1415" s="5">
        <f t="shared" si="97"/>
        <v>26.11</v>
      </c>
      <c r="Y1415" s="5">
        <v>1314.02</v>
      </c>
      <c r="Z1415" s="5">
        <v>26.11</v>
      </c>
      <c r="AA1415" s="5">
        <f t="shared" si="95"/>
        <v>1340.1299999999999</v>
      </c>
    </row>
    <row r="1416" spans="1:27" x14ac:dyDescent="0.25">
      <c r="A1416">
        <v>2010</v>
      </c>
      <c r="B1416" t="s">
        <v>62</v>
      </c>
      <c r="C1416" s="1" t="s">
        <v>17</v>
      </c>
      <c r="D1416" s="5">
        <f>VLOOKUP(B1416,SWH!$A$4:$C$19,3,FALSE)</f>
        <v>2090.3200000000002</v>
      </c>
      <c r="E1416" s="5">
        <v>0</v>
      </c>
      <c r="F1416" s="5">
        <v>2.57</v>
      </c>
      <c r="G1416" s="5">
        <v>80.97</v>
      </c>
      <c r="H1416" s="5">
        <v>610.36</v>
      </c>
      <c r="I1416" s="5">
        <v>92.01</v>
      </c>
      <c r="J1416" s="5">
        <v>128.15</v>
      </c>
      <c r="K1416" s="5">
        <v>0</v>
      </c>
      <c r="L1416" s="5">
        <v>0</v>
      </c>
      <c r="M1416" s="5">
        <v>219.52</v>
      </c>
      <c r="N1416" s="5">
        <v>0</v>
      </c>
      <c r="O1416" s="5">
        <f>VLOOKUP(B1416,SWH!$A$4:$B$19,2,FALSE)</f>
        <v>0</v>
      </c>
      <c r="P1416" s="5">
        <f t="shared" si="94"/>
        <v>0</v>
      </c>
      <c r="Q1416" s="5">
        <v>0</v>
      </c>
      <c r="R1416" s="5">
        <v>0</v>
      </c>
      <c r="S1416" s="5">
        <v>0</v>
      </c>
      <c r="T1416" s="5">
        <v>62.08</v>
      </c>
      <c r="U1416" s="5">
        <v>0</v>
      </c>
      <c r="V1416" s="5">
        <v>0</v>
      </c>
      <c r="W1416" s="5">
        <f t="shared" si="96"/>
        <v>300.49</v>
      </c>
      <c r="X1416" s="5">
        <f t="shared" si="97"/>
        <v>2.57</v>
      </c>
      <c r="Y1416" s="5">
        <v>1193.0899999999999</v>
      </c>
      <c r="Z1416" s="5">
        <v>2.57</v>
      </c>
      <c r="AA1416" s="5">
        <f t="shared" si="95"/>
        <v>1195.6599999999999</v>
      </c>
    </row>
    <row r="1417" spans="1:27" x14ac:dyDescent="0.25">
      <c r="A1417">
        <v>2010</v>
      </c>
      <c r="B1417" t="s">
        <v>62</v>
      </c>
      <c r="C1417" s="1" t="s">
        <v>14</v>
      </c>
      <c r="D1417" s="5">
        <f>VLOOKUP(B1417,SWH!$A$4:$C$19,3,FALSE)</f>
        <v>2090.3200000000002</v>
      </c>
      <c r="E1417" s="5">
        <v>0</v>
      </c>
      <c r="F1417" s="5">
        <v>385.85</v>
      </c>
      <c r="G1417" s="5">
        <v>139.76</v>
      </c>
      <c r="H1417" s="5">
        <v>610.36</v>
      </c>
      <c r="I1417" s="5">
        <v>92.04</v>
      </c>
      <c r="J1417" s="5">
        <v>128.15</v>
      </c>
      <c r="K1417" s="5">
        <v>0</v>
      </c>
      <c r="L1417" s="5">
        <v>0</v>
      </c>
      <c r="M1417" s="5">
        <v>189.71</v>
      </c>
      <c r="N1417" s="5">
        <v>0</v>
      </c>
      <c r="O1417" s="5">
        <f>VLOOKUP(B1417,SWH!$A$4:$B$19,2,FALSE)</f>
        <v>0</v>
      </c>
      <c r="P1417" s="5">
        <f t="shared" si="94"/>
        <v>0</v>
      </c>
      <c r="Q1417" s="5">
        <v>0</v>
      </c>
      <c r="R1417" s="5">
        <v>0</v>
      </c>
      <c r="S1417" s="5">
        <v>0</v>
      </c>
      <c r="T1417" s="5">
        <v>63.71</v>
      </c>
      <c r="U1417" s="5">
        <v>0</v>
      </c>
      <c r="V1417" s="5">
        <v>0</v>
      </c>
      <c r="W1417" s="5">
        <f t="shared" si="96"/>
        <v>329.47</v>
      </c>
      <c r="X1417" s="5">
        <f t="shared" si="97"/>
        <v>385.85</v>
      </c>
      <c r="Y1417" s="5">
        <v>1223.74</v>
      </c>
      <c r="Z1417" s="5">
        <v>385.85</v>
      </c>
      <c r="AA1417" s="5">
        <f t="shared" si="95"/>
        <v>1609.5900000000001</v>
      </c>
    </row>
    <row r="1418" spans="1:27" x14ac:dyDescent="0.25">
      <c r="A1418">
        <v>2010</v>
      </c>
      <c r="B1418" t="s">
        <v>62</v>
      </c>
      <c r="C1418" s="1" t="s">
        <v>2</v>
      </c>
      <c r="D1418" s="5">
        <f>VLOOKUP(B1418,SWH!$A$4:$C$19,3,FALSE)</f>
        <v>2090.3200000000002</v>
      </c>
      <c r="E1418" s="5">
        <v>0</v>
      </c>
      <c r="F1418" s="5">
        <v>85.88</v>
      </c>
      <c r="G1418" s="5">
        <v>142.49</v>
      </c>
      <c r="H1418" s="5">
        <v>610.36</v>
      </c>
      <c r="I1418" s="5">
        <v>91.82</v>
      </c>
      <c r="J1418" s="5">
        <v>128.15</v>
      </c>
      <c r="K1418" s="5">
        <v>0</v>
      </c>
      <c r="L1418" s="5">
        <v>0</v>
      </c>
      <c r="M1418" s="5">
        <v>233.2</v>
      </c>
      <c r="N1418" s="5">
        <v>0</v>
      </c>
      <c r="O1418" s="5">
        <f>VLOOKUP(B1418,SWH!$A$4:$B$19,2,FALSE)</f>
        <v>0</v>
      </c>
      <c r="P1418" s="5">
        <f t="shared" si="94"/>
        <v>0</v>
      </c>
      <c r="Q1418" s="5">
        <v>0</v>
      </c>
      <c r="R1418" s="5">
        <v>0</v>
      </c>
      <c r="S1418" s="5">
        <v>0</v>
      </c>
      <c r="T1418" s="5">
        <v>63.14</v>
      </c>
      <c r="U1418" s="5">
        <v>0</v>
      </c>
      <c r="V1418" s="5">
        <v>0</v>
      </c>
      <c r="W1418" s="5">
        <f t="shared" si="96"/>
        <v>375.69</v>
      </c>
      <c r="X1418" s="5">
        <f t="shared" si="97"/>
        <v>85.88</v>
      </c>
      <c r="Y1418" s="5">
        <v>1269.1600000000001</v>
      </c>
      <c r="Z1418" s="5">
        <v>85.88</v>
      </c>
      <c r="AA1418" s="5">
        <f t="shared" si="95"/>
        <v>1355.04</v>
      </c>
    </row>
    <row r="1419" spans="1:27" x14ac:dyDescent="0.25">
      <c r="A1419">
        <v>2010</v>
      </c>
      <c r="B1419" t="s">
        <v>62</v>
      </c>
      <c r="C1419" s="1" t="s">
        <v>18</v>
      </c>
      <c r="D1419" s="5">
        <f>VLOOKUP(B1419,SWH!$A$4:$C$19,3,FALSE)</f>
        <v>2090.3200000000002</v>
      </c>
      <c r="E1419" s="5">
        <v>0</v>
      </c>
      <c r="F1419" s="5">
        <v>237.43</v>
      </c>
      <c r="G1419" s="5">
        <v>39.659999999999997</v>
      </c>
      <c r="H1419" s="5">
        <v>610.36</v>
      </c>
      <c r="I1419" s="5">
        <v>92.03</v>
      </c>
      <c r="J1419" s="5">
        <v>128.15</v>
      </c>
      <c r="K1419" s="5">
        <v>0</v>
      </c>
      <c r="L1419" s="5">
        <v>0</v>
      </c>
      <c r="M1419" s="5">
        <v>220.63</v>
      </c>
      <c r="N1419" s="5">
        <v>0</v>
      </c>
      <c r="O1419" s="5">
        <f>VLOOKUP(B1419,SWH!$A$4:$B$19,2,FALSE)</f>
        <v>0</v>
      </c>
      <c r="P1419" s="5">
        <f t="shared" si="94"/>
        <v>0</v>
      </c>
      <c r="Q1419" s="5">
        <v>0</v>
      </c>
      <c r="R1419" s="5">
        <v>0</v>
      </c>
      <c r="S1419" s="5">
        <v>0</v>
      </c>
      <c r="T1419" s="5">
        <v>64.17</v>
      </c>
      <c r="U1419" s="5">
        <v>0</v>
      </c>
      <c r="V1419" s="5">
        <v>0</v>
      </c>
      <c r="W1419" s="5">
        <f t="shared" si="96"/>
        <v>260.28999999999996</v>
      </c>
      <c r="X1419" s="5">
        <f t="shared" si="97"/>
        <v>237.43</v>
      </c>
      <c r="Y1419" s="5">
        <v>1155</v>
      </c>
      <c r="Z1419" s="5">
        <v>237.43</v>
      </c>
      <c r="AA1419" s="5">
        <f t="shared" si="95"/>
        <v>1392.43</v>
      </c>
    </row>
    <row r="1420" spans="1:27" x14ac:dyDescent="0.25">
      <c r="A1420">
        <v>2010</v>
      </c>
      <c r="B1420" t="s">
        <v>62</v>
      </c>
      <c r="C1420" s="1" t="s">
        <v>4</v>
      </c>
      <c r="D1420" s="5">
        <f>VLOOKUP(B1420,SWH!$A$4:$C$19,3,FALSE)</f>
        <v>2090.3200000000002</v>
      </c>
      <c r="E1420" s="5">
        <v>0</v>
      </c>
      <c r="F1420" s="5">
        <v>637.91999999999996</v>
      </c>
      <c r="G1420" s="5">
        <v>76.45</v>
      </c>
      <c r="H1420" s="5">
        <v>610.36</v>
      </c>
      <c r="I1420" s="5">
        <v>91.89</v>
      </c>
      <c r="J1420" s="5">
        <v>128.15</v>
      </c>
      <c r="K1420" s="5">
        <v>0</v>
      </c>
      <c r="L1420" s="5">
        <v>0</v>
      </c>
      <c r="M1420" s="5">
        <v>179.1</v>
      </c>
      <c r="N1420" s="5">
        <v>0</v>
      </c>
      <c r="O1420" s="5">
        <f>VLOOKUP(B1420,SWH!$A$4:$B$19,2,FALSE)</f>
        <v>0</v>
      </c>
      <c r="P1420" s="5">
        <f t="shared" si="94"/>
        <v>0</v>
      </c>
      <c r="Q1420" s="5">
        <v>0</v>
      </c>
      <c r="R1420" s="5">
        <v>0</v>
      </c>
      <c r="S1420" s="5">
        <v>0</v>
      </c>
      <c r="T1420" s="5">
        <v>65.099999999999994</v>
      </c>
      <c r="U1420" s="5">
        <v>0</v>
      </c>
      <c r="V1420" s="5">
        <v>0</v>
      </c>
      <c r="W1420" s="5">
        <f t="shared" si="96"/>
        <v>255.55</v>
      </c>
      <c r="X1420" s="5">
        <f t="shared" si="97"/>
        <v>637.91999999999996</v>
      </c>
      <c r="Y1420" s="5">
        <v>1151.05</v>
      </c>
      <c r="Z1420" s="5">
        <v>637.91999999999996</v>
      </c>
      <c r="AA1420" s="5">
        <f t="shared" si="95"/>
        <v>1788.9699999999998</v>
      </c>
    </row>
    <row r="1421" spans="1:27" x14ac:dyDescent="0.25">
      <c r="A1421">
        <v>2010</v>
      </c>
      <c r="B1421" t="s">
        <v>62</v>
      </c>
      <c r="C1421" s="1" t="s">
        <v>5</v>
      </c>
      <c r="D1421" s="5">
        <f>VLOOKUP(B1421,SWH!$A$4:$C$19,3,FALSE)</f>
        <v>2090.3200000000002</v>
      </c>
      <c r="E1421" s="5">
        <v>0</v>
      </c>
      <c r="F1421" s="5">
        <v>314.24</v>
      </c>
      <c r="G1421" s="5">
        <v>97.58</v>
      </c>
      <c r="H1421" s="5">
        <v>610.36</v>
      </c>
      <c r="I1421" s="5">
        <v>91.99</v>
      </c>
      <c r="J1421" s="5">
        <v>128.15</v>
      </c>
      <c r="K1421" s="5">
        <v>0</v>
      </c>
      <c r="L1421" s="5">
        <v>0</v>
      </c>
      <c r="M1421" s="5">
        <v>217.83</v>
      </c>
      <c r="N1421" s="5">
        <v>0</v>
      </c>
      <c r="O1421" s="5">
        <f>VLOOKUP(B1421,SWH!$A$4:$B$19,2,FALSE)</f>
        <v>0</v>
      </c>
      <c r="P1421" s="5">
        <f t="shared" si="94"/>
        <v>0</v>
      </c>
      <c r="Q1421" s="5">
        <v>0</v>
      </c>
      <c r="R1421" s="5">
        <v>0</v>
      </c>
      <c r="S1421" s="5">
        <v>0</v>
      </c>
      <c r="T1421" s="5">
        <v>64.63</v>
      </c>
      <c r="U1421" s="5">
        <v>0</v>
      </c>
      <c r="V1421" s="5">
        <v>0</v>
      </c>
      <c r="W1421" s="5">
        <f t="shared" si="96"/>
        <v>315.41000000000003</v>
      </c>
      <c r="X1421" s="5">
        <f t="shared" si="97"/>
        <v>314.24</v>
      </c>
      <c r="Y1421" s="5">
        <v>1210.54</v>
      </c>
      <c r="Z1421" s="5">
        <v>314.24</v>
      </c>
      <c r="AA1421" s="5">
        <f t="shared" si="95"/>
        <v>1524.78</v>
      </c>
    </row>
    <row r="1422" spans="1:27" x14ac:dyDescent="0.25">
      <c r="A1422">
        <v>2010</v>
      </c>
      <c r="B1422" t="s">
        <v>62</v>
      </c>
      <c r="C1422" s="1" t="s">
        <v>15</v>
      </c>
      <c r="D1422" s="5">
        <f>VLOOKUP(B1422,SWH!$A$4:$C$19,3,FALSE)</f>
        <v>2090.3200000000002</v>
      </c>
      <c r="E1422" s="5">
        <v>0</v>
      </c>
      <c r="F1422" s="5">
        <v>307.36</v>
      </c>
      <c r="G1422" s="5">
        <v>14.98</v>
      </c>
      <c r="H1422" s="5">
        <v>610.36</v>
      </c>
      <c r="I1422" s="5">
        <v>91.98</v>
      </c>
      <c r="J1422" s="5">
        <v>128.15</v>
      </c>
      <c r="K1422" s="5">
        <v>0</v>
      </c>
      <c r="L1422" s="5">
        <v>0</v>
      </c>
      <c r="M1422" s="5">
        <v>209.21</v>
      </c>
      <c r="N1422" s="5">
        <v>0</v>
      </c>
      <c r="O1422" s="5">
        <f>VLOOKUP(B1422,SWH!$A$4:$B$19,2,FALSE)</f>
        <v>0</v>
      </c>
      <c r="P1422" s="5">
        <f t="shared" si="94"/>
        <v>0</v>
      </c>
      <c r="Q1422" s="5">
        <v>0</v>
      </c>
      <c r="R1422" s="5">
        <v>0</v>
      </c>
      <c r="S1422" s="5">
        <v>0</v>
      </c>
      <c r="T1422" s="5">
        <v>64.97</v>
      </c>
      <c r="U1422" s="5">
        <v>0</v>
      </c>
      <c r="V1422" s="5">
        <v>0</v>
      </c>
      <c r="W1422" s="5">
        <f t="shared" si="96"/>
        <v>224.19</v>
      </c>
      <c r="X1422" s="5">
        <f t="shared" si="97"/>
        <v>307.36</v>
      </c>
      <c r="Y1422" s="5">
        <v>1119.6600000000001</v>
      </c>
      <c r="Z1422" s="5">
        <v>307.36</v>
      </c>
      <c r="AA1422" s="5">
        <f t="shared" si="95"/>
        <v>1427.02</v>
      </c>
    </row>
    <row r="1423" spans="1:27" x14ac:dyDescent="0.25">
      <c r="A1423">
        <v>2010</v>
      </c>
      <c r="B1423" t="s">
        <v>62</v>
      </c>
      <c r="C1423" s="1" t="s">
        <v>16</v>
      </c>
      <c r="D1423" s="5">
        <f>VLOOKUP(B1423,SWH!$A$4:$C$19,3,FALSE)</f>
        <v>2090.3200000000002</v>
      </c>
      <c r="E1423" s="5">
        <v>0</v>
      </c>
      <c r="F1423" s="5">
        <v>898.62</v>
      </c>
      <c r="G1423" s="5">
        <v>91.62</v>
      </c>
      <c r="H1423" s="5">
        <v>610.36</v>
      </c>
      <c r="I1423" s="5">
        <v>91.94</v>
      </c>
      <c r="J1423" s="5">
        <v>128.15</v>
      </c>
      <c r="K1423" s="5">
        <v>0</v>
      </c>
      <c r="L1423" s="5">
        <v>0</v>
      </c>
      <c r="M1423" s="5">
        <v>191.55</v>
      </c>
      <c r="N1423" s="5">
        <v>0</v>
      </c>
      <c r="O1423" s="5">
        <f>VLOOKUP(B1423,SWH!$A$4:$B$19,2,FALSE)</f>
        <v>0</v>
      </c>
      <c r="P1423" s="5">
        <f t="shared" si="94"/>
        <v>0</v>
      </c>
      <c r="Q1423" s="5">
        <v>0</v>
      </c>
      <c r="R1423" s="5">
        <v>0</v>
      </c>
      <c r="S1423" s="5">
        <v>0</v>
      </c>
      <c r="T1423" s="5">
        <v>66.11</v>
      </c>
      <c r="U1423" s="5">
        <v>0</v>
      </c>
      <c r="V1423" s="5">
        <v>0</v>
      </c>
      <c r="W1423" s="5">
        <f t="shared" si="96"/>
        <v>283.17</v>
      </c>
      <c r="X1423" s="5">
        <f t="shared" si="97"/>
        <v>898.62</v>
      </c>
      <c r="Y1423" s="5">
        <v>1179.74</v>
      </c>
      <c r="Z1423" s="5">
        <v>898.62</v>
      </c>
      <c r="AA1423" s="5">
        <f t="shared" si="95"/>
        <v>2078.36</v>
      </c>
    </row>
    <row r="1424" spans="1:27" x14ac:dyDescent="0.25">
      <c r="A1424">
        <v>2010</v>
      </c>
      <c r="B1424" t="s">
        <v>62</v>
      </c>
      <c r="C1424" s="1" t="s">
        <v>9</v>
      </c>
      <c r="D1424" s="5">
        <f>VLOOKUP(B1424,SWH!$A$4:$C$19,3,FALSE)</f>
        <v>2090.3200000000002</v>
      </c>
      <c r="E1424" s="5">
        <v>0</v>
      </c>
      <c r="F1424" s="5">
        <v>598.20000000000005</v>
      </c>
      <c r="G1424" s="5">
        <v>61.83</v>
      </c>
      <c r="H1424" s="5">
        <v>610.36</v>
      </c>
      <c r="I1424" s="5">
        <v>91.83</v>
      </c>
      <c r="J1424" s="5">
        <v>128.15</v>
      </c>
      <c r="K1424" s="5">
        <v>0</v>
      </c>
      <c r="L1424" s="5">
        <v>0</v>
      </c>
      <c r="M1424" s="5">
        <v>211.98</v>
      </c>
      <c r="N1424" s="5">
        <v>0</v>
      </c>
      <c r="O1424" s="5">
        <f>VLOOKUP(B1424,SWH!$A$4:$B$19,2,FALSE)</f>
        <v>0</v>
      </c>
      <c r="P1424" s="5">
        <f t="shared" si="94"/>
        <v>0</v>
      </c>
      <c r="Q1424" s="5">
        <v>0</v>
      </c>
      <c r="R1424" s="5">
        <v>0</v>
      </c>
      <c r="S1424" s="5">
        <v>0</v>
      </c>
      <c r="T1424" s="5">
        <v>65.83</v>
      </c>
      <c r="U1424" s="5">
        <v>0</v>
      </c>
      <c r="V1424" s="5">
        <v>0</v>
      </c>
      <c r="W1424" s="5">
        <f t="shared" si="96"/>
        <v>273.81</v>
      </c>
      <c r="X1424" s="5">
        <f t="shared" si="97"/>
        <v>598.20000000000005</v>
      </c>
      <c r="Y1424" s="5">
        <v>1169.98</v>
      </c>
      <c r="Z1424" s="5">
        <v>598.20000000000005</v>
      </c>
      <c r="AA1424" s="5">
        <f t="shared" si="95"/>
        <v>1768.18</v>
      </c>
    </row>
    <row r="1425" spans="1:27" x14ac:dyDescent="0.25">
      <c r="A1425">
        <v>2010</v>
      </c>
      <c r="B1425" t="s">
        <v>62</v>
      </c>
      <c r="C1425" s="1" t="s">
        <v>12</v>
      </c>
      <c r="D1425" s="5">
        <f>VLOOKUP(B1425,SWH!$A$4:$C$19,3,FALSE)</f>
        <v>2090.3200000000002</v>
      </c>
      <c r="E1425" s="5">
        <v>0</v>
      </c>
      <c r="F1425" s="5">
        <v>1114.68</v>
      </c>
      <c r="G1425" s="5">
        <v>60.81</v>
      </c>
      <c r="H1425" s="5">
        <v>610.36</v>
      </c>
      <c r="I1425" s="5">
        <v>91.99</v>
      </c>
      <c r="J1425" s="5">
        <v>128.15</v>
      </c>
      <c r="K1425" s="5">
        <v>0</v>
      </c>
      <c r="L1425" s="5">
        <v>0</v>
      </c>
      <c r="M1425" s="5">
        <v>195.25</v>
      </c>
      <c r="N1425" s="5">
        <v>0</v>
      </c>
      <c r="O1425" s="5">
        <f>VLOOKUP(B1425,SWH!$A$4:$B$19,2,FALSE)</f>
        <v>0</v>
      </c>
      <c r="P1425" s="5">
        <f t="shared" si="94"/>
        <v>0</v>
      </c>
      <c r="Q1425" s="5">
        <v>0</v>
      </c>
      <c r="R1425" s="5">
        <v>0</v>
      </c>
      <c r="S1425" s="5">
        <v>0</v>
      </c>
      <c r="T1425" s="5">
        <v>67.290000000000006</v>
      </c>
      <c r="U1425" s="5">
        <v>0</v>
      </c>
      <c r="V1425" s="5">
        <v>0</v>
      </c>
      <c r="W1425" s="5">
        <f t="shared" si="96"/>
        <v>256.06</v>
      </c>
      <c r="X1425" s="5">
        <f t="shared" si="97"/>
        <v>1114.68</v>
      </c>
      <c r="Y1425" s="5">
        <v>1153.8499999999999</v>
      </c>
      <c r="Z1425" s="5">
        <v>1114.68</v>
      </c>
      <c r="AA1425" s="5">
        <f t="shared" si="95"/>
        <v>2268.5299999999997</v>
      </c>
    </row>
    <row r="1426" spans="1:27" x14ac:dyDescent="0.25">
      <c r="A1426">
        <v>2010</v>
      </c>
      <c r="B1426" t="s">
        <v>62</v>
      </c>
      <c r="C1426" s="1" t="s">
        <v>8</v>
      </c>
      <c r="D1426" s="5">
        <f>VLOOKUP(B1426,SWH!$A$4:$C$19,3,FALSE)</f>
        <v>2090.3200000000002</v>
      </c>
      <c r="E1426" s="5">
        <v>0</v>
      </c>
      <c r="F1426" s="5">
        <v>1685.84</v>
      </c>
      <c r="G1426" s="5">
        <v>19.920000000000002</v>
      </c>
      <c r="H1426" s="5">
        <v>610.36</v>
      </c>
      <c r="I1426" s="5">
        <v>92.62</v>
      </c>
      <c r="J1426" s="5">
        <v>128.15</v>
      </c>
      <c r="K1426" s="5">
        <v>0</v>
      </c>
      <c r="L1426" s="5">
        <v>0</v>
      </c>
      <c r="M1426" s="5">
        <v>219.35</v>
      </c>
      <c r="N1426" s="5">
        <v>0</v>
      </c>
      <c r="O1426" s="5">
        <f>VLOOKUP(B1426,SWH!$A$4:$B$19,2,FALSE)</f>
        <v>0</v>
      </c>
      <c r="P1426" s="5">
        <f t="shared" si="94"/>
        <v>0</v>
      </c>
      <c r="Q1426" s="5">
        <v>0</v>
      </c>
      <c r="R1426" s="5">
        <v>0</v>
      </c>
      <c r="S1426" s="5">
        <v>0</v>
      </c>
      <c r="T1426" s="5">
        <v>68.92</v>
      </c>
      <c r="U1426" s="5">
        <v>0</v>
      </c>
      <c r="V1426" s="5">
        <v>0</v>
      </c>
      <c r="W1426" s="5">
        <f t="shared" si="96"/>
        <v>239.26999999999998</v>
      </c>
      <c r="X1426" s="5">
        <f t="shared" si="97"/>
        <v>1685.84</v>
      </c>
      <c r="Y1426" s="5">
        <v>1139.33</v>
      </c>
      <c r="Z1426" s="5">
        <v>1685.84</v>
      </c>
      <c r="AA1426" s="5">
        <f t="shared" si="95"/>
        <v>2825.17</v>
      </c>
    </row>
    <row r="1427" spans="1:27" x14ac:dyDescent="0.25">
      <c r="A1427">
        <v>2013</v>
      </c>
      <c r="B1427" t="s">
        <v>62</v>
      </c>
      <c r="C1427" s="1" t="s">
        <v>10</v>
      </c>
      <c r="D1427" s="5">
        <f>VLOOKUP(B1427,SWH!$A$4:$C$19,3,FALSE)</f>
        <v>2090.3200000000002</v>
      </c>
      <c r="E1427" s="5">
        <v>0</v>
      </c>
      <c r="F1427" s="5">
        <v>0</v>
      </c>
      <c r="G1427" s="5">
        <v>737.03</v>
      </c>
      <c r="H1427" s="5">
        <v>550.85</v>
      </c>
      <c r="I1427" s="5">
        <v>91.98</v>
      </c>
      <c r="J1427" s="5">
        <v>128.15</v>
      </c>
      <c r="K1427" s="5">
        <v>0</v>
      </c>
      <c r="L1427" s="5">
        <v>0</v>
      </c>
      <c r="M1427" s="5">
        <v>123</v>
      </c>
      <c r="N1427" s="5">
        <v>0</v>
      </c>
      <c r="O1427" s="5">
        <f>VLOOKUP(B1427,SWH!$A$4:$B$19,2,FALSE)</f>
        <v>0</v>
      </c>
      <c r="P1427" s="5">
        <f t="shared" si="94"/>
        <v>0</v>
      </c>
      <c r="Q1427" s="5">
        <v>0</v>
      </c>
      <c r="R1427" s="5">
        <v>0</v>
      </c>
      <c r="S1427" s="5">
        <v>0</v>
      </c>
      <c r="T1427" s="5">
        <v>57.5</v>
      </c>
      <c r="U1427" s="5">
        <v>0</v>
      </c>
      <c r="V1427" s="5">
        <v>0</v>
      </c>
      <c r="W1427" s="5">
        <f t="shared" si="96"/>
        <v>860.03</v>
      </c>
      <c r="X1427" s="5">
        <f t="shared" si="97"/>
        <v>0</v>
      </c>
      <c r="Y1427" s="5">
        <v>1688.51</v>
      </c>
      <c r="Z1427" s="5">
        <v>0</v>
      </c>
      <c r="AA1427" s="5">
        <f t="shared" si="95"/>
        <v>1688.51</v>
      </c>
    </row>
    <row r="1428" spans="1:27" x14ac:dyDescent="0.25">
      <c r="A1428">
        <v>2013</v>
      </c>
      <c r="B1428" t="s">
        <v>62</v>
      </c>
      <c r="C1428" s="1" t="s">
        <v>6</v>
      </c>
      <c r="D1428" s="5">
        <f>VLOOKUP(B1428,SWH!$A$4:$C$19,3,FALSE)</f>
        <v>2090.3200000000002</v>
      </c>
      <c r="E1428" s="5">
        <v>0</v>
      </c>
      <c r="F1428" s="5">
        <v>0</v>
      </c>
      <c r="G1428" s="5">
        <v>639.79</v>
      </c>
      <c r="H1428" s="5">
        <v>550.85</v>
      </c>
      <c r="I1428" s="5">
        <v>91.96</v>
      </c>
      <c r="J1428" s="5">
        <v>128.15</v>
      </c>
      <c r="K1428" s="5">
        <v>0</v>
      </c>
      <c r="L1428" s="5">
        <v>0</v>
      </c>
      <c r="M1428" s="5">
        <v>147.47</v>
      </c>
      <c r="N1428" s="5">
        <v>0</v>
      </c>
      <c r="O1428" s="5">
        <f>VLOOKUP(B1428,SWH!$A$4:$B$19,2,FALSE)</f>
        <v>0</v>
      </c>
      <c r="P1428" s="5">
        <f t="shared" si="94"/>
        <v>0</v>
      </c>
      <c r="Q1428" s="5">
        <v>0</v>
      </c>
      <c r="R1428" s="5">
        <v>0</v>
      </c>
      <c r="S1428" s="5">
        <v>0</v>
      </c>
      <c r="T1428" s="5">
        <v>57.45</v>
      </c>
      <c r="U1428" s="5">
        <v>0</v>
      </c>
      <c r="V1428" s="5">
        <v>0</v>
      </c>
      <c r="W1428" s="5">
        <f t="shared" si="96"/>
        <v>787.26</v>
      </c>
      <c r="X1428" s="5">
        <f t="shared" si="97"/>
        <v>0</v>
      </c>
      <c r="Y1428" s="5">
        <v>1615.68</v>
      </c>
      <c r="Z1428" s="5">
        <v>0</v>
      </c>
      <c r="AA1428" s="5">
        <f t="shared" si="95"/>
        <v>1615.68</v>
      </c>
    </row>
    <row r="1429" spans="1:27" x14ac:dyDescent="0.25">
      <c r="A1429">
        <v>2013</v>
      </c>
      <c r="B1429" t="s">
        <v>62</v>
      </c>
      <c r="C1429" s="1" t="s">
        <v>11</v>
      </c>
      <c r="D1429" s="5">
        <f>VLOOKUP(B1429,SWH!$A$4:$C$19,3,FALSE)</f>
        <v>2090.3200000000002</v>
      </c>
      <c r="E1429" s="5">
        <v>0</v>
      </c>
      <c r="F1429" s="5">
        <v>0</v>
      </c>
      <c r="G1429" s="5">
        <v>474.23</v>
      </c>
      <c r="H1429" s="5">
        <v>550.85</v>
      </c>
      <c r="I1429" s="5">
        <v>91.97</v>
      </c>
      <c r="J1429" s="5">
        <v>128.15</v>
      </c>
      <c r="K1429" s="5">
        <v>0</v>
      </c>
      <c r="L1429" s="5">
        <v>0</v>
      </c>
      <c r="M1429" s="5">
        <v>97.7</v>
      </c>
      <c r="N1429" s="5">
        <v>0</v>
      </c>
      <c r="O1429" s="5">
        <f>VLOOKUP(B1429,SWH!$A$4:$B$19,2,FALSE)</f>
        <v>0</v>
      </c>
      <c r="P1429" s="5">
        <f t="shared" si="94"/>
        <v>0</v>
      </c>
      <c r="Q1429" s="5">
        <v>0</v>
      </c>
      <c r="R1429" s="5">
        <v>0</v>
      </c>
      <c r="S1429" s="5">
        <v>0</v>
      </c>
      <c r="T1429" s="5">
        <v>58.55</v>
      </c>
      <c r="U1429" s="5">
        <v>0</v>
      </c>
      <c r="V1429" s="5">
        <v>0</v>
      </c>
      <c r="W1429" s="5">
        <f t="shared" si="96"/>
        <v>571.93000000000006</v>
      </c>
      <c r="X1429" s="5">
        <f t="shared" si="97"/>
        <v>0</v>
      </c>
      <c r="Y1429" s="5">
        <v>1401.46</v>
      </c>
      <c r="Z1429" s="5">
        <v>0</v>
      </c>
      <c r="AA1429" s="5">
        <f t="shared" si="95"/>
        <v>1401.46</v>
      </c>
    </row>
    <row r="1430" spans="1:27" x14ac:dyDescent="0.25">
      <c r="A1430">
        <v>2013</v>
      </c>
      <c r="B1430" t="s">
        <v>62</v>
      </c>
      <c r="C1430" s="1" t="s">
        <v>13</v>
      </c>
      <c r="D1430" s="5">
        <f>VLOOKUP(B1430,SWH!$A$4:$C$19,3,FALSE)</f>
        <v>2090.3200000000002</v>
      </c>
      <c r="E1430" s="5">
        <v>0</v>
      </c>
      <c r="F1430" s="5">
        <v>4.49</v>
      </c>
      <c r="G1430" s="5">
        <v>509.69</v>
      </c>
      <c r="H1430" s="5">
        <v>550.85</v>
      </c>
      <c r="I1430" s="5">
        <v>91.83</v>
      </c>
      <c r="J1430" s="5">
        <v>128.15</v>
      </c>
      <c r="K1430" s="5">
        <v>0</v>
      </c>
      <c r="L1430" s="5">
        <v>0</v>
      </c>
      <c r="M1430" s="5">
        <v>139.36000000000001</v>
      </c>
      <c r="N1430" s="5">
        <v>0</v>
      </c>
      <c r="O1430" s="5">
        <f>VLOOKUP(B1430,SWH!$A$4:$B$19,2,FALSE)</f>
        <v>0</v>
      </c>
      <c r="P1430" s="5">
        <f t="shared" si="94"/>
        <v>0</v>
      </c>
      <c r="Q1430" s="5">
        <v>0</v>
      </c>
      <c r="R1430" s="5">
        <v>0</v>
      </c>
      <c r="S1430" s="5">
        <v>0</v>
      </c>
      <c r="T1430" s="5">
        <v>58.61</v>
      </c>
      <c r="U1430" s="5">
        <v>0</v>
      </c>
      <c r="V1430" s="5">
        <v>0</v>
      </c>
      <c r="W1430" s="5">
        <f t="shared" si="96"/>
        <v>649.04999999999995</v>
      </c>
      <c r="X1430" s="5">
        <f t="shared" si="97"/>
        <v>4.49</v>
      </c>
      <c r="Y1430" s="5">
        <v>1478.5</v>
      </c>
      <c r="Z1430" s="5">
        <v>4.49</v>
      </c>
      <c r="AA1430" s="5">
        <f t="shared" si="95"/>
        <v>1482.99</v>
      </c>
    </row>
    <row r="1431" spans="1:27" x14ac:dyDescent="0.25">
      <c r="A1431">
        <v>2013</v>
      </c>
      <c r="B1431" t="s">
        <v>62</v>
      </c>
      <c r="C1431" s="1" t="s">
        <v>19</v>
      </c>
      <c r="D1431" s="5">
        <f>VLOOKUP(B1431,SWH!$A$4:$C$19,3,FALSE)</f>
        <v>2090.3200000000002</v>
      </c>
      <c r="E1431" s="5">
        <v>0</v>
      </c>
      <c r="F1431" s="5">
        <v>12.92</v>
      </c>
      <c r="G1431" s="5">
        <v>381.38</v>
      </c>
      <c r="H1431" s="5">
        <v>550.85</v>
      </c>
      <c r="I1431" s="5">
        <v>91.8</v>
      </c>
      <c r="J1431" s="5">
        <v>128.15</v>
      </c>
      <c r="K1431" s="5">
        <v>0</v>
      </c>
      <c r="L1431" s="5">
        <v>0</v>
      </c>
      <c r="M1431" s="5">
        <v>101.41</v>
      </c>
      <c r="N1431" s="5">
        <v>0</v>
      </c>
      <c r="O1431" s="5">
        <f>VLOOKUP(B1431,SWH!$A$4:$B$19,2,FALSE)</f>
        <v>0</v>
      </c>
      <c r="P1431" s="5">
        <f t="shared" si="94"/>
        <v>0</v>
      </c>
      <c r="Q1431" s="5">
        <v>0</v>
      </c>
      <c r="R1431" s="5">
        <v>0</v>
      </c>
      <c r="S1431" s="5">
        <v>0</v>
      </c>
      <c r="T1431" s="5">
        <v>59.78</v>
      </c>
      <c r="U1431" s="5">
        <v>0</v>
      </c>
      <c r="V1431" s="5">
        <v>0</v>
      </c>
      <c r="W1431" s="5">
        <f t="shared" si="96"/>
        <v>482.78999999999996</v>
      </c>
      <c r="X1431" s="5">
        <f t="shared" si="97"/>
        <v>12.92</v>
      </c>
      <c r="Y1431" s="5">
        <v>1313.37</v>
      </c>
      <c r="Z1431" s="5">
        <v>12.92</v>
      </c>
      <c r="AA1431" s="5">
        <f t="shared" si="95"/>
        <v>1326.29</v>
      </c>
    </row>
    <row r="1432" spans="1:27" x14ac:dyDescent="0.25">
      <c r="A1432">
        <v>2013</v>
      </c>
      <c r="B1432" t="s">
        <v>62</v>
      </c>
      <c r="C1432" s="1" t="s">
        <v>20</v>
      </c>
      <c r="D1432" s="5">
        <f>VLOOKUP(B1432,SWH!$A$4:$C$19,3,FALSE)</f>
        <v>2090.3200000000002</v>
      </c>
      <c r="E1432" s="5">
        <v>0</v>
      </c>
      <c r="F1432" s="5">
        <v>2.48</v>
      </c>
      <c r="G1432" s="5">
        <v>295.83999999999997</v>
      </c>
      <c r="H1432" s="5">
        <v>550.85</v>
      </c>
      <c r="I1432" s="5">
        <v>91.88</v>
      </c>
      <c r="J1432" s="5">
        <v>128.15</v>
      </c>
      <c r="K1432" s="5">
        <v>0</v>
      </c>
      <c r="L1432" s="5">
        <v>0</v>
      </c>
      <c r="M1432" s="5">
        <v>123.6</v>
      </c>
      <c r="N1432" s="5">
        <v>0</v>
      </c>
      <c r="O1432" s="5">
        <f>VLOOKUP(B1432,SWH!$A$4:$B$19,2,FALSE)</f>
        <v>0</v>
      </c>
      <c r="P1432" s="5">
        <f t="shared" si="94"/>
        <v>0</v>
      </c>
      <c r="Q1432" s="5">
        <v>0</v>
      </c>
      <c r="R1432" s="5">
        <v>0</v>
      </c>
      <c r="S1432" s="5">
        <v>0</v>
      </c>
      <c r="T1432" s="5">
        <v>59.85</v>
      </c>
      <c r="U1432" s="5">
        <v>0</v>
      </c>
      <c r="V1432" s="5">
        <v>0</v>
      </c>
      <c r="W1432" s="5">
        <f t="shared" si="96"/>
        <v>419.43999999999994</v>
      </c>
      <c r="X1432" s="5">
        <f t="shared" si="97"/>
        <v>2.48</v>
      </c>
      <c r="Y1432" s="5">
        <v>1250.17</v>
      </c>
      <c r="Z1432" s="5">
        <v>2.48</v>
      </c>
      <c r="AA1432" s="5">
        <f t="shared" si="95"/>
        <v>1252.6500000000001</v>
      </c>
    </row>
    <row r="1433" spans="1:27" x14ac:dyDescent="0.25">
      <c r="A1433">
        <v>2013</v>
      </c>
      <c r="B1433" t="s">
        <v>62</v>
      </c>
      <c r="C1433" s="1" t="s">
        <v>3</v>
      </c>
      <c r="D1433" s="5">
        <f>VLOOKUP(B1433,SWH!$A$4:$C$19,3,FALSE)</f>
        <v>2090.3200000000002</v>
      </c>
      <c r="E1433" s="5">
        <v>0</v>
      </c>
      <c r="F1433" s="5">
        <v>160.72999999999999</v>
      </c>
      <c r="G1433" s="5">
        <v>197.48</v>
      </c>
      <c r="H1433" s="5">
        <v>550.85</v>
      </c>
      <c r="I1433" s="5">
        <v>91.86</v>
      </c>
      <c r="J1433" s="5">
        <v>128.15</v>
      </c>
      <c r="K1433" s="5">
        <v>0</v>
      </c>
      <c r="L1433" s="5">
        <v>0</v>
      </c>
      <c r="M1433" s="5">
        <v>92.8</v>
      </c>
      <c r="N1433" s="5">
        <v>0</v>
      </c>
      <c r="O1433" s="5">
        <f>VLOOKUP(B1433,SWH!$A$4:$B$19,2,FALSE)</f>
        <v>0</v>
      </c>
      <c r="P1433" s="5">
        <f t="shared" si="94"/>
        <v>0</v>
      </c>
      <c r="Q1433" s="5">
        <v>0</v>
      </c>
      <c r="R1433" s="5">
        <v>0</v>
      </c>
      <c r="S1433" s="5">
        <v>0</v>
      </c>
      <c r="T1433" s="5">
        <v>61.95</v>
      </c>
      <c r="U1433" s="5">
        <v>0</v>
      </c>
      <c r="V1433" s="5">
        <v>0</v>
      </c>
      <c r="W1433" s="5">
        <f t="shared" si="96"/>
        <v>290.27999999999997</v>
      </c>
      <c r="X1433" s="5">
        <f t="shared" si="97"/>
        <v>160.72999999999999</v>
      </c>
      <c r="Y1433" s="5">
        <v>1123.08</v>
      </c>
      <c r="Z1433" s="5">
        <v>160.72999999999999</v>
      </c>
      <c r="AA1433" s="5">
        <f t="shared" si="95"/>
        <v>1283.81</v>
      </c>
    </row>
    <row r="1434" spans="1:27" x14ac:dyDescent="0.25">
      <c r="A1434">
        <v>2013</v>
      </c>
      <c r="B1434" t="s">
        <v>62</v>
      </c>
      <c r="C1434" s="1" t="s">
        <v>7</v>
      </c>
      <c r="D1434" s="5">
        <f>VLOOKUP(B1434,SWH!$A$4:$C$19,3,FALSE)</f>
        <v>2090.3200000000002</v>
      </c>
      <c r="E1434" s="5">
        <v>0</v>
      </c>
      <c r="F1434" s="5">
        <v>39.630000000000003</v>
      </c>
      <c r="G1434" s="5">
        <v>187.48</v>
      </c>
      <c r="H1434" s="5">
        <v>550.85</v>
      </c>
      <c r="I1434" s="5">
        <v>91.85</v>
      </c>
      <c r="J1434" s="5">
        <v>128.15</v>
      </c>
      <c r="K1434" s="5">
        <v>0</v>
      </c>
      <c r="L1434" s="5">
        <v>0</v>
      </c>
      <c r="M1434" s="5">
        <v>105.71</v>
      </c>
      <c r="N1434" s="5">
        <v>0</v>
      </c>
      <c r="O1434" s="5">
        <f>VLOOKUP(B1434,SWH!$A$4:$B$19,2,FALSE)</f>
        <v>0</v>
      </c>
      <c r="P1434" s="5">
        <f t="shared" si="94"/>
        <v>0</v>
      </c>
      <c r="Q1434" s="5">
        <v>0</v>
      </c>
      <c r="R1434" s="5">
        <v>0</v>
      </c>
      <c r="S1434" s="5">
        <v>0</v>
      </c>
      <c r="T1434" s="5">
        <v>61.37</v>
      </c>
      <c r="U1434" s="5">
        <v>0</v>
      </c>
      <c r="V1434" s="5">
        <v>0</v>
      </c>
      <c r="W1434" s="5">
        <f t="shared" si="96"/>
        <v>293.19</v>
      </c>
      <c r="X1434" s="5">
        <f t="shared" si="97"/>
        <v>39.630000000000003</v>
      </c>
      <c r="Y1434" s="5">
        <v>1125.42</v>
      </c>
      <c r="Z1434" s="5">
        <v>39.630000000000003</v>
      </c>
      <c r="AA1434" s="5">
        <f t="shared" si="95"/>
        <v>1165.0500000000002</v>
      </c>
    </row>
    <row r="1435" spans="1:27" x14ac:dyDescent="0.25">
      <c r="A1435">
        <v>2013</v>
      </c>
      <c r="B1435" t="s">
        <v>62</v>
      </c>
      <c r="C1435" s="1" t="s">
        <v>17</v>
      </c>
      <c r="D1435" s="5">
        <f>VLOOKUP(B1435,SWH!$A$4:$C$19,3,FALSE)</f>
        <v>2090.3200000000002</v>
      </c>
      <c r="E1435" s="5">
        <v>0</v>
      </c>
      <c r="F1435" s="5">
        <v>3.93</v>
      </c>
      <c r="G1435" s="5">
        <v>76.77</v>
      </c>
      <c r="H1435" s="5">
        <v>550.85</v>
      </c>
      <c r="I1435" s="5">
        <v>92.01</v>
      </c>
      <c r="J1435" s="5">
        <v>128.15</v>
      </c>
      <c r="K1435" s="5">
        <v>0</v>
      </c>
      <c r="L1435" s="5">
        <v>0</v>
      </c>
      <c r="M1435" s="5">
        <v>163.91</v>
      </c>
      <c r="N1435" s="5">
        <v>0</v>
      </c>
      <c r="O1435" s="5">
        <f>VLOOKUP(B1435,SWH!$A$4:$B$19,2,FALSE)</f>
        <v>0</v>
      </c>
      <c r="P1435" s="5">
        <f t="shared" si="94"/>
        <v>0</v>
      </c>
      <c r="Q1435" s="5">
        <v>0</v>
      </c>
      <c r="R1435" s="5">
        <v>0</v>
      </c>
      <c r="S1435" s="5">
        <v>0</v>
      </c>
      <c r="T1435" s="5">
        <v>62.05</v>
      </c>
      <c r="U1435" s="5">
        <v>0</v>
      </c>
      <c r="V1435" s="5">
        <v>0</v>
      </c>
      <c r="W1435" s="5">
        <f t="shared" si="96"/>
        <v>240.68</v>
      </c>
      <c r="X1435" s="5">
        <f t="shared" si="97"/>
        <v>3.93</v>
      </c>
      <c r="Y1435" s="5">
        <v>1073.74</v>
      </c>
      <c r="Z1435" s="5">
        <v>3.93</v>
      </c>
      <c r="AA1435" s="5">
        <f t="shared" si="95"/>
        <v>1077.67</v>
      </c>
    </row>
    <row r="1436" spans="1:27" x14ac:dyDescent="0.25">
      <c r="A1436">
        <v>2013</v>
      </c>
      <c r="B1436" t="s">
        <v>62</v>
      </c>
      <c r="C1436" s="1" t="s">
        <v>14</v>
      </c>
      <c r="D1436" s="5">
        <f>VLOOKUP(B1436,SWH!$A$4:$C$19,3,FALSE)</f>
        <v>2090.3200000000002</v>
      </c>
      <c r="E1436" s="5">
        <v>0</v>
      </c>
      <c r="F1436" s="5">
        <v>395.7</v>
      </c>
      <c r="G1436" s="5">
        <v>128.54</v>
      </c>
      <c r="H1436" s="5">
        <v>550.85</v>
      </c>
      <c r="I1436" s="5">
        <v>92.04</v>
      </c>
      <c r="J1436" s="5">
        <v>128.15</v>
      </c>
      <c r="K1436" s="5">
        <v>0</v>
      </c>
      <c r="L1436" s="5">
        <v>0</v>
      </c>
      <c r="M1436" s="5">
        <v>93.53</v>
      </c>
      <c r="N1436" s="5">
        <v>0</v>
      </c>
      <c r="O1436" s="5">
        <f>VLOOKUP(B1436,SWH!$A$4:$B$19,2,FALSE)</f>
        <v>0</v>
      </c>
      <c r="P1436" s="5">
        <f t="shared" si="94"/>
        <v>0</v>
      </c>
      <c r="Q1436" s="5">
        <v>0</v>
      </c>
      <c r="R1436" s="5">
        <v>0</v>
      </c>
      <c r="S1436" s="5">
        <v>0</v>
      </c>
      <c r="T1436" s="5">
        <v>63.63</v>
      </c>
      <c r="U1436" s="5">
        <v>0</v>
      </c>
      <c r="V1436" s="5">
        <v>0</v>
      </c>
      <c r="W1436" s="5">
        <f t="shared" si="96"/>
        <v>222.07</v>
      </c>
      <c r="X1436" s="5">
        <f t="shared" si="97"/>
        <v>395.7</v>
      </c>
      <c r="Y1436" s="5">
        <v>1056.75</v>
      </c>
      <c r="Z1436" s="5">
        <v>395.7</v>
      </c>
      <c r="AA1436" s="5">
        <f t="shared" si="95"/>
        <v>1452.45</v>
      </c>
    </row>
    <row r="1437" spans="1:27" x14ac:dyDescent="0.25">
      <c r="A1437">
        <v>2013</v>
      </c>
      <c r="B1437" t="s">
        <v>62</v>
      </c>
      <c r="C1437" s="1" t="s">
        <v>2</v>
      </c>
      <c r="D1437" s="5">
        <f>VLOOKUP(B1437,SWH!$A$4:$C$19,3,FALSE)</f>
        <v>2090.3200000000002</v>
      </c>
      <c r="E1437" s="5">
        <v>0</v>
      </c>
      <c r="F1437" s="5">
        <v>81.96</v>
      </c>
      <c r="G1437" s="5">
        <v>125.3</v>
      </c>
      <c r="H1437" s="5">
        <v>550.85</v>
      </c>
      <c r="I1437" s="5">
        <v>91.82</v>
      </c>
      <c r="J1437" s="5">
        <v>128.15</v>
      </c>
      <c r="K1437" s="5">
        <v>0</v>
      </c>
      <c r="L1437" s="5">
        <v>0</v>
      </c>
      <c r="M1437" s="5">
        <v>151.74</v>
      </c>
      <c r="N1437" s="5">
        <v>0</v>
      </c>
      <c r="O1437" s="5">
        <f>VLOOKUP(B1437,SWH!$A$4:$B$19,2,FALSE)</f>
        <v>0</v>
      </c>
      <c r="P1437" s="5">
        <f t="shared" si="94"/>
        <v>0</v>
      </c>
      <c r="Q1437" s="5">
        <v>0</v>
      </c>
      <c r="R1437" s="5">
        <v>0</v>
      </c>
      <c r="S1437" s="5">
        <v>0</v>
      </c>
      <c r="T1437" s="5">
        <v>63.04</v>
      </c>
      <c r="U1437" s="5">
        <v>0</v>
      </c>
      <c r="V1437" s="5">
        <v>0</v>
      </c>
      <c r="W1437" s="5">
        <f t="shared" si="96"/>
        <v>277.04000000000002</v>
      </c>
      <c r="X1437" s="5">
        <f t="shared" si="97"/>
        <v>81.96</v>
      </c>
      <c r="Y1437" s="5">
        <v>1110.9000000000001</v>
      </c>
      <c r="Z1437" s="5">
        <v>81.96</v>
      </c>
      <c r="AA1437" s="5">
        <f t="shared" si="95"/>
        <v>1192.8600000000001</v>
      </c>
    </row>
    <row r="1438" spans="1:27" x14ac:dyDescent="0.25">
      <c r="A1438">
        <v>2013</v>
      </c>
      <c r="B1438" t="s">
        <v>62</v>
      </c>
      <c r="C1438" s="1" t="s">
        <v>18</v>
      </c>
      <c r="D1438" s="5">
        <f>VLOOKUP(B1438,SWH!$A$4:$C$19,3,FALSE)</f>
        <v>2090.3200000000002</v>
      </c>
      <c r="E1438" s="5">
        <v>0</v>
      </c>
      <c r="F1438" s="5">
        <v>233.39</v>
      </c>
      <c r="G1438" s="5">
        <v>36.56</v>
      </c>
      <c r="H1438" s="5">
        <v>550.85</v>
      </c>
      <c r="I1438" s="5">
        <v>92.03</v>
      </c>
      <c r="J1438" s="5">
        <v>128.15</v>
      </c>
      <c r="K1438" s="5">
        <v>0</v>
      </c>
      <c r="L1438" s="5">
        <v>0</v>
      </c>
      <c r="M1438" s="5">
        <v>165.76</v>
      </c>
      <c r="N1438" s="5">
        <v>0</v>
      </c>
      <c r="O1438" s="5">
        <f>VLOOKUP(B1438,SWH!$A$4:$B$19,2,FALSE)</f>
        <v>0</v>
      </c>
      <c r="P1438" s="5">
        <f t="shared" ref="P1438:P1483" si="98">N1438-O1438</f>
        <v>0</v>
      </c>
      <c r="Q1438" s="5">
        <v>0</v>
      </c>
      <c r="R1438" s="5">
        <v>0</v>
      </c>
      <c r="S1438" s="5">
        <v>0</v>
      </c>
      <c r="T1438" s="5">
        <v>64.11</v>
      </c>
      <c r="U1438" s="5">
        <v>0</v>
      </c>
      <c r="V1438" s="5">
        <v>0</v>
      </c>
      <c r="W1438" s="5">
        <f t="shared" si="96"/>
        <v>202.32</v>
      </c>
      <c r="X1438" s="5">
        <f t="shared" si="97"/>
        <v>233.39</v>
      </c>
      <c r="Y1438" s="5">
        <v>1037.47</v>
      </c>
      <c r="Z1438" s="5">
        <v>233.39</v>
      </c>
      <c r="AA1438" s="5">
        <f t="shared" si="95"/>
        <v>1270.8600000000001</v>
      </c>
    </row>
    <row r="1439" spans="1:27" x14ac:dyDescent="0.25">
      <c r="A1439">
        <v>2013</v>
      </c>
      <c r="B1439" t="s">
        <v>62</v>
      </c>
      <c r="C1439" s="1" t="s">
        <v>4</v>
      </c>
      <c r="D1439" s="5">
        <f>VLOOKUP(B1439,SWH!$A$4:$C$19,3,FALSE)</f>
        <v>2090.3200000000002</v>
      </c>
      <c r="E1439" s="5">
        <v>0</v>
      </c>
      <c r="F1439" s="5">
        <v>610.92999999999995</v>
      </c>
      <c r="G1439" s="5">
        <v>71</v>
      </c>
      <c r="H1439" s="5">
        <v>550.85</v>
      </c>
      <c r="I1439" s="5">
        <v>91.89</v>
      </c>
      <c r="J1439" s="5">
        <v>128.15</v>
      </c>
      <c r="K1439" s="5">
        <v>0</v>
      </c>
      <c r="L1439" s="5">
        <v>0</v>
      </c>
      <c r="M1439" s="5">
        <v>116.78</v>
      </c>
      <c r="N1439" s="5">
        <v>0</v>
      </c>
      <c r="O1439" s="5">
        <f>VLOOKUP(B1439,SWH!$A$4:$B$19,2,FALSE)</f>
        <v>0</v>
      </c>
      <c r="P1439" s="5">
        <f t="shared" si="98"/>
        <v>0</v>
      </c>
      <c r="Q1439" s="5">
        <v>0</v>
      </c>
      <c r="R1439" s="5">
        <v>0</v>
      </c>
      <c r="S1439" s="5">
        <v>0</v>
      </c>
      <c r="T1439" s="5">
        <v>65.03</v>
      </c>
      <c r="U1439" s="5">
        <v>0</v>
      </c>
      <c r="V1439" s="5">
        <v>0</v>
      </c>
      <c r="W1439" s="5">
        <f t="shared" si="96"/>
        <v>187.78</v>
      </c>
      <c r="X1439" s="5">
        <f t="shared" si="97"/>
        <v>610.92999999999995</v>
      </c>
      <c r="Y1439" s="5">
        <v>1023.7</v>
      </c>
      <c r="Z1439" s="5">
        <v>610.92999999999995</v>
      </c>
      <c r="AA1439" s="5">
        <f t="shared" si="95"/>
        <v>1634.63</v>
      </c>
    </row>
    <row r="1440" spans="1:27" x14ac:dyDescent="0.25">
      <c r="A1440">
        <v>2013</v>
      </c>
      <c r="B1440" t="s">
        <v>62</v>
      </c>
      <c r="C1440" s="1" t="s">
        <v>5</v>
      </c>
      <c r="D1440" s="5">
        <f>VLOOKUP(B1440,SWH!$A$4:$C$19,3,FALSE)</f>
        <v>2090.3200000000002</v>
      </c>
      <c r="E1440" s="5">
        <v>0</v>
      </c>
      <c r="F1440" s="5">
        <v>290.8</v>
      </c>
      <c r="G1440" s="5">
        <v>89.68</v>
      </c>
      <c r="H1440" s="5">
        <v>550.85</v>
      </c>
      <c r="I1440" s="5">
        <v>91.99</v>
      </c>
      <c r="J1440" s="5">
        <v>128.15</v>
      </c>
      <c r="K1440" s="5">
        <v>0</v>
      </c>
      <c r="L1440" s="5">
        <v>0</v>
      </c>
      <c r="M1440" s="5">
        <v>148.38</v>
      </c>
      <c r="N1440" s="5">
        <v>0</v>
      </c>
      <c r="O1440" s="5">
        <f>VLOOKUP(B1440,SWH!$A$4:$B$19,2,FALSE)</f>
        <v>0</v>
      </c>
      <c r="P1440" s="5">
        <f t="shared" si="98"/>
        <v>0</v>
      </c>
      <c r="Q1440" s="5">
        <v>0</v>
      </c>
      <c r="R1440" s="5">
        <v>0</v>
      </c>
      <c r="S1440" s="5">
        <v>0</v>
      </c>
      <c r="T1440" s="5">
        <v>64.540000000000006</v>
      </c>
      <c r="U1440" s="5">
        <v>0</v>
      </c>
      <c r="V1440" s="5">
        <v>0</v>
      </c>
      <c r="W1440" s="5">
        <f t="shared" si="96"/>
        <v>238.06</v>
      </c>
      <c r="X1440" s="5">
        <f t="shared" si="97"/>
        <v>290.8</v>
      </c>
      <c r="Y1440" s="5">
        <v>1073.5999999999999</v>
      </c>
      <c r="Z1440" s="5">
        <v>290.8</v>
      </c>
      <c r="AA1440" s="5">
        <f t="shared" si="95"/>
        <v>1364.3999999999999</v>
      </c>
    </row>
    <row r="1441" spans="1:27" x14ac:dyDescent="0.25">
      <c r="A1441">
        <v>2013</v>
      </c>
      <c r="B1441" t="s">
        <v>62</v>
      </c>
      <c r="C1441" s="1" t="s">
        <v>15</v>
      </c>
      <c r="D1441" s="5">
        <f>VLOOKUP(B1441,SWH!$A$4:$C$19,3,FALSE)</f>
        <v>2090.3200000000002</v>
      </c>
      <c r="E1441" s="5">
        <v>0</v>
      </c>
      <c r="F1441" s="5">
        <v>288.20999999999998</v>
      </c>
      <c r="G1441" s="5">
        <v>18.940000000000001</v>
      </c>
      <c r="H1441" s="5">
        <v>550.85</v>
      </c>
      <c r="I1441" s="5">
        <v>91.98</v>
      </c>
      <c r="J1441" s="5">
        <v>128.15</v>
      </c>
      <c r="K1441" s="5">
        <v>0</v>
      </c>
      <c r="L1441" s="5">
        <v>0</v>
      </c>
      <c r="M1441" s="5">
        <v>163.03</v>
      </c>
      <c r="N1441" s="5">
        <v>0</v>
      </c>
      <c r="O1441" s="5">
        <f>VLOOKUP(B1441,SWH!$A$4:$B$19,2,FALSE)</f>
        <v>0</v>
      </c>
      <c r="P1441" s="5">
        <f t="shared" si="98"/>
        <v>0</v>
      </c>
      <c r="Q1441" s="5">
        <v>0</v>
      </c>
      <c r="R1441" s="5">
        <v>0</v>
      </c>
      <c r="S1441" s="5">
        <v>0</v>
      </c>
      <c r="T1441" s="5">
        <v>64.91</v>
      </c>
      <c r="U1441" s="5">
        <v>0</v>
      </c>
      <c r="V1441" s="5">
        <v>0</v>
      </c>
      <c r="W1441" s="5">
        <f t="shared" si="96"/>
        <v>181.97</v>
      </c>
      <c r="X1441" s="5">
        <f t="shared" si="97"/>
        <v>288.20999999999998</v>
      </c>
      <c r="Y1441" s="5">
        <v>1017.87</v>
      </c>
      <c r="Z1441" s="5">
        <v>288.20999999999998</v>
      </c>
      <c r="AA1441" s="5">
        <f t="shared" si="95"/>
        <v>1306.08</v>
      </c>
    </row>
    <row r="1442" spans="1:27" x14ac:dyDescent="0.25">
      <c r="A1442">
        <v>2013</v>
      </c>
      <c r="B1442" t="s">
        <v>62</v>
      </c>
      <c r="C1442" s="1" t="s">
        <v>16</v>
      </c>
      <c r="D1442" s="5">
        <f>VLOOKUP(B1442,SWH!$A$4:$C$19,3,FALSE)</f>
        <v>2090.3200000000002</v>
      </c>
      <c r="E1442" s="5">
        <v>0</v>
      </c>
      <c r="F1442" s="5">
        <v>872.42</v>
      </c>
      <c r="G1442" s="5">
        <v>83.32</v>
      </c>
      <c r="H1442" s="5">
        <v>550.85</v>
      </c>
      <c r="I1442" s="5">
        <v>91.94</v>
      </c>
      <c r="J1442" s="5">
        <v>128.15</v>
      </c>
      <c r="K1442" s="5">
        <v>0</v>
      </c>
      <c r="L1442" s="5">
        <v>0</v>
      </c>
      <c r="M1442" s="5">
        <v>98.83</v>
      </c>
      <c r="N1442" s="5">
        <v>0</v>
      </c>
      <c r="O1442" s="5">
        <f>VLOOKUP(B1442,SWH!$A$4:$B$19,2,FALSE)</f>
        <v>0</v>
      </c>
      <c r="P1442" s="5">
        <f t="shared" si="98"/>
        <v>0</v>
      </c>
      <c r="Q1442" s="5">
        <v>0</v>
      </c>
      <c r="R1442" s="5">
        <v>0</v>
      </c>
      <c r="S1442" s="5">
        <v>0</v>
      </c>
      <c r="T1442" s="5">
        <v>66.040000000000006</v>
      </c>
      <c r="U1442" s="5">
        <v>0</v>
      </c>
      <c r="V1442" s="5">
        <v>0</v>
      </c>
      <c r="W1442" s="5">
        <f t="shared" si="96"/>
        <v>182.14999999999998</v>
      </c>
      <c r="X1442" s="5">
        <f t="shared" si="97"/>
        <v>872.42</v>
      </c>
      <c r="Y1442" s="5">
        <v>1019.14</v>
      </c>
      <c r="Z1442" s="5">
        <v>872.42</v>
      </c>
      <c r="AA1442" s="5">
        <f t="shared" si="95"/>
        <v>1891.56</v>
      </c>
    </row>
    <row r="1443" spans="1:27" x14ac:dyDescent="0.25">
      <c r="A1443">
        <v>2013</v>
      </c>
      <c r="B1443" t="s">
        <v>62</v>
      </c>
      <c r="C1443" s="1" t="s">
        <v>9</v>
      </c>
      <c r="D1443" s="5">
        <f>VLOOKUP(B1443,SWH!$A$4:$C$19,3,FALSE)</f>
        <v>2090.3200000000002</v>
      </c>
      <c r="E1443" s="5">
        <v>0</v>
      </c>
      <c r="F1443" s="5">
        <v>540.91999999999996</v>
      </c>
      <c r="G1443" s="5">
        <v>52.7</v>
      </c>
      <c r="H1443" s="5">
        <v>550.85</v>
      </c>
      <c r="I1443" s="5">
        <v>91.83</v>
      </c>
      <c r="J1443" s="5">
        <v>128.15</v>
      </c>
      <c r="K1443" s="5">
        <v>0</v>
      </c>
      <c r="L1443" s="5">
        <v>0</v>
      </c>
      <c r="M1443" s="5">
        <v>189.31</v>
      </c>
      <c r="N1443" s="5">
        <v>0</v>
      </c>
      <c r="O1443" s="5">
        <f>VLOOKUP(B1443,SWH!$A$4:$B$19,2,FALSE)</f>
        <v>0</v>
      </c>
      <c r="P1443" s="5">
        <f t="shared" si="98"/>
        <v>0</v>
      </c>
      <c r="Q1443" s="5">
        <v>0</v>
      </c>
      <c r="R1443" s="5">
        <v>0</v>
      </c>
      <c r="S1443" s="5">
        <v>0</v>
      </c>
      <c r="T1443" s="5">
        <v>65.739999999999995</v>
      </c>
      <c r="U1443" s="5">
        <v>0</v>
      </c>
      <c r="V1443" s="5">
        <v>0</v>
      </c>
      <c r="W1443" s="5">
        <f t="shared" si="96"/>
        <v>242.01</v>
      </c>
      <c r="X1443" s="5">
        <f t="shared" si="97"/>
        <v>540.91999999999996</v>
      </c>
      <c r="Y1443" s="5">
        <v>1078.5899999999999</v>
      </c>
      <c r="Z1443" s="5">
        <v>540.91999999999996</v>
      </c>
      <c r="AA1443" s="5">
        <f t="shared" si="95"/>
        <v>1619.5099999999998</v>
      </c>
    </row>
    <row r="1444" spans="1:27" x14ac:dyDescent="0.25">
      <c r="A1444">
        <v>2013</v>
      </c>
      <c r="B1444" t="s">
        <v>62</v>
      </c>
      <c r="C1444" s="1" t="s">
        <v>12</v>
      </c>
      <c r="D1444" s="5">
        <f>VLOOKUP(B1444,SWH!$A$4:$C$19,3,FALSE)</f>
        <v>2090.3200000000002</v>
      </c>
      <c r="E1444" s="5">
        <v>0</v>
      </c>
      <c r="F1444" s="5">
        <v>1051.46</v>
      </c>
      <c r="G1444" s="5">
        <v>56.21</v>
      </c>
      <c r="H1444" s="5">
        <v>550.85</v>
      </c>
      <c r="I1444" s="5">
        <v>91.99</v>
      </c>
      <c r="J1444" s="5">
        <v>128.15</v>
      </c>
      <c r="K1444" s="5">
        <v>0</v>
      </c>
      <c r="L1444" s="5">
        <v>0</v>
      </c>
      <c r="M1444" s="5">
        <v>101.58</v>
      </c>
      <c r="N1444" s="5">
        <v>0</v>
      </c>
      <c r="O1444" s="5">
        <f>VLOOKUP(B1444,SWH!$A$4:$B$19,2,FALSE)</f>
        <v>0</v>
      </c>
      <c r="P1444" s="5">
        <f t="shared" si="98"/>
        <v>0</v>
      </c>
      <c r="Q1444" s="5">
        <v>0</v>
      </c>
      <c r="R1444" s="5">
        <v>0</v>
      </c>
      <c r="S1444" s="5">
        <v>0</v>
      </c>
      <c r="T1444" s="5">
        <v>67.209999999999994</v>
      </c>
      <c r="U1444" s="5">
        <v>0</v>
      </c>
      <c r="V1444" s="5">
        <v>0</v>
      </c>
      <c r="W1444" s="5">
        <f t="shared" si="96"/>
        <v>157.79</v>
      </c>
      <c r="X1444" s="5">
        <f t="shared" si="97"/>
        <v>1051.46</v>
      </c>
      <c r="Y1444" s="5">
        <v>995.98</v>
      </c>
      <c r="Z1444" s="5">
        <v>1051.46</v>
      </c>
      <c r="AA1444" s="5">
        <f t="shared" si="95"/>
        <v>2047.44</v>
      </c>
    </row>
    <row r="1445" spans="1:27" x14ac:dyDescent="0.25">
      <c r="A1445">
        <v>2013</v>
      </c>
      <c r="B1445" t="s">
        <v>62</v>
      </c>
      <c r="C1445" s="1" t="s">
        <v>8</v>
      </c>
      <c r="D1445" s="5">
        <f>VLOOKUP(B1445,SWH!$A$4:$C$19,3,FALSE)</f>
        <v>2090.3200000000002</v>
      </c>
      <c r="E1445" s="5">
        <v>0</v>
      </c>
      <c r="F1445" s="5">
        <v>1244.8800000000001</v>
      </c>
      <c r="G1445" s="5">
        <v>17.79</v>
      </c>
      <c r="H1445" s="5">
        <v>550.85</v>
      </c>
      <c r="I1445" s="5">
        <v>92.62</v>
      </c>
      <c r="J1445" s="5">
        <v>128.15</v>
      </c>
      <c r="K1445" s="5">
        <v>0</v>
      </c>
      <c r="L1445" s="5">
        <v>0</v>
      </c>
      <c r="M1445" s="5">
        <v>181.13</v>
      </c>
      <c r="N1445" s="5">
        <v>0</v>
      </c>
      <c r="O1445" s="5">
        <f>VLOOKUP(B1445,SWH!$A$4:$B$19,2,FALSE)</f>
        <v>0</v>
      </c>
      <c r="P1445" s="5">
        <f t="shared" si="98"/>
        <v>0</v>
      </c>
      <c r="Q1445" s="5">
        <v>0</v>
      </c>
      <c r="R1445" s="5">
        <v>0</v>
      </c>
      <c r="S1445" s="5">
        <v>9.17</v>
      </c>
      <c r="T1445" s="5">
        <v>68.77</v>
      </c>
      <c r="U1445" s="5">
        <v>0</v>
      </c>
      <c r="V1445" s="5">
        <v>0</v>
      </c>
      <c r="W1445" s="5">
        <f t="shared" si="96"/>
        <v>208.08999999999997</v>
      </c>
      <c r="X1445" s="5">
        <f t="shared" si="97"/>
        <v>1244.8800000000001</v>
      </c>
      <c r="Y1445" s="5">
        <v>1048.48</v>
      </c>
      <c r="Z1445" s="5">
        <v>1244.8800000000001</v>
      </c>
      <c r="AA1445" s="5">
        <f t="shared" si="95"/>
        <v>2293.36</v>
      </c>
    </row>
    <row r="1446" spans="1:27" x14ac:dyDescent="0.25">
      <c r="A1446">
        <v>2016</v>
      </c>
      <c r="B1446" t="s">
        <v>62</v>
      </c>
      <c r="C1446" s="1" t="s">
        <v>10</v>
      </c>
      <c r="D1446" s="5">
        <f>VLOOKUP(B1446,SWH!$A$4:$C$19,3,FALSE)</f>
        <v>2090.3200000000002</v>
      </c>
      <c r="E1446" s="5">
        <v>0</v>
      </c>
      <c r="F1446" s="5">
        <v>0</v>
      </c>
      <c r="G1446" s="5">
        <v>698.55</v>
      </c>
      <c r="H1446" s="5">
        <v>450.89</v>
      </c>
      <c r="I1446" s="5">
        <v>59.48</v>
      </c>
      <c r="J1446" s="5">
        <v>128.15</v>
      </c>
      <c r="K1446" s="5">
        <v>0</v>
      </c>
      <c r="L1446" s="5">
        <v>0</v>
      </c>
      <c r="M1446" s="5">
        <v>117.09</v>
      </c>
      <c r="N1446" s="5">
        <v>0</v>
      </c>
      <c r="O1446" s="5">
        <f>VLOOKUP(B1446,SWH!$A$4:$B$19,2,FALSE)</f>
        <v>0</v>
      </c>
      <c r="P1446" s="5">
        <f t="shared" si="98"/>
        <v>0</v>
      </c>
      <c r="Q1446" s="5">
        <v>0</v>
      </c>
      <c r="R1446" s="5">
        <v>0</v>
      </c>
      <c r="S1446" s="5">
        <v>0</v>
      </c>
      <c r="T1446" s="5">
        <v>57.52</v>
      </c>
      <c r="U1446" s="5">
        <v>0</v>
      </c>
      <c r="V1446" s="5">
        <v>0</v>
      </c>
      <c r="W1446" s="5">
        <f t="shared" si="96"/>
        <v>815.64</v>
      </c>
      <c r="X1446" s="5">
        <f t="shared" si="97"/>
        <v>0</v>
      </c>
      <c r="Y1446" s="5">
        <v>1511.69</v>
      </c>
      <c r="Z1446" s="5">
        <v>0</v>
      </c>
      <c r="AA1446" s="5">
        <f t="shared" si="95"/>
        <v>1511.69</v>
      </c>
    </row>
    <row r="1447" spans="1:27" x14ac:dyDescent="0.25">
      <c r="A1447">
        <v>2016</v>
      </c>
      <c r="B1447" t="s">
        <v>62</v>
      </c>
      <c r="C1447" s="1" t="s">
        <v>6</v>
      </c>
      <c r="D1447" s="5">
        <f>VLOOKUP(B1447,SWH!$A$4:$C$19,3,FALSE)</f>
        <v>2090.3200000000002</v>
      </c>
      <c r="E1447" s="5">
        <v>0</v>
      </c>
      <c r="F1447" s="5">
        <v>0</v>
      </c>
      <c r="G1447" s="5">
        <v>605.46</v>
      </c>
      <c r="H1447" s="5">
        <v>450.89</v>
      </c>
      <c r="I1447" s="5">
        <v>59.44</v>
      </c>
      <c r="J1447" s="5">
        <v>128.15</v>
      </c>
      <c r="K1447" s="5">
        <v>0</v>
      </c>
      <c r="L1447" s="5">
        <v>0</v>
      </c>
      <c r="M1447" s="5">
        <v>142.59</v>
      </c>
      <c r="N1447" s="5">
        <v>0</v>
      </c>
      <c r="O1447" s="5">
        <f>VLOOKUP(B1447,SWH!$A$4:$B$19,2,FALSE)</f>
        <v>0</v>
      </c>
      <c r="P1447" s="5">
        <f t="shared" si="98"/>
        <v>0</v>
      </c>
      <c r="Q1447" s="5">
        <v>0</v>
      </c>
      <c r="R1447" s="5">
        <v>0</v>
      </c>
      <c r="S1447" s="5">
        <v>0</v>
      </c>
      <c r="T1447" s="5">
        <v>57.48</v>
      </c>
      <c r="U1447" s="5">
        <v>0</v>
      </c>
      <c r="V1447" s="5">
        <v>0</v>
      </c>
      <c r="W1447" s="5">
        <f t="shared" si="96"/>
        <v>748.05000000000007</v>
      </c>
      <c r="X1447" s="5">
        <f t="shared" si="97"/>
        <v>0</v>
      </c>
      <c r="Y1447" s="5">
        <v>1444.02</v>
      </c>
      <c r="Z1447" s="5">
        <v>0</v>
      </c>
      <c r="AA1447" s="5">
        <f t="shared" si="95"/>
        <v>1444.02</v>
      </c>
    </row>
    <row r="1448" spans="1:27" x14ac:dyDescent="0.25">
      <c r="A1448">
        <v>2016</v>
      </c>
      <c r="B1448" t="s">
        <v>62</v>
      </c>
      <c r="C1448" s="1" t="s">
        <v>11</v>
      </c>
      <c r="D1448" s="5">
        <f>VLOOKUP(B1448,SWH!$A$4:$C$19,3,FALSE)</f>
        <v>2090.3200000000002</v>
      </c>
      <c r="E1448" s="5">
        <v>0</v>
      </c>
      <c r="F1448" s="5">
        <v>0</v>
      </c>
      <c r="G1448" s="5">
        <v>446.74</v>
      </c>
      <c r="H1448" s="5">
        <v>450.89</v>
      </c>
      <c r="I1448" s="5">
        <v>59.45</v>
      </c>
      <c r="J1448" s="5">
        <v>128.15</v>
      </c>
      <c r="K1448" s="5">
        <v>0</v>
      </c>
      <c r="L1448" s="5">
        <v>0</v>
      </c>
      <c r="M1448" s="5">
        <v>92.9</v>
      </c>
      <c r="N1448" s="5">
        <v>0</v>
      </c>
      <c r="O1448" s="5">
        <f>VLOOKUP(B1448,SWH!$A$4:$B$19,2,FALSE)</f>
        <v>0</v>
      </c>
      <c r="P1448" s="5">
        <f t="shared" si="98"/>
        <v>0</v>
      </c>
      <c r="Q1448" s="5">
        <v>0</v>
      </c>
      <c r="R1448" s="5">
        <v>0</v>
      </c>
      <c r="S1448" s="5">
        <v>0</v>
      </c>
      <c r="T1448" s="5">
        <v>58.57</v>
      </c>
      <c r="U1448" s="5">
        <v>0</v>
      </c>
      <c r="V1448" s="5">
        <v>0</v>
      </c>
      <c r="W1448" s="5">
        <f t="shared" si="96"/>
        <v>539.64</v>
      </c>
      <c r="X1448" s="5">
        <f t="shared" si="97"/>
        <v>0</v>
      </c>
      <c r="Y1448" s="5">
        <v>1236.71</v>
      </c>
      <c r="Z1448" s="5">
        <v>0</v>
      </c>
      <c r="AA1448" s="5">
        <f t="shared" si="95"/>
        <v>1236.71</v>
      </c>
    </row>
    <row r="1449" spans="1:27" x14ac:dyDescent="0.25">
      <c r="A1449">
        <v>2016</v>
      </c>
      <c r="B1449" t="s">
        <v>62</v>
      </c>
      <c r="C1449" s="1" t="s">
        <v>13</v>
      </c>
      <c r="D1449" s="5">
        <f>VLOOKUP(B1449,SWH!$A$4:$C$19,3,FALSE)</f>
        <v>2090.3200000000002</v>
      </c>
      <c r="E1449" s="5">
        <v>0</v>
      </c>
      <c r="F1449" s="5">
        <v>6.62</v>
      </c>
      <c r="G1449" s="5">
        <v>482.62</v>
      </c>
      <c r="H1449" s="5">
        <v>450.89</v>
      </c>
      <c r="I1449" s="5">
        <v>59.35</v>
      </c>
      <c r="J1449" s="5">
        <v>128.15</v>
      </c>
      <c r="K1449" s="5">
        <v>0</v>
      </c>
      <c r="L1449" s="5">
        <v>0</v>
      </c>
      <c r="M1449" s="5">
        <v>133.68</v>
      </c>
      <c r="N1449" s="5">
        <v>0</v>
      </c>
      <c r="O1449" s="5">
        <f>VLOOKUP(B1449,SWH!$A$4:$B$19,2,FALSE)</f>
        <v>0</v>
      </c>
      <c r="P1449" s="5">
        <f t="shared" si="98"/>
        <v>0</v>
      </c>
      <c r="Q1449" s="5">
        <v>0</v>
      </c>
      <c r="R1449" s="5">
        <v>0</v>
      </c>
      <c r="S1449" s="5">
        <v>0</v>
      </c>
      <c r="T1449" s="5">
        <v>58.64</v>
      </c>
      <c r="U1449" s="5">
        <v>0</v>
      </c>
      <c r="V1449" s="5">
        <v>0</v>
      </c>
      <c r="W1449" s="5">
        <f t="shared" si="96"/>
        <v>616.29999999999995</v>
      </c>
      <c r="X1449" s="5">
        <f t="shared" si="97"/>
        <v>6.62</v>
      </c>
      <c r="Y1449" s="5">
        <v>1313.33</v>
      </c>
      <c r="Z1449" s="5">
        <v>6.62</v>
      </c>
      <c r="AA1449" s="5">
        <f t="shared" si="95"/>
        <v>1319.9499999999998</v>
      </c>
    </row>
    <row r="1450" spans="1:27" x14ac:dyDescent="0.25">
      <c r="A1450">
        <v>2016</v>
      </c>
      <c r="B1450" t="s">
        <v>62</v>
      </c>
      <c r="C1450" s="1" t="s">
        <v>19</v>
      </c>
      <c r="D1450" s="5">
        <f>VLOOKUP(B1450,SWH!$A$4:$C$19,3,FALSE)</f>
        <v>2090.3200000000002</v>
      </c>
      <c r="E1450" s="5">
        <v>0</v>
      </c>
      <c r="F1450" s="5">
        <v>18.100000000000001</v>
      </c>
      <c r="G1450" s="5">
        <v>355.76</v>
      </c>
      <c r="H1450" s="5">
        <v>450.89</v>
      </c>
      <c r="I1450" s="5">
        <v>59.32</v>
      </c>
      <c r="J1450" s="5">
        <v>128.15</v>
      </c>
      <c r="K1450" s="5">
        <v>0</v>
      </c>
      <c r="L1450" s="5">
        <v>0</v>
      </c>
      <c r="M1450" s="5">
        <v>96.49</v>
      </c>
      <c r="N1450" s="5">
        <v>0</v>
      </c>
      <c r="O1450" s="5">
        <f>VLOOKUP(B1450,SWH!$A$4:$B$19,2,FALSE)</f>
        <v>0</v>
      </c>
      <c r="P1450" s="5">
        <f t="shared" si="98"/>
        <v>0</v>
      </c>
      <c r="Q1450" s="5">
        <v>0</v>
      </c>
      <c r="R1450" s="5">
        <v>0</v>
      </c>
      <c r="S1450" s="5">
        <v>0</v>
      </c>
      <c r="T1450" s="5">
        <v>59.82</v>
      </c>
      <c r="U1450" s="5">
        <v>0</v>
      </c>
      <c r="V1450" s="5">
        <v>0</v>
      </c>
      <c r="W1450" s="5">
        <f t="shared" si="96"/>
        <v>452.25</v>
      </c>
      <c r="X1450" s="5">
        <f t="shared" si="97"/>
        <v>18.100000000000001</v>
      </c>
      <c r="Y1450" s="5">
        <v>1150.43</v>
      </c>
      <c r="Z1450" s="5">
        <v>18.100000000000001</v>
      </c>
      <c r="AA1450" s="5">
        <f t="shared" si="95"/>
        <v>1168.53</v>
      </c>
    </row>
    <row r="1451" spans="1:27" x14ac:dyDescent="0.25">
      <c r="A1451">
        <v>2016</v>
      </c>
      <c r="B1451" t="s">
        <v>62</v>
      </c>
      <c r="C1451" s="1" t="s">
        <v>20</v>
      </c>
      <c r="D1451" s="5">
        <f>VLOOKUP(B1451,SWH!$A$4:$C$19,3,FALSE)</f>
        <v>2090.3200000000002</v>
      </c>
      <c r="E1451" s="5">
        <v>0</v>
      </c>
      <c r="F1451" s="5">
        <v>4.59</v>
      </c>
      <c r="G1451" s="5">
        <v>277.32</v>
      </c>
      <c r="H1451" s="5">
        <v>450.89</v>
      </c>
      <c r="I1451" s="5">
        <v>59.38</v>
      </c>
      <c r="J1451" s="5">
        <v>128.15</v>
      </c>
      <c r="K1451" s="5">
        <v>0</v>
      </c>
      <c r="L1451" s="5">
        <v>0</v>
      </c>
      <c r="M1451" s="5">
        <v>117.96</v>
      </c>
      <c r="N1451" s="5">
        <v>0</v>
      </c>
      <c r="O1451" s="5">
        <f>VLOOKUP(B1451,SWH!$A$4:$B$19,2,FALSE)</f>
        <v>0</v>
      </c>
      <c r="P1451" s="5">
        <f t="shared" si="98"/>
        <v>0</v>
      </c>
      <c r="Q1451" s="5">
        <v>0</v>
      </c>
      <c r="R1451" s="5">
        <v>0</v>
      </c>
      <c r="S1451" s="5">
        <v>0</v>
      </c>
      <c r="T1451" s="5">
        <v>59.89</v>
      </c>
      <c r="U1451" s="5">
        <v>0</v>
      </c>
      <c r="V1451" s="5">
        <v>0</v>
      </c>
      <c r="W1451" s="5">
        <f t="shared" si="96"/>
        <v>395.28</v>
      </c>
      <c r="X1451" s="5">
        <f t="shared" si="97"/>
        <v>4.59</v>
      </c>
      <c r="Y1451" s="5">
        <v>1093.5999999999999</v>
      </c>
      <c r="Z1451" s="5">
        <v>4.59</v>
      </c>
      <c r="AA1451" s="5">
        <f t="shared" si="95"/>
        <v>1098.1899999999998</v>
      </c>
    </row>
    <row r="1452" spans="1:27" x14ac:dyDescent="0.25">
      <c r="A1452">
        <v>2016</v>
      </c>
      <c r="B1452" t="s">
        <v>62</v>
      </c>
      <c r="C1452" s="1" t="s">
        <v>3</v>
      </c>
      <c r="D1452" s="5">
        <f>VLOOKUP(B1452,SWH!$A$4:$C$19,3,FALSE)</f>
        <v>2090.3200000000002</v>
      </c>
      <c r="E1452" s="5">
        <v>0</v>
      </c>
      <c r="F1452" s="5">
        <v>181.51</v>
      </c>
      <c r="G1452" s="5">
        <v>181.74</v>
      </c>
      <c r="H1452" s="5">
        <v>450.89</v>
      </c>
      <c r="I1452" s="5">
        <v>59.36</v>
      </c>
      <c r="J1452" s="5">
        <v>128.15</v>
      </c>
      <c r="K1452" s="5">
        <v>0</v>
      </c>
      <c r="L1452" s="5">
        <v>0</v>
      </c>
      <c r="M1452" s="5">
        <v>87.77</v>
      </c>
      <c r="N1452" s="5">
        <v>0</v>
      </c>
      <c r="O1452" s="5">
        <f>VLOOKUP(B1452,SWH!$A$4:$B$19,2,FALSE)</f>
        <v>0</v>
      </c>
      <c r="P1452" s="5">
        <f t="shared" si="98"/>
        <v>0</v>
      </c>
      <c r="Q1452" s="5">
        <v>0</v>
      </c>
      <c r="R1452" s="5">
        <v>0</v>
      </c>
      <c r="S1452" s="5">
        <v>0</v>
      </c>
      <c r="T1452" s="5">
        <v>61.99</v>
      </c>
      <c r="U1452" s="5">
        <v>0</v>
      </c>
      <c r="V1452" s="5">
        <v>0</v>
      </c>
      <c r="W1452" s="5">
        <f t="shared" si="96"/>
        <v>269.51</v>
      </c>
      <c r="X1452" s="5">
        <f t="shared" si="97"/>
        <v>181.51</v>
      </c>
      <c r="Y1452" s="5">
        <v>969.9</v>
      </c>
      <c r="Z1452" s="5">
        <v>181.51</v>
      </c>
      <c r="AA1452" s="5">
        <f t="shared" si="95"/>
        <v>1151.4099999999999</v>
      </c>
    </row>
    <row r="1453" spans="1:27" x14ac:dyDescent="0.25">
      <c r="A1453">
        <v>2016</v>
      </c>
      <c r="B1453" t="s">
        <v>62</v>
      </c>
      <c r="C1453" s="1" t="s">
        <v>7</v>
      </c>
      <c r="D1453" s="5">
        <f>VLOOKUP(B1453,SWH!$A$4:$C$19,3,FALSE)</f>
        <v>2090.3200000000002</v>
      </c>
      <c r="E1453" s="5">
        <v>0</v>
      </c>
      <c r="F1453" s="5">
        <v>46.14</v>
      </c>
      <c r="G1453" s="5">
        <v>170.87</v>
      </c>
      <c r="H1453" s="5">
        <v>450.89</v>
      </c>
      <c r="I1453" s="5">
        <v>59.36</v>
      </c>
      <c r="J1453" s="5">
        <v>128.15</v>
      </c>
      <c r="K1453" s="5">
        <v>0</v>
      </c>
      <c r="L1453" s="5">
        <v>0</v>
      </c>
      <c r="M1453" s="5">
        <v>131.78</v>
      </c>
      <c r="N1453" s="5">
        <v>0</v>
      </c>
      <c r="O1453" s="5">
        <f>VLOOKUP(B1453,SWH!$A$4:$B$19,2,FALSE)</f>
        <v>0</v>
      </c>
      <c r="P1453" s="5">
        <f t="shared" si="98"/>
        <v>0</v>
      </c>
      <c r="Q1453" s="5">
        <v>0</v>
      </c>
      <c r="R1453" s="5">
        <v>0</v>
      </c>
      <c r="S1453" s="5">
        <v>0</v>
      </c>
      <c r="T1453" s="5">
        <v>61.41</v>
      </c>
      <c r="U1453" s="5">
        <v>0</v>
      </c>
      <c r="V1453" s="5">
        <v>0</v>
      </c>
      <c r="W1453" s="5">
        <f t="shared" si="96"/>
        <v>302.64999999999998</v>
      </c>
      <c r="X1453" s="5">
        <f t="shared" si="97"/>
        <v>46.14</v>
      </c>
      <c r="Y1453" s="5">
        <v>1002.47</v>
      </c>
      <c r="Z1453" s="5">
        <v>46.14</v>
      </c>
      <c r="AA1453" s="5">
        <f t="shared" si="95"/>
        <v>1048.6100000000001</v>
      </c>
    </row>
    <row r="1454" spans="1:27" x14ac:dyDescent="0.25">
      <c r="A1454">
        <v>2016</v>
      </c>
      <c r="B1454" t="s">
        <v>62</v>
      </c>
      <c r="C1454" s="1" t="s">
        <v>17</v>
      </c>
      <c r="D1454" s="5">
        <f>VLOOKUP(B1454,SWH!$A$4:$C$19,3,FALSE)</f>
        <v>2090.3200000000002</v>
      </c>
      <c r="E1454" s="5">
        <v>0</v>
      </c>
      <c r="F1454" s="5">
        <v>6.92</v>
      </c>
      <c r="G1454" s="5">
        <v>71.63</v>
      </c>
      <c r="H1454" s="5">
        <v>450.89</v>
      </c>
      <c r="I1454" s="5">
        <v>59.56</v>
      </c>
      <c r="J1454" s="5">
        <v>128.15</v>
      </c>
      <c r="K1454" s="5">
        <v>0</v>
      </c>
      <c r="L1454" s="5">
        <v>0</v>
      </c>
      <c r="M1454" s="5">
        <v>157.19999999999999</v>
      </c>
      <c r="N1454" s="5">
        <v>0</v>
      </c>
      <c r="O1454" s="5">
        <f>VLOOKUP(B1454,SWH!$A$4:$B$19,2,FALSE)</f>
        <v>0</v>
      </c>
      <c r="P1454" s="5">
        <f t="shared" si="98"/>
        <v>0</v>
      </c>
      <c r="Q1454" s="5">
        <v>0</v>
      </c>
      <c r="R1454" s="5">
        <v>0</v>
      </c>
      <c r="S1454" s="5">
        <v>0</v>
      </c>
      <c r="T1454" s="5">
        <v>62.09</v>
      </c>
      <c r="U1454" s="5">
        <v>0</v>
      </c>
      <c r="V1454" s="5">
        <v>0</v>
      </c>
      <c r="W1454" s="5">
        <f t="shared" si="96"/>
        <v>228.82999999999998</v>
      </c>
      <c r="X1454" s="5">
        <f t="shared" si="97"/>
        <v>6.92</v>
      </c>
      <c r="Y1454" s="5">
        <v>929.53</v>
      </c>
      <c r="Z1454" s="5">
        <v>6.92</v>
      </c>
      <c r="AA1454" s="5">
        <f t="shared" si="95"/>
        <v>936.44999999999993</v>
      </c>
    </row>
    <row r="1455" spans="1:27" x14ac:dyDescent="0.25">
      <c r="A1455">
        <v>2016</v>
      </c>
      <c r="B1455" t="s">
        <v>62</v>
      </c>
      <c r="C1455" s="1" t="s">
        <v>14</v>
      </c>
      <c r="D1455" s="5">
        <f>VLOOKUP(B1455,SWH!$A$4:$C$19,3,FALSE)</f>
        <v>2090.3200000000002</v>
      </c>
      <c r="E1455" s="5">
        <v>0</v>
      </c>
      <c r="F1455" s="5">
        <v>445.87</v>
      </c>
      <c r="G1455" s="5">
        <v>115.57</v>
      </c>
      <c r="H1455" s="5">
        <v>450.89</v>
      </c>
      <c r="I1455" s="5">
        <v>59.67</v>
      </c>
      <c r="J1455" s="5">
        <v>128.15</v>
      </c>
      <c r="K1455" s="5">
        <v>0</v>
      </c>
      <c r="L1455" s="5">
        <v>0</v>
      </c>
      <c r="M1455" s="5">
        <v>87.88</v>
      </c>
      <c r="N1455" s="5">
        <v>0</v>
      </c>
      <c r="O1455" s="5">
        <f>VLOOKUP(B1455,SWH!$A$4:$B$19,2,FALSE)</f>
        <v>0</v>
      </c>
      <c r="P1455" s="5">
        <f t="shared" si="98"/>
        <v>0</v>
      </c>
      <c r="Q1455" s="5">
        <v>0</v>
      </c>
      <c r="R1455" s="5">
        <v>0</v>
      </c>
      <c r="S1455" s="5">
        <v>0</v>
      </c>
      <c r="T1455" s="5">
        <v>63.68</v>
      </c>
      <c r="U1455" s="5">
        <v>0</v>
      </c>
      <c r="V1455" s="5">
        <v>0</v>
      </c>
      <c r="W1455" s="5">
        <f t="shared" si="96"/>
        <v>203.45</v>
      </c>
      <c r="X1455" s="5">
        <f t="shared" si="97"/>
        <v>445.87</v>
      </c>
      <c r="Y1455" s="5">
        <v>905.84</v>
      </c>
      <c r="Z1455" s="5">
        <v>445.87</v>
      </c>
      <c r="AA1455" s="5">
        <f t="shared" si="95"/>
        <v>1351.71</v>
      </c>
    </row>
    <row r="1456" spans="1:27" x14ac:dyDescent="0.25">
      <c r="A1456">
        <v>2016</v>
      </c>
      <c r="B1456" t="s">
        <v>62</v>
      </c>
      <c r="C1456" s="1" t="s">
        <v>2</v>
      </c>
      <c r="D1456" s="5">
        <f>VLOOKUP(B1456,SWH!$A$4:$C$19,3,FALSE)</f>
        <v>2090.3200000000002</v>
      </c>
      <c r="E1456" s="5">
        <v>0</v>
      </c>
      <c r="F1456" s="5">
        <v>113.98</v>
      </c>
      <c r="G1456" s="5">
        <v>111.64</v>
      </c>
      <c r="H1456" s="5">
        <v>450.89</v>
      </c>
      <c r="I1456" s="5">
        <v>59.36</v>
      </c>
      <c r="J1456" s="5">
        <v>128.15</v>
      </c>
      <c r="K1456" s="5">
        <v>0</v>
      </c>
      <c r="L1456" s="5">
        <v>0</v>
      </c>
      <c r="M1456" s="5">
        <v>155.33000000000001</v>
      </c>
      <c r="N1456" s="5">
        <v>0</v>
      </c>
      <c r="O1456" s="5">
        <f>VLOOKUP(B1456,SWH!$A$4:$B$19,2,FALSE)</f>
        <v>0</v>
      </c>
      <c r="P1456" s="5">
        <f t="shared" si="98"/>
        <v>0</v>
      </c>
      <c r="Q1456" s="5">
        <v>0</v>
      </c>
      <c r="R1456" s="5">
        <v>0</v>
      </c>
      <c r="S1456" s="5">
        <v>0</v>
      </c>
      <c r="T1456" s="5">
        <v>63.1</v>
      </c>
      <c r="U1456" s="5">
        <v>0</v>
      </c>
      <c r="V1456" s="5">
        <v>0</v>
      </c>
      <c r="W1456" s="5">
        <f t="shared" si="96"/>
        <v>266.97000000000003</v>
      </c>
      <c r="X1456" s="5">
        <f t="shared" si="97"/>
        <v>113.98</v>
      </c>
      <c r="Y1456" s="5">
        <v>968.47</v>
      </c>
      <c r="Z1456" s="5">
        <v>113.98</v>
      </c>
      <c r="AA1456" s="5">
        <f t="shared" si="95"/>
        <v>1082.45</v>
      </c>
    </row>
    <row r="1457" spans="1:27" x14ac:dyDescent="0.25">
      <c r="A1457">
        <v>2016</v>
      </c>
      <c r="B1457" t="s">
        <v>62</v>
      </c>
      <c r="C1457" s="1" t="s">
        <v>18</v>
      </c>
      <c r="D1457" s="5">
        <f>VLOOKUP(B1457,SWH!$A$4:$C$19,3,FALSE)</f>
        <v>2090.3200000000002</v>
      </c>
      <c r="E1457" s="5">
        <v>0</v>
      </c>
      <c r="F1457" s="5">
        <v>283.83999999999997</v>
      </c>
      <c r="G1457" s="5">
        <v>33.51</v>
      </c>
      <c r="H1457" s="5">
        <v>450.89</v>
      </c>
      <c r="I1457" s="5">
        <v>59.71</v>
      </c>
      <c r="J1457" s="5">
        <v>128.15</v>
      </c>
      <c r="K1457" s="5">
        <v>0</v>
      </c>
      <c r="L1457" s="5">
        <v>0</v>
      </c>
      <c r="M1457" s="5">
        <v>158.08000000000001</v>
      </c>
      <c r="N1457" s="5">
        <v>0</v>
      </c>
      <c r="O1457" s="5">
        <f>VLOOKUP(B1457,SWH!$A$4:$B$19,2,FALSE)</f>
        <v>0</v>
      </c>
      <c r="P1457" s="5">
        <f t="shared" si="98"/>
        <v>0</v>
      </c>
      <c r="Q1457" s="5">
        <v>0</v>
      </c>
      <c r="R1457" s="5">
        <v>0</v>
      </c>
      <c r="S1457" s="5">
        <v>0</v>
      </c>
      <c r="T1457" s="5">
        <v>64.180000000000007</v>
      </c>
      <c r="U1457" s="5">
        <v>0</v>
      </c>
      <c r="V1457" s="5">
        <v>0</v>
      </c>
      <c r="W1457" s="5">
        <f t="shared" si="96"/>
        <v>191.59</v>
      </c>
      <c r="X1457" s="5">
        <f t="shared" si="97"/>
        <v>283.83999999999997</v>
      </c>
      <c r="Y1457" s="5">
        <v>894.52</v>
      </c>
      <c r="Z1457" s="5">
        <v>283.83999999999997</v>
      </c>
      <c r="AA1457" s="5">
        <f t="shared" si="95"/>
        <v>1178.3599999999999</v>
      </c>
    </row>
    <row r="1458" spans="1:27" x14ac:dyDescent="0.25">
      <c r="A1458">
        <v>2016</v>
      </c>
      <c r="B1458" t="s">
        <v>62</v>
      </c>
      <c r="C1458" s="1" t="s">
        <v>4</v>
      </c>
      <c r="D1458" s="5">
        <f>VLOOKUP(B1458,SWH!$A$4:$C$19,3,FALSE)</f>
        <v>2090.3200000000002</v>
      </c>
      <c r="E1458" s="5">
        <v>0</v>
      </c>
      <c r="F1458" s="5">
        <v>658.79</v>
      </c>
      <c r="G1458" s="5">
        <v>61.84</v>
      </c>
      <c r="H1458" s="5">
        <v>450.89</v>
      </c>
      <c r="I1458" s="5">
        <v>59.46</v>
      </c>
      <c r="J1458" s="5">
        <v>128.15</v>
      </c>
      <c r="K1458" s="5">
        <v>0</v>
      </c>
      <c r="L1458" s="5">
        <v>0</v>
      </c>
      <c r="M1458" s="5">
        <v>119.64</v>
      </c>
      <c r="N1458" s="5">
        <v>0</v>
      </c>
      <c r="O1458" s="5">
        <f>VLOOKUP(B1458,SWH!$A$4:$B$19,2,FALSE)</f>
        <v>0</v>
      </c>
      <c r="P1458" s="5">
        <f t="shared" si="98"/>
        <v>0</v>
      </c>
      <c r="Q1458" s="5">
        <v>0</v>
      </c>
      <c r="R1458" s="5">
        <v>0</v>
      </c>
      <c r="S1458" s="5">
        <v>0</v>
      </c>
      <c r="T1458" s="5">
        <v>65.069999999999993</v>
      </c>
      <c r="U1458" s="5">
        <v>0</v>
      </c>
      <c r="V1458" s="5">
        <v>0</v>
      </c>
      <c r="W1458" s="5">
        <f t="shared" si="96"/>
        <v>181.48000000000002</v>
      </c>
      <c r="X1458" s="5">
        <f t="shared" si="97"/>
        <v>658.79</v>
      </c>
      <c r="Y1458" s="5">
        <v>885.05</v>
      </c>
      <c r="Z1458" s="5">
        <v>658.79</v>
      </c>
      <c r="AA1458" s="5">
        <f t="shared" si="95"/>
        <v>1543.84</v>
      </c>
    </row>
    <row r="1459" spans="1:27" x14ac:dyDescent="0.25">
      <c r="A1459">
        <v>2016</v>
      </c>
      <c r="B1459" t="s">
        <v>62</v>
      </c>
      <c r="C1459" s="1" t="s">
        <v>5</v>
      </c>
      <c r="D1459" s="5">
        <f>VLOOKUP(B1459,SWH!$A$4:$C$19,3,FALSE)</f>
        <v>2090.3200000000002</v>
      </c>
      <c r="E1459" s="5">
        <v>0</v>
      </c>
      <c r="F1459" s="5">
        <v>315.55</v>
      </c>
      <c r="G1459" s="5">
        <v>78.95</v>
      </c>
      <c r="H1459" s="5">
        <v>450.89</v>
      </c>
      <c r="I1459" s="5">
        <v>59.59</v>
      </c>
      <c r="J1459" s="5">
        <v>128.15</v>
      </c>
      <c r="K1459" s="5">
        <v>0</v>
      </c>
      <c r="L1459" s="5">
        <v>0</v>
      </c>
      <c r="M1459" s="5">
        <v>187.54</v>
      </c>
      <c r="N1459" s="5">
        <v>0</v>
      </c>
      <c r="O1459" s="5">
        <f>VLOOKUP(B1459,SWH!$A$4:$B$19,2,FALSE)</f>
        <v>0</v>
      </c>
      <c r="P1459" s="5">
        <f t="shared" si="98"/>
        <v>0</v>
      </c>
      <c r="Q1459" s="5">
        <v>0</v>
      </c>
      <c r="R1459" s="5">
        <v>0</v>
      </c>
      <c r="S1459" s="5">
        <v>0</v>
      </c>
      <c r="T1459" s="5">
        <v>64.58</v>
      </c>
      <c r="U1459" s="5">
        <v>0</v>
      </c>
      <c r="V1459" s="5">
        <v>0</v>
      </c>
      <c r="W1459" s="5">
        <f t="shared" si="96"/>
        <v>266.49</v>
      </c>
      <c r="X1459" s="5">
        <f t="shared" si="97"/>
        <v>315.55</v>
      </c>
      <c r="Y1459" s="5">
        <v>969.69</v>
      </c>
      <c r="Z1459" s="5">
        <v>315.55</v>
      </c>
      <c r="AA1459" s="5">
        <f t="shared" si="95"/>
        <v>1285.24</v>
      </c>
    </row>
    <row r="1460" spans="1:27" x14ac:dyDescent="0.25">
      <c r="A1460">
        <v>2016</v>
      </c>
      <c r="B1460" t="s">
        <v>62</v>
      </c>
      <c r="C1460" s="1" t="s">
        <v>15</v>
      </c>
      <c r="D1460" s="5">
        <f>VLOOKUP(B1460,SWH!$A$4:$C$19,3,FALSE)</f>
        <v>2090.3200000000002</v>
      </c>
      <c r="E1460" s="5">
        <v>0</v>
      </c>
      <c r="F1460" s="5">
        <v>349.09</v>
      </c>
      <c r="G1460" s="5">
        <v>14.14</v>
      </c>
      <c r="H1460" s="5">
        <v>450.89</v>
      </c>
      <c r="I1460" s="5">
        <v>59.65</v>
      </c>
      <c r="J1460" s="5">
        <v>128.15</v>
      </c>
      <c r="K1460" s="5">
        <v>0</v>
      </c>
      <c r="L1460" s="5">
        <v>0</v>
      </c>
      <c r="M1460" s="5">
        <v>151.54</v>
      </c>
      <c r="N1460" s="5">
        <v>0</v>
      </c>
      <c r="O1460" s="5">
        <f>VLOOKUP(B1460,SWH!$A$4:$B$19,2,FALSE)</f>
        <v>0</v>
      </c>
      <c r="P1460" s="5">
        <f t="shared" si="98"/>
        <v>0</v>
      </c>
      <c r="Q1460" s="5">
        <v>0</v>
      </c>
      <c r="R1460" s="5">
        <v>0</v>
      </c>
      <c r="S1460" s="5">
        <v>0</v>
      </c>
      <c r="T1460" s="5">
        <v>64.98</v>
      </c>
      <c r="U1460" s="5">
        <v>0</v>
      </c>
      <c r="V1460" s="5">
        <v>0</v>
      </c>
      <c r="W1460" s="5">
        <f t="shared" si="96"/>
        <v>165.68</v>
      </c>
      <c r="X1460" s="5">
        <f t="shared" si="97"/>
        <v>349.09</v>
      </c>
      <c r="Y1460" s="5">
        <v>869.35</v>
      </c>
      <c r="Z1460" s="5">
        <v>349.09</v>
      </c>
      <c r="AA1460" s="5">
        <f t="shared" si="95"/>
        <v>1218.44</v>
      </c>
    </row>
    <row r="1461" spans="1:27" x14ac:dyDescent="0.25">
      <c r="A1461">
        <v>2016</v>
      </c>
      <c r="B1461" t="s">
        <v>62</v>
      </c>
      <c r="C1461" s="1" t="s">
        <v>16</v>
      </c>
      <c r="D1461" s="5">
        <f>VLOOKUP(B1461,SWH!$A$4:$C$19,3,FALSE)</f>
        <v>2090.3200000000002</v>
      </c>
      <c r="E1461" s="5">
        <v>0</v>
      </c>
      <c r="F1461" s="5">
        <v>917.44</v>
      </c>
      <c r="G1461" s="5">
        <v>74.97</v>
      </c>
      <c r="H1461" s="5">
        <v>450.89</v>
      </c>
      <c r="I1461" s="5">
        <v>59.55</v>
      </c>
      <c r="J1461" s="5">
        <v>128.15</v>
      </c>
      <c r="K1461" s="5">
        <v>0</v>
      </c>
      <c r="L1461" s="5">
        <v>0</v>
      </c>
      <c r="M1461" s="5">
        <v>94.05</v>
      </c>
      <c r="N1461" s="5">
        <v>0</v>
      </c>
      <c r="O1461" s="5">
        <f>VLOOKUP(B1461,SWH!$A$4:$B$19,2,FALSE)</f>
        <v>0</v>
      </c>
      <c r="P1461" s="5">
        <f t="shared" si="98"/>
        <v>0</v>
      </c>
      <c r="Q1461" s="5">
        <v>0</v>
      </c>
      <c r="R1461" s="5">
        <v>0</v>
      </c>
      <c r="S1461" s="5">
        <v>0</v>
      </c>
      <c r="T1461" s="5">
        <v>66.08</v>
      </c>
      <c r="U1461" s="5">
        <v>0</v>
      </c>
      <c r="V1461" s="5">
        <v>0</v>
      </c>
      <c r="W1461" s="5">
        <f t="shared" si="96"/>
        <v>169.01999999999998</v>
      </c>
      <c r="X1461" s="5">
        <f t="shared" si="97"/>
        <v>917.44</v>
      </c>
      <c r="Y1461" s="5">
        <v>873.71</v>
      </c>
      <c r="Z1461" s="5">
        <v>917.44</v>
      </c>
      <c r="AA1461" s="5">
        <f t="shared" si="95"/>
        <v>1791.15</v>
      </c>
    </row>
    <row r="1462" spans="1:27" x14ac:dyDescent="0.25">
      <c r="A1462">
        <v>2016</v>
      </c>
      <c r="B1462" t="s">
        <v>62</v>
      </c>
      <c r="C1462" s="1" t="s">
        <v>9</v>
      </c>
      <c r="D1462" s="5">
        <f>VLOOKUP(B1462,SWH!$A$4:$C$19,3,FALSE)</f>
        <v>2090.3200000000002</v>
      </c>
      <c r="E1462" s="5">
        <v>0</v>
      </c>
      <c r="F1462" s="5">
        <v>587.08000000000004</v>
      </c>
      <c r="G1462" s="5">
        <v>49.65</v>
      </c>
      <c r="H1462" s="5">
        <v>450.89</v>
      </c>
      <c r="I1462" s="5">
        <v>59.45</v>
      </c>
      <c r="J1462" s="5">
        <v>128.15</v>
      </c>
      <c r="K1462" s="5">
        <v>0</v>
      </c>
      <c r="L1462" s="5">
        <v>0</v>
      </c>
      <c r="M1462" s="5">
        <v>179.12</v>
      </c>
      <c r="N1462" s="5">
        <v>0</v>
      </c>
      <c r="O1462" s="5">
        <f>VLOOKUP(B1462,SWH!$A$4:$B$19,2,FALSE)</f>
        <v>0</v>
      </c>
      <c r="P1462" s="5">
        <f t="shared" si="98"/>
        <v>0</v>
      </c>
      <c r="Q1462" s="5">
        <v>0</v>
      </c>
      <c r="R1462" s="5">
        <v>0</v>
      </c>
      <c r="S1462" s="5">
        <v>0</v>
      </c>
      <c r="T1462" s="5">
        <v>65.790000000000006</v>
      </c>
      <c r="U1462" s="5">
        <v>0</v>
      </c>
      <c r="V1462" s="5">
        <v>0</v>
      </c>
      <c r="W1462" s="5">
        <f t="shared" si="96"/>
        <v>228.77</v>
      </c>
      <c r="X1462" s="5">
        <f t="shared" si="97"/>
        <v>587.08000000000004</v>
      </c>
      <c r="Y1462" s="5">
        <v>933.05</v>
      </c>
      <c r="Z1462" s="5">
        <v>587.08000000000004</v>
      </c>
      <c r="AA1462" s="5">
        <f t="shared" si="95"/>
        <v>1520.13</v>
      </c>
    </row>
    <row r="1463" spans="1:27" x14ac:dyDescent="0.25">
      <c r="A1463">
        <v>2016</v>
      </c>
      <c r="B1463" t="s">
        <v>62</v>
      </c>
      <c r="C1463" s="1" t="s">
        <v>12</v>
      </c>
      <c r="D1463" s="5">
        <f>VLOOKUP(B1463,SWH!$A$4:$C$19,3,FALSE)</f>
        <v>2090.3200000000002</v>
      </c>
      <c r="E1463" s="5">
        <v>0</v>
      </c>
      <c r="F1463" s="5">
        <v>1076.71</v>
      </c>
      <c r="G1463" s="5">
        <v>47.24</v>
      </c>
      <c r="H1463" s="5">
        <v>450.89</v>
      </c>
      <c r="I1463" s="5">
        <v>59.67</v>
      </c>
      <c r="J1463" s="5">
        <v>128.15</v>
      </c>
      <c r="K1463" s="5">
        <v>0</v>
      </c>
      <c r="L1463" s="5">
        <v>0</v>
      </c>
      <c r="M1463" s="5">
        <v>132.65</v>
      </c>
      <c r="N1463" s="5">
        <v>0</v>
      </c>
      <c r="O1463" s="5">
        <f>VLOOKUP(B1463,SWH!$A$4:$B$19,2,FALSE)</f>
        <v>0</v>
      </c>
      <c r="P1463" s="5">
        <f t="shared" si="98"/>
        <v>0</v>
      </c>
      <c r="Q1463" s="5">
        <v>0</v>
      </c>
      <c r="R1463" s="5">
        <v>0</v>
      </c>
      <c r="S1463" s="5">
        <v>0</v>
      </c>
      <c r="T1463" s="5">
        <v>67.239999999999995</v>
      </c>
      <c r="U1463" s="5">
        <v>0</v>
      </c>
      <c r="V1463" s="5">
        <v>0</v>
      </c>
      <c r="W1463" s="5">
        <f t="shared" si="96"/>
        <v>179.89000000000001</v>
      </c>
      <c r="X1463" s="5">
        <f t="shared" si="97"/>
        <v>1076.71</v>
      </c>
      <c r="Y1463" s="5">
        <v>885.84</v>
      </c>
      <c r="Z1463" s="5">
        <v>1076.71</v>
      </c>
      <c r="AA1463" s="5">
        <f t="shared" si="95"/>
        <v>1962.5500000000002</v>
      </c>
    </row>
    <row r="1464" spans="1:27" x14ac:dyDescent="0.25">
      <c r="A1464">
        <v>2016</v>
      </c>
      <c r="B1464" t="s">
        <v>62</v>
      </c>
      <c r="C1464" s="1" t="s">
        <v>8</v>
      </c>
      <c r="D1464" s="5">
        <f>VLOOKUP(B1464,SWH!$A$4:$C$19,3,FALSE)</f>
        <v>2090.3200000000002</v>
      </c>
      <c r="E1464" s="5">
        <v>0</v>
      </c>
      <c r="F1464" s="5">
        <v>1267.8900000000001</v>
      </c>
      <c r="G1464" s="5">
        <v>15.29</v>
      </c>
      <c r="H1464" s="5">
        <v>450.89</v>
      </c>
      <c r="I1464" s="5">
        <v>61.36</v>
      </c>
      <c r="J1464" s="5">
        <v>128.15</v>
      </c>
      <c r="K1464" s="5">
        <v>0</v>
      </c>
      <c r="L1464" s="5">
        <v>0</v>
      </c>
      <c r="M1464" s="5">
        <v>189.06</v>
      </c>
      <c r="N1464" s="5">
        <v>0</v>
      </c>
      <c r="O1464" s="5">
        <f>VLOOKUP(B1464,SWH!$A$4:$B$19,2,FALSE)</f>
        <v>0</v>
      </c>
      <c r="P1464" s="5">
        <f t="shared" si="98"/>
        <v>0</v>
      </c>
      <c r="Q1464" s="5">
        <v>0</v>
      </c>
      <c r="R1464" s="5">
        <v>0</v>
      </c>
      <c r="S1464" s="5">
        <v>9.5299999999999994</v>
      </c>
      <c r="T1464" s="5">
        <v>68.790000000000006</v>
      </c>
      <c r="U1464" s="5">
        <v>0</v>
      </c>
      <c r="V1464" s="5">
        <v>0</v>
      </c>
      <c r="W1464" s="5">
        <f t="shared" si="96"/>
        <v>213.88</v>
      </c>
      <c r="X1464" s="5">
        <f t="shared" si="97"/>
        <v>1267.8900000000001</v>
      </c>
      <c r="Y1464" s="5">
        <v>923.08</v>
      </c>
      <c r="Z1464" s="5">
        <v>1267.8900000000001</v>
      </c>
      <c r="AA1464" s="5">
        <f t="shared" si="95"/>
        <v>2190.9700000000003</v>
      </c>
    </row>
    <row r="1465" spans="1:27" x14ac:dyDescent="0.25">
      <c r="A1465">
        <v>2019</v>
      </c>
      <c r="B1465" t="s">
        <v>62</v>
      </c>
      <c r="C1465" s="1" t="s">
        <v>10</v>
      </c>
      <c r="D1465" s="5">
        <f>VLOOKUP(B1465,SWH!$A$4:$C$19,3,FALSE)</f>
        <v>2090.3200000000002</v>
      </c>
      <c r="E1465" s="5">
        <v>0</v>
      </c>
      <c r="F1465" s="5">
        <v>0</v>
      </c>
      <c r="G1465" s="5">
        <v>683.18</v>
      </c>
      <c r="H1465" s="5">
        <v>402.56</v>
      </c>
      <c r="I1465" s="5">
        <v>59.48</v>
      </c>
      <c r="J1465" s="5">
        <v>128.15</v>
      </c>
      <c r="K1465" s="5">
        <v>0</v>
      </c>
      <c r="L1465" s="5">
        <v>0</v>
      </c>
      <c r="M1465" s="5">
        <v>114.78</v>
      </c>
      <c r="N1465" s="5">
        <v>0</v>
      </c>
      <c r="O1465" s="5">
        <f>VLOOKUP(B1465,SWH!$A$4:$B$19,2,FALSE)</f>
        <v>0</v>
      </c>
      <c r="P1465" s="5">
        <f t="shared" si="98"/>
        <v>0</v>
      </c>
      <c r="Q1465" s="5">
        <v>0</v>
      </c>
      <c r="R1465" s="5">
        <v>0</v>
      </c>
      <c r="S1465" s="5">
        <v>0</v>
      </c>
      <c r="T1465" s="5">
        <v>57.53</v>
      </c>
      <c r="U1465" s="5">
        <v>0</v>
      </c>
      <c r="V1465" s="5">
        <v>0</v>
      </c>
      <c r="W1465" s="5">
        <f t="shared" si="96"/>
        <v>797.95999999999992</v>
      </c>
      <c r="X1465" s="5">
        <f t="shared" si="97"/>
        <v>0</v>
      </c>
      <c r="Y1465" s="5">
        <v>1445.68</v>
      </c>
      <c r="Z1465" s="5">
        <v>0</v>
      </c>
      <c r="AA1465" s="5">
        <f t="shared" si="95"/>
        <v>1445.68</v>
      </c>
    </row>
    <row r="1466" spans="1:27" x14ac:dyDescent="0.25">
      <c r="A1466">
        <v>2019</v>
      </c>
      <c r="B1466" t="s">
        <v>62</v>
      </c>
      <c r="C1466" s="1" t="s">
        <v>6</v>
      </c>
      <c r="D1466" s="5">
        <f>VLOOKUP(B1466,SWH!$A$4:$C$19,3,FALSE)</f>
        <v>2090.3200000000002</v>
      </c>
      <c r="E1466" s="5">
        <v>0</v>
      </c>
      <c r="F1466" s="5">
        <v>0</v>
      </c>
      <c r="G1466" s="5">
        <v>592.02</v>
      </c>
      <c r="H1466" s="5">
        <v>402.56</v>
      </c>
      <c r="I1466" s="5">
        <v>59.44</v>
      </c>
      <c r="J1466" s="5">
        <v>128.15</v>
      </c>
      <c r="K1466" s="5">
        <v>0</v>
      </c>
      <c r="L1466" s="5">
        <v>0</v>
      </c>
      <c r="M1466" s="5">
        <v>139.93</v>
      </c>
      <c r="N1466" s="5">
        <v>0</v>
      </c>
      <c r="O1466" s="5">
        <f>VLOOKUP(B1466,SWH!$A$4:$B$19,2,FALSE)</f>
        <v>0</v>
      </c>
      <c r="P1466" s="5">
        <f t="shared" si="98"/>
        <v>0</v>
      </c>
      <c r="Q1466" s="5">
        <v>0</v>
      </c>
      <c r="R1466" s="5">
        <v>0</v>
      </c>
      <c r="S1466" s="5">
        <v>0</v>
      </c>
      <c r="T1466" s="5">
        <v>57.49</v>
      </c>
      <c r="U1466" s="5">
        <v>0</v>
      </c>
      <c r="V1466" s="5">
        <v>0</v>
      </c>
      <c r="W1466" s="5">
        <f t="shared" si="96"/>
        <v>731.95</v>
      </c>
      <c r="X1466" s="5">
        <f t="shared" si="97"/>
        <v>0</v>
      </c>
      <c r="Y1466" s="5">
        <v>1379.58</v>
      </c>
      <c r="Z1466" s="5">
        <v>0</v>
      </c>
      <c r="AA1466" s="5">
        <f t="shared" si="95"/>
        <v>1379.58</v>
      </c>
    </row>
    <row r="1467" spans="1:27" x14ac:dyDescent="0.25">
      <c r="A1467">
        <v>2019</v>
      </c>
      <c r="B1467" t="s">
        <v>62</v>
      </c>
      <c r="C1467" s="1" t="s">
        <v>11</v>
      </c>
      <c r="D1467" s="5">
        <f>VLOOKUP(B1467,SWH!$A$4:$C$19,3,FALSE)</f>
        <v>2090.3200000000002</v>
      </c>
      <c r="E1467" s="5">
        <v>0</v>
      </c>
      <c r="F1467" s="5">
        <v>0</v>
      </c>
      <c r="G1467" s="5">
        <v>430.64</v>
      </c>
      <c r="H1467" s="5">
        <v>402.56</v>
      </c>
      <c r="I1467" s="5">
        <v>59.45</v>
      </c>
      <c r="J1467" s="5">
        <v>128.15</v>
      </c>
      <c r="K1467" s="5">
        <v>0</v>
      </c>
      <c r="L1467" s="5">
        <v>0</v>
      </c>
      <c r="M1467" s="5">
        <v>89.4</v>
      </c>
      <c r="N1467" s="5">
        <v>0</v>
      </c>
      <c r="O1467" s="5">
        <f>VLOOKUP(B1467,SWH!$A$4:$B$19,2,FALSE)</f>
        <v>0</v>
      </c>
      <c r="P1467" s="5">
        <f t="shared" si="98"/>
        <v>0</v>
      </c>
      <c r="Q1467" s="5">
        <v>0</v>
      </c>
      <c r="R1467" s="5">
        <v>0</v>
      </c>
      <c r="S1467" s="5">
        <v>0</v>
      </c>
      <c r="T1467" s="5">
        <v>58.58</v>
      </c>
      <c r="U1467" s="5">
        <v>0</v>
      </c>
      <c r="V1467" s="5">
        <v>0</v>
      </c>
      <c r="W1467" s="5">
        <f t="shared" si="96"/>
        <v>520.04</v>
      </c>
      <c r="X1467" s="5">
        <f t="shared" si="97"/>
        <v>0</v>
      </c>
      <c r="Y1467" s="5">
        <v>1168.79</v>
      </c>
      <c r="Z1467" s="5">
        <v>0</v>
      </c>
      <c r="AA1467" s="5">
        <f t="shared" si="95"/>
        <v>1168.79</v>
      </c>
    </row>
    <row r="1468" spans="1:27" x14ac:dyDescent="0.25">
      <c r="A1468">
        <v>2019</v>
      </c>
      <c r="B1468" t="s">
        <v>62</v>
      </c>
      <c r="C1468" s="1" t="s">
        <v>13</v>
      </c>
      <c r="D1468" s="5">
        <f>VLOOKUP(B1468,SWH!$A$4:$C$19,3,FALSE)</f>
        <v>2090.3200000000002</v>
      </c>
      <c r="E1468" s="5">
        <v>0</v>
      </c>
      <c r="F1468" s="5">
        <v>7.91</v>
      </c>
      <c r="G1468" s="5">
        <v>467.13</v>
      </c>
      <c r="H1468" s="5">
        <v>402.56</v>
      </c>
      <c r="I1468" s="5">
        <v>59.35</v>
      </c>
      <c r="J1468" s="5">
        <v>128.15</v>
      </c>
      <c r="K1468" s="5">
        <v>0</v>
      </c>
      <c r="L1468" s="5">
        <v>0</v>
      </c>
      <c r="M1468" s="5">
        <v>130.44999999999999</v>
      </c>
      <c r="N1468" s="5">
        <v>0</v>
      </c>
      <c r="O1468" s="5">
        <f>VLOOKUP(B1468,SWH!$A$4:$B$19,2,FALSE)</f>
        <v>0</v>
      </c>
      <c r="P1468" s="5">
        <f t="shared" si="98"/>
        <v>0</v>
      </c>
      <c r="Q1468" s="5">
        <v>0</v>
      </c>
      <c r="R1468" s="5">
        <v>0</v>
      </c>
      <c r="S1468" s="5">
        <v>0</v>
      </c>
      <c r="T1468" s="5">
        <v>58.66</v>
      </c>
      <c r="U1468" s="5">
        <v>0</v>
      </c>
      <c r="V1468" s="5">
        <v>0</v>
      </c>
      <c r="W1468" s="5">
        <f t="shared" si="96"/>
        <v>597.57999999999993</v>
      </c>
      <c r="X1468" s="5">
        <f t="shared" si="97"/>
        <v>7.91</v>
      </c>
      <c r="Y1468" s="5">
        <v>1246.29</v>
      </c>
      <c r="Z1468" s="5">
        <v>7.91</v>
      </c>
      <c r="AA1468" s="5">
        <f t="shared" si="95"/>
        <v>1254.2</v>
      </c>
    </row>
    <row r="1469" spans="1:27" x14ac:dyDescent="0.25">
      <c r="A1469">
        <v>2019</v>
      </c>
      <c r="B1469" t="s">
        <v>62</v>
      </c>
      <c r="C1469" s="1" t="s">
        <v>19</v>
      </c>
      <c r="D1469" s="5">
        <f>VLOOKUP(B1469,SWH!$A$4:$C$19,3,FALSE)</f>
        <v>2090.3200000000002</v>
      </c>
      <c r="E1469" s="5">
        <v>0</v>
      </c>
      <c r="F1469" s="5">
        <v>20.51</v>
      </c>
      <c r="G1469" s="5">
        <v>342.84</v>
      </c>
      <c r="H1469" s="5">
        <v>402.56</v>
      </c>
      <c r="I1469" s="5">
        <v>59.32</v>
      </c>
      <c r="J1469" s="5">
        <v>128.15</v>
      </c>
      <c r="K1469" s="5">
        <v>0</v>
      </c>
      <c r="L1469" s="5">
        <v>0</v>
      </c>
      <c r="M1469" s="5">
        <v>93.83</v>
      </c>
      <c r="N1469" s="5">
        <v>0</v>
      </c>
      <c r="O1469" s="5">
        <f>VLOOKUP(B1469,SWH!$A$4:$B$19,2,FALSE)</f>
        <v>0</v>
      </c>
      <c r="P1469" s="5">
        <f t="shared" si="98"/>
        <v>0</v>
      </c>
      <c r="Q1469" s="5">
        <v>0</v>
      </c>
      <c r="R1469" s="5">
        <v>0</v>
      </c>
      <c r="S1469" s="5">
        <v>0</v>
      </c>
      <c r="T1469" s="5">
        <v>59.83</v>
      </c>
      <c r="U1469" s="5">
        <v>0</v>
      </c>
      <c r="V1469" s="5">
        <v>0</v>
      </c>
      <c r="W1469" s="5">
        <f t="shared" si="96"/>
        <v>436.66999999999996</v>
      </c>
      <c r="X1469" s="5">
        <f t="shared" si="97"/>
        <v>20.51</v>
      </c>
      <c r="Y1469" s="5">
        <v>1086.52</v>
      </c>
      <c r="Z1469" s="5">
        <v>20.51</v>
      </c>
      <c r="AA1469" s="5">
        <f t="shared" si="95"/>
        <v>1107.03</v>
      </c>
    </row>
    <row r="1470" spans="1:27" x14ac:dyDescent="0.25">
      <c r="A1470">
        <v>2019</v>
      </c>
      <c r="B1470" t="s">
        <v>62</v>
      </c>
      <c r="C1470" s="1" t="s">
        <v>20</v>
      </c>
      <c r="D1470" s="5">
        <f>VLOOKUP(B1470,SWH!$A$4:$C$19,3,FALSE)</f>
        <v>2090.3200000000002</v>
      </c>
      <c r="E1470" s="5">
        <v>0</v>
      </c>
      <c r="F1470" s="5">
        <v>5.75</v>
      </c>
      <c r="G1470" s="5">
        <v>267.64999999999998</v>
      </c>
      <c r="H1470" s="5">
        <v>402.56</v>
      </c>
      <c r="I1470" s="5">
        <v>59.38</v>
      </c>
      <c r="J1470" s="5">
        <v>128.15</v>
      </c>
      <c r="K1470" s="5">
        <v>0</v>
      </c>
      <c r="L1470" s="5">
        <v>0</v>
      </c>
      <c r="M1470" s="5">
        <v>114.51</v>
      </c>
      <c r="N1470" s="5">
        <v>0</v>
      </c>
      <c r="O1470" s="5">
        <f>VLOOKUP(B1470,SWH!$A$4:$B$19,2,FALSE)</f>
        <v>0</v>
      </c>
      <c r="P1470" s="5">
        <f t="shared" si="98"/>
        <v>0</v>
      </c>
      <c r="Q1470" s="5">
        <v>0</v>
      </c>
      <c r="R1470" s="5">
        <v>0</v>
      </c>
      <c r="S1470" s="5">
        <v>0</v>
      </c>
      <c r="T1470" s="5">
        <v>59.91</v>
      </c>
      <c r="U1470" s="5">
        <v>0</v>
      </c>
      <c r="V1470" s="5">
        <v>0</v>
      </c>
      <c r="W1470" s="5">
        <f t="shared" si="96"/>
        <v>382.15999999999997</v>
      </c>
      <c r="X1470" s="5">
        <f t="shared" si="97"/>
        <v>5.75</v>
      </c>
      <c r="Y1470" s="5">
        <v>1032.1600000000001</v>
      </c>
      <c r="Z1470" s="5">
        <v>5.75</v>
      </c>
      <c r="AA1470" s="5">
        <f t="shared" si="95"/>
        <v>1037.9100000000001</v>
      </c>
    </row>
    <row r="1471" spans="1:27" x14ac:dyDescent="0.25">
      <c r="A1471">
        <v>2019</v>
      </c>
      <c r="B1471" t="s">
        <v>62</v>
      </c>
      <c r="C1471" s="1" t="s">
        <v>3</v>
      </c>
      <c r="D1471" s="5">
        <f>VLOOKUP(B1471,SWH!$A$4:$C$19,3,FALSE)</f>
        <v>2090.3200000000002</v>
      </c>
      <c r="E1471" s="5">
        <v>0</v>
      </c>
      <c r="F1471" s="5">
        <v>191.22</v>
      </c>
      <c r="G1471" s="5">
        <v>173.36</v>
      </c>
      <c r="H1471" s="5">
        <v>402.56</v>
      </c>
      <c r="I1471" s="5">
        <v>59.36</v>
      </c>
      <c r="J1471" s="5">
        <v>128.15</v>
      </c>
      <c r="K1471" s="5">
        <v>0</v>
      </c>
      <c r="L1471" s="5">
        <v>0</v>
      </c>
      <c r="M1471" s="5">
        <v>86.56</v>
      </c>
      <c r="N1471" s="5">
        <v>0</v>
      </c>
      <c r="O1471" s="5">
        <f>VLOOKUP(B1471,SWH!$A$4:$B$19,2,FALSE)</f>
        <v>0</v>
      </c>
      <c r="P1471" s="5">
        <f t="shared" si="98"/>
        <v>0</v>
      </c>
      <c r="Q1471" s="5">
        <v>0</v>
      </c>
      <c r="R1471" s="5">
        <v>0</v>
      </c>
      <c r="S1471" s="5">
        <v>0</v>
      </c>
      <c r="T1471" s="5">
        <v>62.01</v>
      </c>
      <c r="U1471" s="5">
        <v>0</v>
      </c>
      <c r="V1471" s="5">
        <v>0</v>
      </c>
      <c r="W1471" s="5">
        <f t="shared" si="96"/>
        <v>259.92</v>
      </c>
      <c r="X1471" s="5">
        <f t="shared" si="97"/>
        <v>191.22</v>
      </c>
      <c r="Y1471" s="5">
        <v>912</v>
      </c>
      <c r="Z1471" s="5">
        <v>191.22</v>
      </c>
      <c r="AA1471" s="5">
        <f t="shared" si="95"/>
        <v>1103.22</v>
      </c>
    </row>
    <row r="1472" spans="1:27" x14ac:dyDescent="0.25">
      <c r="A1472">
        <v>2019</v>
      </c>
      <c r="B1472" t="s">
        <v>62</v>
      </c>
      <c r="C1472" s="1" t="s">
        <v>7</v>
      </c>
      <c r="D1472" s="5">
        <f>VLOOKUP(B1472,SWH!$A$4:$C$19,3,FALSE)</f>
        <v>2090.3200000000002</v>
      </c>
      <c r="E1472" s="5">
        <v>0</v>
      </c>
      <c r="F1472" s="5">
        <v>54.6</v>
      </c>
      <c r="G1472" s="5">
        <v>163.21</v>
      </c>
      <c r="H1472" s="5">
        <v>402.56</v>
      </c>
      <c r="I1472" s="5">
        <v>59.36</v>
      </c>
      <c r="J1472" s="5">
        <v>128.15</v>
      </c>
      <c r="K1472" s="5">
        <v>0</v>
      </c>
      <c r="L1472" s="5">
        <v>0</v>
      </c>
      <c r="M1472" s="5">
        <v>127.02</v>
      </c>
      <c r="N1472" s="5">
        <v>0</v>
      </c>
      <c r="O1472" s="5">
        <f>VLOOKUP(B1472,SWH!$A$4:$B$19,2,FALSE)</f>
        <v>0</v>
      </c>
      <c r="P1472" s="5">
        <f t="shared" si="98"/>
        <v>0</v>
      </c>
      <c r="Q1472" s="5">
        <v>0</v>
      </c>
      <c r="R1472" s="5">
        <v>0</v>
      </c>
      <c r="S1472" s="5">
        <v>0</v>
      </c>
      <c r="T1472" s="5">
        <v>61.43</v>
      </c>
      <c r="U1472" s="5">
        <v>0</v>
      </c>
      <c r="V1472" s="5">
        <v>0</v>
      </c>
      <c r="W1472" s="5">
        <f t="shared" si="96"/>
        <v>290.23</v>
      </c>
      <c r="X1472" s="5">
        <f t="shared" si="97"/>
        <v>54.6</v>
      </c>
      <c r="Y1472" s="5">
        <v>941.73</v>
      </c>
      <c r="Z1472" s="5">
        <v>54.6</v>
      </c>
      <c r="AA1472" s="5">
        <f t="shared" si="95"/>
        <v>996.33</v>
      </c>
    </row>
    <row r="1473" spans="1:27" x14ac:dyDescent="0.25">
      <c r="A1473">
        <v>2019</v>
      </c>
      <c r="B1473" t="s">
        <v>62</v>
      </c>
      <c r="C1473" s="1" t="s">
        <v>17</v>
      </c>
      <c r="D1473" s="5">
        <f>VLOOKUP(B1473,SWH!$A$4:$C$19,3,FALSE)</f>
        <v>2090.3200000000002</v>
      </c>
      <c r="E1473" s="5">
        <v>0</v>
      </c>
      <c r="F1473" s="5">
        <v>9.51</v>
      </c>
      <c r="G1473" s="5">
        <v>63.99</v>
      </c>
      <c r="H1473" s="5">
        <v>402.56</v>
      </c>
      <c r="I1473" s="5">
        <v>59.56</v>
      </c>
      <c r="J1473" s="5">
        <v>128.15</v>
      </c>
      <c r="K1473" s="5">
        <v>0</v>
      </c>
      <c r="L1473" s="5">
        <v>0</v>
      </c>
      <c r="M1473" s="5">
        <v>149.66999999999999</v>
      </c>
      <c r="N1473" s="5">
        <v>0</v>
      </c>
      <c r="O1473" s="5">
        <f>VLOOKUP(B1473,SWH!$A$4:$B$19,2,FALSE)</f>
        <v>0</v>
      </c>
      <c r="P1473" s="5">
        <f t="shared" si="98"/>
        <v>0</v>
      </c>
      <c r="Q1473" s="5">
        <v>0</v>
      </c>
      <c r="R1473" s="5">
        <v>0</v>
      </c>
      <c r="S1473" s="5">
        <v>0</v>
      </c>
      <c r="T1473" s="5">
        <v>62.12</v>
      </c>
      <c r="U1473" s="5">
        <v>0</v>
      </c>
      <c r="V1473" s="5">
        <v>0</v>
      </c>
      <c r="W1473" s="5">
        <f t="shared" si="96"/>
        <v>213.66</v>
      </c>
      <c r="X1473" s="5">
        <f t="shared" si="97"/>
        <v>9.51</v>
      </c>
      <c r="Y1473" s="5">
        <v>866.05</v>
      </c>
      <c r="Z1473" s="5">
        <v>9.51</v>
      </c>
      <c r="AA1473" s="5">
        <f t="shared" si="95"/>
        <v>875.56</v>
      </c>
    </row>
    <row r="1474" spans="1:27" x14ac:dyDescent="0.25">
      <c r="A1474">
        <v>2019</v>
      </c>
      <c r="B1474" t="s">
        <v>62</v>
      </c>
      <c r="C1474" s="1" t="s">
        <v>14</v>
      </c>
      <c r="D1474" s="5">
        <f>VLOOKUP(B1474,SWH!$A$4:$C$19,3,FALSE)</f>
        <v>2090.3200000000002</v>
      </c>
      <c r="E1474" s="5">
        <v>0</v>
      </c>
      <c r="F1474" s="5">
        <v>453.47</v>
      </c>
      <c r="G1474" s="5">
        <v>107.88</v>
      </c>
      <c r="H1474" s="5">
        <v>402.56</v>
      </c>
      <c r="I1474" s="5">
        <v>59.67</v>
      </c>
      <c r="J1474" s="5">
        <v>128.15</v>
      </c>
      <c r="K1474" s="5">
        <v>0</v>
      </c>
      <c r="L1474" s="5">
        <v>0</v>
      </c>
      <c r="M1474" s="5">
        <v>102.53</v>
      </c>
      <c r="N1474" s="5">
        <v>0</v>
      </c>
      <c r="O1474" s="5">
        <f>VLOOKUP(B1474,SWH!$A$4:$B$19,2,FALSE)</f>
        <v>0</v>
      </c>
      <c r="P1474" s="5">
        <f t="shared" si="98"/>
        <v>0</v>
      </c>
      <c r="Q1474" s="5">
        <v>0</v>
      </c>
      <c r="R1474" s="5">
        <v>0</v>
      </c>
      <c r="S1474" s="5">
        <v>0</v>
      </c>
      <c r="T1474" s="5">
        <v>63.69</v>
      </c>
      <c r="U1474" s="5">
        <v>0</v>
      </c>
      <c r="V1474" s="5">
        <v>0</v>
      </c>
      <c r="W1474" s="5">
        <f t="shared" si="96"/>
        <v>210.41</v>
      </c>
      <c r="X1474" s="5">
        <f t="shared" si="97"/>
        <v>453.47</v>
      </c>
      <c r="Y1474" s="5">
        <v>864.48</v>
      </c>
      <c r="Z1474" s="5">
        <v>453.47</v>
      </c>
      <c r="AA1474" s="5">
        <f t="shared" ref="AA1474:AA1537" si="99">SUM(Y1474:Z1474)</f>
        <v>1317.95</v>
      </c>
    </row>
    <row r="1475" spans="1:27" x14ac:dyDescent="0.25">
      <c r="A1475">
        <v>2019</v>
      </c>
      <c r="B1475" t="s">
        <v>62</v>
      </c>
      <c r="C1475" s="1" t="s">
        <v>2</v>
      </c>
      <c r="D1475" s="5">
        <f>VLOOKUP(B1475,SWH!$A$4:$C$19,3,FALSE)</f>
        <v>2090.3200000000002</v>
      </c>
      <c r="E1475" s="5">
        <v>0</v>
      </c>
      <c r="F1475" s="5">
        <v>117.55</v>
      </c>
      <c r="G1475" s="5">
        <v>104.37</v>
      </c>
      <c r="H1475" s="5">
        <v>402.56</v>
      </c>
      <c r="I1475" s="5">
        <v>59.36</v>
      </c>
      <c r="J1475" s="5">
        <v>128.15</v>
      </c>
      <c r="K1475" s="5">
        <v>0</v>
      </c>
      <c r="L1475" s="5">
        <v>0</v>
      </c>
      <c r="M1475" s="5">
        <v>185.79</v>
      </c>
      <c r="N1475" s="5">
        <v>0</v>
      </c>
      <c r="O1475" s="5">
        <f>VLOOKUP(B1475,SWH!$A$4:$B$19,2,FALSE)</f>
        <v>0</v>
      </c>
      <c r="P1475" s="5">
        <f t="shared" si="98"/>
        <v>0</v>
      </c>
      <c r="Q1475" s="5">
        <v>0</v>
      </c>
      <c r="R1475" s="5">
        <v>0</v>
      </c>
      <c r="S1475" s="5">
        <v>0</v>
      </c>
      <c r="T1475" s="5">
        <v>63.11</v>
      </c>
      <c r="U1475" s="5">
        <v>0</v>
      </c>
      <c r="V1475" s="5">
        <v>0</v>
      </c>
      <c r="W1475" s="5">
        <f t="shared" ref="W1475:W1538" si="100">E1475+G1475+M1475+SUM(P1475:S1475)</f>
        <v>290.15999999999997</v>
      </c>
      <c r="X1475" s="5">
        <f t="shared" ref="X1475:X1538" si="101">F1475</f>
        <v>117.55</v>
      </c>
      <c r="Y1475" s="5">
        <v>943.34</v>
      </c>
      <c r="Z1475" s="5">
        <v>117.55</v>
      </c>
      <c r="AA1475" s="5">
        <f t="shared" si="99"/>
        <v>1060.8900000000001</v>
      </c>
    </row>
    <row r="1476" spans="1:27" x14ac:dyDescent="0.25">
      <c r="A1476">
        <v>2019</v>
      </c>
      <c r="B1476" t="s">
        <v>62</v>
      </c>
      <c r="C1476" s="1" t="s">
        <v>18</v>
      </c>
      <c r="D1476" s="5">
        <f>VLOOKUP(B1476,SWH!$A$4:$C$19,3,FALSE)</f>
        <v>2090.3200000000002</v>
      </c>
      <c r="E1476" s="5">
        <v>0</v>
      </c>
      <c r="F1476" s="5">
        <v>307.08</v>
      </c>
      <c r="G1476" s="5">
        <v>30.01</v>
      </c>
      <c r="H1476" s="5">
        <v>402.56</v>
      </c>
      <c r="I1476" s="5">
        <v>59.71</v>
      </c>
      <c r="J1476" s="5">
        <v>128.15</v>
      </c>
      <c r="K1476" s="5">
        <v>0</v>
      </c>
      <c r="L1476" s="5">
        <v>0</v>
      </c>
      <c r="M1476" s="5">
        <v>150.97</v>
      </c>
      <c r="N1476" s="5">
        <v>0</v>
      </c>
      <c r="O1476" s="5">
        <f>VLOOKUP(B1476,SWH!$A$4:$B$19,2,FALSE)</f>
        <v>0</v>
      </c>
      <c r="P1476" s="5">
        <f t="shared" si="98"/>
        <v>0</v>
      </c>
      <c r="Q1476" s="5">
        <v>0</v>
      </c>
      <c r="R1476" s="5">
        <v>0</v>
      </c>
      <c r="S1476" s="5">
        <v>0</v>
      </c>
      <c r="T1476" s="5">
        <v>64.2</v>
      </c>
      <c r="U1476" s="5">
        <v>0</v>
      </c>
      <c r="V1476" s="5">
        <v>0</v>
      </c>
      <c r="W1476" s="5">
        <f t="shared" si="100"/>
        <v>180.98</v>
      </c>
      <c r="X1476" s="5">
        <f t="shared" si="101"/>
        <v>307.08</v>
      </c>
      <c r="Y1476" s="5">
        <v>835.6</v>
      </c>
      <c r="Z1476" s="5">
        <v>307.08</v>
      </c>
      <c r="AA1476" s="5">
        <f t="shared" si="99"/>
        <v>1142.68</v>
      </c>
    </row>
    <row r="1477" spans="1:27" x14ac:dyDescent="0.25">
      <c r="A1477">
        <v>2019</v>
      </c>
      <c r="B1477" t="s">
        <v>62</v>
      </c>
      <c r="C1477" s="1" t="s">
        <v>4</v>
      </c>
      <c r="D1477" s="5">
        <f>VLOOKUP(B1477,SWH!$A$4:$C$19,3,FALSE)</f>
        <v>2090.3200000000002</v>
      </c>
      <c r="E1477" s="5">
        <v>0</v>
      </c>
      <c r="F1477" s="5">
        <v>673.91</v>
      </c>
      <c r="G1477" s="5">
        <v>56.24</v>
      </c>
      <c r="H1477" s="5">
        <v>402.56</v>
      </c>
      <c r="I1477" s="5">
        <v>59.46</v>
      </c>
      <c r="J1477" s="5">
        <v>128.15</v>
      </c>
      <c r="K1477" s="5">
        <v>0</v>
      </c>
      <c r="L1477" s="5">
        <v>0</v>
      </c>
      <c r="M1477" s="5">
        <v>124.06</v>
      </c>
      <c r="N1477" s="5">
        <v>0</v>
      </c>
      <c r="O1477" s="5">
        <f>VLOOKUP(B1477,SWH!$A$4:$B$19,2,FALSE)</f>
        <v>0</v>
      </c>
      <c r="P1477" s="5">
        <f t="shared" si="98"/>
        <v>0</v>
      </c>
      <c r="Q1477" s="5">
        <v>0</v>
      </c>
      <c r="R1477" s="5">
        <v>0</v>
      </c>
      <c r="S1477" s="5">
        <v>0</v>
      </c>
      <c r="T1477" s="5">
        <v>65.09</v>
      </c>
      <c r="U1477" s="5">
        <v>0</v>
      </c>
      <c r="V1477" s="5">
        <v>0</v>
      </c>
      <c r="W1477" s="5">
        <f t="shared" si="100"/>
        <v>180.3</v>
      </c>
      <c r="X1477" s="5">
        <f t="shared" si="101"/>
        <v>673.91</v>
      </c>
      <c r="Y1477" s="5">
        <v>835.57</v>
      </c>
      <c r="Z1477" s="5">
        <v>673.91</v>
      </c>
      <c r="AA1477" s="5">
        <f t="shared" si="99"/>
        <v>1509.48</v>
      </c>
    </row>
    <row r="1478" spans="1:27" x14ac:dyDescent="0.25">
      <c r="A1478">
        <v>2019</v>
      </c>
      <c r="B1478" t="s">
        <v>62</v>
      </c>
      <c r="C1478" s="1" t="s">
        <v>5</v>
      </c>
      <c r="D1478" s="5">
        <f>VLOOKUP(B1478,SWH!$A$4:$C$19,3,FALSE)</f>
        <v>2090.3200000000002</v>
      </c>
      <c r="E1478" s="5">
        <v>0</v>
      </c>
      <c r="F1478" s="5">
        <v>334.55</v>
      </c>
      <c r="G1478" s="5">
        <v>76.150000000000006</v>
      </c>
      <c r="H1478" s="5">
        <v>402.56</v>
      </c>
      <c r="I1478" s="5">
        <v>59.59</v>
      </c>
      <c r="J1478" s="5">
        <v>128.15</v>
      </c>
      <c r="K1478" s="5">
        <v>0</v>
      </c>
      <c r="L1478" s="5">
        <v>0</v>
      </c>
      <c r="M1478" s="5">
        <v>178.95</v>
      </c>
      <c r="N1478" s="5">
        <v>0</v>
      </c>
      <c r="O1478" s="5">
        <f>VLOOKUP(B1478,SWH!$A$4:$B$19,2,FALSE)</f>
        <v>0</v>
      </c>
      <c r="P1478" s="5">
        <f t="shared" si="98"/>
        <v>0</v>
      </c>
      <c r="Q1478" s="5">
        <v>0</v>
      </c>
      <c r="R1478" s="5">
        <v>0</v>
      </c>
      <c r="S1478" s="5">
        <v>0</v>
      </c>
      <c r="T1478" s="5">
        <v>64.599999999999994</v>
      </c>
      <c r="U1478" s="5">
        <v>0</v>
      </c>
      <c r="V1478" s="5">
        <v>0</v>
      </c>
      <c r="W1478" s="5">
        <f t="shared" si="100"/>
        <v>255.1</v>
      </c>
      <c r="X1478" s="5">
        <f t="shared" si="101"/>
        <v>334.55</v>
      </c>
      <c r="Y1478" s="5">
        <v>910</v>
      </c>
      <c r="Z1478" s="5">
        <v>334.55</v>
      </c>
      <c r="AA1478" s="5">
        <f t="shared" si="99"/>
        <v>1244.55</v>
      </c>
    </row>
    <row r="1479" spans="1:27" x14ac:dyDescent="0.25">
      <c r="A1479">
        <v>2019</v>
      </c>
      <c r="B1479" t="s">
        <v>62</v>
      </c>
      <c r="C1479" s="1" t="s">
        <v>15</v>
      </c>
      <c r="D1479" s="5">
        <f>VLOOKUP(B1479,SWH!$A$4:$C$19,3,FALSE)</f>
        <v>2090.3200000000002</v>
      </c>
      <c r="E1479" s="5">
        <v>0</v>
      </c>
      <c r="F1479" s="5">
        <v>376.96</v>
      </c>
      <c r="G1479" s="5">
        <v>16.399999999999999</v>
      </c>
      <c r="H1479" s="5">
        <v>402.56</v>
      </c>
      <c r="I1479" s="5">
        <v>59.65</v>
      </c>
      <c r="J1479" s="5">
        <v>128.15</v>
      </c>
      <c r="K1479" s="5">
        <v>0</v>
      </c>
      <c r="L1479" s="5">
        <v>0</v>
      </c>
      <c r="M1479" s="5">
        <v>144.63</v>
      </c>
      <c r="N1479" s="5">
        <v>0</v>
      </c>
      <c r="O1479" s="5">
        <f>VLOOKUP(B1479,SWH!$A$4:$B$19,2,FALSE)</f>
        <v>0</v>
      </c>
      <c r="P1479" s="5">
        <f t="shared" si="98"/>
        <v>0</v>
      </c>
      <c r="Q1479" s="5">
        <v>0</v>
      </c>
      <c r="R1479" s="5">
        <v>0</v>
      </c>
      <c r="S1479" s="5">
        <v>0</v>
      </c>
      <c r="T1479" s="5">
        <v>65.010000000000005</v>
      </c>
      <c r="U1479" s="5">
        <v>0</v>
      </c>
      <c r="V1479" s="5">
        <v>0</v>
      </c>
      <c r="W1479" s="5">
        <f t="shared" si="100"/>
        <v>161.03</v>
      </c>
      <c r="X1479" s="5">
        <f t="shared" si="101"/>
        <v>376.96</v>
      </c>
      <c r="Y1479" s="5">
        <v>816.4</v>
      </c>
      <c r="Z1479" s="5">
        <v>376.96</v>
      </c>
      <c r="AA1479" s="5">
        <f t="shared" si="99"/>
        <v>1193.3599999999999</v>
      </c>
    </row>
    <row r="1480" spans="1:27" x14ac:dyDescent="0.25">
      <c r="A1480">
        <v>2019</v>
      </c>
      <c r="B1480" t="s">
        <v>62</v>
      </c>
      <c r="C1480" s="1" t="s">
        <v>16</v>
      </c>
      <c r="D1480" s="5">
        <f>VLOOKUP(B1480,SWH!$A$4:$C$19,3,FALSE)</f>
        <v>2090.3200000000002</v>
      </c>
      <c r="E1480" s="5">
        <v>0</v>
      </c>
      <c r="F1480" s="5">
        <v>936.9</v>
      </c>
      <c r="G1480" s="5">
        <v>68.92</v>
      </c>
      <c r="H1480" s="5">
        <v>402.56</v>
      </c>
      <c r="I1480" s="5">
        <v>59.55</v>
      </c>
      <c r="J1480" s="5">
        <v>128.15</v>
      </c>
      <c r="K1480" s="5">
        <v>0</v>
      </c>
      <c r="L1480" s="5">
        <v>0</v>
      </c>
      <c r="M1480" s="5">
        <v>94.82</v>
      </c>
      <c r="N1480" s="5">
        <v>0</v>
      </c>
      <c r="O1480" s="5">
        <f>VLOOKUP(B1480,SWH!$A$4:$B$19,2,FALSE)</f>
        <v>0</v>
      </c>
      <c r="P1480" s="5">
        <f t="shared" si="98"/>
        <v>0</v>
      </c>
      <c r="Q1480" s="5">
        <v>0</v>
      </c>
      <c r="R1480" s="5">
        <v>0</v>
      </c>
      <c r="S1480" s="5">
        <v>0</v>
      </c>
      <c r="T1480" s="5">
        <v>66.11</v>
      </c>
      <c r="U1480" s="5">
        <v>0</v>
      </c>
      <c r="V1480" s="5">
        <v>0</v>
      </c>
      <c r="W1480" s="5">
        <f t="shared" si="100"/>
        <v>163.74</v>
      </c>
      <c r="X1480" s="5">
        <f t="shared" si="101"/>
        <v>936.9</v>
      </c>
      <c r="Y1480" s="5">
        <v>820.11</v>
      </c>
      <c r="Z1480" s="5">
        <v>936.9</v>
      </c>
      <c r="AA1480" s="5">
        <f t="shared" si="99"/>
        <v>1757.01</v>
      </c>
    </row>
    <row r="1481" spans="1:27" x14ac:dyDescent="0.25">
      <c r="A1481">
        <v>2019</v>
      </c>
      <c r="B1481" t="s">
        <v>62</v>
      </c>
      <c r="C1481" s="1" t="s">
        <v>9</v>
      </c>
      <c r="D1481" s="5">
        <f>VLOOKUP(B1481,SWH!$A$4:$C$19,3,FALSE)</f>
        <v>2090.3200000000002</v>
      </c>
      <c r="E1481" s="5">
        <v>0</v>
      </c>
      <c r="F1481" s="5">
        <v>611.11</v>
      </c>
      <c r="G1481" s="5">
        <v>46.01</v>
      </c>
      <c r="H1481" s="5">
        <v>402.56</v>
      </c>
      <c r="I1481" s="5">
        <v>59.45</v>
      </c>
      <c r="J1481" s="5">
        <v>128.15</v>
      </c>
      <c r="K1481" s="5">
        <v>0</v>
      </c>
      <c r="L1481" s="5">
        <v>0</v>
      </c>
      <c r="M1481" s="5">
        <v>177.67</v>
      </c>
      <c r="N1481" s="5">
        <v>0</v>
      </c>
      <c r="O1481" s="5">
        <f>VLOOKUP(B1481,SWH!$A$4:$B$19,2,FALSE)</f>
        <v>0</v>
      </c>
      <c r="P1481" s="5">
        <f t="shared" si="98"/>
        <v>0</v>
      </c>
      <c r="Q1481" s="5">
        <v>0</v>
      </c>
      <c r="R1481" s="5">
        <v>0</v>
      </c>
      <c r="S1481" s="5">
        <v>0</v>
      </c>
      <c r="T1481" s="5">
        <v>65.81</v>
      </c>
      <c r="U1481" s="5">
        <v>0</v>
      </c>
      <c r="V1481" s="5">
        <v>0</v>
      </c>
      <c r="W1481" s="5">
        <f t="shared" si="100"/>
        <v>223.67999999999998</v>
      </c>
      <c r="X1481" s="5">
        <f t="shared" si="101"/>
        <v>611.11</v>
      </c>
      <c r="Y1481" s="5">
        <v>879.65</v>
      </c>
      <c r="Z1481" s="5">
        <v>611.11</v>
      </c>
      <c r="AA1481" s="5">
        <f t="shared" si="99"/>
        <v>1490.76</v>
      </c>
    </row>
    <row r="1482" spans="1:27" x14ac:dyDescent="0.25">
      <c r="A1482">
        <v>2019</v>
      </c>
      <c r="B1482" t="s">
        <v>62</v>
      </c>
      <c r="C1482" s="1" t="s">
        <v>12</v>
      </c>
      <c r="D1482" s="5">
        <f>VLOOKUP(B1482,SWH!$A$4:$C$19,3,FALSE)</f>
        <v>2090.3200000000002</v>
      </c>
      <c r="E1482" s="5">
        <v>0</v>
      </c>
      <c r="F1482" s="5">
        <v>1100.8499999999999</v>
      </c>
      <c r="G1482" s="5">
        <v>42.1</v>
      </c>
      <c r="H1482" s="5">
        <v>402.56</v>
      </c>
      <c r="I1482" s="5">
        <v>59.67</v>
      </c>
      <c r="J1482" s="5">
        <v>128.15</v>
      </c>
      <c r="K1482" s="5">
        <v>0</v>
      </c>
      <c r="L1482" s="5">
        <v>0</v>
      </c>
      <c r="M1482" s="5">
        <v>129.62</v>
      </c>
      <c r="N1482" s="5">
        <v>0</v>
      </c>
      <c r="O1482" s="5">
        <f>VLOOKUP(B1482,SWH!$A$4:$B$19,2,FALSE)</f>
        <v>0</v>
      </c>
      <c r="P1482" s="5">
        <f t="shared" si="98"/>
        <v>0</v>
      </c>
      <c r="Q1482" s="5">
        <v>0</v>
      </c>
      <c r="R1482" s="5">
        <v>0</v>
      </c>
      <c r="S1482" s="5">
        <v>0</v>
      </c>
      <c r="T1482" s="5">
        <v>67.260000000000005</v>
      </c>
      <c r="U1482" s="5">
        <v>0</v>
      </c>
      <c r="V1482" s="5">
        <v>0</v>
      </c>
      <c r="W1482" s="5">
        <f t="shared" si="100"/>
        <v>171.72</v>
      </c>
      <c r="X1482" s="5">
        <f t="shared" si="101"/>
        <v>1100.8499999999999</v>
      </c>
      <c r="Y1482" s="5">
        <v>829.36</v>
      </c>
      <c r="Z1482" s="5">
        <v>1100.8499999999999</v>
      </c>
      <c r="AA1482" s="5">
        <f t="shared" si="99"/>
        <v>1930.21</v>
      </c>
    </row>
    <row r="1483" spans="1:27" x14ac:dyDescent="0.25">
      <c r="A1483">
        <v>2019</v>
      </c>
      <c r="B1483" t="s">
        <v>62</v>
      </c>
      <c r="C1483" s="1" t="s">
        <v>8</v>
      </c>
      <c r="D1483" s="5">
        <f>VLOOKUP(B1483,SWH!$A$4:$C$19,3,FALSE)</f>
        <v>2090.3200000000002</v>
      </c>
      <c r="E1483" s="5">
        <v>0</v>
      </c>
      <c r="F1483" s="5">
        <v>1290.1400000000001</v>
      </c>
      <c r="G1483" s="5">
        <v>12.95</v>
      </c>
      <c r="H1483" s="5">
        <v>402.56</v>
      </c>
      <c r="I1483" s="5">
        <v>61.36</v>
      </c>
      <c r="J1483" s="5">
        <v>128.15</v>
      </c>
      <c r="K1483" s="5">
        <v>0</v>
      </c>
      <c r="L1483" s="5">
        <v>0</v>
      </c>
      <c r="M1483" s="5">
        <v>187.53</v>
      </c>
      <c r="N1483" s="5">
        <v>0</v>
      </c>
      <c r="O1483" s="5">
        <f>VLOOKUP(B1483,SWH!$A$4:$B$19,2,FALSE)</f>
        <v>0</v>
      </c>
      <c r="P1483" s="5">
        <f t="shared" si="98"/>
        <v>0</v>
      </c>
      <c r="Q1483" s="5">
        <v>0</v>
      </c>
      <c r="R1483" s="5">
        <v>0</v>
      </c>
      <c r="S1483" s="5">
        <v>9.76</v>
      </c>
      <c r="T1483" s="5">
        <v>68.819999999999993</v>
      </c>
      <c r="U1483" s="5">
        <v>0</v>
      </c>
      <c r="V1483" s="5">
        <v>0</v>
      </c>
      <c r="W1483" s="5">
        <f t="shared" si="100"/>
        <v>210.23999999999998</v>
      </c>
      <c r="X1483" s="5">
        <f t="shared" si="101"/>
        <v>1290.1400000000001</v>
      </c>
      <c r="Y1483" s="5">
        <v>871.13</v>
      </c>
      <c r="Z1483" s="5">
        <v>1290.1400000000001</v>
      </c>
      <c r="AA1483" s="5">
        <f t="shared" si="99"/>
        <v>2161.27</v>
      </c>
    </row>
    <row r="1484" spans="1:27" x14ac:dyDescent="0.25">
      <c r="A1484">
        <v>2004</v>
      </c>
      <c r="B1484" t="s">
        <v>56</v>
      </c>
      <c r="C1484" s="1" t="s">
        <v>10</v>
      </c>
      <c r="D1484" s="5">
        <f>VLOOKUP(B1484,SWH!$A$4:$C$19,3,FALSE)</f>
        <v>6871</v>
      </c>
      <c r="E1484" s="5">
        <v>0</v>
      </c>
      <c r="F1484" s="5">
        <v>0.35</v>
      </c>
      <c r="G1484" s="5">
        <v>4579.45</v>
      </c>
      <c r="H1484" s="5">
        <v>1210.3399999999999</v>
      </c>
      <c r="I1484" s="5">
        <v>83.37</v>
      </c>
      <c r="J1484" s="5">
        <v>1305.76</v>
      </c>
      <c r="K1484" s="5">
        <v>361.03</v>
      </c>
      <c r="L1484" s="5">
        <v>48.03</v>
      </c>
      <c r="M1484" s="5">
        <v>955.3</v>
      </c>
      <c r="N1484" s="5">
        <v>0.15</v>
      </c>
      <c r="O1484" s="5">
        <f>VLOOKUP(B1484,SWH!$A$4:$B$19,2,FALSE)</f>
        <v>0.146591</v>
      </c>
      <c r="P1484" s="5">
        <f>N1484-O1484</f>
        <v>3.4089999999999954E-3</v>
      </c>
      <c r="Q1484" s="5">
        <v>0</v>
      </c>
      <c r="R1484" s="5">
        <v>0</v>
      </c>
      <c r="S1484" s="5">
        <v>47.06</v>
      </c>
      <c r="T1484" s="5">
        <v>27.9</v>
      </c>
      <c r="U1484" s="5">
        <v>83.78</v>
      </c>
      <c r="V1484" s="5">
        <v>79.45</v>
      </c>
      <c r="W1484" s="5">
        <f t="shared" si="100"/>
        <v>5581.8134090000003</v>
      </c>
      <c r="X1484" s="5">
        <f t="shared" si="101"/>
        <v>0.35</v>
      </c>
      <c r="Y1484" s="5">
        <v>8336.81</v>
      </c>
      <c r="Z1484" s="5">
        <v>445.17</v>
      </c>
      <c r="AA1484" s="5">
        <f t="shared" si="99"/>
        <v>8781.98</v>
      </c>
    </row>
    <row r="1485" spans="1:27" x14ac:dyDescent="0.25">
      <c r="A1485">
        <v>2004</v>
      </c>
      <c r="B1485" t="s">
        <v>56</v>
      </c>
      <c r="C1485" s="1" t="s">
        <v>6</v>
      </c>
      <c r="D1485" s="5">
        <f>VLOOKUP(B1485,SWH!$A$4:$C$19,3,FALSE)</f>
        <v>6871</v>
      </c>
      <c r="E1485" s="5">
        <v>0</v>
      </c>
      <c r="F1485" s="5">
        <v>5.17</v>
      </c>
      <c r="G1485" s="5">
        <v>3273.07</v>
      </c>
      <c r="H1485" s="5">
        <v>1210.3399999999999</v>
      </c>
      <c r="I1485" s="5">
        <v>83.39</v>
      </c>
      <c r="J1485" s="5">
        <v>1305.76</v>
      </c>
      <c r="K1485" s="5">
        <v>361.03</v>
      </c>
      <c r="L1485" s="5">
        <v>48.03</v>
      </c>
      <c r="M1485" s="5">
        <v>827.39</v>
      </c>
      <c r="N1485" s="5">
        <v>0.17</v>
      </c>
      <c r="O1485" s="5">
        <f>VLOOKUP(B1485,SWH!$A$4:$B$19,2,FALSE)</f>
        <v>0.146591</v>
      </c>
      <c r="P1485" s="5">
        <f t="shared" ref="P1485:P1548" si="102">N1485-O1485</f>
        <v>2.3409000000000013E-2</v>
      </c>
      <c r="Q1485" s="5">
        <v>0</v>
      </c>
      <c r="R1485" s="5">
        <v>0</v>
      </c>
      <c r="S1485" s="5">
        <v>45.34</v>
      </c>
      <c r="T1485" s="5">
        <v>27.91</v>
      </c>
      <c r="U1485" s="5">
        <v>85.86</v>
      </c>
      <c r="V1485" s="5">
        <v>78.680000000000007</v>
      </c>
      <c r="W1485" s="5">
        <f t="shared" si="100"/>
        <v>4145.8234089999996</v>
      </c>
      <c r="X1485" s="5">
        <f t="shared" si="101"/>
        <v>5.17</v>
      </c>
      <c r="Y1485" s="5">
        <v>6900.09</v>
      </c>
      <c r="Z1485" s="5">
        <v>452.06</v>
      </c>
      <c r="AA1485" s="5">
        <f t="shared" si="99"/>
        <v>7352.1500000000005</v>
      </c>
    </row>
    <row r="1486" spans="1:27" x14ac:dyDescent="0.25">
      <c r="A1486">
        <v>2004</v>
      </c>
      <c r="B1486" t="s">
        <v>56</v>
      </c>
      <c r="C1486" s="1" t="s">
        <v>11</v>
      </c>
      <c r="D1486" s="5">
        <f>VLOOKUP(B1486,SWH!$A$4:$C$19,3,FALSE)</f>
        <v>6871</v>
      </c>
      <c r="E1486" s="5">
        <v>0</v>
      </c>
      <c r="F1486" s="5">
        <v>20.73</v>
      </c>
      <c r="G1486" s="5">
        <v>2497.31</v>
      </c>
      <c r="H1486" s="5">
        <v>1210.3399999999999</v>
      </c>
      <c r="I1486" s="5">
        <v>83.39</v>
      </c>
      <c r="J1486" s="5">
        <v>1305.76</v>
      </c>
      <c r="K1486" s="5">
        <v>361.03</v>
      </c>
      <c r="L1486" s="5">
        <v>48.03</v>
      </c>
      <c r="M1486" s="5">
        <v>776.16</v>
      </c>
      <c r="N1486" s="5">
        <v>0.22</v>
      </c>
      <c r="O1486" s="5">
        <f>VLOOKUP(B1486,SWH!$A$4:$B$19,2,FALSE)</f>
        <v>0.146591</v>
      </c>
      <c r="P1486" s="5">
        <f t="shared" si="102"/>
        <v>7.3409000000000002E-2</v>
      </c>
      <c r="Q1486" s="5">
        <v>0</v>
      </c>
      <c r="R1486" s="5">
        <v>0</v>
      </c>
      <c r="S1486" s="5">
        <v>202.78</v>
      </c>
      <c r="T1486" s="5">
        <v>27.94</v>
      </c>
      <c r="U1486" s="5">
        <v>90.3</v>
      </c>
      <c r="V1486" s="5">
        <v>78.010000000000005</v>
      </c>
      <c r="W1486" s="5">
        <f t="shared" si="100"/>
        <v>3476.3234089999996</v>
      </c>
      <c r="X1486" s="5">
        <f t="shared" si="101"/>
        <v>20.73</v>
      </c>
      <c r="Y1486" s="5">
        <v>6229.95</v>
      </c>
      <c r="Z1486" s="5">
        <v>472.06</v>
      </c>
      <c r="AA1486" s="5">
        <f t="shared" si="99"/>
        <v>6702.01</v>
      </c>
    </row>
    <row r="1487" spans="1:27" x14ac:dyDescent="0.25">
      <c r="A1487">
        <v>2004</v>
      </c>
      <c r="B1487" t="s">
        <v>56</v>
      </c>
      <c r="C1487" s="1" t="s">
        <v>13</v>
      </c>
      <c r="D1487" s="5">
        <f>VLOOKUP(B1487,SWH!$A$4:$C$19,3,FALSE)</f>
        <v>6871</v>
      </c>
      <c r="E1487" s="5">
        <v>0</v>
      </c>
      <c r="F1487" s="5">
        <v>63.23</v>
      </c>
      <c r="G1487" s="5">
        <v>2681.4</v>
      </c>
      <c r="H1487" s="5">
        <v>1210.3399999999999</v>
      </c>
      <c r="I1487" s="5">
        <v>83.29</v>
      </c>
      <c r="J1487" s="5">
        <v>1305.76</v>
      </c>
      <c r="K1487" s="5">
        <v>361.03</v>
      </c>
      <c r="L1487" s="5">
        <v>48.03</v>
      </c>
      <c r="M1487" s="5">
        <v>699.82</v>
      </c>
      <c r="N1487" s="5">
        <v>0.4</v>
      </c>
      <c r="O1487" s="5">
        <f>VLOOKUP(B1487,SWH!$A$4:$B$19,2,FALSE)</f>
        <v>0.146591</v>
      </c>
      <c r="P1487" s="5">
        <f t="shared" si="102"/>
        <v>0.253409</v>
      </c>
      <c r="Q1487" s="5">
        <v>0</v>
      </c>
      <c r="R1487" s="5">
        <v>0</v>
      </c>
      <c r="S1487" s="5">
        <v>42.03</v>
      </c>
      <c r="T1487" s="5">
        <v>27.93</v>
      </c>
      <c r="U1487" s="5">
        <v>93.33</v>
      </c>
      <c r="V1487" s="5">
        <v>78.09</v>
      </c>
      <c r="W1487" s="5">
        <f t="shared" si="100"/>
        <v>3423.5034090000004</v>
      </c>
      <c r="X1487" s="5">
        <f t="shared" si="101"/>
        <v>63.23</v>
      </c>
      <c r="Y1487" s="5">
        <v>6177.1</v>
      </c>
      <c r="Z1487" s="5">
        <v>517.58000000000004</v>
      </c>
      <c r="AA1487" s="5">
        <f t="shared" si="99"/>
        <v>6694.68</v>
      </c>
    </row>
    <row r="1488" spans="1:27" x14ac:dyDescent="0.25">
      <c r="A1488">
        <v>2004</v>
      </c>
      <c r="B1488" t="s">
        <v>56</v>
      </c>
      <c r="C1488" s="1" t="s">
        <v>19</v>
      </c>
      <c r="D1488" s="5">
        <f>VLOOKUP(B1488,SWH!$A$4:$C$19,3,FALSE)</f>
        <v>6871</v>
      </c>
      <c r="E1488" s="5">
        <v>0</v>
      </c>
      <c r="F1488" s="5">
        <v>157.91999999999999</v>
      </c>
      <c r="G1488" s="5">
        <v>2108.9499999999998</v>
      </c>
      <c r="H1488" s="5">
        <v>1210.3399999999999</v>
      </c>
      <c r="I1488" s="5">
        <v>83.26</v>
      </c>
      <c r="J1488" s="5">
        <v>1305.76</v>
      </c>
      <c r="K1488" s="5">
        <v>361.03</v>
      </c>
      <c r="L1488" s="5">
        <v>48.03</v>
      </c>
      <c r="M1488" s="5">
        <v>648.69000000000005</v>
      </c>
      <c r="N1488" s="5">
        <v>0.78</v>
      </c>
      <c r="O1488" s="5">
        <f>VLOOKUP(B1488,SWH!$A$4:$B$19,2,FALSE)</f>
        <v>0.146591</v>
      </c>
      <c r="P1488" s="5">
        <f t="shared" si="102"/>
        <v>0.633409</v>
      </c>
      <c r="Q1488" s="5">
        <v>0</v>
      </c>
      <c r="R1488" s="5">
        <v>0</v>
      </c>
      <c r="S1488" s="5">
        <v>185.18</v>
      </c>
      <c r="T1488" s="5">
        <v>27.95</v>
      </c>
      <c r="U1488" s="5">
        <v>99.14</v>
      </c>
      <c r="V1488" s="5">
        <v>77.849999999999994</v>
      </c>
      <c r="W1488" s="5">
        <f t="shared" si="100"/>
        <v>2943.4534089999997</v>
      </c>
      <c r="X1488" s="5">
        <f t="shared" si="101"/>
        <v>157.91999999999999</v>
      </c>
      <c r="Y1488" s="5">
        <v>5696.8</v>
      </c>
      <c r="Z1488" s="5">
        <v>618.09</v>
      </c>
      <c r="AA1488" s="5">
        <f t="shared" si="99"/>
        <v>6314.89</v>
      </c>
    </row>
    <row r="1489" spans="1:27" x14ac:dyDescent="0.25">
      <c r="A1489">
        <v>2004</v>
      </c>
      <c r="B1489" t="s">
        <v>56</v>
      </c>
      <c r="C1489" s="1" t="s">
        <v>20</v>
      </c>
      <c r="D1489" s="5">
        <f>VLOOKUP(B1489,SWH!$A$4:$C$19,3,FALSE)</f>
        <v>6871</v>
      </c>
      <c r="E1489" s="5">
        <v>0</v>
      </c>
      <c r="F1489" s="5">
        <v>128.12</v>
      </c>
      <c r="G1489" s="5">
        <v>1494.06</v>
      </c>
      <c r="H1489" s="5">
        <v>1210.3399999999999</v>
      </c>
      <c r="I1489" s="5">
        <v>83.32</v>
      </c>
      <c r="J1489" s="5">
        <v>1305.76</v>
      </c>
      <c r="K1489" s="5">
        <v>361.03</v>
      </c>
      <c r="L1489" s="5">
        <v>48.03</v>
      </c>
      <c r="M1489" s="5">
        <v>571.27</v>
      </c>
      <c r="N1489" s="5">
        <v>0.69</v>
      </c>
      <c r="O1489" s="5">
        <f>VLOOKUP(B1489,SWH!$A$4:$B$19,2,FALSE)</f>
        <v>0.146591</v>
      </c>
      <c r="P1489" s="5">
        <f t="shared" si="102"/>
        <v>0.54340899999999992</v>
      </c>
      <c r="Q1489" s="5">
        <v>0</v>
      </c>
      <c r="R1489" s="5">
        <v>0</v>
      </c>
      <c r="S1489" s="5">
        <v>22.58</v>
      </c>
      <c r="T1489" s="5">
        <v>27.96</v>
      </c>
      <c r="U1489" s="5">
        <v>100.39</v>
      </c>
      <c r="V1489" s="5">
        <v>76.52</v>
      </c>
      <c r="W1489" s="5">
        <f t="shared" si="100"/>
        <v>2088.4534089999997</v>
      </c>
      <c r="X1489" s="5">
        <f t="shared" si="101"/>
        <v>128.12</v>
      </c>
      <c r="Y1489" s="5">
        <v>4840.5200000000004</v>
      </c>
      <c r="Z1489" s="5">
        <v>589.53</v>
      </c>
      <c r="AA1489" s="5">
        <f t="shared" si="99"/>
        <v>5430.05</v>
      </c>
    </row>
    <row r="1490" spans="1:27" x14ac:dyDescent="0.25">
      <c r="A1490">
        <v>2004</v>
      </c>
      <c r="B1490" t="s">
        <v>56</v>
      </c>
      <c r="C1490" s="1" t="s">
        <v>3</v>
      </c>
      <c r="D1490" s="5">
        <f>VLOOKUP(B1490,SWH!$A$4:$C$19,3,FALSE)</f>
        <v>6871</v>
      </c>
      <c r="E1490" s="5">
        <v>0</v>
      </c>
      <c r="F1490" s="5">
        <v>645.66</v>
      </c>
      <c r="G1490" s="5">
        <v>1175.67</v>
      </c>
      <c r="H1490" s="5">
        <v>1210.3399999999999</v>
      </c>
      <c r="I1490" s="5">
        <v>83.31</v>
      </c>
      <c r="J1490" s="5">
        <v>1305.76</v>
      </c>
      <c r="K1490" s="5">
        <v>361.03</v>
      </c>
      <c r="L1490" s="5">
        <v>48.03</v>
      </c>
      <c r="M1490" s="5">
        <v>600.53</v>
      </c>
      <c r="N1490" s="5">
        <v>2.69</v>
      </c>
      <c r="O1490" s="5">
        <f>VLOOKUP(B1490,SWH!$A$4:$B$19,2,FALSE)</f>
        <v>0.146591</v>
      </c>
      <c r="P1490" s="5">
        <f t="shared" si="102"/>
        <v>2.543409</v>
      </c>
      <c r="Q1490" s="5">
        <v>0</v>
      </c>
      <c r="R1490" s="5">
        <v>0</v>
      </c>
      <c r="S1490" s="5">
        <v>164.84</v>
      </c>
      <c r="T1490" s="5">
        <v>27.98</v>
      </c>
      <c r="U1490" s="5">
        <v>112.5</v>
      </c>
      <c r="V1490" s="5">
        <v>76.900000000000006</v>
      </c>
      <c r="W1490" s="5">
        <f t="shared" si="100"/>
        <v>1943.5834090000001</v>
      </c>
      <c r="X1490" s="5">
        <f t="shared" si="101"/>
        <v>645.66</v>
      </c>
      <c r="Y1490" s="5">
        <v>4696.04</v>
      </c>
      <c r="Z1490" s="5">
        <v>1119.19</v>
      </c>
      <c r="AA1490" s="5">
        <f t="shared" si="99"/>
        <v>5815.23</v>
      </c>
    </row>
    <row r="1491" spans="1:27" x14ac:dyDescent="0.25">
      <c r="A1491">
        <v>2004</v>
      </c>
      <c r="B1491" t="s">
        <v>56</v>
      </c>
      <c r="C1491" s="1" t="s">
        <v>7</v>
      </c>
      <c r="D1491" s="5">
        <f>VLOOKUP(B1491,SWH!$A$4:$C$19,3,FALSE)</f>
        <v>6871</v>
      </c>
      <c r="E1491" s="5">
        <v>0</v>
      </c>
      <c r="F1491" s="5">
        <v>265.51</v>
      </c>
      <c r="G1491" s="5">
        <v>935.13</v>
      </c>
      <c r="H1491" s="5">
        <v>1210.3399999999999</v>
      </c>
      <c r="I1491" s="5">
        <v>83.3</v>
      </c>
      <c r="J1491" s="5">
        <v>1305.76</v>
      </c>
      <c r="K1491" s="5">
        <v>361.03</v>
      </c>
      <c r="L1491" s="5">
        <v>48.03</v>
      </c>
      <c r="M1491" s="5">
        <v>541.66999999999996</v>
      </c>
      <c r="N1491" s="5">
        <v>1.64</v>
      </c>
      <c r="O1491" s="5">
        <f>VLOOKUP(B1491,SWH!$A$4:$B$19,2,FALSE)</f>
        <v>0.146591</v>
      </c>
      <c r="P1491" s="5">
        <f t="shared" si="102"/>
        <v>1.493409</v>
      </c>
      <c r="Q1491" s="5">
        <v>0</v>
      </c>
      <c r="R1491" s="5">
        <v>0</v>
      </c>
      <c r="S1491" s="5">
        <v>116.41</v>
      </c>
      <c r="T1491" s="5">
        <v>27.98</v>
      </c>
      <c r="U1491" s="5">
        <v>109.19</v>
      </c>
      <c r="V1491" s="5">
        <v>76.08</v>
      </c>
      <c r="W1491" s="5">
        <f t="shared" si="100"/>
        <v>1594.703409</v>
      </c>
      <c r="X1491" s="5">
        <f t="shared" si="101"/>
        <v>265.51</v>
      </c>
      <c r="Y1491" s="5">
        <v>4346.34</v>
      </c>
      <c r="Z1491" s="5">
        <v>735.73</v>
      </c>
      <c r="AA1491" s="5">
        <f t="shared" si="99"/>
        <v>5082.07</v>
      </c>
    </row>
    <row r="1492" spans="1:27" x14ac:dyDescent="0.25">
      <c r="A1492">
        <v>2004</v>
      </c>
      <c r="B1492" t="s">
        <v>56</v>
      </c>
      <c r="C1492" s="1" t="s">
        <v>17</v>
      </c>
      <c r="D1492" s="5">
        <f>VLOOKUP(B1492,SWH!$A$4:$C$19,3,FALSE)</f>
        <v>6871</v>
      </c>
      <c r="E1492" s="5">
        <v>0</v>
      </c>
      <c r="F1492" s="5">
        <v>297.39999999999998</v>
      </c>
      <c r="G1492" s="5">
        <v>846.39</v>
      </c>
      <c r="H1492" s="5">
        <v>1210.3399999999999</v>
      </c>
      <c r="I1492" s="5">
        <v>83.29</v>
      </c>
      <c r="J1492" s="5">
        <v>1305.76</v>
      </c>
      <c r="K1492" s="5">
        <v>361.03</v>
      </c>
      <c r="L1492" s="5">
        <v>48.03</v>
      </c>
      <c r="M1492" s="5">
        <v>557.09</v>
      </c>
      <c r="N1492" s="5">
        <v>1.21</v>
      </c>
      <c r="O1492" s="5">
        <f>VLOOKUP(B1492,SWH!$A$4:$B$19,2,FALSE)</f>
        <v>0.146591</v>
      </c>
      <c r="P1492" s="5">
        <f t="shared" si="102"/>
        <v>1.063409</v>
      </c>
      <c r="Q1492" s="5">
        <v>0</v>
      </c>
      <c r="R1492" s="5">
        <v>0</v>
      </c>
      <c r="S1492" s="5">
        <v>0</v>
      </c>
      <c r="T1492" s="5">
        <v>27.97</v>
      </c>
      <c r="U1492" s="5">
        <v>111.54</v>
      </c>
      <c r="V1492" s="5">
        <v>76.989999999999995</v>
      </c>
      <c r="W1492" s="5">
        <f t="shared" si="100"/>
        <v>1404.5434090000001</v>
      </c>
      <c r="X1492" s="5">
        <f t="shared" si="101"/>
        <v>297.39999999999998</v>
      </c>
      <c r="Y1492" s="5">
        <v>4157.0600000000004</v>
      </c>
      <c r="Z1492" s="5">
        <v>769.97</v>
      </c>
      <c r="AA1492" s="5">
        <f t="shared" si="99"/>
        <v>4927.0300000000007</v>
      </c>
    </row>
    <row r="1493" spans="1:27" x14ac:dyDescent="0.25">
      <c r="A1493">
        <v>2004</v>
      </c>
      <c r="B1493" t="s">
        <v>56</v>
      </c>
      <c r="C1493" s="1" t="s">
        <v>14</v>
      </c>
      <c r="D1493" s="5">
        <f>VLOOKUP(B1493,SWH!$A$4:$C$19,3,FALSE)</f>
        <v>6871</v>
      </c>
      <c r="E1493" s="5">
        <v>0</v>
      </c>
      <c r="F1493" s="5">
        <v>1501.83</v>
      </c>
      <c r="G1493" s="5">
        <v>804.71</v>
      </c>
      <c r="H1493" s="5">
        <v>1210.3399999999999</v>
      </c>
      <c r="I1493" s="5">
        <v>83.18</v>
      </c>
      <c r="J1493" s="5">
        <v>1305.76</v>
      </c>
      <c r="K1493" s="5">
        <v>361.03</v>
      </c>
      <c r="L1493" s="5">
        <v>48.03</v>
      </c>
      <c r="M1493" s="5">
        <v>613.39</v>
      </c>
      <c r="N1493" s="5">
        <v>5.9</v>
      </c>
      <c r="O1493" s="5">
        <f>VLOOKUP(B1493,SWH!$A$4:$B$19,2,FALSE)</f>
        <v>0.146591</v>
      </c>
      <c r="P1493" s="5">
        <f t="shared" si="102"/>
        <v>5.7534090000000004</v>
      </c>
      <c r="Q1493" s="5">
        <v>0</v>
      </c>
      <c r="R1493" s="5">
        <v>0</v>
      </c>
      <c r="S1493" s="5">
        <v>163.13999999999999</v>
      </c>
      <c r="T1493" s="5">
        <v>28</v>
      </c>
      <c r="U1493" s="5">
        <v>122.42</v>
      </c>
      <c r="V1493" s="5">
        <v>76.59</v>
      </c>
      <c r="W1493" s="5">
        <f t="shared" si="100"/>
        <v>1586.9934089999999</v>
      </c>
      <c r="X1493" s="5">
        <f t="shared" si="101"/>
        <v>1501.83</v>
      </c>
      <c r="Y1493" s="5">
        <v>4339.03</v>
      </c>
      <c r="Z1493" s="5">
        <v>1985.28</v>
      </c>
      <c r="AA1493" s="5">
        <f t="shared" si="99"/>
        <v>6324.3099999999995</v>
      </c>
    </row>
    <row r="1494" spans="1:27" x14ac:dyDescent="0.25">
      <c r="A1494">
        <v>2004</v>
      </c>
      <c r="B1494" t="s">
        <v>56</v>
      </c>
      <c r="C1494" s="1" t="s">
        <v>2</v>
      </c>
      <c r="D1494" s="5">
        <f>VLOOKUP(B1494,SWH!$A$4:$C$19,3,FALSE)</f>
        <v>6871</v>
      </c>
      <c r="E1494" s="5">
        <v>0</v>
      </c>
      <c r="F1494" s="5">
        <v>569.47</v>
      </c>
      <c r="G1494" s="5">
        <v>680.43</v>
      </c>
      <c r="H1494" s="5">
        <v>1210.3399999999999</v>
      </c>
      <c r="I1494" s="5">
        <v>83.24</v>
      </c>
      <c r="J1494" s="5">
        <v>1305.76</v>
      </c>
      <c r="K1494" s="5">
        <v>361.03</v>
      </c>
      <c r="L1494" s="5">
        <v>48.03</v>
      </c>
      <c r="M1494" s="5">
        <v>532.53</v>
      </c>
      <c r="N1494" s="5">
        <v>3.52</v>
      </c>
      <c r="O1494" s="5">
        <f>VLOOKUP(B1494,SWH!$A$4:$B$19,2,FALSE)</f>
        <v>0.146591</v>
      </c>
      <c r="P1494" s="5">
        <f t="shared" si="102"/>
        <v>3.3734090000000001</v>
      </c>
      <c r="Q1494" s="5">
        <v>0</v>
      </c>
      <c r="R1494" s="5">
        <v>0</v>
      </c>
      <c r="S1494" s="5">
        <v>116.3</v>
      </c>
      <c r="T1494" s="5">
        <v>27.99</v>
      </c>
      <c r="U1494" s="5">
        <v>119.39</v>
      </c>
      <c r="V1494" s="5">
        <v>75.83</v>
      </c>
      <c r="W1494" s="5">
        <f t="shared" si="100"/>
        <v>1332.633409</v>
      </c>
      <c r="X1494" s="5">
        <f t="shared" si="101"/>
        <v>569.47</v>
      </c>
      <c r="Y1494" s="5">
        <v>4083.97</v>
      </c>
      <c r="Z1494" s="5">
        <v>1049.8900000000001</v>
      </c>
      <c r="AA1494" s="5">
        <f t="shared" si="99"/>
        <v>5133.8599999999997</v>
      </c>
    </row>
    <row r="1495" spans="1:27" x14ac:dyDescent="0.25">
      <c r="A1495">
        <v>2004</v>
      </c>
      <c r="B1495" t="s">
        <v>56</v>
      </c>
      <c r="C1495" s="1" t="s">
        <v>18</v>
      </c>
      <c r="D1495" s="5">
        <f>VLOOKUP(B1495,SWH!$A$4:$C$19,3,FALSE)</f>
        <v>6871</v>
      </c>
      <c r="E1495" s="5">
        <v>0</v>
      </c>
      <c r="F1495" s="5">
        <v>1149.31</v>
      </c>
      <c r="G1495" s="5">
        <v>320.12</v>
      </c>
      <c r="H1495" s="5">
        <v>1210.3399999999999</v>
      </c>
      <c r="I1495" s="5">
        <v>83.08</v>
      </c>
      <c r="J1495" s="5">
        <v>1305.76</v>
      </c>
      <c r="K1495" s="5">
        <v>361.03</v>
      </c>
      <c r="L1495" s="5">
        <v>48.03</v>
      </c>
      <c r="M1495" s="5">
        <v>562.86</v>
      </c>
      <c r="N1495" s="5">
        <v>5.37</v>
      </c>
      <c r="O1495" s="5">
        <f>VLOOKUP(B1495,SWH!$A$4:$B$19,2,FALSE)</f>
        <v>0.146591</v>
      </c>
      <c r="P1495" s="5">
        <f t="shared" si="102"/>
        <v>5.2234090000000002</v>
      </c>
      <c r="Q1495" s="5">
        <v>0</v>
      </c>
      <c r="R1495" s="5">
        <v>0</v>
      </c>
      <c r="S1495" s="5">
        <v>118.79</v>
      </c>
      <c r="T1495" s="5">
        <v>28.01</v>
      </c>
      <c r="U1495" s="5">
        <v>123.86</v>
      </c>
      <c r="V1495" s="5">
        <v>76.239999999999995</v>
      </c>
      <c r="W1495" s="5">
        <f t="shared" si="100"/>
        <v>1006.993409</v>
      </c>
      <c r="X1495" s="5">
        <f t="shared" si="101"/>
        <v>1149.31</v>
      </c>
      <c r="Y1495" s="5">
        <v>3758.61</v>
      </c>
      <c r="Z1495" s="5">
        <v>1634.2</v>
      </c>
      <c r="AA1495" s="5">
        <f t="shared" si="99"/>
        <v>5392.81</v>
      </c>
    </row>
    <row r="1496" spans="1:27" x14ac:dyDescent="0.25">
      <c r="A1496">
        <v>2004</v>
      </c>
      <c r="B1496" t="s">
        <v>56</v>
      </c>
      <c r="C1496" s="1" t="s">
        <v>4</v>
      </c>
      <c r="D1496" s="5">
        <f>VLOOKUP(B1496,SWH!$A$4:$C$19,3,FALSE)</f>
        <v>6871</v>
      </c>
      <c r="E1496" s="5">
        <v>0</v>
      </c>
      <c r="F1496" s="5">
        <v>2077.5700000000002</v>
      </c>
      <c r="G1496" s="5">
        <v>474.82</v>
      </c>
      <c r="H1496" s="5">
        <v>1210.3399999999999</v>
      </c>
      <c r="I1496" s="5">
        <v>83.2</v>
      </c>
      <c r="J1496" s="5">
        <v>1305.76</v>
      </c>
      <c r="K1496" s="5">
        <v>361.03</v>
      </c>
      <c r="L1496" s="5">
        <v>48.03</v>
      </c>
      <c r="M1496" s="5">
        <v>656.23</v>
      </c>
      <c r="N1496" s="5">
        <v>8.9700000000000006</v>
      </c>
      <c r="O1496" s="5">
        <f>VLOOKUP(B1496,SWH!$A$4:$B$19,2,FALSE)</f>
        <v>0.146591</v>
      </c>
      <c r="P1496" s="5">
        <f t="shared" si="102"/>
        <v>8.8234089999999998</v>
      </c>
      <c r="Q1496" s="5">
        <v>0</v>
      </c>
      <c r="R1496" s="5">
        <v>0</v>
      </c>
      <c r="S1496" s="5">
        <v>116.58</v>
      </c>
      <c r="T1496" s="5">
        <v>28.01</v>
      </c>
      <c r="U1496" s="5">
        <v>130.5</v>
      </c>
      <c r="V1496" s="5">
        <v>76.14</v>
      </c>
      <c r="W1496" s="5">
        <f t="shared" si="100"/>
        <v>1256.453409</v>
      </c>
      <c r="X1496" s="5">
        <f t="shared" si="101"/>
        <v>2077.5700000000002</v>
      </c>
      <c r="Y1496" s="5">
        <v>4008.08</v>
      </c>
      <c r="Z1496" s="5">
        <v>2569.1</v>
      </c>
      <c r="AA1496" s="5">
        <f t="shared" si="99"/>
        <v>6577.18</v>
      </c>
    </row>
    <row r="1497" spans="1:27" x14ac:dyDescent="0.25">
      <c r="A1497">
        <v>2004</v>
      </c>
      <c r="B1497" t="s">
        <v>56</v>
      </c>
      <c r="C1497" s="1" t="s">
        <v>5</v>
      </c>
      <c r="D1497" s="5">
        <f>VLOOKUP(B1497,SWH!$A$4:$C$19,3,FALSE)</f>
        <v>6871</v>
      </c>
      <c r="E1497" s="5">
        <v>0</v>
      </c>
      <c r="F1497" s="5">
        <v>1181.67</v>
      </c>
      <c r="G1497" s="5">
        <v>510.26</v>
      </c>
      <c r="H1497" s="5">
        <v>1210.3399999999999</v>
      </c>
      <c r="I1497" s="5">
        <v>83.21</v>
      </c>
      <c r="J1497" s="5">
        <v>1305.76</v>
      </c>
      <c r="K1497" s="5">
        <v>361.03</v>
      </c>
      <c r="L1497" s="5">
        <v>48.03</v>
      </c>
      <c r="M1497" s="5">
        <v>537.63</v>
      </c>
      <c r="N1497" s="5">
        <v>6.68</v>
      </c>
      <c r="O1497" s="5">
        <f>VLOOKUP(B1497,SWH!$A$4:$B$19,2,FALSE)</f>
        <v>0.146591</v>
      </c>
      <c r="P1497" s="5">
        <f t="shared" si="102"/>
        <v>6.5334089999999998</v>
      </c>
      <c r="Q1497" s="5">
        <v>0</v>
      </c>
      <c r="R1497" s="5">
        <v>0</v>
      </c>
      <c r="S1497" s="5">
        <v>116.52</v>
      </c>
      <c r="T1497" s="5">
        <v>28</v>
      </c>
      <c r="U1497" s="5">
        <v>127.9</v>
      </c>
      <c r="V1497" s="5">
        <v>75.92</v>
      </c>
      <c r="W1497" s="5">
        <f t="shared" si="100"/>
        <v>1170.943409</v>
      </c>
      <c r="X1497" s="5">
        <f t="shared" si="101"/>
        <v>1181.67</v>
      </c>
      <c r="Y1497" s="5">
        <v>3922.34</v>
      </c>
      <c r="Z1497" s="5">
        <v>1670.6</v>
      </c>
      <c r="AA1497" s="5">
        <f t="shared" si="99"/>
        <v>5592.9400000000005</v>
      </c>
    </row>
    <row r="1498" spans="1:27" x14ac:dyDescent="0.25">
      <c r="A1498">
        <v>2004</v>
      </c>
      <c r="B1498" t="s">
        <v>56</v>
      </c>
      <c r="C1498" s="1" t="s">
        <v>15</v>
      </c>
      <c r="D1498" s="5">
        <f>VLOOKUP(B1498,SWH!$A$4:$C$19,3,FALSE)</f>
        <v>6871</v>
      </c>
      <c r="E1498" s="5">
        <v>0</v>
      </c>
      <c r="F1498" s="5">
        <v>1283.19</v>
      </c>
      <c r="G1498" s="5">
        <v>208.19</v>
      </c>
      <c r="H1498" s="5">
        <v>1210.3399999999999</v>
      </c>
      <c r="I1498" s="5">
        <v>83.08</v>
      </c>
      <c r="J1498" s="5">
        <v>1305.76</v>
      </c>
      <c r="K1498" s="5">
        <v>361.03</v>
      </c>
      <c r="L1498" s="5">
        <v>48.03</v>
      </c>
      <c r="M1498" s="5">
        <v>568.26</v>
      </c>
      <c r="N1498" s="5">
        <v>5.1100000000000003</v>
      </c>
      <c r="O1498" s="5">
        <f>VLOOKUP(B1498,SWH!$A$4:$B$19,2,FALSE)</f>
        <v>0.146591</v>
      </c>
      <c r="P1498" s="5">
        <f t="shared" si="102"/>
        <v>4.9634090000000004</v>
      </c>
      <c r="Q1498" s="5">
        <v>0</v>
      </c>
      <c r="R1498" s="5">
        <v>0</v>
      </c>
      <c r="S1498" s="5">
        <v>117.52</v>
      </c>
      <c r="T1498" s="5">
        <v>28.01</v>
      </c>
      <c r="U1498" s="5">
        <v>128.18</v>
      </c>
      <c r="V1498" s="5">
        <v>76.14</v>
      </c>
      <c r="W1498" s="5">
        <f t="shared" si="100"/>
        <v>898.93340899999998</v>
      </c>
      <c r="X1498" s="5">
        <f t="shared" si="101"/>
        <v>1283.19</v>
      </c>
      <c r="Y1498" s="5">
        <v>3650.44</v>
      </c>
      <c r="Z1498" s="5">
        <v>1772.4</v>
      </c>
      <c r="AA1498" s="5">
        <f t="shared" si="99"/>
        <v>5422.84</v>
      </c>
    </row>
    <row r="1499" spans="1:27" x14ac:dyDescent="0.25">
      <c r="A1499">
        <v>2004</v>
      </c>
      <c r="B1499" t="s">
        <v>56</v>
      </c>
      <c r="C1499" s="1" t="s">
        <v>16</v>
      </c>
      <c r="D1499" s="5">
        <f>VLOOKUP(B1499,SWH!$A$4:$C$19,3,FALSE)</f>
        <v>6871</v>
      </c>
      <c r="E1499" s="5">
        <v>0</v>
      </c>
      <c r="F1499" s="5">
        <v>3119.23</v>
      </c>
      <c r="G1499" s="5">
        <v>490.69</v>
      </c>
      <c r="H1499" s="5">
        <v>1210.3399999999999</v>
      </c>
      <c r="I1499" s="5">
        <v>83.17</v>
      </c>
      <c r="J1499" s="5">
        <v>1305.76</v>
      </c>
      <c r="K1499" s="5">
        <v>361.03</v>
      </c>
      <c r="L1499" s="5">
        <v>48.03</v>
      </c>
      <c r="M1499" s="5">
        <v>669.5</v>
      </c>
      <c r="N1499" s="5">
        <v>13.93</v>
      </c>
      <c r="O1499" s="5">
        <f>VLOOKUP(B1499,SWH!$A$4:$B$19,2,FALSE)</f>
        <v>0.146591</v>
      </c>
      <c r="P1499" s="5">
        <f t="shared" si="102"/>
        <v>13.783408999999999</v>
      </c>
      <c r="Q1499" s="5">
        <v>0</v>
      </c>
      <c r="R1499" s="5">
        <v>0</v>
      </c>
      <c r="S1499" s="5">
        <v>117.49</v>
      </c>
      <c r="T1499" s="5">
        <v>28.04</v>
      </c>
      <c r="U1499" s="5">
        <v>137.1</v>
      </c>
      <c r="V1499" s="5">
        <v>75.739999999999995</v>
      </c>
      <c r="W1499" s="5">
        <f t="shared" si="100"/>
        <v>1291.463409</v>
      </c>
      <c r="X1499" s="5">
        <f t="shared" si="101"/>
        <v>3119.23</v>
      </c>
      <c r="Y1499" s="5">
        <v>4042.68</v>
      </c>
      <c r="Z1499" s="5">
        <v>3617.36</v>
      </c>
      <c r="AA1499" s="5">
        <f t="shared" si="99"/>
        <v>7660.04</v>
      </c>
    </row>
    <row r="1500" spans="1:27" x14ac:dyDescent="0.25">
      <c r="A1500">
        <v>2004</v>
      </c>
      <c r="B1500" t="s">
        <v>56</v>
      </c>
      <c r="C1500" s="1" t="s">
        <v>9</v>
      </c>
      <c r="D1500" s="5">
        <f>VLOOKUP(B1500,SWH!$A$4:$C$19,3,FALSE)</f>
        <v>6871</v>
      </c>
      <c r="E1500" s="5">
        <v>0</v>
      </c>
      <c r="F1500" s="5">
        <v>2209.29</v>
      </c>
      <c r="G1500" s="5">
        <v>334.79</v>
      </c>
      <c r="H1500" s="5">
        <v>1210.3399999999999</v>
      </c>
      <c r="I1500" s="5">
        <v>83.11</v>
      </c>
      <c r="J1500" s="5">
        <v>1305.76</v>
      </c>
      <c r="K1500" s="5">
        <v>361.03</v>
      </c>
      <c r="L1500" s="5">
        <v>48.03</v>
      </c>
      <c r="M1500" s="5">
        <v>559.47</v>
      </c>
      <c r="N1500" s="5">
        <v>11.08</v>
      </c>
      <c r="O1500" s="5">
        <f>VLOOKUP(B1500,SWH!$A$4:$B$19,2,FALSE)</f>
        <v>0.146591</v>
      </c>
      <c r="P1500" s="5">
        <f t="shared" si="102"/>
        <v>10.933408999999999</v>
      </c>
      <c r="Q1500" s="5">
        <v>0</v>
      </c>
      <c r="R1500" s="5">
        <v>0</v>
      </c>
      <c r="S1500" s="5">
        <v>117.04</v>
      </c>
      <c r="T1500" s="5">
        <v>28.02</v>
      </c>
      <c r="U1500" s="5">
        <v>135.21</v>
      </c>
      <c r="V1500" s="5">
        <v>75.55</v>
      </c>
      <c r="W1500" s="5">
        <f t="shared" si="100"/>
        <v>1022.2334089999999</v>
      </c>
      <c r="X1500" s="5">
        <f t="shared" si="101"/>
        <v>2209.29</v>
      </c>
      <c r="Y1500" s="5">
        <v>3773.18</v>
      </c>
      <c r="Z1500" s="5">
        <v>2705.53</v>
      </c>
      <c r="AA1500" s="5">
        <f t="shared" si="99"/>
        <v>6478.71</v>
      </c>
    </row>
    <row r="1501" spans="1:27" x14ac:dyDescent="0.25">
      <c r="A1501">
        <v>2004</v>
      </c>
      <c r="B1501" t="s">
        <v>56</v>
      </c>
      <c r="C1501" s="1" t="s">
        <v>12</v>
      </c>
      <c r="D1501" s="5">
        <f>VLOOKUP(B1501,SWH!$A$4:$C$19,3,FALSE)</f>
        <v>6871</v>
      </c>
      <c r="E1501" s="5">
        <v>0</v>
      </c>
      <c r="F1501" s="5">
        <v>3774.04</v>
      </c>
      <c r="G1501" s="5">
        <v>396.85</v>
      </c>
      <c r="H1501" s="5">
        <v>1210.3399999999999</v>
      </c>
      <c r="I1501" s="5">
        <v>83.05</v>
      </c>
      <c r="J1501" s="5">
        <v>1305.76</v>
      </c>
      <c r="K1501" s="5">
        <v>361.03</v>
      </c>
      <c r="L1501" s="5">
        <v>48.03</v>
      </c>
      <c r="M1501" s="5">
        <v>649.67999999999995</v>
      </c>
      <c r="N1501" s="5">
        <v>17.09</v>
      </c>
      <c r="O1501" s="5">
        <f>VLOOKUP(B1501,SWH!$A$4:$B$19,2,FALSE)</f>
        <v>0.146591</v>
      </c>
      <c r="P1501" s="5">
        <f t="shared" si="102"/>
        <v>16.943408999999999</v>
      </c>
      <c r="Q1501" s="5">
        <v>0</v>
      </c>
      <c r="R1501" s="5">
        <v>0</v>
      </c>
      <c r="S1501" s="5">
        <v>117.27</v>
      </c>
      <c r="T1501" s="5">
        <v>28.05</v>
      </c>
      <c r="U1501" s="5">
        <v>144.22</v>
      </c>
      <c r="V1501" s="5">
        <v>75.47</v>
      </c>
      <c r="W1501" s="5">
        <f t="shared" si="100"/>
        <v>1180.7434089999999</v>
      </c>
      <c r="X1501" s="5">
        <f t="shared" si="101"/>
        <v>3774.04</v>
      </c>
      <c r="Y1501" s="5">
        <v>3931.59</v>
      </c>
      <c r="Z1501" s="5">
        <v>4279.29</v>
      </c>
      <c r="AA1501" s="5">
        <f t="shared" si="99"/>
        <v>8210.880000000001</v>
      </c>
    </row>
    <row r="1502" spans="1:27" x14ac:dyDescent="0.25">
      <c r="A1502">
        <v>2004</v>
      </c>
      <c r="B1502" t="s">
        <v>56</v>
      </c>
      <c r="C1502" s="1" t="s">
        <v>8</v>
      </c>
      <c r="D1502" s="5">
        <f>VLOOKUP(B1502,SWH!$A$4:$C$19,3,FALSE)</f>
        <v>6871</v>
      </c>
      <c r="E1502" s="5">
        <v>0</v>
      </c>
      <c r="F1502" s="5">
        <v>5308.37</v>
      </c>
      <c r="G1502" s="5">
        <v>204.43</v>
      </c>
      <c r="H1502" s="5">
        <v>1210.3399999999999</v>
      </c>
      <c r="I1502" s="5">
        <v>82.6</v>
      </c>
      <c r="J1502" s="5">
        <v>1305.76</v>
      </c>
      <c r="K1502" s="5">
        <v>361.03</v>
      </c>
      <c r="L1502" s="5">
        <v>48.03</v>
      </c>
      <c r="M1502" s="5">
        <v>695.71</v>
      </c>
      <c r="N1502" s="5">
        <v>22.01</v>
      </c>
      <c r="O1502" s="5">
        <f>VLOOKUP(B1502,SWH!$A$4:$B$19,2,FALSE)</f>
        <v>0.146591</v>
      </c>
      <c r="P1502" s="5">
        <f t="shared" si="102"/>
        <v>21.863409000000001</v>
      </c>
      <c r="Q1502" s="5">
        <v>0</v>
      </c>
      <c r="R1502" s="5">
        <v>0</v>
      </c>
      <c r="S1502" s="5">
        <v>117.66</v>
      </c>
      <c r="T1502" s="5">
        <v>28.06</v>
      </c>
      <c r="U1502" s="5">
        <v>152.9</v>
      </c>
      <c r="V1502" s="5">
        <v>75.12</v>
      </c>
      <c r="W1502" s="5">
        <f t="shared" si="100"/>
        <v>1039.663409</v>
      </c>
      <c r="X1502" s="5">
        <f t="shared" si="101"/>
        <v>5308.37</v>
      </c>
      <c r="Y1502" s="5">
        <v>3789.72</v>
      </c>
      <c r="Z1502" s="5">
        <v>5822.31</v>
      </c>
      <c r="AA1502" s="5">
        <f t="shared" si="99"/>
        <v>9612.0300000000007</v>
      </c>
    </row>
    <row r="1503" spans="1:27" x14ac:dyDescent="0.25">
      <c r="A1503">
        <v>2007</v>
      </c>
      <c r="B1503" t="s">
        <v>56</v>
      </c>
      <c r="C1503" s="1" t="s">
        <v>10</v>
      </c>
      <c r="D1503" s="5">
        <f>VLOOKUP(B1503,SWH!$A$4:$C$19,3,FALSE)</f>
        <v>6871</v>
      </c>
      <c r="E1503" s="5">
        <v>0</v>
      </c>
      <c r="F1503" s="5">
        <v>0.46</v>
      </c>
      <c r="G1503" s="5">
        <v>4396.21</v>
      </c>
      <c r="H1503" s="5">
        <v>1210.3399999999999</v>
      </c>
      <c r="I1503" s="5">
        <v>83.37</v>
      </c>
      <c r="J1503" s="5">
        <v>1305.76</v>
      </c>
      <c r="K1503" s="5">
        <v>361.03</v>
      </c>
      <c r="L1503" s="5">
        <v>48.03</v>
      </c>
      <c r="M1503" s="5">
        <v>807.17</v>
      </c>
      <c r="N1503" s="5">
        <v>0.15</v>
      </c>
      <c r="O1503" s="5">
        <f>VLOOKUP(B1503,SWH!$A$4:$B$19,2,FALSE)</f>
        <v>0.146591</v>
      </c>
      <c r="P1503" s="5">
        <f t="shared" si="102"/>
        <v>3.4089999999999954E-3</v>
      </c>
      <c r="Q1503" s="5">
        <v>0</v>
      </c>
      <c r="R1503" s="5">
        <v>0</v>
      </c>
      <c r="S1503" s="5">
        <v>0</v>
      </c>
      <c r="T1503" s="5">
        <v>27.9</v>
      </c>
      <c r="U1503" s="5">
        <v>83.78</v>
      </c>
      <c r="V1503" s="5">
        <v>79.45</v>
      </c>
      <c r="W1503" s="5">
        <f t="shared" si="100"/>
        <v>5203.383409</v>
      </c>
      <c r="X1503" s="5">
        <f t="shared" si="101"/>
        <v>0.46</v>
      </c>
      <c r="Y1503" s="5">
        <v>7958.38</v>
      </c>
      <c r="Z1503" s="5">
        <v>445.27</v>
      </c>
      <c r="AA1503" s="5">
        <f t="shared" si="99"/>
        <v>8403.65</v>
      </c>
    </row>
    <row r="1504" spans="1:27" x14ac:dyDescent="0.25">
      <c r="A1504">
        <v>2007</v>
      </c>
      <c r="B1504" t="s">
        <v>56</v>
      </c>
      <c r="C1504" s="1" t="s">
        <v>6</v>
      </c>
      <c r="D1504" s="5">
        <f>VLOOKUP(B1504,SWH!$A$4:$C$19,3,FALSE)</f>
        <v>6871</v>
      </c>
      <c r="E1504" s="5">
        <v>0</v>
      </c>
      <c r="F1504" s="5">
        <v>4.29</v>
      </c>
      <c r="G1504" s="5">
        <v>3120.96</v>
      </c>
      <c r="H1504" s="5">
        <v>1210.3399999999999</v>
      </c>
      <c r="I1504" s="5">
        <v>83.39</v>
      </c>
      <c r="J1504" s="5">
        <v>1305.76</v>
      </c>
      <c r="K1504" s="5">
        <v>361.03</v>
      </c>
      <c r="L1504" s="5">
        <v>48.03</v>
      </c>
      <c r="M1504" s="5">
        <v>698.5</v>
      </c>
      <c r="N1504" s="5">
        <v>0.17</v>
      </c>
      <c r="O1504" s="5">
        <f>VLOOKUP(B1504,SWH!$A$4:$B$19,2,FALSE)</f>
        <v>0.146591</v>
      </c>
      <c r="P1504" s="5">
        <f t="shared" si="102"/>
        <v>2.3409000000000013E-2</v>
      </c>
      <c r="Q1504" s="5">
        <v>0</v>
      </c>
      <c r="R1504" s="5">
        <v>0</v>
      </c>
      <c r="S1504" s="5">
        <v>0</v>
      </c>
      <c r="T1504" s="5">
        <v>27.91</v>
      </c>
      <c r="U1504" s="5">
        <v>85.86</v>
      </c>
      <c r="V1504" s="5">
        <v>78.680000000000007</v>
      </c>
      <c r="W1504" s="5">
        <f t="shared" si="100"/>
        <v>3819.4834089999999</v>
      </c>
      <c r="X1504" s="5">
        <f t="shared" si="101"/>
        <v>4.29</v>
      </c>
      <c r="Y1504" s="5">
        <v>6573.75</v>
      </c>
      <c r="Z1504" s="5">
        <v>451.17</v>
      </c>
      <c r="AA1504" s="5">
        <f t="shared" si="99"/>
        <v>7024.92</v>
      </c>
    </row>
    <row r="1505" spans="1:27" x14ac:dyDescent="0.25">
      <c r="A1505">
        <v>2007</v>
      </c>
      <c r="B1505" t="s">
        <v>56</v>
      </c>
      <c r="C1505" s="1" t="s">
        <v>11</v>
      </c>
      <c r="D1505" s="5">
        <f>VLOOKUP(B1505,SWH!$A$4:$C$19,3,FALSE)</f>
        <v>6871</v>
      </c>
      <c r="E1505" s="5">
        <v>0</v>
      </c>
      <c r="F1505" s="5">
        <v>17.43</v>
      </c>
      <c r="G1505" s="5">
        <v>2357.02</v>
      </c>
      <c r="H1505" s="5">
        <v>1210.3399999999999</v>
      </c>
      <c r="I1505" s="5">
        <v>83.39</v>
      </c>
      <c r="J1505" s="5">
        <v>1305.76</v>
      </c>
      <c r="K1505" s="5">
        <v>361.03</v>
      </c>
      <c r="L1505" s="5">
        <v>48.03</v>
      </c>
      <c r="M1505" s="5">
        <v>656.35</v>
      </c>
      <c r="N1505" s="5">
        <v>0.21</v>
      </c>
      <c r="O1505" s="5">
        <f>VLOOKUP(B1505,SWH!$A$4:$B$19,2,FALSE)</f>
        <v>0.146591</v>
      </c>
      <c r="P1505" s="5">
        <f t="shared" si="102"/>
        <v>6.3408999999999993E-2</v>
      </c>
      <c r="Q1505" s="5">
        <v>0</v>
      </c>
      <c r="R1505" s="5">
        <v>0</v>
      </c>
      <c r="S1505" s="5">
        <v>159.28</v>
      </c>
      <c r="T1505" s="5">
        <v>27.94</v>
      </c>
      <c r="U1505" s="5">
        <v>90.3</v>
      </c>
      <c r="V1505" s="5">
        <v>78.010000000000005</v>
      </c>
      <c r="W1505" s="5">
        <f t="shared" si="100"/>
        <v>3172.713409</v>
      </c>
      <c r="X1505" s="5">
        <f t="shared" si="101"/>
        <v>17.43</v>
      </c>
      <c r="Y1505" s="5">
        <v>5926.35</v>
      </c>
      <c r="Z1505" s="5">
        <v>468.76</v>
      </c>
      <c r="AA1505" s="5">
        <f t="shared" si="99"/>
        <v>6395.1100000000006</v>
      </c>
    </row>
    <row r="1506" spans="1:27" x14ac:dyDescent="0.25">
      <c r="A1506">
        <v>2007</v>
      </c>
      <c r="B1506" t="s">
        <v>56</v>
      </c>
      <c r="C1506" s="1" t="s">
        <v>13</v>
      </c>
      <c r="D1506" s="5">
        <f>VLOOKUP(B1506,SWH!$A$4:$C$19,3,FALSE)</f>
        <v>6871</v>
      </c>
      <c r="E1506" s="5">
        <v>0</v>
      </c>
      <c r="F1506" s="5">
        <v>55</v>
      </c>
      <c r="G1506" s="5">
        <v>2587.92</v>
      </c>
      <c r="H1506" s="5">
        <v>1210.3399999999999</v>
      </c>
      <c r="I1506" s="5">
        <v>83.29</v>
      </c>
      <c r="J1506" s="5">
        <v>1305.76</v>
      </c>
      <c r="K1506" s="5">
        <v>361.03</v>
      </c>
      <c r="L1506" s="5">
        <v>48.03</v>
      </c>
      <c r="M1506" s="5">
        <v>612.74</v>
      </c>
      <c r="N1506" s="5">
        <v>0.38</v>
      </c>
      <c r="O1506" s="5">
        <f>VLOOKUP(B1506,SWH!$A$4:$B$19,2,FALSE)</f>
        <v>0.146591</v>
      </c>
      <c r="P1506" s="5">
        <f t="shared" si="102"/>
        <v>0.23340900000000001</v>
      </c>
      <c r="Q1506" s="5">
        <v>0</v>
      </c>
      <c r="R1506" s="5">
        <v>0</v>
      </c>
      <c r="S1506" s="5">
        <v>0</v>
      </c>
      <c r="T1506" s="5">
        <v>27.93</v>
      </c>
      <c r="U1506" s="5">
        <v>93.3</v>
      </c>
      <c r="V1506" s="5">
        <v>78.09</v>
      </c>
      <c r="W1506" s="5">
        <f t="shared" si="100"/>
        <v>3200.8934089999998</v>
      </c>
      <c r="X1506" s="5">
        <f t="shared" si="101"/>
        <v>55</v>
      </c>
      <c r="Y1506" s="5">
        <v>5954.48</v>
      </c>
      <c r="Z1506" s="5">
        <v>509.33</v>
      </c>
      <c r="AA1506" s="5">
        <f t="shared" si="99"/>
        <v>6463.8099999999995</v>
      </c>
    </row>
    <row r="1507" spans="1:27" x14ac:dyDescent="0.25">
      <c r="A1507">
        <v>2007</v>
      </c>
      <c r="B1507" t="s">
        <v>56</v>
      </c>
      <c r="C1507" s="1" t="s">
        <v>19</v>
      </c>
      <c r="D1507" s="5">
        <f>VLOOKUP(B1507,SWH!$A$4:$C$19,3,FALSE)</f>
        <v>6871</v>
      </c>
      <c r="E1507" s="5">
        <v>0</v>
      </c>
      <c r="F1507" s="5">
        <v>106.52</v>
      </c>
      <c r="G1507" s="5">
        <v>1963.83</v>
      </c>
      <c r="H1507" s="5">
        <v>1210.3399999999999</v>
      </c>
      <c r="I1507" s="5">
        <v>83.26</v>
      </c>
      <c r="J1507" s="5">
        <v>1305.76</v>
      </c>
      <c r="K1507" s="5">
        <v>361.03</v>
      </c>
      <c r="L1507" s="5">
        <v>48.03</v>
      </c>
      <c r="M1507" s="5">
        <v>600.25</v>
      </c>
      <c r="N1507" s="5">
        <v>0.59</v>
      </c>
      <c r="O1507" s="5">
        <f>VLOOKUP(B1507,SWH!$A$4:$B$19,2,FALSE)</f>
        <v>0.146591</v>
      </c>
      <c r="P1507" s="5">
        <f t="shared" si="102"/>
        <v>0.44340899999999994</v>
      </c>
      <c r="Q1507" s="5">
        <v>0</v>
      </c>
      <c r="R1507" s="5">
        <v>0</v>
      </c>
      <c r="S1507" s="5">
        <v>143.80000000000001</v>
      </c>
      <c r="T1507" s="5">
        <v>27.95</v>
      </c>
      <c r="U1507" s="5">
        <v>99.08</v>
      </c>
      <c r="V1507" s="5">
        <v>77.83</v>
      </c>
      <c r="W1507" s="5">
        <f t="shared" si="100"/>
        <v>2708.3234090000001</v>
      </c>
      <c r="X1507" s="5">
        <f t="shared" si="101"/>
        <v>106.52</v>
      </c>
      <c r="Y1507" s="5">
        <v>5461.64</v>
      </c>
      <c r="Z1507" s="5">
        <v>566.63</v>
      </c>
      <c r="AA1507" s="5">
        <f t="shared" si="99"/>
        <v>6028.27</v>
      </c>
    </row>
    <row r="1508" spans="1:27" x14ac:dyDescent="0.25">
      <c r="A1508">
        <v>2007</v>
      </c>
      <c r="B1508" t="s">
        <v>56</v>
      </c>
      <c r="C1508" s="1" t="s">
        <v>20</v>
      </c>
      <c r="D1508" s="5">
        <f>VLOOKUP(B1508,SWH!$A$4:$C$19,3,FALSE)</f>
        <v>6871</v>
      </c>
      <c r="E1508" s="5">
        <v>0</v>
      </c>
      <c r="F1508" s="5">
        <v>79.5</v>
      </c>
      <c r="G1508" s="5">
        <v>1248.44</v>
      </c>
      <c r="H1508" s="5">
        <v>1210.3399999999999</v>
      </c>
      <c r="I1508" s="5">
        <v>83.32</v>
      </c>
      <c r="J1508" s="5">
        <v>1305.76</v>
      </c>
      <c r="K1508" s="5">
        <v>361.03</v>
      </c>
      <c r="L1508" s="5">
        <v>48.03</v>
      </c>
      <c r="M1508" s="5">
        <v>504.39</v>
      </c>
      <c r="N1508" s="5">
        <v>0.54</v>
      </c>
      <c r="O1508" s="5">
        <f>VLOOKUP(B1508,SWH!$A$4:$B$19,2,FALSE)</f>
        <v>0.146591</v>
      </c>
      <c r="P1508" s="5">
        <f t="shared" si="102"/>
        <v>0.39340900000000001</v>
      </c>
      <c r="Q1508" s="5">
        <v>0</v>
      </c>
      <c r="R1508" s="5">
        <v>0</v>
      </c>
      <c r="S1508" s="5">
        <v>91.45</v>
      </c>
      <c r="T1508" s="5">
        <v>27.96</v>
      </c>
      <c r="U1508" s="5">
        <v>100.31</v>
      </c>
      <c r="V1508" s="5">
        <v>76.5</v>
      </c>
      <c r="W1508" s="5">
        <f t="shared" si="100"/>
        <v>1844.673409</v>
      </c>
      <c r="X1508" s="5">
        <f t="shared" si="101"/>
        <v>79.5</v>
      </c>
      <c r="Y1508" s="5">
        <v>4596.7299999999996</v>
      </c>
      <c r="Z1508" s="5">
        <v>540.84</v>
      </c>
      <c r="AA1508" s="5">
        <f t="shared" si="99"/>
        <v>5137.57</v>
      </c>
    </row>
    <row r="1509" spans="1:27" x14ac:dyDescent="0.25">
      <c r="A1509">
        <v>2007</v>
      </c>
      <c r="B1509" t="s">
        <v>56</v>
      </c>
      <c r="C1509" s="1" t="s">
        <v>3</v>
      </c>
      <c r="D1509" s="5">
        <f>VLOOKUP(B1509,SWH!$A$4:$C$19,3,FALSE)</f>
        <v>6871</v>
      </c>
      <c r="E1509" s="5">
        <v>0</v>
      </c>
      <c r="F1509" s="5">
        <v>470.87</v>
      </c>
      <c r="G1509" s="5">
        <v>1106.9000000000001</v>
      </c>
      <c r="H1509" s="5">
        <v>1210.3399999999999</v>
      </c>
      <c r="I1509" s="5">
        <v>83.31</v>
      </c>
      <c r="J1509" s="5">
        <v>1305.76</v>
      </c>
      <c r="K1509" s="5">
        <v>361.03</v>
      </c>
      <c r="L1509" s="5">
        <v>48.03</v>
      </c>
      <c r="M1509" s="5">
        <v>537.47</v>
      </c>
      <c r="N1509" s="5">
        <v>2.0099999999999998</v>
      </c>
      <c r="O1509" s="5">
        <f>VLOOKUP(B1509,SWH!$A$4:$B$19,2,FALSE)</f>
        <v>0.146591</v>
      </c>
      <c r="P1509" s="5">
        <f t="shared" si="102"/>
        <v>1.8634089999999999</v>
      </c>
      <c r="Q1509" s="5">
        <v>0</v>
      </c>
      <c r="R1509" s="5">
        <v>0</v>
      </c>
      <c r="S1509" s="5">
        <v>125.3</v>
      </c>
      <c r="T1509" s="5">
        <v>27.97</v>
      </c>
      <c r="U1509" s="5">
        <v>112.4</v>
      </c>
      <c r="V1509" s="5">
        <v>76.87</v>
      </c>
      <c r="W1509" s="5">
        <f t="shared" si="100"/>
        <v>1771.5334090000001</v>
      </c>
      <c r="X1509" s="5">
        <f t="shared" si="101"/>
        <v>470.87</v>
      </c>
      <c r="Y1509" s="5">
        <v>4523.96</v>
      </c>
      <c r="Z1509" s="5">
        <v>944.3</v>
      </c>
      <c r="AA1509" s="5">
        <f t="shared" si="99"/>
        <v>5468.26</v>
      </c>
    </row>
    <row r="1510" spans="1:27" x14ac:dyDescent="0.25">
      <c r="A1510">
        <v>2007</v>
      </c>
      <c r="B1510" t="s">
        <v>56</v>
      </c>
      <c r="C1510" s="1" t="s">
        <v>7</v>
      </c>
      <c r="D1510" s="5">
        <f>VLOOKUP(B1510,SWH!$A$4:$C$19,3,FALSE)</f>
        <v>6871</v>
      </c>
      <c r="E1510" s="5">
        <v>0</v>
      </c>
      <c r="F1510" s="5">
        <v>182.79</v>
      </c>
      <c r="G1510" s="5">
        <v>871.01</v>
      </c>
      <c r="H1510" s="5">
        <v>1210.3399999999999</v>
      </c>
      <c r="I1510" s="5">
        <v>83.3</v>
      </c>
      <c r="J1510" s="5">
        <v>1305.76</v>
      </c>
      <c r="K1510" s="5">
        <v>361.03</v>
      </c>
      <c r="L1510" s="5">
        <v>48.03</v>
      </c>
      <c r="M1510" s="5">
        <v>479.18</v>
      </c>
      <c r="N1510" s="5">
        <v>1.29</v>
      </c>
      <c r="O1510" s="5">
        <f>VLOOKUP(B1510,SWH!$A$4:$B$19,2,FALSE)</f>
        <v>0.146591</v>
      </c>
      <c r="P1510" s="5">
        <f t="shared" si="102"/>
        <v>1.1434090000000001</v>
      </c>
      <c r="Q1510" s="5">
        <v>0</v>
      </c>
      <c r="R1510" s="5">
        <v>0</v>
      </c>
      <c r="S1510" s="5">
        <v>90.9</v>
      </c>
      <c r="T1510" s="5">
        <v>27.98</v>
      </c>
      <c r="U1510" s="5">
        <v>109.07</v>
      </c>
      <c r="V1510" s="5">
        <v>76.05</v>
      </c>
      <c r="W1510" s="5">
        <f t="shared" si="100"/>
        <v>1442.2334090000002</v>
      </c>
      <c r="X1510" s="5">
        <f t="shared" si="101"/>
        <v>182.79</v>
      </c>
      <c r="Y1510" s="5">
        <v>4193.84</v>
      </c>
      <c r="Z1510" s="5">
        <v>652.89</v>
      </c>
      <c r="AA1510" s="5">
        <f t="shared" si="99"/>
        <v>4846.7300000000005</v>
      </c>
    </row>
    <row r="1511" spans="1:27" x14ac:dyDescent="0.25">
      <c r="A1511">
        <v>2007</v>
      </c>
      <c r="B1511" t="s">
        <v>56</v>
      </c>
      <c r="C1511" s="1" t="s">
        <v>17</v>
      </c>
      <c r="D1511" s="5">
        <f>VLOOKUP(B1511,SWH!$A$4:$C$19,3,FALSE)</f>
        <v>6871</v>
      </c>
      <c r="E1511" s="5">
        <v>0</v>
      </c>
      <c r="F1511" s="5">
        <v>149.88999999999999</v>
      </c>
      <c r="G1511" s="5">
        <v>796.26</v>
      </c>
      <c r="H1511" s="5">
        <v>1210.3399999999999</v>
      </c>
      <c r="I1511" s="5">
        <v>83.29</v>
      </c>
      <c r="J1511" s="5">
        <v>1305.76</v>
      </c>
      <c r="K1511" s="5">
        <v>361.03</v>
      </c>
      <c r="L1511" s="5">
        <v>48.03</v>
      </c>
      <c r="M1511" s="5">
        <v>536.95000000000005</v>
      </c>
      <c r="N1511" s="5">
        <v>0.77</v>
      </c>
      <c r="O1511" s="5">
        <f>VLOOKUP(B1511,SWH!$A$4:$B$19,2,FALSE)</f>
        <v>0.146591</v>
      </c>
      <c r="P1511" s="5">
        <f t="shared" si="102"/>
        <v>0.62340899999999999</v>
      </c>
      <c r="Q1511" s="5">
        <v>0</v>
      </c>
      <c r="R1511" s="5">
        <v>0</v>
      </c>
      <c r="S1511" s="5">
        <v>0</v>
      </c>
      <c r="T1511" s="5">
        <v>27.97</v>
      </c>
      <c r="U1511" s="5">
        <v>111.44</v>
      </c>
      <c r="V1511" s="5">
        <v>76.98</v>
      </c>
      <c r="W1511" s="5">
        <f t="shared" si="100"/>
        <v>1333.8334090000001</v>
      </c>
      <c r="X1511" s="5">
        <f t="shared" si="101"/>
        <v>149.88999999999999</v>
      </c>
      <c r="Y1511" s="5">
        <v>4086.36</v>
      </c>
      <c r="Z1511" s="5">
        <v>622.36</v>
      </c>
      <c r="AA1511" s="5">
        <f t="shared" si="99"/>
        <v>4708.72</v>
      </c>
    </row>
    <row r="1512" spans="1:27" x14ac:dyDescent="0.25">
      <c r="A1512">
        <v>2007</v>
      </c>
      <c r="B1512" t="s">
        <v>56</v>
      </c>
      <c r="C1512" s="1" t="s">
        <v>14</v>
      </c>
      <c r="D1512" s="5">
        <f>VLOOKUP(B1512,SWH!$A$4:$C$19,3,FALSE)</f>
        <v>6871</v>
      </c>
      <c r="E1512" s="5">
        <v>0</v>
      </c>
      <c r="F1512" s="5">
        <v>1025.94</v>
      </c>
      <c r="G1512" s="5">
        <v>769.12</v>
      </c>
      <c r="H1512" s="5">
        <v>1210.3399999999999</v>
      </c>
      <c r="I1512" s="5">
        <v>83.18</v>
      </c>
      <c r="J1512" s="5">
        <v>1305.76</v>
      </c>
      <c r="K1512" s="5">
        <v>361.03</v>
      </c>
      <c r="L1512" s="5">
        <v>48.03</v>
      </c>
      <c r="M1512" s="5">
        <v>546.44000000000005</v>
      </c>
      <c r="N1512" s="5">
        <v>4.0999999999999996</v>
      </c>
      <c r="O1512" s="5">
        <f>VLOOKUP(B1512,SWH!$A$4:$B$19,2,FALSE)</f>
        <v>0.146591</v>
      </c>
      <c r="P1512" s="5">
        <f t="shared" si="102"/>
        <v>3.9534089999999997</v>
      </c>
      <c r="Q1512" s="5">
        <v>0</v>
      </c>
      <c r="R1512" s="5">
        <v>0</v>
      </c>
      <c r="S1512" s="5">
        <v>121.75</v>
      </c>
      <c r="T1512" s="5">
        <v>27.99</v>
      </c>
      <c r="U1512" s="5">
        <v>122.23</v>
      </c>
      <c r="V1512" s="5">
        <v>76.55</v>
      </c>
      <c r="W1512" s="5">
        <f t="shared" si="100"/>
        <v>1441.2634089999999</v>
      </c>
      <c r="X1512" s="5">
        <f t="shared" si="101"/>
        <v>1025.94</v>
      </c>
      <c r="Y1512" s="5">
        <v>4193.26</v>
      </c>
      <c r="Z1512" s="5">
        <v>1509.2</v>
      </c>
      <c r="AA1512" s="5">
        <f t="shared" si="99"/>
        <v>5702.46</v>
      </c>
    </row>
    <row r="1513" spans="1:27" x14ac:dyDescent="0.25">
      <c r="A1513">
        <v>2007</v>
      </c>
      <c r="B1513" t="s">
        <v>56</v>
      </c>
      <c r="C1513" s="1" t="s">
        <v>2</v>
      </c>
      <c r="D1513" s="5">
        <f>VLOOKUP(B1513,SWH!$A$4:$C$19,3,FALSE)</f>
        <v>6871</v>
      </c>
      <c r="E1513" s="5">
        <v>0</v>
      </c>
      <c r="F1513" s="5">
        <v>348.9</v>
      </c>
      <c r="G1513" s="5">
        <v>650.63</v>
      </c>
      <c r="H1513" s="5">
        <v>1210.3399999999999</v>
      </c>
      <c r="I1513" s="5">
        <v>83.24</v>
      </c>
      <c r="J1513" s="5">
        <v>1305.76</v>
      </c>
      <c r="K1513" s="5">
        <v>361.03</v>
      </c>
      <c r="L1513" s="5">
        <v>48.03</v>
      </c>
      <c r="M1513" s="5">
        <v>486.61</v>
      </c>
      <c r="N1513" s="5">
        <v>2.76</v>
      </c>
      <c r="O1513" s="5">
        <f>VLOOKUP(B1513,SWH!$A$4:$B$19,2,FALSE)</f>
        <v>0.146591</v>
      </c>
      <c r="P1513" s="5">
        <f t="shared" si="102"/>
        <v>2.6134089999999999</v>
      </c>
      <c r="Q1513" s="5">
        <v>0</v>
      </c>
      <c r="R1513" s="5">
        <v>0</v>
      </c>
      <c r="S1513" s="5">
        <v>90.26</v>
      </c>
      <c r="T1513" s="5">
        <v>27.99</v>
      </c>
      <c r="U1513" s="5">
        <v>119.23</v>
      </c>
      <c r="V1513" s="5">
        <v>75.760000000000005</v>
      </c>
      <c r="W1513" s="5">
        <f t="shared" si="100"/>
        <v>1230.113409</v>
      </c>
      <c r="X1513" s="5">
        <f t="shared" si="101"/>
        <v>348.9</v>
      </c>
      <c r="Y1513" s="5">
        <v>3981.39</v>
      </c>
      <c r="Z1513" s="5">
        <v>829.16</v>
      </c>
      <c r="AA1513" s="5">
        <f t="shared" si="99"/>
        <v>4810.55</v>
      </c>
    </row>
    <row r="1514" spans="1:27" x14ac:dyDescent="0.25">
      <c r="A1514">
        <v>2007</v>
      </c>
      <c r="B1514" t="s">
        <v>56</v>
      </c>
      <c r="C1514" s="1" t="s">
        <v>18</v>
      </c>
      <c r="D1514" s="5">
        <f>VLOOKUP(B1514,SWH!$A$4:$C$19,3,FALSE)</f>
        <v>6871</v>
      </c>
      <c r="E1514" s="5">
        <v>0</v>
      </c>
      <c r="F1514" s="5">
        <v>786.53</v>
      </c>
      <c r="G1514" s="5">
        <v>315.98</v>
      </c>
      <c r="H1514" s="5">
        <v>1210.3399999999999</v>
      </c>
      <c r="I1514" s="5">
        <v>83.08</v>
      </c>
      <c r="J1514" s="5">
        <v>1305.76</v>
      </c>
      <c r="K1514" s="5">
        <v>361.03</v>
      </c>
      <c r="L1514" s="5">
        <v>48.03</v>
      </c>
      <c r="M1514" s="5">
        <v>497.25</v>
      </c>
      <c r="N1514" s="5">
        <v>3.46</v>
      </c>
      <c r="O1514" s="5">
        <f>VLOOKUP(B1514,SWH!$A$4:$B$19,2,FALSE)</f>
        <v>0.146591</v>
      </c>
      <c r="P1514" s="5">
        <f t="shared" si="102"/>
        <v>3.313409</v>
      </c>
      <c r="Q1514" s="5">
        <v>0</v>
      </c>
      <c r="R1514" s="5">
        <v>0</v>
      </c>
      <c r="S1514" s="5">
        <v>90.76</v>
      </c>
      <c r="T1514" s="5">
        <v>28</v>
      </c>
      <c r="U1514" s="5">
        <v>123.7</v>
      </c>
      <c r="V1514" s="5">
        <v>76.13</v>
      </c>
      <c r="W1514" s="5">
        <f t="shared" si="100"/>
        <v>907.30340899999999</v>
      </c>
      <c r="X1514" s="5">
        <f t="shared" si="101"/>
        <v>786.53</v>
      </c>
      <c r="Y1514" s="5">
        <v>3658.79</v>
      </c>
      <c r="Z1514" s="5">
        <v>1271.27</v>
      </c>
      <c r="AA1514" s="5">
        <f t="shared" si="99"/>
        <v>4930.0599999999995</v>
      </c>
    </row>
    <row r="1515" spans="1:27" x14ac:dyDescent="0.25">
      <c r="A1515">
        <v>2007</v>
      </c>
      <c r="B1515" t="s">
        <v>56</v>
      </c>
      <c r="C1515" s="1" t="s">
        <v>4</v>
      </c>
      <c r="D1515" s="5">
        <f>VLOOKUP(B1515,SWH!$A$4:$C$19,3,FALSE)</f>
        <v>6871</v>
      </c>
      <c r="E1515" s="5">
        <v>0</v>
      </c>
      <c r="F1515" s="5">
        <v>1865.24</v>
      </c>
      <c r="G1515" s="5">
        <v>462.06</v>
      </c>
      <c r="H1515" s="5">
        <v>1210.3399999999999</v>
      </c>
      <c r="I1515" s="5">
        <v>83.2</v>
      </c>
      <c r="J1515" s="5">
        <v>1305.76</v>
      </c>
      <c r="K1515" s="5">
        <v>361.03</v>
      </c>
      <c r="L1515" s="5">
        <v>48.03</v>
      </c>
      <c r="M1515" s="5">
        <v>542.16999999999996</v>
      </c>
      <c r="N1515" s="5">
        <v>7.38</v>
      </c>
      <c r="O1515" s="5">
        <f>VLOOKUP(B1515,SWH!$A$4:$B$19,2,FALSE)</f>
        <v>0.146591</v>
      </c>
      <c r="P1515" s="5">
        <f t="shared" si="102"/>
        <v>7.233409</v>
      </c>
      <c r="Q1515" s="5">
        <v>0</v>
      </c>
      <c r="R1515" s="5">
        <v>0</v>
      </c>
      <c r="S1515" s="5">
        <v>74.08</v>
      </c>
      <c r="T1515" s="5">
        <v>28</v>
      </c>
      <c r="U1515" s="5">
        <v>130.32</v>
      </c>
      <c r="V1515" s="5">
        <v>76.19</v>
      </c>
      <c r="W1515" s="5">
        <f t="shared" si="100"/>
        <v>1085.5434090000001</v>
      </c>
      <c r="X1515" s="5">
        <f t="shared" si="101"/>
        <v>1865.24</v>
      </c>
      <c r="Y1515" s="5">
        <v>3837.23</v>
      </c>
      <c r="Z1515" s="5">
        <v>2356.58</v>
      </c>
      <c r="AA1515" s="5">
        <f t="shared" si="99"/>
        <v>6193.8099999999995</v>
      </c>
    </row>
    <row r="1516" spans="1:27" x14ac:dyDescent="0.25">
      <c r="A1516">
        <v>2007</v>
      </c>
      <c r="B1516" t="s">
        <v>56</v>
      </c>
      <c r="C1516" s="1" t="s">
        <v>5</v>
      </c>
      <c r="D1516" s="5">
        <f>VLOOKUP(B1516,SWH!$A$4:$C$19,3,FALSE)</f>
        <v>6871</v>
      </c>
      <c r="E1516" s="5">
        <v>0</v>
      </c>
      <c r="F1516" s="5">
        <v>820.6</v>
      </c>
      <c r="G1516" s="5">
        <v>503.09</v>
      </c>
      <c r="H1516" s="5">
        <v>1210.3399999999999</v>
      </c>
      <c r="I1516" s="5">
        <v>83.21</v>
      </c>
      <c r="J1516" s="5">
        <v>1305.76</v>
      </c>
      <c r="K1516" s="5">
        <v>361.03</v>
      </c>
      <c r="L1516" s="5">
        <v>48.03</v>
      </c>
      <c r="M1516" s="5">
        <v>478.72</v>
      </c>
      <c r="N1516" s="5">
        <v>5.42</v>
      </c>
      <c r="O1516" s="5">
        <f>VLOOKUP(B1516,SWH!$A$4:$B$19,2,FALSE)</f>
        <v>0.146591</v>
      </c>
      <c r="P1516" s="5">
        <f t="shared" si="102"/>
        <v>5.273409</v>
      </c>
      <c r="Q1516" s="5">
        <v>0</v>
      </c>
      <c r="R1516" s="5">
        <v>0</v>
      </c>
      <c r="S1516" s="5">
        <v>91.18</v>
      </c>
      <c r="T1516" s="5">
        <v>27.99</v>
      </c>
      <c r="U1516" s="5">
        <v>127.73</v>
      </c>
      <c r="V1516" s="5">
        <v>75.89</v>
      </c>
      <c r="W1516" s="5">
        <f t="shared" si="100"/>
        <v>1078.2634089999999</v>
      </c>
      <c r="X1516" s="5">
        <f t="shared" si="101"/>
        <v>820.6</v>
      </c>
      <c r="Y1516" s="5">
        <v>3829.61</v>
      </c>
      <c r="Z1516" s="5">
        <v>1309.3599999999999</v>
      </c>
      <c r="AA1516" s="5">
        <f t="shared" si="99"/>
        <v>5138.97</v>
      </c>
    </row>
    <row r="1517" spans="1:27" x14ac:dyDescent="0.25">
      <c r="A1517">
        <v>2007</v>
      </c>
      <c r="B1517" t="s">
        <v>56</v>
      </c>
      <c r="C1517" s="1" t="s">
        <v>15</v>
      </c>
      <c r="D1517" s="5">
        <f>VLOOKUP(B1517,SWH!$A$4:$C$19,3,FALSE)</f>
        <v>6871</v>
      </c>
      <c r="E1517" s="5">
        <v>0</v>
      </c>
      <c r="F1517" s="5">
        <v>866.41</v>
      </c>
      <c r="G1517" s="5">
        <v>207.11</v>
      </c>
      <c r="H1517" s="5">
        <v>1210.3399999999999</v>
      </c>
      <c r="I1517" s="5">
        <v>83.08</v>
      </c>
      <c r="J1517" s="5">
        <v>1305.76</v>
      </c>
      <c r="K1517" s="5">
        <v>361.03</v>
      </c>
      <c r="L1517" s="5">
        <v>48.03</v>
      </c>
      <c r="M1517" s="5">
        <v>475.26</v>
      </c>
      <c r="N1517" s="5">
        <v>3.57</v>
      </c>
      <c r="O1517" s="5">
        <f>VLOOKUP(B1517,SWH!$A$4:$B$19,2,FALSE)</f>
        <v>0.146591</v>
      </c>
      <c r="P1517" s="5">
        <f t="shared" si="102"/>
        <v>3.4234089999999999</v>
      </c>
      <c r="Q1517" s="5">
        <v>0</v>
      </c>
      <c r="R1517" s="5">
        <v>0</v>
      </c>
      <c r="S1517" s="5">
        <v>86.68</v>
      </c>
      <c r="T1517" s="5">
        <v>28.01</v>
      </c>
      <c r="U1517" s="5">
        <v>128.02000000000001</v>
      </c>
      <c r="V1517" s="5">
        <v>75.989999999999995</v>
      </c>
      <c r="W1517" s="5">
        <f t="shared" si="100"/>
        <v>772.47340900000006</v>
      </c>
      <c r="X1517" s="5">
        <f t="shared" si="101"/>
        <v>866.41</v>
      </c>
      <c r="Y1517" s="5">
        <v>3523.83</v>
      </c>
      <c r="Z1517" s="5">
        <v>1355.46</v>
      </c>
      <c r="AA1517" s="5">
        <f t="shared" si="99"/>
        <v>4879.29</v>
      </c>
    </row>
    <row r="1518" spans="1:27" x14ac:dyDescent="0.25">
      <c r="A1518">
        <v>2007</v>
      </c>
      <c r="B1518" t="s">
        <v>56</v>
      </c>
      <c r="C1518" s="1" t="s">
        <v>16</v>
      </c>
      <c r="D1518" s="5">
        <f>VLOOKUP(B1518,SWH!$A$4:$C$19,3,FALSE)</f>
        <v>6871</v>
      </c>
      <c r="E1518" s="5">
        <v>0</v>
      </c>
      <c r="F1518" s="5">
        <v>2368.62</v>
      </c>
      <c r="G1518" s="5">
        <v>488.88</v>
      </c>
      <c r="H1518" s="5">
        <v>1210.3399999999999</v>
      </c>
      <c r="I1518" s="5">
        <v>83.17</v>
      </c>
      <c r="J1518" s="5">
        <v>1305.76</v>
      </c>
      <c r="K1518" s="5">
        <v>361.03</v>
      </c>
      <c r="L1518" s="5">
        <v>48.03</v>
      </c>
      <c r="M1518" s="5">
        <v>569.79999999999995</v>
      </c>
      <c r="N1518" s="5">
        <v>11.46</v>
      </c>
      <c r="O1518" s="5">
        <f>VLOOKUP(B1518,SWH!$A$4:$B$19,2,FALSE)</f>
        <v>0.146591</v>
      </c>
      <c r="P1518" s="5">
        <f t="shared" si="102"/>
        <v>11.313409</v>
      </c>
      <c r="Q1518" s="5">
        <v>0</v>
      </c>
      <c r="R1518" s="5">
        <v>0</v>
      </c>
      <c r="S1518" s="5">
        <v>91.36</v>
      </c>
      <c r="T1518" s="5">
        <v>28.02</v>
      </c>
      <c r="U1518" s="5">
        <v>136.93</v>
      </c>
      <c r="V1518" s="5">
        <v>75.959999999999994</v>
      </c>
      <c r="W1518" s="5">
        <f t="shared" si="100"/>
        <v>1161.3534089999998</v>
      </c>
      <c r="X1518" s="5">
        <f t="shared" si="101"/>
        <v>2368.62</v>
      </c>
      <c r="Y1518" s="5">
        <v>3912.78</v>
      </c>
      <c r="Z1518" s="5">
        <v>2866.58</v>
      </c>
      <c r="AA1518" s="5">
        <f t="shared" si="99"/>
        <v>6779.3600000000006</v>
      </c>
    </row>
    <row r="1519" spans="1:27" x14ac:dyDescent="0.25">
      <c r="A1519">
        <v>2007</v>
      </c>
      <c r="B1519" t="s">
        <v>56</v>
      </c>
      <c r="C1519" s="1" t="s">
        <v>9</v>
      </c>
      <c r="D1519" s="5">
        <f>VLOOKUP(B1519,SWH!$A$4:$C$19,3,FALSE)</f>
        <v>6871</v>
      </c>
      <c r="E1519" s="5">
        <v>0</v>
      </c>
      <c r="F1519" s="5">
        <v>1571.54</v>
      </c>
      <c r="G1519" s="5">
        <v>342.95</v>
      </c>
      <c r="H1519" s="5">
        <v>1210.3399999999999</v>
      </c>
      <c r="I1519" s="5">
        <v>83.11</v>
      </c>
      <c r="J1519" s="5">
        <v>1305.76</v>
      </c>
      <c r="K1519" s="5">
        <v>361.03</v>
      </c>
      <c r="L1519" s="5">
        <v>48.03</v>
      </c>
      <c r="M1519" s="5">
        <v>479.51</v>
      </c>
      <c r="N1519" s="5">
        <v>8.84</v>
      </c>
      <c r="O1519" s="5">
        <f>VLOOKUP(B1519,SWH!$A$4:$B$19,2,FALSE)</f>
        <v>0.146591</v>
      </c>
      <c r="P1519" s="5">
        <f t="shared" si="102"/>
        <v>8.6934089999999991</v>
      </c>
      <c r="Q1519" s="5">
        <v>0</v>
      </c>
      <c r="R1519" s="5">
        <v>0</v>
      </c>
      <c r="S1519" s="5">
        <v>91.18</v>
      </c>
      <c r="T1519" s="5">
        <v>28.01</v>
      </c>
      <c r="U1519" s="5">
        <v>135</v>
      </c>
      <c r="V1519" s="5">
        <v>75.64</v>
      </c>
      <c r="W1519" s="5">
        <f t="shared" si="100"/>
        <v>922.33340900000007</v>
      </c>
      <c r="X1519" s="5">
        <f t="shared" si="101"/>
        <v>1571.54</v>
      </c>
      <c r="Y1519" s="5">
        <v>3673.37</v>
      </c>
      <c r="Z1519" s="5">
        <v>2067.56</v>
      </c>
      <c r="AA1519" s="5">
        <f t="shared" si="99"/>
        <v>5740.93</v>
      </c>
    </row>
    <row r="1520" spans="1:27" x14ac:dyDescent="0.25">
      <c r="A1520">
        <v>2007</v>
      </c>
      <c r="B1520" t="s">
        <v>56</v>
      </c>
      <c r="C1520" s="1" t="s">
        <v>12</v>
      </c>
      <c r="D1520" s="5">
        <f>VLOOKUP(B1520,SWH!$A$4:$C$19,3,FALSE)</f>
        <v>6871</v>
      </c>
      <c r="E1520" s="5">
        <v>0</v>
      </c>
      <c r="F1520" s="5">
        <v>2816.26</v>
      </c>
      <c r="G1520" s="5">
        <v>400.32</v>
      </c>
      <c r="H1520" s="5">
        <v>1210.3399999999999</v>
      </c>
      <c r="I1520" s="5">
        <v>83.05</v>
      </c>
      <c r="J1520" s="5">
        <v>1305.76</v>
      </c>
      <c r="K1520" s="5">
        <v>361.03</v>
      </c>
      <c r="L1520" s="5">
        <v>48.03</v>
      </c>
      <c r="M1520" s="5">
        <v>566.91999999999996</v>
      </c>
      <c r="N1520" s="5">
        <v>13.34</v>
      </c>
      <c r="O1520" s="5">
        <f>VLOOKUP(B1520,SWH!$A$4:$B$19,2,FALSE)</f>
        <v>0.146591</v>
      </c>
      <c r="P1520" s="5">
        <f t="shared" si="102"/>
        <v>13.193408999999999</v>
      </c>
      <c r="Q1520" s="5">
        <v>0</v>
      </c>
      <c r="R1520" s="5">
        <v>0</v>
      </c>
      <c r="S1520" s="5">
        <v>91.46</v>
      </c>
      <c r="T1520" s="5">
        <v>28.03</v>
      </c>
      <c r="U1520" s="5">
        <v>144.03</v>
      </c>
      <c r="V1520" s="5">
        <v>75.78</v>
      </c>
      <c r="W1520" s="5">
        <f t="shared" si="100"/>
        <v>1071.893409</v>
      </c>
      <c r="X1520" s="5">
        <f t="shared" si="101"/>
        <v>2816.26</v>
      </c>
      <c r="Y1520" s="5">
        <v>3823.03</v>
      </c>
      <c r="Z1520" s="5">
        <v>3321.32</v>
      </c>
      <c r="AA1520" s="5">
        <f t="shared" si="99"/>
        <v>7144.35</v>
      </c>
    </row>
    <row r="1521" spans="1:27" x14ac:dyDescent="0.25">
      <c r="A1521">
        <v>2007</v>
      </c>
      <c r="B1521" t="s">
        <v>56</v>
      </c>
      <c r="C1521" s="1" t="s">
        <v>8</v>
      </c>
      <c r="D1521" s="5">
        <f>VLOOKUP(B1521,SWH!$A$4:$C$19,3,FALSE)</f>
        <v>6871</v>
      </c>
      <c r="E1521" s="5">
        <v>0</v>
      </c>
      <c r="F1521" s="5">
        <v>4666.87</v>
      </c>
      <c r="G1521" s="5">
        <v>207.54</v>
      </c>
      <c r="H1521" s="5">
        <v>1210.3399999999999</v>
      </c>
      <c r="I1521" s="5">
        <v>82.6</v>
      </c>
      <c r="J1521" s="5">
        <v>1305.76</v>
      </c>
      <c r="K1521" s="5">
        <v>361.03</v>
      </c>
      <c r="L1521" s="5">
        <v>48.03</v>
      </c>
      <c r="M1521" s="5">
        <v>564.30999999999995</v>
      </c>
      <c r="N1521" s="5">
        <v>20.61</v>
      </c>
      <c r="O1521" s="5">
        <f>VLOOKUP(B1521,SWH!$A$4:$B$19,2,FALSE)</f>
        <v>0.146591</v>
      </c>
      <c r="P1521" s="5">
        <f t="shared" si="102"/>
        <v>20.463408999999999</v>
      </c>
      <c r="Q1521" s="5">
        <v>0</v>
      </c>
      <c r="R1521" s="5">
        <v>0</v>
      </c>
      <c r="S1521" s="5">
        <v>91.31</v>
      </c>
      <c r="T1521" s="5">
        <v>28.06</v>
      </c>
      <c r="U1521" s="5">
        <v>152.84</v>
      </c>
      <c r="V1521" s="5">
        <v>75.17</v>
      </c>
      <c r="W1521" s="5">
        <f t="shared" si="100"/>
        <v>883.62340899999992</v>
      </c>
      <c r="X1521" s="5">
        <f t="shared" si="101"/>
        <v>4666.87</v>
      </c>
      <c r="Y1521" s="5">
        <v>3633.72</v>
      </c>
      <c r="Z1521" s="5">
        <v>5180.74</v>
      </c>
      <c r="AA1521" s="5">
        <f t="shared" si="99"/>
        <v>8814.4599999999991</v>
      </c>
    </row>
    <row r="1522" spans="1:27" x14ac:dyDescent="0.25">
      <c r="A1522">
        <v>2010</v>
      </c>
      <c r="B1522" t="s">
        <v>56</v>
      </c>
      <c r="C1522" s="1" t="s">
        <v>10</v>
      </c>
      <c r="D1522" s="5">
        <f>VLOOKUP(B1522,SWH!$A$4:$C$19,3,FALSE)</f>
        <v>6871</v>
      </c>
      <c r="E1522" s="5">
        <v>0</v>
      </c>
      <c r="F1522" s="5">
        <v>11.72</v>
      </c>
      <c r="G1522" s="5">
        <v>2669.6</v>
      </c>
      <c r="H1522" s="5">
        <v>770.93</v>
      </c>
      <c r="I1522" s="5">
        <v>44.41</v>
      </c>
      <c r="J1522" s="5">
        <v>1293.9000000000001</v>
      </c>
      <c r="K1522" s="5">
        <v>361.03</v>
      </c>
      <c r="L1522" s="5">
        <v>27.11</v>
      </c>
      <c r="M1522" s="5">
        <v>501.64</v>
      </c>
      <c r="N1522" s="5">
        <v>0.19</v>
      </c>
      <c r="O1522" s="5">
        <f>VLOOKUP(B1522,SWH!$A$4:$B$19,2,FALSE)</f>
        <v>0.146591</v>
      </c>
      <c r="P1522" s="5">
        <f t="shared" si="102"/>
        <v>4.3409000000000003E-2</v>
      </c>
      <c r="Q1522" s="5">
        <v>0</v>
      </c>
      <c r="R1522" s="5">
        <v>0</v>
      </c>
      <c r="S1522" s="5">
        <v>197.12</v>
      </c>
      <c r="T1522" s="5">
        <v>25.83</v>
      </c>
      <c r="U1522" s="5">
        <v>82.93</v>
      </c>
      <c r="V1522" s="5">
        <v>78.63</v>
      </c>
      <c r="W1522" s="5">
        <f t="shared" si="100"/>
        <v>3368.4034089999996</v>
      </c>
      <c r="X1522" s="5">
        <f t="shared" si="101"/>
        <v>11.72</v>
      </c>
      <c r="Y1522" s="5">
        <v>5609.37</v>
      </c>
      <c r="Z1522" s="5">
        <v>455.67</v>
      </c>
      <c r="AA1522" s="5">
        <f t="shared" si="99"/>
        <v>6065.04</v>
      </c>
    </row>
    <row r="1523" spans="1:27" x14ac:dyDescent="0.25">
      <c r="A1523">
        <v>2010</v>
      </c>
      <c r="B1523" t="s">
        <v>56</v>
      </c>
      <c r="C1523" s="1" t="s">
        <v>6</v>
      </c>
      <c r="D1523" s="5">
        <f>VLOOKUP(B1523,SWH!$A$4:$C$19,3,FALSE)</f>
        <v>6871</v>
      </c>
      <c r="E1523" s="5">
        <v>0</v>
      </c>
      <c r="F1523" s="5">
        <v>11.34</v>
      </c>
      <c r="G1523" s="5">
        <v>2140.15</v>
      </c>
      <c r="H1523" s="5">
        <v>774.59</v>
      </c>
      <c r="I1523" s="5">
        <v>44.4</v>
      </c>
      <c r="J1523" s="5">
        <v>1293.9000000000001</v>
      </c>
      <c r="K1523" s="5">
        <v>361.03</v>
      </c>
      <c r="L1523" s="5">
        <v>27.11</v>
      </c>
      <c r="M1523" s="5">
        <v>511.57</v>
      </c>
      <c r="N1523" s="5">
        <v>0.19</v>
      </c>
      <c r="O1523" s="5">
        <f>VLOOKUP(B1523,SWH!$A$4:$B$19,2,FALSE)</f>
        <v>0.146591</v>
      </c>
      <c r="P1523" s="5">
        <f t="shared" si="102"/>
        <v>4.3409000000000003E-2</v>
      </c>
      <c r="Q1523" s="5">
        <v>0</v>
      </c>
      <c r="R1523" s="5">
        <v>0</v>
      </c>
      <c r="S1523" s="5">
        <v>131.30000000000001</v>
      </c>
      <c r="T1523" s="5">
        <v>25.83</v>
      </c>
      <c r="U1523" s="5">
        <v>84.97</v>
      </c>
      <c r="V1523" s="5">
        <v>78.19</v>
      </c>
      <c r="W1523" s="5">
        <f t="shared" si="100"/>
        <v>2783.0634090000003</v>
      </c>
      <c r="X1523" s="5">
        <f t="shared" si="101"/>
        <v>11.34</v>
      </c>
      <c r="Y1523" s="5">
        <v>5027.2299999999996</v>
      </c>
      <c r="Z1523" s="5">
        <v>457.33</v>
      </c>
      <c r="AA1523" s="5">
        <f t="shared" si="99"/>
        <v>5484.5599999999995</v>
      </c>
    </row>
    <row r="1524" spans="1:27" x14ac:dyDescent="0.25">
      <c r="A1524">
        <v>2010</v>
      </c>
      <c r="B1524" t="s">
        <v>56</v>
      </c>
      <c r="C1524" s="1" t="s">
        <v>11</v>
      </c>
      <c r="D1524" s="5">
        <f>VLOOKUP(B1524,SWH!$A$4:$C$19,3,FALSE)</f>
        <v>6871</v>
      </c>
      <c r="E1524" s="5">
        <v>0</v>
      </c>
      <c r="F1524" s="5">
        <v>27.69</v>
      </c>
      <c r="G1524" s="5">
        <v>1870.71</v>
      </c>
      <c r="H1524" s="5">
        <v>780.76</v>
      </c>
      <c r="I1524" s="5">
        <v>44.41</v>
      </c>
      <c r="J1524" s="5">
        <v>1293.9000000000001</v>
      </c>
      <c r="K1524" s="5">
        <v>361.03</v>
      </c>
      <c r="L1524" s="5">
        <v>27.12</v>
      </c>
      <c r="M1524" s="5">
        <v>649.41999999999996</v>
      </c>
      <c r="N1524" s="5">
        <v>0.26</v>
      </c>
      <c r="O1524" s="5">
        <f>VLOOKUP(B1524,SWH!$A$4:$B$19,2,FALSE)</f>
        <v>0.146591</v>
      </c>
      <c r="P1524" s="5">
        <f t="shared" si="102"/>
        <v>0.11340900000000001</v>
      </c>
      <c r="Q1524" s="5">
        <v>0</v>
      </c>
      <c r="R1524" s="5">
        <v>0</v>
      </c>
      <c r="S1524" s="5">
        <v>180.05</v>
      </c>
      <c r="T1524" s="5">
        <v>25.83</v>
      </c>
      <c r="U1524" s="5">
        <v>89.41</v>
      </c>
      <c r="V1524" s="5">
        <v>78.11</v>
      </c>
      <c r="W1524" s="5">
        <f t="shared" si="100"/>
        <v>2700.2934089999999</v>
      </c>
      <c r="X1524" s="5">
        <f t="shared" si="101"/>
        <v>27.69</v>
      </c>
      <c r="Y1524" s="5">
        <v>4950.57</v>
      </c>
      <c r="Z1524" s="5">
        <v>478.13</v>
      </c>
      <c r="AA1524" s="5">
        <f t="shared" si="99"/>
        <v>5428.7</v>
      </c>
    </row>
    <row r="1525" spans="1:27" x14ac:dyDescent="0.25">
      <c r="A1525">
        <v>2010</v>
      </c>
      <c r="B1525" t="s">
        <v>56</v>
      </c>
      <c r="C1525" s="1" t="s">
        <v>13</v>
      </c>
      <c r="D1525" s="5">
        <f>VLOOKUP(B1525,SWH!$A$4:$C$19,3,FALSE)</f>
        <v>6871</v>
      </c>
      <c r="E1525" s="5">
        <v>0</v>
      </c>
      <c r="F1525" s="5">
        <v>56.23</v>
      </c>
      <c r="G1525" s="5">
        <v>1740.51</v>
      </c>
      <c r="H1525" s="5">
        <v>779.94</v>
      </c>
      <c r="I1525" s="5">
        <v>44.34</v>
      </c>
      <c r="J1525" s="5">
        <v>1293.9000000000001</v>
      </c>
      <c r="K1525" s="5">
        <v>361.03</v>
      </c>
      <c r="L1525" s="5">
        <v>27.11</v>
      </c>
      <c r="M1525" s="5">
        <v>438.92</v>
      </c>
      <c r="N1525" s="5">
        <v>0.37</v>
      </c>
      <c r="O1525" s="5">
        <f>VLOOKUP(B1525,SWH!$A$4:$B$19,2,FALSE)</f>
        <v>0.146591</v>
      </c>
      <c r="P1525" s="5">
        <f t="shared" si="102"/>
        <v>0.223409</v>
      </c>
      <c r="Q1525" s="5">
        <v>0</v>
      </c>
      <c r="R1525" s="5">
        <v>0</v>
      </c>
      <c r="S1525" s="5">
        <v>122.75</v>
      </c>
      <c r="T1525" s="5">
        <v>25.83</v>
      </c>
      <c r="U1525" s="5">
        <v>92.44</v>
      </c>
      <c r="V1525" s="5">
        <v>77.849999999999994</v>
      </c>
      <c r="W1525" s="5">
        <f t="shared" si="100"/>
        <v>2302.403409</v>
      </c>
      <c r="X1525" s="5">
        <f t="shared" si="101"/>
        <v>56.23</v>
      </c>
      <c r="Y1525" s="5">
        <v>4551.5200000000004</v>
      </c>
      <c r="Z1525" s="5">
        <v>509.7</v>
      </c>
      <c r="AA1525" s="5">
        <f t="shared" si="99"/>
        <v>5061.22</v>
      </c>
    </row>
    <row r="1526" spans="1:27" x14ac:dyDescent="0.25">
      <c r="A1526">
        <v>2010</v>
      </c>
      <c r="B1526" t="s">
        <v>56</v>
      </c>
      <c r="C1526" s="1" t="s">
        <v>19</v>
      </c>
      <c r="D1526" s="5">
        <f>VLOOKUP(B1526,SWH!$A$4:$C$19,3,FALSE)</f>
        <v>6871</v>
      </c>
      <c r="E1526" s="5">
        <v>0</v>
      </c>
      <c r="F1526" s="5">
        <v>113.19</v>
      </c>
      <c r="G1526" s="5">
        <v>1334.44</v>
      </c>
      <c r="H1526" s="5">
        <v>781.71</v>
      </c>
      <c r="I1526" s="5">
        <v>44.32</v>
      </c>
      <c r="J1526" s="5">
        <v>1293.9000000000001</v>
      </c>
      <c r="K1526" s="5">
        <v>361.03</v>
      </c>
      <c r="L1526" s="5">
        <v>27.12</v>
      </c>
      <c r="M1526" s="5">
        <v>573.33000000000004</v>
      </c>
      <c r="N1526" s="5">
        <v>0.69</v>
      </c>
      <c r="O1526" s="5">
        <f>VLOOKUP(B1526,SWH!$A$4:$B$19,2,FALSE)</f>
        <v>0.146591</v>
      </c>
      <c r="P1526" s="5">
        <f t="shared" si="102"/>
        <v>0.54340899999999992</v>
      </c>
      <c r="Q1526" s="5">
        <v>0</v>
      </c>
      <c r="R1526" s="5">
        <v>0</v>
      </c>
      <c r="S1526" s="5">
        <v>91.6</v>
      </c>
      <c r="T1526" s="5">
        <v>25.83</v>
      </c>
      <c r="U1526" s="5">
        <v>98.17</v>
      </c>
      <c r="V1526" s="5">
        <v>77.95</v>
      </c>
      <c r="W1526" s="5">
        <f t="shared" si="100"/>
        <v>1999.913409</v>
      </c>
      <c r="X1526" s="5">
        <f t="shared" si="101"/>
        <v>113.19</v>
      </c>
      <c r="Y1526" s="5">
        <v>4250.8900000000003</v>
      </c>
      <c r="Z1526" s="5">
        <v>572.39</v>
      </c>
      <c r="AA1526" s="5">
        <f t="shared" si="99"/>
        <v>4823.2800000000007</v>
      </c>
    </row>
    <row r="1527" spans="1:27" x14ac:dyDescent="0.25">
      <c r="A1527">
        <v>2010</v>
      </c>
      <c r="B1527" t="s">
        <v>56</v>
      </c>
      <c r="C1527" s="1" t="s">
        <v>20</v>
      </c>
      <c r="D1527" s="5">
        <f>VLOOKUP(B1527,SWH!$A$4:$C$19,3,FALSE)</f>
        <v>6871</v>
      </c>
      <c r="E1527" s="5">
        <v>0</v>
      </c>
      <c r="F1527" s="5">
        <v>65.239999999999995</v>
      </c>
      <c r="G1527" s="5">
        <v>975.92</v>
      </c>
      <c r="H1527" s="5">
        <v>786.63</v>
      </c>
      <c r="I1527" s="5">
        <v>44.36</v>
      </c>
      <c r="J1527" s="5">
        <v>1293.9000000000001</v>
      </c>
      <c r="K1527" s="5">
        <v>361.03</v>
      </c>
      <c r="L1527" s="5">
        <v>27.12</v>
      </c>
      <c r="M1527" s="5">
        <v>483.39</v>
      </c>
      <c r="N1527" s="5">
        <v>0.5</v>
      </c>
      <c r="O1527" s="5">
        <f>VLOOKUP(B1527,SWH!$A$4:$B$19,2,FALSE)</f>
        <v>0.146591</v>
      </c>
      <c r="P1527" s="5">
        <f t="shared" si="102"/>
        <v>0.35340899999999997</v>
      </c>
      <c r="Q1527" s="5">
        <v>0</v>
      </c>
      <c r="R1527" s="5">
        <v>0</v>
      </c>
      <c r="S1527" s="5">
        <v>72.17</v>
      </c>
      <c r="T1527" s="5">
        <v>25.84</v>
      </c>
      <c r="U1527" s="5">
        <v>99.49</v>
      </c>
      <c r="V1527" s="5">
        <v>76.66</v>
      </c>
      <c r="W1527" s="5">
        <f t="shared" si="100"/>
        <v>1531.8334089999998</v>
      </c>
      <c r="X1527" s="5">
        <f t="shared" si="101"/>
        <v>65.239999999999995</v>
      </c>
      <c r="Y1527" s="5">
        <v>3786.49</v>
      </c>
      <c r="Z1527" s="5">
        <v>525.76</v>
      </c>
      <c r="AA1527" s="5">
        <f t="shared" si="99"/>
        <v>4312.25</v>
      </c>
    </row>
    <row r="1528" spans="1:27" x14ac:dyDescent="0.25">
      <c r="A1528">
        <v>2010</v>
      </c>
      <c r="B1528" t="s">
        <v>56</v>
      </c>
      <c r="C1528" s="1" t="s">
        <v>3</v>
      </c>
      <c r="D1528" s="5">
        <f>VLOOKUP(B1528,SWH!$A$4:$C$19,3,FALSE)</f>
        <v>6871</v>
      </c>
      <c r="E1528" s="5">
        <v>0</v>
      </c>
      <c r="F1528" s="5">
        <v>362.08</v>
      </c>
      <c r="G1528" s="5">
        <v>764.22</v>
      </c>
      <c r="H1528" s="5">
        <v>787.19</v>
      </c>
      <c r="I1528" s="5">
        <v>44.35</v>
      </c>
      <c r="J1528" s="5">
        <v>1293.9000000000001</v>
      </c>
      <c r="K1528" s="5">
        <v>361.03</v>
      </c>
      <c r="L1528" s="5">
        <v>27.12</v>
      </c>
      <c r="M1528" s="5">
        <v>469.94</v>
      </c>
      <c r="N1528" s="5">
        <v>1.94</v>
      </c>
      <c r="O1528" s="5">
        <f>VLOOKUP(B1528,SWH!$A$4:$B$19,2,FALSE)</f>
        <v>0.146591</v>
      </c>
      <c r="P1528" s="5">
        <f t="shared" si="102"/>
        <v>1.793409</v>
      </c>
      <c r="Q1528" s="5">
        <v>0</v>
      </c>
      <c r="R1528" s="5">
        <v>0</v>
      </c>
      <c r="S1528" s="5">
        <v>71.930000000000007</v>
      </c>
      <c r="T1528" s="5">
        <v>25.84</v>
      </c>
      <c r="U1528" s="5">
        <v>111.6</v>
      </c>
      <c r="V1528" s="5">
        <v>77.37</v>
      </c>
      <c r="W1528" s="5">
        <f t="shared" si="100"/>
        <v>1307.883409</v>
      </c>
      <c r="X1528" s="5">
        <f t="shared" si="101"/>
        <v>362.08</v>
      </c>
      <c r="Y1528" s="5">
        <v>3563.8</v>
      </c>
      <c r="Z1528" s="5">
        <v>834.71</v>
      </c>
      <c r="AA1528" s="5">
        <f t="shared" si="99"/>
        <v>4398.51</v>
      </c>
    </row>
    <row r="1529" spans="1:27" x14ac:dyDescent="0.25">
      <c r="A1529">
        <v>2010</v>
      </c>
      <c r="B1529" t="s">
        <v>56</v>
      </c>
      <c r="C1529" s="1" t="s">
        <v>7</v>
      </c>
      <c r="D1529" s="5">
        <f>VLOOKUP(B1529,SWH!$A$4:$C$19,3,FALSE)</f>
        <v>6871</v>
      </c>
      <c r="E1529" s="5">
        <v>0</v>
      </c>
      <c r="F1529" s="5">
        <v>133.58000000000001</v>
      </c>
      <c r="G1529" s="5">
        <v>684.02</v>
      </c>
      <c r="H1529" s="5">
        <v>785.87</v>
      </c>
      <c r="I1529" s="5">
        <v>44.35</v>
      </c>
      <c r="J1529" s="5">
        <v>1293.9000000000001</v>
      </c>
      <c r="K1529" s="5">
        <v>361.03</v>
      </c>
      <c r="L1529" s="5">
        <v>27.12</v>
      </c>
      <c r="M1529" s="5">
        <v>478.18</v>
      </c>
      <c r="N1529" s="5">
        <v>1.1200000000000001</v>
      </c>
      <c r="O1529" s="5">
        <f>VLOOKUP(B1529,SWH!$A$4:$B$19,2,FALSE)</f>
        <v>0.146591</v>
      </c>
      <c r="P1529" s="5">
        <f t="shared" si="102"/>
        <v>0.97340900000000008</v>
      </c>
      <c r="Q1529" s="5">
        <v>0</v>
      </c>
      <c r="R1529" s="5">
        <v>0</v>
      </c>
      <c r="S1529" s="5">
        <v>72.95</v>
      </c>
      <c r="T1529" s="5">
        <v>25.84</v>
      </c>
      <c r="U1529" s="5">
        <v>108.26</v>
      </c>
      <c r="V1529" s="5">
        <v>76.599999999999994</v>
      </c>
      <c r="W1529" s="5">
        <f t="shared" si="100"/>
        <v>1236.123409</v>
      </c>
      <c r="X1529" s="5">
        <f t="shared" si="101"/>
        <v>133.58000000000001</v>
      </c>
      <c r="Y1529" s="5">
        <v>3489.95</v>
      </c>
      <c r="Z1529" s="5">
        <v>602.87</v>
      </c>
      <c r="AA1529" s="5">
        <f t="shared" si="99"/>
        <v>4092.8199999999997</v>
      </c>
    </row>
    <row r="1530" spans="1:27" x14ac:dyDescent="0.25">
      <c r="A1530">
        <v>2010</v>
      </c>
      <c r="B1530" t="s">
        <v>56</v>
      </c>
      <c r="C1530" s="1" t="s">
        <v>17</v>
      </c>
      <c r="D1530" s="5">
        <f>VLOOKUP(B1530,SWH!$A$4:$C$19,3,FALSE)</f>
        <v>6871</v>
      </c>
      <c r="E1530" s="5">
        <v>0</v>
      </c>
      <c r="F1530" s="5">
        <v>82.76</v>
      </c>
      <c r="G1530" s="5">
        <v>482.43</v>
      </c>
      <c r="H1530" s="5">
        <v>784.75</v>
      </c>
      <c r="I1530" s="5">
        <v>44.42</v>
      </c>
      <c r="J1530" s="5">
        <v>1293.9000000000001</v>
      </c>
      <c r="K1530" s="5">
        <v>361.03</v>
      </c>
      <c r="L1530" s="5">
        <v>27.12</v>
      </c>
      <c r="M1530" s="5">
        <v>420.39</v>
      </c>
      <c r="N1530" s="5">
        <v>0.59</v>
      </c>
      <c r="O1530" s="5">
        <f>VLOOKUP(B1530,SWH!$A$4:$B$19,2,FALSE)</f>
        <v>0.146591</v>
      </c>
      <c r="P1530" s="5">
        <f t="shared" si="102"/>
        <v>0.44340899999999994</v>
      </c>
      <c r="Q1530" s="5">
        <v>0</v>
      </c>
      <c r="R1530" s="5">
        <v>0</v>
      </c>
      <c r="S1530" s="5">
        <v>48.88</v>
      </c>
      <c r="T1530" s="5">
        <v>25.84</v>
      </c>
      <c r="U1530" s="5">
        <v>110.81</v>
      </c>
      <c r="V1530" s="5">
        <v>77.34</v>
      </c>
      <c r="W1530" s="5">
        <f t="shared" si="100"/>
        <v>952.14340899999991</v>
      </c>
      <c r="X1530" s="5">
        <f t="shared" si="101"/>
        <v>82.76</v>
      </c>
      <c r="Y1530" s="5">
        <v>3205.65</v>
      </c>
      <c r="Z1530" s="5">
        <v>554.6</v>
      </c>
      <c r="AA1530" s="5">
        <f t="shared" si="99"/>
        <v>3760.25</v>
      </c>
    </row>
    <row r="1531" spans="1:27" x14ac:dyDescent="0.25">
      <c r="A1531">
        <v>2010</v>
      </c>
      <c r="B1531" t="s">
        <v>56</v>
      </c>
      <c r="C1531" s="1" t="s">
        <v>14</v>
      </c>
      <c r="D1531" s="5">
        <f>VLOOKUP(B1531,SWH!$A$4:$C$19,3,FALSE)</f>
        <v>6871</v>
      </c>
      <c r="E1531" s="5">
        <v>0</v>
      </c>
      <c r="F1531" s="5">
        <v>471.2</v>
      </c>
      <c r="G1531" s="5">
        <v>535.16999999999996</v>
      </c>
      <c r="H1531" s="5">
        <v>779.07</v>
      </c>
      <c r="I1531" s="5">
        <v>44.44</v>
      </c>
      <c r="J1531" s="5">
        <v>1293.9000000000001</v>
      </c>
      <c r="K1531" s="5">
        <v>361.03</v>
      </c>
      <c r="L1531" s="5">
        <v>27.12</v>
      </c>
      <c r="M1531" s="5">
        <v>465.22</v>
      </c>
      <c r="N1531" s="5">
        <v>2.64</v>
      </c>
      <c r="O1531" s="5">
        <f>VLOOKUP(B1531,SWH!$A$4:$B$19,2,FALSE)</f>
        <v>0.146591</v>
      </c>
      <c r="P1531" s="5">
        <f t="shared" si="102"/>
        <v>2.4934090000000002</v>
      </c>
      <c r="Q1531" s="5">
        <v>0</v>
      </c>
      <c r="R1531" s="5">
        <v>0</v>
      </c>
      <c r="S1531" s="5">
        <v>80.59</v>
      </c>
      <c r="T1531" s="5">
        <v>25.84</v>
      </c>
      <c r="U1531" s="5">
        <v>121.41</v>
      </c>
      <c r="V1531" s="5">
        <v>77.3</v>
      </c>
      <c r="W1531" s="5">
        <f t="shared" si="100"/>
        <v>1083.4734089999999</v>
      </c>
      <c r="X1531" s="5">
        <f t="shared" si="101"/>
        <v>471.2</v>
      </c>
      <c r="Y1531" s="5">
        <v>3331.3</v>
      </c>
      <c r="Z1531" s="5">
        <v>953.64</v>
      </c>
      <c r="AA1531" s="5">
        <f t="shared" si="99"/>
        <v>4284.9400000000005</v>
      </c>
    </row>
    <row r="1532" spans="1:27" x14ac:dyDescent="0.25">
      <c r="A1532">
        <v>2010</v>
      </c>
      <c r="B1532" t="s">
        <v>56</v>
      </c>
      <c r="C1532" s="1" t="s">
        <v>2</v>
      </c>
      <c r="D1532" s="5">
        <f>VLOOKUP(B1532,SWH!$A$4:$C$19,3,FALSE)</f>
        <v>6871</v>
      </c>
      <c r="E1532" s="5">
        <v>0</v>
      </c>
      <c r="F1532" s="5">
        <v>211.24</v>
      </c>
      <c r="G1532" s="5">
        <v>508.98</v>
      </c>
      <c r="H1532" s="5">
        <v>776.81</v>
      </c>
      <c r="I1532" s="5">
        <v>44.33</v>
      </c>
      <c r="J1532" s="5">
        <v>1293.9000000000001</v>
      </c>
      <c r="K1532" s="5">
        <v>361.03</v>
      </c>
      <c r="L1532" s="5">
        <v>27.11</v>
      </c>
      <c r="M1532" s="5">
        <v>489</v>
      </c>
      <c r="N1532" s="5">
        <v>1.89</v>
      </c>
      <c r="O1532" s="5">
        <f>VLOOKUP(B1532,SWH!$A$4:$B$19,2,FALSE)</f>
        <v>0.146591</v>
      </c>
      <c r="P1532" s="5">
        <f t="shared" si="102"/>
        <v>1.743409</v>
      </c>
      <c r="Q1532" s="5">
        <v>0</v>
      </c>
      <c r="R1532" s="5">
        <v>0</v>
      </c>
      <c r="S1532" s="5">
        <v>74.5</v>
      </c>
      <c r="T1532" s="5">
        <v>25.84</v>
      </c>
      <c r="U1532" s="5">
        <v>118.41</v>
      </c>
      <c r="V1532" s="5">
        <v>76.510000000000005</v>
      </c>
      <c r="W1532" s="5">
        <f t="shared" si="100"/>
        <v>1074.2234089999999</v>
      </c>
      <c r="X1532" s="5">
        <f t="shared" si="101"/>
        <v>211.24</v>
      </c>
      <c r="Y1532" s="5">
        <v>3318.88</v>
      </c>
      <c r="Z1532" s="5">
        <v>690.68</v>
      </c>
      <c r="AA1532" s="5">
        <f t="shared" si="99"/>
        <v>4009.56</v>
      </c>
    </row>
    <row r="1533" spans="1:27" x14ac:dyDescent="0.25">
      <c r="A1533">
        <v>2010</v>
      </c>
      <c r="B1533" t="s">
        <v>56</v>
      </c>
      <c r="C1533" s="1" t="s">
        <v>18</v>
      </c>
      <c r="D1533" s="5">
        <f>VLOOKUP(B1533,SWH!$A$4:$C$19,3,FALSE)</f>
        <v>6871</v>
      </c>
      <c r="E1533" s="5">
        <v>0</v>
      </c>
      <c r="F1533" s="5">
        <v>444.36</v>
      </c>
      <c r="G1533" s="5">
        <v>201.56</v>
      </c>
      <c r="H1533" s="5">
        <v>785.56</v>
      </c>
      <c r="I1533" s="5">
        <v>44.43</v>
      </c>
      <c r="J1533" s="5">
        <v>1293.9000000000001</v>
      </c>
      <c r="K1533" s="5">
        <v>361.03</v>
      </c>
      <c r="L1533" s="5">
        <v>27.12</v>
      </c>
      <c r="M1533" s="5">
        <v>434.17</v>
      </c>
      <c r="N1533" s="5">
        <v>2.59</v>
      </c>
      <c r="O1533" s="5">
        <f>VLOOKUP(B1533,SWH!$A$4:$B$19,2,FALSE)</f>
        <v>0.146591</v>
      </c>
      <c r="P1533" s="5">
        <f t="shared" si="102"/>
        <v>2.4434089999999999</v>
      </c>
      <c r="Q1533" s="5">
        <v>0</v>
      </c>
      <c r="R1533" s="5">
        <v>0</v>
      </c>
      <c r="S1533" s="5">
        <v>60.8</v>
      </c>
      <c r="T1533" s="5">
        <v>25.84</v>
      </c>
      <c r="U1533" s="5">
        <v>122.83</v>
      </c>
      <c r="V1533" s="5">
        <v>77.14</v>
      </c>
      <c r="W1533" s="5">
        <f t="shared" si="100"/>
        <v>698.97340900000006</v>
      </c>
      <c r="X1533" s="5">
        <f t="shared" si="101"/>
        <v>444.36</v>
      </c>
      <c r="Y1533" s="5">
        <v>2953.11</v>
      </c>
      <c r="Z1533" s="5">
        <v>928.23</v>
      </c>
      <c r="AA1533" s="5">
        <f t="shared" si="99"/>
        <v>3881.34</v>
      </c>
    </row>
    <row r="1534" spans="1:27" x14ac:dyDescent="0.25">
      <c r="A1534">
        <v>2010</v>
      </c>
      <c r="B1534" t="s">
        <v>56</v>
      </c>
      <c r="C1534" s="1" t="s">
        <v>4</v>
      </c>
      <c r="D1534" s="5">
        <f>VLOOKUP(B1534,SWH!$A$4:$C$19,3,FALSE)</f>
        <v>6871</v>
      </c>
      <c r="E1534" s="5">
        <v>0</v>
      </c>
      <c r="F1534" s="5">
        <v>807.92</v>
      </c>
      <c r="G1534" s="5">
        <v>326.01</v>
      </c>
      <c r="H1534" s="5">
        <v>779.42</v>
      </c>
      <c r="I1534" s="5">
        <v>44.36</v>
      </c>
      <c r="J1534" s="5">
        <v>1293.9000000000001</v>
      </c>
      <c r="K1534" s="5">
        <v>361.03</v>
      </c>
      <c r="L1534" s="5">
        <v>27.12</v>
      </c>
      <c r="M1534" s="5">
        <v>447.88</v>
      </c>
      <c r="N1534" s="5">
        <v>4</v>
      </c>
      <c r="O1534" s="5">
        <f>VLOOKUP(B1534,SWH!$A$4:$B$19,2,FALSE)</f>
        <v>0.146591</v>
      </c>
      <c r="P1534" s="5">
        <f t="shared" si="102"/>
        <v>3.8534090000000001</v>
      </c>
      <c r="Q1534" s="5">
        <v>0</v>
      </c>
      <c r="R1534" s="5">
        <v>0</v>
      </c>
      <c r="S1534" s="5">
        <v>73.959999999999994</v>
      </c>
      <c r="T1534" s="5">
        <v>25.84</v>
      </c>
      <c r="U1534" s="5">
        <v>129.47999999999999</v>
      </c>
      <c r="V1534" s="5">
        <v>77.22</v>
      </c>
      <c r="W1534" s="5">
        <f t="shared" si="100"/>
        <v>851.70340899999997</v>
      </c>
      <c r="X1534" s="5">
        <f t="shared" si="101"/>
        <v>807.92</v>
      </c>
      <c r="Y1534" s="5">
        <v>3099.72</v>
      </c>
      <c r="Z1534" s="5">
        <v>1298.43</v>
      </c>
      <c r="AA1534" s="5">
        <f t="shared" si="99"/>
        <v>4398.1499999999996</v>
      </c>
    </row>
    <row r="1535" spans="1:27" x14ac:dyDescent="0.25">
      <c r="A1535">
        <v>2010</v>
      </c>
      <c r="B1535" t="s">
        <v>56</v>
      </c>
      <c r="C1535" s="1" t="s">
        <v>5</v>
      </c>
      <c r="D1535" s="5">
        <f>VLOOKUP(B1535,SWH!$A$4:$C$19,3,FALSE)</f>
        <v>6871</v>
      </c>
      <c r="E1535" s="5">
        <v>0</v>
      </c>
      <c r="F1535" s="5">
        <v>531.03</v>
      </c>
      <c r="G1535" s="5">
        <v>371.23</v>
      </c>
      <c r="H1535" s="5">
        <v>779.08</v>
      </c>
      <c r="I1535" s="5">
        <v>44.41</v>
      </c>
      <c r="J1535" s="5">
        <v>1293.9000000000001</v>
      </c>
      <c r="K1535" s="5">
        <v>361.03</v>
      </c>
      <c r="L1535" s="5">
        <v>27.12</v>
      </c>
      <c r="M1535" s="5">
        <v>492.93</v>
      </c>
      <c r="N1535" s="5">
        <v>3.71</v>
      </c>
      <c r="O1535" s="5">
        <f>VLOOKUP(B1535,SWH!$A$4:$B$19,2,FALSE)</f>
        <v>0.146591</v>
      </c>
      <c r="P1535" s="5">
        <f t="shared" si="102"/>
        <v>3.563409</v>
      </c>
      <c r="Q1535" s="5">
        <v>0</v>
      </c>
      <c r="R1535" s="5">
        <v>0</v>
      </c>
      <c r="S1535" s="5">
        <v>82.44</v>
      </c>
      <c r="T1535" s="5">
        <v>25.84</v>
      </c>
      <c r="U1535" s="5">
        <v>126.88</v>
      </c>
      <c r="V1535" s="5">
        <v>76.66</v>
      </c>
      <c r="W1535" s="5">
        <f t="shared" si="100"/>
        <v>950.16340900000012</v>
      </c>
      <c r="X1535" s="5">
        <f t="shared" si="101"/>
        <v>531.03</v>
      </c>
      <c r="Y1535" s="5">
        <v>3197.31</v>
      </c>
      <c r="Z1535" s="5">
        <v>1018.94</v>
      </c>
      <c r="AA1535" s="5">
        <f t="shared" si="99"/>
        <v>4216.25</v>
      </c>
    </row>
    <row r="1536" spans="1:27" x14ac:dyDescent="0.25">
      <c r="A1536">
        <v>2010</v>
      </c>
      <c r="B1536" t="s">
        <v>56</v>
      </c>
      <c r="C1536" s="1" t="s">
        <v>15</v>
      </c>
      <c r="D1536" s="5">
        <f>VLOOKUP(B1536,SWH!$A$4:$C$19,3,FALSE)</f>
        <v>6871</v>
      </c>
      <c r="E1536" s="5">
        <v>0</v>
      </c>
      <c r="F1536" s="5">
        <v>588.09</v>
      </c>
      <c r="G1536" s="5">
        <v>109.67</v>
      </c>
      <c r="H1536" s="5">
        <v>784.1</v>
      </c>
      <c r="I1536" s="5">
        <v>44.4</v>
      </c>
      <c r="J1536" s="5">
        <v>1293.9000000000001</v>
      </c>
      <c r="K1536" s="5">
        <v>361.03</v>
      </c>
      <c r="L1536" s="5">
        <v>27.12</v>
      </c>
      <c r="M1536" s="5">
        <v>408.89</v>
      </c>
      <c r="N1536" s="5">
        <v>3.43</v>
      </c>
      <c r="O1536" s="5">
        <f>VLOOKUP(B1536,SWH!$A$4:$B$19,2,FALSE)</f>
        <v>0.146591</v>
      </c>
      <c r="P1536" s="5">
        <f t="shared" si="102"/>
        <v>3.2834090000000002</v>
      </c>
      <c r="Q1536" s="5">
        <v>0</v>
      </c>
      <c r="R1536" s="5">
        <v>0</v>
      </c>
      <c r="S1536" s="5">
        <v>57.89</v>
      </c>
      <c r="T1536" s="5">
        <v>25.84</v>
      </c>
      <c r="U1536" s="5">
        <v>127.35</v>
      </c>
      <c r="V1536" s="5">
        <v>77.17</v>
      </c>
      <c r="W1536" s="5">
        <f t="shared" si="100"/>
        <v>579.73340899999994</v>
      </c>
      <c r="X1536" s="5">
        <f t="shared" si="101"/>
        <v>588.09</v>
      </c>
      <c r="Y1536" s="5">
        <v>2832.41</v>
      </c>
      <c r="Z1536" s="5">
        <v>1076.47</v>
      </c>
      <c r="AA1536" s="5">
        <f t="shared" si="99"/>
        <v>3908.88</v>
      </c>
    </row>
    <row r="1537" spans="1:27" x14ac:dyDescent="0.25">
      <c r="A1537">
        <v>2010</v>
      </c>
      <c r="B1537" t="s">
        <v>56</v>
      </c>
      <c r="C1537" s="1" t="s">
        <v>16</v>
      </c>
      <c r="D1537" s="5">
        <f>VLOOKUP(B1537,SWH!$A$4:$C$19,3,FALSE)</f>
        <v>6871</v>
      </c>
      <c r="E1537" s="5">
        <v>0</v>
      </c>
      <c r="F1537" s="5">
        <v>1452.65</v>
      </c>
      <c r="G1537" s="5">
        <v>363.22</v>
      </c>
      <c r="H1537" s="5">
        <v>780.52</v>
      </c>
      <c r="I1537" s="5">
        <v>44.39</v>
      </c>
      <c r="J1537" s="5">
        <v>1293.9000000000001</v>
      </c>
      <c r="K1537" s="5">
        <v>361.03</v>
      </c>
      <c r="L1537" s="5">
        <v>27.12</v>
      </c>
      <c r="M1537" s="5">
        <v>498.02</v>
      </c>
      <c r="N1537" s="5">
        <v>6.5</v>
      </c>
      <c r="O1537" s="5">
        <f>VLOOKUP(B1537,SWH!$A$4:$B$19,2,FALSE)</f>
        <v>0.146591</v>
      </c>
      <c r="P1537" s="5">
        <f t="shared" si="102"/>
        <v>6.3534090000000001</v>
      </c>
      <c r="Q1537" s="5">
        <v>0</v>
      </c>
      <c r="R1537" s="5">
        <v>0</v>
      </c>
      <c r="S1537" s="5">
        <v>86.9</v>
      </c>
      <c r="T1537" s="5">
        <v>25.85</v>
      </c>
      <c r="U1537" s="5">
        <v>136.11000000000001</v>
      </c>
      <c r="V1537" s="5">
        <v>77.11</v>
      </c>
      <c r="W1537" s="5">
        <f t="shared" si="100"/>
        <v>954.49340900000004</v>
      </c>
      <c r="X1537" s="5">
        <f t="shared" si="101"/>
        <v>1452.65</v>
      </c>
      <c r="Y1537" s="5">
        <v>3203.5</v>
      </c>
      <c r="Z1537" s="5">
        <v>1949.79</v>
      </c>
      <c r="AA1537" s="5">
        <f t="shared" si="99"/>
        <v>5153.29</v>
      </c>
    </row>
    <row r="1538" spans="1:27" x14ac:dyDescent="0.25">
      <c r="A1538">
        <v>2010</v>
      </c>
      <c r="B1538" t="s">
        <v>56</v>
      </c>
      <c r="C1538" s="1" t="s">
        <v>9</v>
      </c>
      <c r="D1538" s="5">
        <f>VLOOKUP(B1538,SWH!$A$4:$C$19,3,FALSE)</f>
        <v>6871</v>
      </c>
      <c r="E1538" s="5">
        <v>0</v>
      </c>
      <c r="F1538" s="5">
        <v>1087.1500000000001</v>
      </c>
      <c r="G1538" s="5">
        <v>249.75</v>
      </c>
      <c r="H1538" s="5">
        <v>781.66</v>
      </c>
      <c r="I1538" s="5">
        <v>44.34</v>
      </c>
      <c r="J1538" s="5">
        <v>1293.9000000000001</v>
      </c>
      <c r="K1538" s="5">
        <v>361.03</v>
      </c>
      <c r="L1538" s="5">
        <v>27.12</v>
      </c>
      <c r="M1538" s="5">
        <v>503.31</v>
      </c>
      <c r="N1538" s="5">
        <v>5.9</v>
      </c>
      <c r="O1538" s="5">
        <f>VLOOKUP(B1538,SWH!$A$4:$B$19,2,FALSE)</f>
        <v>0.146591</v>
      </c>
      <c r="P1538" s="5">
        <f t="shared" si="102"/>
        <v>5.7534090000000004</v>
      </c>
      <c r="Q1538" s="5">
        <v>0</v>
      </c>
      <c r="R1538" s="5">
        <v>0</v>
      </c>
      <c r="S1538" s="5">
        <v>76.010000000000005</v>
      </c>
      <c r="T1538" s="5">
        <v>25.84</v>
      </c>
      <c r="U1538" s="5">
        <v>134.16</v>
      </c>
      <c r="V1538" s="5">
        <v>76.64</v>
      </c>
      <c r="W1538" s="5">
        <f t="shared" si="100"/>
        <v>834.82340899999997</v>
      </c>
      <c r="X1538" s="5">
        <f t="shared" si="101"/>
        <v>1087.1500000000001</v>
      </c>
      <c r="Y1538" s="5">
        <v>3084.46</v>
      </c>
      <c r="Z1538" s="5">
        <v>1582.34</v>
      </c>
      <c r="AA1538" s="5">
        <f t="shared" ref="AA1538:AA1601" si="103">SUM(Y1538:Z1538)</f>
        <v>4666.8</v>
      </c>
    </row>
    <row r="1539" spans="1:27" x14ac:dyDescent="0.25">
      <c r="A1539">
        <v>2010</v>
      </c>
      <c r="B1539" t="s">
        <v>56</v>
      </c>
      <c r="C1539" s="1" t="s">
        <v>12</v>
      </c>
      <c r="D1539" s="5">
        <f>VLOOKUP(B1539,SWH!$A$4:$C$19,3,FALSE)</f>
        <v>6871</v>
      </c>
      <c r="E1539" s="5">
        <v>0</v>
      </c>
      <c r="F1539" s="5">
        <v>1847.91</v>
      </c>
      <c r="G1539" s="5">
        <v>290.07</v>
      </c>
      <c r="H1539" s="5">
        <v>778.62</v>
      </c>
      <c r="I1539" s="5">
        <v>44.41</v>
      </c>
      <c r="J1539" s="5">
        <v>1293.9000000000001</v>
      </c>
      <c r="K1539" s="5">
        <v>361.03</v>
      </c>
      <c r="L1539" s="5">
        <v>27.12</v>
      </c>
      <c r="M1539" s="5">
        <v>514.04999999999995</v>
      </c>
      <c r="N1539" s="5">
        <v>8.3800000000000008</v>
      </c>
      <c r="O1539" s="5">
        <f>VLOOKUP(B1539,SWH!$A$4:$B$19,2,FALSE)</f>
        <v>0.146591</v>
      </c>
      <c r="P1539" s="5">
        <f t="shared" si="102"/>
        <v>8.233409</v>
      </c>
      <c r="Q1539" s="5">
        <v>0</v>
      </c>
      <c r="R1539" s="5">
        <v>0</v>
      </c>
      <c r="S1539" s="5">
        <v>81.59</v>
      </c>
      <c r="T1539" s="5">
        <v>25.85</v>
      </c>
      <c r="U1539" s="5">
        <v>143.24</v>
      </c>
      <c r="V1539" s="5">
        <v>76.94</v>
      </c>
      <c r="W1539" s="5">
        <f t="shared" ref="W1539:W1602" si="104">E1539+G1539+M1539+SUM(P1539:S1539)</f>
        <v>893.94340899999986</v>
      </c>
      <c r="X1539" s="5">
        <f t="shared" ref="X1539:X1602" si="105">F1539</f>
        <v>1847.91</v>
      </c>
      <c r="Y1539" s="5">
        <v>3140.93</v>
      </c>
      <c r="Z1539" s="5">
        <v>2352.1799999999998</v>
      </c>
      <c r="AA1539" s="5">
        <f t="shared" si="103"/>
        <v>5493.11</v>
      </c>
    </row>
    <row r="1540" spans="1:27" x14ac:dyDescent="0.25">
      <c r="A1540">
        <v>2010</v>
      </c>
      <c r="B1540" t="s">
        <v>56</v>
      </c>
      <c r="C1540" s="1" t="s">
        <v>8</v>
      </c>
      <c r="D1540" s="5">
        <f>VLOOKUP(B1540,SWH!$A$4:$C$19,3,FALSE)</f>
        <v>6871</v>
      </c>
      <c r="E1540" s="5">
        <v>0</v>
      </c>
      <c r="F1540" s="5">
        <v>3495.86</v>
      </c>
      <c r="G1540" s="5">
        <v>122.4</v>
      </c>
      <c r="H1540" s="5">
        <v>802.51</v>
      </c>
      <c r="I1540" s="5">
        <v>44.69</v>
      </c>
      <c r="J1540" s="5">
        <v>1293.9000000000001</v>
      </c>
      <c r="K1540" s="5">
        <v>361.03</v>
      </c>
      <c r="L1540" s="5">
        <v>27.13</v>
      </c>
      <c r="M1540" s="5">
        <v>565.92999999999995</v>
      </c>
      <c r="N1540" s="5">
        <v>14.46</v>
      </c>
      <c r="O1540" s="5">
        <f>VLOOKUP(B1540,SWH!$A$4:$B$19,2,FALSE)</f>
        <v>0.146591</v>
      </c>
      <c r="P1540" s="5">
        <f t="shared" si="102"/>
        <v>14.313409</v>
      </c>
      <c r="Q1540" s="5">
        <v>0</v>
      </c>
      <c r="R1540" s="5">
        <v>0</v>
      </c>
      <c r="S1540" s="5">
        <v>91.42</v>
      </c>
      <c r="T1540" s="5">
        <v>25.87</v>
      </c>
      <c r="U1540" s="5">
        <v>152.12</v>
      </c>
      <c r="V1540" s="5">
        <v>76.349999999999994</v>
      </c>
      <c r="W1540" s="5">
        <f t="shared" si="104"/>
        <v>794.06340899999987</v>
      </c>
      <c r="X1540" s="5">
        <f t="shared" si="105"/>
        <v>3495.86</v>
      </c>
      <c r="Y1540" s="5">
        <v>3064.66</v>
      </c>
      <c r="Z1540" s="5">
        <v>4009.01</v>
      </c>
      <c r="AA1540" s="5">
        <f t="shared" si="103"/>
        <v>7073.67</v>
      </c>
    </row>
    <row r="1541" spans="1:27" x14ac:dyDescent="0.25">
      <c r="A1541">
        <v>2013</v>
      </c>
      <c r="B1541" t="s">
        <v>56</v>
      </c>
      <c r="C1541" s="1" t="s">
        <v>10</v>
      </c>
      <c r="D1541" s="5">
        <f>VLOOKUP(B1541,SWH!$A$4:$C$19,3,FALSE)</f>
        <v>6871</v>
      </c>
      <c r="E1541" s="5">
        <v>0</v>
      </c>
      <c r="F1541" s="5">
        <v>4.7300000000000004</v>
      </c>
      <c r="G1541" s="5">
        <v>2205.09</v>
      </c>
      <c r="H1541" s="5">
        <v>668.57</v>
      </c>
      <c r="I1541" s="5">
        <v>44.41</v>
      </c>
      <c r="J1541" s="5">
        <v>1144.07</v>
      </c>
      <c r="K1541" s="5">
        <v>361.03</v>
      </c>
      <c r="L1541" s="5">
        <v>24.18</v>
      </c>
      <c r="M1541" s="5">
        <v>455.48</v>
      </c>
      <c r="N1541" s="5">
        <v>0.16</v>
      </c>
      <c r="O1541" s="5">
        <f>VLOOKUP(B1541,SWH!$A$4:$B$19,2,FALSE)</f>
        <v>0.146591</v>
      </c>
      <c r="P1541" s="5">
        <f t="shared" si="102"/>
        <v>1.3409000000000004E-2</v>
      </c>
      <c r="Q1541" s="5">
        <v>0</v>
      </c>
      <c r="R1541" s="5">
        <v>0</v>
      </c>
      <c r="S1541" s="5">
        <v>151.38999999999999</v>
      </c>
      <c r="T1541" s="5">
        <v>25.83</v>
      </c>
      <c r="U1541" s="5">
        <v>82.88</v>
      </c>
      <c r="V1541" s="5">
        <v>64.81</v>
      </c>
      <c r="W1541" s="5">
        <f t="shared" si="104"/>
        <v>2811.9734090000002</v>
      </c>
      <c r="X1541" s="5">
        <f t="shared" si="105"/>
        <v>4.7300000000000004</v>
      </c>
      <c r="Y1541" s="5">
        <v>4783.9799999999996</v>
      </c>
      <c r="Z1541" s="5">
        <v>448.65</v>
      </c>
      <c r="AA1541" s="5">
        <f t="shared" si="103"/>
        <v>5232.6299999999992</v>
      </c>
    </row>
    <row r="1542" spans="1:27" x14ac:dyDescent="0.25">
      <c r="A1542">
        <v>2013</v>
      </c>
      <c r="B1542" t="s">
        <v>56</v>
      </c>
      <c r="C1542" s="1" t="s">
        <v>6</v>
      </c>
      <c r="D1542" s="5">
        <f>VLOOKUP(B1542,SWH!$A$4:$C$19,3,FALSE)</f>
        <v>6871</v>
      </c>
      <c r="E1542" s="5">
        <v>0</v>
      </c>
      <c r="F1542" s="5">
        <v>7.46</v>
      </c>
      <c r="G1542" s="5">
        <v>1951.15</v>
      </c>
      <c r="H1542" s="5">
        <v>678.09</v>
      </c>
      <c r="I1542" s="5">
        <v>44.4</v>
      </c>
      <c r="J1542" s="5">
        <v>1144.07</v>
      </c>
      <c r="K1542" s="5">
        <v>361.03</v>
      </c>
      <c r="L1542" s="5">
        <v>24.19</v>
      </c>
      <c r="M1542" s="5">
        <v>542.96</v>
      </c>
      <c r="N1542" s="5">
        <v>0.18</v>
      </c>
      <c r="O1542" s="5">
        <f>VLOOKUP(B1542,SWH!$A$4:$B$19,2,FALSE)</f>
        <v>0.146591</v>
      </c>
      <c r="P1542" s="5">
        <f t="shared" si="102"/>
        <v>3.3408999999999994E-2</v>
      </c>
      <c r="Q1542" s="5">
        <v>0</v>
      </c>
      <c r="R1542" s="5">
        <v>0</v>
      </c>
      <c r="S1542" s="5">
        <v>128.65</v>
      </c>
      <c r="T1542" s="5">
        <v>25.83</v>
      </c>
      <c r="U1542" s="5">
        <v>84.95</v>
      </c>
      <c r="V1542" s="5">
        <v>64.37</v>
      </c>
      <c r="W1542" s="5">
        <f t="shared" si="104"/>
        <v>2622.7934090000003</v>
      </c>
      <c r="X1542" s="5">
        <f t="shared" si="105"/>
        <v>7.46</v>
      </c>
      <c r="Y1542" s="5">
        <v>4603.8900000000003</v>
      </c>
      <c r="Z1542" s="5">
        <v>453.44</v>
      </c>
      <c r="AA1542" s="5">
        <f t="shared" si="103"/>
        <v>5057.33</v>
      </c>
    </row>
    <row r="1543" spans="1:27" x14ac:dyDescent="0.25">
      <c r="A1543">
        <v>2013</v>
      </c>
      <c r="B1543" t="s">
        <v>56</v>
      </c>
      <c r="C1543" s="1" t="s">
        <v>11</v>
      </c>
      <c r="D1543" s="5">
        <f>VLOOKUP(B1543,SWH!$A$4:$C$19,3,FALSE)</f>
        <v>6871</v>
      </c>
      <c r="E1543" s="5">
        <v>0</v>
      </c>
      <c r="F1543" s="5">
        <v>0.26</v>
      </c>
      <c r="G1543" s="5">
        <v>1403.14</v>
      </c>
      <c r="H1543" s="5">
        <v>690.46</v>
      </c>
      <c r="I1543" s="5">
        <v>44.41</v>
      </c>
      <c r="J1543" s="5">
        <v>1144.07</v>
      </c>
      <c r="K1543" s="5">
        <v>361.03</v>
      </c>
      <c r="L1543" s="5">
        <v>24.19</v>
      </c>
      <c r="M1543" s="5">
        <v>443.92</v>
      </c>
      <c r="N1543" s="5">
        <v>0.15</v>
      </c>
      <c r="O1543" s="5">
        <f>VLOOKUP(B1543,SWH!$A$4:$B$19,2,FALSE)</f>
        <v>0.146591</v>
      </c>
      <c r="P1543" s="5">
        <f t="shared" si="102"/>
        <v>3.4089999999999954E-3</v>
      </c>
      <c r="Q1543" s="5">
        <v>0</v>
      </c>
      <c r="R1543" s="5">
        <v>0</v>
      </c>
      <c r="S1543" s="5">
        <v>122.59</v>
      </c>
      <c r="T1543" s="5">
        <v>25.83</v>
      </c>
      <c r="U1543" s="5">
        <v>89.42</v>
      </c>
      <c r="V1543" s="5">
        <v>64.13</v>
      </c>
      <c r="W1543" s="5">
        <f t="shared" si="104"/>
        <v>1969.6534090000002</v>
      </c>
      <c r="X1543" s="5">
        <f t="shared" si="105"/>
        <v>0.26</v>
      </c>
      <c r="Y1543" s="5">
        <v>3962.89</v>
      </c>
      <c r="Z1543" s="5">
        <v>450.71</v>
      </c>
      <c r="AA1543" s="5">
        <f t="shared" si="103"/>
        <v>4413.5999999999995</v>
      </c>
    </row>
    <row r="1544" spans="1:27" x14ac:dyDescent="0.25">
      <c r="A1544">
        <v>2013</v>
      </c>
      <c r="B1544" t="s">
        <v>56</v>
      </c>
      <c r="C1544" s="1" t="s">
        <v>13</v>
      </c>
      <c r="D1544" s="5">
        <f>VLOOKUP(B1544,SWH!$A$4:$C$19,3,FALSE)</f>
        <v>6871</v>
      </c>
      <c r="E1544" s="5">
        <v>0</v>
      </c>
      <c r="F1544" s="5">
        <v>37.71</v>
      </c>
      <c r="G1544" s="5">
        <v>1592.49</v>
      </c>
      <c r="H1544" s="5">
        <v>689.26</v>
      </c>
      <c r="I1544" s="5">
        <v>44.34</v>
      </c>
      <c r="J1544" s="5">
        <v>1144.07</v>
      </c>
      <c r="K1544" s="5">
        <v>361.03</v>
      </c>
      <c r="L1544" s="5">
        <v>24.19</v>
      </c>
      <c r="M1544" s="5">
        <v>438.56</v>
      </c>
      <c r="N1544" s="5">
        <v>0.28999999999999998</v>
      </c>
      <c r="O1544" s="5">
        <f>VLOOKUP(B1544,SWH!$A$4:$B$19,2,FALSE)</f>
        <v>0.146591</v>
      </c>
      <c r="P1544" s="5">
        <f t="shared" si="102"/>
        <v>0.14340899999999998</v>
      </c>
      <c r="Q1544" s="5">
        <v>0</v>
      </c>
      <c r="R1544" s="5">
        <v>0</v>
      </c>
      <c r="S1544" s="5">
        <v>117.1</v>
      </c>
      <c r="T1544" s="5">
        <v>25.83</v>
      </c>
      <c r="U1544" s="5">
        <v>92.4</v>
      </c>
      <c r="V1544" s="5">
        <v>64.010000000000005</v>
      </c>
      <c r="W1544" s="5">
        <f t="shared" si="104"/>
        <v>2148.2934089999999</v>
      </c>
      <c r="X1544" s="5">
        <f t="shared" si="105"/>
        <v>37.71</v>
      </c>
      <c r="Y1544" s="5">
        <v>4140.1499999999996</v>
      </c>
      <c r="Z1544" s="5">
        <v>491.14</v>
      </c>
      <c r="AA1544" s="5">
        <f t="shared" si="103"/>
        <v>4631.29</v>
      </c>
    </row>
    <row r="1545" spans="1:27" x14ac:dyDescent="0.25">
      <c r="A1545">
        <v>2013</v>
      </c>
      <c r="B1545" t="s">
        <v>56</v>
      </c>
      <c r="C1545" s="1" t="s">
        <v>19</v>
      </c>
      <c r="D1545" s="5">
        <f>VLOOKUP(B1545,SWH!$A$4:$C$19,3,FALSE)</f>
        <v>6871</v>
      </c>
      <c r="E1545" s="5">
        <v>0</v>
      </c>
      <c r="F1545" s="5">
        <v>32.31</v>
      </c>
      <c r="G1545" s="5">
        <v>1074.3800000000001</v>
      </c>
      <c r="H1545" s="5">
        <v>692.49</v>
      </c>
      <c r="I1545" s="5">
        <v>44.32</v>
      </c>
      <c r="J1545" s="5">
        <v>1144.07</v>
      </c>
      <c r="K1545" s="5">
        <v>361.03</v>
      </c>
      <c r="L1545" s="5">
        <v>24.19</v>
      </c>
      <c r="M1545" s="5">
        <v>405.86</v>
      </c>
      <c r="N1545" s="5">
        <v>0.35</v>
      </c>
      <c r="O1545" s="5">
        <f>VLOOKUP(B1545,SWH!$A$4:$B$19,2,FALSE)</f>
        <v>0.146591</v>
      </c>
      <c r="P1545" s="5">
        <f t="shared" si="102"/>
        <v>0.20340899999999998</v>
      </c>
      <c r="Q1545" s="5">
        <v>0</v>
      </c>
      <c r="R1545" s="5">
        <v>0</v>
      </c>
      <c r="S1545" s="5">
        <v>71.709999999999994</v>
      </c>
      <c r="T1545" s="5">
        <v>25.83</v>
      </c>
      <c r="U1545" s="5">
        <v>98.23</v>
      </c>
      <c r="V1545" s="5">
        <v>64.03</v>
      </c>
      <c r="W1545" s="5">
        <f t="shared" si="104"/>
        <v>1552.1534090000002</v>
      </c>
      <c r="X1545" s="5">
        <f t="shared" si="105"/>
        <v>32.31</v>
      </c>
      <c r="Y1545" s="5">
        <v>3547.25</v>
      </c>
      <c r="Z1545" s="5">
        <v>491.57</v>
      </c>
      <c r="AA1545" s="5">
        <f t="shared" si="103"/>
        <v>4038.82</v>
      </c>
    </row>
    <row r="1546" spans="1:27" x14ac:dyDescent="0.25">
      <c r="A1546">
        <v>2013</v>
      </c>
      <c r="B1546" t="s">
        <v>56</v>
      </c>
      <c r="C1546" s="1" t="s">
        <v>20</v>
      </c>
      <c r="D1546" s="5">
        <f>VLOOKUP(B1546,SWH!$A$4:$C$19,3,FALSE)</f>
        <v>6871</v>
      </c>
      <c r="E1546" s="5">
        <v>0</v>
      </c>
      <c r="F1546" s="5">
        <v>33.44</v>
      </c>
      <c r="G1546" s="5">
        <v>904.21</v>
      </c>
      <c r="H1546" s="5">
        <v>700.77</v>
      </c>
      <c r="I1546" s="5">
        <v>44.36</v>
      </c>
      <c r="J1546" s="5">
        <v>1144.07</v>
      </c>
      <c r="K1546" s="5">
        <v>361.03</v>
      </c>
      <c r="L1546" s="5">
        <v>24.2</v>
      </c>
      <c r="M1546" s="5">
        <v>444.41</v>
      </c>
      <c r="N1546" s="5">
        <v>0.37</v>
      </c>
      <c r="O1546" s="5">
        <f>VLOOKUP(B1546,SWH!$A$4:$B$19,2,FALSE)</f>
        <v>0.146591</v>
      </c>
      <c r="P1546" s="5">
        <f t="shared" si="102"/>
        <v>0.223409</v>
      </c>
      <c r="Q1546" s="5">
        <v>0</v>
      </c>
      <c r="R1546" s="5">
        <v>0</v>
      </c>
      <c r="S1546" s="5">
        <v>56.92</v>
      </c>
      <c r="T1546" s="5">
        <v>25.84</v>
      </c>
      <c r="U1546" s="5">
        <v>99.46</v>
      </c>
      <c r="V1546" s="5">
        <v>62.89</v>
      </c>
      <c r="W1546" s="5">
        <f t="shared" si="104"/>
        <v>1405.7634090000001</v>
      </c>
      <c r="X1546" s="5">
        <f t="shared" si="105"/>
        <v>33.44</v>
      </c>
      <c r="Y1546" s="5">
        <v>3408.03</v>
      </c>
      <c r="Z1546" s="5">
        <v>493.93</v>
      </c>
      <c r="AA1546" s="5">
        <f t="shared" si="103"/>
        <v>3901.96</v>
      </c>
    </row>
    <row r="1547" spans="1:27" x14ac:dyDescent="0.25">
      <c r="A1547">
        <v>2013</v>
      </c>
      <c r="B1547" t="s">
        <v>56</v>
      </c>
      <c r="C1547" s="1" t="s">
        <v>3</v>
      </c>
      <c r="D1547" s="5">
        <f>VLOOKUP(B1547,SWH!$A$4:$C$19,3,FALSE)</f>
        <v>6871</v>
      </c>
      <c r="E1547" s="5">
        <v>0</v>
      </c>
      <c r="F1547" s="5">
        <v>223.81</v>
      </c>
      <c r="G1547" s="5">
        <v>605.83000000000004</v>
      </c>
      <c r="H1547" s="5">
        <v>701.1</v>
      </c>
      <c r="I1547" s="5">
        <v>44.35</v>
      </c>
      <c r="J1547" s="5">
        <v>1144.07</v>
      </c>
      <c r="K1547" s="5">
        <v>361.03</v>
      </c>
      <c r="L1547" s="5">
        <v>24.2</v>
      </c>
      <c r="M1547" s="5">
        <v>352.53</v>
      </c>
      <c r="N1547" s="5">
        <v>1.32</v>
      </c>
      <c r="O1547" s="5">
        <f>VLOOKUP(B1547,SWH!$A$4:$B$19,2,FALSE)</f>
        <v>0.146591</v>
      </c>
      <c r="P1547" s="5">
        <f t="shared" si="102"/>
        <v>1.1734090000000001</v>
      </c>
      <c r="Q1547" s="5">
        <v>0</v>
      </c>
      <c r="R1547" s="5">
        <v>0</v>
      </c>
      <c r="S1547" s="5">
        <v>67.930000000000007</v>
      </c>
      <c r="T1547" s="5">
        <v>25.84</v>
      </c>
      <c r="U1547" s="5">
        <v>111.77</v>
      </c>
      <c r="V1547" s="5">
        <v>63.49</v>
      </c>
      <c r="W1547" s="5">
        <f t="shared" si="104"/>
        <v>1027.463409</v>
      </c>
      <c r="X1547" s="5">
        <f t="shared" si="105"/>
        <v>223.81</v>
      </c>
      <c r="Y1547" s="5">
        <v>3030.65</v>
      </c>
      <c r="Z1547" s="5">
        <v>696.61</v>
      </c>
      <c r="AA1547" s="5">
        <f t="shared" si="103"/>
        <v>3727.26</v>
      </c>
    </row>
    <row r="1548" spans="1:27" x14ac:dyDescent="0.25">
      <c r="A1548">
        <v>2013</v>
      </c>
      <c r="B1548" t="s">
        <v>56</v>
      </c>
      <c r="C1548" s="1" t="s">
        <v>7</v>
      </c>
      <c r="D1548" s="5">
        <f>VLOOKUP(B1548,SWH!$A$4:$C$19,3,FALSE)</f>
        <v>6871</v>
      </c>
      <c r="E1548" s="5">
        <v>0</v>
      </c>
      <c r="F1548" s="5">
        <v>112.42</v>
      </c>
      <c r="G1548" s="5">
        <v>647.62</v>
      </c>
      <c r="H1548" s="5">
        <v>697.99</v>
      </c>
      <c r="I1548" s="5">
        <v>44.35</v>
      </c>
      <c r="J1548" s="5">
        <v>1144.07</v>
      </c>
      <c r="K1548" s="5">
        <v>361.03</v>
      </c>
      <c r="L1548" s="5">
        <v>24.19</v>
      </c>
      <c r="M1548" s="5">
        <v>409.22</v>
      </c>
      <c r="N1548" s="5">
        <v>0.71</v>
      </c>
      <c r="O1548" s="5">
        <f>VLOOKUP(B1548,SWH!$A$4:$B$19,2,FALSE)</f>
        <v>0.146591</v>
      </c>
      <c r="P1548" s="5">
        <f t="shared" si="102"/>
        <v>0.56340899999999994</v>
      </c>
      <c r="Q1548" s="5">
        <v>0</v>
      </c>
      <c r="R1548" s="5">
        <v>0</v>
      </c>
      <c r="S1548" s="5">
        <v>0</v>
      </c>
      <c r="T1548" s="5">
        <v>25.84</v>
      </c>
      <c r="U1548" s="5">
        <v>108.22</v>
      </c>
      <c r="V1548" s="5">
        <v>62.83</v>
      </c>
      <c r="W1548" s="5">
        <f t="shared" si="104"/>
        <v>1057.4034090000002</v>
      </c>
      <c r="X1548" s="5">
        <f t="shared" si="105"/>
        <v>112.42</v>
      </c>
      <c r="Y1548" s="5">
        <v>3056.82</v>
      </c>
      <c r="Z1548" s="5">
        <v>581.66999999999996</v>
      </c>
      <c r="AA1548" s="5">
        <f t="shared" si="103"/>
        <v>3638.4900000000002</v>
      </c>
    </row>
    <row r="1549" spans="1:27" x14ac:dyDescent="0.25">
      <c r="A1549">
        <v>2013</v>
      </c>
      <c r="B1549" t="s">
        <v>56</v>
      </c>
      <c r="C1549" s="1" t="s">
        <v>17</v>
      </c>
      <c r="D1549" s="5">
        <f>VLOOKUP(B1549,SWH!$A$4:$C$19,3,FALSE)</f>
        <v>6871</v>
      </c>
      <c r="E1549" s="5">
        <v>0</v>
      </c>
      <c r="F1549" s="5">
        <v>47.89</v>
      </c>
      <c r="G1549" s="5">
        <v>418.47</v>
      </c>
      <c r="H1549" s="5">
        <v>696.31</v>
      </c>
      <c r="I1549" s="5">
        <v>44.42</v>
      </c>
      <c r="J1549" s="5">
        <v>1144.07</v>
      </c>
      <c r="K1549" s="5">
        <v>361.03</v>
      </c>
      <c r="L1549" s="5">
        <v>24.19</v>
      </c>
      <c r="M1549" s="5">
        <v>321.99</v>
      </c>
      <c r="N1549" s="5">
        <v>0.43</v>
      </c>
      <c r="O1549" s="5">
        <f>VLOOKUP(B1549,SWH!$A$4:$B$19,2,FALSE)</f>
        <v>0.146591</v>
      </c>
      <c r="P1549" s="5">
        <f t="shared" ref="P1549:P1597" si="106">N1549-O1549</f>
        <v>0.28340900000000002</v>
      </c>
      <c r="Q1549" s="5">
        <v>0</v>
      </c>
      <c r="R1549" s="5">
        <v>0</v>
      </c>
      <c r="S1549" s="5">
        <v>0</v>
      </c>
      <c r="T1549" s="5">
        <v>25.84</v>
      </c>
      <c r="U1549" s="5">
        <v>110.72</v>
      </c>
      <c r="V1549" s="5">
        <v>63.49</v>
      </c>
      <c r="W1549" s="5">
        <f t="shared" si="104"/>
        <v>740.74340900000004</v>
      </c>
      <c r="X1549" s="5">
        <f t="shared" si="105"/>
        <v>47.89</v>
      </c>
      <c r="Y1549" s="5">
        <v>2739.21</v>
      </c>
      <c r="Z1549" s="5">
        <v>519.63</v>
      </c>
      <c r="AA1549" s="5">
        <f t="shared" si="103"/>
        <v>3258.84</v>
      </c>
    </row>
    <row r="1550" spans="1:27" x14ac:dyDescent="0.25">
      <c r="A1550">
        <v>2013</v>
      </c>
      <c r="B1550" t="s">
        <v>56</v>
      </c>
      <c r="C1550" s="1" t="s">
        <v>14</v>
      </c>
      <c r="D1550" s="5">
        <f>VLOOKUP(B1550,SWH!$A$4:$C$19,3,FALSE)</f>
        <v>6871</v>
      </c>
      <c r="E1550" s="5">
        <v>0</v>
      </c>
      <c r="F1550" s="5">
        <v>270.52999999999997</v>
      </c>
      <c r="G1550" s="5">
        <v>425.19</v>
      </c>
      <c r="H1550" s="5">
        <v>680.79</v>
      </c>
      <c r="I1550" s="5">
        <v>44.44</v>
      </c>
      <c r="J1550" s="5">
        <v>1144.07</v>
      </c>
      <c r="K1550" s="5">
        <v>361.03</v>
      </c>
      <c r="L1550" s="5">
        <v>24.19</v>
      </c>
      <c r="M1550" s="5">
        <v>349.14</v>
      </c>
      <c r="N1550" s="5">
        <v>1.77</v>
      </c>
      <c r="O1550" s="5">
        <f>VLOOKUP(B1550,SWH!$A$4:$B$19,2,FALSE)</f>
        <v>0.146591</v>
      </c>
      <c r="P1550" s="5">
        <f t="shared" si="106"/>
        <v>1.6234090000000001</v>
      </c>
      <c r="Q1550" s="5">
        <v>0</v>
      </c>
      <c r="R1550" s="5">
        <v>0</v>
      </c>
      <c r="S1550" s="5">
        <v>75.23</v>
      </c>
      <c r="T1550" s="5">
        <v>25.84</v>
      </c>
      <c r="U1550" s="5">
        <v>121.43</v>
      </c>
      <c r="V1550" s="5">
        <v>63.4</v>
      </c>
      <c r="W1550" s="5">
        <f t="shared" si="104"/>
        <v>851.18340899999998</v>
      </c>
      <c r="X1550" s="5">
        <f t="shared" si="105"/>
        <v>270.52999999999997</v>
      </c>
      <c r="Y1550" s="5">
        <v>2834.05</v>
      </c>
      <c r="Z1550" s="5">
        <v>752.99</v>
      </c>
      <c r="AA1550" s="5">
        <f t="shared" si="103"/>
        <v>3587.04</v>
      </c>
    </row>
    <row r="1551" spans="1:27" x14ac:dyDescent="0.25">
      <c r="A1551">
        <v>2013</v>
      </c>
      <c r="B1551" t="s">
        <v>56</v>
      </c>
      <c r="C1551" s="1" t="s">
        <v>2</v>
      </c>
      <c r="D1551" s="5">
        <f>VLOOKUP(B1551,SWH!$A$4:$C$19,3,FALSE)</f>
        <v>6871</v>
      </c>
      <c r="E1551" s="5">
        <v>0</v>
      </c>
      <c r="F1551" s="5">
        <v>204.61</v>
      </c>
      <c r="G1551" s="5">
        <v>457.1</v>
      </c>
      <c r="H1551" s="5">
        <v>674.51</v>
      </c>
      <c r="I1551" s="5">
        <v>44.33</v>
      </c>
      <c r="J1551" s="5">
        <v>1144.07</v>
      </c>
      <c r="K1551" s="5">
        <v>361.03</v>
      </c>
      <c r="L1551" s="5">
        <v>24.19</v>
      </c>
      <c r="M1551" s="5">
        <v>420.05</v>
      </c>
      <c r="N1551" s="5">
        <v>1.17</v>
      </c>
      <c r="O1551" s="5">
        <f>VLOOKUP(B1551,SWH!$A$4:$B$19,2,FALSE)</f>
        <v>0.146591</v>
      </c>
      <c r="P1551" s="5">
        <f t="shared" si="106"/>
        <v>1.023409</v>
      </c>
      <c r="Q1551" s="5">
        <v>0</v>
      </c>
      <c r="R1551" s="5">
        <v>0</v>
      </c>
      <c r="S1551" s="5">
        <v>0</v>
      </c>
      <c r="T1551" s="5">
        <v>25.84</v>
      </c>
      <c r="U1551" s="5">
        <v>118.26</v>
      </c>
      <c r="V1551" s="5">
        <v>62.7</v>
      </c>
      <c r="W1551" s="5">
        <f t="shared" si="104"/>
        <v>878.17340900000011</v>
      </c>
      <c r="X1551" s="5">
        <f t="shared" si="105"/>
        <v>204.61</v>
      </c>
      <c r="Y1551" s="5">
        <v>2853.95</v>
      </c>
      <c r="Z1551" s="5">
        <v>683.9</v>
      </c>
      <c r="AA1551" s="5">
        <f t="shared" si="103"/>
        <v>3537.85</v>
      </c>
    </row>
    <row r="1552" spans="1:27" x14ac:dyDescent="0.25">
      <c r="A1552">
        <v>2013</v>
      </c>
      <c r="B1552" t="s">
        <v>56</v>
      </c>
      <c r="C1552" s="1" t="s">
        <v>18</v>
      </c>
      <c r="D1552" s="5">
        <f>VLOOKUP(B1552,SWH!$A$4:$C$19,3,FALSE)</f>
        <v>6871</v>
      </c>
      <c r="E1552" s="5">
        <v>0</v>
      </c>
      <c r="F1552" s="5">
        <v>563.69000000000005</v>
      </c>
      <c r="G1552" s="5">
        <v>175.51</v>
      </c>
      <c r="H1552" s="5">
        <v>694.93</v>
      </c>
      <c r="I1552" s="5">
        <v>44.43</v>
      </c>
      <c r="J1552" s="5">
        <v>1144.07</v>
      </c>
      <c r="K1552" s="5">
        <v>361.03</v>
      </c>
      <c r="L1552" s="5">
        <v>24.19</v>
      </c>
      <c r="M1552" s="5">
        <v>334.97</v>
      </c>
      <c r="N1552" s="5">
        <v>3.2</v>
      </c>
      <c r="O1552" s="5">
        <f>VLOOKUP(B1552,SWH!$A$4:$B$19,2,FALSE)</f>
        <v>0.146591</v>
      </c>
      <c r="P1552" s="5">
        <f t="shared" si="106"/>
        <v>3.0534090000000003</v>
      </c>
      <c r="Q1552" s="5">
        <v>0</v>
      </c>
      <c r="R1552" s="5">
        <v>0</v>
      </c>
      <c r="S1552" s="5">
        <v>0</v>
      </c>
      <c r="T1552" s="5">
        <v>25.84</v>
      </c>
      <c r="U1552" s="5">
        <v>122.88</v>
      </c>
      <c r="V1552" s="5">
        <v>63.27</v>
      </c>
      <c r="W1552" s="5">
        <f t="shared" si="104"/>
        <v>513.53340900000001</v>
      </c>
      <c r="X1552" s="5">
        <f t="shared" si="105"/>
        <v>563.69000000000005</v>
      </c>
      <c r="Y1552" s="5">
        <v>2510.41</v>
      </c>
      <c r="Z1552" s="5">
        <v>1047.5999999999999</v>
      </c>
      <c r="AA1552" s="5">
        <f t="shared" si="103"/>
        <v>3558.0099999999998</v>
      </c>
    </row>
    <row r="1553" spans="1:27" x14ac:dyDescent="0.25">
      <c r="A1553">
        <v>2013</v>
      </c>
      <c r="B1553" t="s">
        <v>56</v>
      </c>
      <c r="C1553" s="1" t="s">
        <v>4</v>
      </c>
      <c r="D1553" s="5">
        <f>VLOOKUP(B1553,SWH!$A$4:$C$19,3,FALSE)</f>
        <v>6871</v>
      </c>
      <c r="E1553" s="5">
        <v>0</v>
      </c>
      <c r="F1553" s="5">
        <v>540.4</v>
      </c>
      <c r="G1553" s="5">
        <v>267.60000000000002</v>
      </c>
      <c r="H1553" s="5">
        <v>683.02</v>
      </c>
      <c r="I1553" s="5">
        <v>44.36</v>
      </c>
      <c r="J1553" s="5">
        <v>1144.07</v>
      </c>
      <c r="K1553" s="5">
        <v>361.03</v>
      </c>
      <c r="L1553" s="5">
        <v>24.19</v>
      </c>
      <c r="M1553" s="5">
        <v>338.76</v>
      </c>
      <c r="N1553" s="5">
        <v>2.85</v>
      </c>
      <c r="O1553" s="5">
        <f>VLOOKUP(B1553,SWH!$A$4:$B$19,2,FALSE)</f>
        <v>0.146591</v>
      </c>
      <c r="P1553" s="5">
        <f t="shared" si="106"/>
        <v>2.7034090000000002</v>
      </c>
      <c r="Q1553" s="5">
        <v>0</v>
      </c>
      <c r="R1553" s="5">
        <v>0</v>
      </c>
      <c r="S1553" s="5">
        <v>69.81</v>
      </c>
      <c r="T1553" s="5">
        <v>25.84</v>
      </c>
      <c r="U1553" s="5">
        <v>129.51</v>
      </c>
      <c r="V1553" s="5">
        <v>63.34</v>
      </c>
      <c r="W1553" s="5">
        <f t="shared" si="104"/>
        <v>678.87340900000004</v>
      </c>
      <c r="X1553" s="5">
        <f t="shared" si="105"/>
        <v>540.4</v>
      </c>
      <c r="Y1553" s="5">
        <v>2663.84</v>
      </c>
      <c r="Z1553" s="5">
        <v>1030.94</v>
      </c>
      <c r="AA1553" s="5">
        <f t="shared" si="103"/>
        <v>3694.78</v>
      </c>
    </row>
    <row r="1554" spans="1:27" x14ac:dyDescent="0.25">
      <c r="A1554">
        <v>2013</v>
      </c>
      <c r="B1554" t="s">
        <v>56</v>
      </c>
      <c r="C1554" s="1" t="s">
        <v>5</v>
      </c>
      <c r="D1554" s="5">
        <f>VLOOKUP(B1554,SWH!$A$4:$C$19,3,FALSE)</f>
        <v>6871</v>
      </c>
      <c r="E1554" s="5">
        <v>0</v>
      </c>
      <c r="F1554" s="5">
        <v>516.34</v>
      </c>
      <c r="G1554" s="5">
        <v>332.66</v>
      </c>
      <c r="H1554" s="5">
        <v>678.76</v>
      </c>
      <c r="I1554" s="5">
        <v>44.41</v>
      </c>
      <c r="J1554" s="5">
        <v>1144.07</v>
      </c>
      <c r="K1554" s="5">
        <v>361.03</v>
      </c>
      <c r="L1554" s="5">
        <v>24.19</v>
      </c>
      <c r="M1554" s="5">
        <v>416.43</v>
      </c>
      <c r="N1554" s="5">
        <v>2.62</v>
      </c>
      <c r="O1554" s="5">
        <f>VLOOKUP(B1554,SWH!$A$4:$B$19,2,FALSE)</f>
        <v>0.146591</v>
      </c>
      <c r="P1554" s="5">
        <f t="shared" si="106"/>
        <v>2.4734090000000002</v>
      </c>
      <c r="Q1554" s="5">
        <v>0</v>
      </c>
      <c r="R1554" s="5">
        <v>0</v>
      </c>
      <c r="S1554" s="5">
        <v>0</v>
      </c>
      <c r="T1554" s="5">
        <v>25.84</v>
      </c>
      <c r="U1554" s="5">
        <v>126.7</v>
      </c>
      <c r="V1554" s="5">
        <v>62.8</v>
      </c>
      <c r="W1554" s="5">
        <f t="shared" si="104"/>
        <v>751.56340899999998</v>
      </c>
      <c r="X1554" s="5">
        <f t="shared" si="105"/>
        <v>516.34</v>
      </c>
      <c r="Y1554" s="5">
        <v>2731.79</v>
      </c>
      <c r="Z1554" s="5">
        <v>1004.06</v>
      </c>
      <c r="AA1554" s="5">
        <f t="shared" si="103"/>
        <v>3735.85</v>
      </c>
    </row>
    <row r="1555" spans="1:27" x14ac:dyDescent="0.25">
      <c r="A1555">
        <v>2013</v>
      </c>
      <c r="B1555" t="s">
        <v>56</v>
      </c>
      <c r="C1555" s="1" t="s">
        <v>15</v>
      </c>
      <c r="D1555" s="5">
        <f>VLOOKUP(B1555,SWH!$A$4:$C$19,3,FALSE)</f>
        <v>6871</v>
      </c>
      <c r="E1555" s="5">
        <v>0</v>
      </c>
      <c r="F1555" s="5">
        <v>348.65</v>
      </c>
      <c r="G1555" s="5">
        <v>104.82</v>
      </c>
      <c r="H1555" s="5">
        <v>690.62</v>
      </c>
      <c r="I1555" s="5">
        <v>44.4</v>
      </c>
      <c r="J1555" s="5">
        <v>1144.07</v>
      </c>
      <c r="K1555" s="5">
        <v>361.03</v>
      </c>
      <c r="L1555" s="5">
        <v>24.19</v>
      </c>
      <c r="M1555" s="5">
        <v>323.64</v>
      </c>
      <c r="N1555" s="5">
        <v>2.59</v>
      </c>
      <c r="O1555" s="5">
        <f>VLOOKUP(B1555,SWH!$A$4:$B$19,2,FALSE)</f>
        <v>0.146591</v>
      </c>
      <c r="P1555" s="5">
        <f t="shared" si="106"/>
        <v>2.4434089999999999</v>
      </c>
      <c r="Q1555" s="5">
        <v>0</v>
      </c>
      <c r="R1555" s="5">
        <v>0</v>
      </c>
      <c r="S1555" s="5">
        <v>53.1</v>
      </c>
      <c r="T1555" s="5">
        <v>25.84</v>
      </c>
      <c r="U1555" s="5">
        <v>127.19</v>
      </c>
      <c r="V1555" s="5">
        <v>63.29</v>
      </c>
      <c r="W1555" s="5">
        <f t="shared" si="104"/>
        <v>484.00340899999998</v>
      </c>
      <c r="X1555" s="5">
        <f t="shared" si="105"/>
        <v>348.65</v>
      </c>
      <c r="Y1555" s="5">
        <v>2476.5700000000002</v>
      </c>
      <c r="Z1555" s="5">
        <v>836.86</v>
      </c>
      <c r="AA1555" s="5">
        <f t="shared" si="103"/>
        <v>3313.4300000000003</v>
      </c>
    </row>
    <row r="1556" spans="1:27" x14ac:dyDescent="0.25">
      <c r="A1556">
        <v>2013</v>
      </c>
      <c r="B1556" t="s">
        <v>56</v>
      </c>
      <c r="C1556" s="1" t="s">
        <v>16</v>
      </c>
      <c r="D1556" s="5">
        <f>VLOOKUP(B1556,SWH!$A$4:$C$19,3,FALSE)</f>
        <v>6871</v>
      </c>
      <c r="E1556" s="5">
        <v>0</v>
      </c>
      <c r="F1556" s="5">
        <v>1046.45</v>
      </c>
      <c r="G1556" s="5">
        <v>282.95</v>
      </c>
      <c r="H1556" s="5">
        <v>684</v>
      </c>
      <c r="I1556" s="5">
        <v>44.39</v>
      </c>
      <c r="J1556" s="5">
        <v>1144.07</v>
      </c>
      <c r="K1556" s="5">
        <v>361.03</v>
      </c>
      <c r="L1556" s="5">
        <v>24.19</v>
      </c>
      <c r="M1556" s="5">
        <v>375.52</v>
      </c>
      <c r="N1556" s="5">
        <v>4.75</v>
      </c>
      <c r="O1556" s="5">
        <f>VLOOKUP(B1556,SWH!$A$4:$B$19,2,FALSE)</f>
        <v>0.146591</v>
      </c>
      <c r="P1556" s="5">
        <f t="shared" si="106"/>
        <v>4.6034090000000001</v>
      </c>
      <c r="Q1556" s="5">
        <v>0</v>
      </c>
      <c r="R1556" s="5">
        <v>0</v>
      </c>
      <c r="S1556" s="5">
        <v>74.790000000000006</v>
      </c>
      <c r="T1556" s="5">
        <v>25.85</v>
      </c>
      <c r="U1556" s="5">
        <v>136.15</v>
      </c>
      <c r="V1556" s="5">
        <v>63.33</v>
      </c>
      <c r="W1556" s="5">
        <f t="shared" si="104"/>
        <v>737.86340900000005</v>
      </c>
      <c r="X1556" s="5">
        <f t="shared" si="105"/>
        <v>1046.45</v>
      </c>
      <c r="Y1556" s="5">
        <v>2723.83</v>
      </c>
      <c r="Z1556" s="5">
        <v>1543.63</v>
      </c>
      <c r="AA1556" s="5">
        <f t="shared" si="103"/>
        <v>4267.46</v>
      </c>
    </row>
    <row r="1557" spans="1:27" x14ac:dyDescent="0.25">
      <c r="A1557">
        <v>2013</v>
      </c>
      <c r="B1557" t="s">
        <v>56</v>
      </c>
      <c r="C1557" s="1" t="s">
        <v>9</v>
      </c>
      <c r="D1557" s="5">
        <f>VLOOKUP(B1557,SWH!$A$4:$C$19,3,FALSE)</f>
        <v>6871</v>
      </c>
      <c r="E1557" s="5">
        <v>0</v>
      </c>
      <c r="F1557" s="5">
        <v>736.5</v>
      </c>
      <c r="G1557" s="5">
        <v>207.29</v>
      </c>
      <c r="H1557" s="5">
        <v>684.87</v>
      </c>
      <c r="I1557" s="5">
        <v>44.34</v>
      </c>
      <c r="J1557" s="5">
        <v>1144.07</v>
      </c>
      <c r="K1557" s="5">
        <v>361.03</v>
      </c>
      <c r="L1557" s="5">
        <v>24.19</v>
      </c>
      <c r="M1557" s="5">
        <v>392.76</v>
      </c>
      <c r="N1557" s="5">
        <v>3.99</v>
      </c>
      <c r="O1557" s="5">
        <f>VLOOKUP(B1557,SWH!$A$4:$B$19,2,FALSE)</f>
        <v>0.146591</v>
      </c>
      <c r="P1557" s="5">
        <f t="shared" si="106"/>
        <v>3.8434090000000003</v>
      </c>
      <c r="Q1557" s="5">
        <v>0</v>
      </c>
      <c r="R1557" s="5">
        <v>0</v>
      </c>
      <c r="S1557" s="5">
        <v>69</v>
      </c>
      <c r="T1557" s="5">
        <v>25.84</v>
      </c>
      <c r="U1557" s="5">
        <v>134</v>
      </c>
      <c r="V1557" s="5">
        <v>62.84</v>
      </c>
      <c r="W1557" s="5">
        <f t="shared" si="104"/>
        <v>672.89340899999991</v>
      </c>
      <c r="X1557" s="5">
        <f t="shared" si="105"/>
        <v>736.5</v>
      </c>
      <c r="Y1557" s="5">
        <v>2659.19</v>
      </c>
      <c r="Z1557" s="5">
        <v>1231.53</v>
      </c>
      <c r="AA1557" s="5">
        <f t="shared" si="103"/>
        <v>3890.7200000000003</v>
      </c>
    </row>
    <row r="1558" spans="1:27" x14ac:dyDescent="0.25">
      <c r="A1558">
        <v>2013</v>
      </c>
      <c r="B1558" t="s">
        <v>56</v>
      </c>
      <c r="C1558" s="1" t="s">
        <v>12</v>
      </c>
      <c r="D1558" s="5">
        <f>VLOOKUP(B1558,SWH!$A$4:$C$19,3,FALSE)</f>
        <v>6871</v>
      </c>
      <c r="E1558" s="5">
        <v>0</v>
      </c>
      <c r="F1558" s="5">
        <v>1304.8</v>
      </c>
      <c r="G1558" s="5">
        <v>231.27</v>
      </c>
      <c r="H1558" s="5">
        <v>679.56</v>
      </c>
      <c r="I1558" s="5">
        <v>44.41</v>
      </c>
      <c r="J1558" s="5">
        <v>1144.07</v>
      </c>
      <c r="K1558" s="5">
        <v>361.03</v>
      </c>
      <c r="L1558" s="5">
        <v>24.19</v>
      </c>
      <c r="M1558" s="5">
        <v>384.5</v>
      </c>
      <c r="N1558" s="5">
        <v>5.85</v>
      </c>
      <c r="O1558" s="5">
        <f>VLOOKUP(B1558,SWH!$A$4:$B$19,2,FALSE)</f>
        <v>0.146591</v>
      </c>
      <c r="P1558" s="5">
        <f t="shared" si="106"/>
        <v>5.7034089999999997</v>
      </c>
      <c r="Q1558" s="5">
        <v>0</v>
      </c>
      <c r="R1558" s="5">
        <v>0</v>
      </c>
      <c r="S1558" s="5">
        <v>74.34</v>
      </c>
      <c r="T1558" s="5">
        <v>25.85</v>
      </c>
      <c r="U1558" s="5">
        <v>143.16</v>
      </c>
      <c r="V1558" s="5">
        <v>63.24</v>
      </c>
      <c r="W1558" s="5">
        <f t="shared" si="104"/>
        <v>695.81340899999998</v>
      </c>
      <c r="X1558" s="5">
        <f t="shared" si="105"/>
        <v>1304.8</v>
      </c>
      <c r="Y1558" s="5">
        <v>2677.28</v>
      </c>
      <c r="Z1558" s="5">
        <v>1808.99</v>
      </c>
      <c r="AA1558" s="5">
        <f t="shared" si="103"/>
        <v>4486.2700000000004</v>
      </c>
    </row>
    <row r="1559" spans="1:27" x14ac:dyDescent="0.25">
      <c r="A1559">
        <v>2013</v>
      </c>
      <c r="B1559" t="s">
        <v>56</v>
      </c>
      <c r="C1559" s="1" t="s">
        <v>8</v>
      </c>
      <c r="D1559" s="5">
        <f>VLOOKUP(B1559,SWH!$A$4:$C$19,3,FALSE)</f>
        <v>6871</v>
      </c>
      <c r="E1559" s="5">
        <v>0</v>
      </c>
      <c r="F1559" s="5">
        <v>2484.04</v>
      </c>
      <c r="G1559" s="5">
        <v>105.44</v>
      </c>
      <c r="H1559" s="5">
        <v>715.49</v>
      </c>
      <c r="I1559" s="5">
        <v>44.69</v>
      </c>
      <c r="J1559" s="5">
        <v>1144.07</v>
      </c>
      <c r="K1559" s="5">
        <v>361.03</v>
      </c>
      <c r="L1559" s="5">
        <v>24.21</v>
      </c>
      <c r="M1559" s="5">
        <v>446.16</v>
      </c>
      <c r="N1559" s="5">
        <v>10.59</v>
      </c>
      <c r="O1559" s="5">
        <f>VLOOKUP(B1559,SWH!$A$4:$B$19,2,FALSE)</f>
        <v>0.146591</v>
      </c>
      <c r="P1559" s="5">
        <f t="shared" si="106"/>
        <v>10.443408999999999</v>
      </c>
      <c r="Q1559" s="5">
        <v>0</v>
      </c>
      <c r="R1559" s="5">
        <v>0</v>
      </c>
      <c r="S1559" s="5">
        <v>83.01</v>
      </c>
      <c r="T1559" s="5">
        <v>25.86</v>
      </c>
      <c r="U1559" s="5">
        <v>151.96</v>
      </c>
      <c r="V1559" s="5">
        <v>62.87</v>
      </c>
      <c r="W1559" s="5">
        <f t="shared" si="104"/>
        <v>645.05340899999999</v>
      </c>
      <c r="X1559" s="5">
        <f t="shared" si="105"/>
        <v>2484.04</v>
      </c>
      <c r="Y1559" s="5">
        <v>2662.4</v>
      </c>
      <c r="Z1559" s="5">
        <v>2997.03</v>
      </c>
      <c r="AA1559" s="5">
        <f t="shared" si="103"/>
        <v>5659.43</v>
      </c>
    </row>
    <row r="1560" spans="1:27" x14ac:dyDescent="0.25">
      <c r="A1560">
        <v>2016</v>
      </c>
      <c r="B1560" t="s">
        <v>56</v>
      </c>
      <c r="C1560" s="1" t="s">
        <v>10</v>
      </c>
      <c r="D1560" s="5">
        <f>VLOOKUP(B1560,SWH!$A$4:$C$19,3,FALSE)</f>
        <v>6871</v>
      </c>
      <c r="E1560" s="5">
        <v>0</v>
      </c>
      <c r="F1560" s="5">
        <v>12.45</v>
      </c>
      <c r="G1560" s="5">
        <v>1866.73</v>
      </c>
      <c r="H1560" s="5">
        <v>350.62</v>
      </c>
      <c r="I1560" s="5">
        <v>25.44</v>
      </c>
      <c r="J1560" s="5">
        <v>1144.07</v>
      </c>
      <c r="K1560" s="5">
        <v>361.03</v>
      </c>
      <c r="L1560" s="5">
        <v>17.34</v>
      </c>
      <c r="M1560" s="5">
        <v>414.62</v>
      </c>
      <c r="N1560" s="5">
        <v>0.19</v>
      </c>
      <c r="O1560" s="5">
        <f>VLOOKUP(B1560,SWH!$A$4:$B$19,2,FALSE)</f>
        <v>0.146591</v>
      </c>
      <c r="P1560" s="5">
        <f t="shared" si="106"/>
        <v>4.3409000000000003E-2</v>
      </c>
      <c r="Q1560" s="5">
        <v>0</v>
      </c>
      <c r="R1560" s="5">
        <v>0</v>
      </c>
      <c r="S1560" s="5">
        <v>140.87</v>
      </c>
      <c r="T1560" s="5">
        <v>25.83</v>
      </c>
      <c r="U1560" s="5">
        <v>82.39</v>
      </c>
      <c r="V1560" s="5">
        <v>64.8</v>
      </c>
      <c r="W1560" s="5">
        <f t="shared" si="104"/>
        <v>2422.2634090000001</v>
      </c>
      <c r="X1560" s="5">
        <f t="shared" si="105"/>
        <v>12.45</v>
      </c>
      <c r="Y1560" s="5">
        <v>4050.51</v>
      </c>
      <c r="Z1560" s="5">
        <v>455.87</v>
      </c>
      <c r="AA1560" s="5">
        <f t="shared" si="103"/>
        <v>4506.38</v>
      </c>
    </row>
    <row r="1561" spans="1:27" x14ac:dyDescent="0.25">
      <c r="A1561">
        <v>2016</v>
      </c>
      <c r="B1561" t="s">
        <v>56</v>
      </c>
      <c r="C1561" s="1" t="s">
        <v>6</v>
      </c>
      <c r="D1561" s="5">
        <f>VLOOKUP(B1561,SWH!$A$4:$C$19,3,FALSE)</f>
        <v>6871</v>
      </c>
      <c r="E1561" s="5">
        <v>0</v>
      </c>
      <c r="F1561" s="5">
        <v>13.09</v>
      </c>
      <c r="G1561" s="5">
        <v>1723.82</v>
      </c>
      <c r="H1561" s="5">
        <v>350.23</v>
      </c>
      <c r="I1561" s="5">
        <v>25.58</v>
      </c>
      <c r="J1561" s="5">
        <v>1144.07</v>
      </c>
      <c r="K1561" s="5">
        <v>361.03</v>
      </c>
      <c r="L1561" s="5">
        <v>17.34</v>
      </c>
      <c r="M1561" s="5">
        <v>506.99</v>
      </c>
      <c r="N1561" s="5">
        <v>0.2</v>
      </c>
      <c r="O1561" s="5">
        <f>VLOOKUP(B1561,SWH!$A$4:$B$19,2,FALSE)</f>
        <v>0.146591</v>
      </c>
      <c r="P1561" s="5">
        <f t="shared" si="106"/>
        <v>5.3409000000000012E-2</v>
      </c>
      <c r="Q1561" s="5">
        <v>0</v>
      </c>
      <c r="R1561" s="5">
        <v>0</v>
      </c>
      <c r="S1561" s="5">
        <v>115.7</v>
      </c>
      <c r="T1561" s="5">
        <v>25.83</v>
      </c>
      <c r="U1561" s="5">
        <v>84.46</v>
      </c>
      <c r="V1561" s="5">
        <v>64.36</v>
      </c>
      <c r="W1561" s="5">
        <f t="shared" si="104"/>
        <v>2346.5634089999999</v>
      </c>
      <c r="X1561" s="5">
        <f t="shared" si="105"/>
        <v>13.09</v>
      </c>
      <c r="Y1561" s="5">
        <v>3974.12</v>
      </c>
      <c r="Z1561" s="5">
        <v>458.58</v>
      </c>
      <c r="AA1561" s="5">
        <f t="shared" si="103"/>
        <v>4432.7</v>
      </c>
    </row>
    <row r="1562" spans="1:27" x14ac:dyDescent="0.25">
      <c r="A1562">
        <v>2016</v>
      </c>
      <c r="B1562" t="s">
        <v>56</v>
      </c>
      <c r="C1562" s="1" t="s">
        <v>11</v>
      </c>
      <c r="D1562" s="5">
        <f>VLOOKUP(B1562,SWH!$A$4:$C$19,3,FALSE)</f>
        <v>6871</v>
      </c>
      <c r="E1562" s="5">
        <v>0</v>
      </c>
      <c r="F1562" s="5">
        <v>0.38</v>
      </c>
      <c r="G1562" s="5">
        <v>1221.29</v>
      </c>
      <c r="H1562" s="5">
        <v>355.14</v>
      </c>
      <c r="I1562" s="5">
        <v>25.64</v>
      </c>
      <c r="J1562" s="5">
        <v>1144.07</v>
      </c>
      <c r="K1562" s="5">
        <v>361.03</v>
      </c>
      <c r="L1562" s="5">
        <v>17.34</v>
      </c>
      <c r="M1562" s="5">
        <v>403.13</v>
      </c>
      <c r="N1562" s="5">
        <v>0.15</v>
      </c>
      <c r="O1562" s="5">
        <f>VLOOKUP(B1562,SWH!$A$4:$B$19,2,FALSE)</f>
        <v>0.146591</v>
      </c>
      <c r="P1562" s="5">
        <f t="shared" si="106"/>
        <v>3.4089999999999954E-3</v>
      </c>
      <c r="Q1562" s="5">
        <v>0</v>
      </c>
      <c r="R1562" s="5">
        <v>0</v>
      </c>
      <c r="S1562" s="5">
        <v>109.35</v>
      </c>
      <c r="T1562" s="5">
        <v>25.83</v>
      </c>
      <c r="U1562" s="5">
        <v>88.95</v>
      </c>
      <c r="V1562" s="5">
        <v>64.12</v>
      </c>
      <c r="W1562" s="5">
        <f t="shared" si="104"/>
        <v>1733.7734090000001</v>
      </c>
      <c r="X1562" s="5">
        <f t="shared" si="105"/>
        <v>0.38</v>
      </c>
      <c r="Y1562" s="5">
        <v>3366.06</v>
      </c>
      <c r="Z1562" s="5">
        <v>450.36</v>
      </c>
      <c r="AA1562" s="5">
        <f t="shared" si="103"/>
        <v>3816.42</v>
      </c>
    </row>
    <row r="1563" spans="1:27" x14ac:dyDescent="0.25">
      <c r="A1563">
        <v>2016</v>
      </c>
      <c r="B1563" t="s">
        <v>56</v>
      </c>
      <c r="C1563" s="1" t="s">
        <v>13</v>
      </c>
      <c r="D1563" s="5">
        <f>VLOOKUP(B1563,SWH!$A$4:$C$19,3,FALSE)</f>
        <v>6871</v>
      </c>
      <c r="E1563" s="5">
        <v>0</v>
      </c>
      <c r="F1563" s="5">
        <v>71.66</v>
      </c>
      <c r="G1563" s="5">
        <v>1441.61</v>
      </c>
      <c r="H1563" s="5">
        <v>351.21</v>
      </c>
      <c r="I1563" s="5">
        <v>25.56</v>
      </c>
      <c r="J1563" s="5">
        <v>1144.07</v>
      </c>
      <c r="K1563" s="5">
        <v>361.03</v>
      </c>
      <c r="L1563" s="5">
        <v>17.34</v>
      </c>
      <c r="M1563" s="5">
        <v>428.58</v>
      </c>
      <c r="N1563" s="5">
        <v>0.44</v>
      </c>
      <c r="O1563" s="5">
        <f>VLOOKUP(B1563,SWH!$A$4:$B$19,2,FALSE)</f>
        <v>0.146591</v>
      </c>
      <c r="P1563" s="5">
        <f t="shared" si="106"/>
        <v>0.29340900000000003</v>
      </c>
      <c r="Q1563" s="5">
        <v>0</v>
      </c>
      <c r="R1563" s="5">
        <v>0</v>
      </c>
      <c r="S1563" s="5">
        <v>111.79</v>
      </c>
      <c r="T1563" s="5">
        <v>25.83</v>
      </c>
      <c r="U1563" s="5">
        <v>91.95</v>
      </c>
      <c r="V1563" s="5">
        <v>64.02</v>
      </c>
      <c r="W1563" s="5">
        <f t="shared" si="104"/>
        <v>1982.2734089999999</v>
      </c>
      <c r="X1563" s="5">
        <f t="shared" si="105"/>
        <v>71.66</v>
      </c>
      <c r="Y1563" s="5">
        <v>3610.46</v>
      </c>
      <c r="Z1563" s="5">
        <v>524.65</v>
      </c>
      <c r="AA1563" s="5">
        <f t="shared" si="103"/>
        <v>4135.1099999999997</v>
      </c>
    </row>
    <row r="1564" spans="1:27" x14ac:dyDescent="0.25">
      <c r="A1564">
        <v>2016</v>
      </c>
      <c r="B1564" t="s">
        <v>56</v>
      </c>
      <c r="C1564" s="1" t="s">
        <v>19</v>
      </c>
      <c r="D1564" s="5">
        <f>VLOOKUP(B1564,SWH!$A$4:$C$19,3,FALSE)</f>
        <v>6871</v>
      </c>
      <c r="E1564" s="5">
        <v>0</v>
      </c>
      <c r="F1564" s="5">
        <v>43.66</v>
      </c>
      <c r="G1564" s="5">
        <v>999.56</v>
      </c>
      <c r="H1564" s="5">
        <v>352.79</v>
      </c>
      <c r="I1564" s="5">
        <v>25.59</v>
      </c>
      <c r="J1564" s="5">
        <v>1144.07</v>
      </c>
      <c r="K1564" s="5">
        <v>361.03</v>
      </c>
      <c r="L1564" s="5">
        <v>17.34</v>
      </c>
      <c r="M1564" s="5">
        <v>379.81</v>
      </c>
      <c r="N1564" s="5">
        <v>0.41</v>
      </c>
      <c r="O1564" s="5">
        <f>VLOOKUP(B1564,SWH!$A$4:$B$19,2,FALSE)</f>
        <v>0.146591</v>
      </c>
      <c r="P1564" s="5">
        <f t="shared" si="106"/>
        <v>0.263409</v>
      </c>
      <c r="Q1564" s="5">
        <v>0</v>
      </c>
      <c r="R1564" s="5">
        <v>0</v>
      </c>
      <c r="S1564" s="5">
        <v>90.24</v>
      </c>
      <c r="T1564" s="5">
        <v>25.83</v>
      </c>
      <c r="U1564" s="5">
        <v>97.87</v>
      </c>
      <c r="V1564" s="5">
        <v>64.03</v>
      </c>
      <c r="W1564" s="5">
        <f t="shared" si="104"/>
        <v>1469.8734089999998</v>
      </c>
      <c r="X1564" s="5">
        <f t="shared" si="105"/>
        <v>43.66</v>
      </c>
      <c r="Y1564" s="5">
        <v>3099.68</v>
      </c>
      <c r="Z1564" s="5">
        <v>502.56</v>
      </c>
      <c r="AA1564" s="5">
        <f t="shared" si="103"/>
        <v>3602.24</v>
      </c>
    </row>
    <row r="1565" spans="1:27" x14ac:dyDescent="0.25">
      <c r="A1565">
        <v>2016</v>
      </c>
      <c r="B1565" t="s">
        <v>56</v>
      </c>
      <c r="C1565" s="1" t="s">
        <v>20</v>
      </c>
      <c r="D1565" s="5">
        <f>VLOOKUP(B1565,SWH!$A$4:$C$19,3,FALSE)</f>
        <v>6871</v>
      </c>
      <c r="E1565" s="5">
        <v>0</v>
      </c>
      <c r="F1565" s="5">
        <v>53.45</v>
      </c>
      <c r="G1565" s="5">
        <v>830.83</v>
      </c>
      <c r="H1565" s="5">
        <v>359.27</v>
      </c>
      <c r="I1565" s="5">
        <v>25.6</v>
      </c>
      <c r="J1565" s="5">
        <v>1144.07</v>
      </c>
      <c r="K1565" s="5">
        <v>361.03</v>
      </c>
      <c r="L1565" s="5">
        <v>17.34</v>
      </c>
      <c r="M1565" s="5">
        <v>412.11</v>
      </c>
      <c r="N1565" s="5">
        <v>0.42</v>
      </c>
      <c r="O1565" s="5">
        <f>VLOOKUP(B1565,SWH!$A$4:$B$19,2,FALSE)</f>
        <v>0.146591</v>
      </c>
      <c r="P1565" s="5">
        <f t="shared" si="106"/>
        <v>0.27340900000000001</v>
      </c>
      <c r="Q1565" s="5">
        <v>0</v>
      </c>
      <c r="R1565" s="5">
        <v>0</v>
      </c>
      <c r="S1565" s="5">
        <v>63.03</v>
      </c>
      <c r="T1565" s="5">
        <v>25.84</v>
      </c>
      <c r="U1565" s="5">
        <v>99.02</v>
      </c>
      <c r="V1565" s="5">
        <v>62.88</v>
      </c>
      <c r="W1565" s="5">
        <f t="shared" si="104"/>
        <v>1306.2434090000002</v>
      </c>
      <c r="X1565" s="5">
        <f t="shared" si="105"/>
        <v>53.45</v>
      </c>
      <c r="Y1565" s="5">
        <v>2941.38</v>
      </c>
      <c r="Z1565" s="5">
        <v>513.5</v>
      </c>
      <c r="AA1565" s="5">
        <f t="shared" si="103"/>
        <v>3454.88</v>
      </c>
    </row>
    <row r="1566" spans="1:27" x14ac:dyDescent="0.25">
      <c r="A1566">
        <v>2016</v>
      </c>
      <c r="B1566" t="s">
        <v>56</v>
      </c>
      <c r="C1566" s="1" t="s">
        <v>3</v>
      </c>
      <c r="D1566" s="5">
        <f>VLOOKUP(B1566,SWH!$A$4:$C$19,3,FALSE)</f>
        <v>6871</v>
      </c>
      <c r="E1566" s="5">
        <v>0</v>
      </c>
      <c r="F1566" s="5">
        <v>284.36</v>
      </c>
      <c r="G1566" s="5">
        <v>572.41</v>
      </c>
      <c r="H1566" s="5">
        <v>356.89</v>
      </c>
      <c r="I1566" s="5">
        <v>25.67</v>
      </c>
      <c r="J1566" s="5">
        <v>1144.07</v>
      </c>
      <c r="K1566" s="5">
        <v>361.03</v>
      </c>
      <c r="L1566" s="5">
        <v>17.34</v>
      </c>
      <c r="M1566" s="5">
        <v>329.35</v>
      </c>
      <c r="N1566" s="5">
        <v>1.55</v>
      </c>
      <c r="O1566" s="5">
        <f>VLOOKUP(B1566,SWH!$A$4:$B$19,2,FALSE)</f>
        <v>0.146591</v>
      </c>
      <c r="P1566" s="5">
        <f t="shared" si="106"/>
        <v>1.4034090000000001</v>
      </c>
      <c r="Q1566" s="5">
        <v>0</v>
      </c>
      <c r="R1566" s="5">
        <v>0</v>
      </c>
      <c r="S1566" s="5">
        <v>81.36</v>
      </c>
      <c r="T1566" s="5">
        <v>25.84</v>
      </c>
      <c r="U1566" s="5">
        <v>111.42</v>
      </c>
      <c r="V1566" s="5">
        <v>63.53</v>
      </c>
      <c r="W1566" s="5">
        <f t="shared" si="104"/>
        <v>984.52340900000002</v>
      </c>
      <c r="X1566" s="5">
        <f t="shared" si="105"/>
        <v>284.36</v>
      </c>
      <c r="Y1566" s="5">
        <v>2618.0100000000002</v>
      </c>
      <c r="Z1566" s="5">
        <v>756.81</v>
      </c>
      <c r="AA1566" s="5">
        <f t="shared" si="103"/>
        <v>3374.82</v>
      </c>
    </row>
    <row r="1567" spans="1:27" x14ac:dyDescent="0.25">
      <c r="A1567">
        <v>2016</v>
      </c>
      <c r="B1567" t="s">
        <v>56</v>
      </c>
      <c r="C1567" s="1" t="s">
        <v>7</v>
      </c>
      <c r="D1567" s="5">
        <f>VLOOKUP(B1567,SWH!$A$4:$C$19,3,FALSE)</f>
        <v>6871</v>
      </c>
      <c r="E1567" s="5">
        <v>0</v>
      </c>
      <c r="F1567" s="5">
        <v>152.68</v>
      </c>
      <c r="G1567" s="5">
        <v>595.89</v>
      </c>
      <c r="H1567" s="5">
        <v>360.84</v>
      </c>
      <c r="I1567" s="5">
        <v>25.51</v>
      </c>
      <c r="J1567" s="5">
        <v>1144.07</v>
      </c>
      <c r="K1567" s="5">
        <v>361.03</v>
      </c>
      <c r="L1567" s="5">
        <v>17.34</v>
      </c>
      <c r="M1567" s="5">
        <v>379.46</v>
      </c>
      <c r="N1567" s="5">
        <v>0.91</v>
      </c>
      <c r="O1567" s="5">
        <f>VLOOKUP(B1567,SWH!$A$4:$B$19,2,FALSE)</f>
        <v>0.146591</v>
      </c>
      <c r="P1567" s="5">
        <f t="shared" si="106"/>
        <v>0.763409</v>
      </c>
      <c r="Q1567" s="5">
        <v>0</v>
      </c>
      <c r="R1567" s="5">
        <v>0</v>
      </c>
      <c r="S1567" s="5">
        <v>0</v>
      </c>
      <c r="T1567" s="5">
        <v>25.84</v>
      </c>
      <c r="U1567" s="5">
        <v>107.84</v>
      </c>
      <c r="V1567" s="5">
        <v>62.83</v>
      </c>
      <c r="W1567" s="5">
        <f t="shared" si="104"/>
        <v>976.11340899999993</v>
      </c>
      <c r="X1567" s="5">
        <f t="shared" si="105"/>
        <v>152.68</v>
      </c>
      <c r="Y1567" s="5">
        <v>2612.6999999999998</v>
      </c>
      <c r="Z1567" s="5">
        <v>621.54999999999995</v>
      </c>
      <c r="AA1567" s="5">
        <f t="shared" si="103"/>
        <v>3234.25</v>
      </c>
    </row>
    <row r="1568" spans="1:27" x14ac:dyDescent="0.25">
      <c r="A1568">
        <v>2016</v>
      </c>
      <c r="B1568" t="s">
        <v>56</v>
      </c>
      <c r="C1568" s="1" t="s">
        <v>17</v>
      </c>
      <c r="D1568" s="5">
        <f>VLOOKUP(B1568,SWH!$A$4:$C$19,3,FALSE)</f>
        <v>6871</v>
      </c>
      <c r="E1568" s="5">
        <v>0</v>
      </c>
      <c r="F1568" s="5">
        <v>71.319999999999993</v>
      </c>
      <c r="G1568" s="5">
        <v>381.63</v>
      </c>
      <c r="H1568" s="5">
        <v>360.7</v>
      </c>
      <c r="I1568" s="5">
        <v>25.53</v>
      </c>
      <c r="J1568" s="5">
        <v>1144.07</v>
      </c>
      <c r="K1568" s="5">
        <v>361.03</v>
      </c>
      <c r="L1568" s="5">
        <v>17.34</v>
      </c>
      <c r="M1568" s="5">
        <v>303.2</v>
      </c>
      <c r="N1568" s="5">
        <v>0.54</v>
      </c>
      <c r="O1568" s="5">
        <f>VLOOKUP(B1568,SWH!$A$4:$B$19,2,FALSE)</f>
        <v>0.146591</v>
      </c>
      <c r="P1568" s="5">
        <f t="shared" si="106"/>
        <v>0.39340900000000001</v>
      </c>
      <c r="Q1568" s="5">
        <v>0</v>
      </c>
      <c r="R1568" s="5">
        <v>0</v>
      </c>
      <c r="S1568" s="5">
        <v>0</v>
      </c>
      <c r="T1568" s="5">
        <v>25.84</v>
      </c>
      <c r="U1568" s="5">
        <v>110.42</v>
      </c>
      <c r="V1568" s="5">
        <v>63.49</v>
      </c>
      <c r="W1568" s="5">
        <f t="shared" si="104"/>
        <v>685.22340899999995</v>
      </c>
      <c r="X1568" s="5">
        <f t="shared" si="105"/>
        <v>71.319999999999993</v>
      </c>
      <c r="Y1568" s="5">
        <v>2322.35</v>
      </c>
      <c r="Z1568" s="5">
        <v>542.77</v>
      </c>
      <c r="AA1568" s="5">
        <f t="shared" si="103"/>
        <v>2865.12</v>
      </c>
    </row>
    <row r="1569" spans="1:27" x14ac:dyDescent="0.25">
      <c r="A1569">
        <v>2016</v>
      </c>
      <c r="B1569" t="s">
        <v>56</v>
      </c>
      <c r="C1569" s="1" t="s">
        <v>14</v>
      </c>
      <c r="D1569" s="5">
        <f>VLOOKUP(B1569,SWH!$A$4:$C$19,3,FALSE)</f>
        <v>6871</v>
      </c>
      <c r="E1569" s="5">
        <v>0</v>
      </c>
      <c r="F1569" s="5">
        <v>349.9</v>
      </c>
      <c r="G1569" s="5">
        <v>388.4</v>
      </c>
      <c r="H1569" s="5">
        <v>354.75</v>
      </c>
      <c r="I1569" s="5">
        <v>25.65</v>
      </c>
      <c r="J1569" s="5">
        <v>1144.07</v>
      </c>
      <c r="K1569" s="5">
        <v>361.03</v>
      </c>
      <c r="L1569" s="5">
        <v>17.34</v>
      </c>
      <c r="M1569" s="5">
        <v>326.18</v>
      </c>
      <c r="N1569" s="5">
        <v>2.48</v>
      </c>
      <c r="O1569" s="5">
        <f>VLOOKUP(B1569,SWH!$A$4:$B$19,2,FALSE)</f>
        <v>0.146591</v>
      </c>
      <c r="P1569" s="5">
        <f t="shared" si="106"/>
        <v>2.3334090000000001</v>
      </c>
      <c r="Q1569" s="5">
        <v>0</v>
      </c>
      <c r="R1569" s="5">
        <v>0</v>
      </c>
      <c r="S1569" s="5">
        <v>74.209999999999994</v>
      </c>
      <c r="T1569" s="5">
        <v>25.84</v>
      </c>
      <c r="U1569" s="5">
        <v>121.15</v>
      </c>
      <c r="V1569" s="5">
        <v>63.47</v>
      </c>
      <c r="W1569" s="5">
        <f t="shared" si="104"/>
        <v>791.12340899999992</v>
      </c>
      <c r="X1569" s="5">
        <f t="shared" si="105"/>
        <v>349.9</v>
      </c>
      <c r="Y1569" s="5">
        <v>2422.39</v>
      </c>
      <c r="Z1569" s="5">
        <v>832.08</v>
      </c>
      <c r="AA1569" s="5">
        <f t="shared" si="103"/>
        <v>3254.47</v>
      </c>
    </row>
    <row r="1570" spans="1:27" x14ac:dyDescent="0.25">
      <c r="A1570">
        <v>2016</v>
      </c>
      <c r="B1570" t="s">
        <v>56</v>
      </c>
      <c r="C1570" s="1" t="s">
        <v>2</v>
      </c>
      <c r="D1570" s="5">
        <f>VLOOKUP(B1570,SWH!$A$4:$C$19,3,FALSE)</f>
        <v>6871</v>
      </c>
      <c r="E1570" s="5">
        <v>0</v>
      </c>
      <c r="F1570" s="5">
        <v>268.93</v>
      </c>
      <c r="G1570" s="5">
        <v>413.57</v>
      </c>
      <c r="H1570" s="5">
        <v>351.36</v>
      </c>
      <c r="I1570" s="5">
        <v>25.53</v>
      </c>
      <c r="J1570" s="5">
        <v>1144.07</v>
      </c>
      <c r="K1570" s="5">
        <v>361.03</v>
      </c>
      <c r="L1570" s="5">
        <v>17.34</v>
      </c>
      <c r="M1570" s="5">
        <v>383.83</v>
      </c>
      <c r="N1570" s="5">
        <v>1.5</v>
      </c>
      <c r="O1570" s="5">
        <f>VLOOKUP(B1570,SWH!$A$4:$B$19,2,FALSE)</f>
        <v>0.146591</v>
      </c>
      <c r="P1570" s="5">
        <f t="shared" si="106"/>
        <v>1.3534090000000001</v>
      </c>
      <c r="Q1570" s="5">
        <v>0</v>
      </c>
      <c r="R1570" s="5">
        <v>0</v>
      </c>
      <c r="S1570" s="5">
        <v>0</v>
      </c>
      <c r="T1570" s="5">
        <v>25.84</v>
      </c>
      <c r="U1570" s="5">
        <v>117.93</v>
      </c>
      <c r="V1570" s="5">
        <v>62.72</v>
      </c>
      <c r="W1570" s="5">
        <f t="shared" si="104"/>
        <v>798.75340900000003</v>
      </c>
      <c r="X1570" s="5">
        <f t="shared" si="105"/>
        <v>268.93</v>
      </c>
      <c r="Y1570" s="5">
        <v>2425.7600000000002</v>
      </c>
      <c r="Z1570" s="5">
        <v>747.89</v>
      </c>
      <c r="AA1570" s="5">
        <f t="shared" si="103"/>
        <v>3173.65</v>
      </c>
    </row>
    <row r="1571" spans="1:27" x14ac:dyDescent="0.25">
      <c r="A1571">
        <v>2016</v>
      </c>
      <c r="B1571" t="s">
        <v>56</v>
      </c>
      <c r="C1571" s="1" t="s">
        <v>18</v>
      </c>
      <c r="D1571" s="5">
        <f>VLOOKUP(B1571,SWH!$A$4:$C$19,3,FALSE)</f>
        <v>6871</v>
      </c>
      <c r="E1571" s="5">
        <v>0</v>
      </c>
      <c r="F1571" s="5">
        <v>631.58000000000004</v>
      </c>
      <c r="G1571" s="5">
        <v>154.84</v>
      </c>
      <c r="H1571" s="5">
        <v>360.93</v>
      </c>
      <c r="I1571" s="5">
        <v>25.77</v>
      </c>
      <c r="J1571" s="5">
        <v>1144.07</v>
      </c>
      <c r="K1571" s="5">
        <v>361.03</v>
      </c>
      <c r="L1571" s="5">
        <v>17.34</v>
      </c>
      <c r="M1571" s="5">
        <v>312.05</v>
      </c>
      <c r="N1571" s="5">
        <v>3.47</v>
      </c>
      <c r="O1571" s="5">
        <f>VLOOKUP(B1571,SWH!$A$4:$B$19,2,FALSE)</f>
        <v>0.146591</v>
      </c>
      <c r="P1571" s="5">
        <f t="shared" si="106"/>
        <v>3.3234090000000003</v>
      </c>
      <c r="Q1571" s="5">
        <v>0</v>
      </c>
      <c r="R1571" s="5">
        <v>0</v>
      </c>
      <c r="S1571" s="5">
        <v>0</v>
      </c>
      <c r="T1571" s="5">
        <v>25.84</v>
      </c>
      <c r="U1571" s="5">
        <v>122.7</v>
      </c>
      <c r="V1571" s="5">
        <v>63.34</v>
      </c>
      <c r="W1571" s="5">
        <f t="shared" si="104"/>
        <v>470.21340900000001</v>
      </c>
      <c r="X1571" s="5">
        <f t="shared" si="105"/>
        <v>631.58000000000004</v>
      </c>
      <c r="Y1571" s="5">
        <v>2107.64</v>
      </c>
      <c r="Z1571" s="5">
        <v>1115.31</v>
      </c>
      <c r="AA1571" s="5">
        <f t="shared" si="103"/>
        <v>3222.95</v>
      </c>
    </row>
    <row r="1572" spans="1:27" x14ac:dyDescent="0.25">
      <c r="A1572">
        <v>2016</v>
      </c>
      <c r="B1572" t="s">
        <v>56</v>
      </c>
      <c r="C1572" s="1" t="s">
        <v>4</v>
      </c>
      <c r="D1572" s="5">
        <f>VLOOKUP(B1572,SWH!$A$4:$C$19,3,FALSE)</f>
        <v>6871</v>
      </c>
      <c r="E1572" s="5">
        <v>0</v>
      </c>
      <c r="F1572" s="5">
        <v>654.33000000000004</v>
      </c>
      <c r="G1572" s="5">
        <v>242.11</v>
      </c>
      <c r="H1572" s="5">
        <v>351.34</v>
      </c>
      <c r="I1572" s="5">
        <v>25.65</v>
      </c>
      <c r="J1572" s="5">
        <v>1144.07</v>
      </c>
      <c r="K1572" s="5">
        <v>361.03</v>
      </c>
      <c r="L1572" s="5">
        <v>17.34</v>
      </c>
      <c r="M1572" s="5">
        <v>330.03</v>
      </c>
      <c r="N1572" s="5">
        <v>3.9</v>
      </c>
      <c r="O1572" s="5">
        <f>VLOOKUP(B1572,SWH!$A$4:$B$19,2,FALSE)</f>
        <v>0.146591</v>
      </c>
      <c r="P1572" s="5">
        <f t="shared" si="106"/>
        <v>3.753409</v>
      </c>
      <c r="Q1572" s="5">
        <v>0</v>
      </c>
      <c r="R1572" s="5">
        <v>0</v>
      </c>
      <c r="S1572" s="5">
        <v>66.2</v>
      </c>
      <c r="T1572" s="5">
        <v>25.84</v>
      </c>
      <c r="U1572" s="5">
        <v>129.31</v>
      </c>
      <c r="V1572" s="5">
        <v>63.41</v>
      </c>
      <c r="W1572" s="5">
        <f t="shared" si="104"/>
        <v>642.09340899999995</v>
      </c>
      <c r="X1572" s="5">
        <f t="shared" si="105"/>
        <v>654.33000000000004</v>
      </c>
      <c r="Y1572" s="5">
        <v>2269.9</v>
      </c>
      <c r="Z1572" s="5">
        <v>1144.67</v>
      </c>
      <c r="AA1572" s="5">
        <f t="shared" si="103"/>
        <v>3414.57</v>
      </c>
    </row>
    <row r="1573" spans="1:27" x14ac:dyDescent="0.25">
      <c r="A1573">
        <v>2016</v>
      </c>
      <c r="B1573" t="s">
        <v>56</v>
      </c>
      <c r="C1573" s="1" t="s">
        <v>5</v>
      </c>
      <c r="D1573" s="5">
        <f>VLOOKUP(B1573,SWH!$A$4:$C$19,3,FALSE)</f>
        <v>6871</v>
      </c>
      <c r="E1573" s="5">
        <v>0</v>
      </c>
      <c r="F1573" s="5">
        <v>629.6</v>
      </c>
      <c r="G1573" s="5">
        <v>298.23</v>
      </c>
      <c r="H1573" s="5">
        <v>352.21</v>
      </c>
      <c r="I1573" s="5">
        <v>25.62</v>
      </c>
      <c r="J1573" s="5">
        <v>1144.07</v>
      </c>
      <c r="K1573" s="5">
        <v>361.03</v>
      </c>
      <c r="L1573" s="5">
        <v>17.34</v>
      </c>
      <c r="M1573" s="5">
        <v>387.81</v>
      </c>
      <c r="N1573" s="5">
        <v>3.21</v>
      </c>
      <c r="O1573" s="5">
        <f>VLOOKUP(B1573,SWH!$A$4:$B$19,2,FALSE)</f>
        <v>0.146591</v>
      </c>
      <c r="P1573" s="5">
        <f t="shared" si="106"/>
        <v>3.063409</v>
      </c>
      <c r="Q1573" s="5">
        <v>0</v>
      </c>
      <c r="R1573" s="5">
        <v>0</v>
      </c>
      <c r="S1573" s="5">
        <v>0</v>
      </c>
      <c r="T1573" s="5">
        <v>25.84</v>
      </c>
      <c r="U1573" s="5">
        <v>126.4</v>
      </c>
      <c r="V1573" s="5">
        <v>62.86</v>
      </c>
      <c r="W1573" s="5">
        <f t="shared" si="104"/>
        <v>689.10340899999994</v>
      </c>
      <c r="X1573" s="5">
        <f t="shared" si="105"/>
        <v>629.6</v>
      </c>
      <c r="Y1573" s="5">
        <v>2317.19</v>
      </c>
      <c r="Z1573" s="5">
        <v>1117.03</v>
      </c>
      <c r="AA1573" s="5">
        <f t="shared" si="103"/>
        <v>3434.2200000000003</v>
      </c>
    </row>
    <row r="1574" spans="1:27" x14ac:dyDescent="0.25">
      <c r="A1574">
        <v>2016</v>
      </c>
      <c r="B1574" t="s">
        <v>56</v>
      </c>
      <c r="C1574" s="1" t="s">
        <v>15</v>
      </c>
      <c r="D1574" s="5">
        <f>VLOOKUP(B1574,SWH!$A$4:$C$19,3,FALSE)</f>
        <v>6871</v>
      </c>
      <c r="E1574" s="5">
        <v>0</v>
      </c>
      <c r="F1574" s="5">
        <v>449.01</v>
      </c>
      <c r="G1574" s="5">
        <v>95.75</v>
      </c>
      <c r="H1574" s="5">
        <v>356.38</v>
      </c>
      <c r="I1574" s="5">
        <v>25.77</v>
      </c>
      <c r="J1574" s="5">
        <v>1144.07</v>
      </c>
      <c r="K1574" s="5">
        <v>361.03</v>
      </c>
      <c r="L1574" s="5">
        <v>17.34</v>
      </c>
      <c r="M1574" s="5">
        <v>305.14999999999998</v>
      </c>
      <c r="N1574" s="5">
        <v>2.97</v>
      </c>
      <c r="O1574" s="5">
        <f>VLOOKUP(B1574,SWH!$A$4:$B$19,2,FALSE)</f>
        <v>0.146591</v>
      </c>
      <c r="P1574" s="5">
        <f t="shared" si="106"/>
        <v>2.8234090000000003</v>
      </c>
      <c r="Q1574" s="5">
        <v>0</v>
      </c>
      <c r="R1574" s="5">
        <v>0</v>
      </c>
      <c r="S1574" s="5">
        <v>47.04</v>
      </c>
      <c r="T1574" s="5">
        <v>25.84</v>
      </c>
      <c r="U1574" s="5">
        <v>127.07</v>
      </c>
      <c r="V1574" s="5">
        <v>63.37</v>
      </c>
      <c r="W1574" s="5">
        <f t="shared" si="104"/>
        <v>450.76340899999997</v>
      </c>
      <c r="X1574" s="5">
        <f t="shared" si="105"/>
        <v>449.01</v>
      </c>
      <c r="Y1574" s="5">
        <v>2083.67</v>
      </c>
      <c r="Z1574" s="5">
        <v>937.11</v>
      </c>
      <c r="AA1574" s="5">
        <f t="shared" si="103"/>
        <v>3020.78</v>
      </c>
    </row>
    <row r="1575" spans="1:27" x14ac:dyDescent="0.25">
      <c r="A1575">
        <v>2016</v>
      </c>
      <c r="B1575" t="s">
        <v>56</v>
      </c>
      <c r="C1575" s="1" t="s">
        <v>16</v>
      </c>
      <c r="D1575" s="5">
        <f>VLOOKUP(B1575,SWH!$A$4:$C$19,3,FALSE)</f>
        <v>6871</v>
      </c>
      <c r="E1575" s="5">
        <v>0</v>
      </c>
      <c r="F1575" s="5">
        <v>1154.93</v>
      </c>
      <c r="G1575" s="5">
        <v>263.97000000000003</v>
      </c>
      <c r="H1575" s="5">
        <v>351.22</v>
      </c>
      <c r="I1575" s="5">
        <v>25.68</v>
      </c>
      <c r="J1575" s="5">
        <v>1144.07</v>
      </c>
      <c r="K1575" s="5">
        <v>361.03</v>
      </c>
      <c r="L1575" s="5">
        <v>17.34</v>
      </c>
      <c r="M1575" s="5">
        <v>359.96</v>
      </c>
      <c r="N1575" s="5">
        <v>5.91</v>
      </c>
      <c r="O1575" s="5">
        <f>VLOOKUP(B1575,SWH!$A$4:$B$19,2,FALSE)</f>
        <v>0.146591</v>
      </c>
      <c r="P1575" s="5">
        <f t="shared" si="106"/>
        <v>5.7634090000000002</v>
      </c>
      <c r="Q1575" s="5">
        <v>0</v>
      </c>
      <c r="R1575" s="5">
        <v>0</v>
      </c>
      <c r="S1575" s="5">
        <v>78.53</v>
      </c>
      <c r="T1575" s="5">
        <v>25.85</v>
      </c>
      <c r="U1575" s="5">
        <v>135.87</v>
      </c>
      <c r="V1575" s="5">
        <v>63.32</v>
      </c>
      <c r="W1575" s="5">
        <f t="shared" si="104"/>
        <v>708.22340900000006</v>
      </c>
      <c r="X1575" s="5">
        <f t="shared" si="105"/>
        <v>1154.93</v>
      </c>
      <c r="Y1575" s="5">
        <v>2335.84</v>
      </c>
      <c r="Z1575" s="5">
        <v>1651.83</v>
      </c>
      <c r="AA1575" s="5">
        <f t="shared" si="103"/>
        <v>3987.67</v>
      </c>
    </row>
    <row r="1576" spans="1:27" x14ac:dyDescent="0.25">
      <c r="A1576">
        <v>2016</v>
      </c>
      <c r="B1576" t="s">
        <v>56</v>
      </c>
      <c r="C1576" s="1" t="s">
        <v>9</v>
      </c>
      <c r="D1576" s="5">
        <f>VLOOKUP(B1576,SWH!$A$4:$C$19,3,FALSE)</f>
        <v>6871</v>
      </c>
      <c r="E1576" s="5">
        <v>0</v>
      </c>
      <c r="F1576" s="5">
        <v>725.23</v>
      </c>
      <c r="G1576" s="5">
        <v>185.94</v>
      </c>
      <c r="H1576" s="5">
        <v>349.29</v>
      </c>
      <c r="I1576" s="5">
        <v>25.72</v>
      </c>
      <c r="J1576" s="5">
        <v>1144.07</v>
      </c>
      <c r="K1576" s="5">
        <v>361.03</v>
      </c>
      <c r="L1576" s="5">
        <v>17.34</v>
      </c>
      <c r="M1576" s="5">
        <v>371.59</v>
      </c>
      <c r="N1576" s="5">
        <v>4.12</v>
      </c>
      <c r="O1576" s="5">
        <f>VLOOKUP(B1576,SWH!$A$4:$B$19,2,FALSE)</f>
        <v>0.146591</v>
      </c>
      <c r="P1576" s="5">
        <f t="shared" si="106"/>
        <v>3.9734090000000002</v>
      </c>
      <c r="Q1576" s="5">
        <v>0</v>
      </c>
      <c r="R1576" s="5">
        <v>0</v>
      </c>
      <c r="S1576" s="5">
        <v>69.42</v>
      </c>
      <c r="T1576" s="5">
        <v>25.84</v>
      </c>
      <c r="U1576" s="5">
        <v>133.71</v>
      </c>
      <c r="V1576" s="5">
        <v>62.88</v>
      </c>
      <c r="W1576" s="5">
        <f t="shared" si="104"/>
        <v>630.92340899999999</v>
      </c>
      <c r="X1576" s="5">
        <f t="shared" si="105"/>
        <v>725.23</v>
      </c>
      <c r="Y1576" s="5">
        <v>2256.23</v>
      </c>
      <c r="Z1576" s="5">
        <v>1219.97</v>
      </c>
      <c r="AA1576" s="5">
        <f t="shared" si="103"/>
        <v>3476.2</v>
      </c>
    </row>
    <row r="1577" spans="1:27" x14ac:dyDescent="0.25">
      <c r="A1577">
        <v>2016</v>
      </c>
      <c r="B1577" t="s">
        <v>56</v>
      </c>
      <c r="C1577" s="1" t="s">
        <v>12</v>
      </c>
      <c r="D1577" s="5">
        <f>VLOOKUP(B1577,SWH!$A$4:$C$19,3,FALSE)</f>
        <v>6871</v>
      </c>
      <c r="E1577" s="5">
        <v>0</v>
      </c>
      <c r="F1577" s="5">
        <v>1447.99</v>
      </c>
      <c r="G1577" s="5">
        <v>212.62</v>
      </c>
      <c r="H1577" s="5">
        <v>348.01</v>
      </c>
      <c r="I1577" s="5">
        <v>25.78</v>
      </c>
      <c r="J1577" s="5">
        <v>1144.07</v>
      </c>
      <c r="K1577" s="5">
        <v>361.03</v>
      </c>
      <c r="L1577" s="5">
        <v>17.34</v>
      </c>
      <c r="M1577" s="5">
        <v>371.09</v>
      </c>
      <c r="N1577" s="5">
        <v>1.24</v>
      </c>
      <c r="O1577" s="5">
        <f>VLOOKUP(B1577,SWH!$A$4:$B$19,2,FALSE)</f>
        <v>0.146591</v>
      </c>
      <c r="P1577" s="5">
        <f t="shared" si="106"/>
        <v>1.0934090000000001</v>
      </c>
      <c r="Q1577" s="5">
        <v>0</v>
      </c>
      <c r="R1577" s="5">
        <v>0</v>
      </c>
      <c r="S1577" s="5">
        <v>79.569999999999993</v>
      </c>
      <c r="T1577" s="5">
        <v>25.85</v>
      </c>
      <c r="U1577" s="5">
        <v>142.93</v>
      </c>
      <c r="V1577" s="5">
        <v>63.22</v>
      </c>
      <c r="W1577" s="5">
        <f t="shared" si="104"/>
        <v>664.37340900000004</v>
      </c>
      <c r="X1577" s="5">
        <f t="shared" si="105"/>
        <v>1447.99</v>
      </c>
      <c r="Y1577" s="5">
        <v>2288.8000000000002</v>
      </c>
      <c r="Z1577" s="5">
        <v>1951.96</v>
      </c>
      <c r="AA1577" s="5">
        <f t="shared" si="103"/>
        <v>4240.76</v>
      </c>
    </row>
    <row r="1578" spans="1:27" x14ac:dyDescent="0.25">
      <c r="A1578">
        <v>2016</v>
      </c>
      <c r="B1578" t="s">
        <v>56</v>
      </c>
      <c r="C1578" s="1" t="s">
        <v>8</v>
      </c>
      <c r="D1578" s="5">
        <f>VLOOKUP(B1578,SWH!$A$4:$C$19,3,FALSE)</f>
        <v>6871</v>
      </c>
      <c r="E1578" s="5">
        <v>0</v>
      </c>
      <c r="F1578" s="5">
        <v>2571.2399999999998</v>
      </c>
      <c r="G1578" s="5">
        <v>99.95</v>
      </c>
      <c r="H1578" s="5">
        <v>372.68</v>
      </c>
      <c r="I1578" s="5">
        <v>26.62</v>
      </c>
      <c r="J1578" s="5">
        <v>1144.07</v>
      </c>
      <c r="K1578" s="5">
        <v>361.03</v>
      </c>
      <c r="L1578" s="5">
        <v>17.350000000000001</v>
      </c>
      <c r="M1578" s="5">
        <v>427</v>
      </c>
      <c r="N1578" s="5">
        <v>3.13</v>
      </c>
      <c r="O1578" s="5">
        <f>VLOOKUP(B1578,SWH!$A$4:$B$19,2,FALSE)</f>
        <v>0.146591</v>
      </c>
      <c r="P1578" s="5">
        <f t="shared" si="106"/>
        <v>2.983409</v>
      </c>
      <c r="Q1578" s="5">
        <v>0</v>
      </c>
      <c r="R1578" s="5">
        <v>0</v>
      </c>
      <c r="S1578" s="5">
        <v>82.35</v>
      </c>
      <c r="T1578" s="5">
        <v>25.86</v>
      </c>
      <c r="U1578" s="5">
        <v>151.69999999999999</v>
      </c>
      <c r="V1578" s="5">
        <v>62.83</v>
      </c>
      <c r="W1578" s="5">
        <f t="shared" si="104"/>
        <v>612.28340900000001</v>
      </c>
      <c r="X1578" s="5">
        <f t="shared" si="105"/>
        <v>2571.2399999999998</v>
      </c>
      <c r="Y1578" s="5">
        <v>2261.83</v>
      </c>
      <c r="Z1578" s="5">
        <v>3083.97</v>
      </c>
      <c r="AA1578" s="5">
        <f t="shared" si="103"/>
        <v>5345.7999999999993</v>
      </c>
    </row>
    <row r="1579" spans="1:27" x14ac:dyDescent="0.25">
      <c r="A1579">
        <v>2019</v>
      </c>
      <c r="B1579" t="s">
        <v>56</v>
      </c>
      <c r="C1579" s="1" t="s">
        <v>10</v>
      </c>
      <c r="D1579" s="5">
        <f>VLOOKUP(B1579,SWH!$A$4:$C$19,3,FALSE)</f>
        <v>6871</v>
      </c>
      <c r="E1579" s="5">
        <v>0</v>
      </c>
      <c r="F1579" s="5">
        <v>5.75</v>
      </c>
      <c r="G1579" s="5">
        <v>1744.15</v>
      </c>
      <c r="H1579" s="5">
        <v>282.89</v>
      </c>
      <c r="I1579" s="5">
        <v>25.44</v>
      </c>
      <c r="J1579" s="5">
        <v>1124.6199999999999</v>
      </c>
      <c r="K1579" s="5">
        <v>361.03</v>
      </c>
      <c r="L1579" s="5">
        <v>17.07</v>
      </c>
      <c r="M1579" s="5">
        <v>413.02</v>
      </c>
      <c r="N1579" s="5">
        <v>0.17</v>
      </c>
      <c r="O1579" s="5">
        <f>VLOOKUP(B1579,SWH!$A$4:$B$19,2,FALSE)</f>
        <v>0.146591</v>
      </c>
      <c r="P1579" s="5">
        <f t="shared" si="106"/>
        <v>2.3409000000000013E-2</v>
      </c>
      <c r="Q1579" s="5">
        <v>0</v>
      </c>
      <c r="R1579" s="5">
        <v>0</v>
      </c>
      <c r="S1579" s="5">
        <v>108.5</v>
      </c>
      <c r="T1579" s="5">
        <v>25.83</v>
      </c>
      <c r="U1579" s="5">
        <v>82.34</v>
      </c>
      <c r="V1579" s="5">
        <v>45.7</v>
      </c>
      <c r="W1579" s="5">
        <f t="shared" si="104"/>
        <v>2265.693409</v>
      </c>
      <c r="X1579" s="5">
        <f t="shared" si="105"/>
        <v>5.75</v>
      </c>
      <c r="Y1579" s="5">
        <v>3787.4</v>
      </c>
      <c r="Z1579" s="5">
        <v>449.13</v>
      </c>
      <c r="AA1579" s="5">
        <f t="shared" si="103"/>
        <v>4236.53</v>
      </c>
    </row>
    <row r="1580" spans="1:27" x14ac:dyDescent="0.25">
      <c r="A1580">
        <v>2019</v>
      </c>
      <c r="B1580" t="s">
        <v>56</v>
      </c>
      <c r="C1580" s="1" t="s">
        <v>6</v>
      </c>
      <c r="D1580" s="5">
        <f>VLOOKUP(B1580,SWH!$A$4:$C$19,3,FALSE)</f>
        <v>6871</v>
      </c>
      <c r="E1580" s="5">
        <v>0</v>
      </c>
      <c r="F1580" s="5">
        <v>2.17</v>
      </c>
      <c r="G1580" s="5">
        <v>1548.11</v>
      </c>
      <c r="H1580" s="5">
        <v>281.39</v>
      </c>
      <c r="I1580" s="5">
        <v>25.58</v>
      </c>
      <c r="J1580" s="5">
        <v>1124.6199999999999</v>
      </c>
      <c r="K1580" s="5">
        <v>361.03</v>
      </c>
      <c r="L1580" s="5">
        <v>17.07</v>
      </c>
      <c r="M1580" s="5">
        <v>455.63</v>
      </c>
      <c r="N1580" s="5">
        <v>0.16</v>
      </c>
      <c r="O1580" s="5">
        <f>VLOOKUP(B1580,SWH!$A$4:$B$19,2,FALSE)</f>
        <v>0.146591</v>
      </c>
      <c r="P1580" s="5">
        <f t="shared" si="106"/>
        <v>1.3409000000000004E-2</v>
      </c>
      <c r="Q1580" s="5">
        <v>0</v>
      </c>
      <c r="R1580" s="5">
        <v>0</v>
      </c>
      <c r="S1580" s="5">
        <v>99.69</v>
      </c>
      <c r="T1580" s="5">
        <v>25.83</v>
      </c>
      <c r="U1580" s="5">
        <v>84.35</v>
      </c>
      <c r="V1580" s="5">
        <v>45.48</v>
      </c>
      <c r="W1580" s="5">
        <f t="shared" si="104"/>
        <v>2103.443409</v>
      </c>
      <c r="X1580" s="5">
        <f t="shared" si="105"/>
        <v>2.17</v>
      </c>
      <c r="Y1580" s="5">
        <v>3623.56</v>
      </c>
      <c r="Z1580" s="5">
        <v>447.55</v>
      </c>
      <c r="AA1580" s="5">
        <f t="shared" si="103"/>
        <v>4071.11</v>
      </c>
    </row>
    <row r="1581" spans="1:27" x14ac:dyDescent="0.25">
      <c r="A1581">
        <v>2019</v>
      </c>
      <c r="B1581" t="s">
        <v>56</v>
      </c>
      <c r="C1581" s="1" t="s">
        <v>11</v>
      </c>
      <c r="D1581" s="5">
        <f>VLOOKUP(B1581,SWH!$A$4:$C$19,3,FALSE)</f>
        <v>6871</v>
      </c>
      <c r="E1581" s="5">
        <v>0</v>
      </c>
      <c r="F1581" s="5">
        <v>0.15</v>
      </c>
      <c r="G1581" s="5">
        <v>1109.3399999999999</v>
      </c>
      <c r="H1581" s="5">
        <v>288.57</v>
      </c>
      <c r="I1581" s="5">
        <v>25.64</v>
      </c>
      <c r="J1581" s="5">
        <v>1124.6199999999999</v>
      </c>
      <c r="K1581" s="5">
        <v>361.03</v>
      </c>
      <c r="L1581" s="5">
        <v>17.07</v>
      </c>
      <c r="M1581" s="5">
        <v>373.12</v>
      </c>
      <c r="N1581" s="5">
        <v>0.15</v>
      </c>
      <c r="O1581" s="5">
        <f>VLOOKUP(B1581,SWH!$A$4:$B$19,2,FALSE)</f>
        <v>0.146591</v>
      </c>
      <c r="P1581" s="5">
        <f t="shared" si="106"/>
        <v>3.4089999999999954E-3</v>
      </c>
      <c r="Q1581" s="5">
        <v>0</v>
      </c>
      <c r="R1581" s="5">
        <v>0</v>
      </c>
      <c r="S1581" s="5">
        <v>106.65</v>
      </c>
      <c r="T1581" s="5">
        <v>25.83</v>
      </c>
      <c r="U1581" s="5">
        <v>88.81</v>
      </c>
      <c r="V1581" s="5">
        <v>45.36</v>
      </c>
      <c r="W1581" s="5">
        <f t="shared" si="104"/>
        <v>1589.113409</v>
      </c>
      <c r="X1581" s="5">
        <f t="shared" si="105"/>
        <v>0.15</v>
      </c>
      <c r="Y1581" s="5">
        <v>3116.38</v>
      </c>
      <c r="Z1581" s="5">
        <v>449.99</v>
      </c>
      <c r="AA1581" s="5">
        <f t="shared" si="103"/>
        <v>3566.37</v>
      </c>
    </row>
    <row r="1582" spans="1:27" x14ac:dyDescent="0.25">
      <c r="A1582">
        <v>2019</v>
      </c>
      <c r="B1582" t="s">
        <v>56</v>
      </c>
      <c r="C1582" s="1" t="s">
        <v>13</v>
      </c>
      <c r="D1582" s="5">
        <f>VLOOKUP(B1582,SWH!$A$4:$C$19,3,FALSE)</f>
        <v>6871</v>
      </c>
      <c r="E1582" s="5">
        <v>0</v>
      </c>
      <c r="F1582" s="5">
        <v>47.23</v>
      </c>
      <c r="G1582" s="5">
        <v>1294.1400000000001</v>
      </c>
      <c r="H1582" s="5">
        <v>285.57</v>
      </c>
      <c r="I1582" s="5">
        <v>25.56</v>
      </c>
      <c r="J1582" s="5">
        <v>1124.6199999999999</v>
      </c>
      <c r="K1582" s="5">
        <v>361.03</v>
      </c>
      <c r="L1582" s="5">
        <v>17.07</v>
      </c>
      <c r="M1582" s="5">
        <v>406.52</v>
      </c>
      <c r="N1582" s="5">
        <v>0.34</v>
      </c>
      <c r="O1582" s="5">
        <f>VLOOKUP(B1582,SWH!$A$4:$B$19,2,FALSE)</f>
        <v>0.146591</v>
      </c>
      <c r="P1582" s="5">
        <f t="shared" si="106"/>
        <v>0.19340900000000003</v>
      </c>
      <c r="Q1582" s="5">
        <v>0</v>
      </c>
      <c r="R1582" s="5">
        <v>0</v>
      </c>
      <c r="S1582" s="5">
        <v>92.28</v>
      </c>
      <c r="T1582" s="5">
        <v>25.83</v>
      </c>
      <c r="U1582" s="5">
        <v>91.84</v>
      </c>
      <c r="V1582" s="5">
        <v>45.31</v>
      </c>
      <c r="W1582" s="5">
        <f t="shared" si="104"/>
        <v>1793.133409</v>
      </c>
      <c r="X1582" s="5">
        <f t="shared" si="105"/>
        <v>47.23</v>
      </c>
      <c r="Y1582" s="5">
        <v>3317.25</v>
      </c>
      <c r="Z1582" s="5">
        <v>500.11</v>
      </c>
      <c r="AA1582" s="5">
        <f t="shared" si="103"/>
        <v>3817.36</v>
      </c>
    </row>
    <row r="1583" spans="1:27" x14ac:dyDescent="0.25">
      <c r="A1583">
        <v>2019</v>
      </c>
      <c r="B1583" t="s">
        <v>56</v>
      </c>
      <c r="C1583" s="1" t="s">
        <v>19</v>
      </c>
      <c r="D1583" s="5">
        <f>VLOOKUP(B1583,SWH!$A$4:$C$19,3,FALSE)</f>
        <v>6871</v>
      </c>
      <c r="E1583" s="5">
        <v>0</v>
      </c>
      <c r="F1583" s="5">
        <v>32.11</v>
      </c>
      <c r="G1583" s="5">
        <v>923.31</v>
      </c>
      <c r="H1583" s="5">
        <v>283.89</v>
      </c>
      <c r="I1583" s="5">
        <v>25.59</v>
      </c>
      <c r="J1583" s="5">
        <v>1124.6199999999999</v>
      </c>
      <c r="K1583" s="5">
        <v>361.03</v>
      </c>
      <c r="L1583" s="5">
        <v>17.07</v>
      </c>
      <c r="M1583" s="5">
        <v>353.89</v>
      </c>
      <c r="N1583" s="5">
        <v>0.35</v>
      </c>
      <c r="O1583" s="5">
        <f>VLOOKUP(B1583,SWH!$A$4:$B$19,2,FALSE)</f>
        <v>0.146591</v>
      </c>
      <c r="P1583" s="5">
        <f t="shared" si="106"/>
        <v>0.20340899999999998</v>
      </c>
      <c r="Q1583" s="5">
        <v>0</v>
      </c>
      <c r="R1583" s="5">
        <v>0</v>
      </c>
      <c r="S1583" s="5">
        <v>89.55</v>
      </c>
      <c r="T1583" s="5">
        <v>25.83</v>
      </c>
      <c r="U1583" s="5">
        <v>97.62</v>
      </c>
      <c r="V1583" s="5">
        <v>45.29</v>
      </c>
      <c r="W1583" s="5">
        <f t="shared" si="104"/>
        <v>1366.9534089999997</v>
      </c>
      <c r="X1583" s="5">
        <f t="shared" si="105"/>
        <v>32.11</v>
      </c>
      <c r="Y1583" s="5">
        <v>2889.41</v>
      </c>
      <c r="Z1583" s="5">
        <v>490.76</v>
      </c>
      <c r="AA1583" s="5">
        <f t="shared" si="103"/>
        <v>3380.17</v>
      </c>
    </row>
    <row r="1584" spans="1:27" x14ac:dyDescent="0.25">
      <c r="A1584">
        <v>2019</v>
      </c>
      <c r="B1584" t="s">
        <v>56</v>
      </c>
      <c r="C1584" s="1" t="s">
        <v>20</v>
      </c>
      <c r="D1584" s="5">
        <f>VLOOKUP(B1584,SWH!$A$4:$C$19,3,FALSE)</f>
        <v>6871</v>
      </c>
      <c r="E1584" s="5">
        <v>0</v>
      </c>
      <c r="F1584" s="5">
        <v>28.84</v>
      </c>
      <c r="G1584" s="5">
        <v>731.83</v>
      </c>
      <c r="H1584" s="5">
        <v>288.66000000000003</v>
      </c>
      <c r="I1584" s="5">
        <v>25.6</v>
      </c>
      <c r="J1584" s="5">
        <v>1124.6199999999999</v>
      </c>
      <c r="K1584" s="5">
        <v>361.03</v>
      </c>
      <c r="L1584" s="5">
        <v>17.079999999999998</v>
      </c>
      <c r="M1584" s="5">
        <v>346.18</v>
      </c>
      <c r="N1584" s="5">
        <v>0.33</v>
      </c>
      <c r="O1584" s="5">
        <f>VLOOKUP(B1584,SWH!$A$4:$B$19,2,FALSE)</f>
        <v>0.146591</v>
      </c>
      <c r="P1584" s="5">
        <f t="shared" si="106"/>
        <v>0.18340900000000002</v>
      </c>
      <c r="Q1584" s="5">
        <v>0</v>
      </c>
      <c r="R1584" s="5">
        <v>0</v>
      </c>
      <c r="S1584" s="5">
        <v>57.35</v>
      </c>
      <c r="T1584" s="5">
        <v>25.84</v>
      </c>
      <c r="U1584" s="5">
        <v>98.97</v>
      </c>
      <c r="V1584" s="5">
        <v>44.71</v>
      </c>
      <c r="W1584" s="5">
        <f t="shared" si="104"/>
        <v>1135.5434089999999</v>
      </c>
      <c r="X1584" s="5">
        <f t="shared" si="105"/>
        <v>28.84</v>
      </c>
      <c r="Y1584" s="5">
        <v>2662.2</v>
      </c>
      <c r="Z1584" s="5">
        <v>488.84</v>
      </c>
      <c r="AA1584" s="5">
        <f t="shared" si="103"/>
        <v>3151.04</v>
      </c>
    </row>
    <row r="1585" spans="1:27" x14ac:dyDescent="0.25">
      <c r="A1585">
        <v>2019</v>
      </c>
      <c r="B1585" t="s">
        <v>56</v>
      </c>
      <c r="C1585" s="1" t="s">
        <v>3</v>
      </c>
      <c r="D1585" s="5">
        <f>VLOOKUP(B1585,SWH!$A$4:$C$19,3,FALSE)</f>
        <v>6871</v>
      </c>
      <c r="E1585" s="5">
        <v>0</v>
      </c>
      <c r="F1585" s="5">
        <v>225</v>
      </c>
      <c r="G1585" s="5">
        <v>523.19000000000005</v>
      </c>
      <c r="H1585" s="5">
        <v>286.95999999999998</v>
      </c>
      <c r="I1585" s="5">
        <v>25.67</v>
      </c>
      <c r="J1585" s="5">
        <v>1124.6199999999999</v>
      </c>
      <c r="K1585" s="5">
        <v>361.03</v>
      </c>
      <c r="L1585" s="5">
        <v>17.079999999999998</v>
      </c>
      <c r="M1585" s="5">
        <v>292.01</v>
      </c>
      <c r="N1585" s="5">
        <v>1.46</v>
      </c>
      <c r="O1585" s="5">
        <f>VLOOKUP(B1585,SWH!$A$4:$B$19,2,FALSE)</f>
        <v>0.146591</v>
      </c>
      <c r="P1585" s="5">
        <f t="shared" si="106"/>
        <v>1.313409</v>
      </c>
      <c r="Q1585" s="5">
        <v>0</v>
      </c>
      <c r="R1585" s="5">
        <v>0</v>
      </c>
      <c r="S1585" s="5">
        <v>88.91</v>
      </c>
      <c r="T1585" s="5">
        <v>25.84</v>
      </c>
      <c r="U1585" s="5">
        <v>111.12</v>
      </c>
      <c r="V1585" s="5">
        <v>45.02</v>
      </c>
      <c r="W1585" s="5">
        <f t="shared" si="104"/>
        <v>905.42340899999999</v>
      </c>
      <c r="X1585" s="5">
        <f t="shared" si="105"/>
        <v>225</v>
      </c>
      <c r="Y1585" s="5">
        <v>2430.7600000000002</v>
      </c>
      <c r="Z1585" s="5">
        <v>697.15</v>
      </c>
      <c r="AA1585" s="5">
        <f t="shared" si="103"/>
        <v>3127.9100000000003</v>
      </c>
    </row>
    <row r="1586" spans="1:27" x14ac:dyDescent="0.25">
      <c r="A1586">
        <v>2019</v>
      </c>
      <c r="B1586" t="s">
        <v>56</v>
      </c>
      <c r="C1586" s="1" t="s">
        <v>7</v>
      </c>
      <c r="D1586" s="5">
        <f>VLOOKUP(B1586,SWH!$A$4:$C$19,3,FALSE)</f>
        <v>6871</v>
      </c>
      <c r="E1586" s="5">
        <v>0</v>
      </c>
      <c r="F1586" s="5">
        <v>139.26</v>
      </c>
      <c r="G1586" s="5">
        <v>537.12</v>
      </c>
      <c r="H1586" s="5">
        <v>290.72000000000003</v>
      </c>
      <c r="I1586" s="5">
        <v>25.51</v>
      </c>
      <c r="J1586" s="5">
        <v>1124.6199999999999</v>
      </c>
      <c r="K1586" s="5">
        <v>361.03</v>
      </c>
      <c r="L1586" s="5">
        <v>17.079999999999998</v>
      </c>
      <c r="M1586" s="5">
        <v>315.37</v>
      </c>
      <c r="N1586" s="5">
        <v>0.86</v>
      </c>
      <c r="O1586" s="5">
        <f>VLOOKUP(B1586,SWH!$A$4:$B$19,2,FALSE)</f>
        <v>0.146591</v>
      </c>
      <c r="P1586" s="5">
        <f t="shared" si="106"/>
        <v>0.71340899999999996</v>
      </c>
      <c r="Q1586" s="5">
        <v>0</v>
      </c>
      <c r="R1586" s="5">
        <v>0</v>
      </c>
      <c r="S1586" s="5">
        <v>0</v>
      </c>
      <c r="T1586" s="5">
        <v>25.84</v>
      </c>
      <c r="U1586" s="5">
        <v>107.77</v>
      </c>
      <c r="V1586" s="5">
        <v>44.69</v>
      </c>
      <c r="W1586" s="5">
        <f t="shared" si="104"/>
        <v>853.20340899999997</v>
      </c>
      <c r="X1586" s="5">
        <f t="shared" si="105"/>
        <v>139.26</v>
      </c>
      <c r="Y1586" s="5">
        <v>2381.8200000000002</v>
      </c>
      <c r="Z1586" s="5">
        <v>608.04999999999995</v>
      </c>
      <c r="AA1586" s="5">
        <f t="shared" si="103"/>
        <v>2989.87</v>
      </c>
    </row>
    <row r="1587" spans="1:27" x14ac:dyDescent="0.25">
      <c r="A1587">
        <v>2019</v>
      </c>
      <c r="B1587" t="s">
        <v>56</v>
      </c>
      <c r="C1587" s="1" t="s">
        <v>17</v>
      </c>
      <c r="D1587" s="5">
        <f>VLOOKUP(B1587,SWH!$A$4:$C$19,3,FALSE)</f>
        <v>6871</v>
      </c>
      <c r="E1587" s="5">
        <v>0</v>
      </c>
      <c r="F1587" s="5">
        <v>47.3</v>
      </c>
      <c r="G1587" s="5">
        <v>357.32</v>
      </c>
      <c r="H1587" s="5">
        <v>292</v>
      </c>
      <c r="I1587" s="5">
        <v>25.53</v>
      </c>
      <c r="J1587" s="5">
        <v>1124.6199999999999</v>
      </c>
      <c r="K1587" s="5">
        <v>361.03</v>
      </c>
      <c r="L1587" s="5">
        <v>17.079999999999998</v>
      </c>
      <c r="M1587" s="5">
        <v>264.85000000000002</v>
      </c>
      <c r="N1587" s="5">
        <v>0.4</v>
      </c>
      <c r="O1587" s="5">
        <f>VLOOKUP(B1587,SWH!$A$4:$B$19,2,FALSE)</f>
        <v>0.146591</v>
      </c>
      <c r="P1587" s="5">
        <f t="shared" si="106"/>
        <v>0.253409</v>
      </c>
      <c r="Q1587" s="5">
        <v>0</v>
      </c>
      <c r="R1587" s="5">
        <v>0</v>
      </c>
      <c r="S1587" s="5">
        <v>0</v>
      </c>
      <c r="T1587" s="5">
        <v>25.84</v>
      </c>
      <c r="U1587" s="5">
        <v>110.1</v>
      </c>
      <c r="V1587" s="5">
        <v>44.97</v>
      </c>
      <c r="W1587" s="5">
        <f t="shared" si="104"/>
        <v>622.42340900000011</v>
      </c>
      <c r="X1587" s="5">
        <f t="shared" si="105"/>
        <v>47.3</v>
      </c>
      <c r="Y1587" s="5">
        <v>2152.62</v>
      </c>
      <c r="Z1587" s="5">
        <v>518.41999999999996</v>
      </c>
      <c r="AA1587" s="5">
        <f t="shared" si="103"/>
        <v>2671.04</v>
      </c>
    </row>
    <row r="1588" spans="1:27" x14ac:dyDescent="0.25">
      <c r="A1588">
        <v>2019</v>
      </c>
      <c r="B1588" t="s">
        <v>56</v>
      </c>
      <c r="C1588" s="1" t="s">
        <v>14</v>
      </c>
      <c r="D1588" s="5">
        <f>VLOOKUP(B1588,SWH!$A$4:$C$19,3,FALSE)</f>
        <v>6871</v>
      </c>
      <c r="E1588" s="5">
        <v>0</v>
      </c>
      <c r="F1588" s="5">
        <v>306.5</v>
      </c>
      <c r="G1588" s="5">
        <v>364.67</v>
      </c>
      <c r="H1588" s="5">
        <v>288.83999999999997</v>
      </c>
      <c r="I1588" s="5">
        <v>25.65</v>
      </c>
      <c r="J1588" s="5">
        <v>1124.6199999999999</v>
      </c>
      <c r="K1588" s="5">
        <v>361.03</v>
      </c>
      <c r="L1588" s="5">
        <v>17.079999999999998</v>
      </c>
      <c r="M1588" s="5">
        <v>286.58</v>
      </c>
      <c r="N1588" s="5">
        <v>2.5299999999999998</v>
      </c>
      <c r="O1588" s="5">
        <f>VLOOKUP(B1588,SWH!$A$4:$B$19,2,FALSE)</f>
        <v>0.146591</v>
      </c>
      <c r="P1588" s="5">
        <f t="shared" si="106"/>
        <v>2.3834089999999999</v>
      </c>
      <c r="Q1588" s="5">
        <v>0</v>
      </c>
      <c r="R1588" s="5">
        <v>0</v>
      </c>
      <c r="S1588" s="5">
        <v>72.099999999999994</v>
      </c>
      <c r="T1588" s="5">
        <v>25.84</v>
      </c>
      <c r="U1588" s="5">
        <v>120.88</v>
      </c>
      <c r="V1588" s="5">
        <v>45.01</v>
      </c>
      <c r="W1588" s="5">
        <f t="shared" si="104"/>
        <v>725.73340899999994</v>
      </c>
      <c r="X1588" s="5">
        <f t="shared" si="105"/>
        <v>306.5</v>
      </c>
      <c r="Y1588" s="5">
        <v>2252.92</v>
      </c>
      <c r="Z1588" s="5">
        <v>788.41</v>
      </c>
      <c r="AA1588" s="5">
        <f t="shared" si="103"/>
        <v>3041.33</v>
      </c>
    </row>
    <row r="1589" spans="1:27" x14ac:dyDescent="0.25">
      <c r="A1589">
        <v>2019</v>
      </c>
      <c r="B1589" t="s">
        <v>56</v>
      </c>
      <c r="C1589" s="1" t="s">
        <v>2</v>
      </c>
      <c r="D1589" s="5">
        <f>VLOOKUP(B1589,SWH!$A$4:$C$19,3,FALSE)</f>
        <v>6871</v>
      </c>
      <c r="E1589" s="5">
        <v>0</v>
      </c>
      <c r="F1589" s="5">
        <v>259.98</v>
      </c>
      <c r="G1589" s="5">
        <v>372.93</v>
      </c>
      <c r="H1589" s="5">
        <v>285.10000000000002</v>
      </c>
      <c r="I1589" s="5">
        <v>25.53</v>
      </c>
      <c r="J1589" s="5">
        <v>1124.6199999999999</v>
      </c>
      <c r="K1589" s="5">
        <v>361.03</v>
      </c>
      <c r="L1589" s="5">
        <v>17.07</v>
      </c>
      <c r="M1589" s="5">
        <v>311.77999999999997</v>
      </c>
      <c r="N1589" s="5">
        <v>1.5</v>
      </c>
      <c r="O1589" s="5">
        <f>VLOOKUP(B1589,SWH!$A$4:$B$19,2,FALSE)</f>
        <v>0.146591</v>
      </c>
      <c r="P1589" s="5">
        <f t="shared" si="106"/>
        <v>1.3534090000000001</v>
      </c>
      <c r="Q1589" s="5">
        <v>0</v>
      </c>
      <c r="R1589" s="5">
        <v>0</v>
      </c>
      <c r="S1589" s="5">
        <v>0</v>
      </c>
      <c r="T1589" s="5">
        <v>25.84</v>
      </c>
      <c r="U1589" s="5">
        <v>117.86</v>
      </c>
      <c r="V1589" s="5">
        <v>44.65</v>
      </c>
      <c r="W1589" s="5">
        <f t="shared" si="104"/>
        <v>686.06340900000009</v>
      </c>
      <c r="X1589" s="5">
        <f t="shared" si="105"/>
        <v>259.98</v>
      </c>
      <c r="Y1589" s="5">
        <v>2209.02</v>
      </c>
      <c r="Z1589" s="5">
        <v>738.86</v>
      </c>
      <c r="AA1589" s="5">
        <f t="shared" si="103"/>
        <v>2947.88</v>
      </c>
    </row>
    <row r="1590" spans="1:27" x14ac:dyDescent="0.25">
      <c r="A1590">
        <v>2019</v>
      </c>
      <c r="B1590" t="s">
        <v>56</v>
      </c>
      <c r="C1590" s="1" t="s">
        <v>18</v>
      </c>
      <c r="D1590" s="5">
        <f>VLOOKUP(B1590,SWH!$A$4:$C$19,3,FALSE)</f>
        <v>6871</v>
      </c>
      <c r="E1590" s="5">
        <v>0</v>
      </c>
      <c r="F1590" s="5">
        <v>509.57</v>
      </c>
      <c r="G1590" s="5">
        <v>148.72999999999999</v>
      </c>
      <c r="H1590" s="5">
        <v>292.88</v>
      </c>
      <c r="I1590" s="5">
        <v>25.77</v>
      </c>
      <c r="J1590" s="5">
        <v>1124.6199999999999</v>
      </c>
      <c r="K1590" s="5">
        <v>361.03</v>
      </c>
      <c r="L1590" s="5">
        <v>17.079999999999998</v>
      </c>
      <c r="M1590" s="5">
        <v>286.95</v>
      </c>
      <c r="N1590" s="5">
        <v>2.87</v>
      </c>
      <c r="O1590" s="5">
        <f>VLOOKUP(B1590,SWH!$A$4:$B$19,2,FALSE)</f>
        <v>0.146591</v>
      </c>
      <c r="P1590" s="5">
        <f t="shared" si="106"/>
        <v>2.7234090000000002</v>
      </c>
      <c r="Q1590" s="5">
        <v>0</v>
      </c>
      <c r="R1590" s="5">
        <v>0</v>
      </c>
      <c r="S1590" s="5">
        <v>0</v>
      </c>
      <c r="T1590" s="5">
        <v>25.84</v>
      </c>
      <c r="U1590" s="5">
        <v>122.34</v>
      </c>
      <c r="V1590" s="5">
        <v>44.95</v>
      </c>
      <c r="W1590" s="5">
        <f t="shared" si="104"/>
        <v>438.40340899999995</v>
      </c>
      <c r="X1590" s="5">
        <f t="shared" si="105"/>
        <v>509.57</v>
      </c>
      <c r="Y1590" s="5">
        <v>1969.69</v>
      </c>
      <c r="Z1590" s="5">
        <v>992.94</v>
      </c>
      <c r="AA1590" s="5">
        <f t="shared" si="103"/>
        <v>2962.63</v>
      </c>
    </row>
    <row r="1591" spans="1:27" x14ac:dyDescent="0.25">
      <c r="A1591">
        <v>2019</v>
      </c>
      <c r="B1591" t="s">
        <v>56</v>
      </c>
      <c r="C1591" s="1" t="s">
        <v>4</v>
      </c>
      <c r="D1591" s="5">
        <f>VLOOKUP(B1591,SWH!$A$4:$C$19,3,FALSE)</f>
        <v>6871</v>
      </c>
      <c r="E1591" s="5">
        <v>0</v>
      </c>
      <c r="F1591" s="5">
        <v>583.66999999999996</v>
      </c>
      <c r="G1591" s="5">
        <v>228.43</v>
      </c>
      <c r="H1591" s="5">
        <v>285.52</v>
      </c>
      <c r="I1591" s="5">
        <v>25.65</v>
      </c>
      <c r="J1591" s="5">
        <v>1124.6199999999999</v>
      </c>
      <c r="K1591" s="5">
        <v>361.03</v>
      </c>
      <c r="L1591" s="5">
        <v>17.07</v>
      </c>
      <c r="M1591" s="5">
        <v>283.52999999999997</v>
      </c>
      <c r="N1591" s="5">
        <v>3.94</v>
      </c>
      <c r="O1591" s="5">
        <f>VLOOKUP(B1591,SWH!$A$4:$B$19,2,FALSE)</f>
        <v>0.146591</v>
      </c>
      <c r="P1591" s="5">
        <f t="shared" si="106"/>
        <v>3.793409</v>
      </c>
      <c r="Q1591" s="5">
        <v>0</v>
      </c>
      <c r="R1591" s="5">
        <v>0</v>
      </c>
      <c r="S1591" s="5">
        <v>68.540000000000006</v>
      </c>
      <c r="T1591" s="5">
        <v>25.84</v>
      </c>
      <c r="U1591" s="5">
        <v>128.96</v>
      </c>
      <c r="V1591" s="5">
        <v>44.94</v>
      </c>
      <c r="W1591" s="5">
        <f t="shared" si="104"/>
        <v>584.293409</v>
      </c>
      <c r="X1591" s="5">
        <f t="shared" si="105"/>
        <v>583.66999999999996</v>
      </c>
      <c r="Y1591" s="5">
        <v>2108.09</v>
      </c>
      <c r="Z1591" s="5">
        <v>1073.67</v>
      </c>
      <c r="AA1591" s="5">
        <f t="shared" si="103"/>
        <v>3181.76</v>
      </c>
    </row>
    <row r="1592" spans="1:27" x14ac:dyDescent="0.25">
      <c r="A1592">
        <v>2019</v>
      </c>
      <c r="B1592" t="s">
        <v>56</v>
      </c>
      <c r="C1592" s="1" t="s">
        <v>5</v>
      </c>
      <c r="D1592" s="5">
        <f>VLOOKUP(B1592,SWH!$A$4:$C$19,3,FALSE)</f>
        <v>6871</v>
      </c>
      <c r="E1592" s="5">
        <v>0</v>
      </c>
      <c r="F1592" s="5">
        <v>603.96</v>
      </c>
      <c r="G1592" s="5">
        <v>258.95</v>
      </c>
      <c r="H1592" s="5">
        <v>286.77999999999997</v>
      </c>
      <c r="I1592" s="5">
        <v>25.62</v>
      </c>
      <c r="J1592" s="5">
        <v>1124.6199999999999</v>
      </c>
      <c r="K1592" s="5">
        <v>361.03</v>
      </c>
      <c r="L1592" s="5">
        <v>17.079999999999998</v>
      </c>
      <c r="M1592" s="5">
        <v>303.74</v>
      </c>
      <c r="N1592" s="5">
        <v>3.21</v>
      </c>
      <c r="O1592" s="5">
        <f>VLOOKUP(B1592,SWH!$A$4:$B$19,2,FALSE)</f>
        <v>0.146591</v>
      </c>
      <c r="P1592" s="5">
        <f t="shared" si="106"/>
        <v>3.063409</v>
      </c>
      <c r="Q1592" s="5">
        <v>0</v>
      </c>
      <c r="R1592" s="5">
        <v>0</v>
      </c>
      <c r="S1592" s="5">
        <v>0</v>
      </c>
      <c r="T1592" s="5">
        <v>25.84</v>
      </c>
      <c r="U1592" s="5">
        <v>126.32</v>
      </c>
      <c r="V1592" s="5">
        <v>44.71</v>
      </c>
      <c r="W1592" s="5">
        <f t="shared" si="104"/>
        <v>565.75340900000003</v>
      </c>
      <c r="X1592" s="5">
        <f t="shared" si="105"/>
        <v>603.96</v>
      </c>
      <c r="Y1592" s="5">
        <v>2090.5500000000002</v>
      </c>
      <c r="Z1592" s="5">
        <v>1091.3</v>
      </c>
      <c r="AA1592" s="5">
        <f t="shared" si="103"/>
        <v>3181.8500000000004</v>
      </c>
    </row>
    <row r="1593" spans="1:27" x14ac:dyDescent="0.25">
      <c r="A1593">
        <v>2019</v>
      </c>
      <c r="B1593" t="s">
        <v>56</v>
      </c>
      <c r="C1593" s="1" t="s">
        <v>15</v>
      </c>
      <c r="D1593" s="5">
        <f>VLOOKUP(B1593,SWH!$A$4:$C$19,3,FALSE)</f>
        <v>6871</v>
      </c>
      <c r="E1593" s="5">
        <v>0</v>
      </c>
      <c r="F1593" s="5">
        <v>327.56</v>
      </c>
      <c r="G1593" s="5">
        <v>91.5</v>
      </c>
      <c r="H1593" s="5">
        <v>289.99</v>
      </c>
      <c r="I1593" s="5">
        <v>25.77</v>
      </c>
      <c r="J1593" s="5">
        <v>1124.6199999999999</v>
      </c>
      <c r="K1593" s="5">
        <v>361.03</v>
      </c>
      <c r="L1593" s="5">
        <v>17.079999999999998</v>
      </c>
      <c r="M1593" s="5">
        <v>279.35000000000002</v>
      </c>
      <c r="N1593" s="5">
        <v>2.58</v>
      </c>
      <c r="O1593" s="5">
        <f>VLOOKUP(B1593,SWH!$A$4:$B$19,2,FALSE)</f>
        <v>0.146591</v>
      </c>
      <c r="P1593" s="5">
        <f t="shared" si="106"/>
        <v>2.4334090000000002</v>
      </c>
      <c r="Q1593" s="5">
        <v>0</v>
      </c>
      <c r="R1593" s="5">
        <v>0</v>
      </c>
      <c r="S1593" s="5">
        <v>70.53</v>
      </c>
      <c r="T1593" s="5">
        <v>25.84</v>
      </c>
      <c r="U1593" s="5">
        <v>126.65</v>
      </c>
      <c r="V1593" s="5">
        <v>44.97</v>
      </c>
      <c r="W1593" s="5">
        <f t="shared" si="104"/>
        <v>443.81340900000004</v>
      </c>
      <c r="X1593" s="5">
        <f t="shared" si="105"/>
        <v>327.56</v>
      </c>
      <c r="Y1593" s="5">
        <v>1972.24</v>
      </c>
      <c r="Z1593" s="5">
        <v>815.24</v>
      </c>
      <c r="AA1593" s="5">
        <f t="shared" si="103"/>
        <v>2787.48</v>
      </c>
    </row>
    <row r="1594" spans="1:27" x14ac:dyDescent="0.25">
      <c r="A1594">
        <v>2019</v>
      </c>
      <c r="B1594" t="s">
        <v>56</v>
      </c>
      <c r="C1594" s="1" t="s">
        <v>16</v>
      </c>
      <c r="D1594" s="5">
        <f>VLOOKUP(B1594,SWH!$A$4:$C$19,3,FALSE)</f>
        <v>6871</v>
      </c>
      <c r="E1594" s="5">
        <v>0</v>
      </c>
      <c r="F1594" s="5">
        <v>1044.29</v>
      </c>
      <c r="G1594" s="5">
        <v>243.42</v>
      </c>
      <c r="H1594" s="5">
        <v>287.17</v>
      </c>
      <c r="I1594" s="5">
        <v>25.68</v>
      </c>
      <c r="J1594" s="5">
        <v>1124.6199999999999</v>
      </c>
      <c r="K1594" s="5">
        <v>361.03</v>
      </c>
      <c r="L1594" s="5">
        <v>17.079999999999998</v>
      </c>
      <c r="M1594" s="5">
        <v>302.06</v>
      </c>
      <c r="N1594" s="5">
        <v>5.9</v>
      </c>
      <c r="O1594" s="5">
        <f>VLOOKUP(B1594,SWH!$A$4:$B$19,2,FALSE)</f>
        <v>0.146591</v>
      </c>
      <c r="P1594" s="5">
        <f t="shared" si="106"/>
        <v>5.7534090000000004</v>
      </c>
      <c r="Q1594" s="5">
        <v>0</v>
      </c>
      <c r="R1594" s="5">
        <v>0</v>
      </c>
      <c r="S1594" s="5">
        <v>75.53</v>
      </c>
      <c r="T1594" s="5">
        <v>25.85</v>
      </c>
      <c r="U1594" s="5">
        <v>135.63999999999999</v>
      </c>
      <c r="V1594" s="5">
        <v>44.81</v>
      </c>
      <c r="W1594" s="5">
        <f t="shared" si="104"/>
        <v>626.76340900000002</v>
      </c>
      <c r="X1594" s="5">
        <f t="shared" si="105"/>
        <v>1044.29</v>
      </c>
      <c r="Y1594" s="5">
        <v>2152.13</v>
      </c>
      <c r="Z1594" s="5">
        <v>1540.97</v>
      </c>
      <c r="AA1594" s="5">
        <f t="shared" si="103"/>
        <v>3693.1000000000004</v>
      </c>
    </row>
    <row r="1595" spans="1:27" x14ac:dyDescent="0.25">
      <c r="A1595">
        <v>2019</v>
      </c>
      <c r="B1595" t="s">
        <v>56</v>
      </c>
      <c r="C1595" s="1" t="s">
        <v>9</v>
      </c>
      <c r="D1595" s="5">
        <f>VLOOKUP(B1595,SWH!$A$4:$C$19,3,FALSE)</f>
        <v>6871</v>
      </c>
      <c r="E1595" s="5">
        <v>0</v>
      </c>
      <c r="F1595" s="5">
        <v>707.7</v>
      </c>
      <c r="G1595" s="5">
        <v>161.16999999999999</v>
      </c>
      <c r="H1595" s="5">
        <v>285.31</v>
      </c>
      <c r="I1595" s="5">
        <v>25.72</v>
      </c>
      <c r="J1595" s="5">
        <v>1124.6199999999999</v>
      </c>
      <c r="K1595" s="5">
        <v>361.03</v>
      </c>
      <c r="L1595" s="5">
        <v>17.079999999999998</v>
      </c>
      <c r="M1595" s="5">
        <v>297.76</v>
      </c>
      <c r="N1595" s="5">
        <v>4.1900000000000004</v>
      </c>
      <c r="O1595" s="5">
        <f>VLOOKUP(B1595,SWH!$A$4:$B$19,2,FALSE)</f>
        <v>0.146591</v>
      </c>
      <c r="P1595" s="5">
        <f t="shared" si="106"/>
        <v>4.0434090000000005</v>
      </c>
      <c r="Q1595" s="5">
        <v>0</v>
      </c>
      <c r="R1595" s="5">
        <v>0</v>
      </c>
      <c r="S1595" s="5">
        <v>68.180000000000007</v>
      </c>
      <c r="T1595" s="5">
        <v>25.85</v>
      </c>
      <c r="U1595" s="5">
        <v>133.62</v>
      </c>
      <c r="V1595" s="5">
        <v>44.68</v>
      </c>
      <c r="W1595" s="5">
        <f t="shared" si="104"/>
        <v>531.15340900000001</v>
      </c>
      <c r="X1595" s="5">
        <f t="shared" si="105"/>
        <v>707.7</v>
      </c>
      <c r="Y1595" s="5">
        <v>2054.56</v>
      </c>
      <c r="Z1595" s="5">
        <v>1202.3499999999999</v>
      </c>
      <c r="AA1595" s="5">
        <f t="shared" si="103"/>
        <v>3256.91</v>
      </c>
    </row>
    <row r="1596" spans="1:27" x14ac:dyDescent="0.25">
      <c r="A1596">
        <v>2019</v>
      </c>
      <c r="B1596" t="s">
        <v>56</v>
      </c>
      <c r="C1596" s="1" t="s">
        <v>12</v>
      </c>
      <c r="D1596" s="5">
        <f>VLOOKUP(B1596,SWH!$A$4:$C$19,3,FALSE)</f>
        <v>6871</v>
      </c>
      <c r="E1596" s="5">
        <v>0</v>
      </c>
      <c r="F1596" s="5">
        <v>1291.57</v>
      </c>
      <c r="G1596" s="5">
        <v>191.07</v>
      </c>
      <c r="H1596" s="5">
        <v>285.85000000000002</v>
      </c>
      <c r="I1596" s="5">
        <v>25.78</v>
      </c>
      <c r="J1596" s="5">
        <v>1124.6199999999999</v>
      </c>
      <c r="K1596" s="5">
        <v>361.03</v>
      </c>
      <c r="L1596" s="5">
        <v>17.079999999999998</v>
      </c>
      <c r="M1596" s="5">
        <v>311.17</v>
      </c>
      <c r="N1596" s="5">
        <v>1.03</v>
      </c>
      <c r="O1596" s="5">
        <f>VLOOKUP(B1596,SWH!$A$4:$B$19,2,FALSE)</f>
        <v>0.146591</v>
      </c>
      <c r="P1596" s="5">
        <f t="shared" si="106"/>
        <v>0.883409</v>
      </c>
      <c r="Q1596" s="5">
        <v>0</v>
      </c>
      <c r="R1596" s="5">
        <v>0</v>
      </c>
      <c r="S1596" s="5">
        <v>67.48</v>
      </c>
      <c r="T1596" s="5">
        <v>25.85</v>
      </c>
      <c r="U1596" s="5">
        <v>142.68</v>
      </c>
      <c r="V1596" s="5">
        <v>44.74</v>
      </c>
      <c r="W1596" s="5">
        <f t="shared" si="104"/>
        <v>570.60340900000006</v>
      </c>
      <c r="X1596" s="5">
        <f t="shared" si="105"/>
        <v>1291.57</v>
      </c>
      <c r="Y1596" s="5">
        <v>2094.67</v>
      </c>
      <c r="Z1596" s="5">
        <v>1795.28</v>
      </c>
      <c r="AA1596" s="5">
        <f t="shared" si="103"/>
        <v>3889.95</v>
      </c>
    </row>
    <row r="1597" spans="1:27" x14ac:dyDescent="0.25">
      <c r="A1597">
        <v>2019</v>
      </c>
      <c r="B1597" t="s">
        <v>56</v>
      </c>
      <c r="C1597" s="1" t="s">
        <v>8</v>
      </c>
      <c r="D1597" s="5">
        <f>VLOOKUP(B1597,SWH!$A$4:$C$19,3,FALSE)</f>
        <v>6871</v>
      </c>
      <c r="E1597" s="5">
        <v>0</v>
      </c>
      <c r="F1597" s="5">
        <v>2298.7800000000002</v>
      </c>
      <c r="G1597" s="5">
        <v>90.12</v>
      </c>
      <c r="H1597" s="5">
        <v>307.49</v>
      </c>
      <c r="I1597" s="5">
        <v>26.62</v>
      </c>
      <c r="J1597" s="5">
        <v>1124.6199999999999</v>
      </c>
      <c r="K1597" s="5">
        <v>361.03</v>
      </c>
      <c r="L1597" s="5">
        <v>17.079999999999998</v>
      </c>
      <c r="M1597" s="5">
        <v>359.97</v>
      </c>
      <c r="N1597" s="5">
        <v>2.4500000000000002</v>
      </c>
      <c r="O1597" s="5">
        <f>VLOOKUP(B1597,SWH!$A$4:$B$19,2,FALSE)</f>
        <v>0.146591</v>
      </c>
      <c r="P1597" s="5">
        <f t="shared" si="106"/>
        <v>2.3034090000000003</v>
      </c>
      <c r="Q1597" s="5">
        <v>0</v>
      </c>
      <c r="R1597" s="5">
        <v>0</v>
      </c>
      <c r="S1597" s="5">
        <v>75.5</v>
      </c>
      <c r="T1597" s="5">
        <v>25.87</v>
      </c>
      <c r="U1597" s="5">
        <v>151.54</v>
      </c>
      <c r="V1597" s="5">
        <v>44.46</v>
      </c>
      <c r="W1597" s="5">
        <f t="shared" si="104"/>
        <v>527.89340900000002</v>
      </c>
      <c r="X1597" s="5">
        <f t="shared" si="105"/>
        <v>2298.7800000000002</v>
      </c>
      <c r="Y1597" s="5">
        <v>2074.17</v>
      </c>
      <c r="Z1597" s="5">
        <v>2811.36</v>
      </c>
      <c r="AA1597" s="5">
        <f t="shared" si="103"/>
        <v>4885.5300000000007</v>
      </c>
    </row>
    <row r="1598" spans="1:27" x14ac:dyDescent="0.25">
      <c r="A1598">
        <v>2004</v>
      </c>
      <c r="B1598" t="s">
        <v>57</v>
      </c>
      <c r="C1598" s="1" t="s">
        <v>10</v>
      </c>
      <c r="D1598" s="5">
        <f>VLOOKUP(B1598,SWH!$A$4:$C$19,3,FALSE)</f>
        <v>19592</v>
      </c>
      <c r="E1598" s="5">
        <v>0</v>
      </c>
      <c r="F1598" s="5">
        <v>344.39</v>
      </c>
      <c r="G1598" s="5">
        <v>12518.36</v>
      </c>
      <c r="H1598" s="5">
        <v>3294.97</v>
      </c>
      <c r="I1598" s="5">
        <v>217.09</v>
      </c>
      <c r="J1598" s="5">
        <v>2616.89</v>
      </c>
      <c r="K1598" s="5">
        <v>544.46</v>
      </c>
      <c r="L1598" s="5">
        <v>79.36</v>
      </c>
      <c r="M1598" s="5">
        <v>2413.4</v>
      </c>
      <c r="N1598" s="5">
        <v>517.45000000000005</v>
      </c>
      <c r="O1598" s="5">
        <f>VLOOKUP(B1598,SWH!$A$4:$B$19,2,FALSE)</f>
        <v>0.76236999999999999</v>
      </c>
      <c r="P1598" s="5">
        <f>N1598-O1598</f>
        <v>516.68763000000001</v>
      </c>
      <c r="Q1598" s="5">
        <v>0</v>
      </c>
      <c r="R1598" s="5">
        <v>0</v>
      </c>
      <c r="S1598" s="5">
        <v>860.1</v>
      </c>
      <c r="T1598" s="5">
        <v>154.52000000000001</v>
      </c>
      <c r="U1598" s="5">
        <v>326.92</v>
      </c>
      <c r="V1598" s="5">
        <v>158.66999999999999</v>
      </c>
      <c r="W1598" s="5">
        <f t="shared" si="104"/>
        <v>16308.547630000001</v>
      </c>
      <c r="X1598" s="5">
        <f t="shared" si="105"/>
        <v>344.39</v>
      </c>
      <c r="Y1598" s="5">
        <v>22830.82</v>
      </c>
      <c r="Z1598" s="5">
        <v>1215.77</v>
      </c>
      <c r="AA1598" s="5">
        <f t="shared" si="103"/>
        <v>24046.59</v>
      </c>
    </row>
    <row r="1599" spans="1:27" x14ac:dyDescent="0.25">
      <c r="A1599">
        <v>2004</v>
      </c>
      <c r="B1599" t="s">
        <v>57</v>
      </c>
      <c r="C1599" s="1" t="s">
        <v>6</v>
      </c>
      <c r="D1599" s="5">
        <f>VLOOKUP(B1599,SWH!$A$4:$C$19,3,FALSE)</f>
        <v>19592</v>
      </c>
      <c r="E1599" s="5">
        <v>0</v>
      </c>
      <c r="F1599" s="5">
        <v>97.55</v>
      </c>
      <c r="G1599" s="5">
        <v>8347.76</v>
      </c>
      <c r="H1599" s="5">
        <v>3294.97</v>
      </c>
      <c r="I1599" s="5">
        <v>217.13</v>
      </c>
      <c r="J1599" s="5">
        <v>2616.89</v>
      </c>
      <c r="K1599" s="5">
        <v>544.46</v>
      </c>
      <c r="L1599" s="5">
        <v>79.36</v>
      </c>
      <c r="M1599" s="5">
        <v>2049.61</v>
      </c>
      <c r="N1599" s="5">
        <v>301.08999999999997</v>
      </c>
      <c r="O1599" s="5">
        <f>VLOOKUP(B1599,SWH!$A$4:$B$19,2,FALSE)</f>
        <v>0.76236999999999999</v>
      </c>
      <c r="P1599" s="5">
        <f t="shared" ref="P1599:P1662" si="107">N1599-O1599</f>
        <v>300.32763</v>
      </c>
      <c r="Q1599" s="5">
        <v>0</v>
      </c>
      <c r="R1599" s="5">
        <v>0</v>
      </c>
      <c r="S1599" s="5">
        <v>572.65</v>
      </c>
      <c r="T1599" s="5">
        <v>154.38999999999999</v>
      </c>
      <c r="U1599" s="5">
        <v>334.05</v>
      </c>
      <c r="V1599" s="5">
        <v>163.35</v>
      </c>
      <c r="W1599" s="5">
        <f t="shared" si="104"/>
        <v>11270.34763</v>
      </c>
      <c r="X1599" s="5">
        <f t="shared" si="105"/>
        <v>97.55</v>
      </c>
      <c r="Y1599" s="5">
        <v>17797.2</v>
      </c>
      <c r="Z1599" s="5">
        <v>976.06</v>
      </c>
      <c r="AA1599" s="5">
        <f t="shared" si="103"/>
        <v>18773.260000000002</v>
      </c>
    </row>
    <row r="1600" spans="1:27" x14ac:dyDescent="0.25">
      <c r="A1600">
        <v>2004</v>
      </c>
      <c r="B1600" t="s">
        <v>57</v>
      </c>
      <c r="C1600" s="1" t="s">
        <v>11</v>
      </c>
      <c r="D1600" s="5">
        <f>VLOOKUP(B1600,SWH!$A$4:$C$19,3,FALSE)</f>
        <v>19592</v>
      </c>
      <c r="E1600" s="5">
        <v>0</v>
      </c>
      <c r="F1600" s="5">
        <v>82.25</v>
      </c>
      <c r="G1600" s="5">
        <v>7745.27</v>
      </c>
      <c r="H1600" s="5">
        <v>3294.97</v>
      </c>
      <c r="I1600" s="5">
        <v>217.16</v>
      </c>
      <c r="J1600" s="5">
        <v>2616.89</v>
      </c>
      <c r="K1600" s="5">
        <v>544.46</v>
      </c>
      <c r="L1600" s="5">
        <v>79.36</v>
      </c>
      <c r="M1600" s="5">
        <v>2383.9499999999998</v>
      </c>
      <c r="N1600" s="5">
        <v>325.68</v>
      </c>
      <c r="O1600" s="5">
        <f>VLOOKUP(B1600,SWH!$A$4:$B$19,2,FALSE)</f>
        <v>0.76236999999999999</v>
      </c>
      <c r="P1600" s="5">
        <f t="shared" si="107"/>
        <v>324.91763000000003</v>
      </c>
      <c r="Q1600" s="5">
        <v>0</v>
      </c>
      <c r="R1600" s="5">
        <v>0</v>
      </c>
      <c r="S1600" s="5">
        <v>807.21</v>
      </c>
      <c r="T1600" s="5">
        <v>154.54</v>
      </c>
      <c r="U1600" s="5">
        <v>356.8</v>
      </c>
      <c r="V1600" s="5">
        <v>153.87</v>
      </c>
      <c r="W1600" s="5">
        <f t="shared" si="104"/>
        <v>11261.34763</v>
      </c>
      <c r="X1600" s="5">
        <f t="shared" si="105"/>
        <v>82.25</v>
      </c>
      <c r="Y1600" s="5">
        <v>17778.900000000001</v>
      </c>
      <c r="Z1600" s="5">
        <v>983.51</v>
      </c>
      <c r="AA1600" s="5">
        <f t="shared" si="103"/>
        <v>18762.41</v>
      </c>
    </row>
    <row r="1601" spans="1:27" x14ac:dyDescent="0.25">
      <c r="A1601">
        <v>2004</v>
      </c>
      <c r="B1601" t="s">
        <v>57</v>
      </c>
      <c r="C1601" s="1" t="s">
        <v>13</v>
      </c>
      <c r="D1601" s="5">
        <f>VLOOKUP(B1601,SWH!$A$4:$C$19,3,FALSE)</f>
        <v>19592</v>
      </c>
      <c r="E1601" s="5">
        <v>0</v>
      </c>
      <c r="F1601" s="5">
        <v>298.29000000000002</v>
      </c>
      <c r="G1601" s="5">
        <v>6813.87</v>
      </c>
      <c r="H1601" s="5">
        <v>3294.97</v>
      </c>
      <c r="I1601" s="5">
        <v>216.89</v>
      </c>
      <c r="J1601" s="5">
        <v>2616.89</v>
      </c>
      <c r="K1601" s="5">
        <v>544.46</v>
      </c>
      <c r="L1601" s="5">
        <v>79.36</v>
      </c>
      <c r="M1601" s="5">
        <v>1996.17</v>
      </c>
      <c r="N1601" s="5">
        <v>249.11</v>
      </c>
      <c r="O1601" s="5">
        <f>VLOOKUP(B1601,SWH!$A$4:$B$19,2,FALSE)</f>
        <v>0.76236999999999999</v>
      </c>
      <c r="P1601" s="5">
        <f t="shared" si="107"/>
        <v>248.34763000000001</v>
      </c>
      <c r="Q1601" s="5">
        <v>0</v>
      </c>
      <c r="R1601" s="5">
        <v>0</v>
      </c>
      <c r="S1601" s="5">
        <v>562.54999999999995</v>
      </c>
      <c r="T1601" s="5">
        <v>154.4</v>
      </c>
      <c r="U1601" s="5">
        <v>368.26</v>
      </c>
      <c r="V1601" s="5">
        <v>162.49</v>
      </c>
      <c r="W1601" s="5">
        <f t="shared" si="104"/>
        <v>9620.9376300000004</v>
      </c>
      <c r="X1601" s="5">
        <f t="shared" si="105"/>
        <v>298.29000000000002</v>
      </c>
      <c r="Y1601" s="5">
        <v>16146.7</v>
      </c>
      <c r="Z1601" s="5">
        <v>1211</v>
      </c>
      <c r="AA1601" s="5">
        <f t="shared" si="103"/>
        <v>17357.7</v>
      </c>
    </row>
    <row r="1602" spans="1:27" x14ac:dyDescent="0.25">
      <c r="A1602">
        <v>2004</v>
      </c>
      <c r="B1602" t="s">
        <v>57</v>
      </c>
      <c r="C1602" s="1" t="s">
        <v>19</v>
      </c>
      <c r="D1602" s="5">
        <f>VLOOKUP(B1602,SWH!$A$4:$C$19,3,FALSE)</f>
        <v>19592</v>
      </c>
      <c r="E1602" s="5">
        <v>0</v>
      </c>
      <c r="F1602" s="5">
        <v>389.81</v>
      </c>
      <c r="G1602" s="5">
        <v>7007.79</v>
      </c>
      <c r="H1602" s="5">
        <v>3294.97</v>
      </c>
      <c r="I1602" s="5">
        <v>216.81</v>
      </c>
      <c r="J1602" s="5">
        <v>2616.89</v>
      </c>
      <c r="K1602" s="5">
        <v>544.46</v>
      </c>
      <c r="L1602" s="5">
        <v>79.36</v>
      </c>
      <c r="M1602" s="5">
        <v>2234.27</v>
      </c>
      <c r="N1602" s="5">
        <v>320.70999999999998</v>
      </c>
      <c r="O1602" s="5">
        <f>VLOOKUP(B1602,SWH!$A$4:$B$19,2,FALSE)</f>
        <v>0.76236999999999999</v>
      </c>
      <c r="P1602" s="5">
        <f t="shared" si="107"/>
        <v>319.94763</v>
      </c>
      <c r="Q1602" s="5">
        <v>0</v>
      </c>
      <c r="R1602" s="5">
        <v>0</v>
      </c>
      <c r="S1602" s="5">
        <v>693.09</v>
      </c>
      <c r="T1602" s="5">
        <v>154.54</v>
      </c>
      <c r="U1602" s="5">
        <v>396.57</v>
      </c>
      <c r="V1602" s="5">
        <v>153.84</v>
      </c>
      <c r="W1602" s="5">
        <f t="shared" si="104"/>
        <v>10255.09763</v>
      </c>
      <c r="X1602" s="5">
        <f t="shared" si="105"/>
        <v>389.81</v>
      </c>
      <c r="Y1602" s="5">
        <v>16772.27</v>
      </c>
      <c r="Z1602" s="5">
        <v>1330.85</v>
      </c>
      <c r="AA1602" s="5">
        <f t="shared" ref="AA1602:AA1665" si="108">SUM(Y1602:Z1602)</f>
        <v>18103.12</v>
      </c>
    </row>
    <row r="1603" spans="1:27" x14ac:dyDescent="0.25">
      <c r="A1603">
        <v>2004</v>
      </c>
      <c r="B1603" t="s">
        <v>57</v>
      </c>
      <c r="C1603" s="1" t="s">
        <v>20</v>
      </c>
      <c r="D1603" s="5">
        <f>VLOOKUP(B1603,SWH!$A$4:$C$19,3,FALSE)</f>
        <v>19592</v>
      </c>
      <c r="E1603" s="5">
        <v>0</v>
      </c>
      <c r="F1603" s="5">
        <v>400.51</v>
      </c>
      <c r="G1603" s="5">
        <v>4123.6099999999997</v>
      </c>
      <c r="H1603" s="5">
        <v>3294.97</v>
      </c>
      <c r="I1603" s="5">
        <v>216.97</v>
      </c>
      <c r="J1603" s="5">
        <v>2616.89</v>
      </c>
      <c r="K1603" s="5">
        <v>544.46</v>
      </c>
      <c r="L1603" s="5">
        <v>79.36</v>
      </c>
      <c r="M1603" s="5">
        <v>1970.93</v>
      </c>
      <c r="N1603" s="5">
        <v>156.76</v>
      </c>
      <c r="O1603" s="5">
        <f>VLOOKUP(B1603,SWH!$A$4:$B$19,2,FALSE)</f>
        <v>0.76236999999999999</v>
      </c>
      <c r="P1603" s="5">
        <f t="shared" si="107"/>
        <v>155.99762999999999</v>
      </c>
      <c r="Q1603" s="5">
        <v>0</v>
      </c>
      <c r="R1603" s="5">
        <v>0</v>
      </c>
      <c r="S1603" s="5">
        <v>454.56</v>
      </c>
      <c r="T1603" s="5">
        <v>154.4</v>
      </c>
      <c r="U1603" s="5">
        <v>400.98</v>
      </c>
      <c r="V1603" s="5">
        <v>159.04</v>
      </c>
      <c r="W1603" s="5">
        <f t="shared" ref="W1603:W1666" si="109">E1603+G1603+M1603+SUM(P1603:S1603)</f>
        <v>6705.0976300000002</v>
      </c>
      <c r="X1603" s="5">
        <f t="shared" ref="X1603:X1666" si="110">F1603</f>
        <v>400.51</v>
      </c>
      <c r="Y1603" s="5">
        <v>13227.5</v>
      </c>
      <c r="Z1603" s="5">
        <v>1345.96</v>
      </c>
      <c r="AA1603" s="5">
        <f t="shared" si="108"/>
        <v>14573.46</v>
      </c>
    </row>
    <row r="1604" spans="1:27" x14ac:dyDescent="0.25">
      <c r="A1604">
        <v>2004</v>
      </c>
      <c r="B1604" t="s">
        <v>57</v>
      </c>
      <c r="C1604" s="1" t="s">
        <v>3</v>
      </c>
      <c r="D1604" s="5">
        <f>VLOOKUP(B1604,SWH!$A$4:$C$19,3,FALSE)</f>
        <v>19592</v>
      </c>
      <c r="E1604" s="5">
        <v>0</v>
      </c>
      <c r="F1604" s="5">
        <v>1247.3599999999999</v>
      </c>
      <c r="G1604" s="5">
        <v>3908.49</v>
      </c>
      <c r="H1604" s="5">
        <v>3294.97</v>
      </c>
      <c r="I1604" s="5">
        <v>216.93</v>
      </c>
      <c r="J1604" s="5">
        <v>2616.89</v>
      </c>
      <c r="K1604" s="5">
        <v>544.46</v>
      </c>
      <c r="L1604" s="5">
        <v>79.36</v>
      </c>
      <c r="M1604" s="5">
        <v>2064.5500000000002</v>
      </c>
      <c r="N1604" s="5">
        <v>195.91</v>
      </c>
      <c r="O1604" s="5">
        <f>VLOOKUP(B1604,SWH!$A$4:$B$19,2,FALSE)</f>
        <v>0.76236999999999999</v>
      </c>
      <c r="P1604" s="5">
        <f t="shared" si="107"/>
        <v>195.14762999999999</v>
      </c>
      <c r="Q1604" s="5">
        <v>0</v>
      </c>
      <c r="R1604" s="5">
        <v>0</v>
      </c>
      <c r="S1604" s="5">
        <v>617.16</v>
      </c>
      <c r="T1604" s="5">
        <v>154.54</v>
      </c>
      <c r="U1604" s="5">
        <v>457.13</v>
      </c>
      <c r="V1604" s="5">
        <v>151.19999999999999</v>
      </c>
      <c r="W1604" s="5">
        <f t="shared" si="109"/>
        <v>6785.3476300000002</v>
      </c>
      <c r="X1604" s="5">
        <f t="shared" si="110"/>
        <v>1247.3599999999999</v>
      </c>
      <c r="Y1604" s="5">
        <v>13300.01</v>
      </c>
      <c r="Z1604" s="5">
        <v>2248.94</v>
      </c>
      <c r="AA1604" s="5">
        <f t="shared" si="108"/>
        <v>15548.95</v>
      </c>
    </row>
    <row r="1605" spans="1:27" x14ac:dyDescent="0.25">
      <c r="A1605">
        <v>2004</v>
      </c>
      <c r="B1605" t="s">
        <v>57</v>
      </c>
      <c r="C1605" s="1" t="s">
        <v>7</v>
      </c>
      <c r="D1605" s="5">
        <f>VLOOKUP(B1605,SWH!$A$4:$C$19,3,FALSE)</f>
        <v>19592</v>
      </c>
      <c r="E1605" s="5">
        <v>0</v>
      </c>
      <c r="F1605" s="5">
        <v>552.29</v>
      </c>
      <c r="G1605" s="5">
        <v>2851.09</v>
      </c>
      <c r="H1605" s="5">
        <v>3294.97</v>
      </c>
      <c r="I1605" s="5">
        <v>216.92</v>
      </c>
      <c r="J1605" s="5">
        <v>2616.89</v>
      </c>
      <c r="K1605" s="5">
        <v>544.46</v>
      </c>
      <c r="L1605" s="5">
        <v>79.36</v>
      </c>
      <c r="M1605" s="5">
        <v>1946.22</v>
      </c>
      <c r="N1605" s="5">
        <v>111.65</v>
      </c>
      <c r="O1605" s="5">
        <f>VLOOKUP(B1605,SWH!$A$4:$B$19,2,FALSE)</f>
        <v>0.76236999999999999</v>
      </c>
      <c r="P1605" s="5">
        <f t="shared" si="107"/>
        <v>110.88763</v>
      </c>
      <c r="Q1605" s="5">
        <v>0</v>
      </c>
      <c r="R1605" s="5">
        <v>0</v>
      </c>
      <c r="S1605" s="5">
        <v>335.85</v>
      </c>
      <c r="T1605" s="5">
        <v>154.41</v>
      </c>
      <c r="U1605" s="5">
        <v>441.09</v>
      </c>
      <c r="V1605" s="5">
        <v>158.27000000000001</v>
      </c>
      <c r="W1605" s="5">
        <f t="shared" si="109"/>
        <v>5244.04763</v>
      </c>
      <c r="X1605" s="5">
        <f t="shared" si="110"/>
        <v>552.29</v>
      </c>
      <c r="Y1605" s="5">
        <v>11765.63</v>
      </c>
      <c r="Z1605" s="5">
        <v>1537.84</v>
      </c>
      <c r="AA1605" s="5">
        <f t="shared" si="108"/>
        <v>13303.47</v>
      </c>
    </row>
    <row r="1606" spans="1:27" x14ac:dyDescent="0.25">
      <c r="A1606">
        <v>2004</v>
      </c>
      <c r="B1606" t="s">
        <v>57</v>
      </c>
      <c r="C1606" s="1" t="s">
        <v>17</v>
      </c>
      <c r="D1606" s="5">
        <f>VLOOKUP(B1606,SWH!$A$4:$C$19,3,FALSE)</f>
        <v>19592</v>
      </c>
      <c r="E1606" s="5">
        <v>0</v>
      </c>
      <c r="F1606" s="5">
        <v>632.45000000000005</v>
      </c>
      <c r="G1606" s="5">
        <v>2425.34</v>
      </c>
      <c r="H1606" s="5">
        <v>3294.97</v>
      </c>
      <c r="I1606" s="5">
        <v>216.89</v>
      </c>
      <c r="J1606" s="5">
        <v>2616.89</v>
      </c>
      <c r="K1606" s="5">
        <v>544.46</v>
      </c>
      <c r="L1606" s="5">
        <v>79.36</v>
      </c>
      <c r="M1606" s="5">
        <v>2010.23</v>
      </c>
      <c r="N1606" s="5">
        <v>131.88999999999999</v>
      </c>
      <c r="O1606" s="5">
        <f>VLOOKUP(B1606,SWH!$A$4:$B$19,2,FALSE)</f>
        <v>0.76236999999999999</v>
      </c>
      <c r="P1606" s="5">
        <f t="shared" si="107"/>
        <v>131.12762999999998</v>
      </c>
      <c r="Q1606" s="5">
        <v>0</v>
      </c>
      <c r="R1606" s="5">
        <v>0</v>
      </c>
      <c r="S1606" s="5">
        <v>0</v>
      </c>
      <c r="T1606" s="5">
        <v>154.55000000000001</v>
      </c>
      <c r="U1606" s="5">
        <v>453.26</v>
      </c>
      <c r="V1606" s="5">
        <v>151.81</v>
      </c>
      <c r="W1606" s="5">
        <f t="shared" si="109"/>
        <v>4566.6976299999997</v>
      </c>
      <c r="X1606" s="5">
        <f t="shared" si="110"/>
        <v>632.45000000000005</v>
      </c>
      <c r="Y1606" s="5">
        <v>11081.94</v>
      </c>
      <c r="Z1606" s="5">
        <v>1630.16</v>
      </c>
      <c r="AA1606" s="5">
        <f t="shared" si="108"/>
        <v>12712.1</v>
      </c>
    </row>
    <row r="1607" spans="1:27" x14ac:dyDescent="0.25">
      <c r="A1607">
        <v>2004</v>
      </c>
      <c r="B1607" t="s">
        <v>57</v>
      </c>
      <c r="C1607" s="1" t="s">
        <v>14</v>
      </c>
      <c r="D1607" s="5">
        <f>VLOOKUP(B1607,SWH!$A$4:$C$19,3,FALSE)</f>
        <v>19592</v>
      </c>
      <c r="E1607" s="5">
        <v>0</v>
      </c>
      <c r="F1607" s="5">
        <v>2955.78</v>
      </c>
      <c r="G1607" s="5">
        <v>2632</v>
      </c>
      <c r="H1607" s="5">
        <v>3294.97</v>
      </c>
      <c r="I1607" s="5">
        <v>216.6</v>
      </c>
      <c r="J1607" s="5">
        <v>2616.89</v>
      </c>
      <c r="K1607" s="5">
        <v>544.46</v>
      </c>
      <c r="L1607" s="5">
        <v>79.36</v>
      </c>
      <c r="M1607" s="5">
        <v>2048.41</v>
      </c>
      <c r="N1607" s="5">
        <v>143.30000000000001</v>
      </c>
      <c r="O1607" s="5">
        <f>VLOOKUP(B1607,SWH!$A$4:$B$19,2,FALSE)</f>
        <v>0.76236999999999999</v>
      </c>
      <c r="P1607" s="5">
        <f t="shared" si="107"/>
        <v>142.53763000000001</v>
      </c>
      <c r="Q1607" s="5">
        <v>0</v>
      </c>
      <c r="R1607" s="5">
        <v>0</v>
      </c>
      <c r="S1607" s="5">
        <v>597.21</v>
      </c>
      <c r="T1607" s="5">
        <v>154.55000000000001</v>
      </c>
      <c r="U1607" s="5">
        <v>501.57</v>
      </c>
      <c r="V1607" s="5">
        <v>150.22999999999999</v>
      </c>
      <c r="W1607" s="5">
        <f t="shared" si="109"/>
        <v>5420.1576299999997</v>
      </c>
      <c r="X1607" s="5">
        <f t="shared" si="110"/>
        <v>2955.78</v>
      </c>
      <c r="Y1607" s="5">
        <v>11933.52</v>
      </c>
      <c r="Z1607" s="5">
        <v>4001.8</v>
      </c>
      <c r="AA1607" s="5">
        <f t="shared" si="108"/>
        <v>15935.32</v>
      </c>
    </row>
    <row r="1608" spans="1:27" x14ac:dyDescent="0.25">
      <c r="A1608">
        <v>2004</v>
      </c>
      <c r="B1608" t="s">
        <v>57</v>
      </c>
      <c r="C1608" s="1" t="s">
        <v>2</v>
      </c>
      <c r="D1608" s="5">
        <f>VLOOKUP(B1608,SWH!$A$4:$C$19,3,FALSE)</f>
        <v>19592</v>
      </c>
      <c r="E1608" s="5">
        <v>0</v>
      </c>
      <c r="F1608" s="5">
        <v>1476.37</v>
      </c>
      <c r="G1608" s="5">
        <v>2224.44</v>
      </c>
      <c r="H1608" s="5">
        <v>3294.97</v>
      </c>
      <c r="I1608" s="5">
        <v>216.76</v>
      </c>
      <c r="J1608" s="5">
        <v>2616.89</v>
      </c>
      <c r="K1608" s="5">
        <v>544.46</v>
      </c>
      <c r="L1608" s="5">
        <v>79.36</v>
      </c>
      <c r="M1608" s="5">
        <v>2215.5100000000002</v>
      </c>
      <c r="N1608" s="5">
        <v>112.14</v>
      </c>
      <c r="O1608" s="5">
        <f>VLOOKUP(B1608,SWH!$A$4:$B$19,2,FALSE)</f>
        <v>0.76236999999999999</v>
      </c>
      <c r="P1608" s="5">
        <f t="shared" si="107"/>
        <v>111.37763</v>
      </c>
      <c r="Q1608" s="5">
        <v>0</v>
      </c>
      <c r="R1608" s="5">
        <v>0</v>
      </c>
      <c r="S1608" s="5">
        <v>362.68</v>
      </c>
      <c r="T1608" s="5">
        <v>154.55000000000001</v>
      </c>
      <c r="U1608" s="5">
        <v>488.44</v>
      </c>
      <c r="V1608" s="5">
        <v>149.09</v>
      </c>
      <c r="W1608" s="5">
        <f t="shared" si="109"/>
        <v>4914.007630000001</v>
      </c>
      <c r="X1608" s="5">
        <f t="shared" si="110"/>
        <v>1476.37</v>
      </c>
      <c r="Y1608" s="5">
        <v>11426.4</v>
      </c>
      <c r="Z1608" s="5">
        <v>2509.2600000000002</v>
      </c>
      <c r="AA1608" s="5">
        <f t="shared" si="108"/>
        <v>13935.66</v>
      </c>
    </row>
    <row r="1609" spans="1:27" x14ac:dyDescent="0.25">
      <c r="A1609">
        <v>2004</v>
      </c>
      <c r="B1609" t="s">
        <v>57</v>
      </c>
      <c r="C1609" s="1" t="s">
        <v>18</v>
      </c>
      <c r="D1609" s="5">
        <f>VLOOKUP(B1609,SWH!$A$4:$C$19,3,FALSE)</f>
        <v>19592</v>
      </c>
      <c r="E1609" s="5">
        <v>0</v>
      </c>
      <c r="F1609" s="5">
        <v>1905.84</v>
      </c>
      <c r="G1609" s="5">
        <v>904.05</v>
      </c>
      <c r="H1609" s="5">
        <v>3294.97</v>
      </c>
      <c r="I1609" s="5">
        <v>216.35</v>
      </c>
      <c r="J1609" s="5">
        <v>2616.89</v>
      </c>
      <c r="K1609" s="5">
        <v>544.46</v>
      </c>
      <c r="L1609" s="5">
        <v>79.36</v>
      </c>
      <c r="M1609" s="5">
        <v>1843.21</v>
      </c>
      <c r="N1609" s="5">
        <v>67.88</v>
      </c>
      <c r="O1609" s="5">
        <f>VLOOKUP(B1609,SWH!$A$4:$B$19,2,FALSE)</f>
        <v>0.76236999999999999</v>
      </c>
      <c r="P1609" s="5">
        <f t="shared" si="107"/>
        <v>67.117629999999991</v>
      </c>
      <c r="Q1609" s="5">
        <v>0</v>
      </c>
      <c r="R1609" s="5">
        <v>0</v>
      </c>
      <c r="S1609" s="5">
        <v>324.89</v>
      </c>
      <c r="T1609" s="5">
        <v>154.55000000000001</v>
      </c>
      <c r="U1609" s="5">
        <v>508.17</v>
      </c>
      <c r="V1609" s="5">
        <v>149.81</v>
      </c>
      <c r="W1609" s="5">
        <f t="shared" si="109"/>
        <v>3139.2676300000003</v>
      </c>
      <c r="X1609" s="5">
        <f t="shared" si="110"/>
        <v>1905.84</v>
      </c>
      <c r="Y1609" s="5">
        <v>9651.9500000000007</v>
      </c>
      <c r="Z1609" s="5">
        <v>2958.47</v>
      </c>
      <c r="AA1609" s="5">
        <f t="shared" si="108"/>
        <v>12610.42</v>
      </c>
    </row>
    <row r="1610" spans="1:27" x14ac:dyDescent="0.25">
      <c r="A1610">
        <v>2004</v>
      </c>
      <c r="B1610" t="s">
        <v>57</v>
      </c>
      <c r="C1610" s="1" t="s">
        <v>4</v>
      </c>
      <c r="D1610" s="5">
        <f>VLOOKUP(B1610,SWH!$A$4:$C$19,3,FALSE)</f>
        <v>19592</v>
      </c>
      <c r="E1610" s="5">
        <v>0</v>
      </c>
      <c r="F1610" s="5">
        <v>3487.22</v>
      </c>
      <c r="G1610" s="5">
        <v>1567.34</v>
      </c>
      <c r="H1610" s="5">
        <v>3294.97</v>
      </c>
      <c r="I1610" s="5">
        <v>216.66</v>
      </c>
      <c r="J1610" s="5">
        <v>2616.89</v>
      </c>
      <c r="K1610" s="5">
        <v>544.46</v>
      </c>
      <c r="L1610" s="5">
        <v>79.36</v>
      </c>
      <c r="M1610" s="5">
        <v>2011.36</v>
      </c>
      <c r="N1610" s="5">
        <v>101.05</v>
      </c>
      <c r="O1610" s="5">
        <f>VLOOKUP(B1610,SWH!$A$4:$B$19,2,FALSE)</f>
        <v>0.76236999999999999</v>
      </c>
      <c r="P1610" s="5">
        <f t="shared" si="107"/>
        <v>100.28762999999999</v>
      </c>
      <c r="Q1610" s="5">
        <v>0</v>
      </c>
      <c r="R1610" s="5">
        <v>0</v>
      </c>
      <c r="S1610" s="5">
        <v>430.08</v>
      </c>
      <c r="T1610" s="5">
        <v>154.55000000000001</v>
      </c>
      <c r="U1610" s="5">
        <v>537.97</v>
      </c>
      <c r="V1610" s="5">
        <v>149.43</v>
      </c>
      <c r="W1610" s="5">
        <f t="shared" si="109"/>
        <v>4109.0676299999996</v>
      </c>
      <c r="X1610" s="5">
        <f t="shared" si="110"/>
        <v>3487.22</v>
      </c>
      <c r="Y1610" s="5">
        <v>10621.7</v>
      </c>
      <c r="Z1610" s="5">
        <v>4569.6400000000003</v>
      </c>
      <c r="AA1610" s="5">
        <f t="shared" si="108"/>
        <v>15191.34</v>
      </c>
    </row>
    <row r="1611" spans="1:27" x14ac:dyDescent="0.25">
      <c r="A1611">
        <v>2004</v>
      </c>
      <c r="B1611" t="s">
        <v>57</v>
      </c>
      <c r="C1611" s="1" t="s">
        <v>5</v>
      </c>
      <c r="D1611" s="5">
        <f>VLOOKUP(B1611,SWH!$A$4:$C$19,3,FALSE)</f>
        <v>19592</v>
      </c>
      <c r="E1611" s="5">
        <v>0</v>
      </c>
      <c r="F1611" s="5">
        <v>2419.34</v>
      </c>
      <c r="G1611" s="5">
        <v>1758.34</v>
      </c>
      <c r="H1611" s="5">
        <v>3294.97</v>
      </c>
      <c r="I1611" s="5">
        <v>216.67</v>
      </c>
      <c r="J1611" s="5">
        <v>2616.89</v>
      </c>
      <c r="K1611" s="5">
        <v>544.46</v>
      </c>
      <c r="L1611" s="5">
        <v>79.36</v>
      </c>
      <c r="M1611" s="5">
        <v>2241.85</v>
      </c>
      <c r="N1611" s="5">
        <v>88.29</v>
      </c>
      <c r="O1611" s="5">
        <f>VLOOKUP(B1611,SWH!$A$4:$B$19,2,FALSE)</f>
        <v>0.76236999999999999</v>
      </c>
      <c r="P1611" s="5">
        <f t="shared" si="107"/>
        <v>87.527630000000002</v>
      </c>
      <c r="Q1611" s="5">
        <v>0</v>
      </c>
      <c r="R1611" s="5">
        <v>0</v>
      </c>
      <c r="S1611" s="5">
        <v>432.16</v>
      </c>
      <c r="T1611" s="5">
        <v>154.55000000000001</v>
      </c>
      <c r="U1611" s="5">
        <v>526.54999999999995</v>
      </c>
      <c r="V1611" s="5">
        <v>149.04</v>
      </c>
      <c r="W1611" s="5">
        <f t="shared" si="109"/>
        <v>4519.87763</v>
      </c>
      <c r="X1611" s="5">
        <f t="shared" si="110"/>
        <v>2419.34</v>
      </c>
      <c r="Y1611" s="5">
        <v>11032.12</v>
      </c>
      <c r="Z1611" s="5">
        <v>3490.35</v>
      </c>
      <c r="AA1611" s="5">
        <f t="shared" si="108"/>
        <v>14522.470000000001</v>
      </c>
    </row>
    <row r="1612" spans="1:27" x14ac:dyDescent="0.25">
      <c r="A1612">
        <v>2004</v>
      </c>
      <c r="B1612" t="s">
        <v>57</v>
      </c>
      <c r="C1612" s="1" t="s">
        <v>15</v>
      </c>
      <c r="D1612" s="5">
        <f>VLOOKUP(B1612,SWH!$A$4:$C$19,3,FALSE)</f>
        <v>19592</v>
      </c>
      <c r="E1612" s="5">
        <v>0</v>
      </c>
      <c r="F1612" s="5">
        <v>2108.62</v>
      </c>
      <c r="G1612" s="5">
        <v>505.85</v>
      </c>
      <c r="H1612" s="5">
        <v>3294.97</v>
      </c>
      <c r="I1612" s="5">
        <v>216.33</v>
      </c>
      <c r="J1612" s="5">
        <v>2616.89</v>
      </c>
      <c r="K1612" s="5">
        <v>544.46</v>
      </c>
      <c r="L1612" s="5">
        <v>79.36</v>
      </c>
      <c r="M1612" s="5">
        <v>1745.12</v>
      </c>
      <c r="N1612" s="5">
        <v>46.31</v>
      </c>
      <c r="O1612" s="5">
        <f>VLOOKUP(B1612,SWH!$A$4:$B$19,2,FALSE)</f>
        <v>0.76236999999999999</v>
      </c>
      <c r="P1612" s="5">
        <f t="shared" si="107"/>
        <v>45.547630000000005</v>
      </c>
      <c r="Q1612" s="5">
        <v>0</v>
      </c>
      <c r="R1612" s="5">
        <v>0</v>
      </c>
      <c r="S1612" s="5">
        <v>354.31</v>
      </c>
      <c r="T1612" s="5">
        <v>154.55000000000001</v>
      </c>
      <c r="U1612" s="5">
        <v>527.6</v>
      </c>
      <c r="V1612" s="5">
        <v>149.58000000000001</v>
      </c>
      <c r="W1612" s="5">
        <f t="shared" si="109"/>
        <v>2650.8276299999998</v>
      </c>
      <c r="X1612" s="5">
        <f t="shared" si="110"/>
        <v>2108.62</v>
      </c>
      <c r="Y1612" s="5">
        <v>9163.27</v>
      </c>
      <c r="Z1612" s="5">
        <v>3180.69</v>
      </c>
      <c r="AA1612" s="5">
        <f t="shared" si="108"/>
        <v>12343.960000000001</v>
      </c>
    </row>
    <row r="1613" spans="1:27" x14ac:dyDescent="0.25">
      <c r="A1613">
        <v>2004</v>
      </c>
      <c r="B1613" t="s">
        <v>57</v>
      </c>
      <c r="C1613" s="1" t="s">
        <v>16</v>
      </c>
      <c r="D1613" s="5">
        <f>VLOOKUP(B1613,SWH!$A$4:$C$19,3,FALSE)</f>
        <v>19592</v>
      </c>
      <c r="E1613" s="5">
        <v>0</v>
      </c>
      <c r="F1613" s="5">
        <v>7258.43</v>
      </c>
      <c r="G1613" s="5">
        <v>1662.88</v>
      </c>
      <c r="H1613" s="5">
        <v>3294.97</v>
      </c>
      <c r="I1613" s="5">
        <v>216.56</v>
      </c>
      <c r="J1613" s="5">
        <v>2616.89</v>
      </c>
      <c r="K1613" s="5">
        <v>544.46</v>
      </c>
      <c r="L1613" s="5">
        <v>79.36</v>
      </c>
      <c r="M1613" s="5">
        <v>2131.4</v>
      </c>
      <c r="N1613" s="5">
        <v>119.31</v>
      </c>
      <c r="O1613" s="5">
        <f>VLOOKUP(B1613,SWH!$A$4:$B$19,2,FALSE)</f>
        <v>0.76236999999999999</v>
      </c>
      <c r="P1613" s="5">
        <f t="shared" si="107"/>
        <v>118.54763</v>
      </c>
      <c r="Q1613" s="5">
        <v>0</v>
      </c>
      <c r="R1613" s="5">
        <v>0</v>
      </c>
      <c r="S1613" s="5">
        <v>371.87</v>
      </c>
      <c r="T1613" s="5">
        <v>154.55000000000001</v>
      </c>
      <c r="U1613" s="5">
        <v>567.67999999999995</v>
      </c>
      <c r="V1613" s="5">
        <v>149.38</v>
      </c>
      <c r="W1613" s="5">
        <f t="shared" si="109"/>
        <v>4284.6976300000006</v>
      </c>
      <c r="X1613" s="5">
        <f t="shared" si="110"/>
        <v>7258.43</v>
      </c>
      <c r="Y1613" s="5">
        <v>10797.18</v>
      </c>
      <c r="Z1613" s="5">
        <v>8370.56</v>
      </c>
      <c r="AA1613" s="5">
        <f t="shared" si="108"/>
        <v>19167.739999999998</v>
      </c>
    </row>
    <row r="1614" spans="1:27" x14ac:dyDescent="0.25">
      <c r="A1614">
        <v>2004</v>
      </c>
      <c r="B1614" t="s">
        <v>57</v>
      </c>
      <c r="C1614" s="1" t="s">
        <v>9</v>
      </c>
      <c r="D1614" s="5">
        <f>VLOOKUP(B1614,SWH!$A$4:$C$19,3,FALSE)</f>
        <v>19592</v>
      </c>
      <c r="E1614" s="5">
        <v>0</v>
      </c>
      <c r="F1614" s="5">
        <v>4486.37</v>
      </c>
      <c r="G1614" s="5">
        <v>1175.42</v>
      </c>
      <c r="H1614" s="5">
        <v>3294.97</v>
      </c>
      <c r="I1614" s="5">
        <v>216.41</v>
      </c>
      <c r="J1614" s="5">
        <v>2616.89</v>
      </c>
      <c r="K1614" s="5">
        <v>544.46</v>
      </c>
      <c r="L1614" s="5">
        <v>79.36</v>
      </c>
      <c r="M1614" s="5">
        <v>2135.66</v>
      </c>
      <c r="N1614" s="5">
        <v>75.05</v>
      </c>
      <c r="O1614" s="5">
        <f>VLOOKUP(B1614,SWH!$A$4:$B$19,2,FALSE)</f>
        <v>0.76236999999999999</v>
      </c>
      <c r="P1614" s="5">
        <f t="shared" si="107"/>
        <v>74.287629999999993</v>
      </c>
      <c r="Q1614" s="5">
        <v>0</v>
      </c>
      <c r="R1614" s="5">
        <v>0</v>
      </c>
      <c r="S1614" s="5">
        <v>426.56</v>
      </c>
      <c r="T1614" s="5">
        <v>154.55000000000001</v>
      </c>
      <c r="U1614" s="5">
        <v>559.11</v>
      </c>
      <c r="V1614" s="5">
        <v>148.58000000000001</v>
      </c>
      <c r="W1614" s="5">
        <f t="shared" si="109"/>
        <v>3811.9276300000001</v>
      </c>
      <c r="X1614" s="5">
        <f t="shared" si="110"/>
        <v>4486.37</v>
      </c>
      <c r="Y1614" s="5">
        <v>10323.450000000001</v>
      </c>
      <c r="Z1614" s="5">
        <v>5589.94</v>
      </c>
      <c r="AA1614" s="5">
        <f t="shared" si="108"/>
        <v>15913.39</v>
      </c>
    </row>
    <row r="1615" spans="1:27" x14ac:dyDescent="0.25">
      <c r="A1615">
        <v>2004</v>
      </c>
      <c r="B1615" t="s">
        <v>57</v>
      </c>
      <c r="C1615" s="1" t="s">
        <v>12</v>
      </c>
      <c r="D1615" s="5">
        <f>VLOOKUP(B1615,SWH!$A$4:$C$19,3,FALSE)</f>
        <v>19592</v>
      </c>
      <c r="E1615" s="5">
        <v>0</v>
      </c>
      <c r="F1615" s="5">
        <v>9046.6</v>
      </c>
      <c r="G1615" s="5">
        <v>1363.47</v>
      </c>
      <c r="H1615" s="5">
        <v>3294.97</v>
      </c>
      <c r="I1615" s="5">
        <v>216.27</v>
      </c>
      <c r="J1615" s="5">
        <v>2616.89</v>
      </c>
      <c r="K1615" s="5">
        <v>544.46</v>
      </c>
      <c r="L1615" s="5">
        <v>79.36</v>
      </c>
      <c r="M1615" s="5">
        <v>2220.7600000000002</v>
      </c>
      <c r="N1615" s="5">
        <v>104.52</v>
      </c>
      <c r="O1615" s="5">
        <f>VLOOKUP(B1615,SWH!$A$4:$B$19,2,FALSE)</f>
        <v>0.76236999999999999</v>
      </c>
      <c r="P1615" s="5">
        <f t="shared" si="107"/>
        <v>103.75762999999999</v>
      </c>
      <c r="Q1615" s="5">
        <v>0</v>
      </c>
      <c r="R1615" s="5">
        <v>0</v>
      </c>
      <c r="S1615" s="5">
        <v>369.52</v>
      </c>
      <c r="T1615" s="5">
        <v>154.55000000000001</v>
      </c>
      <c r="U1615" s="5">
        <v>599.76</v>
      </c>
      <c r="V1615" s="5">
        <v>148.97999999999999</v>
      </c>
      <c r="W1615" s="5">
        <f t="shared" si="109"/>
        <v>4057.5076300000005</v>
      </c>
      <c r="X1615" s="5">
        <f t="shared" si="110"/>
        <v>9046.6</v>
      </c>
      <c r="Y1615" s="5">
        <v>10569.29</v>
      </c>
      <c r="Z1615" s="5">
        <v>10190.82</v>
      </c>
      <c r="AA1615" s="5">
        <f t="shared" si="108"/>
        <v>20760.11</v>
      </c>
    </row>
    <row r="1616" spans="1:27" x14ac:dyDescent="0.25">
      <c r="A1616">
        <v>2004</v>
      </c>
      <c r="B1616" t="s">
        <v>57</v>
      </c>
      <c r="C1616" s="1" t="s">
        <v>8</v>
      </c>
      <c r="D1616" s="5">
        <f>VLOOKUP(B1616,SWH!$A$4:$C$19,3,FALSE)</f>
        <v>19592</v>
      </c>
      <c r="E1616" s="5">
        <v>0</v>
      </c>
      <c r="F1616" s="5">
        <v>12605.05</v>
      </c>
      <c r="G1616" s="5">
        <v>660.8</v>
      </c>
      <c r="H1616" s="5">
        <v>3294.97</v>
      </c>
      <c r="I1616" s="5">
        <v>215.08</v>
      </c>
      <c r="J1616" s="5">
        <v>2616.89</v>
      </c>
      <c r="K1616" s="5">
        <v>544.46</v>
      </c>
      <c r="L1616" s="5">
        <v>79.36</v>
      </c>
      <c r="M1616" s="5">
        <v>2198.4899999999998</v>
      </c>
      <c r="N1616" s="5">
        <v>77.53</v>
      </c>
      <c r="O1616" s="5">
        <f>VLOOKUP(B1616,SWH!$A$4:$B$19,2,FALSE)</f>
        <v>0.76236999999999999</v>
      </c>
      <c r="P1616" s="5">
        <f t="shared" si="107"/>
        <v>76.767629999999997</v>
      </c>
      <c r="Q1616" s="5">
        <v>0</v>
      </c>
      <c r="R1616" s="5">
        <v>0</v>
      </c>
      <c r="S1616" s="5">
        <v>396.13</v>
      </c>
      <c r="T1616" s="5">
        <v>154.55000000000001</v>
      </c>
      <c r="U1616" s="5">
        <v>638.89</v>
      </c>
      <c r="V1616" s="5">
        <v>148.28</v>
      </c>
      <c r="W1616" s="5">
        <f t="shared" si="109"/>
        <v>3332.1876299999999</v>
      </c>
      <c r="X1616" s="5">
        <f t="shared" si="110"/>
        <v>12605.05</v>
      </c>
      <c r="Y1616" s="5">
        <v>9842.09</v>
      </c>
      <c r="Z1616" s="5">
        <v>13788.4</v>
      </c>
      <c r="AA1616" s="5">
        <f t="shared" si="108"/>
        <v>23630.489999999998</v>
      </c>
    </row>
    <row r="1617" spans="1:27" x14ac:dyDescent="0.25">
      <c r="A1617">
        <v>2007</v>
      </c>
      <c r="B1617" t="s">
        <v>57</v>
      </c>
      <c r="C1617" s="1" t="s">
        <v>10</v>
      </c>
      <c r="D1617" s="5">
        <f>VLOOKUP(B1617,SWH!$A$4:$C$19,3,FALSE)</f>
        <v>19592</v>
      </c>
      <c r="E1617" s="5">
        <v>0</v>
      </c>
      <c r="F1617" s="5">
        <v>143.46</v>
      </c>
      <c r="G1617" s="5">
        <v>11150.43</v>
      </c>
      <c r="H1617" s="5">
        <v>3294.97</v>
      </c>
      <c r="I1617" s="5">
        <v>217.09</v>
      </c>
      <c r="J1617" s="5">
        <v>2616.89</v>
      </c>
      <c r="K1617" s="5">
        <v>544.46</v>
      </c>
      <c r="L1617" s="5">
        <v>79.36</v>
      </c>
      <c r="M1617" s="5">
        <v>1937.87</v>
      </c>
      <c r="N1617" s="5">
        <v>476.05</v>
      </c>
      <c r="O1617" s="5">
        <f>VLOOKUP(B1617,SWH!$A$4:$B$19,2,FALSE)</f>
        <v>0.76236999999999999</v>
      </c>
      <c r="P1617" s="5">
        <f t="shared" si="107"/>
        <v>475.28763000000004</v>
      </c>
      <c r="Q1617" s="5">
        <v>0</v>
      </c>
      <c r="R1617" s="5">
        <v>0</v>
      </c>
      <c r="S1617" s="5">
        <v>410.24</v>
      </c>
      <c r="T1617" s="5">
        <v>154.52000000000001</v>
      </c>
      <c r="U1617" s="5">
        <v>326.87</v>
      </c>
      <c r="V1617" s="5">
        <v>158.62</v>
      </c>
      <c r="W1617" s="5">
        <f t="shared" si="109"/>
        <v>13973.82763</v>
      </c>
      <c r="X1617" s="5">
        <f t="shared" si="110"/>
        <v>143.46</v>
      </c>
      <c r="Y1617" s="5">
        <v>20496.04</v>
      </c>
      <c r="Z1617" s="5">
        <v>1014.79</v>
      </c>
      <c r="AA1617" s="5">
        <f t="shared" si="108"/>
        <v>21510.83</v>
      </c>
    </row>
    <row r="1618" spans="1:27" x14ac:dyDescent="0.25">
      <c r="A1618">
        <v>2007</v>
      </c>
      <c r="B1618" t="s">
        <v>57</v>
      </c>
      <c r="C1618" s="1" t="s">
        <v>6</v>
      </c>
      <c r="D1618" s="5">
        <f>VLOOKUP(B1618,SWH!$A$4:$C$19,3,FALSE)</f>
        <v>19592</v>
      </c>
      <c r="E1618" s="5">
        <v>0</v>
      </c>
      <c r="F1618" s="5">
        <v>60.01</v>
      </c>
      <c r="G1618" s="5">
        <v>7577.09</v>
      </c>
      <c r="H1618" s="5">
        <v>3294.97</v>
      </c>
      <c r="I1618" s="5">
        <v>217.13</v>
      </c>
      <c r="J1618" s="5">
        <v>2616.89</v>
      </c>
      <c r="K1618" s="5">
        <v>544.46</v>
      </c>
      <c r="L1618" s="5">
        <v>79.36</v>
      </c>
      <c r="M1618" s="5">
        <v>1639.22</v>
      </c>
      <c r="N1618" s="5">
        <v>285.23</v>
      </c>
      <c r="O1618" s="5">
        <f>VLOOKUP(B1618,SWH!$A$4:$B$19,2,FALSE)</f>
        <v>0.76236999999999999</v>
      </c>
      <c r="P1618" s="5">
        <f t="shared" si="107"/>
        <v>284.46763000000004</v>
      </c>
      <c r="Q1618" s="5">
        <v>0</v>
      </c>
      <c r="R1618" s="5">
        <v>0</v>
      </c>
      <c r="S1618" s="5">
        <v>379.75</v>
      </c>
      <c r="T1618" s="5">
        <v>154.38999999999999</v>
      </c>
      <c r="U1618" s="5">
        <v>334.03</v>
      </c>
      <c r="V1618" s="5">
        <v>163.35</v>
      </c>
      <c r="W1618" s="5">
        <f t="shared" si="109"/>
        <v>9880.5276300000005</v>
      </c>
      <c r="X1618" s="5">
        <f t="shared" si="110"/>
        <v>60.01</v>
      </c>
      <c r="Y1618" s="5">
        <v>16407.39</v>
      </c>
      <c r="Z1618" s="5">
        <v>938.5</v>
      </c>
      <c r="AA1618" s="5">
        <f t="shared" si="108"/>
        <v>17345.89</v>
      </c>
    </row>
    <row r="1619" spans="1:27" x14ac:dyDescent="0.25">
      <c r="A1619">
        <v>2007</v>
      </c>
      <c r="B1619" t="s">
        <v>57</v>
      </c>
      <c r="C1619" s="1" t="s">
        <v>11</v>
      </c>
      <c r="D1619" s="5">
        <f>VLOOKUP(B1619,SWH!$A$4:$C$19,3,FALSE)</f>
        <v>19592</v>
      </c>
      <c r="E1619" s="5">
        <v>0</v>
      </c>
      <c r="F1619" s="5">
        <v>83.36</v>
      </c>
      <c r="G1619" s="5">
        <v>7178.34</v>
      </c>
      <c r="H1619" s="5">
        <v>3294.97</v>
      </c>
      <c r="I1619" s="5">
        <v>217.16</v>
      </c>
      <c r="J1619" s="5">
        <v>2616.89</v>
      </c>
      <c r="K1619" s="5">
        <v>544.46</v>
      </c>
      <c r="L1619" s="5">
        <v>79.36</v>
      </c>
      <c r="M1619" s="5">
        <v>1924.48</v>
      </c>
      <c r="N1619" s="5">
        <v>313.52</v>
      </c>
      <c r="O1619" s="5">
        <f>VLOOKUP(B1619,SWH!$A$4:$B$19,2,FALSE)</f>
        <v>0.76236999999999999</v>
      </c>
      <c r="P1619" s="5">
        <f t="shared" si="107"/>
        <v>312.75763000000001</v>
      </c>
      <c r="Q1619" s="5">
        <v>0</v>
      </c>
      <c r="R1619" s="5">
        <v>0</v>
      </c>
      <c r="S1619" s="5">
        <v>479.6</v>
      </c>
      <c r="T1619" s="5">
        <v>154.54</v>
      </c>
      <c r="U1619" s="5">
        <v>356.73</v>
      </c>
      <c r="V1619" s="5">
        <v>153.87</v>
      </c>
      <c r="W1619" s="5">
        <f t="shared" si="109"/>
        <v>9895.1776300000001</v>
      </c>
      <c r="X1619" s="5">
        <f t="shared" si="110"/>
        <v>83.36</v>
      </c>
      <c r="Y1619" s="5">
        <v>16412.740000000002</v>
      </c>
      <c r="Z1619" s="5">
        <v>984.55</v>
      </c>
      <c r="AA1619" s="5">
        <f t="shared" si="108"/>
        <v>17397.29</v>
      </c>
    </row>
    <row r="1620" spans="1:27" x14ac:dyDescent="0.25">
      <c r="A1620">
        <v>2007</v>
      </c>
      <c r="B1620" t="s">
        <v>57</v>
      </c>
      <c r="C1620" s="1" t="s">
        <v>13</v>
      </c>
      <c r="D1620" s="5">
        <f>VLOOKUP(B1620,SWH!$A$4:$C$19,3,FALSE)</f>
        <v>19592</v>
      </c>
      <c r="E1620" s="5">
        <v>0</v>
      </c>
      <c r="F1620" s="5">
        <v>178.75</v>
      </c>
      <c r="G1620" s="5">
        <v>6392.95</v>
      </c>
      <c r="H1620" s="5">
        <v>3294.97</v>
      </c>
      <c r="I1620" s="5">
        <v>216.89</v>
      </c>
      <c r="J1620" s="5">
        <v>2616.89</v>
      </c>
      <c r="K1620" s="5">
        <v>544.46</v>
      </c>
      <c r="L1620" s="5">
        <v>79.36</v>
      </c>
      <c r="M1620" s="5">
        <v>1704.84</v>
      </c>
      <c r="N1620" s="5">
        <v>230.6</v>
      </c>
      <c r="O1620" s="5">
        <f>VLOOKUP(B1620,SWH!$A$4:$B$19,2,FALSE)</f>
        <v>0.76236999999999999</v>
      </c>
      <c r="P1620" s="5">
        <f t="shared" si="107"/>
        <v>229.83762999999999</v>
      </c>
      <c r="Q1620" s="5">
        <v>0</v>
      </c>
      <c r="R1620" s="5">
        <v>0</v>
      </c>
      <c r="S1620" s="5">
        <v>288.83</v>
      </c>
      <c r="T1620" s="5">
        <v>154.4</v>
      </c>
      <c r="U1620" s="5">
        <v>368.22</v>
      </c>
      <c r="V1620" s="5">
        <v>162.47</v>
      </c>
      <c r="W1620" s="5">
        <f t="shared" si="109"/>
        <v>8616.4576300000008</v>
      </c>
      <c r="X1620" s="5">
        <f t="shared" si="110"/>
        <v>178.75</v>
      </c>
      <c r="Y1620" s="5">
        <v>15142.19</v>
      </c>
      <c r="Z1620" s="5">
        <v>1091.42</v>
      </c>
      <c r="AA1620" s="5">
        <f t="shared" si="108"/>
        <v>16233.61</v>
      </c>
    </row>
    <row r="1621" spans="1:27" x14ac:dyDescent="0.25">
      <c r="A1621">
        <v>2007</v>
      </c>
      <c r="B1621" t="s">
        <v>57</v>
      </c>
      <c r="C1621" s="1" t="s">
        <v>19</v>
      </c>
      <c r="D1621" s="5">
        <f>VLOOKUP(B1621,SWH!$A$4:$C$19,3,FALSE)</f>
        <v>19592</v>
      </c>
      <c r="E1621" s="5">
        <v>0</v>
      </c>
      <c r="F1621" s="5">
        <v>199.47</v>
      </c>
      <c r="G1621" s="5">
        <v>6215.15</v>
      </c>
      <c r="H1621" s="5">
        <v>3294.97</v>
      </c>
      <c r="I1621" s="5">
        <v>216.81</v>
      </c>
      <c r="J1621" s="5">
        <v>2616.89</v>
      </c>
      <c r="K1621" s="5">
        <v>544.46</v>
      </c>
      <c r="L1621" s="5">
        <v>79.36</v>
      </c>
      <c r="M1621" s="5">
        <v>1729.02</v>
      </c>
      <c r="N1621" s="5">
        <v>293.56</v>
      </c>
      <c r="O1621" s="5">
        <f>VLOOKUP(B1621,SWH!$A$4:$B$19,2,FALSE)</f>
        <v>0.76236999999999999</v>
      </c>
      <c r="P1621" s="5">
        <f t="shared" si="107"/>
        <v>292.79763000000003</v>
      </c>
      <c r="Q1621" s="5">
        <v>0</v>
      </c>
      <c r="R1621" s="5">
        <v>0</v>
      </c>
      <c r="S1621" s="5">
        <v>427.66</v>
      </c>
      <c r="T1621" s="5">
        <v>154.54</v>
      </c>
      <c r="U1621" s="5">
        <v>396.52</v>
      </c>
      <c r="V1621" s="5">
        <v>153.83000000000001</v>
      </c>
      <c r="W1621" s="5">
        <f t="shared" si="109"/>
        <v>8664.6276300000009</v>
      </c>
      <c r="X1621" s="5">
        <f t="shared" si="110"/>
        <v>199.47</v>
      </c>
      <c r="Y1621" s="5">
        <v>15181.79</v>
      </c>
      <c r="Z1621" s="5">
        <v>1140.44</v>
      </c>
      <c r="AA1621" s="5">
        <f t="shared" si="108"/>
        <v>16322.230000000001</v>
      </c>
    </row>
    <row r="1622" spans="1:27" x14ac:dyDescent="0.25">
      <c r="A1622">
        <v>2007</v>
      </c>
      <c r="B1622" t="s">
        <v>57</v>
      </c>
      <c r="C1622" s="1" t="s">
        <v>20</v>
      </c>
      <c r="D1622" s="5">
        <f>VLOOKUP(B1622,SWH!$A$4:$C$19,3,FALSE)</f>
        <v>19592</v>
      </c>
      <c r="E1622" s="5">
        <v>0</v>
      </c>
      <c r="F1622" s="5">
        <v>183.19</v>
      </c>
      <c r="G1622" s="5">
        <v>3753.53</v>
      </c>
      <c r="H1622" s="5">
        <v>3294.97</v>
      </c>
      <c r="I1622" s="5">
        <v>216.97</v>
      </c>
      <c r="J1622" s="5">
        <v>2616.89</v>
      </c>
      <c r="K1622" s="5">
        <v>544.46</v>
      </c>
      <c r="L1622" s="5">
        <v>79.36</v>
      </c>
      <c r="M1622" s="5">
        <v>1557.41</v>
      </c>
      <c r="N1622" s="5">
        <v>141.4</v>
      </c>
      <c r="O1622" s="5">
        <f>VLOOKUP(B1622,SWH!$A$4:$B$19,2,FALSE)</f>
        <v>0.76236999999999999</v>
      </c>
      <c r="P1622" s="5">
        <f t="shared" si="107"/>
        <v>140.63763</v>
      </c>
      <c r="Q1622" s="5">
        <v>0</v>
      </c>
      <c r="R1622" s="5">
        <v>0</v>
      </c>
      <c r="S1622" s="5">
        <v>290.32</v>
      </c>
      <c r="T1622" s="5">
        <v>154.4</v>
      </c>
      <c r="U1622" s="5">
        <v>400.91</v>
      </c>
      <c r="V1622" s="5">
        <v>159.05000000000001</v>
      </c>
      <c r="W1622" s="5">
        <f t="shared" si="109"/>
        <v>5741.8976300000004</v>
      </c>
      <c r="X1622" s="5">
        <f t="shared" si="110"/>
        <v>183.19</v>
      </c>
      <c r="Y1622" s="5">
        <v>12264.31</v>
      </c>
      <c r="Z1622" s="5">
        <v>1128.56</v>
      </c>
      <c r="AA1622" s="5">
        <f t="shared" si="108"/>
        <v>13392.869999999999</v>
      </c>
    </row>
    <row r="1623" spans="1:27" x14ac:dyDescent="0.25">
      <c r="A1623">
        <v>2007</v>
      </c>
      <c r="B1623" t="s">
        <v>57</v>
      </c>
      <c r="C1623" s="1" t="s">
        <v>3</v>
      </c>
      <c r="D1623" s="5">
        <f>VLOOKUP(B1623,SWH!$A$4:$C$19,3,FALSE)</f>
        <v>19592</v>
      </c>
      <c r="E1623" s="5">
        <v>0</v>
      </c>
      <c r="F1623" s="5">
        <v>774.45</v>
      </c>
      <c r="G1623" s="5">
        <v>3579.16</v>
      </c>
      <c r="H1623" s="5">
        <v>3294.97</v>
      </c>
      <c r="I1623" s="5">
        <v>216.93</v>
      </c>
      <c r="J1623" s="5">
        <v>2616.89</v>
      </c>
      <c r="K1623" s="5">
        <v>544.46</v>
      </c>
      <c r="L1623" s="5">
        <v>79.36</v>
      </c>
      <c r="M1623" s="5">
        <v>1541.11</v>
      </c>
      <c r="N1623" s="5">
        <v>180.91</v>
      </c>
      <c r="O1623" s="5">
        <f>VLOOKUP(B1623,SWH!$A$4:$B$19,2,FALSE)</f>
        <v>0.76236999999999999</v>
      </c>
      <c r="P1623" s="5">
        <f t="shared" si="107"/>
        <v>180.14762999999999</v>
      </c>
      <c r="Q1623" s="5">
        <v>0</v>
      </c>
      <c r="R1623" s="5">
        <v>0</v>
      </c>
      <c r="S1623" s="5">
        <v>380.22</v>
      </c>
      <c r="T1623" s="5">
        <v>154.54</v>
      </c>
      <c r="U1623" s="5">
        <v>457.01</v>
      </c>
      <c r="V1623" s="5">
        <v>151.19999999999999</v>
      </c>
      <c r="W1623" s="5">
        <f t="shared" si="109"/>
        <v>5680.6376299999993</v>
      </c>
      <c r="X1623" s="5">
        <f t="shared" si="110"/>
        <v>774.45</v>
      </c>
      <c r="Y1623" s="5">
        <v>12195.3</v>
      </c>
      <c r="Z1623" s="5">
        <v>1775.92</v>
      </c>
      <c r="AA1623" s="5">
        <f t="shared" si="108"/>
        <v>13971.22</v>
      </c>
    </row>
    <row r="1624" spans="1:27" x14ac:dyDescent="0.25">
      <c r="A1624">
        <v>2007</v>
      </c>
      <c r="B1624" t="s">
        <v>57</v>
      </c>
      <c r="C1624" s="1" t="s">
        <v>7</v>
      </c>
      <c r="D1624" s="5">
        <f>VLOOKUP(B1624,SWH!$A$4:$C$19,3,FALSE)</f>
        <v>19592</v>
      </c>
      <c r="E1624" s="5">
        <v>0</v>
      </c>
      <c r="F1624" s="5">
        <v>296.66000000000003</v>
      </c>
      <c r="G1624" s="5">
        <v>2575.77</v>
      </c>
      <c r="H1624" s="5">
        <v>3294.97</v>
      </c>
      <c r="I1624" s="5">
        <v>216.92</v>
      </c>
      <c r="J1624" s="5">
        <v>2616.89</v>
      </c>
      <c r="K1624" s="5">
        <v>544.46</v>
      </c>
      <c r="L1624" s="5">
        <v>79.36</v>
      </c>
      <c r="M1624" s="5">
        <v>1499.62</v>
      </c>
      <c r="N1624" s="5">
        <v>102.89</v>
      </c>
      <c r="O1624" s="5">
        <f>VLOOKUP(B1624,SWH!$A$4:$B$19,2,FALSE)</f>
        <v>0.76236999999999999</v>
      </c>
      <c r="P1624" s="5">
        <f t="shared" si="107"/>
        <v>102.12763</v>
      </c>
      <c r="Q1624" s="5">
        <v>0</v>
      </c>
      <c r="R1624" s="5">
        <v>0</v>
      </c>
      <c r="S1624" s="5">
        <v>176.32</v>
      </c>
      <c r="T1624" s="5">
        <v>154.41</v>
      </c>
      <c r="U1624" s="5">
        <v>440.97</v>
      </c>
      <c r="V1624" s="5">
        <v>158.30000000000001</v>
      </c>
      <c r="W1624" s="5">
        <f t="shared" si="109"/>
        <v>4353.83763</v>
      </c>
      <c r="X1624" s="5">
        <f t="shared" si="110"/>
        <v>296.66000000000003</v>
      </c>
      <c r="Y1624" s="5">
        <v>10875.45</v>
      </c>
      <c r="Z1624" s="5">
        <v>1282.08</v>
      </c>
      <c r="AA1624" s="5">
        <f t="shared" si="108"/>
        <v>12157.53</v>
      </c>
    </row>
    <row r="1625" spans="1:27" x14ac:dyDescent="0.25">
      <c r="A1625">
        <v>2007</v>
      </c>
      <c r="B1625" t="s">
        <v>57</v>
      </c>
      <c r="C1625" s="1" t="s">
        <v>17</v>
      </c>
      <c r="D1625" s="5">
        <f>VLOOKUP(B1625,SWH!$A$4:$C$19,3,FALSE)</f>
        <v>19592</v>
      </c>
      <c r="E1625" s="5">
        <v>0</v>
      </c>
      <c r="F1625" s="5">
        <v>231.82</v>
      </c>
      <c r="G1625" s="5">
        <v>2134.13</v>
      </c>
      <c r="H1625" s="5">
        <v>3294.97</v>
      </c>
      <c r="I1625" s="5">
        <v>216.89</v>
      </c>
      <c r="J1625" s="5">
        <v>2616.89</v>
      </c>
      <c r="K1625" s="5">
        <v>544.46</v>
      </c>
      <c r="L1625" s="5">
        <v>79.36</v>
      </c>
      <c r="M1625" s="5">
        <v>1430.21</v>
      </c>
      <c r="N1625" s="5">
        <v>110.71</v>
      </c>
      <c r="O1625" s="5">
        <f>VLOOKUP(B1625,SWH!$A$4:$B$19,2,FALSE)</f>
        <v>0.76236999999999999</v>
      </c>
      <c r="P1625" s="5">
        <f t="shared" si="107"/>
        <v>109.94762999999999</v>
      </c>
      <c r="Q1625" s="5">
        <v>0</v>
      </c>
      <c r="R1625" s="5">
        <v>0</v>
      </c>
      <c r="S1625" s="5">
        <v>0</v>
      </c>
      <c r="T1625" s="5">
        <v>154.55000000000001</v>
      </c>
      <c r="U1625" s="5">
        <v>453.24</v>
      </c>
      <c r="V1625" s="5">
        <v>151.81</v>
      </c>
      <c r="W1625" s="5">
        <f t="shared" si="109"/>
        <v>3674.2876300000003</v>
      </c>
      <c r="X1625" s="5">
        <f t="shared" si="110"/>
        <v>231.82</v>
      </c>
      <c r="Y1625" s="5">
        <v>10189.51</v>
      </c>
      <c r="Z1625" s="5">
        <v>1229.52</v>
      </c>
      <c r="AA1625" s="5">
        <f t="shared" si="108"/>
        <v>11419.03</v>
      </c>
    </row>
    <row r="1626" spans="1:27" x14ac:dyDescent="0.25">
      <c r="A1626">
        <v>2007</v>
      </c>
      <c r="B1626" t="s">
        <v>57</v>
      </c>
      <c r="C1626" s="1" t="s">
        <v>14</v>
      </c>
      <c r="D1626" s="5">
        <f>VLOOKUP(B1626,SWH!$A$4:$C$19,3,FALSE)</f>
        <v>19592</v>
      </c>
      <c r="E1626" s="5">
        <v>0</v>
      </c>
      <c r="F1626" s="5">
        <v>1694.81</v>
      </c>
      <c r="G1626" s="5">
        <v>2465.64</v>
      </c>
      <c r="H1626" s="5">
        <v>3294.97</v>
      </c>
      <c r="I1626" s="5">
        <v>216.6</v>
      </c>
      <c r="J1626" s="5">
        <v>2616.89</v>
      </c>
      <c r="K1626" s="5">
        <v>544.46</v>
      </c>
      <c r="L1626" s="5">
        <v>79.36</v>
      </c>
      <c r="M1626" s="5">
        <v>1478.3</v>
      </c>
      <c r="N1626" s="5">
        <v>131.77000000000001</v>
      </c>
      <c r="O1626" s="5">
        <f>VLOOKUP(B1626,SWH!$A$4:$B$19,2,FALSE)</f>
        <v>0.76236999999999999</v>
      </c>
      <c r="P1626" s="5">
        <f t="shared" si="107"/>
        <v>131.00763000000001</v>
      </c>
      <c r="Q1626" s="5">
        <v>0</v>
      </c>
      <c r="R1626" s="5">
        <v>0</v>
      </c>
      <c r="S1626" s="5">
        <v>363.52</v>
      </c>
      <c r="T1626" s="5">
        <v>154.55000000000001</v>
      </c>
      <c r="U1626" s="5">
        <v>501.31</v>
      </c>
      <c r="V1626" s="5">
        <v>150.24</v>
      </c>
      <c r="W1626" s="5">
        <f t="shared" si="109"/>
        <v>4438.4676299999992</v>
      </c>
      <c r="X1626" s="5">
        <f t="shared" si="110"/>
        <v>1694.81</v>
      </c>
      <c r="Y1626" s="5">
        <v>10951.83</v>
      </c>
      <c r="Z1626" s="5">
        <v>2740.59</v>
      </c>
      <c r="AA1626" s="5">
        <f t="shared" si="108"/>
        <v>13692.42</v>
      </c>
    </row>
    <row r="1627" spans="1:27" x14ac:dyDescent="0.25">
      <c r="A1627">
        <v>2007</v>
      </c>
      <c r="B1627" t="s">
        <v>57</v>
      </c>
      <c r="C1627" s="1" t="s">
        <v>2</v>
      </c>
      <c r="D1627" s="5">
        <f>VLOOKUP(B1627,SWH!$A$4:$C$19,3,FALSE)</f>
        <v>19592</v>
      </c>
      <c r="E1627" s="5">
        <v>0</v>
      </c>
      <c r="F1627" s="5">
        <v>872.9</v>
      </c>
      <c r="G1627" s="5">
        <v>2062.16</v>
      </c>
      <c r="H1627" s="5">
        <v>3294.97</v>
      </c>
      <c r="I1627" s="5">
        <v>216.76</v>
      </c>
      <c r="J1627" s="5">
        <v>2616.89</v>
      </c>
      <c r="K1627" s="5">
        <v>544.46</v>
      </c>
      <c r="L1627" s="5">
        <v>79.36</v>
      </c>
      <c r="M1627" s="5">
        <v>1776.3</v>
      </c>
      <c r="N1627" s="5">
        <v>103.5</v>
      </c>
      <c r="O1627" s="5">
        <f>VLOOKUP(B1627,SWH!$A$4:$B$19,2,FALSE)</f>
        <v>0.76236999999999999</v>
      </c>
      <c r="P1627" s="5">
        <f t="shared" si="107"/>
        <v>102.73763</v>
      </c>
      <c r="Q1627" s="5">
        <v>0</v>
      </c>
      <c r="R1627" s="5">
        <v>0</v>
      </c>
      <c r="S1627" s="5">
        <v>169.69</v>
      </c>
      <c r="T1627" s="5">
        <v>154.56</v>
      </c>
      <c r="U1627" s="5">
        <v>488.25</v>
      </c>
      <c r="V1627" s="5">
        <v>149.13999999999999</v>
      </c>
      <c r="W1627" s="5">
        <f t="shared" si="109"/>
        <v>4110.8876300000002</v>
      </c>
      <c r="X1627" s="5">
        <f t="shared" si="110"/>
        <v>872.9</v>
      </c>
      <c r="Y1627" s="5">
        <v>10623.34</v>
      </c>
      <c r="Z1627" s="5">
        <v>1905.62</v>
      </c>
      <c r="AA1627" s="5">
        <f t="shared" si="108"/>
        <v>12528.96</v>
      </c>
    </row>
    <row r="1628" spans="1:27" x14ac:dyDescent="0.25">
      <c r="A1628">
        <v>2007</v>
      </c>
      <c r="B1628" t="s">
        <v>57</v>
      </c>
      <c r="C1628" s="1" t="s">
        <v>18</v>
      </c>
      <c r="D1628" s="5">
        <f>VLOOKUP(B1628,SWH!$A$4:$C$19,3,FALSE)</f>
        <v>19592</v>
      </c>
      <c r="E1628" s="5">
        <v>0</v>
      </c>
      <c r="F1628" s="5">
        <v>1071.4100000000001</v>
      </c>
      <c r="G1628" s="5">
        <v>892.28</v>
      </c>
      <c r="H1628" s="5">
        <v>3294.97</v>
      </c>
      <c r="I1628" s="5">
        <v>216.35</v>
      </c>
      <c r="J1628" s="5">
        <v>2616.89</v>
      </c>
      <c r="K1628" s="5">
        <v>544.46</v>
      </c>
      <c r="L1628" s="5">
        <v>79.36</v>
      </c>
      <c r="M1628" s="5">
        <v>1346.57</v>
      </c>
      <c r="N1628" s="5">
        <v>59.94</v>
      </c>
      <c r="O1628" s="5">
        <f>VLOOKUP(B1628,SWH!$A$4:$B$19,2,FALSE)</f>
        <v>0.76236999999999999</v>
      </c>
      <c r="P1628" s="5">
        <f t="shared" si="107"/>
        <v>59.177630000000001</v>
      </c>
      <c r="Q1628" s="5">
        <v>0</v>
      </c>
      <c r="R1628" s="5">
        <v>0</v>
      </c>
      <c r="S1628" s="5">
        <v>213.04</v>
      </c>
      <c r="T1628" s="5">
        <v>154.55000000000001</v>
      </c>
      <c r="U1628" s="5">
        <v>507.98</v>
      </c>
      <c r="V1628" s="5">
        <v>149.83000000000001</v>
      </c>
      <c r="W1628" s="5">
        <f t="shared" si="109"/>
        <v>2511.06763</v>
      </c>
      <c r="X1628" s="5">
        <f t="shared" si="110"/>
        <v>1071.4100000000001</v>
      </c>
      <c r="Y1628" s="5">
        <v>9023.77</v>
      </c>
      <c r="Z1628" s="5">
        <v>2123.85</v>
      </c>
      <c r="AA1628" s="5">
        <f t="shared" si="108"/>
        <v>11147.62</v>
      </c>
    </row>
    <row r="1629" spans="1:27" x14ac:dyDescent="0.25">
      <c r="A1629">
        <v>2007</v>
      </c>
      <c r="B1629" t="s">
        <v>57</v>
      </c>
      <c r="C1629" s="1" t="s">
        <v>4</v>
      </c>
      <c r="D1629" s="5">
        <f>VLOOKUP(B1629,SWH!$A$4:$C$19,3,FALSE)</f>
        <v>19592</v>
      </c>
      <c r="E1629" s="5">
        <v>0</v>
      </c>
      <c r="F1629" s="5">
        <v>2581.58</v>
      </c>
      <c r="G1629" s="5">
        <v>1548.71</v>
      </c>
      <c r="H1629" s="5">
        <v>3294.97</v>
      </c>
      <c r="I1629" s="5">
        <v>216.66</v>
      </c>
      <c r="J1629" s="5">
        <v>2616.89</v>
      </c>
      <c r="K1629" s="5">
        <v>544.46</v>
      </c>
      <c r="L1629" s="5">
        <v>79.36</v>
      </c>
      <c r="M1629" s="5">
        <v>1477.15</v>
      </c>
      <c r="N1629" s="5">
        <v>92.3</v>
      </c>
      <c r="O1629" s="5">
        <f>VLOOKUP(B1629,SWH!$A$4:$B$19,2,FALSE)</f>
        <v>0.76236999999999999</v>
      </c>
      <c r="P1629" s="5">
        <f t="shared" si="107"/>
        <v>91.537629999999993</v>
      </c>
      <c r="Q1629" s="5">
        <v>0</v>
      </c>
      <c r="R1629" s="5">
        <v>0</v>
      </c>
      <c r="S1629" s="5">
        <v>247.07</v>
      </c>
      <c r="T1629" s="5">
        <v>154.55000000000001</v>
      </c>
      <c r="U1629" s="5">
        <v>537.75</v>
      </c>
      <c r="V1629" s="5">
        <v>149.44</v>
      </c>
      <c r="W1629" s="5">
        <f t="shared" si="109"/>
        <v>3364.4676300000001</v>
      </c>
      <c r="X1629" s="5">
        <f t="shared" si="110"/>
        <v>2581.58</v>
      </c>
      <c r="Y1629" s="5">
        <v>9877.1</v>
      </c>
      <c r="Z1629" s="5">
        <v>3663.79</v>
      </c>
      <c r="AA1629" s="5">
        <f t="shared" si="108"/>
        <v>13540.89</v>
      </c>
    </row>
    <row r="1630" spans="1:27" x14ac:dyDescent="0.25">
      <c r="A1630">
        <v>2007</v>
      </c>
      <c r="B1630" t="s">
        <v>57</v>
      </c>
      <c r="C1630" s="1" t="s">
        <v>5</v>
      </c>
      <c r="D1630" s="5">
        <f>VLOOKUP(B1630,SWH!$A$4:$C$19,3,FALSE)</f>
        <v>19592</v>
      </c>
      <c r="E1630" s="5">
        <v>0</v>
      </c>
      <c r="F1630" s="5">
        <v>1446.6</v>
      </c>
      <c r="G1630" s="5">
        <v>1726.59</v>
      </c>
      <c r="H1630" s="5">
        <v>3294.97</v>
      </c>
      <c r="I1630" s="5">
        <v>216.67</v>
      </c>
      <c r="J1630" s="5">
        <v>2616.89</v>
      </c>
      <c r="K1630" s="5">
        <v>544.46</v>
      </c>
      <c r="L1630" s="5">
        <v>79.36</v>
      </c>
      <c r="M1630" s="5">
        <v>1732.98</v>
      </c>
      <c r="N1630" s="5">
        <v>82.65</v>
      </c>
      <c r="O1630" s="5">
        <f>VLOOKUP(B1630,SWH!$A$4:$B$19,2,FALSE)</f>
        <v>0.76236999999999999</v>
      </c>
      <c r="P1630" s="5">
        <f t="shared" si="107"/>
        <v>81.887630000000001</v>
      </c>
      <c r="Q1630" s="5">
        <v>0</v>
      </c>
      <c r="R1630" s="5">
        <v>0</v>
      </c>
      <c r="S1630" s="5">
        <v>280.02999999999997</v>
      </c>
      <c r="T1630" s="5">
        <v>154.55000000000001</v>
      </c>
      <c r="U1630" s="5">
        <v>526.36</v>
      </c>
      <c r="V1630" s="5">
        <v>149.08000000000001</v>
      </c>
      <c r="W1630" s="5">
        <f t="shared" si="109"/>
        <v>3821.4876299999996</v>
      </c>
      <c r="X1630" s="5">
        <f t="shared" si="110"/>
        <v>1446.6</v>
      </c>
      <c r="Y1630" s="5">
        <v>10333.77</v>
      </c>
      <c r="Z1630" s="5">
        <v>2517.41</v>
      </c>
      <c r="AA1630" s="5">
        <f t="shared" si="108"/>
        <v>12851.18</v>
      </c>
    </row>
    <row r="1631" spans="1:27" x14ac:dyDescent="0.25">
      <c r="A1631">
        <v>2007</v>
      </c>
      <c r="B1631" t="s">
        <v>57</v>
      </c>
      <c r="C1631" s="1" t="s">
        <v>15</v>
      </c>
      <c r="D1631" s="5">
        <f>VLOOKUP(B1631,SWH!$A$4:$C$19,3,FALSE)</f>
        <v>19592</v>
      </c>
      <c r="E1631" s="5">
        <v>0</v>
      </c>
      <c r="F1631" s="5">
        <v>1107.23</v>
      </c>
      <c r="G1631" s="5">
        <v>527.73</v>
      </c>
      <c r="H1631" s="5">
        <v>3294.97</v>
      </c>
      <c r="I1631" s="5">
        <v>216.33</v>
      </c>
      <c r="J1631" s="5">
        <v>2616.89</v>
      </c>
      <c r="K1631" s="5">
        <v>544.46</v>
      </c>
      <c r="L1631" s="5">
        <v>79.36</v>
      </c>
      <c r="M1631" s="5">
        <v>1274.8399999999999</v>
      </c>
      <c r="N1631" s="5">
        <v>38.82</v>
      </c>
      <c r="O1631" s="5">
        <f>VLOOKUP(B1631,SWH!$A$4:$B$19,2,FALSE)</f>
        <v>0.76236999999999999</v>
      </c>
      <c r="P1631" s="5">
        <f t="shared" si="107"/>
        <v>38.057630000000003</v>
      </c>
      <c r="Q1631" s="5">
        <v>0</v>
      </c>
      <c r="R1631" s="5">
        <v>0</v>
      </c>
      <c r="S1631" s="5">
        <v>161.19999999999999</v>
      </c>
      <c r="T1631" s="5">
        <v>154.55000000000001</v>
      </c>
      <c r="U1631" s="5">
        <v>527.42999999999995</v>
      </c>
      <c r="V1631" s="5">
        <v>149.6</v>
      </c>
      <c r="W1631" s="5">
        <f t="shared" si="109"/>
        <v>2001.82763</v>
      </c>
      <c r="X1631" s="5">
        <f t="shared" si="110"/>
        <v>1107.23</v>
      </c>
      <c r="Y1631" s="5">
        <v>8514.2800000000007</v>
      </c>
      <c r="Z1631" s="5">
        <v>2179.12</v>
      </c>
      <c r="AA1631" s="5">
        <f t="shared" si="108"/>
        <v>10693.400000000001</v>
      </c>
    </row>
    <row r="1632" spans="1:27" x14ac:dyDescent="0.25">
      <c r="A1632">
        <v>2007</v>
      </c>
      <c r="B1632" t="s">
        <v>57</v>
      </c>
      <c r="C1632" s="1" t="s">
        <v>16</v>
      </c>
      <c r="D1632" s="5">
        <f>VLOOKUP(B1632,SWH!$A$4:$C$19,3,FALSE)</f>
        <v>19592</v>
      </c>
      <c r="E1632" s="5">
        <v>0</v>
      </c>
      <c r="F1632" s="5">
        <v>4397.99</v>
      </c>
      <c r="G1632" s="5">
        <v>1630.57</v>
      </c>
      <c r="H1632" s="5">
        <v>3294.97</v>
      </c>
      <c r="I1632" s="5">
        <v>216.56</v>
      </c>
      <c r="J1632" s="5">
        <v>2616.89</v>
      </c>
      <c r="K1632" s="5">
        <v>544.46</v>
      </c>
      <c r="L1632" s="5">
        <v>79.36</v>
      </c>
      <c r="M1632" s="5">
        <v>1586.86</v>
      </c>
      <c r="N1632" s="5">
        <v>104.78</v>
      </c>
      <c r="O1632" s="5">
        <f>VLOOKUP(B1632,SWH!$A$4:$B$19,2,FALSE)</f>
        <v>0.76236999999999999</v>
      </c>
      <c r="P1632" s="5">
        <f t="shared" si="107"/>
        <v>104.01763</v>
      </c>
      <c r="Q1632" s="5">
        <v>0</v>
      </c>
      <c r="R1632" s="5">
        <v>0</v>
      </c>
      <c r="S1632" s="5">
        <v>252.97</v>
      </c>
      <c r="T1632" s="5">
        <v>154.55000000000001</v>
      </c>
      <c r="U1632" s="5">
        <v>567.45000000000005</v>
      </c>
      <c r="V1632" s="5">
        <v>149.38999999999999</v>
      </c>
      <c r="W1632" s="5">
        <f t="shared" si="109"/>
        <v>3574.4176299999999</v>
      </c>
      <c r="X1632" s="5">
        <f t="shared" si="110"/>
        <v>4397.99</v>
      </c>
      <c r="Y1632" s="5">
        <v>10086.89</v>
      </c>
      <c r="Z1632" s="5">
        <v>5509.89</v>
      </c>
      <c r="AA1632" s="5">
        <f t="shared" si="108"/>
        <v>15596.779999999999</v>
      </c>
    </row>
    <row r="1633" spans="1:27" x14ac:dyDescent="0.25">
      <c r="A1633">
        <v>2007</v>
      </c>
      <c r="B1633" t="s">
        <v>57</v>
      </c>
      <c r="C1633" s="1" t="s">
        <v>9</v>
      </c>
      <c r="D1633" s="5">
        <f>VLOOKUP(B1633,SWH!$A$4:$C$19,3,FALSE)</f>
        <v>19592</v>
      </c>
      <c r="E1633" s="5">
        <v>0</v>
      </c>
      <c r="F1633" s="5">
        <v>3617.21</v>
      </c>
      <c r="G1633" s="5">
        <v>1206.46</v>
      </c>
      <c r="H1633" s="5">
        <v>3294.97</v>
      </c>
      <c r="I1633" s="5">
        <v>216.41</v>
      </c>
      <c r="J1633" s="5">
        <v>2616.89</v>
      </c>
      <c r="K1633" s="5">
        <v>544.46</v>
      </c>
      <c r="L1633" s="5">
        <v>79.36</v>
      </c>
      <c r="M1633" s="5">
        <v>1642.82</v>
      </c>
      <c r="N1633" s="5">
        <v>70.510000000000005</v>
      </c>
      <c r="O1633" s="5">
        <f>VLOOKUP(B1633,SWH!$A$4:$B$19,2,FALSE)</f>
        <v>0.76236999999999999</v>
      </c>
      <c r="P1633" s="5">
        <f t="shared" si="107"/>
        <v>69.747630000000001</v>
      </c>
      <c r="Q1633" s="5">
        <v>0</v>
      </c>
      <c r="R1633" s="5">
        <v>0</v>
      </c>
      <c r="S1633" s="5">
        <v>238.72</v>
      </c>
      <c r="T1633" s="5">
        <v>154.55000000000001</v>
      </c>
      <c r="U1633" s="5">
        <v>558.85</v>
      </c>
      <c r="V1633" s="5">
        <v>148.6</v>
      </c>
      <c r="W1633" s="5">
        <f t="shared" si="109"/>
        <v>3157.7476299999998</v>
      </c>
      <c r="X1633" s="5">
        <f t="shared" si="110"/>
        <v>3617.21</v>
      </c>
      <c r="Y1633" s="5">
        <v>9669.2900000000009</v>
      </c>
      <c r="Z1633" s="5">
        <v>4720.5200000000004</v>
      </c>
      <c r="AA1633" s="5">
        <f t="shared" si="108"/>
        <v>14389.810000000001</v>
      </c>
    </row>
    <row r="1634" spans="1:27" x14ac:dyDescent="0.25">
      <c r="A1634">
        <v>2007</v>
      </c>
      <c r="B1634" t="s">
        <v>57</v>
      </c>
      <c r="C1634" s="1" t="s">
        <v>12</v>
      </c>
      <c r="D1634" s="5">
        <f>VLOOKUP(B1634,SWH!$A$4:$C$19,3,FALSE)</f>
        <v>19592</v>
      </c>
      <c r="E1634" s="5">
        <v>0</v>
      </c>
      <c r="F1634" s="5">
        <v>6280.12</v>
      </c>
      <c r="G1634" s="5">
        <v>1330.58</v>
      </c>
      <c r="H1634" s="5">
        <v>3294.97</v>
      </c>
      <c r="I1634" s="5">
        <v>216.27</v>
      </c>
      <c r="J1634" s="5">
        <v>2616.89</v>
      </c>
      <c r="K1634" s="5">
        <v>544.46</v>
      </c>
      <c r="L1634" s="5">
        <v>79.36</v>
      </c>
      <c r="M1634" s="5">
        <v>1625.17</v>
      </c>
      <c r="N1634" s="5">
        <v>91.53</v>
      </c>
      <c r="O1634" s="5">
        <f>VLOOKUP(B1634,SWH!$A$4:$B$19,2,FALSE)</f>
        <v>0.76236999999999999</v>
      </c>
      <c r="P1634" s="5">
        <f t="shared" si="107"/>
        <v>90.767629999999997</v>
      </c>
      <c r="Q1634" s="5">
        <v>0</v>
      </c>
      <c r="R1634" s="5">
        <v>0</v>
      </c>
      <c r="S1634" s="5">
        <v>220.84</v>
      </c>
      <c r="T1634" s="5">
        <v>154.55000000000001</v>
      </c>
      <c r="U1634" s="5">
        <v>599.53</v>
      </c>
      <c r="V1634" s="5">
        <v>148.97999999999999</v>
      </c>
      <c r="W1634" s="5">
        <f t="shared" si="109"/>
        <v>3267.35763</v>
      </c>
      <c r="X1634" s="5">
        <f t="shared" si="110"/>
        <v>6280.12</v>
      </c>
      <c r="Y1634" s="5">
        <v>9779.14</v>
      </c>
      <c r="Z1634" s="5">
        <v>7424.11</v>
      </c>
      <c r="AA1634" s="5">
        <f t="shared" si="108"/>
        <v>17203.25</v>
      </c>
    </row>
    <row r="1635" spans="1:27" x14ac:dyDescent="0.25">
      <c r="A1635">
        <v>2007</v>
      </c>
      <c r="B1635" t="s">
        <v>57</v>
      </c>
      <c r="C1635" s="1" t="s">
        <v>8</v>
      </c>
      <c r="D1635" s="5">
        <f>VLOOKUP(B1635,SWH!$A$4:$C$19,3,FALSE)</f>
        <v>19592</v>
      </c>
      <c r="E1635" s="5">
        <v>0</v>
      </c>
      <c r="F1635" s="5">
        <v>10576.47</v>
      </c>
      <c r="G1635" s="5">
        <v>699.12</v>
      </c>
      <c r="H1635" s="5">
        <v>3294.97</v>
      </c>
      <c r="I1635" s="5">
        <v>215.08</v>
      </c>
      <c r="J1635" s="5">
        <v>2616.89</v>
      </c>
      <c r="K1635" s="5">
        <v>544.46</v>
      </c>
      <c r="L1635" s="5">
        <v>79.36</v>
      </c>
      <c r="M1635" s="5">
        <v>1708.4</v>
      </c>
      <c r="N1635" s="5">
        <v>72.099999999999994</v>
      </c>
      <c r="O1635" s="5">
        <f>VLOOKUP(B1635,SWH!$A$4:$B$19,2,FALSE)</f>
        <v>0.76236999999999999</v>
      </c>
      <c r="P1635" s="5">
        <f t="shared" si="107"/>
        <v>71.33762999999999</v>
      </c>
      <c r="Q1635" s="5">
        <v>0</v>
      </c>
      <c r="R1635" s="5">
        <v>0</v>
      </c>
      <c r="S1635" s="5">
        <v>228.15</v>
      </c>
      <c r="T1635" s="5">
        <v>154.55000000000001</v>
      </c>
      <c r="U1635" s="5">
        <v>638.84</v>
      </c>
      <c r="V1635" s="5">
        <v>148.27000000000001</v>
      </c>
      <c r="W1635" s="5">
        <f t="shared" si="109"/>
        <v>2707.0076300000001</v>
      </c>
      <c r="X1635" s="5">
        <f t="shared" si="110"/>
        <v>10576.47</v>
      </c>
      <c r="Y1635" s="5">
        <v>9216.9</v>
      </c>
      <c r="Z1635" s="5">
        <v>11759.77</v>
      </c>
      <c r="AA1635" s="5">
        <f t="shared" si="108"/>
        <v>20976.67</v>
      </c>
    </row>
    <row r="1636" spans="1:27" x14ac:dyDescent="0.25">
      <c r="A1636">
        <v>2010</v>
      </c>
      <c r="B1636" t="s">
        <v>57</v>
      </c>
      <c r="C1636" s="1" t="s">
        <v>10</v>
      </c>
      <c r="D1636" s="5">
        <f>VLOOKUP(B1636,SWH!$A$4:$C$19,3,FALSE)</f>
        <v>19592</v>
      </c>
      <c r="E1636" s="5">
        <v>0</v>
      </c>
      <c r="F1636" s="5">
        <v>260.75</v>
      </c>
      <c r="G1636" s="5">
        <v>9521.57</v>
      </c>
      <c r="H1636" s="5">
        <v>2026.67</v>
      </c>
      <c r="I1636" s="5">
        <v>117.88</v>
      </c>
      <c r="J1636" s="5">
        <v>2597.59</v>
      </c>
      <c r="K1636" s="5">
        <v>544.46</v>
      </c>
      <c r="L1636" s="5">
        <v>44.31</v>
      </c>
      <c r="M1636" s="5">
        <v>1673.65</v>
      </c>
      <c r="N1636" s="5">
        <v>171.2</v>
      </c>
      <c r="O1636" s="5">
        <f>VLOOKUP(B1636,SWH!$A$4:$B$19,2,FALSE)</f>
        <v>0.76236999999999999</v>
      </c>
      <c r="P1636" s="5">
        <f t="shared" si="107"/>
        <v>170.43762999999998</v>
      </c>
      <c r="Q1636" s="5">
        <v>0</v>
      </c>
      <c r="R1636" s="5">
        <v>0</v>
      </c>
      <c r="S1636" s="5">
        <v>546.19000000000005</v>
      </c>
      <c r="T1636" s="5">
        <v>154.5</v>
      </c>
      <c r="U1636" s="5">
        <v>326.01</v>
      </c>
      <c r="V1636" s="5">
        <v>157.02000000000001</v>
      </c>
      <c r="W1636" s="5">
        <f t="shared" si="109"/>
        <v>11911.84763</v>
      </c>
      <c r="X1636" s="5">
        <f t="shared" si="110"/>
        <v>260.75</v>
      </c>
      <c r="Y1636" s="5">
        <v>17010.580000000002</v>
      </c>
      <c r="Z1636" s="5">
        <v>1131.23</v>
      </c>
      <c r="AA1636" s="5">
        <f t="shared" si="108"/>
        <v>18141.810000000001</v>
      </c>
    </row>
    <row r="1637" spans="1:27" x14ac:dyDescent="0.25">
      <c r="A1637">
        <v>2010</v>
      </c>
      <c r="B1637" t="s">
        <v>57</v>
      </c>
      <c r="C1637" s="1" t="s">
        <v>6</v>
      </c>
      <c r="D1637" s="5">
        <f>VLOOKUP(B1637,SWH!$A$4:$C$19,3,FALSE)</f>
        <v>19592</v>
      </c>
      <c r="E1637" s="5">
        <v>0</v>
      </c>
      <c r="F1637" s="5">
        <v>70.02</v>
      </c>
      <c r="G1637" s="5">
        <v>6362.82</v>
      </c>
      <c r="H1637" s="5">
        <v>2040.01</v>
      </c>
      <c r="I1637" s="5">
        <v>117.85</v>
      </c>
      <c r="J1637" s="5">
        <v>2597.59</v>
      </c>
      <c r="K1637" s="5">
        <v>544.46</v>
      </c>
      <c r="L1637" s="5">
        <v>44.32</v>
      </c>
      <c r="M1637" s="5">
        <v>1422.41</v>
      </c>
      <c r="N1637" s="5">
        <v>116.27</v>
      </c>
      <c r="O1637" s="5">
        <f>VLOOKUP(B1637,SWH!$A$4:$B$19,2,FALSE)</f>
        <v>0.76236999999999999</v>
      </c>
      <c r="P1637" s="5">
        <f t="shared" si="107"/>
        <v>115.50762999999999</v>
      </c>
      <c r="Q1637" s="5">
        <v>0</v>
      </c>
      <c r="R1637" s="5">
        <v>0</v>
      </c>
      <c r="S1637" s="5">
        <v>358.93</v>
      </c>
      <c r="T1637" s="5">
        <v>154.38999999999999</v>
      </c>
      <c r="U1637" s="5">
        <v>333.68</v>
      </c>
      <c r="V1637" s="5">
        <v>162.6</v>
      </c>
      <c r="W1637" s="5">
        <f t="shared" si="109"/>
        <v>8259.6676299999999</v>
      </c>
      <c r="X1637" s="5">
        <f t="shared" si="110"/>
        <v>70.02</v>
      </c>
      <c r="Y1637" s="5">
        <v>13377.19</v>
      </c>
      <c r="Z1637" s="5">
        <v>948.16</v>
      </c>
      <c r="AA1637" s="5">
        <f t="shared" si="108"/>
        <v>14325.35</v>
      </c>
    </row>
    <row r="1638" spans="1:27" x14ac:dyDescent="0.25">
      <c r="A1638">
        <v>2010</v>
      </c>
      <c r="B1638" t="s">
        <v>57</v>
      </c>
      <c r="C1638" s="1" t="s">
        <v>11</v>
      </c>
      <c r="D1638" s="5">
        <f>VLOOKUP(B1638,SWH!$A$4:$C$19,3,FALSE)</f>
        <v>19592</v>
      </c>
      <c r="E1638" s="5">
        <v>0</v>
      </c>
      <c r="F1638" s="5">
        <v>47.78</v>
      </c>
      <c r="G1638" s="5">
        <v>5759.78</v>
      </c>
      <c r="H1638" s="5">
        <v>2060.11</v>
      </c>
      <c r="I1638" s="5">
        <v>117.87</v>
      </c>
      <c r="J1638" s="5">
        <v>2597.59</v>
      </c>
      <c r="K1638" s="5">
        <v>544.46</v>
      </c>
      <c r="L1638" s="5">
        <v>44.33</v>
      </c>
      <c r="M1638" s="5">
        <v>1500.7</v>
      </c>
      <c r="N1638" s="5">
        <v>107.22</v>
      </c>
      <c r="O1638" s="5">
        <f>VLOOKUP(B1638,SWH!$A$4:$B$19,2,FALSE)</f>
        <v>0.76236999999999999</v>
      </c>
      <c r="P1638" s="5">
        <f t="shared" si="107"/>
        <v>106.45762999999999</v>
      </c>
      <c r="Q1638" s="5">
        <v>0</v>
      </c>
      <c r="R1638" s="5">
        <v>0</v>
      </c>
      <c r="S1638" s="5">
        <v>522.48</v>
      </c>
      <c r="T1638" s="5">
        <v>154.53</v>
      </c>
      <c r="U1638" s="5">
        <v>355.9</v>
      </c>
      <c r="V1638" s="5">
        <v>153.94</v>
      </c>
      <c r="W1638" s="5">
        <f t="shared" si="109"/>
        <v>7889.4176299999999</v>
      </c>
      <c r="X1638" s="5">
        <f t="shared" si="110"/>
        <v>47.78</v>
      </c>
      <c r="Y1638" s="5">
        <v>13018.55</v>
      </c>
      <c r="Z1638" s="5">
        <v>948.14</v>
      </c>
      <c r="AA1638" s="5">
        <f t="shared" si="108"/>
        <v>13966.689999999999</v>
      </c>
    </row>
    <row r="1639" spans="1:27" x14ac:dyDescent="0.25">
      <c r="A1639">
        <v>2010</v>
      </c>
      <c r="B1639" t="s">
        <v>57</v>
      </c>
      <c r="C1639" s="1" t="s">
        <v>13</v>
      </c>
      <c r="D1639" s="5">
        <f>VLOOKUP(B1639,SWH!$A$4:$C$19,3,FALSE)</f>
        <v>19592</v>
      </c>
      <c r="E1639" s="5">
        <v>0</v>
      </c>
      <c r="F1639" s="5">
        <v>182.69</v>
      </c>
      <c r="G1639" s="5">
        <v>5319.56</v>
      </c>
      <c r="H1639" s="5">
        <v>2058.79</v>
      </c>
      <c r="I1639" s="5">
        <v>117.69</v>
      </c>
      <c r="J1639" s="5">
        <v>2597.59</v>
      </c>
      <c r="K1639" s="5">
        <v>544.46</v>
      </c>
      <c r="L1639" s="5">
        <v>44.33</v>
      </c>
      <c r="M1639" s="5">
        <v>1386.64</v>
      </c>
      <c r="N1639" s="5">
        <v>95.64</v>
      </c>
      <c r="O1639" s="5">
        <f>VLOOKUP(B1639,SWH!$A$4:$B$19,2,FALSE)</f>
        <v>0.76236999999999999</v>
      </c>
      <c r="P1639" s="5">
        <f t="shared" si="107"/>
        <v>94.877629999999996</v>
      </c>
      <c r="Q1639" s="5">
        <v>0</v>
      </c>
      <c r="R1639" s="5">
        <v>0</v>
      </c>
      <c r="S1639" s="5">
        <v>278.77</v>
      </c>
      <c r="T1639" s="5">
        <v>154.4</v>
      </c>
      <c r="U1639" s="5">
        <v>367.9</v>
      </c>
      <c r="V1639" s="5">
        <v>161.63</v>
      </c>
      <c r="W1639" s="5">
        <f t="shared" si="109"/>
        <v>7079.8476300000011</v>
      </c>
      <c r="X1639" s="5">
        <f t="shared" si="110"/>
        <v>182.69</v>
      </c>
      <c r="Y1639" s="5">
        <v>12215.04</v>
      </c>
      <c r="Z1639" s="5">
        <v>1095.05</v>
      </c>
      <c r="AA1639" s="5">
        <f t="shared" si="108"/>
        <v>13310.09</v>
      </c>
    </row>
    <row r="1640" spans="1:27" x14ac:dyDescent="0.25">
      <c r="A1640">
        <v>2010</v>
      </c>
      <c r="B1640" t="s">
        <v>57</v>
      </c>
      <c r="C1640" s="1" t="s">
        <v>19</v>
      </c>
      <c r="D1640" s="5">
        <f>VLOOKUP(B1640,SWH!$A$4:$C$19,3,FALSE)</f>
        <v>19592</v>
      </c>
      <c r="E1640" s="5">
        <v>0</v>
      </c>
      <c r="F1640" s="5">
        <v>157.84</v>
      </c>
      <c r="G1640" s="5">
        <v>4537.37</v>
      </c>
      <c r="H1640" s="5">
        <v>2067.59</v>
      </c>
      <c r="I1640" s="5">
        <v>117.64</v>
      </c>
      <c r="J1640" s="5">
        <v>2597.59</v>
      </c>
      <c r="K1640" s="5">
        <v>544.46</v>
      </c>
      <c r="L1640" s="5">
        <v>44.34</v>
      </c>
      <c r="M1640" s="5">
        <v>1318.09</v>
      </c>
      <c r="N1640" s="5">
        <v>98.2</v>
      </c>
      <c r="O1640" s="5">
        <f>VLOOKUP(B1640,SWH!$A$4:$B$19,2,FALSE)</f>
        <v>0.76236999999999999</v>
      </c>
      <c r="P1640" s="5">
        <f t="shared" si="107"/>
        <v>97.437629999999999</v>
      </c>
      <c r="Q1640" s="5">
        <v>0</v>
      </c>
      <c r="R1640" s="5">
        <v>0</v>
      </c>
      <c r="S1640" s="5">
        <v>249.24</v>
      </c>
      <c r="T1640" s="5">
        <v>154.53</v>
      </c>
      <c r="U1640" s="5">
        <v>395.77</v>
      </c>
      <c r="V1640" s="5">
        <v>153.88</v>
      </c>
      <c r="W1640" s="5">
        <f t="shared" si="109"/>
        <v>6202.1376300000002</v>
      </c>
      <c r="X1640" s="5">
        <f t="shared" si="110"/>
        <v>157.84</v>
      </c>
      <c r="Y1640" s="5">
        <v>11338.47</v>
      </c>
      <c r="Z1640" s="5">
        <v>1098.07</v>
      </c>
      <c r="AA1640" s="5">
        <f t="shared" si="108"/>
        <v>12436.539999999999</v>
      </c>
    </row>
    <row r="1641" spans="1:27" x14ac:dyDescent="0.25">
      <c r="A1641">
        <v>2010</v>
      </c>
      <c r="B1641" t="s">
        <v>57</v>
      </c>
      <c r="C1641" s="1" t="s">
        <v>20</v>
      </c>
      <c r="D1641" s="5">
        <f>VLOOKUP(B1641,SWH!$A$4:$C$19,3,FALSE)</f>
        <v>19592</v>
      </c>
      <c r="E1641" s="5">
        <v>0</v>
      </c>
      <c r="F1641" s="5">
        <v>86.39</v>
      </c>
      <c r="G1641" s="5">
        <v>2939.93</v>
      </c>
      <c r="H1641" s="5">
        <v>2084.5</v>
      </c>
      <c r="I1641" s="5">
        <v>117.74</v>
      </c>
      <c r="J1641" s="5">
        <v>2597.59</v>
      </c>
      <c r="K1641" s="5">
        <v>544.46</v>
      </c>
      <c r="L1641" s="5">
        <v>44.35</v>
      </c>
      <c r="M1641" s="5">
        <v>1190.68</v>
      </c>
      <c r="N1641" s="5">
        <v>46.34</v>
      </c>
      <c r="O1641" s="5">
        <f>VLOOKUP(B1641,SWH!$A$4:$B$19,2,FALSE)</f>
        <v>0.76236999999999999</v>
      </c>
      <c r="P1641" s="5">
        <f t="shared" si="107"/>
        <v>45.577630000000006</v>
      </c>
      <c r="Q1641" s="5">
        <v>0</v>
      </c>
      <c r="R1641" s="5">
        <v>0</v>
      </c>
      <c r="S1641" s="5">
        <v>192.85</v>
      </c>
      <c r="T1641" s="5">
        <v>154.4</v>
      </c>
      <c r="U1641" s="5">
        <v>400.59</v>
      </c>
      <c r="V1641" s="5">
        <v>159.5</v>
      </c>
      <c r="W1641" s="5">
        <f t="shared" si="109"/>
        <v>4369.0376299999998</v>
      </c>
      <c r="X1641" s="5">
        <f t="shared" si="110"/>
        <v>86.39</v>
      </c>
      <c r="Y1641" s="5">
        <v>9527.89</v>
      </c>
      <c r="Z1641" s="5">
        <v>1031.44</v>
      </c>
      <c r="AA1641" s="5">
        <f t="shared" si="108"/>
        <v>10559.33</v>
      </c>
    </row>
    <row r="1642" spans="1:27" x14ac:dyDescent="0.25">
      <c r="A1642">
        <v>2010</v>
      </c>
      <c r="B1642" t="s">
        <v>57</v>
      </c>
      <c r="C1642" s="1" t="s">
        <v>3</v>
      </c>
      <c r="D1642" s="5">
        <f>VLOOKUP(B1642,SWH!$A$4:$C$19,3,FALSE)</f>
        <v>19592</v>
      </c>
      <c r="E1642" s="5">
        <v>0</v>
      </c>
      <c r="F1642" s="5">
        <v>592.04</v>
      </c>
      <c r="G1642" s="5">
        <v>2650.9</v>
      </c>
      <c r="H1642" s="5">
        <v>2085.58</v>
      </c>
      <c r="I1642" s="5">
        <v>117.72</v>
      </c>
      <c r="J1642" s="5">
        <v>2597.59</v>
      </c>
      <c r="K1642" s="5">
        <v>544.46</v>
      </c>
      <c r="L1642" s="5">
        <v>44.35</v>
      </c>
      <c r="M1642" s="5">
        <v>1117.6600000000001</v>
      </c>
      <c r="N1642" s="5">
        <v>62.84</v>
      </c>
      <c r="O1642" s="5">
        <f>VLOOKUP(B1642,SWH!$A$4:$B$19,2,FALSE)</f>
        <v>0.76236999999999999</v>
      </c>
      <c r="P1642" s="5">
        <f t="shared" si="107"/>
        <v>62.077630000000006</v>
      </c>
      <c r="Q1642" s="5">
        <v>0</v>
      </c>
      <c r="R1642" s="5">
        <v>0</v>
      </c>
      <c r="S1642" s="5">
        <v>242.52</v>
      </c>
      <c r="T1642" s="5">
        <v>154.54</v>
      </c>
      <c r="U1642" s="5">
        <v>456.42</v>
      </c>
      <c r="V1642" s="5">
        <v>152.02000000000001</v>
      </c>
      <c r="W1642" s="5">
        <f t="shared" si="109"/>
        <v>4073.1576300000006</v>
      </c>
      <c r="X1642" s="5">
        <f t="shared" si="110"/>
        <v>592.04</v>
      </c>
      <c r="Y1642" s="5">
        <v>9225.7199999999993</v>
      </c>
      <c r="Z1642" s="5">
        <v>1592.92</v>
      </c>
      <c r="AA1642" s="5">
        <f t="shared" si="108"/>
        <v>10818.64</v>
      </c>
    </row>
    <row r="1643" spans="1:27" x14ac:dyDescent="0.25">
      <c r="A1643">
        <v>2010</v>
      </c>
      <c r="B1643" t="s">
        <v>57</v>
      </c>
      <c r="C1643" s="1" t="s">
        <v>7</v>
      </c>
      <c r="D1643" s="5">
        <f>VLOOKUP(B1643,SWH!$A$4:$C$19,3,FALSE)</f>
        <v>19592</v>
      </c>
      <c r="E1643" s="5">
        <v>0</v>
      </c>
      <c r="F1643" s="5">
        <v>132.63</v>
      </c>
      <c r="G1643" s="5">
        <v>2081.27</v>
      </c>
      <c r="H1643" s="5">
        <v>2079.9499999999998</v>
      </c>
      <c r="I1643" s="5">
        <v>117.71</v>
      </c>
      <c r="J1643" s="5">
        <v>2597.59</v>
      </c>
      <c r="K1643" s="5">
        <v>544.46</v>
      </c>
      <c r="L1643" s="5">
        <v>44.34</v>
      </c>
      <c r="M1643" s="5">
        <v>1100.96</v>
      </c>
      <c r="N1643" s="5">
        <v>35.200000000000003</v>
      </c>
      <c r="O1643" s="5">
        <f>VLOOKUP(B1643,SWH!$A$4:$B$19,2,FALSE)</f>
        <v>0.76236999999999999</v>
      </c>
      <c r="P1643" s="5">
        <f t="shared" si="107"/>
        <v>34.437630000000006</v>
      </c>
      <c r="Q1643" s="5">
        <v>0</v>
      </c>
      <c r="R1643" s="5">
        <v>0</v>
      </c>
      <c r="S1643" s="5">
        <v>214.71</v>
      </c>
      <c r="T1643" s="5">
        <v>154.4</v>
      </c>
      <c r="U1643" s="5">
        <v>440.69</v>
      </c>
      <c r="V1643" s="5">
        <v>159.34</v>
      </c>
      <c r="W1643" s="5">
        <f t="shared" si="109"/>
        <v>3431.37763</v>
      </c>
      <c r="X1643" s="5">
        <f t="shared" si="110"/>
        <v>132.63</v>
      </c>
      <c r="Y1643" s="5">
        <v>8585.4599999999991</v>
      </c>
      <c r="Z1643" s="5">
        <v>1117.77</v>
      </c>
      <c r="AA1643" s="5">
        <f t="shared" si="108"/>
        <v>9703.23</v>
      </c>
    </row>
    <row r="1644" spans="1:27" x14ac:dyDescent="0.25">
      <c r="A1644">
        <v>2010</v>
      </c>
      <c r="B1644" t="s">
        <v>57</v>
      </c>
      <c r="C1644" s="1" t="s">
        <v>17</v>
      </c>
      <c r="D1644" s="5">
        <f>VLOOKUP(B1644,SWH!$A$4:$C$19,3,FALSE)</f>
        <v>19592</v>
      </c>
      <c r="E1644" s="5">
        <v>0</v>
      </c>
      <c r="F1644" s="5">
        <v>155.86000000000001</v>
      </c>
      <c r="G1644" s="5">
        <v>1676.65</v>
      </c>
      <c r="H1644" s="5">
        <v>2079.12</v>
      </c>
      <c r="I1644" s="5">
        <v>117.91</v>
      </c>
      <c r="J1644" s="5">
        <v>2597.59</v>
      </c>
      <c r="K1644" s="5">
        <v>544.46</v>
      </c>
      <c r="L1644" s="5">
        <v>44.34</v>
      </c>
      <c r="M1644" s="5">
        <v>1022.61</v>
      </c>
      <c r="N1644" s="5">
        <v>37.130000000000003</v>
      </c>
      <c r="O1644" s="5">
        <f>VLOOKUP(B1644,SWH!$A$4:$B$19,2,FALSE)</f>
        <v>0.76236999999999999</v>
      </c>
      <c r="P1644" s="5">
        <f t="shared" si="107"/>
        <v>36.367630000000005</v>
      </c>
      <c r="Q1644" s="5">
        <v>0</v>
      </c>
      <c r="R1644" s="5">
        <v>0</v>
      </c>
      <c r="S1644" s="5">
        <v>208.48</v>
      </c>
      <c r="T1644" s="5">
        <v>154.54</v>
      </c>
      <c r="U1644" s="5">
        <v>452.6</v>
      </c>
      <c r="V1644" s="5">
        <v>152.03</v>
      </c>
      <c r="W1644" s="5">
        <f t="shared" si="109"/>
        <v>2944.1076300000004</v>
      </c>
      <c r="X1644" s="5">
        <f t="shared" si="110"/>
        <v>155.86000000000001</v>
      </c>
      <c r="Y1644" s="5">
        <v>8090.4</v>
      </c>
      <c r="Z1644" s="5">
        <v>1152.92</v>
      </c>
      <c r="AA1644" s="5">
        <f t="shared" si="108"/>
        <v>9243.32</v>
      </c>
    </row>
    <row r="1645" spans="1:27" x14ac:dyDescent="0.25">
      <c r="A1645">
        <v>2010</v>
      </c>
      <c r="B1645" t="s">
        <v>57</v>
      </c>
      <c r="C1645" s="1" t="s">
        <v>14</v>
      </c>
      <c r="D1645" s="5">
        <f>VLOOKUP(B1645,SWH!$A$4:$C$19,3,FALSE)</f>
        <v>19592</v>
      </c>
      <c r="E1645" s="5">
        <v>0</v>
      </c>
      <c r="F1645" s="5">
        <v>776.35</v>
      </c>
      <c r="G1645" s="5">
        <v>1857.48</v>
      </c>
      <c r="H1645" s="5">
        <v>2054.34</v>
      </c>
      <c r="I1645" s="5">
        <v>117.95</v>
      </c>
      <c r="J1645" s="5">
        <v>2597.59</v>
      </c>
      <c r="K1645" s="5">
        <v>544.46</v>
      </c>
      <c r="L1645" s="5">
        <v>44.33</v>
      </c>
      <c r="M1645" s="5">
        <v>1108.69</v>
      </c>
      <c r="N1645" s="5">
        <v>47.4</v>
      </c>
      <c r="O1645" s="5">
        <f>VLOOKUP(B1645,SWH!$A$4:$B$19,2,FALSE)</f>
        <v>0.76236999999999999</v>
      </c>
      <c r="P1645" s="5">
        <f t="shared" si="107"/>
        <v>46.637630000000001</v>
      </c>
      <c r="Q1645" s="5">
        <v>0</v>
      </c>
      <c r="R1645" s="5">
        <v>0</v>
      </c>
      <c r="S1645" s="5">
        <v>241.71</v>
      </c>
      <c r="T1645" s="5">
        <v>154.54</v>
      </c>
      <c r="U1645" s="5">
        <v>500.67</v>
      </c>
      <c r="V1645" s="5">
        <v>151.66</v>
      </c>
      <c r="W1645" s="5">
        <f t="shared" si="109"/>
        <v>3254.5176300000003</v>
      </c>
      <c r="X1645" s="5">
        <f t="shared" si="110"/>
        <v>776.35</v>
      </c>
      <c r="Y1645" s="5">
        <v>8375.7000000000007</v>
      </c>
      <c r="Z1645" s="5">
        <v>1821.48</v>
      </c>
      <c r="AA1645" s="5">
        <f t="shared" si="108"/>
        <v>10197.18</v>
      </c>
    </row>
    <row r="1646" spans="1:27" x14ac:dyDescent="0.25">
      <c r="A1646">
        <v>2010</v>
      </c>
      <c r="B1646" t="s">
        <v>57</v>
      </c>
      <c r="C1646" s="1" t="s">
        <v>2</v>
      </c>
      <c r="D1646" s="5">
        <f>VLOOKUP(B1646,SWH!$A$4:$C$19,3,FALSE)</f>
        <v>19592</v>
      </c>
      <c r="E1646" s="5">
        <v>0</v>
      </c>
      <c r="F1646" s="5">
        <v>340.21</v>
      </c>
      <c r="G1646" s="5">
        <v>1768.42</v>
      </c>
      <c r="H1646" s="5">
        <v>2045.78</v>
      </c>
      <c r="I1646" s="5">
        <v>117.67</v>
      </c>
      <c r="J1646" s="5">
        <v>2597.59</v>
      </c>
      <c r="K1646" s="5">
        <v>544.46</v>
      </c>
      <c r="L1646" s="5">
        <v>44.33</v>
      </c>
      <c r="M1646" s="5">
        <v>1371.79</v>
      </c>
      <c r="N1646" s="5">
        <v>39.25</v>
      </c>
      <c r="O1646" s="5">
        <f>VLOOKUP(B1646,SWH!$A$4:$B$19,2,FALSE)</f>
        <v>0.76236999999999999</v>
      </c>
      <c r="P1646" s="5">
        <f t="shared" si="107"/>
        <v>38.487630000000003</v>
      </c>
      <c r="Q1646" s="5">
        <v>0</v>
      </c>
      <c r="R1646" s="5">
        <v>0</v>
      </c>
      <c r="S1646" s="5">
        <v>219.43</v>
      </c>
      <c r="T1646" s="5">
        <v>154.54</v>
      </c>
      <c r="U1646" s="5">
        <v>487.6</v>
      </c>
      <c r="V1646" s="5">
        <v>150.66</v>
      </c>
      <c r="W1646" s="5">
        <f t="shared" si="109"/>
        <v>3398.12763</v>
      </c>
      <c r="X1646" s="5">
        <f t="shared" si="110"/>
        <v>340.21</v>
      </c>
      <c r="Y1646" s="5">
        <v>8509.4699999999993</v>
      </c>
      <c r="Z1646" s="5">
        <v>1372.27</v>
      </c>
      <c r="AA1646" s="5">
        <f t="shared" si="108"/>
        <v>9881.74</v>
      </c>
    </row>
    <row r="1647" spans="1:27" x14ac:dyDescent="0.25">
      <c r="A1647">
        <v>2010</v>
      </c>
      <c r="B1647" t="s">
        <v>57</v>
      </c>
      <c r="C1647" s="1" t="s">
        <v>18</v>
      </c>
      <c r="D1647" s="5">
        <f>VLOOKUP(B1647,SWH!$A$4:$C$19,3,FALSE)</f>
        <v>19592</v>
      </c>
      <c r="E1647" s="5">
        <v>0</v>
      </c>
      <c r="F1647" s="5">
        <v>662.46</v>
      </c>
      <c r="G1647" s="5">
        <v>769.31</v>
      </c>
      <c r="H1647" s="5">
        <v>2080.7199999999998</v>
      </c>
      <c r="I1647" s="5">
        <v>117.93</v>
      </c>
      <c r="J1647" s="5">
        <v>2597.59</v>
      </c>
      <c r="K1647" s="5">
        <v>544.46</v>
      </c>
      <c r="L1647" s="5">
        <v>44.35</v>
      </c>
      <c r="M1647" s="5">
        <v>998.68</v>
      </c>
      <c r="N1647" s="5">
        <v>19.8</v>
      </c>
      <c r="O1647" s="5">
        <f>VLOOKUP(B1647,SWH!$A$4:$B$19,2,FALSE)</f>
        <v>0.76236999999999999</v>
      </c>
      <c r="P1647" s="5">
        <f t="shared" si="107"/>
        <v>19.03763</v>
      </c>
      <c r="Q1647" s="5">
        <v>0</v>
      </c>
      <c r="R1647" s="5">
        <v>0</v>
      </c>
      <c r="S1647" s="5">
        <v>235.2</v>
      </c>
      <c r="T1647" s="5">
        <v>154.55000000000001</v>
      </c>
      <c r="U1647" s="5">
        <v>507.5</v>
      </c>
      <c r="V1647" s="5">
        <v>151.43</v>
      </c>
      <c r="W1647" s="5">
        <f t="shared" si="109"/>
        <v>2022.2276299999999</v>
      </c>
      <c r="X1647" s="5">
        <f t="shared" si="110"/>
        <v>662.46</v>
      </c>
      <c r="Y1647" s="5">
        <v>7169.55</v>
      </c>
      <c r="Z1647" s="5">
        <v>1714.42</v>
      </c>
      <c r="AA1647" s="5">
        <f t="shared" si="108"/>
        <v>8883.9700000000012</v>
      </c>
    </row>
    <row r="1648" spans="1:27" x14ac:dyDescent="0.25">
      <c r="A1648">
        <v>2010</v>
      </c>
      <c r="B1648" t="s">
        <v>57</v>
      </c>
      <c r="C1648" s="1" t="s">
        <v>4</v>
      </c>
      <c r="D1648" s="5">
        <f>VLOOKUP(B1648,SWH!$A$4:$C$19,3,FALSE)</f>
        <v>19592</v>
      </c>
      <c r="E1648" s="5">
        <v>0</v>
      </c>
      <c r="F1648" s="5">
        <v>1445.68</v>
      </c>
      <c r="G1648" s="5">
        <v>1223.78</v>
      </c>
      <c r="H1648" s="5">
        <v>2056.35</v>
      </c>
      <c r="I1648" s="5">
        <v>117.75</v>
      </c>
      <c r="J1648" s="5">
        <v>2597.59</v>
      </c>
      <c r="K1648" s="5">
        <v>544.46</v>
      </c>
      <c r="L1648" s="5">
        <v>44.33</v>
      </c>
      <c r="M1648" s="5">
        <v>1095.74</v>
      </c>
      <c r="N1648" s="5">
        <v>36.340000000000003</v>
      </c>
      <c r="O1648" s="5">
        <f>VLOOKUP(B1648,SWH!$A$4:$B$19,2,FALSE)</f>
        <v>0.76236999999999999</v>
      </c>
      <c r="P1648" s="5">
        <f t="shared" si="107"/>
        <v>35.577630000000006</v>
      </c>
      <c r="Q1648" s="5">
        <v>0</v>
      </c>
      <c r="R1648" s="5">
        <v>0</v>
      </c>
      <c r="S1648" s="5">
        <v>242.56</v>
      </c>
      <c r="T1648" s="5">
        <v>154.55000000000001</v>
      </c>
      <c r="U1648" s="5">
        <v>537.05999999999995</v>
      </c>
      <c r="V1648" s="5">
        <v>151.27000000000001</v>
      </c>
      <c r="W1648" s="5">
        <f t="shared" si="109"/>
        <v>2597.6576300000002</v>
      </c>
      <c r="X1648" s="5">
        <f t="shared" si="110"/>
        <v>1445.68</v>
      </c>
      <c r="Y1648" s="5">
        <v>7720.25</v>
      </c>
      <c r="Z1648" s="5">
        <v>2527.1999999999998</v>
      </c>
      <c r="AA1648" s="5">
        <f t="shared" si="108"/>
        <v>10247.450000000001</v>
      </c>
    </row>
    <row r="1649" spans="1:27" x14ac:dyDescent="0.25">
      <c r="A1649">
        <v>2010</v>
      </c>
      <c r="B1649" t="s">
        <v>57</v>
      </c>
      <c r="C1649" s="1" t="s">
        <v>5</v>
      </c>
      <c r="D1649" s="5">
        <f>VLOOKUP(B1649,SWH!$A$4:$C$19,3,FALSE)</f>
        <v>19592</v>
      </c>
      <c r="E1649" s="5">
        <v>0</v>
      </c>
      <c r="F1649" s="5">
        <v>940.39</v>
      </c>
      <c r="G1649" s="5">
        <v>1291.06</v>
      </c>
      <c r="H1649" s="5">
        <v>2055.21</v>
      </c>
      <c r="I1649" s="5">
        <v>117.88</v>
      </c>
      <c r="J1649" s="5">
        <v>2597.59</v>
      </c>
      <c r="K1649" s="5">
        <v>544.46</v>
      </c>
      <c r="L1649" s="5">
        <v>44.33</v>
      </c>
      <c r="M1649" s="5">
        <v>1330.57</v>
      </c>
      <c r="N1649" s="5">
        <v>30.65</v>
      </c>
      <c r="O1649" s="5">
        <f>VLOOKUP(B1649,SWH!$A$4:$B$19,2,FALSE)</f>
        <v>0.76236999999999999</v>
      </c>
      <c r="P1649" s="5">
        <f t="shared" si="107"/>
        <v>29.887629999999998</v>
      </c>
      <c r="Q1649" s="5">
        <v>0</v>
      </c>
      <c r="R1649" s="5">
        <v>0</v>
      </c>
      <c r="S1649" s="5">
        <v>239.6</v>
      </c>
      <c r="T1649" s="5">
        <v>154.54</v>
      </c>
      <c r="U1649" s="5">
        <v>525.69000000000005</v>
      </c>
      <c r="V1649" s="5">
        <v>150.61000000000001</v>
      </c>
      <c r="W1649" s="5">
        <f t="shared" si="109"/>
        <v>2891.1176300000002</v>
      </c>
      <c r="X1649" s="5">
        <f t="shared" si="110"/>
        <v>940.39</v>
      </c>
      <c r="Y1649" s="5">
        <v>8012.04</v>
      </c>
      <c r="Z1649" s="5">
        <v>2010.54</v>
      </c>
      <c r="AA1649" s="5">
        <f t="shared" si="108"/>
        <v>10022.58</v>
      </c>
    </row>
    <row r="1650" spans="1:27" x14ac:dyDescent="0.25">
      <c r="A1650">
        <v>2010</v>
      </c>
      <c r="B1650" t="s">
        <v>57</v>
      </c>
      <c r="C1650" s="1" t="s">
        <v>15</v>
      </c>
      <c r="D1650" s="5">
        <f>VLOOKUP(B1650,SWH!$A$4:$C$19,3,FALSE)</f>
        <v>19592</v>
      </c>
      <c r="E1650" s="5">
        <v>0</v>
      </c>
      <c r="F1650" s="5">
        <v>722.16</v>
      </c>
      <c r="G1650" s="5">
        <v>470.32</v>
      </c>
      <c r="H1650" s="5">
        <v>2073.9899999999998</v>
      </c>
      <c r="I1650" s="5">
        <v>117.87</v>
      </c>
      <c r="J1650" s="5">
        <v>2597.59</v>
      </c>
      <c r="K1650" s="5">
        <v>544.46</v>
      </c>
      <c r="L1650" s="5">
        <v>44.35</v>
      </c>
      <c r="M1650" s="5">
        <v>940.47</v>
      </c>
      <c r="N1650" s="5">
        <v>14</v>
      </c>
      <c r="O1650" s="5">
        <f>VLOOKUP(B1650,SWH!$A$4:$B$19,2,FALSE)</f>
        <v>0.76236999999999999</v>
      </c>
      <c r="P1650" s="5">
        <f t="shared" si="107"/>
        <v>13.237629999999999</v>
      </c>
      <c r="Q1650" s="5">
        <v>0</v>
      </c>
      <c r="R1650" s="5">
        <v>0</v>
      </c>
      <c r="S1650" s="5">
        <v>227.46</v>
      </c>
      <c r="T1650" s="5">
        <v>154.54</v>
      </c>
      <c r="U1650" s="5">
        <v>526.89</v>
      </c>
      <c r="V1650" s="5">
        <v>151.46</v>
      </c>
      <c r="W1650" s="5">
        <f t="shared" si="109"/>
        <v>1651.4876300000001</v>
      </c>
      <c r="X1650" s="5">
        <f t="shared" si="110"/>
        <v>722.16</v>
      </c>
      <c r="Y1650" s="5">
        <v>6792.04</v>
      </c>
      <c r="Z1650" s="5">
        <v>1793.51</v>
      </c>
      <c r="AA1650" s="5">
        <f t="shared" si="108"/>
        <v>8585.5499999999993</v>
      </c>
    </row>
    <row r="1651" spans="1:27" x14ac:dyDescent="0.25">
      <c r="A1651">
        <v>2010</v>
      </c>
      <c r="B1651" t="s">
        <v>57</v>
      </c>
      <c r="C1651" s="1" t="s">
        <v>16</v>
      </c>
      <c r="D1651" s="5">
        <f>VLOOKUP(B1651,SWH!$A$4:$C$19,3,FALSE)</f>
        <v>19592</v>
      </c>
      <c r="E1651" s="5">
        <v>0</v>
      </c>
      <c r="F1651" s="5">
        <v>2828.56</v>
      </c>
      <c r="G1651" s="5">
        <v>1304.83</v>
      </c>
      <c r="H1651" s="5">
        <v>2061.67</v>
      </c>
      <c r="I1651" s="5">
        <v>117.82</v>
      </c>
      <c r="J1651" s="5">
        <v>2597.59</v>
      </c>
      <c r="K1651" s="5">
        <v>544.46</v>
      </c>
      <c r="L1651" s="5">
        <v>44.34</v>
      </c>
      <c r="M1651" s="5">
        <v>1200.56</v>
      </c>
      <c r="N1651" s="5">
        <v>42.4</v>
      </c>
      <c r="O1651" s="5">
        <f>VLOOKUP(B1651,SWH!$A$4:$B$19,2,FALSE)</f>
        <v>0.76236999999999999</v>
      </c>
      <c r="P1651" s="5">
        <f t="shared" si="107"/>
        <v>41.637630000000001</v>
      </c>
      <c r="Q1651" s="5">
        <v>0</v>
      </c>
      <c r="R1651" s="5">
        <v>0</v>
      </c>
      <c r="S1651" s="5">
        <v>253.81</v>
      </c>
      <c r="T1651" s="5">
        <v>154.55000000000001</v>
      </c>
      <c r="U1651" s="5">
        <v>566.79999999999995</v>
      </c>
      <c r="V1651" s="5">
        <v>151.28</v>
      </c>
      <c r="W1651" s="5">
        <f t="shared" si="109"/>
        <v>2800.83763</v>
      </c>
      <c r="X1651" s="5">
        <f t="shared" si="110"/>
        <v>2828.56</v>
      </c>
      <c r="Y1651" s="5">
        <v>7928.84</v>
      </c>
      <c r="Z1651" s="5">
        <v>3939.82</v>
      </c>
      <c r="AA1651" s="5">
        <f t="shared" si="108"/>
        <v>11868.66</v>
      </c>
    </row>
    <row r="1652" spans="1:27" x14ac:dyDescent="0.25">
      <c r="A1652">
        <v>2010</v>
      </c>
      <c r="B1652" t="s">
        <v>57</v>
      </c>
      <c r="C1652" s="1" t="s">
        <v>9</v>
      </c>
      <c r="D1652" s="5">
        <f>VLOOKUP(B1652,SWH!$A$4:$C$19,3,FALSE)</f>
        <v>19592</v>
      </c>
      <c r="E1652" s="5">
        <v>0</v>
      </c>
      <c r="F1652" s="5">
        <v>1896.55</v>
      </c>
      <c r="G1652" s="5">
        <v>888.22</v>
      </c>
      <c r="H1652" s="5">
        <v>2066.41</v>
      </c>
      <c r="I1652" s="5">
        <v>117.68</v>
      </c>
      <c r="J1652" s="5">
        <v>2597.59</v>
      </c>
      <c r="K1652" s="5">
        <v>544.46</v>
      </c>
      <c r="L1652" s="5">
        <v>44.34</v>
      </c>
      <c r="M1652" s="5">
        <v>1216.29</v>
      </c>
      <c r="N1652" s="5">
        <v>27.17</v>
      </c>
      <c r="O1652" s="5">
        <f>VLOOKUP(B1652,SWH!$A$4:$B$19,2,FALSE)</f>
        <v>0.76236999999999999</v>
      </c>
      <c r="P1652" s="5">
        <f t="shared" si="107"/>
        <v>26.407630000000001</v>
      </c>
      <c r="Q1652" s="5">
        <v>0</v>
      </c>
      <c r="R1652" s="5">
        <v>0</v>
      </c>
      <c r="S1652" s="5">
        <v>259.47000000000003</v>
      </c>
      <c r="T1652" s="5">
        <v>154.55000000000001</v>
      </c>
      <c r="U1652" s="5">
        <v>558.22</v>
      </c>
      <c r="V1652" s="5">
        <v>150.47</v>
      </c>
      <c r="W1652" s="5">
        <f t="shared" si="109"/>
        <v>2390.3876300000002</v>
      </c>
      <c r="X1652" s="5">
        <f t="shared" si="110"/>
        <v>1896.55</v>
      </c>
      <c r="Y1652" s="5">
        <v>7522.19</v>
      </c>
      <c r="Z1652" s="5">
        <v>2999.22</v>
      </c>
      <c r="AA1652" s="5">
        <f t="shared" si="108"/>
        <v>10521.41</v>
      </c>
    </row>
    <row r="1653" spans="1:27" x14ac:dyDescent="0.25">
      <c r="A1653">
        <v>2010</v>
      </c>
      <c r="B1653" t="s">
        <v>57</v>
      </c>
      <c r="C1653" s="1" t="s">
        <v>12</v>
      </c>
      <c r="D1653" s="5">
        <f>VLOOKUP(B1653,SWH!$A$4:$C$19,3,FALSE)</f>
        <v>19592</v>
      </c>
      <c r="E1653" s="5">
        <v>0</v>
      </c>
      <c r="F1653" s="5">
        <v>3612.53</v>
      </c>
      <c r="G1653" s="5">
        <v>1028.31</v>
      </c>
      <c r="H1653" s="5">
        <v>2040.07</v>
      </c>
      <c r="I1653" s="5">
        <v>117.87</v>
      </c>
      <c r="J1653" s="5">
        <v>2597.59</v>
      </c>
      <c r="K1653" s="5">
        <v>544.46</v>
      </c>
      <c r="L1653" s="5">
        <v>44.33</v>
      </c>
      <c r="M1653" s="5">
        <v>1232.6400000000001</v>
      </c>
      <c r="N1653" s="5">
        <v>37.11</v>
      </c>
      <c r="O1653" s="5">
        <f>VLOOKUP(B1653,SWH!$A$4:$B$19,2,FALSE)</f>
        <v>0.76236999999999999</v>
      </c>
      <c r="P1653" s="5">
        <f t="shared" si="107"/>
        <v>36.347630000000002</v>
      </c>
      <c r="Q1653" s="5">
        <v>0</v>
      </c>
      <c r="R1653" s="5">
        <v>0</v>
      </c>
      <c r="S1653" s="5">
        <v>247.89</v>
      </c>
      <c r="T1653" s="5">
        <v>154.55000000000001</v>
      </c>
      <c r="U1653" s="5">
        <v>598.85</v>
      </c>
      <c r="V1653" s="5">
        <v>151.04</v>
      </c>
      <c r="W1653" s="5">
        <f t="shared" si="109"/>
        <v>2545.1876299999999</v>
      </c>
      <c r="X1653" s="5">
        <f t="shared" si="110"/>
        <v>3612.53</v>
      </c>
      <c r="Y1653" s="5">
        <v>7651.4</v>
      </c>
      <c r="Z1653" s="5">
        <v>4755.84</v>
      </c>
      <c r="AA1653" s="5">
        <f t="shared" si="108"/>
        <v>12407.24</v>
      </c>
    </row>
    <row r="1654" spans="1:27" x14ac:dyDescent="0.25">
      <c r="A1654">
        <v>2010</v>
      </c>
      <c r="B1654" t="s">
        <v>57</v>
      </c>
      <c r="C1654" s="1" t="s">
        <v>8</v>
      </c>
      <c r="D1654" s="5">
        <f>VLOOKUP(B1654,SWH!$A$4:$C$19,3,FALSE)</f>
        <v>19592</v>
      </c>
      <c r="E1654" s="5">
        <v>0</v>
      </c>
      <c r="F1654" s="5">
        <v>6868.7</v>
      </c>
      <c r="G1654" s="5">
        <v>471.13</v>
      </c>
      <c r="H1654" s="5">
        <v>2130.9299999999998</v>
      </c>
      <c r="I1654" s="5">
        <v>118.65</v>
      </c>
      <c r="J1654" s="5">
        <v>2597.59</v>
      </c>
      <c r="K1654" s="5">
        <v>544.46</v>
      </c>
      <c r="L1654" s="5">
        <v>44.39</v>
      </c>
      <c r="M1654" s="5">
        <v>1335.08</v>
      </c>
      <c r="N1654" s="5">
        <v>35.14</v>
      </c>
      <c r="O1654" s="5">
        <f>VLOOKUP(B1654,SWH!$A$4:$B$19,2,FALSE)</f>
        <v>0.76236999999999999</v>
      </c>
      <c r="P1654" s="5">
        <f t="shared" si="107"/>
        <v>34.377630000000003</v>
      </c>
      <c r="Q1654" s="5">
        <v>0</v>
      </c>
      <c r="R1654" s="5">
        <v>0</v>
      </c>
      <c r="S1654" s="5">
        <v>276.36</v>
      </c>
      <c r="T1654" s="5">
        <v>154.55000000000001</v>
      </c>
      <c r="U1654" s="5">
        <v>638.11</v>
      </c>
      <c r="V1654" s="5">
        <v>150.57</v>
      </c>
      <c r="W1654" s="5">
        <f t="shared" si="109"/>
        <v>2116.9476300000001</v>
      </c>
      <c r="X1654" s="5">
        <f t="shared" si="110"/>
        <v>6868.7</v>
      </c>
      <c r="Y1654" s="5">
        <v>7314.38</v>
      </c>
      <c r="Z1654" s="5">
        <v>8051.27</v>
      </c>
      <c r="AA1654" s="5">
        <f t="shared" si="108"/>
        <v>15365.650000000001</v>
      </c>
    </row>
    <row r="1655" spans="1:27" x14ac:dyDescent="0.25">
      <c r="A1655">
        <v>2013</v>
      </c>
      <c r="B1655" t="s">
        <v>57</v>
      </c>
      <c r="C1655" s="1" t="s">
        <v>10</v>
      </c>
      <c r="D1655" s="5">
        <f>VLOOKUP(B1655,SWH!$A$4:$C$19,3,FALSE)</f>
        <v>19592</v>
      </c>
      <c r="E1655" s="5">
        <v>0</v>
      </c>
      <c r="F1655" s="5">
        <v>170</v>
      </c>
      <c r="G1655" s="5">
        <v>6582.67</v>
      </c>
      <c r="H1655" s="5">
        <v>1727.3</v>
      </c>
      <c r="I1655" s="5">
        <v>117.88</v>
      </c>
      <c r="J1655" s="5">
        <v>2391.04</v>
      </c>
      <c r="K1655" s="5">
        <v>544.46</v>
      </c>
      <c r="L1655" s="5">
        <v>40.83</v>
      </c>
      <c r="M1655" s="5">
        <v>1429.05</v>
      </c>
      <c r="N1655" s="5">
        <v>116.38</v>
      </c>
      <c r="O1655" s="5">
        <f>VLOOKUP(B1655,SWH!$A$4:$B$19,2,FALSE)</f>
        <v>0.76236999999999999</v>
      </c>
      <c r="P1655" s="5">
        <f t="shared" si="107"/>
        <v>115.61762999999999</v>
      </c>
      <c r="Q1655" s="5">
        <v>0</v>
      </c>
      <c r="R1655" s="5">
        <v>0</v>
      </c>
      <c r="S1655" s="5">
        <v>413.94</v>
      </c>
      <c r="T1655" s="5">
        <v>154.38999999999999</v>
      </c>
      <c r="U1655" s="5">
        <v>324.77</v>
      </c>
      <c r="V1655" s="5">
        <v>136.53</v>
      </c>
      <c r="W1655" s="5">
        <f t="shared" si="109"/>
        <v>8541.2776300000005</v>
      </c>
      <c r="X1655" s="5">
        <f t="shared" si="110"/>
        <v>170</v>
      </c>
      <c r="Y1655" s="5">
        <v>13110.03</v>
      </c>
      <c r="Z1655" s="5">
        <v>1039.23</v>
      </c>
      <c r="AA1655" s="5">
        <f t="shared" si="108"/>
        <v>14149.26</v>
      </c>
    </row>
    <row r="1656" spans="1:27" x14ac:dyDescent="0.25">
      <c r="A1656">
        <v>2013</v>
      </c>
      <c r="B1656" t="s">
        <v>57</v>
      </c>
      <c r="C1656" s="1" t="s">
        <v>6</v>
      </c>
      <c r="D1656" s="5">
        <f>VLOOKUP(B1656,SWH!$A$4:$C$19,3,FALSE)</f>
        <v>19592</v>
      </c>
      <c r="E1656" s="5">
        <v>0</v>
      </c>
      <c r="F1656" s="5">
        <v>12.71</v>
      </c>
      <c r="G1656" s="5">
        <v>5369.99</v>
      </c>
      <c r="H1656" s="5">
        <v>1751.39</v>
      </c>
      <c r="I1656" s="5">
        <v>117.85</v>
      </c>
      <c r="J1656" s="5">
        <v>2391.04</v>
      </c>
      <c r="K1656" s="5">
        <v>544.46</v>
      </c>
      <c r="L1656" s="5">
        <v>40.85</v>
      </c>
      <c r="M1656" s="5">
        <v>1200.03</v>
      </c>
      <c r="N1656" s="5">
        <v>100.98</v>
      </c>
      <c r="O1656" s="5">
        <f>VLOOKUP(B1656,SWH!$A$4:$B$19,2,FALSE)</f>
        <v>0.76236999999999999</v>
      </c>
      <c r="P1656" s="5">
        <f t="shared" si="107"/>
        <v>100.21763</v>
      </c>
      <c r="Q1656" s="5">
        <v>0</v>
      </c>
      <c r="R1656" s="5">
        <v>0</v>
      </c>
      <c r="S1656" s="5">
        <v>306.99</v>
      </c>
      <c r="T1656" s="5">
        <v>154.38999999999999</v>
      </c>
      <c r="U1656" s="5">
        <v>333.62</v>
      </c>
      <c r="V1656" s="5">
        <v>135.65</v>
      </c>
      <c r="W1656" s="5">
        <f t="shared" si="109"/>
        <v>6977.2276299999994</v>
      </c>
      <c r="X1656" s="5">
        <f t="shared" si="110"/>
        <v>12.71</v>
      </c>
      <c r="Y1656" s="5">
        <v>11569.15</v>
      </c>
      <c r="Z1656" s="5">
        <v>890.78</v>
      </c>
      <c r="AA1656" s="5">
        <f t="shared" si="108"/>
        <v>12459.93</v>
      </c>
    </row>
    <row r="1657" spans="1:27" x14ac:dyDescent="0.25">
      <c r="A1657">
        <v>2013</v>
      </c>
      <c r="B1657" t="s">
        <v>57</v>
      </c>
      <c r="C1657" s="1" t="s">
        <v>11</v>
      </c>
      <c r="D1657" s="5">
        <f>VLOOKUP(B1657,SWH!$A$4:$C$19,3,FALSE)</f>
        <v>19592</v>
      </c>
      <c r="E1657" s="5">
        <v>0</v>
      </c>
      <c r="F1657" s="5">
        <v>3.49</v>
      </c>
      <c r="G1657" s="5">
        <v>3967.41</v>
      </c>
      <c r="H1657" s="5">
        <v>1784.74</v>
      </c>
      <c r="I1657" s="5">
        <v>117.87</v>
      </c>
      <c r="J1657" s="5">
        <v>2391.04</v>
      </c>
      <c r="K1657" s="5">
        <v>544.46</v>
      </c>
      <c r="L1657" s="5">
        <v>40.86</v>
      </c>
      <c r="M1657" s="5">
        <v>1032.33</v>
      </c>
      <c r="N1657" s="5">
        <v>67.739999999999995</v>
      </c>
      <c r="O1657" s="5">
        <f>VLOOKUP(B1657,SWH!$A$4:$B$19,2,FALSE)</f>
        <v>0.76236999999999999</v>
      </c>
      <c r="P1657" s="5">
        <f t="shared" si="107"/>
        <v>66.977629999999991</v>
      </c>
      <c r="Q1657" s="5">
        <v>0</v>
      </c>
      <c r="R1657" s="5">
        <v>0</v>
      </c>
      <c r="S1657" s="5">
        <v>325.24</v>
      </c>
      <c r="T1657" s="5">
        <v>154.38999999999999</v>
      </c>
      <c r="U1657" s="5">
        <v>354.64</v>
      </c>
      <c r="V1657" s="5">
        <v>135.25</v>
      </c>
      <c r="W1657" s="5">
        <f t="shared" si="109"/>
        <v>5391.9576299999999</v>
      </c>
      <c r="X1657" s="5">
        <f t="shared" si="110"/>
        <v>3.49</v>
      </c>
      <c r="Y1657" s="5">
        <v>10016.86</v>
      </c>
      <c r="Z1657" s="5">
        <v>902.59</v>
      </c>
      <c r="AA1657" s="5">
        <f t="shared" si="108"/>
        <v>10919.45</v>
      </c>
    </row>
    <row r="1658" spans="1:27" x14ac:dyDescent="0.25">
      <c r="A1658">
        <v>2013</v>
      </c>
      <c r="B1658" t="s">
        <v>57</v>
      </c>
      <c r="C1658" s="1" t="s">
        <v>13</v>
      </c>
      <c r="D1658" s="5">
        <f>VLOOKUP(B1658,SWH!$A$4:$C$19,3,FALSE)</f>
        <v>19592</v>
      </c>
      <c r="E1658" s="5">
        <v>0</v>
      </c>
      <c r="F1658" s="5">
        <v>74.88</v>
      </c>
      <c r="G1658" s="5">
        <v>4590.43</v>
      </c>
      <c r="H1658" s="5">
        <v>1782.01</v>
      </c>
      <c r="I1658" s="5">
        <v>117.69</v>
      </c>
      <c r="J1658" s="5">
        <v>2391.04</v>
      </c>
      <c r="K1658" s="5">
        <v>544.46</v>
      </c>
      <c r="L1658" s="5">
        <v>40.86</v>
      </c>
      <c r="M1658" s="5">
        <v>1251.57</v>
      </c>
      <c r="N1658" s="5">
        <v>85.94</v>
      </c>
      <c r="O1658" s="5">
        <f>VLOOKUP(B1658,SWH!$A$4:$B$19,2,FALSE)</f>
        <v>0.76236999999999999</v>
      </c>
      <c r="P1658" s="5">
        <f t="shared" si="107"/>
        <v>85.177629999999994</v>
      </c>
      <c r="Q1658" s="5">
        <v>0</v>
      </c>
      <c r="R1658" s="5">
        <v>0</v>
      </c>
      <c r="S1658" s="5">
        <v>274.33</v>
      </c>
      <c r="T1658" s="5">
        <v>154.38999999999999</v>
      </c>
      <c r="U1658" s="5">
        <v>367.78</v>
      </c>
      <c r="V1658" s="5">
        <v>134.63999999999999</v>
      </c>
      <c r="W1658" s="5">
        <f t="shared" si="109"/>
        <v>6201.5076300000001</v>
      </c>
      <c r="X1658" s="5">
        <f t="shared" si="110"/>
        <v>74.88</v>
      </c>
      <c r="Y1658" s="5">
        <v>10822.9</v>
      </c>
      <c r="Z1658" s="5">
        <v>987.12</v>
      </c>
      <c r="AA1658" s="5">
        <f t="shared" si="108"/>
        <v>11810.02</v>
      </c>
    </row>
    <row r="1659" spans="1:27" x14ac:dyDescent="0.25">
      <c r="A1659">
        <v>2013</v>
      </c>
      <c r="B1659" t="s">
        <v>57</v>
      </c>
      <c r="C1659" s="1" t="s">
        <v>19</v>
      </c>
      <c r="D1659" s="5">
        <f>VLOOKUP(B1659,SWH!$A$4:$C$19,3,FALSE)</f>
        <v>19592</v>
      </c>
      <c r="E1659" s="5">
        <v>0</v>
      </c>
      <c r="F1659" s="5">
        <v>50.02</v>
      </c>
      <c r="G1659" s="5">
        <v>3350.37</v>
      </c>
      <c r="H1659" s="5">
        <v>1795.3</v>
      </c>
      <c r="I1659" s="5">
        <v>117.64</v>
      </c>
      <c r="J1659" s="5">
        <v>2391.04</v>
      </c>
      <c r="K1659" s="5">
        <v>544.46</v>
      </c>
      <c r="L1659" s="5">
        <v>40.869999999999997</v>
      </c>
      <c r="M1659" s="5">
        <v>962.84</v>
      </c>
      <c r="N1659" s="5">
        <v>64.59</v>
      </c>
      <c r="O1659" s="5">
        <f>VLOOKUP(B1659,SWH!$A$4:$B$19,2,FALSE)</f>
        <v>0.76236999999999999</v>
      </c>
      <c r="P1659" s="5">
        <f t="shared" si="107"/>
        <v>63.827630000000006</v>
      </c>
      <c r="Q1659" s="5">
        <v>0</v>
      </c>
      <c r="R1659" s="5">
        <v>0</v>
      </c>
      <c r="S1659" s="5">
        <v>254.9</v>
      </c>
      <c r="T1659" s="5">
        <v>154.4</v>
      </c>
      <c r="U1659" s="5">
        <v>394.69</v>
      </c>
      <c r="V1659" s="5">
        <v>134.86000000000001</v>
      </c>
      <c r="W1659" s="5">
        <f t="shared" si="109"/>
        <v>4631.9376300000004</v>
      </c>
      <c r="X1659" s="5">
        <f t="shared" si="110"/>
        <v>50.02</v>
      </c>
      <c r="Y1659" s="5">
        <v>9266.81</v>
      </c>
      <c r="Z1659" s="5">
        <v>989.17</v>
      </c>
      <c r="AA1659" s="5">
        <f t="shared" si="108"/>
        <v>10255.98</v>
      </c>
    </row>
    <row r="1660" spans="1:27" x14ac:dyDescent="0.25">
      <c r="A1660">
        <v>2013</v>
      </c>
      <c r="B1660" t="s">
        <v>57</v>
      </c>
      <c r="C1660" s="1" t="s">
        <v>20</v>
      </c>
      <c r="D1660" s="5">
        <f>VLOOKUP(B1660,SWH!$A$4:$C$19,3,FALSE)</f>
        <v>19592</v>
      </c>
      <c r="E1660" s="5">
        <v>0</v>
      </c>
      <c r="F1660" s="5">
        <v>29.69</v>
      </c>
      <c r="G1660" s="5">
        <v>2574.48</v>
      </c>
      <c r="H1660" s="5">
        <v>1819.9</v>
      </c>
      <c r="I1660" s="5">
        <v>117.74</v>
      </c>
      <c r="J1660" s="5">
        <v>2391.04</v>
      </c>
      <c r="K1660" s="5">
        <v>544.46</v>
      </c>
      <c r="L1660" s="5">
        <v>40.880000000000003</v>
      </c>
      <c r="M1660" s="5">
        <v>1028.1099999999999</v>
      </c>
      <c r="N1660" s="5">
        <v>40.86</v>
      </c>
      <c r="O1660" s="5">
        <f>VLOOKUP(B1660,SWH!$A$4:$B$19,2,FALSE)</f>
        <v>0.76236999999999999</v>
      </c>
      <c r="P1660" s="5">
        <f t="shared" si="107"/>
        <v>40.097630000000002</v>
      </c>
      <c r="Q1660" s="5">
        <v>0</v>
      </c>
      <c r="R1660" s="5">
        <v>0</v>
      </c>
      <c r="S1660" s="5">
        <v>210.94</v>
      </c>
      <c r="T1660" s="5">
        <v>154.4</v>
      </c>
      <c r="U1660" s="5">
        <v>400.47</v>
      </c>
      <c r="V1660" s="5">
        <v>132.53</v>
      </c>
      <c r="W1660" s="5">
        <f t="shared" si="109"/>
        <v>3853.62763</v>
      </c>
      <c r="X1660" s="5">
        <f t="shared" si="110"/>
        <v>29.69</v>
      </c>
      <c r="Y1660" s="5">
        <v>8510.9</v>
      </c>
      <c r="Z1660" s="5">
        <v>974.62</v>
      </c>
      <c r="AA1660" s="5">
        <f t="shared" si="108"/>
        <v>9485.52</v>
      </c>
    </row>
    <row r="1661" spans="1:27" x14ac:dyDescent="0.25">
      <c r="A1661">
        <v>2013</v>
      </c>
      <c r="B1661" t="s">
        <v>57</v>
      </c>
      <c r="C1661" s="1" t="s">
        <v>3</v>
      </c>
      <c r="D1661" s="5">
        <f>VLOOKUP(B1661,SWH!$A$4:$C$19,3,FALSE)</f>
        <v>19592</v>
      </c>
      <c r="E1661" s="5">
        <v>0</v>
      </c>
      <c r="F1661" s="5">
        <v>389.38</v>
      </c>
      <c r="G1661" s="5">
        <v>2047.67</v>
      </c>
      <c r="H1661" s="5">
        <v>1821.05</v>
      </c>
      <c r="I1661" s="5">
        <v>117.72</v>
      </c>
      <c r="J1661" s="5">
        <v>2391.04</v>
      </c>
      <c r="K1661" s="5">
        <v>544.46</v>
      </c>
      <c r="L1661" s="5">
        <v>40.89</v>
      </c>
      <c r="M1661" s="5">
        <v>893.74</v>
      </c>
      <c r="N1661" s="5">
        <v>42</v>
      </c>
      <c r="O1661" s="5">
        <f>VLOOKUP(B1661,SWH!$A$4:$B$19,2,FALSE)</f>
        <v>0.76236999999999999</v>
      </c>
      <c r="P1661" s="5">
        <f t="shared" si="107"/>
        <v>41.237630000000003</v>
      </c>
      <c r="Q1661" s="5">
        <v>0</v>
      </c>
      <c r="R1661" s="5">
        <v>0</v>
      </c>
      <c r="S1661" s="5">
        <v>217.22</v>
      </c>
      <c r="T1661" s="5">
        <v>154.4</v>
      </c>
      <c r="U1661" s="5">
        <v>455.55</v>
      </c>
      <c r="V1661" s="5">
        <v>133.29</v>
      </c>
      <c r="W1661" s="5">
        <f t="shared" si="109"/>
        <v>3199.8676299999997</v>
      </c>
      <c r="X1661" s="5">
        <f t="shared" si="110"/>
        <v>389.38</v>
      </c>
      <c r="Y1661" s="5">
        <v>7859.03</v>
      </c>
      <c r="Z1661" s="5">
        <v>1389.4</v>
      </c>
      <c r="AA1661" s="5">
        <f t="shared" si="108"/>
        <v>9248.43</v>
      </c>
    </row>
    <row r="1662" spans="1:27" x14ac:dyDescent="0.25">
      <c r="A1662">
        <v>2013</v>
      </c>
      <c r="B1662" t="s">
        <v>57</v>
      </c>
      <c r="C1662" s="1" t="s">
        <v>7</v>
      </c>
      <c r="D1662" s="5">
        <f>VLOOKUP(B1662,SWH!$A$4:$C$19,3,FALSE)</f>
        <v>19592</v>
      </c>
      <c r="E1662" s="5">
        <v>0</v>
      </c>
      <c r="F1662" s="5">
        <v>297.43</v>
      </c>
      <c r="G1662" s="5">
        <v>1897.97</v>
      </c>
      <c r="H1662" s="5">
        <v>1811.83</v>
      </c>
      <c r="I1662" s="5">
        <v>117.71</v>
      </c>
      <c r="J1662" s="5">
        <v>2391.04</v>
      </c>
      <c r="K1662" s="5">
        <v>544.46</v>
      </c>
      <c r="L1662" s="5">
        <v>40.880000000000003</v>
      </c>
      <c r="M1662" s="5">
        <v>978.66</v>
      </c>
      <c r="N1662" s="5">
        <v>32.68</v>
      </c>
      <c r="O1662" s="5">
        <f>VLOOKUP(B1662,SWH!$A$4:$B$19,2,FALSE)</f>
        <v>0.76236999999999999</v>
      </c>
      <c r="P1662" s="5">
        <f t="shared" si="107"/>
        <v>31.917629999999999</v>
      </c>
      <c r="Q1662" s="5">
        <v>0</v>
      </c>
      <c r="R1662" s="5">
        <v>0</v>
      </c>
      <c r="S1662" s="5">
        <v>0</v>
      </c>
      <c r="T1662" s="5">
        <v>154.4</v>
      </c>
      <c r="U1662" s="5">
        <v>440.58</v>
      </c>
      <c r="V1662" s="5">
        <v>132.36000000000001</v>
      </c>
      <c r="W1662" s="5">
        <f t="shared" si="109"/>
        <v>2908.54763</v>
      </c>
      <c r="X1662" s="5">
        <f t="shared" si="110"/>
        <v>297.43</v>
      </c>
      <c r="Y1662" s="5">
        <v>7557.53</v>
      </c>
      <c r="Z1662" s="5">
        <v>1282.46</v>
      </c>
      <c r="AA1662" s="5">
        <f t="shared" si="108"/>
        <v>8839.99</v>
      </c>
    </row>
    <row r="1663" spans="1:27" x14ac:dyDescent="0.25">
      <c r="A1663">
        <v>2013</v>
      </c>
      <c r="B1663" t="s">
        <v>57</v>
      </c>
      <c r="C1663" s="1" t="s">
        <v>17</v>
      </c>
      <c r="D1663" s="5">
        <f>VLOOKUP(B1663,SWH!$A$4:$C$19,3,FALSE)</f>
        <v>19592</v>
      </c>
      <c r="E1663" s="5">
        <v>0</v>
      </c>
      <c r="F1663" s="5">
        <v>123.43</v>
      </c>
      <c r="G1663" s="5">
        <v>1404.18</v>
      </c>
      <c r="H1663" s="5">
        <v>1809.1</v>
      </c>
      <c r="I1663" s="5">
        <v>117.91</v>
      </c>
      <c r="J1663" s="5">
        <v>2391.04</v>
      </c>
      <c r="K1663" s="5">
        <v>544.46</v>
      </c>
      <c r="L1663" s="5">
        <v>40.880000000000003</v>
      </c>
      <c r="M1663" s="5">
        <v>835.24</v>
      </c>
      <c r="N1663" s="5">
        <v>26.57</v>
      </c>
      <c r="O1663" s="5">
        <f>VLOOKUP(B1663,SWH!$A$4:$B$19,2,FALSE)</f>
        <v>0.76236999999999999</v>
      </c>
      <c r="P1663" s="5">
        <f t="shared" ref="P1663:P1726" si="111">N1663-O1663</f>
        <v>25.80763</v>
      </c>
      <c r="Q1663" s="5">
        <v>0</v>
      </c>
      <c r="R1663" s="5">
        <v>0</v>
      </c>
      <c r="S1663" s="5">
        <v>0</v>
      </c>
      <c r="T1663" s="5">
        <v>154.4</v>
      </c>
      <c r="U1663" s="5">
        <v>451.82</v>
      </c>
      <c r="V1663" s="5">
        <v>133.44</v>
      </c>
      <c r="W1663" s="5">
        <f t="shared" si="109"/>
        <v>2265.2276299999999</v>
      </c>
      <c r="X1663" s="5">
        <f t="shared" si="110"/>
        <v>123.43</v>
      </c>
      <c r="Y1663" s="5">
        <v>6912.76</v>
      </c>
      <c r="Z1663" s="5">
        <v>1119.71</v>
      </c>
      <c r="AA1663" s="5">
        <f t="shared" si="108"/>
        <v>8032.47</v>
      </c>
    </row>
    <row r="1664" spans="1:27" x14ac:dyDescent="0.25">
      <c r="A1664">
        <v>2013</v>
      </c>
      <c r="B1664" t="s">
        <v>57</v>
      </c>
      <c r="C1664" s="1" t="s">
        <v>14</v>
      </c>
      <c r="D1664" s="5">
        <f>VLOOKUP(B1664,SWH!$A$4:$C$19,3,FALSE)</f>
        <v>19592</v>
      </c>
      <c r="E1664" s="5">
        <v>0</v>
      </c>
      <c r="F1664" s="5">
        <v>460.3</v>
      </c>
      <c r="G1664" s="5">
        <v>1462</v>
      </c>
      <c r="H1664" s="5">
        <v>1779.28</v>
      </c>
      <c r="I1664" s="5">
        <v>117.95</v>
      </c>
      <c r="J1664" s="5">
        <v>2391.04</v>
      </c>
      <c r="K1664" s="5">
        <v>544.46</v>
      </c>
      <c r="L1664" s="5">
        <v>40.869999999999997</v>
      </c>
      <c r="M1664" s="5">
        <v>891.06</v>
      </c>
      <c r="N1664" s="5">
        <v>30.46</v>
      </c>
      <c r="O1664" s="5">
        <f>VLOOKUP(B1664,SWH!$A$4:$B$19,2,FALSE)</f>
        <v>0.76236999999999999</v>
      </c>
      <c r="P1664" s="5">
        <f t="shared" si="111"/>
        <v>29.69763</v>
      </c>
      <c r="Q1664" s="5">
        <v>0</v>
      </c>
      <c r="R1664" s="5">
        <v>0</v>
      </c>
      <c r="S1664" s="5">
        <v>241.46</v>
      </c>
      <c r="T1664" s="5">
        <v>154.4</v>
      </c>
      <c r="U1664" s="5">
        <v>499.8</v>
      </c>
      <c r="V1664" s="5">
        <v>132.96</v>
      </c>
      <c r="W1664" s="5">
        <f t="shared" si="109"/>
        <v>2624.2176300000001</v>
      </c>
      <c r="X1664" s="5">
        <f t="shared" si="110"/>
        <v>460.3</v>
      </c>
      <c r="Y1664" s="5">
        <v>7241.48</v>
      </c>
      <c r="Z1664" s="5">
        <v>1504.56</v>
      </c>
      <c r="AA1664" s="5">
        <f t="shared" si="108"/>
        <v>8746.0399999999991</v>
      </c>
    </row>
    <row r="1665" spans="1:27" x14ac:dyDescent="0.25">
      <c r="A1665">
        <v>2013</v>
      </c>
      <c r="B1665" t="s">
        <v>57</v>
      </c>
      <c r="C1665" s="1" t="s">
        <v>2</v>
      </c>
      <c r="D1665" s="5">
        <f>VLOOKUP(B1665,SWH!$A$4:$C$19,3,FALSE)</f>
        <v>19592</v>
      </c>
      <c r="E1665" s="5">
        <v>0</v>
      </c>
      <c r="F1665" s="5">
        <v>632.39</v>
      </c>
      <c r="G1665" s="5">
        <v>1388.86</v>
      </c>
      <c r="H1665" s="5">
        <v>1763.52</v>
      </c>
      <c r="I1665" s="5">
        <v>117.67</v>
      </c>
      <c r="J1665" s="5">
        <v>2391.04</v>
      </c>
      <c r="K1665" s="5">
        <v>544.46</v>
      </c>
      <c r="L1665" s="5">
        <v>40.86</v>
      </c>
      <c r="M1665" s="5">
        <v>1028.3599999999999</v>
      </c>
      <c r="N1665" s="5">
        <v>26.27</v>
      </c>
      <c r="O1665" s="5">
        <f>VLOOKUP(B1665,SWH!$A$4:$B$19,2,FALSE)</f>
        <v>0.76236999999999999</v>
      </c>
      <c r="P1665" s="5">
        <f t="shared" si="111"/>
        <v>25.507629999999999</v>
      </c>
      <c r="Q1665" s="5">
        <v>0</v>
      </c>
      <c r="R1665" s="5">
        <v>0</v>
      </c>
      <c r="S1665" s="5">
        <v>0</v>
      </c>
      <c r="T1665" s="5">
        <v>154.4</v>
      </c>
      <c r="U1665" s="5">
        <v>486.62</v>
      </c>
      <c r="V1665" s="5">
        <v>132.05000000000001</v>
      </c>
      <c r="W1665" s="5">
        <f t="shared" si="109"/>
        <v>2442.7276299999999</v>
      </c>
      <c r="X1665" s="5">
        <f t="shared" si="110"/>
        <v>632.39</v>
      </c>
      <c r="Y1665" s="5">
        <v>7043.02</v>
      </c>
      <c r="Z1665" s="5">
        <v>1663.47</v>
      </c>
      <c r="AA1665" s="5">
        <f t="shared" si="108"/>
        <v>8706.49</v>
      </c>
    </row>
    <row r="1666" spans="1:27" x14ac:dyDescent="0.25">
      <c r="A1666">
        <v>2013</v>
      </c>
      <c r="B1666" t="s">
        <v>57</v>
      </c>
      <c r="C1666" s="1" t="s">
        <v>18</v>
      </c>
      <c r="D1666" s="5">
        <f>VLOOKUP(B1666,SWH!$A$4:$C$19,3,FALSE)</f>
        <v>19592</v>
      </c>
      <c r="E1666" s="5">
        <v>0</v>
      </c>
      <c r="F1666" s="5">
        <v>1070.78</v>
      </c>
      <c r="G1666" s="5">
        <v>656.02</v>
      </c>
      <c r="H1666" s="5">
        <v>1820.64</v>
      </c>
      <c r="I1666" s="5">
        <v>117.93</v>
      </c>
      <c r="J1666" s="5">
        <v>2391.04</v>
      </c>
      <c r="K1666" s="5">
        <v>544.46</v>
      </c>
      <c r="L1666" s="5">
        <v>40.89</v>
      </c>
      <c r="M1666" s="5">
        <v>831.81</v>
      </c>
      <c r="N1666" s="5">
        <v>18.12</v>
      </c>
      <c r="O1666" s="5">
        <f>VLOOKUP(B1666,SWH!$A$4:$B$19,2,FALSE)</f>
        <v>0.76236999999999999</v>
      </c>
      <c r="P1666" s="5">
        <f t="shared" si="111"/>
        <v>17.35763</v>
      </c>
      <c r="Q1666" s="5">
        <v>0</v>
      </c>
      <c r="R1666" s="5">
        <v>0</v>
      </c>
      <c r="S1666" s="5">
        <v>0</v>
      </c>
      <c r="T1666" s="5">
        <v>154.4</v>
      </c>
      <c r="U1666" s="5">
        <v>506.8</v>
      </c>
      <c r="V1666" s="5">
        <v>132.69999999999999</v>
      </c>
      <c r="W1666" s="5">
        <f t="shared" si="109"/>
        <v>1505.1876299999999</v>
      </c>
      <c r="X1666" s="5">
        <f t="shared" si="110"/>
        <v>1070.78</v>
      </c>
      <c r="Y1666" s="5">
        <v>6163.54</v>
      </c>
      <c r="Z1666" s="5">
        <v>2122.0300000000002</v>
      </c>
      <c r="AA1666" s="5">
        <f t="shared" ref="AA1666:AA1729" si="112">SUM(Y1666:Z1666)</f>
        <v>8285.57</v>
      </c>
    </row>
    <row r="1667" spans="1:27" x14ac:dyDescent="0.25">
      <c r="A1667">
        <v>2013</v>
      </c>
      <c r="B1667" t="s">
        <v>57</v>
      </c>
      <c r="C1667" s="1" t="s">
        <v>4</v>
      </c>
      <c r="D1667" s="5">
        <f>VLOOKUP(B1667,SWH!$A$4:$C$19,3,FALSE)</f>
        <v>19592</v>
      </c>
      <c r="E1667" s="5">
        <v>0</v>
      </c>
      <c r="F1667" s="5">
        <v>992.42</v>
      </c>
      <c r="G1667" s="5">
        <v>972.35</v>
      </c>
      <c r="H1667" s="5">
        <v>1785.11</v>
      </c>
      <c r="I1667" s="5">
        <v>117.75</v>
      </c>
      <c r="J1667" s="5">
        <v>2391.04</v>
      </c>
      <c r="K1667" s="5">
        <v>544.46</v>
      </c>
      <c r="L1667" s="5">
        <v>40.869999999999997</v>
      </c>
      <c r="M1667" s="5">
        <v>900.23</v>
      </c>
      <c r="N1667" s="5">
        <v>25.05</v>
      </c>
      <c r="O1667" s="5">
        <f>VLOOKUP(B1667,SWH!$A$4:$B$19,2,FALSE)</f>
        <v>0.76236999999999999</v>
      </c>
      <c r="P1667" s="5">
        <f t="shared" si="111"/>
        <v>24.28763</v>
      </c>
      <c r="Q1667" s="5">
        <v>0</v>
      </c>
      <c r="R1667" s="5">
        <v>0</v>
      </c>
      <c r="S1667" s="5">
        <v>240.75</v>
      </c>
      <c r="T1667" s="5">
        <v>154.4</v>
      </c>
      <c r="U1667" s="5">
        <v>536.30999999999995</v>
      </c>
      <c r="V1667" s="5">
        <v>132.78</v>
      </c>
      <c r="W1667" s="5">
        <f t="shared" ref="W1667:W1730" si="113">E1667+G1667+M1667+SUM(P1667:S1667)</f>
        <v>2137.6176299999997</v>
      </c>
      <c r="X1667" s="5">
        <f t="shared" ref="X1667:X1730" si="114">F1667</f>
        <v>992.42</v>
      </c>
      <c r="Y1667" s="5">
        <v>6760.33</v>
      </c>
      <c r="Z1667" s="5">
        <v>2073.19</v>
      </c>
      <c r="AA1667" s="5">
        <f t="shared" si="112"/>
        <v>8833.52</v>
      </c>
    </row>
    <row r="1668" spans="1:27" x14ac:dyDescent="0.25">
      <c r="A1668">
        <v>2013</v>
      </c>
      <c r="B1668" t="s">
        <v>57</v>
      </c>
      <c r="C1668" s="1" t="s">
        <v>5</v>
      </c>
      <c r="D1668" s="5">
        <f>VLOOKUP(B1668,SWH!$A$4:$C$19,3,FALSE)</f>
        <v>19592</v>
      </c>
      <c r="E1668" s="5">
        <v>0</v>
      </c>
      <c r="F1668" s="5">
        <v>1433.56</v>
      </c>
      <c r="G1668" s="5">
        <v>1035.79</v>
      </c>
      <c r="H1668" s="5">
        <v>1775.66</v>
      </c>
      <c r="I1668" s="5">
        <v>117.88</v>
      </c>
      <c r="J1668" s="5">
        <v>2391.04</v>
      </c>
      <c r="K1668" s="5">
        <v>544.46</v>
      </c>
      <c r="L1668" s="5">
        <v>40.869999999999997</v>
      </c>
      <c r="M1668" s="5">
        <v>1015.72</v>
      </c>
      <c r="N1668" s="5">
        <v>23.7</v>
      </c>
      <c r="O1668" s="5">
        <f>VLOOKUP(B1668,SWH!$A$4:$B$19,2,FALSE)</f>
        <v>0.76236999999999999</v>
      </c>
      <c r="P1668" s="5">
        <f t="shared" si="111"/>
        <v>22.937629999999999</v>
      </c>
      <c r="Q1668" s="5">
        <v>0</v>
      </c>
      <c r="R1668" s="5">
        <v>0</v>
      </c>
      <c r="S1668" s="5">
        <v>0</v>
      </c>
      <c r="T1668" s="5">
        <v>154.4</v>
      </c>
      <c r="U1668" s="5">
        <v>524.78</v>
      </c>
      <c r="V1668" s="5">
        <v>132.04</v>
      </c>
      <c r="W1668" s="5">
        <f t="shared" si="113"/>
        <v>2074.4476300000001</v>
      </c>
      <c r="X1668" s="5">
        <f t="shared" si="114"/>
        <v>1433.56</v>
      </c>
      <c r="Y1668" s="5">
        <v>6687.1</v>
      </c>
      <c r="Z1668" s="5">
        <v>2502.8000000000002</v>
      </c>
      <c r="AA1668" s="5">
        <f t="shared" si="112"/>
        <v>9189.9000000000015</v>
      </c>
    </row>
    <row r="1669" spans="1:27" x14ac:dyDescent="0.25">
      <c r="A1669">
        <v>2013</v>
      </c>
      <c r="B1669" t="s">
        <v>57</v>
      </c>
      <c r="C1669" s="1" t="s">
        <v>15</v>
      </c>
      <c r="D1669" s="5">
        <f>VLOOKUP(B1669,SWH!$A$4:$C$19,3,FALSE)</f>
        <v>19592</v>
      </c>
      <c r="E1669" s="5">
        <v>0</v>
      </c>
      <c r="F1669" s="5">
        <v>411.92</v>
      </c>
      <c r="G1669" s="5">
        <v>437.92</v>
      </c>
      <c r="H1669" s="5">
        <v>1808.71</v>
      </c>
      <c r="I1669" s="5">
        <v>117.87</v>
      </c>
      <c r="J1669" s="5">
        <v>2391.04</v>
      </c>
      <c r="K1669" s="5">
        <v>544.46</v>
      </c>
      <c r="L1669" s="5">
        <v>40.89</v>
      </c>
      <c r="M1669" s="5">
        <v>806.4</v>
      </c>
      <c r="N1669" s="5">
        <v>14.04</v>
      </c>
      <c r="O1669" s="5">
        <f>VLOOKUP(B1669,SWH!$A$4:$B$19,2,FALSE)</f>
        <v>0.76236999999999999</v>
      </c>
      <c r="P1669" s="5">
        <f t="shared" si="111"/>
        <v>13.277629999999998</v>
      </c>
      <c r="Q1669" s="5">
        <v>0</v>
      </c>
      <c r="R1669" s="5">
        <v>0</v>
      </c>
      <c r="S1669" s="5">
        <v>174.15</v>
      </c>
      <c r="T1669" s="5">
        <v>154.4</v>
      </c>
      <c r="U1669" s="5">
        <v>526.21</v>
      </c>
      <c r="V1669" s="5">
        <v>132.71</v>
      </c>
      <c r="W1669" s="5">
        <f t="shared" si="113"/>
        <v>1431.7476299999998</v>
      </c>
      <c r="X1669" s="5">
        <f t="shared" si="114"/>
        <v>411.92</v>
      </c>
      <c r="Y1669" s="5">
        <v>6078.13</v>
      </c>
      <c r="Z1669" s="5">
        <v>1482.58</v>
      </c>
      <c r="AA1669" s="5">
        <f t="shared" si="112"/>
        <v>7560.71</v>
      </c>
    </row>
    <row r="1670" spans="1:27" x14ac:dyDescent="0.25">
      <c r="A1670">
        <v>2013</v>
      </c>
      <c r="B1670" t="s">
        <v>57</v>
      </c>
      <c r="C1670" s="1" t="s">
        <v>16</v>
      </c>
      <c r="D1670" s="5">
        <f>VLOOKUP(B1670,SWH!$A$4:$C$19,3,FALSE)</f>
        <v>19592</v>
      </c>
      <c r="E1670" s="5">
        <v>0</v>
      </c>
      <c r="F1670" s="5">
        <v>2142.56</v>
      </c>
      <c r="G1670" s="5">
        <v>1026.81</v>
      </c>
      <c r="H1670" s="5">
        <v>1789.93</v>
      </c>
      <c r="I1670" s="5">
        <v>117.82</v>
      </c>
      <c r="J1670" s="5">
        <v>2391.04</v>
      </c>
      <c r="K1670" s="5">
        <v>544.46</v>
      </c>
      <c r="L1670" s="5">
        <v>40.869999999999997</v>
      </c>
      <c r="M1670" s="5">
        <v>986.09</v>
      </c>
      <c r="N1670" s="5">
        <v>29.18</v>
      </c>
      <c r="O1670" s="5">
        <f>VLOOKUP(B1670,SWH!$A$4:$B$19,2,FALSE)</f>
        <v>0.76236999999999999</v>
      </c>
      <c r="P1670" s="5">
        <f t="shared" si="111"/>
        <v>28.417629999999999</v>
      </c>
      <c r="Q1670" s="5">
        <v>0</v>
      </c>
      <c r="R1670" s="5">
        <v>0</v>
      </c>
      <c r="S1670" s="5">
        <v>240.85</v>
      </c>
      <c r="T1670" s="5">
        <v>154.4</v>
      </c>
      <c r="U1670" s="5">
        <v>565.96</v>
      </c>
      <c r="V1670" s="5">
        <v>133.02000000000001</v>
      </c>
      <c r="W1670" s="5">
        <f t="shared" si="113"/>
        <v>2282.1676299999999</v>
      </c>
      <c r="X1670" s="5">
        <f t="shared" si="114"/>
        <v>2142.56</v>
      </c>
      <c r="Y1670" s="5">
        <v>6910.01</v>
      </c>
      <c r="Z1670" s="5">
        <v>3252.98</v>
      </c>
      <c r="AA1670" s="5">
        <f t="shared" si="112"/>
        <v>10162.99</v>
      </c>
    </row>
    <row r="1671" spans="1:27" x14ac:dyDescent="0.25">
      <c r="A1671">
        <v>2013</v>
      </c>
      <c r="B1671" t="s">
        <v>57</v>
      </c>
      <c r="C1671" s="1" t="s">
        <v>9</v>
      </c>
      <c r="D1671" s="5">
        <f>VLOOKUP(B1671,SWH!$A$4:$C$19,3,FALSE)</f>
        <v>19592</v>
      </c>
      <c r="E1671" s="5">
        <v>0</v>
      </c>
      <c r="F1671" s="5">
        <v>1241.1600000000001</v>
      </c>
      <c r="G1671" s="5">
        <v>710.05</v>
      </c>
      <c r="H1671" s="5">
        <v>1793.6</v>
      </c>
      <c r="I1671" s="5">
        <v>117.68</v>
      </c>
      <c r="J1671" s="5">
        <v>2391.04</v>
      </c>
      <c r="K1671" s="5">
        <v>544.46</v>
      </c>
      <c r="L1671" s="5">
        <v>40.880000000000003</v>
      </c>
      <c r="M1671" s="5">
        <v>980.26</v>
      </c>
      <c r="N1671" s="5">
        <v>19.149999999999999</v>
      </c>
      <c r="O1671" s="5">
        <f>VLOOKUP(B1671,SWH!$A$4:$B$19,2,FALSE)</f>
        <v>0.76236999999999999</v>
      </c>
      <c r="P1671" s="5">
        <f t="shared" si="111"/>
        <v>18.387629999999998</v>
      </c>
      <c r="Q1671" s="5">
        <v>0</v>
      </c>
      <c r="R1671" s="5">
        <v>0</v>
      </c>
      <c r="S1671" s="5">
        <v>239.93</v>
      </c>
      <c r="T1671" s="5">
        <v>154.4</v>
      </c>
      <c r="U1671" s="5">
        <v>557.4</v>
      </c>
      <c r="V1671" s="5">
        <v>132</v>
      </c>
      <c r="W1671" s="5">
        <f t="shared" si="113"/>
        <v>1948.62763</v>
      </c>
      <c r="X1671" s="5">
        <f t="shared" si="114"/>
        <v>1241.1600000000001</v>
      </c>
      <c r="Y1671" s="5">
        <v>6578.99</v>
      </c>
      <c r="Z1671" s="5">
        <v>2343.02</v>
      </c>
      <c r="AA1671" s="5">
        <f t="shared" si="112"/>
        <v>8922.01</v>
      </c>
    </row>
    <row r="1672" spans="1:27" x14ac:dyDescent="0.25">
      <c r="A1672">
        <v>2013</v>
      </c>
      <c r="B1672" t="s">
        <v>57</v>
      </c>
      <c r="C1672" s="1" t="s">
        <v>12</v>
      </c>
      <c r="D1672" s="5">
        <f>VLOOKUP(B1672,SWH!$A$4:$C$19,3,FALSE)</f>
        <v>19592</v>
      </c>
      <c r="E1672" s="5">
        <v>0</v>
      </c>
      <c r="F1672" s="5">
        <v>2657.98</v>
      </c>
      <c r="G1672" s="5">
        <v>842.8</v>
      </c>
      <c r="H1672" s="5">
        <v>1763.74</v>
      </c>
      <c r="I1672" s="5">
        <v>117.87</v>
      </c>
      <c r="J1672" s="5">
        <v>2391.04</v>
      </c>
      <c r="K1672" s="5">
        <v>544.46</v>
      </c>
      <c r="L1672" s="5">
        <v>40.86</v>
      </c>
      <c r="M1672" s="5">
        <v>1017.1</v>
      </c>
      <c r="N1672" s="5">
        <v>26.81</v>
      </c>
      <c r="O1672" s="5">
        <f>VLOOKUP(B1672,SWH!$A$4:$B$19,2,FALSE)</f>
        <v>0.76236999999999999</v>
      </c>
      <c r="P1672" s="5">
        <f t="shared" si="111"/>
        <v>26.047629999999998</v>
      </c>
      <c r="Q1672" s="5">
        <v>0</v>
      </c>
      <c r="R1672" s="5">
        <v>0</v>
      </c>
      <c r="S1672" s="5">
        <v>234.48</v>
      </c>
      <c r="T1672" s="5">
        <v>154.4</v>
      </c>
      <c r="U1672" s="5">
        <v>598.02</v>
      </c>
      <c r="V1672" s="5">
        <v>132.87</v>
      </c>
      <c r="W1672" s="5">
        <f t="shared" si="113"/>
        <v>2120.4276300000001</v>
      </c>
      <c r="X1672" s="5">
        <f t="shared" si="114"/>
        <v>2657.98</v>
      </c>
      <c r="Y1672" s="5">
        <v>6721.98</v>
      </c>
      <c r="Z1672" s="5">
        <v>3800.45</v>
      </c>
      <c r="AA1672" s="5">
        <f t="shared" si="112"/>
        <v>10522.43</v>
      </c>
    </row>
    <row r="1673" spans="1:27" x14ac:dyDescent="0.25">
      <c r="A1673">
        <v>2013</v>
      </c>
      <c r="B1673" t="s">
        <v>57</v>
      </c>
      <c r="C1673" s="1" t="s">
        <v>8</v>
      </c>
      <c r="D1673" s="5">
        <f>VLOOKUP(B1673,SWH!$A$4:$C$19,3,FALSE)</f>
        <v>19592</v>
      </c>
      <c r="E1673" s="5">
        <v>0</v>
      </c>
      <c r="F1673" s="5">
        <v>5118.87</v>
      </c>
      <c r="G1673" s="5">
        <v>403.19</v>
      </c>
      <c r="H1673" s="5">
        <v>1865.47</v>
      </c>
      <c r="I1673" s="5">
        <v>118.65</v>
      </c>
      <c r="J1673" s="5">
        <v>2391.04</v>
      </c>
      <c r="K1673" s="5">
        <v>544.46</v>
      </c>
      <c r="L1673" s="5">
        <v>40.93</v>
      </c>
      <c r="M1673" s="5">
        <v>1101.8499999999999</v>
      </c>
      <c r="N1673" s="5">
        <v>26.7</v>
      </c>
      <c r="O1673" s="5">
        <f>VLOOKUP(B1673,SWH!$A$4:$B$19,2,FALSE)</f>
        <v>0.76236999999999999</v>
      </c>
      <c r="P1673" s="5">
        <f t="shared" si="111"/>
        <v>25.937629999999999</v>
      </c>
      <c r="Q1673" s="5">
        <v>0</v>
      </c>
      <c r="R1673" s="5">
        <v>0</v>
      </c>
      <c r="S1673" s="5">
        <v>246.63</v>
      </c>
      <c r="T1673" s="5">
        <v>154.4</v>
      </c>
      <c r="U1673" s="5">
        <v>637.25</v>
      </c>
      <c r="V1673" s="5">
        <v>132.65</v>
      </c>
      <c r="W1673" s="5">
        <f t="shared" si="113"/>
        <v>1777.60763</v>
      </c>
      <c r="X1673" s="5">
        <f t="shared" si="114"/>
        <v>5118.87</v>
      </c>
      <c r="Y1673" s="5">
        <v>6481.51</v>
      </c>
      <c r="Z1673" s="5">
        <v>6300.58</v>
      </c>
      <c r="AA1673" s="5">
        <f t="shared" si="112"/>
        <v>12782.09</v>
      </c>
    </row>
    <row r="1674" spans="1:27" x14ac:dyDescent="0.25">
      <c r="A1674">
        <v>2016</v>
      </c>
      <c r="B1674" t="s">
        <v>57</v>
      </c>
      <c r="C1674" s="1" t="s">
        <v>10</v>
      </c>
      <c r="D1674" s="5">
        <f>VLOOKUP(B1674,SWH!$A$4:$C$19,3,FALSE)</f>
        <v>19592</v>
      </c>
      <c r="E1674" s="5">
        <v>0</v>
      </c>
      <c r="F1674" s="5">
        <v>227.63</v>
      </c>
      <c r="G1674" s="5">
        <v>5734.56</v>
      </c>
      <c r="H1674" s="5">
        <v>932.75</v>
      </c>
      <c r="I1674" s="5">
        <v>68.06</v>
      </c>
      <c r="J1674" s="5">
        <v>2391.04</v>
      </c>
      <c r="K1674" s="5">
        <v>544.46</v>
      </c>
      <c r="L1674" s="5">
        <v>29.68</v>
      </c>
      <c r="M1674" s="5">
        <v>1383.87</v>
      </c>
      <c r="N1674" s="5">
        <v>79.930000000000007</v>
      </c>
      <c r="O1674" s="5">
        <f>VLOOKUP(B1674,SWH!$A$4:$B$19,2,FALSE)</f>
        <v>0.76236999999999999</v>
      </c>
      <c r="P1674" s="5">
        <f t="shared" si="111"/>
        <v>79.167630000000003</v>
      </c>
      <c r="Q1674" s="5">
        <v>0</v>
      </c>
      <c r="R1674" s="5">
        <v>0</v>
      </c>
      <c r="S1674" s="5">
        <v>394.34</v>
      </c>
      <c r="T1674" s="5">
        <v>154.38999999999999</v>
      </c>
      <c r="U1674" s="5">
        <v>324.54000000000002</v>
      </c>
      <c r="V1674" s="5">
        <v>136.55000000000001</v>
      </c>
      <c r="W1674" s="5">
        <f t="shared" si="113"/>
        <v>7591.9376300000004</v>
      </c>
      <c r="X1674" s="5">
        <f t="shared" si="114"/>
        <v>227.63</v>
      </c>
      <c r="Y1674" s="5">
        <v>11305.18</v>
      </c>
      <c r="Z1674" s="5">
        <v>1096.6199999999999</v>
      </c>
      <c r="AA1674" s="5">
        <f t="shared" si="112"/>
        <v>12401.8</v>
      </c>
    </row>
    <row r="1675" spans="1:27" x14ac:dyDescent="0.25">
      <c r="A1675">
        <v>2016</v>
      </c>
      <c r="B1675" t="s">
        <v>57</v>
      </c>
      <c r="C1675" s="1" t="s">
        <v>6</v>
      </c>
      <c r="D1675" s="5">
        <f>VLOOKUP(B1675,SWH!$A$4:$C$19,3,FALSE)</f>
        <v>19592</v>
      </c>
      <c r="E1675" s="5">
        <v>0</v>
      </c>
      <c r="F1675" s="5">
        <v>18.64</v>
      </c>
      <c r="G1675" s="5">
        <v>4931.8999999999996</v>
      </c>
      <c r="H1675" s="5">
        <v>931.76</v>
      </c>
      <c r="I1675" s="5">
        <v>68.02</v>
      </c>
      <c r="J1675" s="5">
        <v>2391.04</v>
      </c>
      <c r="K1675" s="5">
        <v>544.46</v>
      </c>
      <c r="L1675" s="5">
        <v>29.69</v>
      </c>
      <c r="M1675" s="5">
        <v>1117.1600000000001</v>
      </c>
      <c r="N1675" s="5">
        <v>74.709999999999994</v>
      </c>
      <c r="O1675" s="5">
        <f>VLOOKUP(B1675,SWH!$A$4:$B$19,2,FALSE)</f>
        <v>0.76236999999999999</v>
      </c>
      <c r="P1675" s="5">
        <f t="shared" si="111"/>
        <v>73.94762999999999</v>
      </c>
      <c r="Q1675" s="5">
        <v>0</v>
      </c>
      <c r="R1675" s="5">
        <v>0</v>
      </c>
      <c r="S1675" s="5">
        <v>288.42</v>
      </c>
      <c r="T1675" s="5">
        <v>154.38999999999999</v>
      </c>
      <c r="U1675" s="5">
        <v>333.49</v>
      </c>
      <c r="V1675" s="5">
        <v>135.68</v>
      </c>
      <c r="W1675" s="5">
        <f t="shared" si="113"/>
        <v>6411.4276299999992</v>
      </c>
      <c r="X1675" s="5">
        <f t="shared" si="114"/>
        <v>18.64</v>
      </c>
      <c r="Y1675" s="5">
        <v>10122.76</v>
      </c>
      <c r="Z1675" s="5">
        <v>896.59</v>
      </c>
      <c r="AA1675" s="5">
        <f t="shared" si="112"/>
        <v>11019.35</v>
      </c>
    </row>
    <row r="1676" spans="1:27" x14ac:dyDescent="0.25">
      <c r="A1676">
        <v>2016</v>
      </c>
      <c r="B1676" t="s">
        <v>57</v>
      </c>
      <c r="C1676" s="1" t="s">
        <v>11</v>
      </c>
      <c r="D1676" s="5">
        <f>VLOOKUP(B1676,SWH!$A$4:$C$19,3,FALSE)</f>
        <v>19592</v>
      </c>
      <c r="E1676" s="5">
        <v>0</v>
      </c>
      <c r="F1676" s="5">
        <v>12.24</v>
      </c>
      <c r="G1676" s="5">
        <v>3662.97</v>
      </c>
      <c r="H1676" s="5">
        <v>948.38</v>
      </c>
      <c r="I1676" s="5">
        <v>68.03</v>
      </c>
      <c r="J1676" s="5">
        <v>2391.04</v>
      </c>
      <c r="K1676" s="5">
        <v>544.46</v>
      </c>
      <c r="L1676" s="5">
        <v>29.69</v>
      </c>
      <c r="M1676" s="5">
        <v>983.76</v>
      </c>
      <c r="N1676" s="5">
        <v>50.15</v>
      </c>
      <c r="O1676" s="5">
        <f>VLOOKUP(B1676,SWH!$A$4:$B$19,2,FALSE)</f>
        <v>0.76236999999999999</v>
      </c>
      <c r="P1676" s="5">
        <f t="shared" si="111"/>
        <v>49.387630000000001</v>
      </c>
      <c r="Q1676" s="5">
        <v>0</v>
      </c>
      <c r="R1676" s="5">
        <v>0</v>
      </c>
      <c r="S1676" s="5">
        <v>312.44</v>
      </c>
      <c r="T1676" s="5">
        <v>154.38999999999999</v>
      </c>
      <c r="U1676" s="5">
        <v>354.45</v>
      </c>
      <c r="V1676" s="5">
        <v>135.19999999999999</v>
      </c>
      <c r="W1676" s="5">
        <f t="shared" si="113"/>
        <v>5008.5576299999993</v>
      </c>
      <c r="X1676" s="5">
        <f t="shared" si="114"/>
        <v>12.24</v>
      </c>
      <c r="Y1676" s="5">
        <v>8736.06</v>
      </c>
      <c r="Z1676" s="5">
        <v>911.15</v>
      </c>
      <c r="AA1676" s="5">
        <f t="shared" si="112"/>
        <v>9647.2099999999991</v>
      </c>
    </row>
    <row r="1677" spans="1:27" x14ac:dyDescent="0.25">
      <c r="A1677">
        <v>2016</v>
      </c>
      <c r="B1677" t="s">
        <v>57</v>
      </c>
      <c r="C1677" s="1" t="s">
        <v>13</v>
      </c>
      <c r="D1677" s="5">
        <f>VLOOKUP(B1677,SWH!$A$4:$C$19,3,FALSE)</f>
        <v>19592</v>
      </c>
      <c r="E1677" s="5">
        <v>0</v>
      </c>
      <c r="F1677" s="5">
        <v>138.15</v>
      </c>
      <c r="G1677" s="5">
        <v>4327.8</v>
      </c>
      <c r="H1677" s="5">
        <v>938.84</v>
      </c>
      <c r="I1677" s="5">
        <v>67.91</v>
      </c>
      <c r="J1677" s="5">
        <v>2391.04</v>
      </c>
      <c r="K1677" s="5">
        <v>544.46</v>
      </c>
      <c r="L1677" s="5">
        <v>29.69</v>
      </c>
      <c r="M1677" s="5">
        <v>1210.43</v>
      </c>
      <c r="N1677" s="5">
        <v>66.760000000000005</v>
      </c>
      <c r="O1677" s="5">
        <f>VLOOKUP(B1677,SWH!$A$4:$B$19,2,FALSE)</f>
        <v>0.76236999999999999</v>
      </c>
      <c r="P1677" s="5">
        <f t="shared" si="111"/>
        <v>65.997630000000001</v>
      </c>
      <c r="Q1677" s="5">
        <v>0</v>
      </c>
      <c r="R1677" s="5">
        <v>0</v>
      </c>
      <c r="S1677" s="5">
        <v>266.22000000000003</v>
      </c>
      <c r="T1677" s="5">
        <v>154.4</v>
      </c>
      <c r="U1677" s="5">
        <v>367.79</v>
      </c>
      <c r="V1677" s="5">
        <v>134.63999999999999</v>
      </c>
      <c r="W1677" s="5">
        <f t="shared" si="113"/>
        <v>5870.4476300000006</v>
      </c>
      <c r="X1677" s="5">
        <f t="shared" si="114"/>
        <v>138.15</v>
      </c>
      <c r="Y1677" s="5">
        <v>9587.7099999999991</v>
      </c>
      <c r="Z1677" s="5">
        <v>1050.4000000000001</v>
      </c>
      <c r="AA1677" s="5">
        <f t="shared" si="112"/>
        <v>10638.109999999999</v>
      </c>
    </row>
    <row r="1678" spans="1:27" x14ac:dyDescent="0.25">
      <c r="A1678">
        <v>2016</v>
      </c>
      <c r="B1678" t="s">
        <v>57</v>
      </c>
      <c r="C1678" s="1" t="s">
        <v>19</v>
      </c>
      <c r="D1678" s="5">
        <f>VLOOKUP(B1678,SWH!$A$4:$C$19,3,FALSE)</f>
        <v>19592</v>
      </c>
      <c r="E1678" s="5">
        <v>0</v>
      </c>
      <c r="F1678" s="5">
        <v>93.4</v>
      </c>
      <c r="G1678" s="5">
        <v>3132.33</v>
      </c>
      <c r="H1678" s="5">
        <v>946.2</v>
      </c>
      <c r="I1678" s="5">
        <v>67.87</v>
      </c>
      <c r="J1678" s="5">
        <v>2391.04</v>
      </c>
      <c r="K1678" s="5">
        <v>544.46</v>
      </c>
      <c r="L1678" s="5">
        <v>29.69</v>
      </c>
      <c r="M1678" s="5">
        <v>895.26</v>
      </c>
      <c r="N1678" s="5">
        <v>48.65</v>
      </c>
      <c r="O1678" s="5">
        <f>VLOOKUP(B1678,SWH!$A$4:$B$19,2,FALSE)</f>
        <v>0.76236999999999999</v>
      </c>
      <c r="P1678" s="5">
        <f t="shared" si="111"/>
        <v>47.887630000000001</v>
      </c>
      <c r="Q1678" s="5">
        <v>0</v>
      </c>
      <c r="R1678" s="5">
        <v>0</v>
      </c>
      <c r="S1678" s="5">
        <v>248.5</v>
      </c>
      <c r="T1678" s="5">
        <v>154.4</v>
      </c>
      <c r="U1678" s="5">
        <v>394.57</v>
      </c>
      <c r="V1678" s="5">
        <v>134.85</v>
      </c>
      <c r="W1678" s="5">
        <f t="shared" si="113"/>
        <v>4323.9776300000003</v>
      </c>
      <c r="X1678" s="5">
        <f t="shared" si="114"/>
        <v>93.4</v>
      </c>
      <c r="Y1678" s="5">
        <v>8048.79</v>
      </c>
      <c r="Z1678" s="5">
        <v>1032.43</v>
      </c>
      <c r="AA1678" s="5">
        <f t="shared" si="112"/>
        <v>9081.2199999999993</v>
      </c>
    </row>
    <row r="1679" spans="1:27" x14ac:dyDescent="0.25">
      <c r="A1679">
        <v>2016</v>
      </c>
      <c r="B1679" t="s">
        <v>57</v>
      </c>
      <c r="C1679" s="1" t="s">
        <v>20</v>
      </c>
      <c r="D1679" s="5">
        <f>VLOOKUP(B1679,SWH!$A$4:$C$19,3,FALSE)</f>
        <v>19592</v>
      </c>
      <c r="E1679" s="5">
        <v>0</v>
      </c>
      <c r="F1679" s="5">
        <v>63.28</v>
      </c>
      <c r="G1679" s="5">
        <v>2408.13</v>
      </c>
      <c r="H1679" s="5">
        <v>963.98</v>
      </c>
      <c r="I1679" s="5">
        <v>67.94</v>
      </c>
      <c r="J1679" s="5">
        <v>2391.04</v>
      </c>
      <c r="K1679" s="5">
        <v>544.46</v>
      </c>
      <c r="L1679" s="5">
        <v>29.7</v>
      </c>
      <c r="M1679" s="5">
        <v>976.86</v>
      </c>
      <c r="N1679" s="5">
        <v>31.88</v>
      </c>
      <c r="O1679" s="5">
        <f>VLOOKUP(B1679,SWH!$A$4:$B$19,2,FALSE)</f>
        <v>0.76236999999999999</v>
      </c>
      <c r="P1679" s="5">
        <f t="shared" si="111"/>
        <v>31.117629999999998</v>
      </c>
      <c r="Q1679" s="5">
        <v>0</v>
      </c>
      <c r="R1679" s="5">
        <v>0</v>
      </c>
      <c r="S1679" s="5">
        <v>200.3</v>
      </c>
      <c r="T1679" s="5">
        <v>154.4</v>
      </c>
      <c r="U1679" s="5">
        <v>400.38</v>
      </c>
      <c r="V1679" s="5">
        <v>132.5</v>
      </c>
      <c r="W1679" s="5">
        <f t="shared" si="113"/>
        <v>3616.4076300000002</v>
      </c>
      <c r="X1679" s="5">
        <f t="shared" si="114"/>
        <v>63.28</v>
      </c>
      <c r="Y1679" s="5">
        <v>7356.73</v>
      </c>
      <c r="Z1679" s="5">
        <v>1008.12</v>
      </c>
      <c r="AA1679" s="5">
        <f t="shared" si="112"/>
        <v>8364.85</v>
      </c>
    </row>
    <row r="1680" spans="1:27" x14ac:dyDescent="0.25">
      <c r="A1680">
        <v>2016</v>
      </c>
      <c r="B1680" t="s">
        <v>57</v>
      </c>
      <c r="C1680" s="1" t="s">
        <v>3</v>
      </c>
      <c r="D1680" s="5">
        <f>VLOOKUP(B1680,SWH!$A$4:$C$19,3,FALSE)</f>
        <v>19592</v>
      </c>
      <c r="E1680" s="5">
        <v>0</v>
      </c>
      <c r="F1680" s="5">
        <v>553.37</v>
      </c>
      <c r="G1680" s="5">
        <v>1923.52</v>
      </c>
      <c r="H1680" s="5">
        <v>959.26</v>
      </c>
      <c r="I1680" s="5">
        <v>67.930000000000007</v>
      </c>
      <c r="J1680" s="5">
        <v>2391.04</v>
      </c>
      <c r="K1680" s="5">
        <v>544.46</v>
      </c>
      <c r="L1680" s="5">
        <v>29.7</v>
      </c>
      <c r="M1680" s="5">
        <v>850.64</v>
      </c>
      <c r="N1680" s="5">
        <v>33.909999999999997</v>
      </c>
      <c r="O1680" s="5">
        <f>VLOOKUP(B1680,SWH!$A$4:$B$19,2,FALSE)</f>
        <v>0.76236999999999999</v>
      </c>
      <c r="P1680" s="5">
        <f t="shared" si="111"/>
        <v>33.147629999999999</v>
      </c>
      <c r="Q1680" s="5">
        <v>0</v>
      </c>
      <c r="R1680" s="5">
        <v>0</v>
      </c>
      <c r="S1680" s="5">
        <v>203.44</v>
      </c>
      <c r="T1680" s="5">
        <v>154.4</v>
      </c>
      <c r="U1680" s="5">
        <v>455.56</v>
      </c>
      <c r="V1680" s="5">
        <v>133.32</v>
      </c>
      <c r="W1680" s="5">
        <f t="shared" si="113"/>
        <v>3010.7476299999998</v>
      </c>
      <c r="X1680" s="5">
        <f t="shared" si="114"/>
        <v>553.37</v>
      </c>
      <c r="Y1680" s="5">
        <v>6747.16</v>
      </c>
      <c r="Z1680" s="5">
        <v>1553.39</v>
      </c>
      <c r="AA1680" s="5">
        <f t="shared" si="112"/>
        <v>8300.5499999999993</v>
      </c>
    </row>
    <row r="1681" spans="1:27" x14ac:dyDescent="0.25">
      <c r="A1681">
        <v>2016</v>
      </c>
      <c r="B1681" t="s">
        <v>57</v>
      </c>
      <c r="C1681" s="1" t="s">
        <v>7</v>
      </c>
      <c r="D1681" s="5">
        <f>VLOOKUP(B1681,SWH!$A$4:$C$19,3,FALSE)</f>
        <v>19592</v>
      </c>
      <c r="E1681" s="5">
        <v>0</v>
      </c>
      <c r="F1681" s="5">
        <v>348.99</v>
      </c>
      <c r="G1681" s="5">
        <v>1783.03</v>
      </c>
      <c r="H1681" s="5">
        <v>967.56</v>
      </c>
      <c r="I1681" s="5">
        <v>67.92</v>
      </c>
      <c r="J1681" s="5">
        <v>2391.04</v>
      </c>
      <c r="K1681" s="5">
        <v>544.46</v>
      </c>
      <c r="L1681" s="5">
        <v>29.7</v>
      </c>
      <c r="M1681" s="5">
        <v>933.93</v>
      </c>
      <c r="N1681" s="5">
        <v>26.76</v>
      </c>
      <c r="O1681" s="5">
        <f>VLOOKUP(B1681,SWH!$A$4:$B$19,2,FALSE)</f>
        <v>0.76236999999999999</v>
      </c>
      <c r="P1681" s="5">
        <f t="shared" si="111"/>
        <v>25.997630000000001</v>
      </c>
      <c r="Q1681" s="5">
        <v>0</v>
      </c>
      <c r="R1681" s="5">
        <v>0</v>
      </c>
      <c r="S1681" s="5">
        <v>0</v>
      </c>
      <c r="T1681" s="5">
        <v>154.4</v>
      </c>
      <c r="U1681" s="5">
        <v>440.58</v>
      </c>
      <c r="V1681" s="5">
        <v>132.30000000000001</v>
      </c>
      <c r="W1681" s="5">
        <f t="shared" si="113"/>
        <v>2742.9576299999999</v>
      </c>
      <c r="X1681" s="5">
        <f t="shared" si="114"/>
        <v>348.99</v>
      </c>
      <c r="Y1681" s="5">
        <v>6486.66</v>
      </c>
      <c r="Z1681" s="5">
        <v>1334.03</v>
      </c>
      <c r="AA1681" s="5">
        <f t="shared" si="112"/>
        <v>7820.69</v>
      </c>
    </row>
    <row r="1682" spans="1:27" x14ac:dyDescent="0.25">
      <c r="A1682">
        <v>2016</v>
      </c>
      <c r="B1682" t="s">
        <v>57</v>
      </c>
      <c r="C1682" s="1" t="s">
        <v>17</v>
      </c>
      <c r="D1682" s="5">
        <f>VLOOKUP(B1682,SWH!$A$4:$C$19,3,FALSE)</f>
        <v>19592</v>
      </c>
      <c r="E1682" s="5">
        <v>0</v>
      </c>
      <c r="F1682" s="5">
        <v>195.91</v>
      </c>
      <c r="G1682" s="5">
        <v>1320.98</v>
      </c>
      <c r="H1682" s="5">
        <v>967.97</v>
      </c>
      <c r="I1682" s="5">
        <v>68.16</v>
      </c>
      <c r="J1682" s="5">
        <v>2391.04</v>
      </c>
      <c r="K1682" s="5">
        <v>544.46</v>
      </c>
      <c r="L1682" s="5">
        <v>29.7</v>
      </c>
      <c r="M1682" s="5">
        <v>787.16</v>
      </c>
      <c r="N1682" s="5">
        <v>21.85</v>
      </c>
      <c r="O1682" s="5">
        <f>VLOOKUP(B1682,SWH!$A$4:$B$19,2,FALSE)</f>
        <v>0.76236999999999999</v>
      </c>
      <c r="P1682" s="5">
        <f t="shared" si="111"/>
        <v>21.087630000000001</v>
      </c>
      <c r="Q1682" s="5">
        <v>0</v>
      </c>
      <c r="R1682" s="5">
        <v>0</v>
      </c>
      <c r="S1682" s="5">
        <v>0</v>
      </c>
      <c r="T1682" s="5">
        <v>154.4</v>
      </c>
      <c r="U1682" s="5">
        <v>451.81</v>
      </c>
      <c r="V1682" s="5">
        <v>133.41999999999999</v>
      </c>
      <c r="W1682" s="5">
        <f t="shared" si="113"/>
        <v>2129.2276299999999</v>
      </c>
      <c r="X1682" s="5">
        <f t="shared" si="114"/>
        <v>195.91</v>
      </c>
      <c r="Y1682" s="5">
        <v>5874.68</v>
      </c>
      <c r="Z1682" s="5">
        <v>1192.18</v>
      </c>
      <c r="AA1682" s="5">
        <f t="shared" si="112"/>
        <v>7066.8600000000006</v>
      </c>
    </row>
    <row r="1683" spans="1:27" x14ac:dyDescent="0.25">
      <c r="A1683">
        <v>2016</v>
      </c>
      <c r="B1683" t="s">
        <v>57</v>
      </c>
      <c r="C1683" s="1" t="s">
        <v>14</v>
      </c>
      <c r="D1683" s="5">
        <f>VLOOKUP(B1683,SWH!$A$4:$C$19,3,FALSE)</f>
        <v>19592</v>
      </c>
      <c r="E1683" s="5">
        <v>0</v>
      </c>
      <c r="F1683" s="5">
        <v>624.41999999999996</v>
      </c>
      <c r="G1683" s="5">
        <v>1353.98</v>
      </c>
      <c r="H1683" s="5">
        <v>955.34</v>
      </c>
      <c r="I1683" s="5">
        <v>68.28</v>
      </c>
      <c r="J1683" s="5">
        <v>2391.04</v>
      </c>
      <c r="K1683" s="5">
        <v>544.46</v>
      </c>
      <c r="L1683" s="5">
        <v>29.7</v>
      </c>
      <c r="M1683" s="5">
        <v>860.24</v>
      </c>
      <c r="N1683" s="5">
        <v>27.13</v>
      </c>
      <c r="O1683" s="5">
        <f>VLOOKUP(B1683,SWH!$A$4:$B$19,2,FALSE)</f>
        <v>0.76236999999999999</v>
      </c>
      <c r="P1683" s="5">
        <f t="shared" si="111"/>
        <v>26.367629999999998</v>
      </c>
      <c r="Q1683" s="5">
        <v>0</v>
      </c>
      <c r="R1683" s="5">
        <v>0</v>
      </c>
      <c r="S1683" s="5">
        <v>251.22</v>
      </c>
      <c r="T1683" s="5">
        <v>154.4</v>
      </c>
      <c r="U1683" s="5">
        <v>499.82</v>
      </c>
      <c r="V1683" s="5">
        <v>133</v>
      </c>
      <c r="W1683" s="5">
        <f t="shared" si="113"/>
        <v>2491.8076300000002</v>
      </c>
      <c r="X1683" s="5">
        <f t="shared" si="114"/>
        <v>624.41999999999996</v>
      </c>
      <c r="Y1683" s="5">
        <v>6224.32</v>
      </c>
      <c r="Z1683" s="5">
        <v>1668.7</v>
      </c>
      <c r="AA1683" s="5">
        <f t="shared" si="112"/>
        <v>7893.0199999999995</v>
      </c>
    </row>
    <row r="1684" spans="1:27" x14ac:dyDescent="0.25">
      <c r="A1684">
        <v>2016</v>
      </c>
      <c r="B1684" t="s">
        <v>57</v>
      </c>
      <c r="C1684" s="1" t="s">
        <v>2</v>
      </c>
      <c r="D1684" s="5">
        <f>VLOOKUP(B1684,SWH!$A$4:$C$19,3,FALSE)</f>
        <v>19592</v>
      </c>
      <c r="E1684" s="5">
        <v>0</v>
      </c>
      <c r="F1684" s="5">
        <v>708.33</v>
      </c>
      <c r="G1684" s="5">
        <v>1277.23</v>
      </c>
      <c r="H1684" s="5">
        <v>946.23</v>
      </c>
      <c r="I1684" s="5">
        <v>67.92</v>
      </c>
      <c r="J1684" s="5">
        <v>2391.04</v>
      </c>
      <c r="K1684" s="5">
        <v>544.46</v>
      </c>
      <c r="L1684" s="5">
        <v>29.69</v>
      </c>
      <c r="M1684" s="5">
        <v>958.8</v>
      </c>
      <c r="N1684" s="5">
        <v>21.69</v>
      </c>
      <c r="O1684" s="5">
        <f>VLOOKUP(B1684,SWH!$A$4:$B$19,2,FALSE)</f>
        <v>0.76236999999999999</v>
      </c>
      <c r="P1684" s="5">
        <f t="shared" si="111"/>
        <v>20.927630000000001</v>
      </c>
      <c r="Q1684" s="5">
        <v>0</v>
      </c>
      <c r="R1684" s="5">
        <v>0</v>
      </c>
      <c r="S1684" s="5">
        <v>0</v>
      </c>
      <c r="T1684" s="5">
        <v>154.4</v>
      </c>
      <c r="U1684" s="5">
        <v>486.65</v>
      </c>
      <c r="V1684" s="5">
        <v>131.97999999999999</v>
      </c>
      <c r="W1684" s="5">
        <f t="shared" si="113"/>
        <v>2256.9576299999999</v>
      </c>
      <c r="X1684" s="5">
        <f t="shared" si="114"/>
        <v>708.33</v>
      </c>
      <c r="Y1684" s="5">
        <v>5978.98</v>
      </c>
      <c r="Z1684" s="5">
        <v>1739.43</v>
      </c>
      <c r="AA1684" s="5">
        <f t="shared" si="112"/>
        <v>7718.41</v>
      </c>
    </row>
    <row r="1685" spans="1:27" x14ac:dyDescent="0.25">
      <c r="A1685">
        <v>2016</v>
      </c>
      <c r="B1685" t="s">
        <v>57</v>
      </c>
      <c r="C1685" s="1" t="s">
        <v>18</v>
      </c>
      <c r="D1685" s="5">
        <f>VLOOKUP(B1685,SWH!$A$4:$C$19,3,FALSE)</f>
        <v>19592</v>
      </c>
      <c r="E1685" s="5">
        <v>0</v>
      </c>
      <c r="F1685" s="5">
        <v>1286.74</v>
      </c>
      <c r="G1685" s="5">
        <v>600.80999999999995</v>
      </c>
      <c r="H1685" s="5">
        <v>974.73</v>
      </c>
      <c r="I1685" s="5">
        <v>68.33</v>
      </c>
      <c r="J1685" s="5">
        <v>2391.04</v>
      </c>
      <c r="K1685" s="5">
        <v>544.46</v>
      </c>
      <c r="L1685" s="5">
        <v>29.71</v>
      </c>
      <c r="M1685" s="5">
        <v>786.4</v>
      </c>
      <c r="N1685" s="5">
        <v>16.27</v>
      </c>
      <c r="O1685" s="5">
        <f>VLOOKUP(B1685,SWH!$A$4:$B$19,2,FALSE)</f>
        <v>0.76236999999999999</v>
      </c>
      <c r="P1685" s="5">
        <f t="shared" si="111"/>
        <v>15.507629999999999</v>
      </c>
      <c r="Q1685" s="5">
        <v>0</v>
      </c>
      <c r="R1685" s="5">
        <v>0</v>
      </c>
      <c r="S1685" s="5">
        <v>0</v>
      </c>
      <c r="T1685" s="5">
        <v>154.4</v>
      </c>
      <c r="U1685" s="5">
        <v>506.84</v>
      </c>
      <c r="V1685" s="5">
        <v>132.74</v>
      </c>
      <c r="W1685" s="5">
        <f t="shared" si="113"/>
        <v>1402.7176300000001</v>
      </c>
      <c r="X1685" s="5">
        <f t="shared" si="114"/>
        <v>1286.74</v>
      </c>
      <c r="Y1685" s="5">
        <v>5154.4399999999996</v>
      </c>
      <c r="Z1685" s="5">
        <v>2338.04</v>
      </c>
      <c r="AA1685" s="5">
        <f t="shared" si="112"/>
        <v>7492.48</v>
      </c>
    </row>
    <row r="1686" spans="1:27" x14ac:dyDescent="0.25">
      <c r="A1686">
        <v>2016</v>
      </c>
      <c r="B1686" t="s">
        <v>57</v>
      </c>
      <c r="C1686" s="1" t="s">
        <v>4</v>
      </c>
      <c r="D1686" s="5">
        <f>VLOOKUP(B1686,SWH!$A$4:$C$19,3,FALSE)</f>
        <v>19592</v>
      </c>
      <c r="E1686" s="5">
        <v>0</v>
      </c>
      <c r="F1686" s="5">
        <v>1245.72</v>
      </c>
      <c r="G1686" s="5">
        <v>908.72</v>
      </c>
      <c r="H1686" s="5">
        <v>947.8</v>
      </c>
      <c r="I1686" s="5">
        <v>68.040000000000006</v>
      </c>
      <c r="J1686" s="5">
        <v>2391.04</v>
      </c>
      <c r="K1686" s="5">
        <v>544.46</v>
      </c>
      <c r="L1686" s="5">
        <v>29.69</v>
      </c>
      <c r="M1686" s="5">
        <v>887.58</v>
      </c>
      <c r="N1686" s="5">
        <v>14.9</v>
      </c>
      <c r="O1686" s="5">
        <f>VLOOKUP(B1686,SWH!$A$4:$B$19,2,FALSE)</f>
        <v>0.76236999999999999</v>
      </c>
      <c r="P1686" s="5">
        <f t="shared" si="111"/>
        <v>14.13763</v>
      </c>
      <c r="Q1686" s="5">
        <v>0</v>
      </c>
      <c r="R1686" s="5">
        <v>0</v>
      </c>
      <c r="S1686" s="5">
        <v>236.24</v>
      </c>
      <c r="T1686" s="5">
        <v>154.4</v>
      </c>
      <c r="U1686" s="5">
        <v>536.36</v>
      </c>
      <c r="V1686" s="5">
        <v>132.9</v>
      </c>
      <c r="W1686" s="5">
        <f t="shared" si="113"/>
        <v>2046.6776300000001</v>
      </c>
      <c r="X1686" s="5">
        <f t="shared" si="114"/>
        <v>1245.72</v>
      </c>
      <c r="Y1686" s="5">
        <v>5771.31</v>
      </c>
      <c r="Z1686" s="5">
        <v>2326.5300000000002</v>
      </c>
      <c r="AA1686" s="5">
        <f t="shared" si="112"/>
        <v>8097.84</v>
      </c>
    </row>
    <row r="1687" spans="1:27" x14ac:dyDescent="0.25">
      <c r="A1687">
        <v>2016</v>
      </c>
      <c r="B1687" t="s">
        <v>57</v>
      </c>
      <c r="C1687" s="1" t="s">
        <v>5</v>
      </c>
      <c r="D1687" s="5">
        <f>VLOOKUP(B1687,SWH!$A$4:$C$19,3,FALSE)</f>
        <v>19592</v>
      </c>
      <c r="E1687" s="5">
        <v>0</v>
      </c>
      <c r="F1687" s="5">
        <v>1625.87</v>
      </c>
      <c r="G1687" s="5">
        <v>962.83</v>
      </c>
      <c r="H1687" s="5">
        <v>950.24</v>
      </c>
      <c r="I1687" s="5">
        <v>68.19</v>
      </c>
      <c r="J1687" s="5">
        <v>2391.04</v>
      </c>
      <c r="K1687" s="5">
        <v>544.46</v>
      </c>
      <c r="L1687" s="5">
        <v>29.69</v>
      </c>
      <c r="M1687" s="5">
        <v>978.41</v>
      </c>
      <c r="N1687" s="5">
        <v>20.82</v>
      </c>
      <c r="O1687" s="5">
        <f>VLOOKUP(B1687,SWH!$A$4:$B$19,2,FALSE)</f>
        <v>0.76236999999999999</v>
      </c>
      <c r="P1687" s="5">
        <f t="shared" si="111"/>
        <v>20.05763</v>
      </c>
      <c r="Q1687" s="5">
        <v>0</v>
      </c>
      <c r="R1687" s="5">
        <v>0</v>
      </c>
      <c r="S1687" s="5">
        <v>0</v>
      </c>
      <c r="T1687" s="5">
        <v>154.4</v>
      </c>
      <c r="U1687" s="5">
        <v>524.9</v>
      </c>
      <c r="V1687" s="5">
        <v>132.08000000000001</v>
      </c>
      <c r="W1687" s="5">
        <f t="shared" si="113"/>
        <v>1961.29763</v>
      </c>
      <c r="X1687" s="5">
        <f t="shared" si="114"/>
        <v>1625.87</v>
      </c>
      <c r="Y1687" s="5">
        <v>5687.71</v>
      </c>
      <c r="Z1687" s="5">
        <v>2695.23</v>
      </c>
      <c r="AA1687" s="5">
        <f t="shared" si="112"/>
        <v>8382.94</v>
      </c>
    </row>
    <row r="1688" spans="1:27" x14ac:dyDescent="0.25">
      <c r="A1688">
        <v>2016</v>
      </c>
      <c r="B1688" t="s">
        <v>57</v>
      </c>
      <c r="C1688" s="1" t="s">
        <v>15</v>
      </c>
      <c r="D1688" s="5">
        <f>VLOOKUP(B1688,SWH!$A$4:$C$19,3,FALSE)</f>
        <v>19592</v>
      </c>
      <c r="E1688" s="5">
        <v>0</v>
      </c>
      <c r="F1688" s="5">
        <v>652.88</v>
      </c>
      <c r="G1688" s="5">
        <v>403.11</v>
      </c>
      <c r="H1688" s="5">
        <v>963.35</v>
      </c>
      <c r="I1688" s="5">
        <v>68.28</v>
      </c>
      <c r="J1688" s="5">
        <v>2391.04</v>
      </c>
      <c r="K1688" s="5">
        <v>544.46</v>
      </c>
      <c r="L1688" s="5">
        <v>29.7</v>
      </c>
      <c r="M1688" s="5">
        <v>766.45</v>
      </c>
      <c r="N1688" s="5">
        <v>16.84</v>
      </c>
      <c r="O1688" s="5">
        <f>VLOOKUP(B1688,SWH!$A$4:$B$19,2,FALSE)</f>
        <v>0.76236999999999999</v>
      </c>
      <c r="P1688" s="5">
        <f t="shared" si="111"/>
        <v>16.077629999999999</v>
      </c>
      <c r="Q1688" s="5">
        <v>0</v>
      </c>
      <c r="R1688" s="5">
        <v>0</v>
      </c>
      <c r="S1688" s="5">
        <v>215.97</v>
      </c>
      <c r="T1688" s="5">
        <v>154.4</v>
      </c>
      <c r="U1688" s="5">
        <v>526.36</v>
      </c>
      <c r="V1688" s="5">
        <v>132.74</v>
      </c>
      <c r="W1688" s="5">
        <f t="shared" si="113"/>
        <v>1401.60763</v>
      </c>
      <c r="X1688" s="5">
        <f t="shared" si="114"/>
        <v>652.88</v>
      </c>
      <c r="Y1688" s="5">
        <v>5141.88</v>
      </c>
      <c r="Z1688" s="5">
        <v>1723.7</v>
      </c>
      <c r="AA1688" s="5">
        <f t="shared" si="112"/>
        <v>6865.58</v>
      </c>
    </row>
    <row r="1689" spans="1:27" x14ac:dyDescent="0.25">
      <c r="A1689">
        <v>2016</v>
      </c>
      <c r="B1689" t="s">
        <v>57</v>
      </c>
      <c r="C1689" s="1" t="s">
        <v>16</v>
      </c>
      <c r="D1689" s="5">
        <f>VLOOKUP(B1689,SWH!$A$4:$C$19,3,FALSE)</f>
        <v>19592</v>
      </c>
      <c r="E1689" s="5">
        <v>0</v>
      </c>
      <c r="F1689" s="5">
        <v>2371.19</v>
      </c>
      <c r="G1689" s="5">
        <v>973</v>
      </c>
      <c r="H1689" s="5">
        <v>949.43</v>
      </c>
      <c r="I1689" s="5">
        <v>68.150000000000006</v>
      </c>
      <c r="J1689" s="5">
        <v>2391.04</v>
      </c>
      <c r="K1689" s="5">
        <v>544.46</v>
      </c>
      <c r="L1689" s="5">
        <v>29.7</v>
      </c>
      <c r="M1689" s="5">
        <v>970.11</v>
      </c>
      <c r="N1689" s="5">
        <v>17.27</v>
      </c>
      <c r="O1689" s="5">
        <f>VLOOKUP(B1689,SWH!$A$4:$B$19,2,FALSE)</f>
        <v>0.76236999999999999</v>
      </c>
      <c r="P1689" s="5">
        <f t="shared" si="111"/>
        <v>16.507629999999999</v>
      </c>
      <c r="Q1689" s="5">
        <v>0</v>
      </c>
      <c r="R1689" s="5">
        <v>0</v>
      </c>
      <c r="S1689" s="5">
        <v>236.52</v>
      </c>
      <c r="T1689" s="5">
        <v>154.4</v>
      </c>
      <c r="U1689" s="5">
        <v>565.98</v>
      </c>
      <c r="V1689" s="5">
        <v>133.09</v>
      </c>
      <c r="W1689" s="5">
        <f t="shared" si="113"/>
        <v>2196.1376300000002</v>
      </c>
      <c r="X1689" s="5">
        <f t="shared" si="114"/>
        <v>2371.19</v>
      </c>
      <c r="Y1689" s="5">
        <v>5922.71</v>
      </c>
      <c r="Z1689" s="5">
        <v>3481.63</v>
      </c>
      <c r="AA1689" s="5">
        <f t="shared" si="112"/>
        <v>9404.34</v>
      </c>
    </row>
    <row r="1690" spans="1:27" x14ac:dyDescent="0.25">
      <c r="A1690">
        <v>2016</v>
      </c>
      <c r="B1690" t="s">
        <v>57</v>
      </c>
      <c r="C1690" s="1" t="s">
        <v>9</v>
      </c>
      <c r="D1690" s="5">
        <f>VLOOKUP(B1690,SWH!$A$4:$C$19,3,FALSE)</f>
        <v>19592</v>
      </c>
      <c r="E1690" s="5">
        <v>0</v>
      </c>
      <c r="F1690" s="5">
        <v>1422.38</v>
      </c>
      <c r="G1690" s="5">
        <v>670.94</v>
      </c>
      <c r="H1690" s="5">
        <v>946.13</v>
      </c>
      <c r="I1690" s="5">
        <v>68.08</v>
      </c>
      <c r="J1690" s="5">
        <v>2391.04</v>
      </c>
      <c r="K1690" s="5">
        <v>544.46</v>
      </c>
      <c r="L1690" s="5">
        <v>29.7</v>
      </c>
      <c r="M1690" s="5">
        <v>958.99</v>
      </c>
      <c r="N1690" s="5">
        <v>10.86</v>
      </c>
      <c r="O1690" s="5">
        <f>VLOOKUP(B1690,SWH!$A$4:$B$19,2,FALSE)</f>
        <v>0.76236999999999999</v>
      </c>
      <c r="P1690" s="5">
        <f t="shared" si="111"/>
        <v>10.097629999999999</v>
      </c>
      <c r="Q1690" s="5">
        <v>0</v>
      </c>
      <c r="R1690" s="5">
        <v>0</v>
      </c>
      <c r="S1690" s="5">
        <v>254.69</v>
      </c>
      <c r="T1690" s="5">
        <v>154.4</v>
      </c>
      <c r="U1690" s="5">
        <v>557.45000000000005</v>
      </c>
      <c r="V1690" s="5">
        <v>132.04</v>
      </c>
      <c r="W1690" s="5">
        <f t="shared" si="113"/>
        <v>1894.7176300000001</v>
      </c>
      <c r="X1690" s="5">
        <f t="shared" si="114"/>
        <v>1422.38</v>
      </c>
      <c r="Y1690" s="5">
        <v>5616.87</v>
      </c>
      <c r="Z1690" s="5">
        <v>2524.29</v>
      </c>
      <c r="AA1690" s="5">
        <f t="shared" si="112"/>
        <v>8141.16</v>
      </c>
    </row>
    <row r="1691" spans="1:27" x14ac:dyDescent="0.25">
      <c r="A1691">
        <v>2016</v>
      </c>
      <c r="B1691" t="s">
        <v>57</v>
      </c>
      <c r="C1691" s="1" t="s">
        <v>12</v>
      </c>
      <c r="D1691" s="5">
        <f>VLOOKUP(B1691,SWH!$A$4:$C$19,3,FALSE)</f>
        <v>19592</v>
      </c>
      <c r="E1691" s="5">
        <v>0</v>
      </c>
      <c r="F1691" s="5">
        <v>2940.02</v>
      </c>
      <c r="G1691" s="5">
        <v>803.15</v>
      </c>
      <c r="H1691" s="5">
        <v>932.4</v>
      </c>
      <c r="I1691" s="5">
        <v>68.31</v>
      </c>
      <c r="J1691" s="5">
        <v>2391.04</v>
      </c>
      <c r="K1691" s="5">
        <v>544.46</v>
      </c>
      <c r="L1691" s="5">
        <v>29.69</v>
      </c>
      <c r="M1691" s="5">
        <v>1000.45</v>
      </c>
      <c r="N1691" s="5">
        <v>25.79</v>
      </c>
      <c r="O1691" s="5">
        <f>VLOOKUP(B1691,SWH!$A$4:$B$19,2,FALSE)</f>
        <v>0.76236999999999999</v>
      </c>
      <c r="P1691" s="5">
        <f t="shared" si="111"/>
        <v>25.027629999999998</v>
      </c>
      <c r="Q1691" s="5">
        <v>0</v>
      </c>
      <c r="R1691" s="5">
        <v>0</v>
      </c>
      <c r="S1691" s="5">
        <v>238.23</v>
      </c>
      <c r="T1691" s="5">
        <v>154.4</v>
      </c>
      <c r="U1691" s="5">
        <v>598.03</v>
      </c>
      <c r="V1691" s="5">
        <v>132.97</v>
      </c>
      <c r="W1691" s="5">
        <f t="shared" si="113"/>
        <v>2066.85763</v>
      </c>
      <c r="X1691" s="5">
        <f t="shared" si="114"/>
        <v>2940.02</v>
      </c>
      <c r="Y1691" s="5">
        <v>5776.45</v>
      </c>
      <c r="Z1691" s="5">
        <v>4082.5</v>
      </c>
      <c r="AA1691" s="5">
        <f t="shared" si="112"/>
        <v>9858.9500000000007</v>
      </c>
    </row>
    <row r="1692" spans="1:27" x14ac:dyDescent="0.25">
      <c r="A1692">
        <v>2016</v>
      </c>
      <c r="B1692" t="s">
        <v>57</v>
      </c>
      <c r="C1692" s="1" t="s">
        <v>8</v>
      </c>
      <c r="D1692" s="5">
        <f>VLOOKUP(B1692,SWH!$A$4:$C$19,3,FALSE)</f>
        <v>19592</v>
      </c>
      <c r="E1692" s="5">
        <v>0</v>
      </c>
      <c r="F1692" s="5">
        <v>5164.54</v>
      </c>
      <c r="G1692" s="5">
        <v>384.1</v>
      </c>
      <c r="H1692" s="5">
        <v>1001.36</v>
      </c>
      <c r="I1692" s="5">
        <v>70.92</v>
      </c>
      <c r="J1692" s="5">
        <v>2391.04</v>
      </c>
      <c r="K1692" s="5">
        <v>544.46</v>
      </c>
      <c r="L1692" s="5">
        <v>29.72</v>
      </c>
      <c r="M1692" s="5">
        <v>1046.0999999999999</v>
      </c>
      <c r="N1692" s="5">
        <v>17.05</v>
      </c>
      <c r="O1692" s="5">
        <f>VLOOKUP(B1692,SWH!$A$4:$B$19,2,FALSE)</f>
        <v>0.76236999999999999</v>
      </c>
      <c r="P1692" s="5">
        <f t="shared" si="111"/>
        <v>16.28763</v>
      </c>
      <c r="Q1692" s="5">
        <v>0</v>
      </c>
      <c r="R1692" s="5">
        <v>0</v>
      </c>
      <c r="S1692" s="5">
        <v>258.12</v>
      </c>
      <c r="T1692" s="5">
        <v>154.41</v>
      </c>
      <c r="U1692" s="5">
        <v>637.22</v>
      </c>
      <c r="V1692" s="5">
        <v>132.68</v>
      </c>
      <c r="W1692" s="5">
        <f t="shared" si="113"/>
        <v>1704.6076299999997</v>
      </c>
      <c r="X1692" s="5">
        <f t="shared" si="114"/>
        <v>5164.54</v>
      </c>
      <c r="Y1692" s="5">
        <v>5485.5</v>
      </c>
      <c r="Z1692" s="5">
        <v>6346.22</v>
      </c>
      <c r="AA1692" s="5">
        <f t="shared" si="112"/>
        <v>11831.720000000001</v>
      </c>
    </row>
    <row r="1693" spans="1:27" x14ac:dyDescent="0.25">
      <c r="A1693">
        <v>2019</v>
      </c>
      <c r="B1693" t="s">
        <v>57</v>
      </c>
      <c r="C1693" s="1" t="s">
        <v>10</v>
      </c>
      <c r="D1693" s="5">
        <f>VLOOKUP(B1693,SWH!$A$4:$C$19,3,FALSE)</f>
        <v>19592</v>
      </c>
      <c r="E1693" s="5">
        <v>0</v>
      </c>
      <c r="F1693" s="5">
        <v>108.63</v>
      </c>
      <c r="G1693" s="5">
        <v>5447.04</v>
      </c>
      <c r="H1693" s="5">
        <v>793.48</v>
      </c>
      <c r="I1693" s="5">
        <v>68.06</v>
      </c>
      <c r="J1693" s="5">
        <v>2371.59</v>
      </c>
      <c r="K1693" s="5">
        <v>544.46</v>
      </c>
      <c r="L1693" s="5">
        <v>29.42</v>
      </c>
      <c r="M1693" s="5">
        <v>1211.9100000000001</v>
      </c>
      <c r="N1693" s="5">
        <v>72.489999999999995</v>
      </c>
      <c r="O1693" s="5">
        <f>VLOOKUP(B1693,SWH!$A$4:$B$19,2,FALSE)</f>
        <v>0.76236999999999999</v>
      </c>
      <c r="P1693" s="5">
        <f t="shared" si="111"/>
        <v>71.727629999999991</v>
      </c>
      <c r="Q1693" s="5">
        <v>0</v>
      </c>
      <c r="R1693" s="5">
        <v>0</v>
      </c>
      <c r="S1693" s="5">
        <v>334.8</v>
      </c>
      <c r="T1693" s="5">
        <v>154.4</v>
      </c>
      <c r="U1693" s="5">
        <v>324.31</v>
      </c>
      <c r="V1693" s="5">
        <v>95.88</v>
      </c>
      <c r="W1693" s="5">
        <f t="shared" si="113"/>
        <v>7065.4776299999994</v>
      </c>
      <c r="X1693" s="5">
        <f t="shared" si="114"/>
        <v>108.63</v>
      </c>
      <c r="Y1693" s="5">
        <v>10579.07</v>
      </c>
      <c r="Z1693" s="5">
        <v>977.4</v>
      </c>
      <c r="AA1693" s="5">
        <f t="shared" si="112"/>
        <v>11556.47</v>
      </c>
    </row>
    <row r="1694" spans="1:27" x14ac:dyDescent="0.25">
      <c r="A1694">
        <v>2019</v>
      </c>
      <c r="B1694" t="s">
        <v>57</v>
      </c>
      <c r="C1694" s="1" t="s">
        <v>6</v>
      </c>
      <c r="D1694" s="5">
        <f>VLOOKUP(B1694,SWH!$A$4:$C$19,3,FALSE)</f>
        <v>19592</v>
      </c>
      <c r="E1694" s="5">
        <v>0</v>
      </c>
      <c r="F1694" s="5">
        <v>11.41</v>
      </c>
      <c r="G1694" s="5">
        <v>4681.92</v>
      </c>
      <c r="H1694" s="5">
        <v>789.86</v>
      </c>
      <c r="I1694" s="5">
        <v>68.02</v>
      </c>
      <c r="J1694" s="5">
        <v>2371.59</v>
      </c>
      <c r="K1694" s="5">
        <v>544.46</v>
      </c>
      <c r="L1694" s="5">
        <v>29.42</v>
      </c>
      <c r="M1694" s="5">
        <v>1040.98</v>
      </c>
      <c r="N1694" s="5">
        <v>66.760000000000005</v>
      </c>
      <c r="O1694" s="5">
        <f>VLOOKUP(B1694,SWH!$A$4:$B$19,2,FALSE)</f>
        <v>0.76236999999999999</v>
      </c>
      <c r="P1694" s="5">
        <f t="shared" si="111"/>
        <v>65.997630000000001</v>
      </c>
      <c r="Q1694" s="5">
        <v>0</v>
      </c>
      <c r="R1694" s="5">
        <v>0</v>
      </c>
      <c r="S1694" s="5">
        <v>304.85000000000002</v>
      </c>
      <c r="T1694" s="5">
        <v>154.4</v>
      </c>
      <c r="U1694" s="5">
        <v>333.25</v>
      </c>
      <c r="V1694" s="5">
        <v>95.58</v>
      </c>
      <c r="W1694" s="5">
        <f t="shared" si="113"/>
        <v>6093.7476299999998</v>
      </c>
      <c r="X1694" s="5">
        <f t="shared" si="114"/>
        <v>11.41</v>
      </c>
      <c r="Y1694" s="5">
        <v>9603.3700000000008</v>
      </c>
      <c r="Z1694" s="5">
        <v>889.12</v>
      </c>
      <c r="AA1694" s="5">
        <f t="shared" si="112"/>
        <v>10492.490000000002</v>
      </c>
    </row>
    <row r="1695" spans="1:27" x14ac:dyDescent="0.25">
      <c r="A1695">
        <v>2019</v>
      </c>
      <c r="B1695" t="s">
        <v>57</v>
      </c>
      <c r="C1695" s="1" t="s">
        <v>11</v>
      </c>
      <c r="D1695" s="5">
        <f>VLOOKUP(B1695,SWH!$A$4:$C$19,3,FALSE)</f>
        <v>19592</v>
      </c>
      <c r="E1695" s="5">
        <v>0</v>
      </c>
      <c r="F1695" s="5">
        <v>6.65</v>
      </c>
      <c r="G1695" s="5">
        <v>3465.07</v>
      </c>
      <c r="H1695" s="5">
        <v>812.78</v>
      </c>
      <c r="I1695" s="5">
        <v>68.03</v>
      </c>
      <c r="J1695" s="5">
        <v>2371.59</v>
      </c>
      <c r="K1695" s="5">
        <v>544.46</v>
      </c>
      <c r="L1695" s="5">
        <v>29.43</v>
      </c>
      <c r="M1695" s="5">
        <v>910.75</v>
      </c>
      <c r="N1695" s="5">
        <v>46.92</v>
      </c>
      <c r="O1695" s="5">
        <f>VLOOKUP(B1695,SWH!$A$4:$B$19,2,FALSE)</f>
        <v>0.76236999999999999</v>
      </c>
      <c r="P1695" s="5">
        <f t="shared" si="111"/>
        <v>46.157630000000005</v>
      </c>
      <c r="Q1695" s="5">
        <v>0</v>
      </c>
      <c r="R1695" s="5">
        <v>0</v>
      </c>
      <c r="S1695" s="5">
        <v>324.63</v>
      </c>
      <c r="T1695" s="5">
        <v>154.4</v>
      </c>
      <c r="U1695" s="5">
        <v>354.26</v>
      </c>
      <c r="V1695" s="5">
        <v>95.31</v>
      </c>
      <c r="W1695" s="5">
        <f t="shared" si="113"/>
        <v>4746.6076299999995</v>
      </c>
      <c r="X1695" s="5">
        <f t="shared" si="114"/>
        <v>6.65</v>
      </c>
      <c r="Y1695" s="5">
        <v>8278.92</v>
      </c>
      <c r="Z1695" s="5">
        <v>905.37</v>
      </c>
      <c r="AA1695" s="5">
        <f t="shared" si="112"/>
        <v>9184.2900000000009</v>
      </c>
    </row>
    <row r="1696" spans="1:27" x14ac:dyDescent="0.25">
      <c r="A1696">
        <v>2019</v>
      </c>
      <c r="B1696" t="s">
        <v>57</v>
      </c>
      <c r="C1696" s="1" t="s">
        <v>13</v>
      </c>
      <c r="D1696" s="5">
        <f>VLOOKUP(B1696,SWH!$A$4:$C$19,3,FALSE)</f>
        <v>19592</v>
      </c>
      <c r="E1696" s="5">
        <v>0</v>
      </c>
      <c r="F1696" s="5">
        <v>62.56</v>
      </c>
      <c r="G1696" s="5">
        <v>3952.1</v>
      </c>
      <c r="H1696" s="5">
        <v>803.74</v>
      </c>
      <c r="I1696" s="5">
        <v>67.91</v>
      </c>
      <c r="J1696" s="5">
        <v>2371.59</v>
      </c>
      <c r="K1696" s="5">
        <v>544.46</v>
      </c>
      <c r="L1696" s="5">
        <v>29.42</v>
      </c>
      <c r="M1696" s="5">
        <v>1017.97</v>
      </c>
      <c r="N1696" s="5">
        <v>54.27</v>
      </c>
      <c r="O1696" s="5">
        <f>VLOOKUP(B1696,SWH!$A$4:$B$19,2,FALSE)</f>
        <v>0.76236999999999999</v>
      </c>
      <c r="P1696" s="5">
        <f t="shared" si="111"/>
        <v>53.507630000000006</v>
      </c>
      <c r="Q1696" s="5">
        <v>0</v>
      </c>
      <c r="R1696" s="5">
        <v>0</v>
      </c>
      <c r="S1696" s="5">
        <v>253.96</v>
      </c>
      <c r="T1696" s="5">
        <v>154.4</v>
      </c>
      <c r="U1696" s="5">
        <v>367.37</v>
      </c>
      <c r="V1696" s="5">
        <v>94.96</v>
      </c>
      <c r="W1696" s="5">
        <f t="shared" si="113"/>
        <v>5277.5376299999998</v>
      </c>
      <c r="X1696" s="5">
        <f t="shared" si="114"/>
        <v>62.56</v>
      </c>
      <c r="Y1696" s="5">
        <v>8800.33</v>
      </c>
      <c r="Z1696" s="5">
        <v>974.38</v>
      </c>
      <c r="AA1696" s="5">
        <f t="shared" si="112"/>
        <v>9774.7099999999991</v>
      </c>
    </row>
    <row r="1697" spans="1:27" x14ac:dyDescent="0.25">
      <c r="A1697">
        <v>2019</v>
      </c>
      <c r="B1697" t="s">
        <v>57</v>
      </c>
      <c r="C1697" s="1" t="s">
        <v>19</v>
      </c>
      <c r="D1697" s="5">
        <f>VLOOKUP(B1697,SWH!$A$4:$C$19,3,FALSE)</f>
        <v>19592</v>
      </c>
      <c r="E1697" s="5">
        <v>0</v>
      </c>
      <c r="F1697" s="5">
        <v>69.930000000000007</v>
      </c>
      <c r="G1697" s="5">
        <v>3019.81</v>
      </c>
      <c r="H1697" s="5">
        <v>805.34</v>
      </c>
      <c r="I1697" s="5">
        <v>67.87</v>
      </c>
      <c r="J1697" s="5">
        <v>2371.59</v>
      </c>
      <c r="K1697" s="5">
        <v>544.46</v>
      </c>
      <c r="L1697" s="5">
        <v>29.43</v>
      </c>
      <c r="M1697" s="5">
        <v>815.71</v>
      </c>
      <c r="N1697" s="5">
        <v>48.36</v>
      </c>
      <c r="O1697" s="5">
        <f>VLOOKUP(B1697,SWH!$A$4:$B$19,2,FALSE)</f>
        <v>0.76236999999999999</v>
      </c>
      <c r="P1697" s="5">
        <f t="shared" si="111"/>
        <v>47.597630000000002</v>
      </c>
      <c r="Q1697" s="5">
        <v>0</v>
      </c>
      <c r="R1697" s="5">
        <v>0</v>
      </c>
      <c r="S1697" s="5">
        <v>264.98</v>
      </c>
      <c r="T1697" s="5">
        <v>154.4</v>
      </c>
      <c r="U1697" s="5">
        <v>394.3</v>
      </c>
      <c r="V1697" s="5">
        <v>94.9</v>
      </c>
      <c r="W1697" s="5">
        <f t="shared" si="113"/>
        <v>4148.0976300000002</v>
      </c>
      <c r="X1697" s="5">
        <f t="shared" si="114"/>
        <v>69.930000000000007</v>
      </c>
      <c r="Y1697" s="5">
        <v>7672.4</v>
      </c>
      <c r="Z1697" s="5">
        <v>1008.69</v>
      </c>
      <c r="AA1697" s="5">
        <f t="shared" si="112"/>
        <v>8681.09</v>
      </c>
    </row>
    <row r="1698" spans="1:27" x14ac:dyDescent="0.25">
      <c r="A1698">
        <v>2019</v>
      </c>
      <c r="B1698" t="s">
        <v>57</v>
      </c>
      <c r="C1698" s="1" t="s">
        <v>20</v>
      </c>
      <c r="D1698" s="5">
        <f>VLOOKUP(B1698,SWH!$A$4:$C$19,3,FALSE)</f>
        <v>19592</v>
      </c>
      <c r="E1698" s="5">
        <v>0</v>
      </c>
      <c r="F1698" s="5">
        <v>42.46</v>
      </c>
      <c r="G1698" s="5">
        <v>2281.58</v>
      </c>
      <c r="H1698" s="5">
        <v>822.06</v>
      </c>
      <c r="I1698" s="5">
        <v>67.94</v>
      </c>
      <c r="J1698" s="5">
        <v>2371.59</v>
      </c>
      <c r="K1698" s="5">
        <v>544.46</v>
      </c>
      <c r="L1698" s="5">
        <v>29.43</v>
      </c>
      <c r="M1698" s="5">
        <v>873.46</v>
      </c>
      <c r="N1698" s="5">
        <v>31.12</v>
      </c>
      <c r="O1698" s="5">
        <f>VLOOKUP(B1698,SWH!$A$4:$B$19,2,FALSE)</f>
        <v>0.76236999999999999</v>
      </c>
      <c r="P1698" s="5">
        <f t="shared" si="111"/>
        <v>30.35763</v>
      </c>
      <c r="Q1698" s="5">
        <v>0</v>
      </c>
      <c r="R1698" s="5">
        <v>0</v>
      </c>
      <c r="S1698" s="5">
        <v>239.48</v>
      </c>
      <c r="T1698" s="5">
        <v>154.4</v>
      </c>
      <c r="U1698" s="5">
        <v>400.06</v>
      </c>
      <c r="V1698" s="5">
        <v>93.59</v>
      </c>
      <c r="W1698" s="5">
        <f t="shared" si="113"/>
        <v>3424.87763</v>
      </c>
      <c r="X1698" s="5">
        <f t="shared" si="114"/>
        <v>42.46</v>
      </c>
      <c r="Y1698" s="5">
        <v>6964.66</v>
      </c>
      <c r="Z1698" s="5">
        <v>986.98</v>
      </c>
      <c r="AA1698" s="5">
        <f t="shared" si="112"/>
        <v>7951.6399999999994</v>
      </c>
    </row>
    <row r="1699" spans="1:27" x14ac:dyDescent="0.25">
      <c r="A1699">
        <v>2019</v>
      </c>
      <c r="B1699" t="s">
        <v>57</v>
      </c>
      <c r="C1699" s="1" t="s">
        <v>3</v>
      </c>
      <c r="D1699" s="5">
        <f>VLOOKUP(B1699,SWH!$A$4:$C$19,3,FALSE)</f>
        <v>19592</v>
      </c>
      <c r="E1699" s="5">
        <v>0</v>
      </c>
      <c r="F1699" s="5">
        <v>458.06</v>
      </c>
      <c r="G1699" s="5">
        <v>1825.38</v>
      </c>
      <c r="H1699" s="5">
        <v>818.51</v>
      </c>
      <c r="I1699" s="5">
        <v>67.930000000000007</v>
      </c>
      <c r="J1699" s="5">
        <v>2371.59</v>
      </c>
      <c r="K1699" s="5">
        <v>544.46</v>
      </c>
      <c r="L1699" s="5">
        <v>29.43</v>
      </c>
      <c r="M1699" s="5">
        <v>759.98</v>
      </c>
      <c r="N1699" s="5">
        <v>31.91</v>
      </c>
      <c r="O1699" s="5">
        <f>VLOOKUP(B1699,SWH!$A$4:$B$19,2,FALSE)</f>
        <v>0.76236999999999999</v>
      </c>
      <c r="P1699" s="5">
        <f t="shared" si="111"/>
        <v>31.147629999999999</v>
      </c>
      <c r="Q1699" s="5">
        <v>0</v>
      </c>
      <c r="R1699" s="5">
        <v>0</v>
      </c>
      <c r="S1699" s="5">
        <v>246.85</v>
      </c>
      <c r="T1699" s="5">
        <v>154.4</v>
      </c>
      <c r="U1699" s="5">
        <v>455.15</v>
      </c>
      <c r="V1699" s="5">
        <v>94.03</v>
      </c>
      <c r="W1699" s="5">
        <f t="shared" si="113"/>
        <v>2863.35763</v>
      </c>
      <c r="X1699" s="5">
        <f t="shared" si="114"/>
        <v>458.06</v>
      </c>
      <c r="Y1699" s="5">
        <v>6400.02</v>
      </c>
      <c r="Z1699" s="5">
        <v>1457.67</v>
      </c>
      <c r="AA1699" s="5">
        <f t="shared" si="112"/>
        <v>7857.6900000000005</v>
      </c>
    </row>
    <row r="1700" spans="1:27" x14ac:dyDescent="0.25">
      <c r="A1700">
        <v>2019</v>
      </c>
      <c r="B1700" t="s">
        <v>57</v>
      </c>
      <c r="C1700" s="1" t="s">
        <v>7</v>
      </c>
      <c r="D1700" s="5">
        <f>VLOOKUP(B1700,SWH!$A$4:$C$19,3,FALSE)</f>
        <v>19592</v>
      </c>
      <c r="E1700" s="5">
        <v>0</v>
      </c>
      <c r="F1700" s="5">
        <v>326.48</v>
      </c>
      <c r="G1700" s="5">
        <v>1703.92</v>
      </c>
      <c r="H1700" s="5">
        <v>827.45</v>
      </c>
      <c r="I1700" s="5">
        <v>67.92</v>
      </c>
      <c r="J1700" s="5">
        <v>2371.59</v>
      </c>
      <c r="K1700" s="5">
        <v>544.46</v>
      </c>
      <c r="L1700" s="5">
        <v>29.43</v>
      </c>
      <c r="M1700" s="5">
        <v>826.9</v>
      </c>
      <c r="N1700" s="5">
        <v>25.14</v>
      </c>
      <c r="O1700" s="5">
        <f>VLOOKUP(B1700,SWH!$A$4:$B$19,2,FALSE)</f>
        <v>0.76236999999999999</v>
      </c>
      <c r="P1700" s="5">
        <f t="shared" si="111"/>
        <v>24.37763</v>
      </c>
      <c r="Q1700" s="5">
        <v>0</v>
      </c>
      <c r="R1700" s="5">
        <v>0</v>
      </c>
      <c r="S1700" s="5">
        <v>0</v>
      </c>
      <c r="T1700" s="5">
        <v>154.4</v>
      </c>
      <c r="U1700" s="5">
        <v>440.19</v>
      </c>
      <c r="V1700" s="5">
        <v>93.46</v>
      </c>
      <c r="W1700" s="5">
        <f t="shared" si="113"/>
        <v>2555.1976300000001</v>
      </c>
      <c r="X1700" s="5">
        <f t="shared" si="114"/>
        <v>326.48</v>
      </c>
      <c r="Y1700" s="5">
        <v>6100.22</v>
      </c>
      <c r="Z1700" s="5">
        <v>1311.13</v>
      </c>
      <c r="AA1700" s="5">
        <f t="shared" si="112"/>
        <v>7411.35</v>
      </c>
    </row>
    <row r="1701" spans="1:27" x14ac:dyDescent="0.25">
      <c r="A1701">
        <v>2019</v>
      </c>
      <c r="B1701" t="s">
        <v>57</v>
      </c>
      <c r="C1701" s="1" t="s">
        <v>17</v>
      </c>
      <c r="D1701" s="5">
        <f>VLOOKUP(B1701,SWH!$A$4:$C$19,3,FALSE)</f>
        <v>19592</v>
      </c>
      <c r="E1701" s="5">
        <v>0</v>
      </c>
      <c r="F1701" s="5">
        <v>181.25</v>
      </c>
      <c r="G1701" s="5">
        <v>1272.67</v>
      </c>
      <c r="H1701" s="5">
        <v>832.05</v>
      </c>
      <c r="I1701" s="5">
        <v>68.16</v>
      </c>
      <c r="J1701" s="5">
        <v>2371.59</v>
      </c>
      <c r="K1701" s="5">
        <v>544.46</v>
      </c>
      <c r="L1701" s="5">
        <v>29.43</v>
      </c>
      <c r="M1701" s="5">
        <v>707.97</v>
      </c>
      <c r="N1701" s="5">
        <v>19.809999999999999</v>
      </c>
      <c r="O1701" s="5">
        <f>VLOOKUP(B1701,SWH!$A$4:$B$19,2,FALSE)</f>
        <v>0.76236999999999999</v>
      </c>
      <c r="P1701" s="5">
        <f t="shared" si="111"/>
        <v>19.047629999999998</v>
      </c>
      <c r="Q1701" s="5">
        <v>0</v>
      </c>
      <c r="R1701" s="5">
        <v>0</v>
      </c>
      <c r="S1701" s="5">
        <v>0</v>
      </c>
      <c r="T1701" s="5">
        <v>154.4</v>
      </c>
      <c r="U1701" s="5">
        <v>451.47</v>
      </c>
      <c r="V1701" s="5">
        <v>93.91</v>
      </c>
      <c r="W1701" s="5">
        <f t="shared" si="113"/>
        <v>1999.6876300000001</v>
      </c>
      <c r="X1701" s="5">
        <f t="shared" si="114"/>
        <v>181.25</v>
      </c>
      <c r="Y1701" s="5">
        <v>5549.99</v>
      </c>
      <c r="Z1701" s="5">
        <v>1177.19</v>
      </c>
      <c r="AA1701" s="5">
        <f t="shared" si="112"/>
        <v>6727.18</v>
      </c>
    </row>
    <row r="1702" spans="1:27" x14ac:dyDescent="0.25">
      <c r="A1702">
        <v>2019</v>
      </c>
      <c r="B1702" t="s">
        <v>57</v>
      </c>
      <c r="C1702" s="1" t="s">
        <v>14</v>
      </c>
      <c r="D1702" s="5">
        <f>VLOOKUP(B1702,SWH!$A$4:$C$19,3,FALSE)</f>
        <v>19592</v>
      </c>
      <c r="E1702" s="5">
        <v>0</v>
      </c>
      <c r="F1702" s="5">
        <v>541.88</v>
      </c>
      <c r="G1702" s="5">
        <v>1299.7</v>
      </c>
      <c r="H1702" s="5">
        <v>827.66</v>
      </c>
      <c r="I1702" s="5">
        <v>68.28</v>
      </c>
      <c r="J1702" s="5">
        <v>2371.59</v>
      </c>
      <c r="K1702" s="5">
        <v>544.46</v>
      </c>
      <c r="L1702" s="5">
        <v>29.43</v>
      </c>
      <c r="M1702" s="5">
        <v>767.72</v>
      </c>
      <c r="N1702" s="5">
        <v>25.95</v>
      </c>
      <c r="O1702" s="5">
        <f>VLOOKUP(B1702,SWH!$A$4:$B$19,2,FALSE)</f>
        <v>0.76236999999999999</v>
      </c>
      <c r="P1702" s="5">
        <f t="shared" si="111"/>
        <v>25.187629999999999</v>
      </c>
      <c r="Q1702" s="5">
        <v>0</v>
      </c>
      <c r="R1702" s="5">
        <v>0</v>
      </c>
      <c r="S1702" s="5">
        <v>271.11</v>
      </c>
      <c r="T1702" s="5">
        <v>154.4</v>
      </c>
      <c r="U1702" s="5">
        <v>499.38</v>
      </c>
      <c r="V1702" s="5">
        <v>93.85</v>
      </c>
      <c r="W1702" s="5">
        <f t="shared" si="113"/>
        <v>2363.7176300000001</v>
      </c>
      <c r="X1702" s="5">
        <f t="shared" si="114"/>
        <v>541.88</v>
      </c>
      <c r="Y1702" s="5">
        <v>5909.69</v>
      </c>
      <c r="Z1702" s="5">
        <v>1585.72</v>
      </c>
      <c r="AA1702" s="5">
        <f t="shared" si="112"/>
        <v>7495.41</v>
      </c>
    </row>
    <row r="1703" spans="1:27" x14ac:dyDescent="0.25">
      <c r="A1703">
        <v>2019</v>
      </c>
      <c r="B1703" t="s">
        <v>57</v>
      </c>
      <c r="C1703" s="1" t="s">
        <v>2</v>
      </c>
      <c r="D1703" s="5">
        <f>VLOOKUP(B1703,SWH!$A$4:$C$19,3,FALSE)</f>
        <v>19592</v>
      </c>
      <c r="E1703" s="5">
        <v>0</v>
      </c>
      <c r="F1703" s="5">
        <v>651.22</v>
      </c>
      <c r="G1703" s="5">
        <v>1223.26</v>
      </c>
      <c r="H1703" s="5">
        <v>815.05</v>
      </c>
      <c r="I1703" s="5">
        <v>67.92</v>
      </c>
      <c r="J1703" s="5">
        <v>2371.59</v>
      </c>
      <c r="K1703" s="5">
        <v>544.46</v>
      </c>
      <c r="L1703" s="5">
        <v>29.43</v>
      </c>
      <c r="M1703" s="5">
        <v>831.37</v>
      </c>
      <c r="N1703" s="5">
        <v>20.05</v>
      </c>
      <c r="O1703" s="5">
        <f>VLOOKUP(B1703,SWH!$A$4:$B$19,2,FALSE)</f>
        <v>0.76236999999999999</v>
      </c>
      <c r="P1703" s="5">
        <f t="shared" si="111"/>
        <v>19.28763</v>
      </c>
      <c r="Q1703" s="5">
        <v>0</v>
      </c>
      <c r="R1703" s="5">
        <v>0</v>
      </c>
      <c r="S1703" s="5">
        <v>0</v>
      </c>
      <c r="T1703" s="5">
        <v>154.4</v>
      </c>
      <c r="U1703" s="5">
        <v>486.22</v>
      </c>
      <c r="V1703" s="5">
        <v>93.31</v>
      </c>
      <c r="W1703" s="5">
        <f t="shared" si="113"/>
        <v>2073.9176299999999</v>
      </c>
      <c r="X1703" s="5">
        <f t="shared" si="114"/>
        <v>651.22</v>
      </c>
      <c r="Y1703" s="5">
        <v>5606.37</v>
      </c>
      <c r="Z1703" s="5">
        <v>1681.9</v>
      </c>
      <c r="AA1703" s="5">
        <f t="shared" si="112"/>
        <v>7288.27</v>
      </c>
    </row>
    <row r="1704" spans="1:27" x14ac:dyDescent="0.25">
      <c r="A1704">
        <v>2019</v>
      </c>
      <c r="B1704" t="s">
        <v>57</v>
      </c>
      <c r="C1704" s="1" t="s">
        <v>18</v>
      </c>
      <c r="D1704" s="5">
        <f>VLOOKUP(B1704,SWH!$A$4:$C$19,3,FALSE)</f>
        <v>19592</v>
      </c>
      <c r="E1704" s="5">
        <v>0</v>
      </c>
      <c r="F1704" s="5">
        <v>1218.68</v>
      </c>
      <c r="G1704" s="5">
        <v>589.66</v>
      </c>
      <c r="H1704" s="5">
        <v>845.64</v>
      </c>
      <c r="I1704" s="5">
        <v>68.33</v>
      </c>
      <c r="J1704" s="5">
        <v>2371.59</v>
      </c>
      <c r="K1704" s="5">
        <v>544.46</v>
      </c>
      <c r="L1704" s="5">
        <v>29.44</v>
      </c>
      <c r="M1704" s="5">
        <v>731</v>
      </c>
      <c r="N1704" s="5">
        <v>23.36</v>
      </c>
      <c r="O1704" s="5">
        <f>VLOOKUP(B1704,SWH!$A$4:$B$19,2,FALSE)</f>
        <v>0.76236999999999999</v>
      </c>
      <c r="P1704" s="5">
        <f t="shared" si="111"/>
        <v>22.597629999999999</v>
      </c>
      <c r="Q1704" s="5">
        <v>0</v>
      </c>
      <c r="R1704" s="5">
        <v>0</v>
      </c>
      <c r="S1704" s="5">
        <v>0</v>
      </c>
      <c r="T1704" s="5">
        <v>154.4</v>
      </c>
      <c r="U1704" s="5">
        <v>506.44</v>
      </c>
      <c r="V1704" s="5">
        <v>93.67</v>
      </c>
      <c r="W1704" s="5">
        <f t="shared" si="113"/>
        <v>1343.2576299999998</v>
      </c>
      <c r="X1704" s="5">
        <f t="shared" si="114"/>
        <v>1218.68</v>
      </c>
      <c r="Y1704" s="5">
        <v>4907.09</v>
      </c>
      <c r="Z1704" s="5">
        <v>2269.58</v>
      </c>
      <c r="AA1704" s="5">
        <f t="shared" si="112"/>
        <v>7176.67</v>
      </c>
    </row>
    <row r="1705" spans="1:27" x14ac:dyDescent="0.25">
      <c r="A1705">
        <v>2019</v>
      </c>
      <c r="B1705" t="s">
        <v>57</v>
      </c>
      <c r="C1705" s="1" t="s">
        <v>4</v>
      </c>
      <c r="D1705" s="5">
        <f>VLOOKUP(B1705,SWH!$A$4:$C$19,3,FALSE)</f>
        <v>19592</v>
      </c>
      <c r="E1705" s="5">
        <v>0</v>
      </c>
      <c r="F1705" s="5">
        <v>1151.1099999999999</v>
      </c>
      <c r="G1705" s="5">
        <v>874.84</v>
      </c>
      <c r="H1705" s="5">
        <v>819.09</v>
      </c>
      <c r="I1705" s="5">
        <v>68.040000000000006</v>
      </c>
      <c r="J1705" s="5">
        <v>2371.59</v>
      </c>
      <c r="K1705" s="5">
        <v>544.46</v>
      </c>
      <c r="L1705" s="5">
        <v>29.43</v>
      </c>
      <c r="M1705" s="5">
        <v>779.52</v>
      </c>
      <c r="N1705" s="5">
        <v>14.46</v>
      </c>
      <c r="O1705" s="5">
        <f>VLOOKUP(B1705,SWH!$A$4:$B$19,2,FALSE)</f>
        <v>0.76236999999999999</v>
      </c>
      <c r="P1705" s="5">
        <f t="shared" si="111"/>
        <v>13.69763</v>
      </c>
      <c r="Q1705" s="5">
        <v>0</v>
      </c>
      <c r="R1705" s="5">
        <v>0</v>
      </c>
      <c r="S1705" s="5">
        <v>252.06</v>
      </c>
      <c r="T1705" s="5">
        <v>154.41</v>
      </c>
      <c r="U1705" s="5">
        <v>535.83000000000004</v>
      </c>
      <c r="V1705" s="5">
        <v>93.75</v>
      </c>
      <c r="W1705" s="5">
        <f t="shared" si="113"/>
        <v>1920.1176300000002</v>
      </c>
      <c r="X1705" s="5">
        <f t="shared" si="114"/>
        <v>1151.1099999999999</v>
      </c>
      <c r="Y1705" s="5">
        <v>5457.2</v>
      </c>
      <c r="Z1705" s="5">
        <v>2231.4</v>
      </c>
      <c r="AA1705" s="5">
        <f t="shared" si="112"/>
        <v>7688.6</v>
      </c>
    </row>
    <row r="1706" spans="1:27" x14ac:dyDescent="0.25">
      <c r="A1706">
        <v>2019</v>
      </c>
      <c r="B1706" t="s">
        <v>57</v>
      </c>
      <c r="C1706" s="1" t="s">
        <v>5</v>
      </c>
      <c r="D1706" s="5">
        <f>VLOOKUP(B1706,SWH!$A$4:$C$19,3,FALSE)</f>
        <v>19592</v>
      </c>
      <c r="E1706" s="5">
        <v>0</v>
      </c>
      <c r="F1706" s="5">
        <v>1520.34</v>
      </c>
      <c r="G1706" s="5">
        <v>920.97</v>
      </c>
      <c r="H1706" s="5">
        <v>823.94</v>
      </c>
      <c r="I1706" s="5">
        <v>68.19</v>
      </c>
      <c r="J1706" s="5">
        <v>2371.59</v>
      </c>
      <c r="K1706" s="5">
        <v>544.46</v>
      </c>
      <c r="L1706" s="5">
        <v>29.43</v>
      </c>
      <c r="M1706" s="5">
        <v>822.6</v>
      </c>
      <c r="N1706" s="5">
        <v>19.5</v>
      </c>
      <c r="O1706" s="5">
        <f>VLOOKUP(B1706,SWH!$A$4:$B$19,2,FALSE)</f>
        <v>0.76236999999999999</v>
      </c>
      <c r="P1706" s="5">
        <f t="shared" si="111"/>
        <v>18.737629999999999</v>
      </c>
      <c r="Q1706" s="5">
        <v>0</v>
      </c>
      <c r="R1706" s="5">
        <v>0</v>
      </c>
      <c r="S1706" s="5">
        <v>0</v>
      </c>
      <c r="T1706" s="5">
        <v>154.4</v>
      </c>
      <c r="U1706" s="5">
        <v>524.35</v>
      </c>
      <c r="V1706" s="5">
        <v>93.38</v>
      </c>
      <c r="W1706" s="5">
        <f t="shared" si="113"/>
        <v>1762.3076300000002</v>
      </c>
      <c r="X1706" s="5">
        <f t="shared" si="114"/>
        <v>1520.34</v>
      </c>
      <c r="Y1706" s="5">
        <v>5304.01</v>
      </c>
      <c r="Z1706" s="5">
        <v>2589.15</v>
      </c>
      <c r="AA1706" s="5">
        <f t="shared" si="112"/>
        <v>7893.16</v>
      </c>
    </row>
    <row r="1707" spans="1:27" x14ac:dyDescent="0.25">
      <c r="A1707">
        <v>2019</v>
      </c>
      <c r="B1707" t="s">
        <v>57</v>
      </c>
      <c r="C1707" s="1" t="s">
        <v>15</v>
      </c>
      <c r="D1707" s="5">
        <f>VLOOKUP(B1707,SWH!$A$4:$C$19,3,FALSE)</f>
        <v>19592</v>
      </c>
      <c r="E1707" s="5">
        <v>0</v>
      </c>
      <c r="F1707" s="5">
        <v>607.4</v>
      </c>
      <c r="G1707" s="5">
        <v>392.69</v>
      </c>
      <c r="H1707" s="5">
        <v>836.57</v>
      </c>
      <c r="I1707" s="5">
        <v>68.28</v>
      </c>
      <c r="J1707" s="5">
        <v>2371.59</v>
      </c>
      <c r="K1707" s="5">
        <v>544.46</v>
      </c>
      <c r="L1707" s="5">
        <v>29.44</v>
      </c>
      <c r="M1707" s="5">
        <v>698.64</v>
      </c>
      <c r="N1707" s="5">
        <v>16.8</v>
      </c>
      <c r="O1707" s="5">
        <f>VLOOKUP(B1707,SWH!$A$4:$B$19,2,FALSE)</f>
        <v>0.76236999999999999</v>
      </c>
      <c r="P1707" s="5">
        <f t="shared" si="111"/>
        <v>16.03763</v>
      </c>
      <c r="Q1707" s="5">
        <v>0</v>
      </c>
      <c r="R1707" s="5">
        <v>0</v>
      </c>
      <c r="S1707" s="5">
        <v>249.25</v>
      </c>
      <c r="T1707" s="5">
        <v>154.4</v>
      </c>
      <c r="U1707" s="5">
        <v>525.85</v>
      </c>
      <c r="V1707" s="5">
        <v>93.66</v>
      </c>
      <c r="W1707" s="5">
        <f t="shared" si="113"/>
        <v>1356.61763</v>
      </c>
      <c r="X1707" s="5">
        <f t="shared" si="114"/>
        <v>607.4</v>
      </c>
      <c r="Y1707" s="5">
        <v>4911.32</v>
      </c>
      <c r="Z1707" s="5">
        <v>1677.71</v>
      </c>
      <c r="AA1707" s="5">
        <f t="shared" si="112"/>
        <v>6589.03</v>
      </c>
    </row>
    <row r="1708" spans="1:27" x14ac:dyDescent="0.25">
      <c r="A1708">
        <v>2019</v>
      </c>
      <c r="B1708" t="s">
        <v>57</v>
      </c>
      <c r="C1708" s="1" t="s">
        <v>16</v>
      </c>
      <c r="D1708" s="5">
        <f>VLOOKUP(B1708,SWH!$A$4:$C$19,3,FALSE)</f>
        <v>19592</v>
      </c>
      <c r="E1708" s="5">
        <v>0</v>
      </c>
      <c r="F1708" s="5">
        <v>2220.46</v>
      </c>
      <c r="G1708" s="5">
        <v>926.9</v>
      </c>
      <c r="H1708" s="5">
        <v>826.17</v>
      </c>
      <c r="I1708" s="5">
        <v>68.150000000000006</v>
      </c>
      <c r="J1708" s="5">
        <v>2371.59</v>
      </c>
      <c r="K1708" s="5">
        <v>544.46</v>
      </c>
      <c r="L1708" s="5">
        <v>29.43</v>
      </c>
      <c r="M1708" s="5">
        <v>838.21</v>
      </c>
      <c r="N1708" s="5">
        <v>16.89</v>
      </c>
      <c r="O1708" s="5">
        <f>VLOOKUP(B1708,SWH!$A$4:$B$19,2,FALSE)</f>
        <v>0.76236999999999999</v>
      </c>
      <c r="P1708" s="5">
        <f t="shared" si="111"/>
        <v>16.12763</v>
      </c>
      <c r="Q1708" s="5">
        <v>0</v>
      </c>
      <c r="R1708" s="5">
        <v>0</v>
      </c>
      <c r="S1708" s="5">
        <v>262.14999999999998</v>
      </c>
      <c r="T1708" s="5">
        <v>154.41</v>
      </c>
      <c r="U1708" s="5">
        <v>565.44000000000005</v>
      </c>
      <c r="V1708" s="5">
        <v>93.67</v>
      </c>
      <c r="W1708" s="5">
        <f t="shared" si="113"/>
        <v>2043.3876300000002</v>
      </c>
      <c r="X1708" s="5">
        <f t="shared" si="114"/>
        <v>2220.46</v>
      </c>
      <c r="Y1708" s="5">
        <v>5587.57</v>
      </c>
      <c r="Z1708" s="5">
        <v>3330.36</v>
      </c>
      <c r="AA1708" s="5">
        <f t="shared" si="112"/>
        <v>8917.93</v>
      </c>
    </row>
    <row r="1709" spans="1:27" x14ac:dyDescent="0.25">
      <c r="A1709">
        <v>2019</v>
      </c>
      <c r="B1709" t="s">
        <v>57</v>
      </c>
      <c r="C1709" s="1" t="s">
        <v>9</v>
      </c>
      <c r="D1709" s="5">
        <f>VLOOKUP(B1709,SWH!$A$4:$C$19,3,FALSE)</f>
        <v>19592</v>
      </c>
      <c r="E1709" s="5">
        <v>0</v>
      </c>
      <c r="F1709" s="5">
        <v>1418.45</v>
      </c>
      <c r="G1709" s="5">
        <v>636.16999999999996</v>
      </c>
      <c r="H1709" s="5">
        <v>823.05</v>
      </c>
      <c r="I1709" s="5">
        <v>68.08</v>
      </c>
      <c r="J1709" s="5">
        <v>2371.59</v>
      </c>
      <c r="K1709" s="5">
        <v>544.46</v>
      </c>
      <c r="L1709" s="5">
        <v>29.44</v>
      </c>
      <c r="M1709" s="5">
        <v>821.65</v>
      </c>
      <c r="N1709" s="5">
        <v>10.24</v>
      </c>
      <c r="O1709" s="5">
        <f>VLOOKUP(B1709,SWH!$A$4:$B$19,2,FALSE)</f>
        <v>0.76236999999999999</v>
      </c>
      <c r="P1709" s="5">
        <f t="shared" si="111"/>
        <v>9.4776299999999996</v>
      </c>
      <c r="Q1709" s="5">
        <v>0</v>
      </c>
      <c r="R1709" s="5">
        <v>0</v>
      </c>
      <c r="S1709" s="5">
        <v>260.91000000000003</v>
      </c>
      <c r="T1709" s="5">
        <v>154.41</v>
      </c>
      <c r="U1709" s="5">
        <v>556.91999999999996</v>
      </c>
      <c r="V1709" s="5">
        <v>93.32</v>
      </c>
      <c r="W1709" s="5">
        <f t="shared" si="113"/>
        <v>1728.2076299999999</v>
      </c>
      <c r="X1709" s="5">
        <f t="shared" si="114"/>
        <v>1418.45</v>
      </c>
      <c r="Y1709" s="5">
        <v>5268.85</v>
      </c>
      <c r="Z1709" s="5">
        <v>2519.84</v>
      </c>
      <c r="AA1709" s="5">
        <f t="shared" si="112"/>
        <v>7788.6900000000005</v>
      </c>
    </row>
    <row r="1710" spans="1:27" x14ac:dyDescent="0.25">
      <c r="A1710">
        <v>2019</v>
      </c>
      <c r="B1710" t="s">
        <v>57</v>
      </c>
      <c r="C1710" s="1" t="s">
        <v>12</v>
      </c>
      <c r="D1710" s="5">
        <f>VLOOKUP(B1710,SWH!$A$4:$C$19,3,FALSE)</f>
        <v>19592</v>
      </c>
      <c r="E1710" s="5">
        <v>0</v>
      </c>
      <c r="F1710" s="5">
        <v>2705.81</v>
      </c>
      <c r="G1710" s="5">
        <v>752.46</v>
      </c>
      <c r="H1710" s="5">
        <v>807.53</v>
      </c>
      <c r="I1710" s="5">
        <v>68.31</v>
      </c>
      <c r="J1710" s="5">
        <v>2371.59</v>
      </c>
      <c r="K1710" s="5">
        <v>544.46</v>
      </c>
      <c r="L1710" s="5">
        <v>29.43</v>
      </c>
      <c r="M1710" s="5">
        <v>858.92</v>
      </c>
      <c r="N1710" s="5">
        <v>24.23</v>
      </c>
      <c r="O1710" s="5">
        <f>VLOOKUP(B1710,SWH!$A$4:$B$19,2,FALSE)</f>
        <v>0.76236999999999999</v>
      </c>
      <c r="P1710" s="5">
        <f t="shared" si="111"/>
        <v>23.46763</v>
      </c>
      <c r="Q1710" s="5">
        <v>0</v>
      </c>
      <c r="R1710" s="5">
        <v>0</v>
      </c>
      <c r="S1710" s="5">
        <v>264.8</v>
      </c>
      <c r="T1710" s="5">
        <v>154.41</v>
      </c>
      <c r="U1710" s="5">
        <v>597.42999999999995</v>
      </c>
      <c r="V1710" s="5">
        <v>93.59</v>
      </c>
      <c r="W1710" s="5">
        <f t="shared" si="113"/>
        <v>1899.6476300000002</v>
      </c>
      <c r="X1710" s="5">
        <f t="shared" si="114"/>
        <v>2705.81</v>
      </c>
      <c r="Y1710" s="5">
        <v>5425.28</v>
      </c>
      <c r="Z1710" s="5">
        <v>3847.69</v>
      </c>
      <c r="AA1710" s="5">
        <f t="shared" si="112"/>
        <v>9272.9699999999993</v>
      </c>
    </row>
    <row r="1711" spans="1:27" x14ac:dyDescent="0.25">
      <c r="A1711">
        <v>2019</v>
      </c>
      <c r="B1711" t="s">
        <v>57</v>
      </c>
      <c r="C1711" s="1" t="s">
        <v>8</v>
      </c>
      <c r="D1711" s="5">
        <f>VLOOKUP(B1711,SWH!$A$4:$C$19,3,FALSE)</f>
        <v>19592</v>
      </c>
      <c r="E1711" s="5">
        <v>0</v>
      </c>
      <c r="F1711" s="5">
        <v>4759.6499999999996</v>
      </c>
      <c r="G1711" s="5">
        <v>360.17</v>
      </c>
      <c r="H1711" s="5">
        <v>884.86</v>
      </c>
      <c r="I1711" s="5">
        <v>70.92</v>
      </c>
      <c r="J1711" s="5">
        <v>2371.59</v>
      </c>
      <c r="K1711" s="5">
        <v>544.46</v>
      </c>
      <c r="L1711" s="5">
        <v>29.47</v>
      </c>
      <c r="M1711" s="5">
        <v>891.14</v>
      </c>
      <c r="N1711" s="5">
        <v>15.97</v>
      </c>
      <c r="O1711" s="5">
        <f>VLOOKUP(B1711,SWH!$A$4:$B$19,2,FALSE)</f>
        <v>0.76236999999999999</v>
      </c>
      <c r="P1711" s="5">
        <f t="shared" si="111"/>
        <v>15.20763</v>
      </c>
      <c r="Q1711" s="5">
        <v>0</v>
      </c>
      <c r="R1711" s="5">
        <v>0</v>
      </c>
      <c r="S1711" s="5">
        <v>255.65</v>
      </c>
      <c r="T1711" s="5">
        <v>154.41999999999999</v>
      </c>
      <c r="U1711" s="5">
        <v>636.67999999999995</v>
      </c>
      <c r="V1711" s="5">
        <v>93.36</v>
      </c>
      <c r="W1711" s="5">
        <f t="shared" si="113"/>
        <v>1522.1676299999999</v>
      </c>
      <c r="X1711" s="5">
        <f t="shared" si="114"/>
        <v>4759.6499999999996</v>
      </c>
      <c r="Y1711" s="5">
        <v>5127.55</v>
      </c>
      <c r="Z1711" s="5">
        <v>5940.79</v>
      </c>
      <c r="AA1711" s="5">
        <f t="shared" si="112"/>
        <v>11068.34</v>
      </c>
    </row>
    <row r="1712" spans="1:27" x14ac:dyDescent="0.25">
      <c r="A1712">
        <v>2004</v>
      </c>
      <c r="B1712" t="s">
        <v>1</v>
      </c>
      <c r="C1712" s="1" t="s">
        <v>10</v>
      </c>
      <c r="D1712" s="5">
        <f>VLOOKUP(B1712,SWH!$A$4:$C$19,3,FALSE)</f>
        <v>4835.13</v>
      </c>
      <c r="E1712" s="5">
        <v>0</v>
      </c>
      <c r="F1712" s="5">
        <v>55.19</v>
      </c>
      <c r="G1712" s="5">
        <v>318.77</v>
      </c>
      <c r="H1712" s="5">
        <v>481.96</v>
      </c>
      <c r="I1712" s="5">
        <v>123.65</v>
      </c>
      <c r="J1712" s="5">
        <v>139.28</v>
      </c>
      <c r="K1712" s="5">
        <v>0</v>
      </c>
      <c r="L1712" s="5">
        <v>0</v>
      </c>
      <c r="M1712" s="5">
        <v>166.23</v>
      </c>
      <c r="N1712" s="5">
        <v>0</v>
      </c>
      <c r="O1712" s="5">
        <f>VLOOKUP(B1712,SWH!$A$4:$B$19,2,FALSE)</f>
        <v>0</v>
      </c>
      <c r="P1712" s="5">
        <f t="shared" si="111"/>
        <v>0</v>
      </c>
      <c r="Q1712" s="5">
        <v>0</v>
      </c>
      <c r="R1712" s="5">
        <v>0</v>
      </c>
      <c r="S1712" s="5">
        <v>0</v>
      </c>
      <c r="T1712" s="5">
        <v>22.83</v>
      </c>
      <c r="U1712" s="5">
        <v>0</v>
      </c>
      <c r="V1712" s="5">
        <v>0</v>
      </c>
      <c r="W1712" s="5">
        <f t="shared" si="113"/>
        <v>485</v>
      </c>
      <c r="X1712" s="5">
        <f t="shared" si="114"/>
        <v>55.19</v>
      </c>
      <c r="Y1712" s="5">
        <v>1252.72</v>
      </c>
      <c r="Z1712" s="5">
        <v>55.19</v>
      </c>
      <c r="AA1712" s="5">
        <f t="shared" si="112"/>
        <v>1307.9100000000001</v>
      </c>
    </row>
    <row r="1713" spans="1:27" x14ac:dyDescent="0.25">
      <c r="A1713">
        <v>2004</v>
      </c>
      <c r="B1713" t="s">
        <v>1</v>
      </c>
      <c r="C1713" s="1" t="s">
        <v>6</v>
      </c>
      <c r="D1713" s="5">
        <f>VLOOKUP(B1713,SWH!$A$4:$C$19,3,FALSE)</f>
        <v>4835.13</v>
      </c>
      <c r="E1713" s="5">
        <v>0</v>
      </c>
      <c r="F1713" s="5">
        <v>70.959999999999994</v>
      </c>
      <c r="G1713" s="5">
        <v>310.02999999999997</v>
      </c>
      <c r="H1713" s="5">
        <v>481.96</v>
      </c>
      <c r="I1713" s="5">
        <v>123.67</v>
      </c>
      <c r="J1713" s="5">
        <v>139.28</v>
      </c>
      <c r="K1713" s="5">
        <v>0</v>
      </c>
      <c r="L1713" s="5">
        <v>0</v>
      </c>
      <c r="M1713" s="5">
        <v>196.65</v>
      </c>
      <c r="N1713" s="5">
        <v>0</v>
      </c>
      <c r="O1713" s="5">
        <f>VLOOKUP(B1713,SWH!$A$4:$B$19,2,FALSE)</f>
        <v>0</v>
      </c>
      <c r="P1713" s="5">
        <f t="shared" si="111"/>
        <v>0</v>
      </c>
      <c r="Q1713" s="5">
        <v>0</v>
      </c>
      <c r="R1713" s="5">
        <v>0</v>
      </c>
      <c r="S1713" s="5">
        <v>0</v>
      </c>
      <c r="T1713" s="5">
        <v>22.72</v>
      </c>
      <c r="U1713" s="5">
        <v>0</v>
      </c>
      <c r="V1713" s="5">
        <v>0</v>
      </c>
      <c r="W1713" s="5">
        <f t="shared" si="113"/>
        <v>506.67999999999995</v>
      </c>
      <c r="X1713" s="5">
        <f t="shared" si="114"/>
        <v>70.959999999999994</v>
      </c>
      <c r="Y1713" s="5">
        <v>1274.31</v>
      </c>
      <c r="Z1713" s="5">
        <v>70.959999999999994</v>
      </c>
      <c r="AA1713" s="5">
        <f t="shared" si="112"/>
        <v>1345.27</v>
      </c>
    </row>
    <row r="1714" spans="1:27" x14ac:dyDescent="0.25">
      <c r="A1714">
        <v>2004</v>
      </c>
      <c r="B1714" t="s">
        <v>1</v>
      </c>
      <c r="C1714" s="1" t="s">
        <v>11</v>
      </c>
      <c r="D1714" s="5">
        <f>VLOOKUP(B1714,SWH!$A$4:$C$19,3,FALSE)</f>
        <v>4835.13</v>
      </c>
      <c r="E1714" s="5">
        <v>0</v>
      </c>
      <c r="F1714" s="5">
        <v>55.19</v>
      </c>
      <c r="G1714" s="5">
        <v>198.66</v>
      </c>
      <c r="H1714" s="5">
        <v>481.96</v>
      </c>
      <c r="I1714" s="5">
        <v>123.69</v>
      </c>
      <c r="J1714" s="5">
        <v>139.28</v>
      </c>
      <c r="K1714" s="5">
        <v>0</v>
      </c>
      <c r="L1714" s="5">
        <v>0</v>
      </c>
      <c r="M1714" s="5">
        <v>135.93</v>
      </c>
      <c r="N1714" s="5">
        <v>0</v>
      </c>
      <c r="O1714" s="5">
        <f>VLOOKUP(B1714,SWH!$A$4:$B$19,2,FALSE)</f>
        <v>0</v>
      </c>
      <c r="P1714" s="5">
        <f t="shared" si="111"/>
        <v>0</v>
      </c>
      <c r="Q1714" s="5">
        <v>0</v>
      </c>
      <c r="R1714" s="5">
        <v>0</v>
      </c>
      <c r="S1714" s="5">
        <v>0</v>
      </c>
      <c r="T1714" s="5">
        <v>23.41</v>
      </c>
      <c r="U1714" s="5">
        <v>0</v>
      </c>
      <c r="V1714" s="5">
        <v>0</v>
      </c>
      <c r="W1714" s="5">
        <f t="shared" si="113"/>
        <v>334.59000000000003</v>
      </c>
      <c r="X1714" s="5">
        <f t="shared" si="114"/>
        <v>55.19</v>
      </c>
      <c r="Y1714" s="5">
        <v>1102.93</v>
      </c>
      <c r="Z1714" s="5">
        <v>55.19</v>
      </c>
      <c r="AA1714" s="5">
        <f t="shared" si="112"/>
        <v>1158.1200000000001</v>
      </c>
    </row>
    <row r="1715" spans="1:27" x14ac:dyDescent="0.25">
      <c r="A1715">
        <v>2004</v>
      </c>
      <c r="B1715" t="s">
        <v>1</v>
      </c>
      <c r="C1715" s="1" t="s">
        <v>13</v>
      </c>
      <c r="D1715" s="5">
        <f>VLOOKUP(B1715,SWH!$A$4:$C$19,3,FALSE)</f>
        <v>4835.13</v>
      </c>
      <c r="E1715" s="5">
        <v>0</v>
      </c>
      <c r="F1715" s="5">
        <v>75.88</v>
      </c>
      <c r="G1715" s="5">
        <v>230.99</v>
      </c>
      <c r="H1715" s="5">
        <v>481.96</v>
      </c>
      <c r="I1715" s="5">
        <v>123.53</v>
      </c>
      <c r="J1715" s="5">
        <v>139.28</v>
      </c>
      <c r="K1715" s="5">
        <v>0</v>
      </c>
      <c r="L1715" s="5">
        <v>0</v>
      </c>
      <c r="M1715" s="5">
        <v>174.93</v>
      </c>
      <c r="N1715" s="5">
        <v>0</v>
      </c>
      <c r="O1715" s="5">
        <f>VLOOKUP(B1715,SWH!$A$4:$B$19,2,FALSE)</f>
        <v>0</v>
      </c>
      <c r="P1715" s="5">
        <f t="shared" si="111"/>
        <v>0</v>
      </c>
      <c r="Q1715" s="5">
        <v>0</v>
      </c>
      <c r="R1715" s="5">
        <v>0</v>
      </c>
      <c r="S1715" s="5">
        <v>0</v>
      </c>
      <c r="T1715" s="5">
        <v>23.38</v>
      </c>
      <c r="U1715" s="5">
        <v>0</v>
      </c>
      <c r="V1715" s="5">
        <v>0</v>
      </c>
      <c r="W1715" s="5">
        <f t="shared" si="113"/>
        <v>405.92</v>
      </c>
      <c r="X1715" s="5">
        <f t="shared" si="114"/>
        <v>75.88</v>
      </c>
      <c r="Y1715" s="5">
        <v>1174.07</v>
      </c>
      <c r="Z1715" s="5">
        <v>75.88</v>
      </c>
      <c r="AA1715" s="5">
        <f t="shared" si="112"/>
        <v>1249.9499999999998</v>
      </c>
    </row>
    <row r="1716" spans="1:27" x14ac:dyDescent="0.25">
      <c r="A1716">
        <v>2004</v>
      </c>
      <c r="B1716" t="s">
        <v>1</v>
      </c>
      <c r="C1716" s="1" t="s">
        <v>19</v>
      </c>
      <c r="D1716" s="5">
        <f>VLOOKUP(B1716,SWH!$A$4:$C$19,3,FALSE)</f>
        <v>4835.13</v>
      </c>
      <c r="E1716" s="5">
        <v>0</v>
      </c>
      <c r="F1716" s="5">
        <v>97.88</v>
      </c>
      <c r="G1716" s="5">
        <v>125.18</v>
      </c>
      <c r="H1716" s="5">
        <v>481.96</v>
      </c>
      <c r="I1716" s="5">
        <v>123.49</v>
      </c>
      <c r="J1716" s="5">
        <v>139.28</v>
      </c>
      <c r="K1716" s="5">
        <v>0</v>
      </c>
      <c r="L1716" s="5">
        <v>0</v>
      </c>
      <c r="M1716" s="5">
        <v>73.900000000000006</v>
      </c>
      <c r="N1716" s="5">
        <v>0</v>
      </c>
      <c r="O1716" s="5">
        <f>VLOOKUP(B1716,SWH!$A$4:$B$19,2,FALSE)</f>
        <v>0</v>
      </c>
      <c r="P1716" s="5">
        <f t="shared" si="111"/>
        <v>0</v>
      </c>
      <c r="Q1716" s="5">
        <v>0</v>
      </c>
      <c r="R1716" s="5">
        <v>0</v>
      </c>
      <c r="S1716" s="5">
        <v>0</v>
      </c>
      <c r="T1716" s="5">
        <v>24.1</v>
      </c>
      <c r="U1716" s="5">
        <v>0</v>
      </c>
      <c r="V1716" s="5">
        <v>0</v>
      </c>
      <c r="W1716" s="5">
        <f t="shared" si="113"/>
        <v>199.08</v>
      </c>
      <c r="X1716" s="5">
        <f t="shared" si="114"/>
        <v>97.88</v>
      </c>
      <c r="Y1716" s="5">
        <v>967.91</v>
      </c>
      <c r="Z1716" s="5">
        <v>97.88</v>
      </c>
      <c r="AA1716" s="5">
        <f t="shared" si="112"/>
        <v>1065.79</v>
      </c>
    </row>
    <row r="1717" spans="1:27" x14ac:dyDescent="0.25">
      <c r="A1717">
        <v>2004</v>
      </c>
      <c r="B1717" t="s">
        <v>1</v>
      </c>
      <c r="C1717" s="1" t="s">
        <v>20</v>
      </c>
      <c r="D1717" s="5">
        <f>VLOOKUP(B1717,SWH!$A$4:$C$19,3,FALSE)</f>
        <v>4835.13</v>
      </c>
      <c r="E1717" s="5">
        <v>0</v>
      </c>
      <c r="F1717" s="5">
        <v>59.83</v>
      </c>
      <c r="G1717" s="5">
        <v>126.98</v>
      </c>
      <c r="H1717" s="5">
        <v>481.96</v>
      </c>
      <c r="I1717" s="5">
        <v>123.58</v>
      </c>
      <c r="J1717" s="5">
        <v>139.28</v>
      </c>
      <c r="K1717" s="5">
        <v>0</v>
      </c>
      <c r="L1717" s="5">
        <v>0</v>
      </c>
      <c r="M1717" s="5">
        <v>141.18</v>
      </c>
      <c r="N1717" s="5">
        <v>0</v>
      </c>
      <c r="O1717" s="5">
        <f>VLOOKUP(B1717,SWH!$A$4:$B$19,2,FALSE)</f>
        <v>0</v>
      </c>
      <c r="P1717" s="5">
        <f t="shared" si="111"/>
        <v>0</v>
      </c>
      <c r="Q1717" s="5">
        <v>0</v>
      </c>
      <c r="R1717" s="5">
        <v>0</v>
      </c>
      <c r="S1717" s="5">
        <v>0</v>
      </c>
      <c r="T1717" s="5">
        <v>24.11</v>
      </c>
      <c r="U1717" s="5">
        <v>0</v>
      </c>
      <c r="V1717" s="5">
        <v>0</v>
      </c>
      <c r="W1717" s="5">
        <f t="shared" si="113"/>
        <v>268.16000000000003</v>
      </c>
      <c r="X1717" s="5">
        <f t="shared" si="114"/>
        <v>59.83</v>
      </c>
      <c r="Y1717" s="5">
        <v>1037.0899999999999</v>
      </c>
      <c r="Z1717" s="5">
        <v>59.83</v>
      </c>
      <c r="AA1717" s="5">
        <f t="shared" si="112"/>
        <v>1096.9199999999998</v>
      </c>
    </row>
    <row r="1718" spans="1:27" x14ac:dyDescent="0.25">
      <c r="A1718">
        <v>2004</v>
      </c>
      <c r="B1718" t="s">
        <v>1</v>
      </c>
      <c r="C1718" s="1" t="s">
        <v>3</v>
      </c>
      <c r="D1718" s="5">
        <f>VLOOKUP(B1718,SWH!$A$4:$C$19,3,FALSE)</f>
        <v>4835.13</v>
      </c>
      <c r="E1718" s="5">
        <v>0</v>
      </c>
      <c r="F1718" s="5">
        <v>344.1</v>
      </c>
      <c r="G1718" s="5">
        <v>67.2</v>
      </c>
      <c r="H1718" s="5">
        <v>481.96</v>
      </c>
      <c r="I1718" s="5">
        <v>123.55</v>
      </c>
      <c r="J1718" s="5">
        <v>139.28</v>
      </c>
      <c r="K1718" s="5">
        <v>0</v>
      </c>
      <c r="L1718" s="5">
        <v>0</v>
      </c>
      <c r="M1718" s="5">
        <v>67.56</v>
      </c>
      <c r="N1718" s="5">
        <v>0</v>
      </c>
      <c r="O1718" s="5">
        <f>VLOOKUP(B1718,SWH!$A$4:$B$19,2,FALSE)</f>
        <v>0</v>
      </c>
      <c r="P1718" s="5">
        <f t="shared" si="111"/>
        <v>0</v>
      </c>
      <c r="Q1718" s="5">
        <v>0</v>
      </c>
      <c r="R1718" s="5">
        <v>0</v>
      </c>
      <c r="S1718" s="5">
        <v>0</v>
      </c>
      <c r="T1718" s="5">
        <v>25.31</v>
      </c>
      <c r="U1718" s="5">
        <v>0</v>
      </c>
      <c r="V1718" s="5">
        <v>0</v>
      </c>
      <c r="W1718" s="5">
        <f t="shared" si="113"/>
        <v>134.76</v>
      </c>
      <c r="X1718" s="5">
        <f t="shared" si="114"/>
        <v>344.1</v>
      </c>
      <c r="Y1718" s="5">
        <v>904.86</v>
      </c>
      <c r="Z1718" s="5">
        <v>344.1</v>
      </c>
      <c r="AA1718" s="5">
        <f t="shared" si="112"/>
        <v>1248.96</v>
      </c>
    </row>
    <row r="1719" spans="1:27" x14ac:dyDescent="0.25">
      <c r="A1719">
        <v>2004</v>
      </c>
      <c r="B1719" t="s">
        <v>1</v>
      </c>
      <c r="C1719" s="1" t="s">
        <v>7</v>
      </c>
      <c r="D1719" s="5">
        <f>VLOOKUP(B1719,SWH!$A$4:$C$19,3,FALSE)</f>
        <v>4835.13</v>
      </c>
      <c r="E1719" s="5">
        <v>0</v>
      </c>
      <c r="F1719" s="5">
        <v>110.02</v>
      </c>
      <c r="G1719" s="5">
        <v>72.33</v>
      </c>
      <c r="H1719" s="5">
        <v>481.96</v>
      </c>
      <c r="I1719" s="5">
        <v>123.55</v>
      </c>
      <c r="J1719" s="5">
        <v>139.28</v>
      </c>
      <c r="K1719" s="5">
        <v>0</v>
      </c>
      <c r="L1719" s="5">
        <v>0</v>
      </c>
      <c r="M1719" s="5">
        <v>81.290000000000006</v>
      </c>
      <c r="N1719" s="5">
        <v>0</v>
      </c>
      <c r="O1719" s="5">
        <f>VLOOKUP(B1719,SWH!$A$4:$B$19,2,FALSE)</f>
        <v>0</v>
      </c>
      <c r="P1719" s="5">
        <f t="shared" si="111"/>
        <v>0</v>
      </c>
      <c r="Q1719" s="5">
        <v>0</v>
      </c>
      <c r="R1719" s="5">
        <v>0</v>
      </c>
      <c r="S1719" s="5">
        <v>0</v>
      </c>
      <c r="T1719" s="5">
        <v>24.96</v>
      </c>
      <c r="U1719" s="5">
        <v>0</v>
      </c>
      <c r="V1719" s="5">
        <v>0</v>
      </c>
      <c r="W1719" s="5">
        <f t="shared" si="113"/>
        <v>153.62</v>
      </c>
      <c r="X1719" s="5">
        <f t="shared" si="114"/>
        <v>110.02</v>
      </c>
      <c r="Y1719" s="5">
        <v>923.37</v>
      </c>
      <c r="Z1719" s="5">
        <v>110.02</v>
      </c>
      <c r="AA1719" s="5">
        <f t="shared" si="112"/>
        <v>1033.3900000000001</v>
      </c>
    </row>
    <row r="1720" spans="1:27" x14ac:dyDescent="0.25">
      <c r="A1720">
        <v>2004</v>
      </c>
      <c r="B1720" t="s">
        <v>1</v>
      </c>
      <c r="C1720" s="1" t="s">
        <v>17</v>
      </c>
      <c r="D1720" s="5">
        <f>VLOOKUP(B1720,SWH!$A$4:$C$19,3,FALSE)</f>
        <v>4835.13</v>
      </c>
      <c r="E1720" s="5">
        <v>0</v>
      </c>
      <c r="F1720" s="5">
        <v>66.22</v>
      </c>
      <c r="G1720" s="5">
        <v>19.52</v>
      </c>
      <c r="H1720" s="5">
        <v>481.96</v>
      </c>
      <c r="I1720" s="5">
        <v>123.53</v>
      </c>
      <c r="J1720" s="5">
        <v>139.28</v>
      </c>
      <c r="K1720" s="5">
        <v>0</v>
      </c>
      <c r="L1720" s="5">
        <v>0</v>
      </c>
      <c r="M1720" s="5">
        <v>52.13</v>
      </c>
      <c r="N1720" s="5">
        <v>0</v>
      </c>
      <c r="O1720" s="5">
        <f>VLOOKUP(B1720,SWH!$A$4:$B$19,2,FALSE)</f>
        <v>0</v>
      </c>
      <c r="P1720" s="5">
        <f t="shared" si="111"/>
        <v>0</v>
      </c>
      <c r="Q1720" s="5">
        <v>0</v>
      </c>
      <c r="R1720" s="5">
        <v>0</v>
      </c>
      <c r="S1720" s="5">
        <v>0</v>
      </c>
      <c r="T1720" s="5">
        <v>25.4</v>
      </c>
      <c r="U1720" s="5">
        <v>0</v>
      </c>
      <c r="V1720" s="5">
        <v>0</v>
      </c>
      <c r="W1720" s="5">
        <f t="shared" si="113"/>
        <v>71.650000000000006</v>
      </c>
      <c r="X1720" s="5">
        <f t="shared" si="114"/>
        <v>66.22</v>
      </c>
      <c r="Y1720" s="5">
        <v>841.83</v>
      </c>
      <c r="Z1720" s="5">
        <v>66.22</v>
      </c>
      <c r="AA1720" s="5">
        <f t="shared" si="112"/>
        <v>908.05000000000007</v>
      </c>
    </row>
    <row r="1721" spans="1:27" x14ac:dyDescent="0.25">
      <c r="A1721">
        <v>2004</v>
      </c>
      <c r="B1721" t="s">
        <v>1</v>
      </c>
      <c r="C1721" s="1" t="s">
        <v>14</v>
      </c>
      <c r="D1721" s="5">
        <f>VLOOKUP(B1721,SWH!$A$4:$C$19,3,FALSE)</f>
        <v>4835.13</v>
      </c>
      <c r="E1721" s="5">
        <v>0</v>
      </c>
      <c r="F1721" s="5">
        <v>910.06</v>
      </c>
      <c r="G1721" s="5">
        <v>38.630000000000003</v>
      </c>
      <c r="H1721" s="5">
        <v>481.96</v>
      </c>
      <c r="I1721" s="5">
        <v>123.36</v>
      </c>
      <c r="J1721" s="5">
        <v>139.28</v>
      </c>
      <c r="K1721" s="5">
        <v>0</v>
      </c>
      <c r="L1721" s="5">
        <v>0</v>
      </c>
      <c r="M1721" s="5">
        <v>61.73</v>
      </c>
      <c r="N1721" s="5">
        <v>0</v>
      </c>
      <c r="O1721" s="5">
        <f>VLOOKUP(B1721,SWH!$A$4:$B$19,2,FALSE)</f>
        <v>0</v>
      </c>
      <c r="P1721" s="5">
        <f t="shared" si="111"/>
        <v>0</v>
      </c>
      <c r="Q1721" s="5">
        <v>0</v>
      </c>
      <c r="R1721" s="5">
        <v>0</v>
      </c>
      <c r="S1721" s="5">
        <v>0</v>
      </c>
      <c r="T1721" s="5">
        <v>26.26</v>
      </c>
      <c r="U1721" s="5">
        <v>0</v>
      </c>
      <c r="V1721" s="5">
        <v>0</v>
      </c>
      <c r="W1721" s="5">
        <f t="shared" si="113"/>
        <v>100.36</v>
      </c>
      <c r="X1721" s="5">
        <f t="shared" si="114"/>
        <v>910.06</v>
      </c>
      <c r="Y1721" s="5">
        <v>871.23</v>
      </c>
      <c r="Z1721" s="5">
        <v>910.06</v>
      </c>
      <c r="AA1721" s="5">
        <f t="shared" si="112"/>
        <v>1781.29</v>
      </c>
    </row>
    <row r="1722" spans="1:27" x14ac:dyDescent="0.25">
      <c r="A1722">
        <v>2004</v>
      </c>
      <c r="B1722" t="s">
        <v>1</v>
      </c>
      <c r="C1722" s="1" t="s">
        <v>2</v>
      </c>
      <c r="D1722" s="5">
        <f>VLOOKUP(B1722,SWH!$A$4:$C$19,3,FALSE)</f>
        <v>4835.13</v>
      </c>
      <c r="E1722" s="5">
        <v>0</v>
      </c>
      <c r="F1722" s="5">
        <v>365.08</v>
      </c>
      <c r="G1722" s="5">
        <v>40.67</v>
      </c>
      <c r="H1722" s="5">
        <v>481.96</v>
      </c>
      <c r="I1722" s="5">
        <v>123.46</v>
      </c>
      <c r="J1722" s="5">
        <v>139.28</v>
      </c>
      <c r="K1722" s="5">
        <v>0</v>
      </c>
      <c r="L1722" s="5">
        <v>0</v>
      </c>
      <c r="M1722" s="5">
        <v>75.19</v>
      </c>
      <c r="N1722" s="5">
        <v>0</v>
      </c>
      <c r="O1722" s="5">
        <f>VLOOKUP(B1722,SWH!$A$4:$B$19,2,FALSE)</f>
        <v>0</v>
      </c>
      <c r="P1722" s="5">
        <f t="shared" si="111"/>
        <v>0</v>
      </c>
      <c r="Q1722" s="5">
        <v>0</v>
      </c>
      <c r="R1722" s="5">
        <v>0</v>
      </c>
      <c r="S1722" s="5">
        <v>0</v>
      </c>
      <c r="T1722" s="5">
        <v>25.98</v>
      </c>
      <c r="U1722" s="5">
        <v>0</v>
      </c>
      <c r="V1722" s="5">
        <v>0</v>
      </c>
      <c r="W1722" s="5">
        <f t="shared" si="113"/>
        <v>115.86</v>
      </c>
      <c r="X1722" s="5">
        <f t="shared" si="114"/>
        <v>365.08</v>
      </c>
      <c r="Y1722" s="5">
        <v>886.54</v>
      </c>
      <c r="Z1722" s="5">
        <v>365.08</v>
      </c>
      <c r="AA1722" s="5">
        <f t="shared" si="112"/>
        <v>1251.6199999999999</v>
      </c>
    </row>
    <row r="1723" spans="1:27" x14ac:dyDescent="0.25">
      <c r="A1723">
        <v>2004</v>
      </c>
      <c r="B1723" t="s">
        <v>1</v>
      </c>
      <c r="C1723" s="1" t="s">
        <v>18</v>
      </c>
      <c r="D1723" s="5">
        <f>VLOOKUP(B1723,SWH!$A$4:$C$19,3,FALSE)</f>
        <v>4835.13</v>
      </c>
      <c r="E1723" s="5">
        <v>0</v>
      </c>
      <c r="F1723" s="5">
        <v>400.41</v>
      </c>
      <c r="G1723" s="5">
        <v>7.52</v>
      </c>
      <c r="H1723" s="5">
        <v>481.96</v>
      </c>
      <c r="I1723" s="5">
        <v>123.22</v>
      </c>
      <c r="J1723" s="5">
        <v>139.28</v>
      </c>
      <c r="K1723" s="5">
        <v>0</v>
      </c>
      <c r="L1723" s="5">
        <v>0</v>
      </c>
      <c r="M1723" s="5">
        <v>47.76</v>
      </c>
      <c r="N1723" s="5">
        <v>0</v>
      </c>
      <c r="O1723" s="5">
        <f>VLOOKUP(B1723,SWH!$A$4:$B$19,2,FALSE)</f>
        <v>0</v>
      </c>
      <c r="P1723" s="5">
        <f t="shared" si="111"/>
        <v>0</v>
      </c>
      <c r="Q1723" s="5">
        <v>0</v>
      </c>
      <c r="R1723" s="5">
        <v>0</v>
      </c>
      <c r="S1723" s="5">
        <v>0</v>
      </c>
      <c r="T1723" s="5">
        <v>26.55</v>
      </c>
      <c r="U1723" s="5">
        <v>0</v>
      </c>
      <c r="V1723" s="5">
        <v>0</v>
      </c>
      <c r="W1723" s="5">
        <f t="shared" si="113"/>
        <v>55.28</v>
      </c>
      <c r="X1723" s="5">
        <f t="shared" si="114"/>
        <v>400.41</v>
      </c>
      <c r="Y1723" s="5">
        <v>826.3</v>
      </c>
      <c r="Z1723" s="5">
        <v>400.41</v>
      </c>
      <c r="AA1723" s="5">
        <f t="shared" si="112"/>
        <v>1226.71</v>
      </c>
    </row>
    <row r="1724" spans="1:27" x14ac:dyDescent="0.25">
      <c r="A1724">
        <v>2004</v>
      </c>
      <c r="B1724" t="s">
        <v>1</v>
      </c>
      <c r="C1724" s="1" t="s">
        <v>4</v>
      </c>
      <c r="D1724" s="5">
        <f>VLOOKUP(B1724,SWH!$A$4:$C$19,3,FALSE)</f>
        <v>4835.13</v>
      </c>
      <c r="E1724" s="5">
        <v>0</v>
      </c>
      <c r="F1724" s="5">
        <v>1465.69</v>
      </c>
      <c r="G1724" s="5">
        <v>17.71</v>
      </c>
      <c r="H1724" s="5">
        <v>481.96</v>
      </c>
      <c r="I1724" s="5">
        <v>123.4</v>
      </c>
      <c r="J1724" s="5">
        <v>139.28</v>
      </c>
      <c r="K1724" s="5">
        <v>0</v>
      </c>
      <c r="L1724" s="5">
        <v>0</v>
      </c>
      <c r="M1724" s="5">
        <v>60.28</v>
      </c>
      <c r="N1724" s="5">
        <v>0</v>
      </c>
      <c r="O1724" s="5">
        <f>VLOOKUP(B1724,SWH!$A$4:$B$19,2,FALSE)</f>
        <v>0</v>
      </c>
      <c r="P1724" s="5">
        <f t="shared" si="111"/>
        <v>0</v>
      </c>
      <c r="Q1724" s="5">
        <v>0</v>
      </c>
      <c r="R1724" s="5">
        <v>0</v>
      </c>
      <c r="S1724" s="5">
        <v>0</v>
      </c>
      <c r="T1724" s="5">
        <v>27.04</v>
      </c>
      <c r="U1724" s="5">
        <v>0</v>
      </c>
      <c r="V1724" s="5">
        <v>0</v>
      </c>
      <c r="W1724" s="5">
        <f t="shared" si="113"/>
        <v>77.990000000000009</v>
      </c>
      <c r="X1724" s="5">
        <f t="shared" si="114"/>
        <v>1465.69</v>
      </c>
      <c r="Y1724" s="5">
        <v>849.67</v>
      </c>
      <c r="Z1724" s="5">
        <v>1465.69</v>
      </c>
      <c r="AA1724" s="5">
        <f t="shared" si="112"/>
        <v>2315.36</v>
      </c>
    </row>
    <row r="1725" spans="1:27" x14ac:dyDescent="0.25">
      <c r="A1725">
        <v>2004</v>
      </c>
      <c r="B1725" t="s">
        <v>1</v>
      </c>
      <c r="C1725" s="1" t="s">
        <v>5</v>
      </c>
      <c r="D1725" s="5">
        <f>VLOOKUP(B1725,SWH!$A$4:$C$19,3,FALSE)</f>
        <v>4835.13</v>
      </c>
      <c r="E1725" s="5">
        <v>0</v>
      </c>
      <c r="F1725" s="5">
        <v>806.24</v>
      </c>
      <c r="G1725" s="5">
        <v>28.21</v>
      </c>
      <c r="H1725" s="5">
        <v>481.96</v>
      </c>
      <c r="I1725" s="5">
        <v>123.41</v>
      </c>
      <c r="J1725" s="5">
        <v>139.28</v>
      </c>
      <c r="K1725" s="5">
        <v>0</v>
      </c>
      <c r="L1725" s="5">
        <v>0</v>
      </c>
      <c r="M1725" s="5">
        <v>73.84</v>
      </c>
      <c r="N1725" s="5">
        <v>0</v>
      </c>
      <c r="O1725" s="5">
        <f>VLOOKUP(B1725,SWH!$A$4:$B$19,2,FALSE)</f>
        <v>0</v>
      </c>
      <c r="P1725" s="5">
        <f t="shared" si="111"/>
        <v>0</v>
      </c>
      <c r="Q1725" s="5">
        <v>0</v>
      </c>
      <c r="R1725" s="5">
        <v>0</v>
      </c>
      <c r="S1725" s="5">
        <v>0</v>
      </c>
      <c r="T1725" s="5">
        <v>26.81</v>
      </c>
      <c r="U1725" s="5">
        <v>0</v>
      </c>
      <c r="V1725" s="5">
        <v>0</v>
      </c>
      <c r="W1725" s="5">
        <f t="shared" si="113"/>
        <v>102.05000000000001</v>
      </c>
      <c r="X1725" s="5">
        <f t="shared" si="114"/>
        <v>806.24</v>
      </c>
      <c r="Y1725" s="5">
        <v>873.5</v>
      </c>
      <c r="Z1725" s="5">
        <v>806.24</v>
      </c>
      <c r="AA1725" s="5">
        <f t="shared" si="112"/>
        <v>1679.74</v>
      </c>
    </row>
    <row r="1726" spans="1:27" x14ac:dyDescent="0.25">
      <c r="A1726">
        <v>2004</v>
      </c>
      <c r="B1726" t="s">
        <v>1</v>
      </c>
      <c r="C1726" s="1" t="s">
        <v>15</v>
      </c>
      <c r="D1726" s="5">
        <f>VLOOKUP(B1726,SWH!$A$4:$C$19,3,FALSE)</f>
        <v>4835.13</v>
      </c>
      <c r="E1726" s="5">
        <v>0</v>
      </c>
      <c r="F1726" s="5">
        <v>378.2</v>
      </c>
      <c r="G1726" s="5">
        <v>3.25</v>
      </c>
      <c r="H1726" s="5">
        <v>481.96</v>
      </c>
      <c r="I1726" s="5">
        <v>123.21</v>
      </c>
      <c r="J1726" s="5">
        <v>139.28</v>
      </c>
      <c r="K1726" s="5">
        <v>0</v>
      </c>
      <c r="L1726" s="5">
        <v>0</v>
      </c>
      <c r="M1726" s="5">
        <v>43.24</v>
      </c>
      <c r="N1726" s="5">
        <v>0</v>
      </c>
      <c r="O1726" s="5">
        <f>VLOOKUP(B1726,SWH!$A$4:$B$19,2,FALSE)</f>
        <v>0</v>
      </c>
      <c r="P1726" s="5">
        <f t="shared" si="111"/>
        <v>0</v>
      </c>
      <c r="Q1726" s="5">
        <v>0</v>
      </c>
      <c r="R1726" s="5">
        <v>0</v>
      </c>
      <c r="S1726" s="5">
        <v>0</v>
      </c>
      <c r="T1726" s="5">
        <v>26.99</v>
      </c>
      <c r="U1726" s="5">
        <v>0</v>
      </c>
      <c r="V1726" s="5">
        <v>0</v>
      </c>
      <c r="W1726" s="5">
        <f t="shared" si="113"/>
        <v>46.49</v>
      </c>
      <c r="X1726" s="5">
        <f t="shared" si="114"/>
        <v>378.2</v>
      </c>
      <c r="Y1726" s="5">
        <v>817.94</v>
      </c>
      <c r="Z1726" s="5">
        <v>378.2</v>
      </c>
      <c r="AA1726" s="5">
        <f t="shared" si="112"/>
        <v>1196.1400000000001</v>
      </c>
    </row>
    <row r="1727" spans="1:27" x14ac:dyDescent="0.25">
      <c r="A1727">
        <v>2004</v>
      </c>
      <c r="B1727" t="s">
        <v>1</v>
      </c>
      <c r="C1727" s="1" t="s">
        <v>16</v>
      </c>
      <c r="D1727" s="5">
        <f>VLOOKUP(B1727,SWH!$A$4:$C$19,3,FALSE)</f>
        <v>4835.13</v>
      </c>
      <c r="E1727" s="5">
        <v>0</v>
      </c>
      <c r="F1727" s="5">
        <v>2285.65</v>
      </c>
      <c r="G1727" s="5">
        <v>19.89</v>
      </c>
      <c r="H1727" s="5">
        <v>481.96</v>
      </c>
      <c r="I1727" s="5">
        <v>123.35</v>
      </c>
      <c r="J1727" s="5">
        <v>139.28</v>
      </c>
      <c r="K1727" s="5">
        <v>0</v>
      </c>
      <c r="L1727" s="5">
        <v>0</v>
      </c>
      <c r="M1727" s="5">
        <v>72.709999999999994</v>
      </c>
      <c r="N1727" s="5">
        <v>0</v>
      </c>
      <c r="O1727" s="5">
        <f>VLOOKUP(B1727,SWH!$A$4:$B$19,2,FALSE)</f>
        <v>0</v>
      </c>
      <c r="P1727" s="5">
        <f t="shared" ref="P1727:P1790" si="115">N1727-O1727</f>
        <v>0</v>
      </c>
      <c r="Q1727" s="5">
        <v>0</v>
      </c>
      <c r="R1727" s="5">
        <v>0</v>
      </c>
      <c r="S1727" s="5">
        <v>0</v>
      </c>
      <c r="T1727" s="5">
        <v>27.61</v>
      </c>
      <c r="U1727" s="5">
        <v>0</v>
      </c>
      <c r="V1727" s="5">
        <v>0</v>
      </c>
      <c r="W1727" s="5">
        <f t="shared" si="113"/>
        <v>92.6</v>
      </c>
      <c r="X1727" s="5">
        <f t="shared" si="114"/>
        <v>2285.65</v>
      </c>
      <c r="Y1727" s="5">
        <v>864.8</v>
      </c>
      <c r="Z1727" s="5">
        <v>2285.65</v>
      </c>
      <c r="AA1727" s="5">
        <f t="shared" si="112"/>
        <v>3150.45</v>
      </c>
    </row>
    <row r="1728" spans="1:27" x14ac:dyDescent="0.25">
      <c r="A1728">
        <v>2004</v>
      </c>
      <c r="B1728" t="s">
        <v>1</v>
      </c>
      <c r="C1728" s="1" t="s">
        <v>9</v>
      </c>
      <c r="D1728" s="5">
        <f>VLOOKUP(B1728,SWH!$A$4:$C$19,3,FALSE)</f>
        <v>4835.13</v>
      </c>
      <c r="E1728" s="5">
        <v>0</v>
      </c>
      <c r="F1728" s="5">
        <v>1497.89</v>
      </c>
      <c r="G1728" s="5">
        <v>14.78</v>
      </c>
      <c r="H1728" s="5">
        <v>481.96</v>
      </c>
      <c r="I1728" s="5">
        <v>123.26</v>
      </c>
      <c r="J1728" s="5">
        <v>139.28</v>
      </c>
      <c r="K1728" s="5">
        <v>0</v>
      </c>
      <c r="L1728" s="5">
        <v>0</v>
      </c>
      <c r="M1728" s="5">
        <v>71.31</v>
      </c>
      <c r="N1728" s="5">
        <v>0</v>
      </c>
      <c r="O1728" s="5">
        <f>VLOOKUP(B1728,SWH!$A$4:$B$19,2,FALSE)</f>
        <v>0</v>
      </c>
      <c r="P1728" s="5">
        <f t="shared" si="115"/>
        <v>0</v>
      </c>
      <c r="Q1728" s="5">
        <v>0</v>
      </c>
      <c r="R1728" s="5">
        <v>0</v>
      </c>
      <c r="S1728" s="5">
        <v>0</v>
      </c>
      <c r="T1728" s="5">
        <v>27.47</v>
      </c>
      <c r="U1728" s="5">
        <v>0</v>
      </c>
      <c r="V1728" s="5">
        <v>0</v>
      </c>
      <c r="W1728" s="5">
        <f t="shared" si="113"/>
        <v>86.09</v>
      </c>
      <c r="X1728" s="5">
        <f t="shared" si="114"/>
        <v>1497.89</v>
      </c>
      <c r="Y1728" s="5">
        <v>858.06</v>
      </c>
      <c r="Z1728" s="5">
        <v>1497.89</v>
      </c>
      <c r="AA1728" s="5">
        <f t="shared" si="112"/>
        <v>2355.9499999999998</v>
      </c>
    </row>
    <row r="1729" spans="1:27" x14ac:dyDescent="0.25">
      <c r="A1729">
        <v>2004</v>
      </c>
      <c r="B1729" t="s">
        <v>1</v>
      </c>
      <c r="C1729" s="1" t="s">
        <v>12</v>
      </c>
      <c r="D1729" s="5">
        <f>VLOOKUP(B1729,SWH!$A$4:$C$19,3,FALSE)</f>
        <v>4835.13</v>
      </c>
      <c r="E1729" s="5">
        <v>0</v>
      </c>
      <c r="F1729" s="5">
        <v>2306.46</v>
      </c>
      <c r="G1729" s="5">
        <v>11.78</v>
      </c>
      <c r="H1729" s="5">
        <v>481.96</v>
      </c>
      <c r="I1729" s="5">
        <v>123.18</v>
      </c>
      <c r="J1729" s="5">
        <v>139.28</v>
      </c>
      <c r="K1729" s="5">
        <v>0</v>
      </c>
      <c r="L1729" s="5">
        <v>0</v>
      </c>
      <c r="M1729" s="5">
        <v>59.5</v>
      </c>
      <c r="N1729" s="5">
        <v>0</v>
      </c>
      <c r="O1729" s="5">
        <f>VLOOKUP(B1729,SWH!$A$4:$B$19,2,FALSE)</f>
        <v>0</v>
      </c>
      <c r="P1729" s="5">
        <f t="shared" si="115"/>
        <v>0</v>
      </c>
      <c r="Q1729" s="5">
        <v>0</v>
      </c>
      <c r="R1729" s="5">
        <v>0</v>
      </c>
      <c r="S1729" s="5">
        <v>0</v>
      </c>
      <c r="T1729" s="5">
        <v>28.29</v>
      </c>
      <c r="U1729" s="5">
        <v>0</v>
      </c>
      <c r="V1729" s="5">
        <v>0</v>
      </c>
      <c r="W1729" s="5">
        <f t="shared" si="113"/>
        <v>71.28</v>
      </c>
      <c r="X1729" s="5">
        <f t="shared" si="114"/>
        <v>2306.46</v>
      </c>
      <c r="Y1729" s="5">
        <v>843.99</v>
      </c>
      <c r="Z1729" s="5">
        <v>2306.46</v>
      </c>
      <c r="AA1729" s="5">
        <f t="shared" si="112"/>
        <v>3150.45</v>
      </c>
    </row>
    <row r="1730" spans="1:27" x14ac:dyDescent="0.25">
      <c r="A1730">
        <v>2004</v>
      </c>
      <c r="B1730" t="s">
        <v>1</v>
      </c>
      <c r="C1730" s="1" t="s">
        <v>8</v>
      </c>
      <c r="D1730" s="5">
        <f>VLOOKUP(B1730,SWH!$A$4:$C$19,3,FALSE)</f>
        <v>4835.13</v>
      </c>
      <c r="E1730" s="5">
        <v>0</v>
      </c>
      <c r="F1730" s="5">
        <v>2419.9699999999998</v>
      </c>
      <c r="G1730" s="5">
        <v>2.52</v>
      </c>
      <c r="H1730" s="5">
        <v>481.96</v>
      </c>
      <c r="I1730" s="5">
        <v>122.5</v>
      </c>
      <c r="J1730" s="5">
        <v>139.28</v>
      </c>
      <c r="K1730" s="5">
        <v>0</v>
      </c>
      <c r="L1730" s="5">
        <v>0</v>
      </c>
      <c r="M1730" s="5">
        <v>47.95</v>
      </c>
      <c r="N1730" s="5">
        <v>0</v>
      </c>
      <c r="O1730" s="5">
        <f>VLOOKUP(B1730,SWH!$A$4:$B$19,2,FALSE)</f>
        <v>0</v>
      </c>
      <c r="P1730" s="5">
        <f t="shared" si="115"/>
        <v>0</v>
      </c>
      <c r="Q1730" s="5">
        <v>0</v>
      </c>
      <c r="R1730" s="5">
        <v>0</v>
      </c>
      <c r="S1730" s="5">
        <v>0</v>
      </c>
      <c r="T1730" s="5">
        <v>29.21</v>
      </c>
      <c r="U1730" s="5">
        <v>0</v>
      </c>
      <c r="V1730" s="5">
        <v>0</v>
      </c>
      <c r="W1730" s="5">
        <f t="shared" si="113"/>
        <v>50.470000000000006</v>
      </c>
      <c r="X1730" s="5">
        <f t="shared" si="114"/>
        <v>2419.9699999999998</v>
      </c>
      <c r="Y1730" s="5">
        <v>823.43</v>
      </c>
      <c r="Z1730" s="5">
        <v>2419.9699999999998</v>
      </c>
      <c r="AA1730" s="5">
        <f t="shared" ref="AA1730:AA1793" si="116">SUM(Y1730:Z1730)</f>
        <v>3243.3999999999996</v>
      </c>
    </row>
    <row r="1731" spans="1:27" x14ac:dyDescent="0.25">
      <c r="A1731">
        <v>2007</v>
      </c>
      <c r="B1731" t="s">
        <v>1</v>
      </c>
      <c r="C1731" s="1" t="s">
        <v>10</v>
      </c>
      <c r="D1731" s="5">
        <f>VLOOKUP(B1731,SWH!$A$4:$C$19,3,FALSE)</f>
        <v>4835.13</v>
      </c>
      <c r="E1731" s="5">
        <v>0</v>
      </c>
      <c r="F1731" s="5">
        <v>0</v>
      </c>
      <c r="G1731" s="5">
        <v>320.39999999999998</v>
      </c>
      <c r="H1731" s="5">
        <v>481.96</v>
      </c>
      <c r="I1731" s="5">
        <v>123.65</v>
      </c>
      <c r="J1731" s="5">
        <v>139.28</v>
      </c>
      <c r="K1731" s="5">
        <v>0</v>
      </c>
      <c r="L1731" s="5">
        <v>0</v>
      </c>
      <c r="M1731" s="5">
        <v>157.31</v>
      </c>
      <c r="N1731" s="5">
        <v>0</v>
      </c>
      <c r="O1731" s="5">
        <f>VLOOKUP(B1731,SWH!$A$4:$B$19,2,FALSE)</f>
        <v>0</v>
      </c>
      <c r="P1731" s="5">
        <f t="shared" si="115"/>
        <v>0</v>
      </c>
      <c r="Q1731" s="5">
        <v>0</v>
      </c>
      <c r="R1731" s="5">
        <v>0</v>
      </c>
      <c r="S1731" s="5">
        <v>0</v>
      </c>
      <c r="T1731" s="5">
        <v>22.83</v>
      </c>
      <c r="U1731" s="5">
        <v>0</v>
      </c>
      <c r="V1731" s="5">
        <v>0</v>
      </c>
      <c r="W1731" s="5">
        <f t="shared" ref="W1731:W1794" si="117">E1731+G1731+M1731+SUM(P1731:S1731)</f>
        <v>477.71</v>
      </c>
      <c r="X1731" s="5">
        <f t="shared" ref="X1731:X1794" si="118">F1731</f>
        <v>0</v>
      </c>
      <c r="Y1731" s="5">
        <v>1245.43</v>
      </c>
      <c r="Z1731" s="5">
        <v>0</v>
      </c>
      <c r="AA1731" s="5">
        <f t="shared" si="116"/>
        <v>1245.43</v>
      </c>
    </row>
    <row r="1732" spans="1:27" x14ac:dyDescent="0.25">
      <c r="A1732">
        <v>2007</v>
      </c>
      <c r="B1732" t="s">
        <v>1</v>
      </c>
      <c r="C1732" s="1" t="s">
        <v>6</v>
      </c>
      <c r="D1732" s="5">
        <f>VLOOKUP(B1732,SWH!$A$4:$C$19,3,FALSE)</f>
        <v>4835.13</v>
      </c>
      <c r="E1732" s="5">
        <v>0</v>
      </c>
      <c r="F1732" s="5">
        <v>0</v>
      </c>
      <c r="G1732" s="5">
        <v>310.10000000000002</v>
      </c>
      <c r="H1732" s="5">
        <v>481.96</v>
      </c>
      <c r="I1732" s="5">
        <v>123.67</v>
      </c>
      <c r="J1732" s="5">
        <v>139.28</v>
      </c>
      <c r="K1732" s="5">
        <v>0</v>
      </c>
      <c r="L1732" s="5">
        <v>0</v>
      </c>
      <c r="M1732" s="5">
        <v>185.24</v>
      </c>
      <c r="N1732" s="5">
        <v>0</v>
      </c>
      <c r="O1732" s="5">
        <f>VLOOKUP(B1732,SWH!$A$4:$B$19,2,FALSE)</f>
        <v>0</v>
      </c>
      <c r="P1732" s="5">
        <f t="shared" si="115"/>
        <v>0</v>
      </c>
      <c r="Q1732" s="5">
        <v>0</v>
      </c>
      <c r="R1732" s="5">
        <v>0</v>
      </c>
      <c r="S1732" s="5">
        <v>0</v>
      </c>
      <c r="T1732" s="5">
        <v>22.72</v>
      </c>
      <c r="U1732" s="5">
        <v>0</v>
      </c>
      <c r="V1732" s="5">
        <v>0</v>
      </c>
      <c r="W1732" s="5">
        <f t="shared" si="117"/>
        <v>495.34000000000003</v>
      </c>
      <c r="X1732" s="5">
        <f t="shared" si="118"/>
        <v>0</v>
      </c>
      <c r="Y1732" s="5">
        <v>1262.97</v>
      </c>
      <c r="Z1732" s="5">
        <v>0</v>
      </c>
      <c r="AA1732" s="5">
        <f t="shared" si="116"/>
        <v>1262.97</v>
      </c>
    </row>
    <row r="1733" spans="1:27" x14ac:dyDescent="0.25">
      <c r="A1733">
        <v>2007</v>
      </c>
      <c r="B1733" t="s">
        <v>1</v>
      </c>
      <c r="C1733" s="1" t="s">
        <v>11</v>
      </c>
      <c r="D1733" s="5">
        <f>VLOOKUP(B1733,SWH!$A$4:$C$19,3,FALSE)</f>
        <v>4835.13</v>
      </c>
      <c r="E1733" s="5">
        <v>0</v>
      </c>
      <c r="F1733" s="5">
        <v>0</v>
      </c>
      <c r="G1733" s="5">
        <v>197.61</v>
      </c>
      <c r="H1733" s="5">
        <v>481.96</v>
      </c>
      <c r="I1733" s="5">
        <v>123.69</v>
      </c>
      <c r="J1733" s="5">
        <v>139.28</v>
      </c>
      <c r="K1733" s="5">
        <v>0</v>
      </c>
      <c r="L1733" s="5">
        <v>0</v>
      </c>
      <c r="M1733" s="5">
        <v>128.41</v>
      </c>
      <c r="N1733" s="5">
        <v>0</v>
      </c>
      <c r="O1733" s="5">
        <f>VLOOKUP(B1733,SWH!$A$4:$B$19,2,FALSE)</f>
        <v>0</v>
      </c>
      <c r="P1733" s="5">
        <f t="shared" si="115"/>
        <v>0</v>
      </c>
      <c r="Q1733" s="5">
        <v>0</v>
      </c>
      <c r="R1733" s="5">
        <v>0</v>
      </c>
      <c r="S1733" s="5">
        <v>0</v>
      </c>
      <c r="T1733" s="5">
        <v>23.41</v>
      </c>
      <c r="U1733" s="5">
        <v>0</v>
      </c>
      <c r="V1733" s="5">
        <v>0</v>
      </c>
      <c r="W1733" s="5">
        <f t="shared" si="117"/>
        <v>326.02</v>
      </c>
      <c r="X1733" s="5">
        <f t="shared" si="118"/>
        <v>0</v>
      </c>
      <c r="Y1733" s="5">
        <v>1094.3699999999999</v>
      </c>
      <c r="Z1733" s="5">
        <v>0</v>
      </c>
      <c r="AA1733" s="5">
        <f t="shared" si="116"/>
        <v>1094.3699999999999</v>
      </c>
    </row>
    <row r="1734" spans="1:27" x14ac:dyDescent="0.25">
      <c r="A1734">
        <v>2007</v>
      </c>
      <c r="B1734" t="s">
        <v>1</v>
      </c>
      <c r="C1734" s="1" t="s">
        <v>13</v>
      </c>
      <c r="D1734" s="5">
        <f>VLOOKUP(B1734,SWH!$A$4:$C$19,3,FALSE)</f>
        <v>4835.13</v>
      </c>
      <c r="E1734" s="5">
        <v>0</v>
      </c>
      <c r="F1734" s="5">
        <v>4.9400000000000004</v>
      </c>
      <c r="G1734" s="5">
        <v>231.16</v>
      </c>
      <c r="H1734" s="5">
        <v>481.96</v>
      </c>
      <c r="I1734" s="5">
        <v>123.53</v>
      </c>
      <c r="J1734" s="5">
        <v>139.28</v>
      </c>
      <c r="K1734" s="5">
        <v>0</v>
      </c>
      <c r="L1734" s="5">
        <v>0</v>
      </c>
      <c r="M1734" s="5">
        <v>164.76</v>
      </c>
      <c r="N1734" s="5">
        <v>0</v>
      </c>
      <c r="O1734" s="5">
        <f>VLOOKUP(B1734,SWH!$A$4:$B$19,2,FALSE)</f>
        <v>0</v>
      </c>
      <c r="P1734" s="5">
        <f t="shared" si="115"/>
        <v>0</v>
      </c>
      <c r="Q1734" s="5">
        <v>0</v>
      </c>
      <c r="R1734" s="5">
        <v>0</v>
      </c>
      <c r="S1734" s="5">
        <v>0</v>
      </c>
      <c r="T1734" s="5">
        <v>23.38</v>
      </c>
      <c r="U1734" s="5">
        <v>0</v>
      </c>
      <c r="V1734" s="5">
        <v>0</v>
      </c>
      <c r="W1734" s="5">
        <f t="shared" si="117"/>
        <v>395.91999999999996</v>
      </c>
      <c r="X1734" s="5">
        <f t="shared" si="118"/>
        <v>4.9400000000000004</v>
      </c>
      <c r="Y1734" s="5">
        <v>1164.07</v>
      </c>
      <c r="Z1734" s="5">
        <v>4.9400000000000004</v>
      </c>
      <c r="AA1734" s="5">
        <f t="shared" si="116"/>
        <v>1169.01</v>
      </c>
    </row>
    <row r="1735" spans="1:27" x14ac:dyDescent="0.25">
      <c r="A1735">
        <v>2007</v>
      </c>
      <c r="B1735" t="s">
        <v>1</v>
      </c>
      <c r="C1735" s="1" t="s">
        <v>19</v>
      </c>
      <c r="D1735" s="5">
        <f>VLOOKUP(B1735,SWH!$A$4:$C$19,3,FALSE)</f>
        <v>4835.13</v>
      </c>
      <c r="E1735" s="5">
        <v>0</v>
      </c>
      <c r="F1735" s="5">
        <v>3</v>
      </c>
      <c r="G1735" s="5">
        <v>125.75</v>
      </c>
      <c r="H1735" s="5">
        <v>481.96</v>
      </c>
      <c r="I1735" s="5">
        <v>123.49</v>
      </c>
      <c r="J1735" s="5">
        <v>139.28</v>
      </c>
      <c r="K1735" s="5">
        <v>0</v>
      </c>
      <c r="L1735" s="5">
        <v>0</v>
      </c>
      <c r="M1735" s="5">
        <v>73.55</v>
      </c>
      <c r="N1735" s="5">
        <v>0</v>
      </c>
      <c r="O1735" s="5">
        <f>VLOOKUP(B1735,SWH!$A$4:$B$19,2,FALSE)</f>
        <v>0</v>
      </c>
      <c r="P1735" s="5">
        <f t="shared" si="115"/>
        <v>0</v>
      </c>
      <c r="Q1735" s="5">
        <v>0</v>
      </c>
      <c r="R1735" s="5">
        <v>0</v>
      </c>
      <c r="S1735" s="5">
        <v>0</v>
      </c>
      <c r="T1735" s="5">
        <v>24.1</v>
      </c>
      <c r="U1735" s="5">
        <v>0</v>
      </c>
      <c r="V1735" s="5">
        <v>0</v>
      </c>
      <c r="W1735" s="5">
        <f t="shared" si="117"/>
        <v>199.3</v>
      </c>
      <c r="X1735" s="5">
        <f t="shared" si="118"/>
        <v>3</v>
      </c>
      <c r="Y1735" s="5">
        <v>968.14</v>
      </c>
      <c r="Z1735" s="5">
        <v>3</v>
      </c>
      <c r="AA1735" s="5">
        <f t="shared" si="116"/>
        <v>971.14</v>
      </c>
    </row>
    <row r="1736" spans="1:27" x14ac:dyDescent="0.25">
      <c r="A1736">
        <v>2007</v>
      </c>
      <c r="B1736" t="s">
        <v>1</v>
      </c>
      <c r="C1736" s="1" t="s">
        <v>20</v>
      </c>
      <c r="D1736" s="5">
        <f>VLOOKUP(B1736,SWH!$A$4:$C$19,3,FALSE)</f>
        <v>4835.13</v>
      </c>
      <c r="E1736" s="5">
        <v>0</v>
      </c>
      <c r="F1736" s="5">
        <v>4.2</v>
      </c>
      <c r="G1736" s="5">
        <v>125.46</v>
      </c>
      <c r="H1736" s="5">
        <v>481.96</v>
      </c>
      <c r="I1736" s="5">
        <v>123.58</v>
      </c>
      <c r="J1736" s="5">
        <v>139.28</v>
      </c>
      <c r="K1736" s="5">
        <v>0</v>
      </c>
      <c r="L1736" s="5">
        <v>0</v>
      </c>
      <c r="M1736" s="5">
        <v>132.25</v>
      </c>
      <c r="N1736" s="5">
        <v>0</v>
      </c>
      <c r="O1736" s="5">
        <f>VLOOKUP(B1736,SWH!$A$4:$B$19,2,FALSE)</f>
        <v>0</v>
      </c>
      <c r="P1736" s="5">
        <f t="shared" si="115"/>
        <v>0</v>
      </c>
      <c r="Q1736" s="5">
        <v>0</v>
      </c>
      <c r="R1736" s="5">
        <v>0</v>
      </c>
      <c r="S1736" s="5">
        <v>0</v>
      </c>
      <c r="T1736" s="5">
        <v>24.1</v>
      </c>
      <c r="U1736" s="5">
        <v>0</v>
      </c>
      <c r="V1736" s="5">
        <v>0</v>
      </c>
      <c r="W1736" s="5">
        <f t="shared" si="117"/>
        <v>257.70999999999998</v>
      </c>
      <c r="X1736" s="5">
        <f t="shared" si="118"/>
        <v>4.2</v>
      </c>
      <c r="Y1736" s="5">
        <v>1026.6300000000001</v>
      </c>
      <c r="Z1736" s="5">
        <v>4.2</v>
      </c>
      <c r="AA1736" s="5">
        <f t="shared" si="116"/>
        <v>1030.8300000000002</v>
      </c>
    </row>
    <row r="1737" spans="1:27" x14ac:dyDescent="0.25">
      <c r="A1737">
        <v>2007</v>
      </c>
      <c r="B1737" t="s">
        <v>1</v>
      </c>
      <c r="C1737" s="1" t="s">
        <v>3</v>
      </c>
      <c r="D1737" s="5">
        <f>VLOOKUP(B1737,SWH!$A$4:$C$19,3,FALSE)</f>
        <v>4835.13</v>
      </c>
      <c r="E1737" s="5">
        <v>0</v>
      </c>
      <c r="F1737" s="5">
        <v>220.88</v>
      </c>
      <c r="G1737" s="5">
        <v>66.42</v>
      </c>
      <c r="H1737" s="5">
        <v>481.96</v>
      </c>
      <c r="I1737" s="5">
        <v>123.55</v>
      </c>
      <c r="J1737" s="5">
        <v>139.28</v>
      </c>
      <c r="K1737" s="5">
        <v>0</v>
      </c>
      <c r="L1737" s="5">
        <v>0</v>
      </c>
      <c r="M1737" s="5">
        <v>67.08</v>
      </c>
      <c r="N1737" s="5">
        <v>0</v>
      </c>
      <c r="O1737" s="5">
        <f>VLOOKUP(B1737,SWH!$A$4:$B$19,2,FALSE)</f>
        <v>0</v>
      </c>
      <c r="P1737" s="5">
        <f t="shared" si="115"/>
        <v>0</v>
      </c>
      <c r="Q1737" s="5">
        <v>0</v>
      </c>
      <c r="R1737" s="5">
        <v>0</v>
      </c>
      <c r="S1737" s="5">
        <v>0</v>
      </c>
      <c r="T1737" s="5">
        <v>25.31</v>
      </c>
      <c r="U1737" s="5">
        <v>0</v>
      </c>
      <c r="V1737" s="5">
        <v>0</v>
      </c>
      <c r="W1737" s="5">
        <f t="shared" si="117"/>
        <v>133.5</v>
      </c>
      <c r="X1737" s="5">
        <f t="shared" si="118"/>
        <v>220.88</v>
      </c>
      <c r="Y1737" s="5">
        <v>903.6</v>
      </c>
      <c r="Z1737" s="5">
        <v>220.88</v>
      </c>
      <c r="AA1737" s="5">
        <f t="shared" si="116"/>
        <v>1124.48</v>
      </c>
    </row>
    <row r="1738" spans="1:27" x14ac:dyDescent="0.25">
      <c r="A1738">
        <v>2007</v>
      </c>
      <c r="B1738" t="s">
        <v>1</v>
      </c>
      <c r="C1738" s="1" t="s">
        <v>7</v>
      </c>
      <c r="D1738" s="5">
        <f>VLOOKUP(B1738,SWH!$A$4:$C$19,3,FALSE)</f>
        <v>4835.13</v>
      </c>
      <c r="E1738" s="5">
        <v>0</v>
      </c>
      <c r="F1738" s="5">
        <v>38.380000000000003</v>
      </c>
      <c r="G1738" s="5">
        <v>71.61</v>
      </c>
      <c r="H1738" s="5">
        <v>481.96</v>
      </c>
      <c r="I1738" s="5">
        <v>123.55</v>
      </c>
      <c r="J1738" s="5">
        <v>139.28</v>
      </c>
      <c r="K1738" s="5">
        <v>0</v>
      </c>
      <c r="L1738" s="5">
        <v>0</v>
      </c>
      <c r="M1738" s="5">
        <v>80.75</v>
      </c>
      <c r="N1738" s="5">
        <v>0</v>
      </c>
      <c r="O1738" s="5">
        <f>VLOOKUP(B1738,SWH!$A$4:$B$19,2,FALSE)</f>
        <v>0</v>
      </c>
      <c r="P1738" s="5">
        <f t="shared" si="115"/>
        <v>0</v>
      </c>
      <c r="Q1738" s="5">
        <v>0</v>
      </c>
      <c r="R1738" s="5">
        <v>0</v>
      </c>
      <c r="S1738" s="5">
        <v>0</v>
      </c>
      <c r="T1738" s="5">
        <v>24.96</v>
      </c>
      <c r="U1738" s="5">
        <v>0</v>
      </c>
      <c r="V1738" s="5">
        <v>0</v>
      </c>
      <c r="W1738" s="5">
        <f t="shared" si="117"/>
        <v>152.36000000000001</v>
      </c>
      <c r="X1738" s="5">
        <f t="shared" si="118"/>
        <v>38.380000000000003</v>
      </c>
      <c r="Y1738" s="5">
        <v>922.11</v>
      </c>
      <c r="Z1738" s="5">
        <v>38.380000000000003</v>
      </c>
      <c r="AA1738" s="5">
        <f t="shared" si="116"/>
        <v>960.49</v>
      </c>
    </row>
    <row r="1739" spans="1:27" x14ac:dyDescent="0.25">
      <c r="A1739">
        <v>2007</v>
      </c>
      <c r="B1739" t="s">
        <v>1</v>
      </c>
      <c r="C1739" s="1" t="s">
        <v>17</v>
      </c>
      <c r="D1739" s="5">
        <f>VLOOKUP(B1739,SWH!$A$4:$C$19,3,FALSE)</f>
        <v>4835.13</v>
      </c>
      <c r="E1739" s="5">
        <v>0</v>
      </c>
      <c r="F1739" s="5">
        <v>3.26</v>
      </c>
      <c r="G1739" s="5">
        <v>21.8</v>
      </c>
      <c r="H1739" s="5">
        <v>481.96</v>
      </c>
      <c r="I1739" s="5">
        <v>123.53</v>
      </c>
      <c r="J1739" s="5">
        <v>139.28</v>
      </c>
      <c r="K1739" s="5">
        <v>0</v>
      </c>
      <c r="L1739" s="5">
        <v>0</v>
      </c>
      <c r="M1739" s="5">
        <v>48.25</v>
      </c>
      <c r="N1739" s="5">
        <v>0</v>
      </c>
      <c r="O1739" s="5">
        <f>VLOOKUP(B1739,SWH!$A$4:$B$19,2,FALSE)</f>
        <v>0</v>
      </c>
      <c r="P1739" s="5">
        <f t="shared" si="115"/>
        <v>0</v>
      </c>
      <c r="Q1739" s="5">
        <v>0</v>
      </c>
      <c r="R1739" s="5">
        <v>0</v>
      </c>
      <c r="S1739" s="5">
        <v>0</v>
      </c>
      <c r="T1739" s="5">
        <v>25.4</v>
      </c>
      <c r="U1739" s="5">
        <v>0</v>
      </c>
      <c r="V1739" s="5">
        <v>0</v>
      </c>
      <c r="W1739" s="5">
        <f t="shared" si="117"/>
        <v>70.05</v>
      </c>
      <c r="X1739" s="5">
        <f t="shared" si="118"/>
        <v>3.26</v>
      </c>
      <c r="Y1739" s="5">
        <v>840.22</v>
      </c>
      <c r="Z1739" s="5">
        <v>3.26</v>
      </c>
      <c r="AA1739" s="5">
        <f t="shared" si="116"/>
        <v>843.48</v>
      </c>
    </row>
    <row r="1740" spans="1:27" x14ac:dyDescent="0.25">
      <c r="A1740">
        <v>2007</v>
      </c>
      <c r="B1740" t="s">
        <v>1</v>
      </c>
      <c r="C1740" s="1" t="s">
        <v>14</v>
      </c>
      <c r="D1740" s="5">
        <f>VLOOKUP(B1740,SWH!$A$4:$C$19,3,FALSE)</f>
        <v>4835.13</v>
      </c>
      <c r="E1740" s="5">
        <v>0</v>
      </c>
      <c r="F1740" s="5">
        <v>759.58</v>
      </c>
      <c r="G1740" s="5">
        <v>38.630000000000003</v>
      </c>
      <c r="H1740" s="5">
        <v>481.96</v>
      </c>
      <c r="I1740" s="5">
        <v>123.36</v>
      </c>
      <c r="J1740" s="5">
        <v>139.28</v>
      </c>
      <c r="K1740" s="5">
        <v>0</v>
      </c>
      <c r="L1740" s="5">
        <v>0</v>
      </c>
      <c r="M1740" s="5">
        <v>61.7</v>
      </c>
      <c r="N1740" s="5">
        <v>0</v>
      </c>
      <c r="O1740" s="5">
        <f>VLOOKUP(B1740,SWH!$A$4:$B$19,2,FALSE)</f>
        <v>0</v>
      </c>
      <c r="P1740" s="5">
        <f t="shared" si="115"/>
        <v>0</v>
      </c>
      <c r="Q1740" s="5">
        <v>0</v>
      </c>
      <c r="R1740" s="5">
        <v>0</v>
      </c>
      <c r="S1740" s="5">
        <v>0</v>
      </c>
      <c r="T1740" s="5">
        <v>26.26</v>
      </c>
      <c r="U1740" s="5">
        <v>0</v>
      </c>
      <c r="V1740" s="5">
        <v>0</v>
      </c>
      <c r="W1740" s="5">
        <f t="shared" si="117"/>
        <v>100.33000000000001</v>
      </c>
      <c r="X1740" s="5">
        <f t="shared" si="118"/>
        <v>759.58</v>
      </c>
      <c r="Y1740" s="5">
        <v>871.2</v>
      </c>
      <c r="Z1740" s="5">
        <v>759.58</v>
      </c>
      <c r="AA1740" s="5">
        <f t="shared" si="116"/>
        <v>1630.7800000000002</v>
      </c>
    </row>
    <row r="1741" spans="1:27" x14ac:dyDescent="0.25">
      <c r="A1741">
        <v>2007</v>
      </c>
      <c r="B1741" t="s">
        <v>1</v>
      </c>
      <c r="C1741" s="1" t="s">
        <v>2</v>
      </c>
      <c r="D1741" s="5">
        <f>VLOOKUP(B1741,SWH!$A$4:$C$19,3,FALSE)</f>
        <v>4835.13</v>
      </c>
      <c r="E1741" s="5">
        <v>0</v>
      </c>
      <c r="F1741" s="5">
        <v>246.48</v>
      </c>
      <c r="G1741" s="5">
        <v>40.75</v>
      </c>
      <c r="H1741" s="5">
        <v>481.96</v>
      </c>
      <c r="I1741" s="5">
        <v>123.46</v>
      </c>
      <c r="J1741" s="5">
        <v>139.28</v>
      </c>
      <c r="K1741" s="5">
        <v>0</v>
      </c>
      <c r="L1741" s="5">
        <v>0</v>
      </c>
      <c r="M1741" s="5">
        <v>75.209999999999994</v>
      </c>
      <c r="N1741" s="5">
        <v>0</v>
      </c>
      <c r="O1741" s="5">
        <f>VLOOKUP(B1741,SWH!$A$4:$B$19,2,FALSE)</f>
        <v>0</v>
      </c>
      <c r="P1741" s="5">
        <f t="shared" si="115"/>
        <v>0</v>
      </c>
      <c r="Q1741" s="5">
        <v>0</v>
      </c>
      <c r="R1741" s="5">
        <v>0</v>
      </c>
      <c r="S1741" s="5">
        <v>0</v>
      </c>
      <c r="T1741" s="5">
        <v>25.98</v>
      </c>
      <c r="U1741" s="5">
        <v>0</v>
      </c>
      <c r="V1741" s="5">
        <v>0</v>
      </c>
      <c r="W1741" s="5">
        <f t="shared" si="117"/>
        <v>115.96</v>
      </c>
      <c r="X1741" s="5">
        <f t="shared" si="118"/>
        <v>246.48</v>
      </c>
      <c r="Y1741" s="5">
        <v>886.63</v>
      </c>
      <c r="Z1741" s="5">
        <v>246.48</v>
      </c>
      <c r="AA1741" s="5">
        <f t="shared" si="116"/>
        <v>1133.1099999999999</v>
      </c>
    </row>
    <row r="1742" spans="1:27" x14ac:dyDescent="0.25">
      <c r="A1742">
        <v>2007</v>
      </c>
      <c r="B1742" t="s">
        <v>1</v>
      </c>
      <c r="C1742" s="1" t="s">
        <v>18</v>
      </c>
      <c r="D1742" s="5">
        <f>VLOOKUP(B1742,SWH!$A$4:$C$19,3,FALSE)</f>
        <v>4835.13</v>
      </c>
      <c r="E1742" s="5">
        <v>0</v>
      </c>
      <c r="F1742" s="5">
        <v>303.42</v>
      </c>
      <c r="G1742" s="5">
        <v>6.8</v>
      </c>
      <c r="H1742" s="5">
        <v>481.96</v>
      </c>
      <c r="I1742" s="5">
        <v>123.22</v>
      </c>
      <c r="J1742" s="5">
        <v>139.28</v>
      </c>
      <c r="K1742" s="5">
        <v>0</v>
      </c>
      <c r="L1742" s="5">
        <v>0</v>
      </c>
      <c r="M1742" s="5">
        <v>47.75</v>
      </c>
      <c r="N1742" s="5">
        <v>0</v>
      </c>
      <c r="O1742" s="5">
        <f>VLOOKUP(B1742,SWH!$A$4:$B$19,2,FALSE)</f>
        <v>0</v>
      </c>
      <c r="P1742" s="5">
        <f t="shared" si="115"/>
        <v>0</v>
      </c>
      <c r="Q1742" s="5">
        <v>0</v>
      </c>
      <c r="R1742" s="5">
        <v>0</v>
      </c>
      <c r="S1742" s="5">
        <v>0</v>
      </c>
      <c r="T1742" s="5">
        <v>26.55</v>
      </c>
      <c r="U1742" s="5">
        <v>0</v>
      </c>
      <c r="V1742" s="5">
        <v>0</v>
      </c>
      <c r="W1742" s="5">
        <f t="shared" si="117"/>
        <v>54.55</v>
      </c>
      <c r="X1742" s="5">
        <f t="shared" si="118"/>
        <v>303.42</v>
      </c>
      <c r="Y1742" s="5">
        <v>825.56</v>
      </c>
      <c r="Z1742" s="5">
        <v>303.42</v>
      </c>
      <c r="AA1742" s="5">
        <f t="shared" si="116"/>
        <v>1128.98</v>
      </c>
    </row>
    <row r="1743" spans="1:27" x14ac:dyDescent="0.25">
      <c r="A1743">
        <v>2007</v>
      </c>
      <c r="B1743" t="s">
        <v>1</v>
      </c>
      <c r="C1743" s="1" t="s">
        <v>4</v>
      </c>
      <c r="D1743" s="5">
        <f>VLOOKUP(B1743,SWH!$A$4:$C$19,3,FALSE)</f>
        <v>4835.13</v>
      </c>
      <c r="E1743" s="5">
        <v>0</v>
      </c>
      <c r="F1743" s="5">
        <v>1319.75</v>
      </c>
      <c r="G1743" s="5">
        <v>16.53</v>
      </c>
      <c r="H1743" s="5">
        <v>481.96</v>
      </c>
      <c r="I1743" s="5">
        <v>123.4</v>
      </c>
      <c r="J1743" s="5">
        <v>139.28</v>
      </c>
      <c r="K1743" s="5">
        <v>0</v>
      </c>
      <c r="L1743" s="5">
        <v>0</v>
      </c>
      <c r="M1743" s="5">
        <v>59.52</v>
      </c>
      <c r="N1743" s="5">
        <v>0</v>
      </c>
      <c r="O1743" s="5">
        <f>VLOOKUP(B1743,SWH!$A$4:$B$19,2,FALSE)</f>
        <v>0</v>
      </c>
      <c r="P1743" s="5">
        <f t="shared" si="115"/>
        <v>0</v>
      </c>
      <c r="Q1743" s="5">
        <v>0</v>
      </c>
      <c r="R1743" s="5">
        <v>0</v>
      </c>
      <c r="S1743" s="5">
        <v>0</v>
      </c>
      <c r="T1743" s="5">
        <v>27.04</v>
      </c>
      <c r="U1743" s="5">
        <v>0</v>
      </c>
      <c r="V1743" s="5">
        <v>0</v>
      </c>
      <c r="W1743" s="5">
        <f t="shared" si="117"/>
        <v>76.050000000000011</v>
      </c>
      <c r="X1743" s="5">
        <f t="shared" si="118"/>
        <v>1319.75</v>
      </c>
      <c r="Y1743" s="5">
        <v>847.73</v>
      </c>
      <c r="Z1743" s="5">
        <v>1319.75</v>
      </c>
      <c r="AA1743" s="5">
        <f t="shared" si="116"/>
        <v>2167.48</v>
      </c>
    </row>
    <row r="1744" spans="1:27" x14ac:dyDescent="0.25">
      <c r="A1744">
        <v>2007</v>
      </c>
      <c r="B1744" t="s">
        <v>1</v>
      </c>
      <c r="C1744" s="1" t="s">
        <v>5</v>
      </c>
      <c r="D1744" s="5">
        <f>VLOOKUP(B1744,SWH!$A$4:$C$19,3,FALSE)</f>
        <v>4835.13</v>
      </c>
      <c r="E1744" s="5">
        <v>0</v>
      </c>
      <c r="F1744" s="5">
        <v>663.96</v>
      </c>
      <c r="G1744" s="5">
        <v>27.76</v>
      </c>
      <c r="H1744" s="5">
        <v>481.96</v>
      </c>
      <c r="I1744" s="5">
        <v>123.41</v>
      </c>
      <c r="J1744" s="5">
        <v>139.28</v>
      </c>
      <c r="K1744" s="5">
        <v>0</v>
      </c>
      <c r="L1744" s="5">
        <v>0</v>
      </c>
      <c r="M1744" s="5">
        <v>73.010000000000005</v>
      </c>
      <c r="N1744" s="5">
        <v>0</v>
      </c>
      <c r="O1744" s="5">
        <f>VLOOKUP(B1744,SWH!$A$4:$B$19,2,FALSE)</f>
        <v>0</v>
      </c>
      <c r="P1744" s="5">
        <f t="shared" si="115"/>
        <v>0</v>
      </c>
      <c r="Q1744" s="5">
        <v>0</v>
      </c>
      <c r="R1744" s="5">
        <v>0</v>
      </c>
      <c r="S1744" s="5">
        <v>0</v>
      </c>
      <c r="T1744" s="5">
        <v>26.81</v>
      </c>
      <c r="U1744" s="5">
        <v>0</v>
      </c>
      <c r="V1744" s="5">
        <v>0</v>
      </c>
      <c r="W1744" s="5">
        <f t="shared" si="117"/>
        <v>100.77000000000001</v>
      </c>
      <c r="X1744" s="5">
        <f t="shared" si="118"/>
        <v>663.96</v>
      </c>
      <c r="Y1744" s="5">
        <v>872.23</v>
      </c>
      <c r="Z1744" s="5">
        <v>663.96</v>
      </c>
      <c r="AA1744" s="5">
        <f t="shared" si="116"/>
        <v>1536.19</v>
      </c>
    </row>
    <row r="1745" spans="1:27" x14ac:dyDescent="0.25">
      <c r="A1745">
        <v>2007</v>
      </c>
      <c r="B1745" t="s">
        <v>1</v>
      </c>
      <c r="C1745" s="1" t="s">
        <v>15</v>
      </c>
      <c r="D1745" s="5">
        <f>VLOOKUP(B1745,SWH!$A$4:$C$19,3,FALSE)</f>
        <v>4835.13</v>
      </c>
      <c r="E1745" s="5">
        <v>0</v>
      </c>
      <c r="F1745" s="5">
        <v>275.39999999999998</v>
      </c>
      <c r="G1745" s="5">
        <v>2.77</v>
      </c>
      <c r="H1745" s="5">
        <v>481.96</v>
      </c>
      <c r="I1745" s="5">
        <v>123.21</v>
      </c>
      <c r="J1745" s="5">
        <v>139.28</v>
      </c>
      <c r="K1745" s="5">
        <v>0</v>
      </c>
      <c r="L1745" s="5">
        <v>0</v>
      </c>
      <c r="M1745" s="5">
        <v>42.72</v>
      </c>
      <c r="N1745" s="5">
        <v>0</v>
      </c>
      <c r="O1745" s="5">
        <f>VLOOKUP(B1745,SWH!$A$4:$B$19,2,FALSE)</f>
        <v>0</v>
      </c>
      <c r="P1745" s="5">
        <f t="shared" si="115"/>
        <v>0</v>
      </c>
      <c r="Q1745" s="5">
        <v>0</v>
      </c>
      <c r="R1745" s="5">
        <v>0</v>
      </c>
      <c r="S1745" s="5">
        <v>0</v>
      </c>
      <c r="T1745" s="5">
        <v>26.99</v>
      </c>
      <c r="U1745" s="5">
        <v>0</v>
      </c>
      <c r="V1745" s="5">
        <v>0</v>
      </c>
      <c r="W1745" s="5">
        <f t="shared" si="117"/>
        <v>45.49</v>
      </c>
      <c r="X1745" s="5">
        <f t="shared" si="118"/>
        <v>275.39999999999998</v>
      </c>
      <c r="Y1745" s="5">
        <v>816.94</v>
      </c>
      <c r="Z1745" s="5">
        <v>275.39999999999998</v>
      </c>
      <c r="AA1745" s="5">
        <f t="shared" si="116"/>
        <v>1092.3400000000001</v>
      </c>
    </row>
    <row r="1746" spans="1:27" x14ac:dyDescent="0.25">
      <c r="A1746">
        <v>2007</v>
      </c>
      <c r="B1746" t="s">
        <v>1</v>
      </c>
      <c r="C1746" s="1" t="s">
        <v>16</v>
      </c>
      <c r="D1746" s="5">
        <f>VLOOKUP(B1746,SWH!$A$4:$C$19,3,FALSE)</f>
        <v>4835.13</v>
      </c>
      <c r="E1746" s="5">
        <v>0</v>
      </c>
      <c r="F1746" s="5">
        <v>2150.8200000000002</v>
      </c>
      <c r="G1746" s="5">
        <v>19.48</v>
      </c>
      <c r="H1746" s="5">
        <v>481.96</v>
      </c>
      <c r="I1746" s="5">
        <v>123.35</v>
      </c>
      <c r="J1746" s="5">
        <v>139.28</v>
      </c>
      <c r="K1746" s="5">
        <v>0</v>
      </c>
      <c r="L1746" s="5">
        <v>0</v>
      </c>
      <c r="M1746" s="5">
        <v>71.92</v>
      </c>
      <c r="N1746" s="5">
        <v>0</v>
      </c>
      <c r="O1746" s="5">
        <f>VLOOKUP(B1746,SWH!$A$4:$B$19,2,FALSE)</f>
        <v>0</v>
      </c>
      <c r="P1746" s="5">
        <f t="shared" si="115"/>
        <v>0</v>
      </c>
      <c r="Q1746" s="5">
        <v>0</v>
      </c>
      <c r="R1746" s="5">
        <v>0</v>
      </c>
      <c r="S1746" s="5">
        <v>0</v>
      </c>
      <c r="T1746" s="5">
        <v>27.61</v>
      </c>
      <c r="U1746" s="5">
        <v>0</v>
      </c>
      <c r="V1746" s="5">
        <v>0</v>
      </c>
      <c r="W1746" s="5">
        <f t="shared" si="117"/>
        <v>91.4</v>
      </c>
      <c r="X1746" s="5">
        <f t="shared" si="118"/>
        <v>2150.8200000000002</v>
      </c>
      <c r="Y1746" s="5">
        <v>863.6</v>
      </c>
      <c r="Z1746" s="5">
        <v>2150.8200000000002</v>
      </c>
      <c r="AA1746" s="5">
        <f t="shared" si="116"/>
        <v>3014.42</v>
      </c>
    </row>
    <row r="1747" spans="1:27" x14ac:dyDescent="0.25">
      <c r="A1747">
        <v>2007</v>
      </c>
      <c r="B1747" t="s">
        <v>1</v>
      </c>
      <c r="C1747" s="1" t="s">
        <v>9</v>
      </c>
      <c r="D1747" s="5">
        <f>VLOOKUP(B1747,SWH!$A$4:$C$19,3,FALSE)</f>
        <v>4835.13</v>
      </c>
      <c r="E1747" s="5">
        <v>0</v>
      </c>
      <c r="F1747" s="5">
        <v>1310.6500000000001</v>
      </c>
      <c r="G1747" s="5">
        <v>14.47</v>
      </c>
      <c r="H1747" s="5">
        <v>481.96</v>
      </c>
      <c r="I1747" s="5">
        <v>123.26</v>
      </c>
      <c r="J1747" s="5">
        <v>139.28</v>
      </c>
      <c r="K1747" s="5">
        <v>0</v>
      </c>
      <c r="L1747" s="5">
        <v>0</v>
      </c>
      <c r="M1747" s="5">
        <v>70.42</v>
      </c>
      <c r="N1747" s="5">
        <v>0</v>
      </c>
      <c r="O1747" s="5">
        <f>VLOOKUP(B1747,SWH!$A$4:$B$19,2,FALSE)</f>
        <v>0</v>
      </c>
      <c r="P1747" s="5">
        <f t="shared" si="115"/>
        <v>0</v>
      </c>
      <c r="Q1747" s="5">
        <v>0</v>
      </c>
      <c r="R1747" s="5">
        <v>0</v>
      </c>
      <c r="S1747" s="5">
        <v>0</v>
      </c>
      <c r="T1747" s="5">
        <v>27.47</v>
      </c>
      <c r="U1747" s="5">
        <v>0</v>
      </c>
      <c r="V1747" s="5">
        <v>0</v>
      </c>
      <c r="W1747" s="5">
        <f t="shared" si="117"/>
        <v>84.89</v>
      </c>
      <c r="X1747" s="5">
        <f t="shared" si="118"/>
        <v>1310.6500000000001</v>
      </c>
      <c r="Y1747" s="5">
        <v>856.86</v>
      </c>
      <c r="Z1747" s="5">
        <v>1310.6500000000001</v>
      </c>
      <c r="AA1747" s="5">
        <f t="shared" si="116"/>
        <v>2167.5100000000002</v>
      </c>
    </row>
    <row r="1748" spans="1:27" x14ac:dyDescent="0.25">
      <c r="A1748">
        <v>2007</v>
      </c>
      <c r="B1748" t="s">
        <v>1</v>
      </c>
      <c r="C1748" s="1" t="s">
        <v>12</v>
      </c>
      <c r="D1748" s="5">
        <f>VLOOKUP(B1748,SWH!$A$4:$C$19,3,FALSE)</f>
        <v>4835.13</v>
      </c>
      <c r="E1748" s="5">
        <v>0</v>
      </c>
      <c r="F1748" s="5">
        <v>2171.77</v>
      </c>
      <c r="G1748" s="5">
        <v>10.49</v>
      </c>
      <c r="H1748" s="5">
        <v>481.96</v>
      </c>
      <c r="I1748" s="5">
        <v>123.18</v>
      </c>
      <c r="J1748" s="5">
        <v>139.28</v>
      </c>
      <c r="K1748" s="5">
        <v>0</v>
      </c>
      <c r="L1748" s="5">
        <v>0</v>
      </c>
      <c r="M1748" s="5">
        <v>58.77</v>
      </c>
      <c r="N1748" s="5">
        <v>0</v>
      </c>
      <c r="O1748" s="5">
        <f>VLOOKUP(B1748,SWH!$A$4:$B$19,2,FALSE)</f>
        <v>0</v>
      </c>
      <c r="P1748" s="5">
        <f t="shared" si="115"/>
        <v>0</v>
      </c>
      <c r="Q1748" s="5">
        <v>0</v>
      </c>
      <c r="R1748" s="5">
        <v>0</v>
      </c>
      <c r="S1748" s="5">
        <v>0</v>
      </c>
      <c r="T1748" s="5">
        <v>28.28</v>
      </c>
      <c r="U1748" s="5">
        <v>0</v>
      </c>
      <c r="V1748" s="5">
        <v>0</v>
      </c>
      <c r="W1748" s="5">
        <f t="shared" si="117"/>
        <v>69.260000000000005</v>
      </c>
      <c r="X1748" s="5">
        <f t="shared" si="118"/>
        <v>2171.77</v>
      </c>
      <c r="Y1748" s="5">
        <v>841.97</v>
      </c>
      <c r="Z1748" s="5">
        <v>2171.77</v>
      </c>
      <c r="AA1748" s="5">
        <f t="shared" si="116"/>
        <v>3013.74</v>
      </c>
    </row>
    <row r="1749" spans="1:27" x14ac:dyDescent="0.25">
      <c r="A1749">
        <v>2007</v>
      </c>
      <c r="B1749" t="s">
        <v>1</v>
      </c>
      <c r="C1749" s="1" t="s">
        <v>8</v>
      </c>
      <c r="D1749" s="5">
        <f>VLOOKUP(B1749,SWH!$A$4:$C$19,3,FALSE)</f>
        <v>4835.13</v>
      </c>
      <c r="E1749" s="5">
        <v>0</v>
      </c>
      <c r="F1749" s="5">
        <v>2300.5300000000002</v>
      </c>
      <c r="G1749" s="5">
        <v>2.2000000000000002</v>
      </c>
      <c r="H1749" s="5">
        <v>481.96</v>
      </c>
      <c r="I1749" s="5">
        <v>122.5</v>
      </c>
      <c r="J1749" s="5">
        <v>139.28</v>
      </c>
      <c r="K1749" s="5">
        <v>0</v>
      </c>
      <c r="L1749" s="5">
        <v>0</v>
      </c>
      <c r="M1749" s="5">
        <v>47.64</v>
      </c>
      <c r="N1749" s="5">
        <v>0</v>
      </c>
      <c r="O1749" s="5">
        <f>VLOOKUP(B1749,SWH!$A$4:$B$19,2,FALSE)</f>
        <v>0</v>
      </c>
      <c r="P1749" s="5">
        <f t="shared" si="115"/>
        <v>0</v>
      </c>
      <c r="Q1749" s="5">
        <v>0</v>
      </c>
      <c r="R1749" s="5">
        <v>0</v>
      </c>
      <c r="S1749" s="5">
        <v>0</v>
      </c>
      <c r="T1749" s="5">
        <v>29.21</v>
      </c>
      <c r="U1749" s="5">
        <v>0</v>
      </c>
      <c r="V1749" s="5">
        <v>0</v>
      </c>
      <c r="W1749" s="5">
        <f t="shared" si="117"/>
        <v>49.84</v>
      </c>
      <c r="X1749" s="5">
        <f t="shared" si="118"/>
        <v>2300.5300000000002</v>
      </c>
      <c r="Y1749" s="5">
        <v>822.8</v>
      </c>
      <c r="Z1749" s="5">
        <v>2300.5300000000002</v>
      </c>
      <c r="AA1749" s="5">
        <f t="shared" si="116"/>
        <v>3123.33</v>
      </c>
    </row>
    <row r="1750" spans="1:27" x14ac:dyDescent="0.25">
      <c r="A1750">
        <v>2010</v>
      </c>
      <c r="B1750" t="s">
        <v>1</v>
      </c>
      <c r="C1750" s="1" t="s">
        <v>10</v>
      </c>
      <c r="D1750" s="5">
        <f>VLOOKUP(B1750,SWH!$A$4:$C$19,3,FALSE)</f>
        <v>4835.13</v>
      </c>
      <c r="E1750" s="5">
        <v>0</v>
      </c>
      <c r="F1750" s="5">
        <v>0</v>
      </c>
      <c r="G1750" s="5">
        <v>211.74</v>
      </c>
      <c r="H1750" s="5">
        <v>285.73</v>
      </c>
      <c r="I1750" s="5">
        <v>83.8</v>
      </c>
      <c r="J1750" s="5">
        <v>137.06</v>
      </c>
      <c r="K1750" s="5">
        <v>0</v>
      </c>
      <c r="L1750" s="5">
        <v>0</v>
      </c>
      <c r="M1750" s="5">
        <v>106.37</v>
      </c>
      <c r="N1750" s="5">
        <v>0</v>
      </c>
      <c r="O1750" s="5">
        <f>VLOOKUP(B1750,SWH!$A$4:$B$19,2,FALSE)</f>
        <v>0</v>
      </c>
      <c r="P1750" s="5">
        <f t="shared" si="115"/>
        <v>0</v>
      </c>
      <c r="Q1750" s="5">
        <v>0</v>
      </c>
      <c r="R1750" s="5">
        <v>0</v>
      </c>
      <c r="S1750" s="5">
        <v>0</v>
      </c>
      <c r="T1750" s="5">
        <v>22.09</v>
      </c>
      <c r="U1750" s="5">
        <v>0</v>
      </c>
      <c r="V1750" s="5">
        <v>0</v>
      </c>
      <c r="W1750" s="5">
        <f t="shared" si="117"/>
        <v>318.11</v>
      </c>
      <c r="X1750" s="5">
        <f t="shared" si="118"/>
        <v>0</v>
      </c>
      <c r="Y1750" s="5">
        <v>846.78</v>
      </c>
      <c r="Z1750" s="5">
        <v>0</v>
      </c>
      <c r="AA1750" s="5">
        <f t="shared" si="116"/>
        <v>846.78</v>
      </c>
    </row>
    <row r="1751" spans="1:27" x14ac:dyDescent="0.25">
      <c r="A1751">
        <v>2010</v>
      </c>
      <c r="B1751" t="s">
        <v>1</v>
      </c>
      <c r="C1751" s="1" t="s">
        <v>6</v>
      </c>
      <c r="D1751" s="5">
        <f>VLOOKUP(B1751,SWH!$A$4:$C$19,3,FALSE)</f>
        <v>4835.13</v>
      </c>
      <c r="E1751" s="5">
        <v>0</v>
      </c>
      <c r="F1751" s="5">
        <v>0</v>
      </c>
      <c r="G1751" s="5">
        <v>206.03</v>
      </c>
      <c r="H1751" s="5">
        <v>291.19</v>
      </c>
      <c r="I1751" s="5">
        <v>83.78</v>
      </c>
      <c r="J1751" s="5">
        <v>137.06</v>
      </c>
      <c r="K1751" s="5">
        <v>0</v>
      </c>
      <c r="L1751" s="5">
        <v>0</v>
      </c>
      <c r="M1751" s="5">
        <v>151.97999999999999</v>
      </c>
      <c r="N1751" s="5">
        <v>0</v>
      </c>
      <c r="O1751" s="5">
        <f>VLOOKUP(B1751,SWH!$A$4:$B$19,2,FALSE)</f>
        <v>0</v>
      </c>
      <c r="P1751" s="5">
        <f t="shared" si="115"/>
        <v>0</v>
      </c>
      <c r="Q1751" s="5">
        <v>0</v>
      </c>
      <c r="R1751" s="5">
        <v>0</v>
      </c>
      <c r="S1751" s="5">
        <v>0</v>
      </c>
      <c r="T1751" s="5">
        <v>22.01</v>
      </c>
      <c r="U1751" s="5">
        <v>0</v>
      </c>
      <c r="V1751" s="5">
        <v>0</v>
      </c>
      <c r="W1751" s="5">
        <f t="shared" si="117"/>
        <v>358.01</v>
      </c>
      <c r="X1751" s="5">
        <f t="shared" si="118"/>
        <v>0</v>
      </c>
      <c r="Y1751" s="5">
        <v>892.05</v>
      </c>
      <c r="Z1751" s="5">
        <v>0</v>
      </c>
      <c r="AA1751" s="5">
        <f t="shared" si="116"/>
        <v>892.05</v>
      </c>
    </row>
    <row r="1752" spans="1:27" x14ac:dyDescent="0.25">
      <c r="A1752">
        <v>2010</v>
      </c>
      <c r="B1752" t="s">
        <v>1</v>
      </c>
      <c r="C1752" s="1" t="s">
        <v>11</v>
      </c>
      <c r="D1752" s="5">
        <f>VLOOKUP(B1752,SWH!$A$4:$C$19,3,FALSE)</f>
        <v>4835.13</v>
      </c>
      <c r="E1752" s="5">
        <v>0</v>
      </c>
      <c r="F1752" s="5">
        <v>0</v>
      </c>
      <c r="G1752" s="5">
        <v>121.99</v>
      </c>
      <c r="H1752" s="5">
        <v>307.68</v>
      </c>
      <c r="I1752" s="5">
        <v>83.79</v>
      </c>
      <c r="J1752" s="5">
        <v>137.06</v>
      </c>
      <c r="K1752" s="5">
        <v>0</v>
      </c>
      <c r="L1752" s="5">
        <v>0</v>
      </c>
      <c r="M1752" s="5">
        <v>77.430000000000007</v>
      </c>
      <c r="N1752" s="5">
        <v>0</v>
      </c>
      <c r="O1752" s="5">
        <f>VLOOKUP(B1752,SWH!$A$4:$B$19,2,FALSE)</f>
        <v>0</v>
      </c>
      <c r="P1752" s="5">
        <f t="shared" si="115"/>
        <v>0</v>
      </c>
      <c r="Q1752" s="5">
        <v>0</v>
      </c>
      <c r="R1752" s="5">
        <v>0</v>
      </c>
      <c r="S1752" s="5">
        <v>0</v>
      </c>
      <c r="T1752" s="5">
        <v>22.67</v>
      </c>
      <c r="U1752" s="5">
        <v>0</v>
      </c>
      <c r="V1752" s="5">
        <v>0</v>
      </c>
      <c r="W1752" s="5">
        <f t="shared" si="117"/>
        <v>199.42000000000002</v>
      </c>
      <c r="X1752" s="5">
        <f t="shared" si="118"/>
        <v>0</v>
      </c>
      <c r="Y1752" s="5">
        <v>750.62</v>
      </c>
      <c r="Z1752" s="5">
        <v>0</v>
      </c>
      <c r="AA1752" s="5">
        <f t="shared" si="116"/>
        <v>750.62</v>
      </c>
    </row>
    <row r="1753" spans="1:27" x14ac:dyDescent="0.25">
      <c r="A1753">
        <v>2010</v>
      </c>
      <c r="B1753" t="s">
        <v>1</v>
      </c>
      <c r="C1753" s="1" t="s">
        <v>13</v>
      </c>
      <c r="D1753" s="5">
        <f>VLOOKUP(B1753,SWH!$A$4:$C$19,3,FALSE)</f>
        <v>4835.13</v>
      </c>
      <c r="E1753" s="5">
        <v>0</v>
      </c>
      <c r="F1753" s="5">
        <v>1.48</v>
      </c>
      <c r="G1753" s="5">
        <v>149.88999999999999</v>
      </c>
      <c r="H1753" s="5">
        <v>302.79000000000002</v>
      </c>
      <c r="I1753" s="5">
        <v>83.67</v>
      </c>
      <c r="J1753" s="5">
        <v>137.06</v>
      </c>
      <c r="K1753" s="5">
        <v>0</v>
      </c>
      <c r="L1753" s="5">
        <v>0</v>
      </c>
      <c r="M1753" s="5">
        <v>101.21</v>
      </c>
      <c r="N1753" s="5">
        <v>0</v>
      </c>
      <c r="O1753" s="5">
        <f>VLOOKUP(B1753,SWH!$A$4:$B$19,2,FALSE)</f>
        <v>0</v>
      </c>
      <c r="P1753" s="5">
        <f t="shared" si="115"/>
        <v>0</v>
      </c>
      <c r="Q1753" s="5">
        <v>0</v>
      </c>
      <c r="R1753" s="5">
        <v>0</v>
      </c>
      <c r="S1753" s="5">
        <v>0</v>
      </c>
      <c r="T1753" s="5">
        <v>22.66</v>
      </c>
      <c r="U1753" s="5">
        <v>0</v>
      </c>
      <c r="V1753" s="5">
        <v>0</v>
      </c>
      <c r="W1753" s="5">
        <f t="shared" si="117"/>
        <v>251.09999999999997</v>
      </c>
      <c r="X1753" s="5">
        <f t="shared" si="118"/>
        <v>1.48</v>
      </c>
      <c r="Y1753" s="5">
        <v>797.27</v>
      </c>
      <c r="Z1753" s="5">
        <v>1.48</v>
      </c>
      <c r="AA1753" s="5">
        <f t="shared" si="116"/>
        <v>798.75</v>
      </c>
    </row>
    <row r="1754" spans="1:27" x14ac:dyDescent="0.25">
      <c r="A1754">
        <v>2010</v>
      </c>
      <c r="B1754" t="s">
        <v>1</v>
      </c>
      <c r="C1754" s="1" t="s">
        <v>19</v>
      </c>
      <c r="D1754" s="5">
        <f>VLOOKUP(B1754,SWH!$A$4:$C$19,3,FALSE)</f>
        <v>4835.13</v>
      </c>
      <c r="E1754" s="5">
        <v>0</v>
      </c>
      <c r="F1754" s="5">
        <v>1.33</v>
      </c>
      <c r="G1754" s="5">
        <v>88.65</v>
      </c>
      <c r="H1754" s="5">
        <v>310.13</v>
      </c>
      <c r="I1754" s="5">
        <v>83.63</v>
      </c>
      <c r="J1754" s="5">
        <v>137.06</v>
      </c>
      <c r="K1754" s="5">
        <v>0</v>
      </c>
      <c r="L1754" s="5">
        <v>0</v>
      </c>
      <c r="M1754" s="5">
        <v>69.459999999999994</v>
      </c>
      <c r="N1754" s="5">
        <v>0</v>
      </c>
      <c r="O1754" s="5">
        <f>VLOOKUP(B1754,SWH!$A$4:$B$19,2,FALSE)</f>
        <v>0</v>
      </c>
      <c r="P1754" s="5">
        <f t="shared" si="115"/>
        <v>0</v>
      </c>
      <c r="Q1754" s="5">
        <v>0</v>
      </c>
      <c r="R1754" s="5">
        <v>0</v>
      </c>
      <c r="S1754" s="5">
        <v>0</v>
      </c>
      <c r="T1754" s="5">
        <v>23.35</v>
      </c>
      <c r="U1754" s="5">
        <v>0</v>
      </c>
      <c r="V1754" s="5">
        <v>0</v>
      </c>
      <c r="W1754" s="5">
        <f t="shared" si="117"/>
        <v>158.11000000000001</v>
      </c>
      <c r="X1754" s="5">
        <f t="shared" si="118"/>
        <v>1.33</v>
      </c>
      <c r="Y1754" s="5">
        <v>712.28</v>
      </c>
      <c r="Z1754" s="5">
        <v>1.33</v>
      </c>
      <c r="AA1754" s="5">
        <f t="shared" si="116"/>
        <v>713.61</v>
      </c>
    </row>
    <row r="1755" spans="1:27" x14ac:dyDescent="0.25">
      <c r="A1755">
        <v>2010</v>
      </c>
      <c r="B1755" t="s">
        <v>1</v>
      </c>
      <c r="C1755" s="1" t="s">
        <v>20</v>
      </c>
      <c r="D1755" s="5">
        <f>VLOOKUP(B1755,SWH!$A$4:$C$19,3,FALSE)</f>
        <v>4835.13</v>
      </c>
      <c r="E1755" s="5">
        <v>0</v>
      </c>
      <c r="F1755" s="5">
        <v>2.54</v>
      </c>
      <c r="G1755" s="5">
        <v>89.9</v>
      </c>
      <c r="H1755" s="5">
        <v>327.57</v>
      </c>
      <c r="I1755" s="5">
        <v>83.71</v>
      </c>
      <c r="J1755" s="5">
        <v>137.06</v>
      </c>
      <c r="K1755" s="5">
        <v>0</v>
      </c>
      <c r="L1755" s="5">
        <v>0</v>
      </c>
      <c r="M1755" s="5">
        <v>89.48</v>
      </c>
      <c r="N1755" s="5">
        <v>0</v>
      </c>
      <c r="O1755" s="5">
        <f>VLOOKUP(B1755,SWH!$A$4:$B$19,2,FALSE)</f>
        <v>0</v>
      </c>
      <c r="P1755" s="5">
        <f t="shared" si="115"/>
        <v>0</v>
      </c>
      <c r="Q1755" s="5">
        <v>0</v>
      </c>
      <c r="R1755" s="5">
        <v>0</v>
      </c>
      <c r="S1755" s="5">
        <v>0</v>
      </c>
      <c r="T1755" s="5">
        <v>23.37</v>
      </c>
      <c r="U1755" s="5">
        <v>0</v>
      </c>
      <c r="V1755" s="5">
        <v>0</v>
      </c>
      <c r="W1755" s="5">
        <f t="shared" si="117"/>
        <v>179.38</v>
      </c>
      <c r="X1755" s="5">
        <f t="shared" si="118"/>
        <v>2.54</v>
      </c>
      <c r="Y1755" s="5">
        <v>751.09</v>
      </c>
      <c r="Z1755" s="5">
        <v>2.54</v>
      </c>
      <c r="AA1755" s="5">
        <f t="shared" si="116"/>
        <v>753.63</v>
      </c>
    </row>
    <row r="1756" spans="1:27" x14ac:dyDescent="0.25">
      <c r="A1756">
        <v>2010</v>
      </c>
      <c r="B1756" t="s">
        <v>1</v>
      </c>
      <c r="C1756" s="1" t="s">
        <v>3</v>
      </c>
      <c r="D1756" s="5">
        <f>VLOOKUP(B1756,SWH!$A$4:$C$19,3,FALSE)</f>
        <v>4835.13</v>
      </c>
      <c r="E1756" s="5">
        <v>0</v>
      </c>
      <c r="F1756" s="5">
        <v>161.76</v>
      </c>
      <c r="G1756" s="5">
        <v>46.21</v>
      </c>
      <c r="H1756" s="5">
        <v>314.57</v>
      </c>
      <c r="I1756" s="5">
        <v>83.69</v>
      </c>
      <c r="J1756" s="5">
        <v>137.06</v>
      </c>
      <c r="K1756" s="5">
        <v>0</v>
      </c>
      <c r="L1756" s="5">
        <v>0</v>
      </c>
      <c r="M1756" s="5">
        <v>61.11</v>
      </c>
      <c r="N1756" s="5">
        <v>0</v>
      </c>
      <c r="O1756" s="5">
        <f>VLOOKUP(B1756,SWH!$A$4:$B$19,2,FALSE)</f>
        <v>0</v>
      </c>
      <c r="P1756" s="5">
        <f t="shared" si="115"/>
        <v>0</v>
      </c>
      <c r="Q1756" s="5">
        <v>0</v>
      </c>
      <c r="R1756" s="5">
        <v>0</v>
      </c>
      <c r="S1756" s="5">
        <v>0</v>
      </c>
      <c r="T1756" s="5">
        <v>24.52</v>
      </c>
      <c r="U1756" s="5">
        <v>0</v>
      </c>
      <c r="V1756" s="5">
        <v>0</v>
      </c>
      <c r="W1756" s="5">
        <f t="shared" si="117"/>
        <v>107.32</v>
      </c>
      <c r="X1756" s="5">
        <f t="shared" si="118"/>
        <v>161.76</v>
      </c>
      <c r="Y1756" s="5">
        <v>667.15</v>
      </c>
      <c r="Z1756" s="5">
        <v>161.76</v>
      </c>
      <c r="AA1756" s="5">
        <f t="shared" si="116"/>
        <v>828.91</v>
      </c>
    </row>
    <row r="1757" spans="1:27" x14ac:dyDescent="0.25">
      <c r="A1757">
        <v>2010</v>
      </c>
      <c r="B1757" t="s">
        <v>1</v>
      </c>
      <c r="C1757" s="1" t="s">
        <v>7</v>
      </c>
      <c r="D1757" s="5">
        <f>VLOOKUP(B1757,SWH!$A$4:$C$19,3,FALSE)</f>
        <v>4835.13</v>
      </c>
      <c r="E1757" s="5">
        <v>0</v>
      </c>
      <c r="F1757" s="5">
        <v>21.17</v>
      </c>
      <c r="G1757" s="5">
        <v>53.86</v>
      </c>
      <c r="H1757" s="5">
        <v>319.23</v>
      </c>
      <c r="I1757" s="5">
        <v>83.68</v>
      </c>
      <c r="J1757" s="5">
        <v>137.06</v>
      </c>
      <c r="K1757" s="5">
        <v>0</v>
      </c>
      <c r="L1757" s="5">
        <v>0</v>
      </c>
      <c r="M1757" s="5">
        <v>72.97</v>
      </c>
      <c r="N1757" s="5">
        <v>0</v>
      </c>
      <c r="O1757" s="5">
        <f>VLOOKUP(B1757,SWH!$A$4:$B$19,2,FALSE)</f>
        <v>0</v>
      </c>
      <c r="P1757" s="5">
        <f t="shared" si="115"/>
        <v>0</v>
      </c>
      <c r="Q1757" s="5">
        <v>0</v>
      </c>
      <c r="R1757" s="5">
        <v>0</v>
      </c>
      <c r="S1757" s="5">
        <v>0</v>
      </c>
      <c r="T1757" s="5">
        <v>24.2</v>
      </c>
      <c r="U1757" s="5">
        <v>0</v>
      </c>
      <c r="V1757" s="5">
        <v>0</v>
      </c>
      <c r="W1757" s="5">
        <f t="shared" si="117"/>
        <v>126.83</v>
      </c>
      <c r="X1757" s="5">
        <f t="shared" si="118"/>
        <v>21.17</v>
      </c>
      <c r="Y1757" s="5">
        <v>690.99</v>
      </c>
      <c r="Z1757" s="5">
        <v>21.17</v>
      </c>
      <c r="AA1757" s="5">
        <f t="shared" si="116"/>
        <v>712.16</v>
      </c>
    </row>
    <row r="1758" spans="1:27" x14ac:dyDescent="0.25">
      <c r="A1758">
        <v>2010</v>
      </c>
      <c r="B1758" t="s">
        <v>1</v>
      </c>
      <c r="C1758" s="1" t="s">
        <v>17</v>
      </c>
      <c r="D1758" s="5">
        <f>VLOOKUP(B1758,SWH!$A$4:$C$19,3,FALSE)</f>
        <v>4835.13</v>
      </c>
      <c r="E1758" s="5">
        <v>0</v>
      </c>
      <c r="F1758" s="5">
        <v>1.1299999999999999</v>
      </c>
      <c r="G1758" s="5">
        <v>15.58</v>
      </c>
      <c r="H1758" s="5">
        <v>317.86</v>
      </c>
      <c r="I1758" s="5">
        <v>83.81</v>
      </c>
      <c r="J1758" s="5">
        <v>137.06</v>
      </c>
      <c r="K1758" s="5">
        <v>0</v>
      </c>
      <c r="L1758" s="5">
        <v>0</v>
      </c>
      <c r="M1758" s="5">
        <v>46.98</v>
      </c>
      <c r="N1758" s="5">
        <v>0</v>
      </c>
      <c r="O1758" s="5">
        <f>VLOOKUP(B1758,SWH!$A$4:$B$19,2,FALSE)</f>
        <v>0</v>
      </c>
      <c r="P1758" s="5">
        <f t="shared" si="115"/>
        <v>0</v>
      </c>
      <c r="Q1758" s="5">
        <v>0</v>
      </c>
      <c r="R1758" s="5">
        <v>0</v>
      </c>
      <c r="S1758" s="5">
        <v>0</v>
      </c>
      <c r="T1758" s="5">
        <v>24.63</v>
      </c>
      <c r="U1758" s="5">
        <v>0</v>
      </c>
      <c r="V1758" s="5">
        <v>0</v>
      </c>
      <c r="W1758" s="5">
        <f t="shared" si="117"/>
        <v>62.559999999999995</v>
      </c>
      <c r="X1758" s="5">
        <f t="shared" si="118"/>
        <v>1.1299999999999999</v>
      </c>
      <c r="Y1758" s="5">
        <v>625.91999999999996</v>
      </c>
      <c r="Z1758" s="5">
        <v>1.1299999999999999</v>
      </c>
      <c r="AA1758" s="5">
        <f t="shared" si="116"/>
        <v>627.04999999999995</v>
      </c>
    </row>
    <row r="1759" spans="1:27" x14ac:dyDescent="0.25">
      <c r="A1759">
        <v>2010</v>
      </c>
      <c r="B1759" t="s">
        <v>1</v>
      </c>
      <c r="C1759" s="1" t="s">
        <v>14</v>
      </c>
      <c r="D1759" s="5">
        <f>VLOOKUP(B1759,SWH!$A$4:$C$19,3,FALSE)</f>
        <v>4835.13</v>
      </c>
      <c r="E1759" s="5">
        <v>0</v>
      </c>
      <c r="F1759" s="5">
        <v>624.72</v>
      </c>
      <c r="G1759" s="5">
        <v>27.17</v>
      </c>
      <c r="H1759" s="5">
        <v>305.05</v>
      </c>
      <c r="I1759" s="5">
        <v>83.83</v>
      </c>
      <c r="J1759" s="5">
        <v>137.06</v>
      </c>
      <c r="K1759" s="5">
        <v>0</v>
      </c>
      <c r="L1759" s="5">
        <v>0</v>
      </c>
      <c r="M1759" s="5">
        <v>54.66</v>
      </c>
      <c r="N1759" s="5">
        <v>0</v>
      </c>
      <c r="O1759" s="5">
        <f>VLOOKUP(B1759,SWH!$A$4:$B$19,2,FALSE)</f>
        <v>0</v>
      </c>
      <c r="P1759" s="5">
        <f t="shared" si="115"/>
        <v>0</v>
      </c>
      <c r="Q1759" s="5">
        <v>0</v>
      </c>
      <c r="R1759" s="5">
        <v>0</v>
      </c>
      <c r="S1759" s="5">
        <v>0</v>
      </c>
      <c r="T1759" s="5">
        <v>25.44</v>
      </c>
      <c r="U1759" s="5">
        <v>0</v>
      </c>
      <c r="V1759" s="5">
        <v>0</v>
      </c>
      <c r="W1759" s="5">
        <f t="shared" si="117"/>
        <v>81.83</v>
      </c>
      <c r="X1759" s="5">
        <f t="shared" si="118"/>
        <v>624.72</v>
      </c>
      <c r="Y1759" s="5">
        <v>633.21</v>
      </c>
      <c r="Z1759" s="5">
        <v>624.72</v>
      </c>
      <c r="AA1759" s="5">
        <f t="shared" si="116"/>
        <v>1257.93</v>
      </c>
    </row>
    <row r="1760" spans="1:27" x14ac:dyDescent="0.25">
      <c r="A1760">
        <v>2010</v>
      </c>
      <c r="B1760" t="s">
        <v>1</v>
      </c>
      <c r="C1760" s="1" t="s">
        <v>2</v>
      </c>
      <c r="D1760" s="5">
        <f>VLOOKUP(B1760,SWH!$A$4:$C$19,3,FALSE)</f>
        <v>4835.13</v>
      </c>
      <c r="E1760" s="5">
        <v>0</v>
      </c>
      <c r="F1760" s="5">
        <v>208.63</v>
      </c>
      <c r="G1760" s="5">
        <v>33.31</v>
      </c>
      <c r="H1760" s="5">
        <v>309.82</v>
      </c>
      <c r="I1760" s="5">
        <v>83.65</v>
      </c>
      <c r="J1760" s="5">
        <v>137.06</v>
      </c>
      <c r="K1760" s="5">
        <v>0</v>
      </c>
      <c r="L1760" s="5">
        <v>0</v>
      </c>
      <c r="M1760" s="5">
        <v>68.959999999999994</v>
      </c>
      <c r="N1760" s="5">
        <v>0</v>
      </c>
      <c r="O1760" s="5">
        <f>VLOOKUP(B1760,SWH!$A$4:$B$19,2,FALSE)</f>
        <v>0</v>
      </c>
      <c r="P1760" s="5">
        <f t="shared" si="115"/>
        <v>0</v>
      </c>
      <c r="Q1760" s="5">
        <v>0</v>
      </c>
      <c r="R1760" s="5">
        <v>0</v>
      </c>
      <c r="S1760" s="5">
        <v>0</v>
      </c>
      <c r="T1760" s="5">
        <v>25.17</v>
      </c>
      <c r="U1760" s="5">
        <v>0</v>
      </c>
      <c r="V1760" s="5">
        <v>0</v>
      </c>
      <c r="W1760" s="5">
        <f t="shared" si="117"/>
        <v>102.27</v>
      </c>
      <c r="X1760" s="5">
        <f t="shared" si="118"/>
        <v>208.63</v>
      </c>
      <c r="Y1760" s="5">
        <v>657.97</v>
      </c>
      <c r="Z1760" s="5">
        <v>208.63</v>
      </c>
      <c r="AA1760" s="5">
        <f t="shared" si="116"/>
        <v>866.6</v>
      </c>
    </row>
    <row r="1761" spans="1:27" x14ac:dyDescent="0.25">
      <c r="A1761">
        <v>2010</v>
      </c>
      <c r="B1761" t="s">
        <v>1</v>
      </c>
      <c r="C1761" s="1" t="s">
        <v>18</v>
      </c>
      <c r="D1761" s="5">
        <f>VLOOKUP(B1761,SWH!$A$4:$C$19,3,FALSE)</f>
        <v>4835.13</v>
      </c>
      <c r="E1761" s="5">
        <v>0</v>
      </c>
      <c r="F1761" s="5">
        <v>259.39</v>
      </c>
      <c r="G1761" s="5">
        <v>6.33</v>
      </c>
      <c r="H1761" s="5">
        <v>317.16000000000003</v>
      </c>
      <c r="I1761" s="5">
        <v>83.81</v>
      </c>
      <c r="J1761" s="5">
        <v>137.06</v>
      </c>
      <c r="K1761" s="5">
        <v>0</v>
      </c>
      <c r="L1761" s="5">
        <v>0</v>
      </c>
      <c r="M1761" s="5">
        <v>45.28</v>
      </c>
      <c r="N1761" s="5">
        <v>0</v>
      </c>
      <c r="O1761" s="5">
        <f>VLOOKUP(B1761,SWH!$A$4:$B$19,2,FALSE)</f>
        <v>0</v>
      </c>
      <c r="P1761" s="5">
        <f t="shared" si="115"/>
        <v>0</v>
      </c>
      <c r="Q1761" s="5">
        <v>0</v>
      </c>
      <c r="R1761" s="5">
        <v>0</v>
      </c>
      <c r="S1761" s="5">
        <v>0</v>
      </c>
      <c r="T1761" s="5">
        <v>25.72</v>
      </c>
      <c r="U1761" s="5">
        <v>0</v>
      </c>
      <c r="V1761" s="5">
        <v>0</v>
      </c>
      <c r="W1761" s="5">
        <f t="shared" si="117"/>
        <v>51.61</v>
      </c>
      <c r="X1761" s="5">
        <f t="shared" si="118"/>
        <v>259.39</v>
      </c>
      <c r="Y1761" s="5">
        <v>615.36</v>
      </c>
      <c r="Z1761" s="5">
        <v>259.39</v>
      </c>
      <c r="AA1761" s="5">
        <f t="shared" si="116"/>
        <v>874.75</v>
      </c>
    </row>
    <row r="1762" spans="1:27" x14ac:dyDescent="0.25">
      <c r="A1762">
        <v>2010</v>
      </c>
      <c r="B1762" t="s">
        <v>1</v>
      </c>
      <c r="C1762" s="1" t="s">
        <v>4</v>
      </c>
      <c r="D1762" s="5">
        <f>VLOOKUP(B1762,SWH!$A$4:$C$19,3,FALSE)</f>
        <v>4835.13</v>
      </c>
      <c r="E1762" s="5">
        <v>0</v>
      </c>
      <c r="F1762" s="5">
        <v>1092.1400000000001</v>
      </c>
      <c r="G1762" s="5">
        <v>11.79</v>
      </c>
      <c r="H1762" s="5">
        <v>306.02999999999997</v>
      </c>
      <c r="I1762" s="5">
        <v>83.7</v>
      </c>
      <c r="J1762" s="5">
        <v>137.06</v>
      </c>
      <c r="K1762" s="5">
        <v>0</v>
      </c>
      <c r="L1762" s="5">
        <v>0</v>
      </c>
      <c r="M1762" s="5">
        <v>51.93</v>
      </c>
      <c r="N1762" s="5">
        <v>0</v>
      </c>
      <c r="O1762" s="5">
        <f>VLOOKUP(B1762,SWH!$A$4:$B$19,2,FALSE)</f>
        <v>0</v>
      </c>
      <c r="P1762" s="5">
        <f t="shared" si="115"/>
        <v>0</v>
      </c>
      <c r="Q1762" s="5">
        <v>0</v>
      </c>
      <c r="R1762" s="5">
        <v>0</v>
      </c>
      <c r="S1762" s="5">
        <v>0</v>
      </c>
      <c r="T1762" s="5">
        <v>26.21</v>
      </c>
      <c r="U1762" s="5">
        <v>0</v>
      </c>
      <c r="V1762" s="5">
        <v>0</v>
      </c>
      <c r="W1762" s="5">
        <f t="shared" si="117"/>
        <v>63.72</v>
      </c>
      <c r="X1762" s="5">
        <f t="shared" si="118"/>
        <v>1092.1400000000001</v>
      </c>
      <c r="Y1762" s="5">
        <v>616.72</v>
      </c>
      <c r="Z1762" s="5">
        <v>1092.1400000000001</v>
      </c>
      <c r="AA1762" s="5">
        <f t="shared" si="116"/>
        <v>1708.8600000000001</v>
      </c>
    </row>
    <row r="1763" spans="1:27" x14ac:dyDescent="0.25">
      <c r="A1763">
        <v>2010</v>
      </c>
      <c r="B1763" t="s">
        <v>1</v>
      </c>
      <c r="C1763" s="1" t="s">
        <v>5</v>
      </c>
      <c r="D1763" s="5">
        <f>VLOOKUP(B1763,SWH!$A$4:$C$19,3,FALSE)</f>
        <v>4835.13</v>
      </c>
      <c r="E1763" s="5">
        <v>0</v>
      </c>
      <c r="F1763" s="5">
        <v>552.42999999999995</v>
      </c>
      <c r="G1763" s="5">
        <v>19.53</v>
      </c>
      <c r="H1763" s="5">
        <v>311.97000000000003</v>
      </c>
      <c r="I1763" s="5">
        <v>83.79</v>
      </c>
      <c r="J1763" s="5">
        <v>137.06</v>
      </c>
      <c r="K1763" s="5">
        <v>0</v>
      </c>
      <c r="L1763" s="5">
        <v>0</v>
      </c>
      <c r="M1763" s="5">
        <v>65.48</v>
      </c>
      <c r="N1763" s="5">
        <v>0</v>
      </c>
      <c r="O1763" s="5">
        <f>VLOOKUP(B1763,SWH!$A$4:$B$19,2,FALSE)</f>
        <v>0</v>
      </c>
      <c r="P1763" s="5">
        <f t="shared" si="115"/>
        <v>0</v>
      </c>
      <c r="Q1763" s="5">
        <v>0</v>
      </c>
      <c r="R1763" s="5">
        <v>0</v>
      </c>
      <c r="S1763" s="5">
        <v>0</v>
      </c>
      <c r="T1763" s="5">
        <v>25.99</v>
      </c>
      <c r="U1763" s="5">
        <v>0</v>
      </c>
      <c r="V1763" s="5">
        <v>0</v>
      </c>
      <c r="W1763" s="5">
        <f t="shared" si="117"/>
        <v>85.01</v>
      </c>
      <c r="X1763" s="5">
        <f t="shared" si="118"/>
        <v>552.42999999999995</v>
      </c>
      <c r="Y1763" s="5">
        <v>643.82000000000005</v>
      </c>
      <c r="Z1763" s="5">
        <v>552.42999999999995</v>
      </c>
      <c r="AA1763" s="5">
        <f t="shared" si="116"/>
        <v>1196.25</v>
      </c>
    </row>
    <row r="1764" spans="1:27" x14ac:dyDescent="0.25">
      <c r="A1764">
        <v>2010</v>
      </c>
      <c r="B1764" t="s">
        <v>1</v>
      </c>
      <c r="C1764" s="1" t="s">
        <v>15</v>
      </c>
      <c r="D1764" s="5">
        <f>VLOOKUP(B1764,SWH!$A$4:$C$19,3,FALSE)</f>
        <v>4835.13</v>
      </c>
      <c r="E1764" s="5">
        <v>0</v>
      </c>
      <c r="F1764" s="5">
        <v>236.63</v>
      </c>
      <c r="G1764" s="5">
        <v>2.54</v>
      </c>
      <c r="H1764" s="5">
        <v>314.47000000000003</v>
      </c>
      <c r="I1764" s="5">
        <v>83.77</v>
      </c>
      <c r="J1764" s="5">
        <v>137.06</v>
      </c>
      <c r="K1764" s="5">
        <v>0</v>
      </c>
      <c r="L1764" s="5">
        <v>0</v>
      </c>
      <c r="M1764" s="5">
        <v>39.96</v>
      </c>
      <c r="N1764" s="5">
        <v>0</v>
      </c>
      <c r="O1764" s="5">
        <f>VLOOKUP(B1764,SWH!$A$4:$B$19,2,FALSE)</f>
        <v>0</v>
      </c>
      <c r="P1764" s="5">
        <f t="shared" si="115"/>
        <v>0</v>
      </c>
      <c r="Q1764" s="5">
        <v>0</v>
      </c>
      <c r="R1764" s="5">
        <v>0</v>
      </c>
      <c r="S1764" s="5">
        <v>0</v>
      </c>
      <c r="T1764" s="5">
        <v>26.16</v>
      </c>
      <c r="U1764" s="5">
        <v>0</v>
      </c>
      <c r="V1764" s="5">
        <v>0</v>
      </c>
      <c r="W1764" s="5">
        <f t="shared" si="117"/>
        <v>42.5</v>
      </c>
      <c r="X1764" s="5">
        <f t="shared" si="118"/>
        <v>236.63</v>
      </c>
      <c r="Y1764" s="5">
        <v>603.96</v>
      </c>
      <c r="Z1764" s="5">
        <v>236.63</v>
      </c>
      <c r="AA1764" s="5">
        <f t="shared" si="116"/>
        <v>840.59</v>
      </c>
    </row>
    <row r="1765" spans="1:27" x14ac:dyDescent="0.25">
      <c r="A1765">
        <v>2010</v>
      </c>
      <c r="B1765" t="s">
        <v>1</v>
      </c>
      <c r="C1765" s="1" t="s">
        <v>16</v>
      </c>
      <c r="D1765" s="5">
        <f>VLOOKUP(B1765,SWH!$A$4:$C$19,3,FALSE)</f>
        <v>4835.13</v>
      </c>
      <c r="E1765" s="5">
        <v>0</v>
      </c>
      <c r="F1765" s="5">
        <v>1666.44</v>
      </c>
      <c r="G1765" s="5">
        <v>12.79</v>
      </c>
      <c r="H1765" s="5">
        <v>396.93</v>
      </c>
      <c r="I1765" s="5">
        <v>83.75</v>
      </c>
      <c r="J1765" s="5">
        <v>137.06</v>
      </c>
      <c r="K1765" s="5">
        <v>0</v>
      </c>
      <c r="L1765" s="5">
        <v>0</v>
      </c>
      <c r="M1765" s="5">
        <v>55.97</v>
      </c>
      <c r="N1765" s="5">
        <v>0</v>
      </c>
      <c r="O1765" s="5">
        <f>VLOOKUP(B1765,SWH!$A$4:$B$19,2,FALSE)</f>
        <v>0</v>
      </c>
      <c r="P1765" s="5">
        <f t="shared" si="115"/>
        <v>0</v>
      </c>
      <c r="Q1765" s="5">
        <v>0</v>
      </c>
      <c r="R1765" s="5">
        <v>0</v>
      </c>
      <c r="S1765" s="5">
        <v>0</v>
      </c>
      <c r="T1765" s="5">
        <v>26.78</v>
      </c>
      <c r="U1765" s="5">
        <v>0</v>
      </c>
      <c r="V1765" s="5">
        <v>0</v>
      </c>
      <c r="W1765" s="5">
        <f t="shared" si="117"/>
        <v>68.759999999999991</v>
      </c>
      <c r="X1765" s="5">
        <f t="shared" si="118"/>
        <v>1666.44</v>
      </c>
      <c r="Y1765" s="5">
        <v>713.27</v>
      </c>
      <c r="Z1765" s="5">
        <v>1666.44</v>
      </c>
      <c r="AA1765" s="5">
        <f t="shared" si="116"/>
        <v>2379.71</v>
      </c>
    </row>
    <row r="1766" spans="1:27" x14ac:dyDescent="0.25">
      <c r="A1766">
        <v>2010</v>
      </c>
      <c r="B1766" t="s">
        <v>1</v>
      </c>
      <c r="C1766" s="1" t="s">
        <v>9</v>
      </c>
      <c r="D1766" s="5">
        <f>VLOOKUP(B1766,SWH!$A$4:$C$19,3,FALSE)</f>
        <v>4835.13</v>
      </c>
      <c r="E1766" s="5">
        <v>0</v>
      </c>
      <c r="F1766" s="5">
        <v>993.24</v>
      </c>
      <c r="G1766" s="5">
        <v>9.17</v>
      </c>
      <c r="H1766" s="5">
        <v>398.39</v>
      </c>
      <c r="I1766" s="5">
        <v>83.65</v>
      </c>
      <c r="J1766" s="5">
        <v>137.06</v>
      </c>
      <c r="K1766" s="5">
        <v>0</v>
      </c>
      <c r="L1766" s="5">
        <v>0</v>
      </c>
      <c r="M1766" s="5">
        <v>57.32</v>
      </c>
      <c r="N1766" s="5">
        <v>0</v>
      </c>
      <c r="O1766" s="5">
        <f>VLOOKUP(B1766,SWH!$A$4:$B$19,2,FALSE)</f>
        <v>0</v>
      </c>
      <c r="P1766" s="5">
        <f t="shared" si="115"/>
        <v>0</v>
      </c>
      <c r="Q1766" s="5">
        <v>0</v>
      </c>
      <c r="R1766" s="5">
        <v>0</v>
      </c>
      <c r="S1766" s="5">
        <v>0</v>
      </c>
      <c r="T1766" s="5">
        <v>26.64</v>
      </c>
      <c r="U1766" s="5">
        <v>0</v>
      </c>
      <c r="V1766" s="5">
        <v>0</v>
      </c>
      <c r="W1766" s="5">
        <f t="shared" si="117"/>
        <v>66.489999999999995</v>
      </c>
      <c r="X1766" s="5">
        <f t="shared" si="118"/>
        <v>993.24</v>
      </c>
      <c r="Y1766" s="5">
        <v>712.23</v>
      </c>
      <c r="Z1766" s="5">
        <v>993.24</v>
      </c>
      <c r="AA1766" s="5">
        <f t="shared" si="116"/>
        <v>1705.47</v>
      </c>
    </row>
    <row r="1767" spans="1:27" x14ac:dyDescent="0.25">
      <c r="A1767">
        <v>2010</v>
      </c>
      <c r="B1767" t="s">
        <v>1</v>
      </c>
      <c r="C1767" s="1" t="s">
        <v>12</v>
      </c>
      <c r="D1767" s="5">
        <f>VLOOKUP(B1767,SWH!$A$4:$C$19,3,FALSE)</f>
        <v>4835.13</v>
      </c>
      <c r="E1767" s="5">
        <v>0</v>
      </c>
      <c r="F1767" s="5">
        <v>1667.51</v>
      </c>
      <c r="G1767" s="5">
        <v>8.2799999999999994</v>
      </c>
      <c r="H1767" s="5">
        <v>397.89</v>
      </c>
      <c r="I1767" s="5">
        <v>83.77</v>
      </c>
      <c r="J1767" s="5">
        <v>137.06</v>
      </c>
      <c r="K1767" s="5">
        <v>0</v>
      </c>
      <c r="L1767" s="5">
        <v>0</v>
      </c>
      <c r="M1767" s="5">
        <v>50.68</v>
      </c>
      <c r="N1767" s="5">
        <v>0</v>
      </c>
      <c r="O1767" s="5">
        <f>VLOOKUP(B1767,SWH!$A$4:$B$19,2,FALSE)</f>
        <v>0</v>
      </c>
      <c r="P1767" s="5">
        <f t="shared" si="115"/>
        <v>0</v>
      </c>
      <c r="Q1767" s="5">
        <v>0</v>
      </c>
      <c r="R1767" s="5">
        <v>0</v>
      </c>
      <c r="S1767" s="5">
        <v>0</v>
      </c>
      <c r="T1767" s="5">
        <v>27.45</v>
      </c>
      <c r="U1767" s="5">
        <v>0</v>
      </c>
      <c r="V1767" s="5">
        <v>0</v>
      </c>
      <c r="W1767" s="5">
        <f t="shared" si="117"/>
        <v>58.96</v>
      </c>
      <c r="X1767" s="5">
        <f t="shared" si="118"/>
        <v>1667.51</v>
      </c>
      <c r="Y1767" s="5">
        <v>705.14</v>
      </c>
      <c r="Z1767" s="5">
        <v>1667.51</v>
      </c>
      <c r="AA1767" s="5">
        <f t="shared" si="116"/>
        <v>2372.65</v>
      </c>
    </row>
    <row r="1768" spans="1:27" x14ac:dyDescent="0.25">
      <c r="A1768">
        <v>2010</v>
      </c>
      <c r="B1768" t="s">
        <v>1</v>
      </c>
      <c r="C1768" s="1" t="s">
        <v>8</v>
      </c>
      <c r="D1768" s="5">
        <f>VLOOKUP(B1768,SWH!$A$4:$C$19,3,FALSE)</f>
        <v>4835.13</v>
      </c>
      <c r="E1768" s="5">
        <v>0</v>
      </c>
      <c r="F1768" s="5">
        <v>1887.16</v>
      </c>
      <c r="G1768" s="5">
        <v>1.99</v>
      </c>
      <c r="H1768" s="5">
        <v>402.56</v>
      </c>
      <c r="I1768" s="5">
        <v>84.25</v>
      </c>
      <c r="J1768" s="5">
        <v>137.06</v>
      </c>
      <c r="K1768" s="5">
        <v>0</v>
      </c>
      <c r="L1768" s="5">
        <v>0</v>
      </c>
      <c r="M1768" s="5">
        <v>42.17</v>
      </c>
      <c r="N1768" s="5">
        <v>0</v>
      </c>
      <c r="O1768" s="5">
        <f>VLOOKUP(B1768,SWH!$A$4:$B$19,2,FALSE)</f>
        <v>0</v>
      </c>
      <c r="P1768" s="5">
        <f t="shared" si="115"/>
        <v>0</v>
      </c>
      <c r="Q1768" s="5">
        <v>0</v>
      </c>
      <c r="R1768" s="5">
        <v>0</v>
      </c>
      <c r="S1768" s="5">
        <v>0</v>
      </c>
      <c r="T1768" s="5">
        <v>28.37</v>
      </c>
      <c r="U1768" s="5">
        <v>0</v>
      </c>
      <c r="V1768" s="5">
        <v>0</v>
      </c>
      <c r="W1768" s="5">
        <f t="shared" si="117"/>
        <v>44.160000000000004</v>
      </c>
      <c r="X1768" s="5">
        <f t="shared" si="118"/>
        <v>1887.16</v>
      </c>
      <c r="Y1768" s="5">
        <v>696.39</v>
      </c>
      <c r="Z1768" s="5">
        <v>1887.16</v>
      </c>
      <c r="AA1768" s="5">
        <f t="shared" si="116"/>
        <v>2583.5500000000002</v>
      </c>
    </row>
    <row r="1769" spans="1:27" x14ac:dyDescent="0.25">
      <c r="A1769">
        <v>2013</v>
      </c>
      <c r="B1769" t="s">
        <v>1</v>
      </c>
      <c r="C1769" s="1" t="s">
        <v>10</v>
      </c>
      <c r="D1769" s="5">
        <f>VLOOKUP(B1769,SWH!$A$4:$C$19,3,FALSE)</f>
        <v>4835.13</v>
      </c>
      <c r="E1769" s="5">
        <v>0</v>
      </c>
      <c r="F1769" s="5">
        <v>0</v>
      </c>
      <c r="G1769" s="5">
        <v>187.92</v>
      </c>
      <c r="H1769" s="5">
        <v>273.02</v>
      </c>
      <c r="I1769" s="5">
        <v>83.8</v>
      </c>
      <c r="J1769" s="5">
        <v>136.5</v>
      </c>
      <c r="K1769" s="5">
        <v>0</v>
      </c>
      <c r="L1769" s="5">
        <v>0</v>
      </c>
      <c r="M1769" s="5">
        <v>89.79</v>
      </c>
      <c r="N1769" s="5">
        <v>0</v>
      </c>
      <c r="O1769" s="5">
        <f>VLOOKUP(B1769,SWH!$A$4:$B$19,2,FALSE)</f>
        <v>0</v>
      </c>
      <c r="P1769" s="5">
        <f t="shared" si="115"/>
        <v>0</v>
      </c>
      <c r="Q1769" s="5">
        <v>0</v>
      </c>
      <c r="R1769" s="5">
        <v>0</v>
      </c>
      <c r="S1769" s="5">
        <v>0</v>
      </c>
      <c r="T1769" s="5">
        <v>22.05</v>
      </c>
      <c r="U1769" s="5">
        <v>0</v>
      </c>
      <c r="V1769" s="5">
        <v>0</v>
      </c>
      <c r="W1769" s="5">
        <f t="shared" si="117"/>
        <v>277.70999999999998</v>
      </c>
      <c r="X1769" s="5">
        <f t="shared" si="118"/>
        <v>0</v>
      </c>
      <c r="Y1769" s="5">
        <v>793.07</v>
      </c>
      <c r="Z1769" s="5">
        <v>0</v>
      </c>
      <c r="AA1769" s="5">
        <f t="shared" si="116"/>
        <v>793.07</v>
      </c>
    </row>
    <row r="1770" spans="1:27" x14ac:dyDescent="0.25">
      <c r="A1770">
        <v>2013</v>
      </c>
      <c r="B1770" t="s">
        <v>1</v>
      </c>
      <c r="C1770" s="1" t="s">
        <v>6</v>
      </c>
      <c r="D1770" s="5">
        <f>VLOOKUP(B1770,SWH!$A$4:$C$19,3,FALSE)</f>
        <v>4835.13</v>
      </c>
      <c r="E1770" s="5">
        <v>0</v>
      </c>
      <c r="F1770" s="5">
        <v>0.01</v>
      </c>
      <c r="G1770" s="5">
        <v>203.69</v>
      </c>
      <c r="H1770" s="5">
        <v>278.44</v>
      </c>
      <c r="I1770" s="5">
        <v>83.78</v>
      </c>
      <c r="J1770" s="5">
        <v>136.5</v>
      </c>
      <c r="K1770" s="5">
        <v>0</v>
      </c>
      <c r="L1770" s="5">
        <v>0</v>
      </c>
      <c r="M1770" s="5">
        <v>142.80000000000001</v>
      </c>
      <c r="N1770" s="5">
        <v>0</v>
      </c>
      <c r="O1770" s="5">
        <f>VLOOKUP(B1770,SWH!$A$4:$B$19,2,FALSE)</f>
        <v>0</v>
      </c>
      <c r="P1770" s="5">
        <f t="shared" si="115"/>
        <v>0</v>
      </c>
      <c r="Q1770" s="5">
        <v>0</v>
      </c>
      <c r="R1770" s="5">
        <v>0</v>
      </c>
      <c r="S1770" s="5">
        <v>0</v>
      </c>
      <c r="T1770" s="5">
        <v>22.01</v>
      </c>
      <c r="U1770" s="5">
        <v>0</v>
      </c>
      <c r="V1770" s="5">
        <v>0</v>
      </c>
      <c r="W1770" s="5">
        <f t="shared" si="117"/>
        <v>346.49</v>
      </c>
      <c r="X1770" s="5">
        <f t="shared" si="118"/>
        <v>0.01</v>
      </c>
      <c r="Y1770" s="5">
        <v>867.23</v>
      </c>
      <c r="Z1770" s="5">
        <v>0.01</v>
      </c>
      <c r="AA1770" s="5">
        <f t="shared" si="116"/>
        <v>867.24</v>
      </c>
    </row>
    <row r="1771" spans="1:27" x14ac:dyDescent="0.25">
      <c r="A1771">
        <v>2013</v>
      </c>
      <c r="B1771" t="s">
        <v>1</v>
      </c>
      <c r="C1771" s="1" t="s">
        <v>11</v>
      </c>
      <c r="D1771" s="5">
        <f>VLOOKUP(B1771,SWH!$A$4:$C$19,3,FALSE)</f>
        <v>4835.13</v>
      </c>
      <c r="E1771" s="5">
        <v>0</v>
      </c>
      <c r="F1771" s="5">
        <v>0</v>
      </c>
      <c r="G1771" s="5">
        <v>114.29</v>
      </c>
      <c r="H1771" s="5">
        <v>292.20999999999998</v>
      </c>
      <c r="I1771" s="5">
        <v>83.79</v>
      </c>
      <c r="J1771" s="5">
        <v>136.5</v>
      </c>
      <c r="K1771" s="5">
        <v>0</v>
      </c>
      <c r="L1771" s="5">
        <v>0</v>
      </c>
      <c r="M1771" s="5">
        <v>60.68</v>
      </c>
      <c r="N1771" s="5">
        <v>0</v>
      </c>
      <c r="O1771" s="5">
        <f>VLOOKUP(B1771,SWH!$A$4:$B$19,2,FALSE)</f>
        <v>0</v>
      </c>
      <c r="P1771" s="5">
        <f t="shared" si="115"/>
        <v>0</v>
      </c>
      <c r="Q1771" s="5">
        <v>0</v>
      </c>
      <c r="R1771" s="5">
        <v>0</v>
      </c>
      <c r="S1771" s="5">
        <v>0</v>
      </c>
      <c r="T1771" s="5">
        <v>22.63</v>
      </c>
      <c r="U1771" s="5">
        <v>0</v>
      </c>
      <c r="V1771" s="5">
        <v>0</v>
      </c>
      <c r="W1771" s="5">
        <f t="shared" si="117"/>
        <v>174.97</v>
      </c>
      <c r="X1771" s="5">
        <f t="shared" si="118"/>
        <v>0</v>
      </c>
      <c r="Y1771" s="5">
        <v>710.12</v>
      </c>
      <c r="Z1771" s="5">
        <v>0</v>
      </c>
      <c r="AA1771" s="5">
        <f t="shared" si="116"/>
        <v>710.12</v>
      </c>
    </row>
    <row r="1772" spans="1:27" x14ac:dyDescent="0.25">
      <c r="A1772">
        <v>2013</v>
      </c>
      <c r="B1772" t="s">
        <v>1</v>
      </c>
      <c r="C1772" s="1" t="s">
        <v>13</v>
      </c>
      <c r="D1772" s="5">
        <f>VLOOKUP(B1772,SWH!$A$4:$C$19,3,FALSE)</f>
        <v>4835.13</v>
      </c>
      <c r="E1772" s="5">
        <v>0</v>
      </c>
      <c r="F1772" s="5">
        <v>1.0900000000000001</v>
      </c>
      <c r="G1772" s="5">
        <v>146.5</v>
      </c>
      <c r="H1772" s="5">
        <v>288.39999999999998</v>
      </c>
      <c r="I1772" s="5">
        <v>83.67</v>
      </c>
      <c r="J1772" s="5">
        <v>136.5</v>
      </c>
      <c r="K1772" s="5">
        <v>0</v>
      </c>
      <c r="L1772" s="5">
        <v>0</v>
      </c>
      <c r="M1772" s="5">
        <v>91.59</v>
      </c>
      <c r="N1772" s="5">
        <v>0</v>
      </c>
      <c r="O1772" s="5">
        <f>VLOOKUP(B1772,SWH!$A$4:$B$19,2,FALSE)</f>
        <v>0</v>
      </c>
      <c r="P1772" s="5">
        <f t="shared" si="115"/>
        <v>0</v>
      </c>
      <c r="Q1772" s="5">
        <v>0</v>
      </c>
      <c r="R1772" s="5">
        <v>0</v>
      </c>
      <c r="S1772" s="5">
        <v>0</v>
      </c>
      <c r="T1772" s="5">
        <v>22.66</v>
      </c>
      <c r="U1772" s="5">
        <v>0</v>
      </c>
      <c r="V1772" s="5">
        <v>0</v>
      </c>
      <c r="W1772" s="5">
        <f t="shared" si="117"/>
        <v>238.09</v>
      </c>
      <c r="X1772" s="5">
        <f t="shared" si="118"/>
        <v>1.0900000000000001</v>
      </c>
      <c r="Y1772" s="5">
        <v>769.32</v>
      </c>
      <c r="Z1772" s="5">
        <v>1.0900000000000001</v>
      </c>
      <c r="AA1772" s="5">
        <f t="shared" si="116"/>
        <v>770.41000000000008</v>
      </c>
    </row>
    <row r="1773" spans="1:27" x14ac:dyDescent="0.25">
      <c r="A1773">
        <v>2013</v>
      </c>
      <c r="B1773" t="s">
        <v>1</v>
      </c>
      <c r="C1773" s="1" t="s">
        <v>19</v>
      </c>
      <c r="D1773" s="5">
        <f>VLOOKUP(B1773,SWH!$A$4:$C$19,3,FALSE)</f>
        <v>4835.13</v>
      </c>
      <c r="E1773" s="5">
        <v>0</v>
      </c>
      <c r="F1773" s="5">
        <v>1.43</v>
      </c>
      <c r="G1773" s="5">
        <v>81.92</v>
      </c>
      <c r="H1773" s="5">
        <v>293.98</v>
      </c>
      <c r="I1773" s="5">
        <v>83.63</v>
      </c>
      <c r="J1773" s="5">
        <v>136.5</v>
      </c>
      <c r="K1773" s="5">
        <v>0</v>
      </c>
      <c r="L1773" s="5">
        <v>0</v>
      </c>
      <c r="M1773" s="5">
        <v>55.22</v>
      </c>
      <c r="N1773" s="5">
        <v>0</v>
      </c>
      <c r="O1773" s="5">
        <f>VLOOKUP(B1773,SWH!$A$4:$B$19,2,FALSE)</f>
        <v>0</v>
      </c>
      <c r="P1773" s="5">
        <f t="shared" si="115"/>
        <v>0</v>
      </c>
      <c r="Q1773" s="5">
        <v>0</v>
      </c>
      <c r="R1773" s="5">
        <v>0</v>
      </c>
      <c r="S1773" s="5">
        <v>0</v>
      </c>
      <c r="T1773" s="5">
        <v>23.32</v>
      </c>
      <c r="U1773" s="5">
        <v>0</v>
      </c>
      <c r="V1773" s="5">
        <v>0</v>
      </c>
      <c r="W1773" s="5">
        <f t="shared" si="117"/>
        <v>137.13999999999999</v>
      </c>
      <c r="X1773" s="5">
        <f t="shared" si="118"/>
        <v>1.43</v>
      </c>
      <c r="Y1773" s="5">
        <v>674.57</v>
      </c>
      <c r="Z1773" s="5">
        <v>1.43</v>
      </c>
      <c r="AA1773" s="5">
        <f t="shared" si="116"/>
        <v>676</v>
      </c>
    </row>
    <row r="1774" spans="1:27" x14ac:dyDescent="0.25">
      <c r="A1774">
        <v>2013</v>
      </c>
      <c r="B1774" t="s">
        <v>1</v>
      </c>
      <c r="C1774" s="1" t="s">
        <v>20</v>
      </c>
      <c r="D1774" s="5">
        <f>VLOOKUP(B1774,SWH!$A$4:$C$19,3,FALSE)</f>
        <v>4835.13</v>
      </c>
      <c r="E1774" s="5">
        <v>0</v>
      </c>
      <c r="F1774" s="5">
        <v>2.5499999999999998</v>
      </c>
      <c r="G1774" s="5">
        <v>78.3</v>
      </c>
      <c r="H1774" s="5">
        <v>307.74</v>
      </c>
      <c r="I1774" s="5">
        <v>83.71</v>
      </c>
      <c r="J1774" s="5">
        <v>136.5</v>
      </c>
      <c r="K1774" s="5">
        <v>0</v>
      </c>
      <c r="L1774" s="5">
        <v>0</v>
      </c>
      <c r="M1774" s="5">
        <v>76.13</v>
      </c>
      <c r="N1774" s="5">
        <v>0</v>
      </c>
      <c r="O1774" s="5">
        <f>VLOOKUP(B1774,SWH!$A$4:$B$19,2,FALSE)</f>
        <v>0</v>
      </c>
      <c r="P1774" s="5">
        <f t="shared" si="115"/>
        <v>0</v>
      </c>
      <c r="Q1774" s="5">
        <v>0</v>
      </c>
      <c r="R1774" s="5">
        <v>0</v>
      </c>
      <c r="S1774" s="5">
        <v>0</v>
      </c>
      <c r="T1774" s="5">
        <v>23.37</v>
      </c>
      <c r="U1774" s="5">
        <v>0</v>
      </c>
      <c r="V1774" s="5">
        <v>0</v>
      </c>
      <c r="W1774" s="5">
        <f t="shared" si="117"/>
        <v>154.43</v>
      </c>
      <c r="X1774" s="5">
        <f t="shared" si="118"/>
        <v>2.5499999999999998</v>
      </c>
      <c r="Y1774" s="5">
        <v>705.74</v>
      </c>
      <c r="Z1774" s="5">
        <v>2.5499999999999998</v>
      </c>
      <c r="AA1774" s="5">
        <f t="shared" si="116"/>
        <v>708.29</v>
      </c>
    </row>
    <row r="1775" spans="1:27" x14ac:dyDescent="0.25">
      <c r="A1775">
        <v>2013</v>
      </c>
      <c r="B1775" t="s">
        <v>1</v>
      </c>
      <c r="C1775" s="1" t="s">
        <v>3</v>
      </c>
      <c r="D1775" s="5">
        <f>VLOOKUP(B1775,SWH!$A$4:$C$19,3,FALSE)</f>
        <v>4835.13</v>
      </c>
      <c r="E1775" s="5">
        <v>0</v>
      </c>
      <c r="F1775" s="5">
        <v>162.46</v>
      </c>
      <c r="G1775" s="5">
        <v>40.83</v>
      </c>
      <c r="H1775" s="5">
        <v>300.77</v>
      </c>
      <c r="I1775" s="5">
        <v>83.69</v>
      </c>
      <c r="J1775" s="5">
        <v>136.5</v>
      </c>
      <c r="K1775" s="5">
        <v>0</v>
      </c>
      <c r="L1775" s="5">
        <v>0</v>
      </c>
      <c r="M1775" s="5">
        <v>55.61</v>
      </c>
      <c r="N1775" s="5">
        <v>0</v>
      </c>
      <c r="O1775" s="5">
        <f>VLOOKUP(B1775,SWH!$A$4:$B$19,2,FALSE)</f>
        <v>0</v>
      </c>
      <c r="P1775" s="5">
        <f t="shared" si="115"/>
        <v>0</v>
      </c>
      <c r="Q1775" s="5">
        <v>0</v>
      </c>
      <c r="R1775" s="5">
        <v>0</v>
      </c>
      <c r="S1775" s="5">
        <v>0</v>
      </c>
      <c r="T1775" s="5">
        <v>24.5</v>
      </c>
      <c r="U1775" s="5">
        <v>0</v>
      </c>
      <c r="V1775" s="5">
        <v>0</v>
      </c>
      <c r="W1775" s="5">
        <f t="shared" si="117"/>
        <v>96.44</v>
      </c>
      <c r="X1775" s="5">
        <f t="shared" si="118"/>
        <v>162.46</v>
      </c>
      <c r="Y1775" s="5">
        <v>641.89</v>
      </c>
      <c r="Z1775" s="5">
        <v>162.46</v>
      </c>
      <c r="AA1775" s="5">
        <f t="shared" si="116"/>
        <v>804.35</v>
      </c>
    </row>
    <row r="1776" spans="1:27" x14ac:dyDescent="0.25">
      <c r="A1776">
        <v>2013</v>
      </c>
      <c r="B1776" t="s">
        <v>1</v>
      </c>
      <c r="C1776" s="1" t="s">
        <v>7</v>
      </c>
      <c r="D1776" s="5">
        <f>VLOOKUP(B1776,SWH!$A$4:$C$19,3,FALSE)</f>
        <v>4835.13</v>
      </c>
      <c r="E1776" s="5">
        <v>0</v>
      </c>
      <c r="F1776" s="5">
        <v>18.989999999999998</v>
      </c>
      <c r="G1776" s="5">
        <v>48.45</v>
      </c>
      <c r="H1776" s="5">
        <v>303.2</v>
      </c>
      <c r="I1776" s="5">
        <v>83.68</v>
      </c>
      <c r="J1776" s="5">
        <v>136.5</v>
      </c>
      <c r="K1776" s="5">
        <v>0</v>
      </c>
      <c r="L1776" s="5">
        <v>0</v>
      </c>
      <c r="M1776" s="5">
        <v>68.62</v>
      </c>
      <c r="N1776" s="5">
        <v>0</v>
      </c>
      <c r="O1776" s="5">
        <f>VLOOKUP(B1776,SWH!$A$4:$B$19,2,FALSE)</f>
        <v>0</v>
      </c>
      <c r="P1776" s="5">
        <f t="shared" si="115"/>
        <v>0</v>
      </c>
      <c r="Q1776" s="5">
        <v>0</v>
      </c>
      <c r="R1776" s="5">
        <v>0</v>
      </c>
      <c r="S1776" s="5">
        <v>0</v>
      </c>
      <c r="T1776" s="5">
        <v>24.2</v>
      </c>
      <c r="U1776" s="5">
        <v>0</v>
      </c>
      <c r="V1776" s="5">
        <v>0</v>
      </c>
      <c r="W1776" s="5">
        <f t="shared" si="117"/>
        <v>117.07000000000001</v>
      </c>
      <c r="X1776" s="5">
        <f t="shared" si="118"/>
        <v>18.989999999999998</v>
      </c>
      <c r="Y1776" s="5">
        <v>664.65</v>
      </c>
      <c r="Z1776" s="5">
        <v>18.989999999999998</v>
      </c>
      <c r="AA1776" s="5">
        <f t="shared" si="116"/>
        <v>683.64</v>
      </c>
    </row>
    <row r="1777" spans="1:27" x14ac:dyDescent="0.25">
      <c r="A1777">
        <v>2013</v>
      </c>
      <c r="B1777" t="s">
        <v>1</v>
      </c>
      <c r="C1777" s="1" t="s">
        <v>17</v>
      </c>
      <c r="D1777" s="5">
        <f>VLOOKUP(B1777,SWH!$A$4:$C$19,3,FALSE)</f>
        <v>4835.13</v>
      </c>
      <c r="E1777" s="5">
        <v>0</v>
      </c>
      <c r="F1777" s="5">
        <v>1.66</v>
      </c>
      <c r="G1777" s="5">
        <v>15.88</v>
      </c>
      <c r="H1777" s="5">
        <v>300.02</v>
      </c>
      <c r="I1777" s="5">
        <v>83.81</v>
      </c>
      <c r="J1777" s="5">
        <v>136.5</v>
      </c>
      <c r="K1777" s="5">
        <v>0</v>
      </c>
      <c r="L1777" s="5">
        <v>0</v>
      </c>
      <c r="M1777" s="5">
        <v>41.06</v>
      </c>
      <c r="N1777" s="5">
        <v>0</v>
      </c>
      <c r="O1777" s="5">
        <f>VLOOKUP(B1777,SWH!$A$4:$B$19,2,FALSE)</f>
        <v>0</v>
      </c>
      <c r="P1777" s="5">
        <f t="shared" si="115"/>
        <v>0</v>
      </c>
      <c r="Q1777" s="5">
        <v>0</v>
      </c>
      <c r="R1777" s="5">
        <v>0</v>
      </c>
      <c r="S1777" s="5">
        <v>0</v>
      </c>
      <c r="T1777" s="5">
        <v>24.62</v>
      </c>
      <c r="U1777" s="5">
        <v>0</v>
      </c>
      <c r="V1777" s="5">
        <v>0</v>
      </c>
      <c r="W1777" s="5">
        <f t="shared" si="117"/>
        <v>56.940000000000005</v>
      </c>
      <c r="X1777" s="5">
        <f t="shared" si="118"/>
        <v>1.66</v>
      </c>
      <c r="Y1777" s="5">
        <v>601.89</v>
      </c>
      <c r="Z1777" s="5">
        <v>1.66</v>
      </c>
      <c r="AA1777" s="5">
        <f t="shared" si="116"/>
        <v>603.54999999999995</v>
      </c>
    </row>
    <row r="1778" spans="1:27" x14ac:dyDescent="0.25">
      <c r="A1778">
        <v>2013</v>
      </c>
      <c r="B1778" t="s">
        <v>1</v>
      </c>
      <c r="C1778" s="1" t="s">
        <v>14</v>
      </c>
      <c r="D1778" s="5">
        <f>VLOOKUP(B1778,SWH!$A$4:$C$19,3,FALSE)</f>
        <v>4835.13</v>
      </c>
      <c r="E1778" s="5">
        <v>0</v>
      </c>
      <c r="F1778" s="5">
        <v>568.54999999999995</v>
      </c>
      <c r="G1778" s="5">
        <v>22.74</v>
      </c>
      <c r="H1778" s="5">
        <v>309.31</v>
      </c>
      <c r="I1778" s="5">
        <v>83.83</v>
      </c>
      <c r="J1778" s="5">
        <v>136.5</v>
      </c>
      <c r="K1778" s="5">
        <v>0</v>
      </c>
      <c r="L1778" s="5">
        <v>0</v>
      </c>
      <c r="M1778" s="5">
        <v>46.87</v>
      </c>
      <c r="N1778" s="5">
        <v>0</v>
      </c>
      <c r="O1778" s="5">
        <f>VLOOKUP(B1778,SWH!$A$4:$B$19,2,FALSE)</f>
        <v>0</v>
      </c>
      <c r="P1778" s="5">
        <f t="shared" si="115"/>
        <v>0</v>
      </c>
      <c r="Q1778" s="5">
        <v>0</v>
      </c>
      <c r="R1778" s="5">
        <v>0</v>
      </c>
      <c r="S1778" s="5">
        <v>0</v>
      </c>
      <c r="T1778" s="5">
        <v>25.43</v>
      </c>
      <c r="U1778" s="5">
        <v>0</v>
      </c>
      <c r="V1778" s="5">
        <v>0</v>
      </c>
      <c r="W1778" s="5">
        <f t="shared" si="117"/>
        <v>69.61</v>
      </c>
      <c r="X1778" s="5">
        <f t="shared" si="118"/>
        <v>568.54999999999995</v>
      </c>
      <c r="Y1778" s="5">
        <v>624.67999999999995</v>
      </c>
      <c r="Z1778" s="5">
        <v>568.54999999999995</v>
      </c>
      <c r="AA1778" s="5">
        <f t="shared" si="116"/>
        <v>1193.23</v>
      </c>
    </row>
    <row r="1779" spans="1:27" x14ac:dyDescent="0.25">
      <c r="A1779">
        <v>2013</v>
      </c>
      <c r="B1779" t="s">
        <v>1</v>
      </c>
      <c r="C1779" s="1" t="s">
        <v>2</v>
      </c>
      <c r="D1779" s="5">
        <f>VLOOKUP(B1779,SWH!$A$4:$C$19,3,FALSE)</f>
        <v>4835.13</v>
      </c>
      <c r="E1779" s="5">
        <v>0</v>
      </c>
      <c r="F1779" s="5">
        <v>170.01</v>
      </c>
      <c r="G1779" s="5">
        <v>27.11</v>
      </c>
      <c r="H1779" s="5">
        <v>313.72000000000003</v>
      </c>
      <c r="I1779" s="5">
        <v>83.65</v>
      </c>
      <c r="J1779" s="5">
        <v>136.5</v>
      </c>
      <c r="K1779" s="5">
        <v>0</v>
      </c>
      <c r="L1779" s="5">
        <v>0</v>
      </c>
      <c r="M1779" s="5">
        <v>58.16</v>
      </c>
      <c r="N1779" s="5">
        <v>0</v>
      </c>
      <c r="O1779" s="5">
        <f>VLOOKUP(B1779,SWH!$A$4:$B$19,2,FALSE)</f>
        <v>0</v>
      </c>
      <c r="P1779" s="5">
        <f t="shared" si="115"/>
        <v>0</v>
      </c>
      <c r="Q1779" s="5">
        <v>0</v>
      </c>
      <c r="R1779" s="5">
        <v>0</v>
      </c>
      <c r="S1779" s="5">
        <v>0</v>
      </c>
      <c r="T1779" s="5">
        <v>25.16</v>
      </c>
      <c r="U1779" s="5">
        <v>0</v>
      </c>
      <c r="V1779" s="5">
        <v>0</v>
      </c>
      <c r="W1779" s="5">
        <f t="shared" si="117"/>
        <v>85.27</v>
      </c>
      <c r="X1779" s="5">
        <f t="shared" si="118"/>
        <v>170.01</v>
      </c>
      <c r="Y1779" s="5">
        <v>644.29999999999995</v>
      </c>
      <c r="Z1779" s="5">
        <v>170.01</v>
      </c>
      <c r="AA1779" s="5">
        <f t="shared" si="116"/>
        <v>814.31</v>
      </c>
    </row>
    <row r="1780" spans="1:27" x14ac:dyDescent="0.25">
      <c r="A1780">
        <v>2013</v>
      </c>
      <c r="B1780" t="s">
        <v>1</v>
      </c>
      <c r="C1780" s="1" t="s">
        <v>18</v>
      </c>
      <c r="D1780" s="5">
        <f>VLOOKUP(B1780,SWH!$A$4:$C$19,3,FALSE)</f>
        <v>4835.13</v>
      </c>
      <c r="E1780" s="5">
        <v>0</v>
      </c>
      <c r="F1780" s="5">
        <v>217.69</v>
      </c>
      <c r="G1780" s="5">
        <v>4.84</v>
      </c>
      <c r="H1780" s="5">
        <v>321.10000000000002</v>
      </c>
      <c r="I1780" s="5">
        <v>83.81</v>
      </c>
      <c r="J1780" s="5">
        <v>136.5</v>
      </c>
      <c r="K1780" s="5">
        <v>0</v>
      </c>
      <c r="L1780" s="5">
        <v>0</v>
      </c>
      <c r="M1780" s="5">
        <v>38.200000000000003</v>
      </c>
      <c r="N1780" s="5">
        <v>0</v>
      </c>
      <c r="O1780" s="5">
        <f>VLOOKUP(B1780,SWH!$A$4:$B$19,2,FALSE)</f>
        <v>0</v>
      </c>
      <c r="P1780" s="5">
        <f t="shared" si="115"/>
        <v>0</v>
      </c>
      <c r="Q1780" s="5">
        <v>0</v>
      </c>
      <c r="R1780" s="5">
        <v>0</v>
      </c>
      <c r="S1780" s="5">
        <v>0</v>
      </c>
      <c r="T1780" s="5">
        <v>25.72</v>
      </c>
      <c r="U1780" s="5">
        <v>0</v>
      </c>
      <c r="V1780" s="5">
        <v>0</v>
      </c>
      <c r="W1780" s="5">
        <f t="shared" si="117"/>
        <v>43.040000000000006</v>
      </c>
      <c r="X1780" s="5">
        <f t="shared" si="118"/>
        <v>217.69</v>
      </c>
      <c r="Y1780" s="5">
        <v>610.16</v>
      </c>
      <c r="Z1780" s="5">
        <v>217.69</v>
      </c>
      <c r="AA1780" s="5">
        <f t="shared" si="116"/>
        <v>827.84999999999991</v>
      </c>
    </row>
    <row r="1781" spans="1:27" x14ac:dyDescent="0.25">
      <c r="A1781">
        <v>2013</v>
      </c>
      <c r="B1781" t="s">
        <v>1</v>
      </c>
      <c r="C1781" s="1" t="s">
        <v>4</v>
      </c>
      <c r="D1781" s="5">
        <f>VLOOKUP(B1781,SWH!$A$4:$C$19,3,FALSE)</f>
        <v>4835.13</v>
      </c>
      <c r="E1781" s="5">
        <v>0</v>
      </c>
      <c r="F1781" s="5">
        <v>996.46</v>
      </c>
      <c r="G1781" s="5">
        <v>10.28</v>
      </c>
      <c r="H1781" s="5">
        <v>310.44</v>
      </c>
      <c r="I1781" s="5">
        <v>83.7</v>
      </c>
      <c r="J1781" s="5">
        <v>136.5</v>
      </c>
      <c r="K1781" s="5">
        <v>0</v>
      </c>
      <c r="L1781" s="5">
        <v>0</v>
      </c>
      <c r="M1781" s="5">
        <v>43.44</v>
      </c>
      <c r="N1781" s="5">
        <v>0</v>
      </c>
      <c r="O1781" s="5">
        <f>VLOOKUP(B1781,SWH!$A$4:$B$19,2,FALSE)</f>
        <v>0</v>
      </c>
      <c r="P1781" s="5">
        <f t="shared" si="115"/>
        <v>0</v>
      </c>
      <c r="Q1781" s="5">
        <v>0</v>
      </c>
      <c r="R1781" s="5">
        <v>0</v>
      </c>
      <c r="S1781" s="5">
        <v>0</v>
      </c>
      <c r="T1781" s="5">
        <v>26.21</v>
      </c>
      <c r="U1781" s="5">
        <v>0</v>
      </c>
      <c r="V1781" s="5">
        <v>0</v>
      </c>
      <c r="W1781" s="5">
        <f t="shared" si="117"/>
        <v>53.72</v>
      </c>
      <c r="X1781" s="5">
        <f t="shared" si="118"/>
        <v>996.46</v>
      </c>
      <c r="Y1781" s="5">
        <v>610.57000000000005</v>
      </c>
      <c r="Z1781" s="5">
        <v>996.46</v>
      </c>
      <c r="AA1781" s="5">
        <f t="shared" si="116"/>
        <v>1607.0300000000002</v>
      </c>
    </row>
    <row r="1782" spans="1:27" x14ac:dyDescent="0.25">
      <c r="A1782">
        <v>2013</v>
      </c>
      <c r="B1782" t="s">
        <v>1</v>
      </c>
      <c r="C1782" s="1" t="s">
        <v>5</v>
      </c>
      <c r="D1782" s="5">
        <f>VLOOKUP(B1782,SWH!$A$4:$C$19,3,FALSE)</f>
        <v>4835.13</v>
      </c>
      <c r="E1782" s="5">
        <v>0</v>
      </c>
      <c r="F1782" s="5">
        <v>472.92</v>
      </c>
      <c r="G1782" s="5">
        <v>15.81</v>
      </c>
      <c r="H1782" s="5">
        <v>315.72000000000003</v>
      </c>
      <c r="I1782" s="5">
        <v>83.79</v>
      </c>
      <c r="J1782" s="5">
        <v>136.5</v>
      </c>
      <c r="K1782" s="5">
        <v>0</v>
      </c>
      <c r="L1782" s="5">
        <v>0</v>
      </c>
      <c r="M1782" s="5">
        <v>54.62</v>
      </c>
      <c r="N1782" s="5">
        <v>0</v>
      </c>
      <c r="O1782" s="5">
        <f>VLOOKUP(B1782,SWH!$A$4:$B$19,2,FALSE)</f>
        <v>0</v>
      </c>
      <c r="P1782" s="5">
        <f t="shared" si="115"/>
        <v>0</v>
      </c>
      <c r="Q1782" s="5">
        <v>0</v>
      </c>
      <c r="R1782" s="5">
        <v>0</v>
      </c>
      <c r="S1782" s="5">
        <v>0</v>
      </c>
      <c r="T1782" s="5">
        <v>25.98</v>
      </c>
      <c r="U1782" s="5">
        <v>0</v>
      </c>
      <c r="V1782" s="5">
        <v>0</v>
      </c>
      <c r="W1782" s="5">
        <f t="shared" si="117"/>
        <v>70.429999999999993</v>
      </c>
      <c r="X1782" s="5">
        <f t="shared" si="118"/>
        <v>472.92</v>
      </c>
      <c r="Y1782" s="5">
        <v>632.42999999999995</v>
      </c>
      <c r="Z1782" s="5">
        <v>472.92</v>
      </c>
      <c r="AA1782" s="5">
        <f t="shared" si="116"/>
        <v>1105.3499999999999</v>
      </c>
    </row>
    <row r="1783" spans="1:27" x14ac:dyDescent="0.25">
      <c r="A1783">
        <v>2013</v>
      </c>
      <c r="B1783" t="s">
        <v>1</v>
      </c>
      <c r="C1783" s="1" t="s">
        <v>15</v>
      </c>
      <c r="D1783" s="5">
        <f>VLOOKUP(B1783,SWH!$A$4:$C$19,3,FALSE)</f>
        <v>4835.13</v>
      </c>
      <c r="E1783" s="5">
        <v>0</v>
      </c>
      <c r="F1783" s="5">
        <v>182.11</v>
      </c>
      <c r="G1783" s="5">
        <v>2.02</v>
      </c>
      <c r="H1783" s="5">
        <v>318.83</v>
      </c>
      <c r="I1783" s="5">
        <v>83.77</v>
      </c>
      <c r="J1783" s="5">
        <v>136.5</v>
      </c>
      <c r="K1783" s="5">
        <v>0</v>
      </c>
      <c r="L1783" s="5">
        <v>0</v>
      </c>
      <c r="M1783" s="5">
        <v>33.770000000000003</v>
      </c>
      <c r="N1783" s="5">
        <v>0</v>
      </c>
      <c r="O1783" s="5">
        <f>VLOOKUP(B1783,SWH!$A$4:$B$19,2,FALSE)</f>
        <v>0</v>
      </c>
      <c r="P1783" s="5">
        <f t="shared" si="115"/>
        <v>0</v>
      </c>
      <c r="Q1783" s="5">
        <v>0</v>
      </c>
      <c r="R1783" s="5">
        <v>0</v>
      </c>
      <c r="S1783" s="5">
        <v>0</v>
      </c>
      <c r="T1783" s="5">
        <v>26.16</v>
      </c>
      <c r="U1783" s="5">
        <v>0</v>
      </c>
      <c r="V1783" s="5">
        <v>0</v>
      </c>
      <c r="W1783" s="5">
        <f t="shared" si="117"/>
        <v>35.790000000000006</v>
      </c>
      <c r="X1783" s="5">
        <f t="shared" si="118"/>
        <v>182.11</v>
      </c>
      <c r="Y1783" s="5">
        <v>601.04</v>
      </c>
      <c r="Z1783" s="5">
        <v>182.11</v>
      </c>
      <c r="AA1783" s="5">
        <f t="shared" si="116"/>
        <v>783.15</v>
      </c>
    </row>
    <row r="1784" spans="1:27" x14ac:dyDescent="0.25">
      <c r="A1784">
        <v>2013</v>
      </c>
      <c r="B1784" t="s">
        <v>1</v>
      </c>
      <c r="C1784" s="1" t="s">
        <v>16</v>
      </c>
      <c r="D1784" s="5">
        <f>VLOOKUP(B1784,SWH!$A$4:$C$19,3,FALSE)</f>
        <v>4835.13</v>
      </c>
      <c r="E1784" s="5">
        <v>0</v>
      </c>
      <c r="F1784" s="5">
        <v>1514.67</v>
      </c>
      <c r="G1784" s="5">
        <v>10.11</v>
      </c>
      <c r="H1784" s="5">
        <v>394.06</v>
      </c>
      <c r="I1784" s="5">
        <v>83.75</v>
      </c>
      <c r="J1784" s="5">
        <v>136.5</v>
      </c>
      <c r="K1784" s="5">
        <v>0</v>
      </c>
      <c r="L1784" s="5">
        <v>0</v>
      </c>
      <c r="M1784" s="5">
        <v>47.22</v>
      </c>
      <c r="N1784" s="5">
        <v>0</v>
      </c>
      <c r="O1784" s="5">
        <f>VLOOKUP(B1784,SWH!$A$4:$B$19,2,FALSE)</f>
        <v>0</v>
      </c>
      <c r="P1784" s="5">
        <f t="shared" si="115"/>
        <v>0</v>
      </c>
      <c r="Q1784" s="5">
        <v>0</v>
      </c>
      <c r="R1784" s="5">
        <v>0</v>
      </c>
      <c r="S1784" s="5">
        <v>0</v>
      </c>
      <c r="T1784" s="5">
        <v>26.77</v>
      </c>
      <c r="U1784" s="5">
        <v>0</v>
      </c>
      <c r="V1784" s="5">
        <v>0</v>
      </c>
      <c r="W1784" s="5">
        <f t="shared" si="117"/>
        <v>57.33</v>
      </c>
      <c r="X1784" s="5">
        <f t="shared" si="118"/>
        <v>1514.67</v>
      </c>
      <c r="Y1784" s="5">
        <v>698.41</v>
      </c>
      <c r="Z1784" s="5">
        <v>1514.67</v>
      </c>
      <c r="AA1784" s="5">
        <f t="shared" si="116"/>
        <v>2213.08</v>
      </c>
    </row>
    <row r="1785" spans="1:27" x14ac:dyDescent="0.25">
      <c r="A1785">
        <v>2013</v>
      </c>
      <c r="B1785" t="s">
        <v>1</v>
      </c>
      <c r="C1785" s="1" t="s">
        <v>9</v>
      </c>
      <c r="D1785" s="5">
        <f>VLOOKUP(B1785,SWH!$A$4:$C$19,3,FALSE)</f>
        <v>4835.13</v>
      </c>
      <c r="E1785" s="5">
        <v>0</v>
      </c>
      <c r="F1785" s="5">
        <v>868.06</v>
      </c>
      <c r="G1785" s="5">
        <v>8.0399999999999991</v>
      </c>
      <c r="H1785" s="5">
        <v>395.58</v>
      </c>
      <c r="I1785" s="5">
        <v>83.65</v>
      </c>
      <c r="J1785" s="5">
        <v>136.5</v>
      </c>
      <c r="K1785" s="5">
        <v>0</v>
      </c>
      <c r="L1785" s="5">
        <v>0</v>
      </c>
      <c r="M1785" s="5">
        <v>48.24</v>
      </c>
      <c r="N1785" s="5">
        <v>0</v>
      </c>
      <c r="O1785" s="5">
        <f>VLOOKUP(B1785,SWH!$A$4:$B$19,2,FALSE)</f>
        <v>0</v>
      </c>
      <c r="P1785" s="5">
        <f t="shared" si="115"/>
        <v>0</v>
      </c>
      <c r="Q1785" s="5">
        <v>0</v>
      </c>
      <c r="R1785" s="5">
        <v>0</v>
      </c>
      <c r="S1785" s="5">
        <v>0</v>
      </c>
      <c r="T1785" s="5">
        <v>26.63</v>
      </c>
      <c r="U1785" s="5">
        <v>0</v>
      </c>
      <c r="V1785" s="5">
        <v>0</v>
      </c>
      <c r="W1785" s="5">
        <f t="shared" si="117"/>
        <v>56.28</v>
      </c>
      <c r="X1785" s="5">
        <f t="shared" si="118"/>
        <v>868.06</v>
      </c>
      <c r="Y1785" s="5">
        <v>698.65</v>
      </c>
      <c r="Z1785" s="5">
        <v>868.06</v>
      </c>
      <c r="AA1785" s="5">
        <f t="shared" si="116"/>
        <v>1566.71</v>
      </c>
    </row>
    <row r="1786" spans="1:27" x14ac:dyDescent="0.25">
      <c r="A1786">
        <v>2013</v>
      </c>
      <c r="B1786" t="s">
        <v>1</v>
      </c>
      <c r="C1786" s="1" t="s">
        <v>12</v>
      </c>
      <c r="D1786" s="5">
        <f>VLOOKUP(B1786,SWH!$A$4:$C$19,3,FALSE)</f>
        <v>4835.13</v>
      </c>
      <c r="E1786" s="5">
        <v>0</v>
      </c>
      <c r="F1786" s="5">
        <v>1300.0899999999999</v>
      </c>
      <c r="G1786" s="5">
        <v>6.48</v>
      </c>
      <c r="H1786" s="5">
        <v>394.97</v>
      </c>
      <c r="I1786" s="5">
        <v>83.77</v>
      </c>
      <c r="J1786" s="5">
        <v>136.5</v>
      </c>
      <c r="K1786" s="5">
        <v>0</v>
      </c>
      <c r="L1786" s="5">
        <v>0</v>
      </c>
      <c r="M1786" s="5">
        <v>40.9</v>
      </c>
      <c r="N1786" s="5">
        <v>0</v>
      </c>
      <c r="O1786" s="5">
        <f>VLOOKUP(B1786,SWH!$A$4:$B$19,2,FALSE)</f>
        <v>0</v>
      </c>
      <c r="P1786" s="5">
        <f t="shared" si="115"/>
        <v>0</v>
      </c>
      <c r="Q1786" s="5">
        <v>0</v>
      </c>
      <c r="R1786" s="5">
        <v>0</v>
      </c>
      <c r="S1786" s="5">
        <v>0</v>
      </c>
      <c r="T1786" s="5">
        <v>27.45</v>
      </c>
      <c r="U1786" s="5">
        <v>0</v>
      </c>
      <c r="V1786" s="5">
        <v>0</v>
      </c>
      <c r="W1786" s="5">
        <f t="shared" si="117"/>
        <v>47.379999999999995</v>
      </c>
      <c r="X1786" s="5">
        <f t="shared" si="118"/>
        <v>1300.0899999999999</v>
      </c>
      <c r="Y1786" s="5">
        <v>690.06</v>
      </c>
      <c r="Z1786" s="5">
        <v>1300.0899999999999</v>
      </c>
      <c r="AA1786" s="5">
        <f t="shared" si="116"/>
        <v>1990.1499999999999</v>
      </c>
    </row>
    <row r="1787" spans="1:27" x14ac:dyDescent="0.25">
      <c r="A1787">
        <v>2013</v>
      </c>
      <c r="B1787" t="s">
        <v>1</v>
      </c>
      <c r="C1787" s="1" t="s">
        <v>8</v>
      </c>
      <c r="D1787" s="5">
        <f>VLOOKUP(B1787,SWH!$A$4:$C$19,3,FALSE)</f>
        <v>4835.13</v>
      </c>
      <c r="E1787" s="5">
        <v>0</v>
      </c>
      <c r="F1787" s="5">
        <v>1342.26</v>
      </c>
      <c r="G1787" s="5">
        <v>1.99</v>
      </c>
      <c r="H1787" s="5">
        <v>399.77</v>
      </c>
      <c r="I1787" s="5">
        <v>84.25</v>
      </c>
      <c r="J1787" s="5">
        <v>136.5</v>
      </c>
      <c r="K1787" s="5">
        <v>0</v>
      </c>
      <c r="L1787" s="5">
        <v>0</v>
      </c>
      <c r="M1787" s="5">
        <v>36.19</v>
      </c>
      <c r="N1787" s="5">
        <v>0</v>
      </c>
      <c r="O1787" s="5">
        <f>VLOOKUP(B1787,SWH!$A$4:$B$19,2,FALSE)</f>
        <v>0</v>
      </c>
      <c r="P1787" s="5">
        <f t="shared" si="115"/>
        <v>0</v>
      </c>
      <c r="Q1787" s="5">
        <v>0</v>
      </c>
      <c r="R1787" s="5">
        <v>0</v>
      </c>
      <c r="S1787" s="5">
        <v>0</v>
      </c>
      <c r="T1787" s="5">
        <v>28.36</v>
      </c>
      <c r="U1787" s="5">
        <v>0</v>
      </c>
      <c r="V1787" s="5">
        <v>0</v>
      </c>
      <c r="W1787" s="5">
        <f t="shared" si="117"/>
        <v>38.18</v>
      </c>
      <c r="X1787" s="5">
        <f t="shared" si="118"/>
        <v>1342.26</v>
      </c>
      <c r="Y1787" s="5">
        <v>687.05</v>
      </c>
      <c r="Z1787" s="5">
        <v>1342.26</v>
      </c>
      <c r="AA1787" s="5">
        <f t="shared" si="116"/>
        <v>2029.31</v>
      </c>
    </row>
    <row r="1788" spans="1:27" x14ac:dyDescent="0.25">
      <c r="A1788">
        <v>2016</v>
      </c>
      <c r="B1788" t="s">
        <v>1</v>
      </c>
      <c r="C1788" s="1" t="s">
        <v>10</v>
      </c>
      <c r="D1788" s="5">
        <f>VLOOKUP(B1788,SWH!$A$4:$C$19,3,FALSE)</f>
        <v>4835.13</v>
      </c>
      <c r="E1788" s="5">
        <v>0</v>
      </c>
      <c r="F1788" s="5">
        <v>0</v>
      </c>
      <c r="G1788" s="5">
        <v>168.8</v>
      </c>
      <c r="H1788" s="5">
        <v>163.58000000000001</v>
      </c>
      <c r="I1788" s="5">
        <v>56.8</v>
      </c>
      <c r="J1788" s="5">
        <v>136.5</v>
      </c>
      <c r="K1788" s="5">
        <v>0</v>
      </c>
      <c r="L1788" s="5">
        <v>0</v>
      </c>
      <c r="M1788" s="5">
        <v>81.42</v>
      </c>
      <c r="N1788" s="5">
        <v>0</v>
      </c>
      <c r="O1788" s="5">
        <f>VLOOKUP(B1788,SWH!$A$4:$B$19,2,FALSE)</f>
        <v>0</v>
      </c>
      <c r="P1788" s="5">
        <f t="shared" si="115"/>
        <v>0</v>
      </c>
      <c r="Q1788" s="5">
        <v>0</v>
      </c>
      <c r="R1788" s="5">
        <v>0</v>
      </c>
      <c r="S1788" s="5">
        <v>0</v>
      </c>
      <c r="T1788" s="5">
        <v>22.05</v>
      </c>
      <c r="U1788" s="5">
        <v>0</v>
      </c>
      <c r="V1788" s="5">
        <v>0</v>
      </c>
      <c r="W1788" s="5">
        <f t="shared" si="117"/>
        <v>250.22000000000003</v>
      </c>
      <c r="X1788" s="5">
        <f t="shared" si="118"/>
        <v>0</v>
      </c>
      <c r="Y1788" s="5">
        <v>629.14</v>
      </c>
      <c r="Z1788" s="5">
        <v>0</v>
      </c>
      <c r="AA1788" s="5">
        <f t="shared" si="116"/>
        <v>629.14</v>
      </c>
    </row>
    <row r="1789" spans="1:27" x14ac:dyDescent="0.25">
      <c r="A1789">
        <v>2016</v>
      </c>
      <c r="B1789" t="s">
        <v>1</v>
      </c>
      <c r="C1789" s="1" t="s">
        <v>6</v>
      </c>
      <c r="D1789" s="5">
        <f>VLOOKUP(B1789,SWH!$A$4:$C$19,3,FALSE)</f>
        <v>4835.13</v>
      </c>
      <c r="E1789" s="5">
        <v>0</v>
      </c>
      <c r="F1789" s="5">
        <v>0.02</v>
      </c>
      <c r="G1789" s="5">
        <v>176.13</v>
      </c>
      <c r="H1789" s="5">
        <v>167.57</v>
      </c>
      <c r="I1789" s="5">
        <v>56.77</v>
      </c>
      <c r="J1789" s="5">
        <v>136.5</v>
      </c>
      <c r="K1789" s="5">
        <v>0</v>
      </c>
      <c r="L1789" s="5">
        <v>0</v>
      </c>
      <c r="M1789" s="5">
        <v>99.12</v>
      </c>
      <c r="N1789" s="5">
        <v>0</v>
      </c>
      <c r="O1789" s="5">
        <f>VLOOKUP(B1789,SWH!$A$4:$B$19,2,FALSE)</f>
        <v>0</v>
      </c>
      <c r="P1789" s="5">
        <f t="shared" si="115"/>
        <v>0</v>
      </c>
      <c r="Q1789" s="5">
        <v>0</v>
      </c>
      <c r="R1789" s="5">
        <v>0</v>
      </c>
      <c r="S1789" s="5">
        <v>0</v>
      </c>
      <c r="T1789" s="5">
        <v>22.02</v>
      </c>
      <c r="U1789" s="5">
        <v>0</v>
      </c>
      <c r="V1789" s="5">
        <v>0</v>
      </c>
      <c r="W1789" s="5">
        <f t="shared" si="117"/>
        <v>275.25</v>
      </c>
      <c r="X1789" s="5">
        <f t="shared" si="118"/>
        <v>0.02</v>
      </c>
      <c r="Y1789" s="5">
        <v>658.11</v>
      </c>
      <c r="Z1789" s="5">
        <v>0.02</v>
      </c>
      <c r="AA1789" s="5">
        <f t="shared" si="116"/>
        <v>658.13</v>
      </c>
    </row>
    <row r="1790" spans="1:27" x14ac:dyDescent="0.25">
      <c r="A1790">
        <v>2016</v>
      </c>
      <c r="B1790" t="s">
        <v>1</v>
      </c>
      <c r="C1790" s="1" t="s">
        <v>11</v>
      </c>
      <c r="D1790" s="5">
        <f>VLOOKUP(B1790,SWH!$A$4:$C$19,3,FALSE)</f>
        <v>4835.13</v>
      </c>
      <c r="E1790" s="5">
        <v>0</v>
      </c>
      <c r="F1790" s="5">
        <v>0</v>
      </c>
      <c r="G1790" s="5">
        <v>96.91</v>
      </c>
      <c r="H1790" s="5">
        <v>172.36</v>
      </c>
      <c r="I1790" s="5">
        <v>56.79</v>
      </c>
      <c r="J1790" s="5">
        <v>136.5</v>
      </c>
      <c r="K1790" s="5">
        <v>0</v>
      </c>
      <c r="L1790" s="5">
        <v>0</v>
      </c>
      <c r="M1790" s="5">
        <v>62</v>
      </c>
      <c r="N1790" s="5">
        <v>0</v>
      </c>
      <c r="O1790" s="5">
        <f>VLOOKUP(B1790,SWH!$A$4:$B$19,2,FALSE)</f>
        <v>0</v>
      </c>
      <c r="P1790" s="5">
        <f t="shared" si="115"/>
        <v>0</v>
      </c>
      <c r="Q1790" s="5">
        <v>0</v>
      </c>
      <c r="R1790" s="5">
        <v>0</v>
      </c>
      <c r="S1790" s="5">
        <v>0</v>
      </c>
      <c r="T1790" s="5">
        <v>22.64</v>
      </c>
      <c r="U1790" s="5">
        <v>0</v>
      </c>
      <c r="V1790" s="5">
        <v>0</v>
      </c>
      <c r="W1790" s="5">
        <f t="shared" si="117"/>
        <v>158.91</v>
      </c>
      <c r="X1790" s="5">
        <f t="shared" si="118"/>
        <v>0</v>
      </c>
      <c r="Y1790" s="5">
        <v>547.20000000000005</v>
      </c>
      <c r="Z1790" s="5">
        <v>0</v>
      </c>
      <c r="AA1790" s="5">
        <f t="shared" si="116"/>
        <v>547.20000000000005</v>
      </c>
    </row>
    <row r="1791" spans="1:27" x14ac:dyDescent="0.25">
      <c r="A1791">
        <v>2016</v>
      </c>
      <c r="B1791" t="s">
        <v>1</v>
      </c>
      <c r="C1791" s="1" t="s">
        <v>13</v>
      </c>
      <c r="D1791" s="5">
        <f>VLOOKUP(B1791,SWH!$A$4:$C$19,3,FALSE)</f>
        <v>4835.13</v>
      </c>
      <c r="E1791" s="5">
        <v>0</v>
      </c>
      <c r="F1791" s="5">
        <v>1.9</v>
      </c>
      <c r="G1791" s="5">
        <v>123.09</v>
      </c>
      <c r="H1791" s="5">
        <v>169.89</v>
      </c>
      <c r="I1791" s="5">
        <v>56.7</v>
      </c>
      <c r="J1791" s="5">
        <v>136.5</v>
      </c>
      <c r="K1791" s="5">
        <v>0</v>
      </c>
      <c r="L1791" s="5">
        <v>0</v>
      </c>
      <c r="M1791" s="5">
        <v>85.47</v>
      </c>
      <c r="N1791" s="5">
        <v>0</v>
      </c>
      <c r="O1791" s="5">
        <f>VLOOKUP(B1791,SWH!$A$4:$B$19,2,FALSE)</f>
        <v>0</v>
      </c>
      <c r="P1791" s="5">
        <f t="shared" ref="P1791:P1825" si="119">N1791-O1791</f>
        <v>0</v>
      </c>
      <c r="Q1791" s="5">
        <v>0</v>
      </c>
      <c r="R1791" s="5">
        <v>0</v>
      </c>
      <c r="S1791" s="5">
        <v>0</v>
      </c>
      <c r="T1791" s="5">
        <v>22.66</v>
      </c>
      <c r="U1791" s="5">
        <v>0</v>
      </c>
      <c r="V1791" s="5">
        <v>0</v>
      </c>
      <c r="W1791" s="5">
        <f t="shared" si="117"/>
        <v>208.56</v>
      </c>
      <c r="X1791" s="5">
        <f t="shared" si="118"/>
        <v>1.9</v>
      </c>
      <c r="Y1791" s="5">
        <v>594.30999999999995</v>
      </c>
      <c r="Z1791" s="5">
        <v>1.9</v>
      </c>
      <c r="AA1791" s="5">
        <f t="shared" si="116"/>
        <v>596.20999999999992</v>
      </c>
    </row>
    <row r="1792" spans="1:27" x14ac:dyDescent="0.25">
      <c r="A1792">
        <v>2016</v>
      </c>
      <c r="B1792" t="s">
        <v>1</v>
      </c>
      <c r="C1792" s="1" t="s">
        <v>19</v>
      </c>
      <c r="D1792" s="5">
        <f>VLOOKUP(B1792,SWH!$A$4:$C$19,3,FALSE)</f>
        <v>4835.13</v>
      </c>
      <c r="E1792" s="5">
        <v>0</v>
      </c>
      <c r="F1792" s="5">
        <v>2.09</v>
      </c>
      <c r="G1792" s="5">
        <v>71.790000000000006</v>
      </c>
      <c r="H1792" s="5">
        <v>173.66</v>
      </c>
      <c r="I1792" s="5">
        <v>56.69</v>
      </c>
      <c r="J1792" s="5">
        <v>136.5</v>
      </c>
      <c r="K1792" s="5">
        <v>0</v>
      </c>
      <c r="L1792" s="5">
        <v>0</v>
      </c>
      <c r="M1792" s="5">
        <v>50.14</v>
      </c>
      <c r="N1792" s="5">
        <v>0</v>
      </c>
      <c r="O1792" s="5">
        <f>VLOOKUP(B1792,SWH!$A$4:$B$19,2,FALSE)</f>
        <v>0</v>
      </c>
      <c r="P1792" s="5">
        <f t="shared" si="119"/>
        <v>0</v>
      </c>
      <c r="Q1792" s="5">
        <v>0</v>
      </c>
      <c r="R1792" s="5">
        <v>0</v>
      </c>
      <c r="S1792" s="5">
        <v>0</v>
      </c>
      <c r="T1792" s="5">
        <v>23.33</v>
      </c>
      <c r="U1792" s="5">
        <v>0</v>
      </c>
      <c r="V1792" s="5">
        <v>0</v>
      </c>
      <c r="W1792" s="5">
        <f t="shared" si="117"/>
        <v>121.93</v>
      </c>
      <c r="X1792" s="5">
        <f t="shared" si="118"/>
        <v>2.09</v>
      </c>
      <c r="Y1792" s="5">
        <v>512.11</v>
      </c>
      <c r="Z1792" s="5">
        <v>2.09</v>
      </c>
      <c r="AA1792" s="5">
        <f t="shared" si="116"/>
        <v>514.20000000000005</v>
      </c>
    </row>
    <row r="1793" spans="1:27" x14ac:dyDescent="0.25">
      <c r="A1793">
        <v>2016</v>
      </c>
      <c r="B1793" t="s">
        <v>1</v>
      </c>
      <c r="C1793" s="1" t="s">
        <v>20</v>
      </c>
      <c r="D1793" s="5">
        <f>VLOOKUP(B1793,SWH!$A$4:$C$19,3,FALSE)</f>
        <v>4835.13</v>
      </c>
      <c r="E1793" s="5">
        <v>0</v>
      </c>
      <c r="F1793" s="5">
        <v>3.84</v>
      </c>
      <c r="G1793" s="5">
        <v>70.06</v>
      </c>
      <c r="H1793" s="5">
        <v>182.89</v>
      </c>
      <c r="I1793" s="5">
        <v>56.75</v>
      </c>
      <c r="J1793" s="5">
        <v>136.5</v>
      </c>
      <c r="K1793" s="5">
        <v>0</v>
      </c>
      <c r="L1793" s="5">
        <v>0</v>
      </c>
      <c r="M1793" s="5">
        <v>71.06</v>
      </c>
      <c r="N1793" s="5">
        <v>0</v>
      </c>
      <c r="O1793" s="5">
        <f>VLOOKUP(B1793,SWH!$A$4:$B$19,2,FALSE)</f>
        <v>0</v>
      </c>
      <c r="P1793" s="5">
        <f t="shared" si="119"/>
        <v>0</v>
      </c>
      <c r="Q1793" s="5">
        <v>0</v>
      </c>
      <c r="R1793" s="5">
        <v>0</v>
      </c>
      <c r="S1793" s="5">
        <v>0</v>
      </c>
      <c r="T1793" s="5">
        <v>23.38</v>
      </c>
      <c r="U1793" s="5">
        <v>0</v>
      </c>
      <c r="V1793" s="5">
        <v>0</v>
      </c>
      <c r="W1793" s="5">
        <f t="shared" si="117"/>
        <v>141.12</v>
      </c>
      <c r="X1793" s="5">
        <f t="shared" si="118"/>
        <v>3.84</v>
      </c>
      <c r="Y1793" s="5">
        <v>540.64</v>
      </c>
      <c r="Z1793" s="5">
        <v>3.84</v>
      </c>
      <c r="AA1793" s="5">
        <f t="shared" si="116"/>
        <v>544.48</v>
      </c>
    </row>
    <row r="1794" spans="1:27" x14ac:dyDescent="0.25">
      <c r="A1794">
        <v>2016</v>
      </c>
      <c r="B1794" t="s">
        <v>1</v>
      </c>
      <c r="C1794" s="1" t="s">
        <v>3</v>
      </c>
      <c r="D1794" s="5">
        <f>VLOOKUP(B1794,SWH!$A$4:$C$19,3,FALSE)</f>
        <v>4835.13</v>
      </c>
      <c r="E1794" s="5">
        <v>0</v>
      </c>
      <c r="F1794" s="5">
        <v>176.12</v>
      </c>
      <c r="G1794" s="5">
        <v>35.47</v>
      </c>
      <c r="H1794" s="5">
        <v>178.12</v>
      </c>
      <c r="I1794" s="5">
        <v>56.8</v>
      </c>
      <c r="J1794" s="5">
        <v>136.5</v>
      </c>
      <c r="K1794" s="5">
        <v>0</v>
      </c>
      <c r="L1794" s="5">
        <v>0</v>
      </c>
      <c r="M1794" s="5">
        <v>51.39</v>
      </c>
      <c r="N1794" s="5">
        <v>0</v>
      </c>
      <c r="O1794" s="5">
        <f>VLOOKUP(B1794,SWH!$A$4:$B$19,2,FALSE)</f>
        <v>0</v>
      </c>
      <c r="P1794" s="5">
        <f t="shared" si="119"/>
        <v>0</v>
      </c>
      <c r="Q1794" s="5">
        <v>0</v>
      </c>
      <c r="R1794" s="5">
        <v>0</v>
      </c>
      <c r="S1794" s="5">
        <v>0</v>
      </c>
      <c r="T1794" s="5">
        <v>24.51</v>
      </c>
      <c r="U1794" s="5">
        <v>0</v>
      </c>
      <c r="V1794" s="5">
        <v>0</v>
      </c>
      <c r="W1794" s="5">
        <f t="shared" si="117"/>
        <v>86.86</v>
      </c>
      <c r="X1794" s="5">
        <f t="shared" si="118"/>
        <v>176.12</v>
      </c>
      <c r="Y1794" s="5">
        <v>482.79</v>
      </c>
      <c r="Z1794" s="5">
        <v>176.12</v>
      </c>
      <c r="AA1794" s="5">
        <f t="shared" ref="AA1794:AA1825" si="120">SUM(Y1794:Z1794)</f>
        <v>658.91000000000008</v>
      </c>
    </row>
    <row r="1795" spans="1:27" x14ac:dyDescent="0.25">
      <c r="A1795">
        <v>2016</v>
      </c>
      <c r="B1795" t="s">
        <v>1</v>
      </c>
      <c r="C1795" s="1" t="s">
        <v>7</v>
      </c>
      <c r="D1795" s="5">
        <f>VLOOKUP(B1795,SWH!$A$4:$C$19,3,FALSE)</f>
        <v>4835.13</v>
      </c>
      <c r="E1795" s="5">
        <v>0</v>
      </c>
      <c r="F1795" s="5">
        <v>29.77</v>
      </c>
      <c r="G1795" s="5">
        <v>42.68</v>
      </c>
      <c r="H1795" s="5">
        <v>179.8</v>
      </c>
      <c r="I1795" s="5">
        <v>56.69</v>
      </c>
      <c r="J1795" s="5">
        <v>136.5</v>
      </c>
      <c r="K1795" s="5">
        <v>0</v>
      </c>
      <c r="L1795" s="5">
        <v>0</v>
      </c>
      <c r="M1795" s="5">
        <v>63.61</v>
      </c>
      <c r="N1795" s="5">
        <v>0</v>
      </c>
      <c r="O1795" s="5">
        <f>VLOOKUP(B1795,SWH!$A$4:$B$19,2,FALSE)</f>
        <v>0</v>
      </c>
      <c r="P1795" s="5">
        <f t="shared" si="119"/>
        <v>0</v>
      </c>
      <c r="Q1795" s="5">
        <v>0</v>
      </c>
      <c r="R1795" s="5">
        <v>0</v>
      </c>
      <c r="S1795" s="5">
        <v>0</v>
      </c>
      <c r="T1795" s="5">
        <v>24.21</v>
      </c>
      <c r="U1795" s="5">
        <v>0</v>
      </c>
      <c r="V1795" s="5">
        <v>0</v>
      </c>
      <c r="W1795" s="5">
        <f t="shared" ref="W1795:W1825" si="121">E1795+G1795+M1795+SUM(P1795:S1795)</f>
        <v>106.28999999999999</v>
      </c>
      <c r="X1795" s="5">
        <f t="shared" ref="X1795:X1825" si="122">F1795</f>
        <v>29.77</v>
      </c>
      <c r="Y1795" s="5">
        <v>503.49</v>
      </c>
      <c r="Z1795" s="5">
        <v>29.77</v>
      </c>
      <c r="AA1795" s="5">
        <f t="shared" si="120"/>
        <v>533.26</v>
      </c>
    </row>
    <row r="1796" spans="1:27" x14ac:dyDescent="0.25">
      <c r="A1796">
        <v>2016</v>
      </c>
      <c r="B1796" t="s">
        <v>1</v>
      </c>
      <c r="C1796" s="1" t="s">
        <v>17</v>
      </c>
      <c r="D1796" s="5">
        <f>VLOOKUP(B1796,SWH!$A$4:$C$19,3,FALSE)</f>
        <v>4835.13</v>
      </c>
      <c r="E1796" s="5">
        <v>0</v>
      </c>
      <c r="F1796" s="5">
        <v>2.99</v>
      </c>
      <c r="G1796" s="5">
        <v>12.44</v>
      </c>
      <c r="H1796" s="5">
        <v>177.68</v>
      </c>
      <c r="I1796" s="5">
        <v>56.87</v>
      </c>
      <c r="J1796" s="5">
        <v>136.5</v>
      </c>
      <c r="K1796" s="5">
        <v>0</v>
      </c>
      <c r="L1796" s="5">
        <v>0</v>
      </c>
      <c r="M1796" s="5">
        <v>36.979999999999997</v>
      </c>
      <c r="N1796" s="5">
        <v>0</v>
      </c>
      <c r="O1796" s="5">
        <f>VLOOKUP(B1796,SWH!$A$4:$B$19,2,FALSE)</f>
        <v>0</v>
      </c>
      <c r="P1796" s="5">
        <f t="shared" si="119"/>
        <v>0</v>
      </c>
      <c r="Q1796" s="5">
        <v>0</v>
      </c>
      <c r="R1796" s="5">
        <v>0</v>
      </c>
      <c r="S1796" s="5">
        <v>0</v>
      </c>
      <c r="T1796" s="5">
        <v>24.63</v>
      </c>
      <c r="U1796" s="5">
        <v>0</v>
      </c>
      <c r="V1796" s="5">
        <v>0</v>
      </c>
      <c r="W1796" s="5">
        <f t="shared" si="121"/>
        <v>49.419999999999995</v>
      </c>
      <c r="X1796" s="5">
        <f t="shared" si="122"/>
        <v>2.99</v>
      </c>
      <c r="Y1796" s="5">
        <v>445.1</v>
      </c>
      <c r="Z1796" s="5">
        <v>2.99</v>
      </c>
      <c r="AA1796" s="5">
        <f t="shared" si="120"/>
        <v>448.09000000000003</v>
      </c>
    </row>
    <row r="1797" spans="1:27" x14ac:dyDescent="0.25">
      <c r="A1797">
        <v>2016</v>
      </c>
      <c r="B1797" t="s">
        <v>1</v>
      </c>
      <c r="C1797" s="1" t="s">
        <v>14</v>
      </c>
      <c r="D1797" s="5">
        <f>VLOOKUP(B1797,SWH!$A$4:$C$19,3,FALSE)</f>
        <v>4835.13</v>
      </c>
      <c r="E1797" s="5">
        <v>0</v>
      </c>
      <c r="F1797" s="5">
        <v>583.62</v>
      </c>
      <c r="G1797" s="5">
        <v>19.010000000000002</v>
      </c>
      <c r="H1797" s="5">
        <v>183.39</v>
      </c>
      <c r="I1797" s="5">
        <v>56.99</v>
      </c>
      <c r="J1797" s="5">
        <v>136.5</v>
      </c>
      <c r="K1797" s="5">
        <v>0</v>
      </c>
      <c r="L1797" s="5">
        <v>0</v>
      </c>
      <c r="M1797" s="5">
        <v>42.83</v>
      </c>
      <c r="N1797" s="5">
        <v>0</v>
      </c>
      <c r="O1797" s="5">
        <f>VLOOKUP(B1797,SWH!$A$4:$B$19,2,FALSE)</f>
        <v>0</v>
      </c>
      <c r="P1797" s="5">
        <f t="shared" si="119"/>
        <v>0</v>
      </c>
      <c r="Q1797" s="5">
        <v>0</v>
      </c>
      <c r="R1797" s="5">
        <v>0</v>
      </c>
      <c r="S1797" s="5">
        <v>0</v>
      </c>
      <c r="T1797" s="5">
        <v>25.44</v>
      </c>
      <c r="U1797" s="5">
        <v>0</v>
      </c>
      <c r="V1797" s="5">
        <v>0</v>
      </c>
      <c r="W1797" s="5">
        <f t="shared" si="121"/>
        <v>61.84</v>
      </c>
      <c r="X1797" s="5">
        <f t="shared" si="122"/>
        <v>583.62</v>
      </c>
      <c r="Y1797" s="5">
        <v>464.15</v>
      </c>
      <c r="Z1797" s="5">
        <v>583.62</v>
      </c>
      <c r="AA1797" s="5">
        <f t="shared" si="120"/>
        <v>1047.77</v>
      </c>
    </row>
    <row r="1798" spans="1:27" x14ac:dyDescent="0.25">
      <c r="A1798">
        <v>2016</v>
      </c>
      <c r="B1798" t="s">
        <v>1</v>
      </c>
      <c r="C1798" s="1" t="s">
        <v>2</v>
      </c>
      <c r="D1798" s="5">
        <f>VLOOKUP(B1798,SWH!$A$4:$C$19,3,FALSE)</f>
        <v>4835.13</v>
      </c>
      <c r="E1798" s="5">
        <v>0</v>
      </c>
      <c r="F1798" s="5">
        <v>194.4</v>
      </c>
      <c r="G1798" s="5">
        <v>22.95</v>
      </c>
      <c r="H1798" s="5">
        <v>186.26</v>
      </c>
      <c r="I1798" s="5">
        <v>56.7</v>
      </c>
      <c r="J1798" s="5">
        <v>136.5</v>
      </c>
      <c r="K1798" s="5">
        <v>0</v>
      </c>
      <c r="L1798" s="5">
        <v>0</v>
      </c>
      <c r="M1798" s="5">
        <v>53.27</v>
      </c>
      <c r="N1798" s="5">
        <v>0</v>
      </c>
      <c r="O1798" s="5">
        <f>VLOOKUP(B1798,SWH!$A$4:$B$19,2,FALSE)</f>
        <v>0</v>
      </c>
      <c r="P1798" s="5">
        <f t="shared" si="119"/>
        <v>0</v>
      </c>
      <c r="Q1798" s="5">
        <v>0</v>
      </c>
      <c r="R1798" s="5">
        <v>0</v>
      </c>
      <c r="S1798" s="5">
        <v>0</v>
      </c>
      <c r="T1798" s="5">
        <v>25.17</v>
      </c>
      <c r="U1798" s="5">
        <v>0</v>
      </c>
      <c r="V1798" s="5">
        <v>0</v>
      </c>
      <c r="W1798" s="5">
        <f t="shared" si="121"/>
        <v>76.22</v>
      </c>
      <c r="X1798" s="5">
        <f t="shared" si="122"/>
        <v>194.4</v>
      </c>
      <c r="Y1798" s="5">
        <v>480.85</v>
      </c>
      <c r="Z1798" s="5">
        <v>194.4</v>
      </c>
      <c r="AA1798" s="5">
        <f t="shared" si="120"/>
        <v>675.25</v>
      </c>
    </row>
    <row r="1799" spans="1:27" x14ac:dyDescent="0.25">
      <c r="A1799">
        <v>2016</v>
      </c>
      <c r="B1799" t="s">
        <v>1</v>
      </c>
      <c r="C1799" s="1" t="s">
        <v>18</v>
      </c>
      <c r="D1799" s="5">
        <f>VLOOKUP(B1799,SWH!$A$4:$C$19,3,FALSE)</f>
        <v>4835.13</v>
      </c>
      <c r="E1799" s="5">
        <v>0</v>
      </c>
      <c r="F1799" s="5">
        <v>255.23</v>
      </c>
      <c r="G1799" s="5">
        <v>3.48</v>
      </c>
      <c r="H1799" s="5">
        <v>191.11</v>
      </c>
      <c r="I1799" s="5">
        <v>57.13</v>
      </c>
      <c r="J1799" s="5">
        <v>136.5</v>
      </c>
      <c r="K1799" s="5">
        <v>0</v>
      </c>
      <c r="L1799" s="5">
        <v>0</v>
      </c>
      <c r="M1799" s="5">
        <v>34.36</v>
      </c>
      <c r="N1799" s="5">
        <v>0</v>
      </c>
      <c r="O1799" s="5">
        <f>VLOOKUP(B1799,SWH!$A$4:$B$19,2,FALSE)</f>
        <v>0</v>
      </c>
      <c r="P1799" s="5">
        <f t="shared" si="119"/>
        <v>0</v>
      </c>
      <c r="Q1799" s="5">
        <v>0</v>
      </c>
      <c r="R1799" s="5">
        <v>0</v>
      </c>
      <c r="S1799" s="5">
        <v>0</v>
      </c>
      <c r="T1799" s="5">
        <v>25.73</v>
      </c>
      <c r="U1799" s="5">
        <v>0</v>
      </c>
      <c r="V1799" s="5">
        <v>0</v>
      </c>
      <c r="W1799" s="5">
        <f t="shared" si="121"/>
        <v>37.839999999999996</v>
      </c>
      <c r="X1799" s="5">
        <f t="shared" si="122"/>
        <v>255.23</v>
      </c>
      <c r="Y1799" s="5">
        <v>448.3</v>
      </c>
      <c r="Z1799" s="5">
        <v>255.23</v>
      </c>
      <c r="AA1799" s="5">
        <f t="shared" si="120"/>
        <v>703.53</v>
      </c>
    </row>
    <row r="1800" spans="1:27" x14ac:dyDescent="0.25">
      <c r="A1800">
        <v>2016</v>
      </c>
      <c r="B1800" t="s">
        <v>1</v>
      </c>
      <c r="C1800" s="1" t="s">
        <v>4</v>
      </c>
      <c r="D1800" s="5">
        <f>VLOOKUP(B1800,SWH!$A$4:$C$19,3,FALSE)</f>
        <v>4835.13</v>
      </c>
      <c r="E1800" s="5">
        <v>0</v>
      </c>
      <c r="F1800" s="5">
        <v>991.77</v>
      </c>
      <c r="G1800" s="5">
        <v>7.92</v>
      </c>
      <c r="H1800" s="5">
        <v>184.24</v>
      </c>
      <c r="I1800" s="5">
        <v>56.88</v>
      </c>
      <c r="J1800" s="5">
        <v>136.5</v>
      </c>
      <c r="K1800" s="5">
        <v>0</v>
      </c>
      <c r="L1800" s="5">
        <v>0</v>
      </c>
      <c r="M1800" s="5">
        <v>39.71</v>
      </c>
      <c r="N1800" s="5">
        <v>0</v>
      </c>
      <c r="O1800" s="5">
        <f>VLOOKUP(B1800,SWH!$A$4:$B$19,2,FALSE)</f>
        <v>0</v>
      </c>
      <c r="P1800" s="5">
        <f t="shared" si="119"/>
        <v>0</v>
      </c>
      <c r="Q1800" s="5">
        <v>0</v>
      </c>
      <c r="R1800" s="5">
        <v>0</v>
      </c>
      <c r="S1800" s="5">
        <v>0</v>
      </c>
      <c r="T1800" s="5">
        <v>26.21</v>
      </c>
      <c r="U1800" s="5">
        <v>0</v>
      </c>
      <c r="V1800" s="5">
        <v>0</v>
      </c>
      <c r="W1800" s="5">
        <f t="shared" si="121"/>
        <v>47.63</v>
      </c>
      <c r="X1800" s="5">
        <f t="shared" si="122"/>
        <v>991.77</v>
      </c>
      <c r="Y1800" s="5">
        <v>451.46</v>
      </c>
      <c r="Z1800" s="5">
        <v>991.77</v>
      </c>
      <c r="AA1800" s="5">
        <f t="shared" si="120"/>
        <v>1443.23</v>
      </c>
    </row>
    <row r="1801" spans="1:27" x14ac:dyDescent="0.25">
      <c r="A1801">
        <v>2016</v>
      </c>
      <c r="B1801" t="s">
        <v>1</v>
      </c>
      <c r="C1801" s="1" t="s">
        <v>5</v>
      </c>
      <c r="D1801" s="5">
        <f>VLOOKUP(B1801,SWH!$A$4:$C$19,3,FALSE)</f>
        <v>4835.13</v>
      </c>
      <c r="E1801" s="5">
        <v>0</v>
      </c>
      <c r="F1801" s="5">
        <v>498.13</v>
      </c>
      <c r="G1801" s="5">
        <v>12.77</v>
      </c>
      <c r="H1801" s="5">
        <v>187.4</v>
      </c>
      <c r="I1801" s="5">
        <v>56.92</v>
      </c>
      <c r="J1801" s="5">
        <v>136.5</v>
      </c>
      <c r="K1801" s="5">
        <v>0</v>
      </c>
      <c r="L1801" s="5">
        <v>0</v>
      </c>
      <c r="M1801" s="5">
        <v>50.06</v>
      </c>
      <c r="N1801" s="5">
        <v>0</v>
      </c>
      <c r="O1801" s="5">
        <f>VLOOKUP(B1801,SWH!$A$4:$B$19,2,FALSE)</f>
        <v>0</v>
      </c>
      <c r="P1801" s="5">
        <f t="shared" si="119"/>
        <v>0</v>
      </c>
      <c r="Q1801" s="5">
        <v>0</v>
      </c>
      <c r="R1801" s="5">
        <v>0</v>
      </c>
      <c r="S1801" s="5">
        <v>0</v>
      </c>
      <c r="T1801" s="5">
        <v>25.99</v>
      </c>
      <c r="U1801" s="5">
        <v>0</v>
      </c>
      <c r="V1801" s="5">
        <v>0</v>
      </c>
      <c r="W1801" s="5">
        <f t="shared" si="121"/>
        <v>62.83</v>
      </c>
      <c r="X1801" s="5">
        <f t="shared" si="122"/>
        <v>498.13</v>
      </c>
      <c r="Y1801" s="5">
        <v>469.65</v>
      </c>
      <c r="Z1801" s="5">
        <v>498.13</v>
      </c>
      <c r="AA1801" s="5">
        <f t="shared" si="120"/>
        <v>967.78</v>
      </c>
    </row>
    <row r="1802" spans="1:27" x14ac:dyDescent="0.25">
      <c r="A1802">
        <v>2016</v>
      </c>
      <c r="B1802" t="s">
        <v>1</v>
      </c>
      <c r="C1802" s="1" t="s">
        <v>15</v>
      </c>
      <c r="D1802" s="5">
        <f>VLOOKUP(B1802,SWH!$A$4:$C$19,3,FALSE)</f>
        <v>4835.13</v>
      </c>
      <c r="E1802" s="5">
        <v>0</v>
      </c>
      <c r="F1802" s="5">
        <v>228.62</v>
      </c>
      <c r="G1802" s="5">
        <v>1.36</v>
      </c>
      <c r="H1802" s="5">
        <v>189.69</v>
      </c>
      <c r="I1802" s="5">
        <v>57.1</v>
      </c>
      <c r="J1802" s="5">
        <v>136.5</v>
      </c>
      <c r="K1802" s="5">
        <v>0</v>
      </c>
      <c r="L1802" s="5">
        <v>0</v>
      </c>
      <c r="M1802" s="5">
        <v>30.9</v>
      </c>
      <c r="N1802" s="5">
        <v>0</v>
      </c>
      <c r="O1802" s="5">
        <f>VLOOKUP(B1802,SWH!$A$4:$B$19,2,FALSE)</f>
        <v>0</v>
      </c>
      <c r="P1802" s="5">
        <f t="shared" si="119"/>
        <v>0</v>
      </c>
      <c r="Q1802" s="5">
        <v>0</v>
      </c>
      <c r="R1802" s="5">
        <v>0</v>
      </c>
      <c r="S1802" s="5">
        <v>0</v>
      </c>
      <c r="T1802" s="5">
        <v>26.17</v>
      </c>
      <c r="U1802" s="5">
        <v>0</v>
      </c>
      <c r="V1802" s="5">
        <v>0</v>
      </c>
      <c r="W1802" s="5">
        <f t="shared" si="121"/>
        <v>32.26</v>
      </c>
      <c r="X1802" s="5">
        <f t="shared" si="122"/>
        <v>228.62</v>
      </c>
      <c r="Y1802" s="5">
        <v>441.71</v>
      </c>
      <c r="Z1802" s="5">
        <v>228.62</v>
      </c>
      <c r="AA1802" s="5">
        <f t="shared" si="120"/>
        <v>670.32999999999993</v>
      </c>
    </row>
    <row r="1803" spans="1:27" x14ac:dyDescent="0.25">
      <c r="A1803">
        <v>2016</v>
      </c>
      <c r="B1803" t="s">
        <v>1</v>
      </c>
      <c r="C1803" s="1" t="s">
        <v>16</v>
      </c>
      <c r="D1803" s="5">
        <f>VLOOKUP(B1803,SWH!$A$4:$C$19,3,FALSE)</f>
        <v>4835.13</v>
      </c>
      <c r="E1803" s="5">
        <v>0</v>
      </c>
      <c r="F1803" s="5">
        <v>1504.89</v>
      </c>
      <c r="G1803" s="5">
        <v>7.01</v>
      </c>
      <c r="H1803" s="5">
        <v>236.16</v>
      </c>
      <c r="I1803" s="5">
        <v>56.95</v>
      </c>
      <c r="J1803" s="5">
        <v>136.5</v>
      </c>
      <c r="K1803" s="5">
        <v>0</v>
      </c>
      <c r="L1803" s="5">
        <v>0</v>
      </c>
      <c r="M1803" s="5">
        <v>42.12</v>
      </c>
      <c r="N1803" s="5">
        <v>0</v>
      </c>
      <c r="O1803" s="5">
        <f>VLOOKUP(B1803,SWH!$A$4:$B$19,2,FALSE)</f>
        <v>0</v>
      </c>
      <c r="P1803" s="5">
        <f t="shared" si="119"/>
        <v>0</v>
      </c>
      <c r="Q1803" s="5">
        <v>0</v>
      </c>
      <c r="R1803" s="5">
        <v>0</v>
      </c>
      <c r="S1803" s="5">
        <v>0</v>
      </c>
      <c r="T1803" s="5">
        <v>26.78</v>
      </c>
      <c r="U1803" s="5">
        <v>0</v>
      </c>
      <c r="V1803" s="5">
        <v>0</v>
      </c>
      <c r="W1803" s="5">
        <f t="shared" si="121"/>
        <v>49.129999999999995</v>
      </c>
      <c r="X1803" s="5">
        <f t="shared" si="122"/>
        <v>1504.89</v>
      </c>
      <c r="Y1803" s="5">
        <v>505.54</v>
      </c>
      <c r="Z1803" s="5">
        <v>1504.89</v>
      </c>
      <c r="AA1803" s="5">
        <f t="shared" si="120"/>
        <v>2010.43</v>
      </c>
    </row>
    <row r="1804" spans="1:27" x14ac:dyDescent="0.25">
      <c r="A1804">
        <v>2016</v>
      </c>
      <c r="B1804" t="s">
        <v>1</v>
      </c>
      <c r="C1804" s="1" t="s">
        <v>9</v>
      </c>
      <c r="D1804" s="5">
        <f>VLOOKUP(B1804,SWH!$A$4:$C$19,3,FALSE)</f>
        <v>4835.13</v>
      </c>
      <c r="E1804" s="5">
        <v>0</v>
      </c>
      <c r="F1804" s="5">
        <v>903.23</v>
      </c>
      <c r="G1804" s="5">
        <v>5.7</v>
      </c>
      <c r="H1804" s="5">
        <v>237.15</v>
      </c>
      <c r="I1804" s="5">
        <v>56.96</v>
      </c>
      <c r="J1804" s="5">
        <v>136.5</v>
      </c>
      <c r="K1804" s="5">
        <v>0</v>
      </c>
      <c r="L1804" s="5">
        <v>0</v>
      </c>
      <c r="M1804" s="5">
        <v>43.06</v>
      </c>
      <c r="N1804" s="5">
        <v>0</v>
      </c>
      <c r="O1804" s="5">
        <f>VLOOKUP(B1804,SWH!$A$4:$B$19,2,FALSE)</f>
        <v>0</v>
      </c>
      <c r="P1804" s="5">
        <f t="shared" si="119"/>
        <v>0</v>
      </c>
      <c r="Q1804" s="5">
        <v>0</v>
      </c>
      <c r="R1804" s="5">
        <v>0</v>
      </c>
      <c r="S1804" s="5">
        <v>0</v>
      </c>
      <c r="T1804" s="5">
        <v>26.64</v>
      </c>
      <c r="U1804" s="5">
        <v>0</v>
      </c>
      <c r="V1804" s="5">
        <v>0</v>
      </c>
      <c r="W1804" s="5">
        <f t="shared" si="121"/>
        <v>48.760000000000005</v>
      </c>
      <c r="X1804" s="5">
        <f t="shared" si="122"/>
        <v>903.23</v>
      </c>
      <c r="Y1804" s="5">
        <v>506.02</v>
      </c>
      <c r="Z1804" s="5">
        <v>903.23</v>
      </c>
      <c r="AA1804" s="5">
        <f t="shared" si="120"/>
        <v>1409.25</v>
      </c>
    </row>
    <row r="1805" spans="1:27" x14ac:dyDescent="0.25">
      <c r="A1805">
        <v>2016</v>
      </c>
      <c r="B1805" t="s">
        <v>1</v>
      </c>
      <c r="C1805" s="1" t="s">
        <v>12</v>
      </c>
      <c r="D1805" s="5">
        <f>VLOOKUP(B1805,SWH!$A$4:$C$19,3,FALSE)</f>
        <v>4835.13</v>
      </c>
      <c r="E1805" s="5">
        <v>0</v>
      </c>
      <c r="F1805" s="5">
        <v>1380.56</v>
      </c>
      <c r="G1805" s="5">
        <v>4.29</v>
      </c>
      <c r="H1805" s="5">
        <v>236.71</v>
      </c>
      <c r="I1805" s="5">
        <v>57.12</v>
      </c>
      <c r="J1805" s="5">
        <v>136.5</v>
      </c>
      <c r="K1805" s="5">
        <v>0</v>
      </c>
      <c r="L1805" s="5">
        <v>0</v>
      </c>
      <c r="M1805" s="5">
        <v>37.11</v>
      </c>
      <c r="N1805" s="5">
        <v>0</v>
      </c>
      <c r="O1805" s="5">
        <f>VLOOKUP(B1805,SWH!$A$4:$B$19,2,FALSE)</f>
        <v>0</v>
      </c>
      <c r="P1805" s="5">
        <f t="shared" si="119"/>
        <v>0</v>
      </c>
      <c r="Q1805" s="5">
        <v>0</v>
      </c>
      <c r="R1805" s="5">
        <v>0</v>
      </c>
      <c r="S1805" s="5">
        <v>0</v>
      </c>
      <c r="T1805" s="5">
        <v>27.46</v>
      </c>
      <c r="U1805" s="5">
        <v>0</v>
      </c>
      <c r="V1805" s="5">
        <v>0</v>
      </c>
      <c r="W1805" s="5">
        <f t="shared" si="121"/>
        <v>41.4</v>
      </c>
      <c r="X1805" s="5">
        <f t="shared" si="122"/>
        <v>1380.56</v>
      </c>
      <c r="Y1805" s="5">
        <v>499.18</v>
      </c>
      <c r="Z1805" s="5">
        <v>1380.56</v>
      </c>
      <c r="AA1805" s="5">
        <f t="shared" si="120"/>
        <v>1879.74</v>
      </c>
    </row>
    <row r="1806" spans="1:27" x14ac:dyDescent="0.25">
      <c r="A1806">
        <v>2016</v>
      </c>
      <c r="B1806" t="s">
        <v>1</v>
      </c>
      <c r="C1806" s="1" t="s">
        <v>8</v>
      </c>
      <c r="D1806" s="5">
        <f>VLOOKUP(B1806,SWH!$A$4:$C$19,3,FALSE)</f>
        <v>4835.13</v>
      </c>
      <c r="E1806" s="5">
        <v>0</v>
      </c>
      <c r="F1806" s="5">
        <v>1429.05</v>
      </c>
      <c r="G1806" s="5">
        <v>1.18</v>
      </c>
      <c r="H1806" s="5">
        <v>239.87</v>
      </c>
      <c r="I1806" s="5">
        <v>58.63</v>
      </c>
      <c r="J1806" s="5">
        <v>136.5</v>
      </c>
      <c r="K1806" s="5">
        <v>0</v>
      </c>
      <c r="L1806" s="5">
        <v>0</v>
      </c>
      <c r="M1806" s="5">
        <v>32.31</v>
      </c>
      <c r="N1806" s="5">
        <v>0</v>
      </c>
      <c r="O1806" s="5">
        <f>VLOOKUP(B1806,SWH!$A$4:$B$19,2,FALSE)</f>
        <v>0</v>
      </c>
      <c r="P1806" s="5">
        <f t="shared" si="119"/>
        <v>0</v>
      </c>
      <c r="Q1806" s="5">
        <v>0</v>
      </c>
      <c r="R1806" s="5">
        <v>0</v>
      </c>
      <c r="S1806" s="5">
        <v>0</v>
      </c>
      <c r="T1806" s="5">
        <v>28.37</v>
      </c>
      <c r="U1806" s="5">
        <v>0</v>
      </c>
      <c r="V1806" s="5">
        <v>0</v>
      </c>
      <c r="W1806" s="5">
        <f t="shared" si="121"/>
        <v>33.49</v>
      </c>
      <c r="X1806" s="5">
        <f t="shared" si="122"/>
        <v>1429.05</v>
      </c>
      <c r="Y1806" s="5">
        <v>496.85</v>
      </c>
      <c r="Z1806" s="5">
        <v>1429.05</v>
      </c>
      <c r="AA1806" s="5">
        <f t="shared" si="120"/>
        <v>1925.9</v>
      </c>
    </row>
    <row r="1807" spans="1:27" x14ac:dyDescent="0.25">
      <c r="A1807">
        <v>2019</v>
      </c>
      <c r="B1807" t="s">
        <v>1</v>
      </c>
      <c r="C1807" s="1" t="s">
        <v>10</v>
      </c>
      <c r="D1807" s="5">
        <f>VLOOKUP(B1807,SWH!$A$4:$C$19,3,FALSE)</f>
        <v>4835.13</v>
      </c>
      <c r="E1807" s="5">
        <v>0</v>
      </c>
      <c r="F1807" s="5">
        <v>0</v>
      </c>
      <c r="G1807" s="5">
        <v>165.72</v>
      </c>
      <c r="H1807" s="5">
        <v>156.54</v>
      </c>
      <c r="I1807" s="5">
        <v>56.8</v>
      </c>
      <c r="J1807" s="5">
        <v>136.5</v>
      </c>
      <c r="K1807" s="5">
        <v>0</v>
      </c>
      <c r="L1807" s="5">
        <v>0</v>
      </c>
      <c r="M1807" s="5">
        <v>80.03</v>
      </c>
      <c r="N1807" s="5">
        <v>0</v>
      </c>
      <c r="O1807" s="5">
        <f>VLOOKUP(B1807,SWH!$A$4:$B$19,2,FALSE)</f>
        <v>0</v>
      </c>
      <c r="P1807" s="5">
        <f t="shared" si="119"/>
        <v>0</v>
      </c>
      <c r="Q1807" s="5">
        <v>0</v>
      </c>
      <c r="R1807" s="5">
        <v>0</v>
      </c>
      <c r="S1807" s="5">
        <v>0</v>
      </c>
      <c r="T1807" s="5">
        <v>22.05</v>
      </c>
      <c r="U1807" s="5">
        <v>0</v>
      </c>
      <c r="V1807" s="5">
        <v>0</v>
      </c>
      <c r="W1807" s="5">
        <f t="shared" si="121"/>
        <v>245.75</v>
      </c>
      <c r="X1807" s="5">
        <f t="shared" si="122"/>
        <v>0</v>
      </c>
      <c r="Y1807" s="5">
        <v>617.65</v>
      </c>
      <c r="Z1807" s="5">
        <v>0</v>
      </c>
      <c r="AA1807" s="5">
        <f t="shared" si="120"/>
        <v>617.65</v>
      </c>
    </row>
    <row r="1808" spans="1:27" x14ac:dyDescent="0.25">
      <c r="A1808">
        <v>2019</v>
      </c>
      <c r="B1808" t="s">
        <v>1</v>
      </c>
      <c r="C1808" s="1" t="s">
        <v>6</v>
      </c>
      <c r="D1808" s="5">
        <f>VLOOKUP(B1808,SWH!$A$4:$C$19,3,FALSE)</f>
        <v>4835.13</v>
      </c>
      <c r="E1808" s="5">
        <v>0</v>
      </c>
      <c r="F1808" s="5">
        <v>0.02</v>
      </c>
      <c r="G1808" s="5">
        <v>173.39</v>
      </c>
      <c r="H1808" s="5">
        <v>160.31</v>
      </c>
      <c r="I1808" s="5">
        <v>56.77</v>
      </c>
      <c r="J1808" s="5">
        <v>136.5</v>
      </c>
      <c r="K1808" s="5">
        <v>0</v>
      </c>
      <c r="L1808" s="5">
        <v>0</v>
      </c>
      <c r="M1808" s="5">
        <v>98.26</v>
      </c>
      <c r="N1808" s="5">
        <v>0</v>
      </c>
      <c r="O1808" s="5">
        <f>VLOOKUP(B1808,SWH!$A$4:$B$19,2,FALSE)</f>
        <v>0</v>
      </c>
      <c r="P1808" s="5">
        <f t="shared" si="119"/>
        <v>0</v>
      </c>
      <c r="Q1808" s="5">
        <v>0</v>
      </c>
      <c r="R1808" s="5">
        <v>0</v>
      </c>
      <c r="S1808" s="5">
        <v>0</v>
      </c>
      <c r="T1808" s="5">
        <v>22.02</v>
      </c>
      <c r="U1808" s="5">
        <v>0</v>
      </c>
      <c r="V1808" s="5">
        <v>0</v>
      </c>
      <c r="W1808" s="5">
        <f t="shared" si="121"/>
        <v>271.64999999999998</v>
      </c>
      <c r="X1808" s="5">
        <f t="shared" si="122"/>
        <v>0.02</v>
      </c>
      <c r="Y1808" s="5">
        <v>647.25</v>
      </c>
      <c r="Z1808" s="5">
        <v>0.02</v>
      </c>
      <c r="AA1808" s="5">
        <f t="shared" si="120"/>
        <v>647.27</v>
      </c>
    </row>
    <row r="1809" spans="1:27" x14ac:dyDescent="0.25">
      <c r="A1809">
        <v>2019</v>
      </c>
      <c r="B1809" t="s">
        <v>1</v>
      </c>
      <c r="C1809" s="1" t="s">
        <v>11</v>
      </c>
      <c r="D1809" s="5">
        <f>VLOOKUP(B1809,SWH!$A$4:$C$19,3,FALSE)</f>
        <v>4835.13</v>
      </c>
      <c r="E1809" s="5">
        <v>0</v>
      </c>
      <c r="F1809" s="5">
        <v>0</v>
      </c>
      <c r="G1809" s="5">
        <v>93.9</v>
      </c>
      <c r="H1809" s="5">
        <v>163.47999999999999</v>
      </c>
      <c r="I1809" s="5">
        <v>56.79</v>
      </c>
      <c r="J1809" s="5">
        <v>136.5</v>
      </c>
      <c r="K1809" s="5">
        <v>0</v>
      </c>
      <c r="L1809" s="5">
        <v>0</v>
      </c>
      <c r="M1809" s="5">
        <v>60.4</v>
      </c>
      <c r="N1809" s="5">
        <v>0</v>
      </c>
      <c r="O1809" s="5">
        <f>VLOOKUP(B1809,SWH!$A$4:$B$19,2,FALSE)</f>
        <v>0</v>
      </c>
      <c r="P1809" s="5">
        <f t="shared" si="119"/>
        <v>0</v>
      </c>
      <c r="Q1809" s="5">
        <v>0</v>
      </c>
      <c r="R1809" s="5">
        <v>0</v>
      </c>
      <c r="S1809" s="5">
        <v>0</v>
      </c>
      <c r="T1809" s="5">
        <v>22.64</v>
      </c>
      <c r="U1809" s="5">
        <v>0</v>
      </c>
      <c r="V1809" s="5">
        <v>0</v>
      </c>
      <c r="W1809" s="5">
        <f t="shared" si="121"/>
        <v>154.30000000000001</v>
      </c>
      <c r="X1809" s="5">
        <f t="shared" si="122"/>
        <v>0</v>
      </c>
      <c r="Y1809" s="5">
        <v>533.71</v>
      </c>
      <c r="Z1809" s="5">
        <v>0</v>
      </c>
      <c r="AA1809" s="5">
        <f t="shared" si="120"/>
        <v>533.71</v>
      </c>
    </row>
    <row r="1810" spans="1:27" x14ac:dyDescent="0.25">
      <c r="A1810">
        <v>2019</v>
      </c>
      <c r="B1810" t="s">
        <v>1</v>
      </c>
      <c r="C1810" s="1" t="s">
        <v>13</v>
      </c>
      <c r="D1810" s="5">
        <f>VLOOKUP(B1810,SWH!$A$4:$C$19,3,FALSE)</f>
        <v>4835.13</v>
      </c>
      <c r="E1810" s="5">
        <v>0</v>
      </c>
      <c r="F1810" s="5">
        <v>1.97</v>
      </c>
      <c r="G1810" s="5">
        <v>120.63</v>
      </c>
      <c r="H1810" s="5">
        <v>161.72999999999999</v>
      </c>
      <c r="I1810" s="5">
        <v>56.7</v>
      </c>
      <c r="J1810" s="5">
        <v>136.5</v>
      </c>
      <c r="K1810" s="5">
        <v>0</v>
      </c>
      <c r="L1810" s="5">
        <v>0</v>
      </c>
      <c r="M1810" s="5">
        <v>84.56</v>
      </c>
      <c r="N1810" s="5">
        <v>0</v>
      </c>
      <c r="O1810" s="5">
        <f>VLOOKUP(B1810,SWH!$A$4:$B$19,2,FALSE)</f>
        <v>0</v>
      </c>
      <c r="P1810" s="5">
        <f t="shared" si="119"/>
        <v>0</v>
      </c>
      <c r="Q1810" s="5">
        <v>0</v>
      </c>
      <c r="R1810" s="5">
        <v>0</v>
      </c>
      <c r="S1810" s="5">
        <v>0</v>
      </c>
      <c r="T1810" s="5">
        <v>22.66</v>
      </c>
      <c r="U1810" s="5">
        <v>0</v>
      </c>
      <c r="V1810" s="5">
        <v>0</v>
      </c>
      <c r="W1810" s="5">
        <f t="shared" si="121"/>
        <v>205.19</v>
      </c>
      <c r="X1810" s="5">
        <f t="shared" si="122"/>
        <v>1.97</v>
      </c>
      <c r="Y1810" s="5">
        <v>582.78</v>
      </c>
      <c r="Z1810" s="5">
        <v>1.97</v>
      </c>
      <c r="AA1810" s="5">
        <f t="shared" si="120"/>
        <v>584.75</v>
      </c>
    </row>
    <row r="1811" spans="1:27" x14ac:dyDescent="0.25">
      <c r="A1811">
        <v>2019</v>
      </c>
      <c r="B1811" t="s">
        <v>1</v>
      </c>
      <c r="C1811" s="1" t="s">
        <v>19</v>
      </c>
      <c r="D1811" s="5">
        <f>VLOOKUP(B1811,SWH!$A$4:$C$19,3,FALSE)</f>
        <v>4835.13</v>
      </c>
      <c r="E1811" s="5">
        <v>0</v>
      </c>
      <c r="F1811" s="5">
        <v>1.74</v>
      </c>
      <c r="G1811" s="5">
        <v>68.22</v>
      </c>
      <c r="H1811" s="5">
        <v>164.2</v>
      </c>
      <c r="I1811" s="5">
        <v>56.69</v>
      </c>
      <c r="J1811" s="5">
        <v>136.5</v>
      </c>
      <c r="K1811" s="5">
        <v>0</v>
      </c>
      <c r="L1811" s="5">
        <v>0</v>
      </c>
      <c r="M1811" s="5">
        <v>56.09</v>
      </c>
      <c r="N1811" s="5">
        <v>0</v>
      </c>
      <c r="O1811" s="5">
        <f>VLOOKUP(B1811,SWH!$A$4:$B$19,2,FALSE)</f>
        <v>0</v>
      </c>
      <c r="P1811" s="5">
        <f t="shared" si="119"/>
        <v>0</v>
      </c>
      <c r="Q1811" s="5">
        <v>0</v>
      </c>
      <c r="R1811" s="5">
        <v>0</v>
      </c>
      <c r="S1811" s="5">
        <v>0</v>
      </c>
      <c r="T1811" s="5">
        <v>23.33</v>
      </c>
      <c r="U1811" s="5">
        <v>0</v>
      </c>
      <c r="V1811" s="5">
        <v>0</v>
      </c>
      <c r="W1811" s="5">
        <f t="shared" si="121"/>
        <v>124.31</v>
      </c>
      <c r="X1811" s="5">
        <f t="shared" si="122"/>
        <v>1.74</v>
      </c>
      <c r="Y1811" s="5">
        <v>505.03</v>
      </c>
      <c r="Z1811" s="5">
        <v>1.74</v>
      </c>
      <c r="AA1811" s="5">
        <f t="shared" si="120"/>
        <v>506.77</v>
      </c>
    </row>
    <row r="1812" spans="1:27" x14ac:dyDescent="0.25">
      <c r="A1812">
        <v>2019</v>
      </c>
      <c r="B1812" t="s">
        <v>1</v>
      </c>
      <c r="C1812" s="1" t="s">
        <v>20</v>
      </c>
      <c r="D1812" s="5">
        <f>VLOOKUP(B1812,SWH!$A$4:$C$19,3,FALSE)</f>
        <v>4835.13</v>
      </c>
      <c r="E1812" s="5">
        <v>0</v>
      </c>
      <c r="F1812" s="5">
        <v>3.95</v>
      </c>
      <c r="G1812" s="5">
        <v>68.17</v>
      </c>
      <c r="H1812" s="5">
        <v>171.88</v>
      </c>
      <c r="I1812" s="5">
        <v>56.75</v>
      </c>
      <c r="J1812" s="5">
        <v>136.5</v>
      </c>
      <c r="K1812" s="5">
        <v>0</v>
      </c>
      <c r="L1812" s="5">
        <v>0</v>
      </c>
      <c r="M1812" s="5">
        <v>70.150000000000006</v>
      </c>
      <c r="N1812" s="5">
        <v>0</v>
      </c>
      <c r="O1812" s="5">
        <f>VLOOKUP(B1812,SWH!$A$4:$B$19,2,FALSE)</f>
        <v>0</v>
      </c>
      <c r="P1812" s="5">
        <f t="shared" si="119"/>
        <v>0</v>
      </c>
      <c r="Q1812" s="5">
        <v>0</v>
      </c>
      <c r="R1812" s="5">
        <v>0</v>
      </c>
      <c r="S1812" s="5">
        <v>0</v>
      </c>
      <c r="T1812" s="5">
        <v>23.38</v>
      </c>
      <c r="U1812" s="5">
        <v>0</v>
      </c>
      <c r="V1812" s="5">
        <v>0</v>
      </c>
      <c r="W1812" s="5">
        <f t="shared" si="121"/>
        <v>138.32</v>
      </c>
      <c r="X1812" s="5">
        <f t="shared" si="122"/>
        <v>3.95</v>
      </c>
      <c r="Y1812" s="5">
        <v>526.83000000000004</v>
      </c>
      <c r="Z1812" s="5">
        <v>3.95</v>
      </c>
      <c r="AA1812" s="5">
        <f t="shared" si="120"/>
        <v>530.78000000000009</v>
      </c>
    </row>
    <row r="1813" spans="1:27" x14ac:dyDescent="0.25">
      <c r="A1813">
        <v>2019</v>
      </c>
      <c r="B1813" t="s">
        <v>1</v>
      </c>
      <c r="C1813" s="1" t="s">
        <v>3</v>
      </c>
      <c r="D1813" s="5">
        <f>VLOOKUP(B1813,SWH!$A$4:$C$19,3,FALSE)</f>
        <v>4835.13</v>
      </c>
      <c r="E1813" s="5">
        <v>0</v>
      </c>
      <c r="F1813" s="5">
        <v>174.69</v>
      </c>
      <c r="G1813" s="5">
        <v>34.28</v>
      </c>
      <c r="H1813" s="5">
        <v>167.77</v>
      </c>
      <c r="I1813" s="5">
        <v>56.8</v>
      </c>
      <c r="J1813" s="5">
        <v>136.5</v>
      </c>
      <c r="K1813" s="5">
        <v>0</v>
      </c>
      <c r="L1813" s="5">
        <v>0</v>
      </c>
      <c r="M1813" s="5">
        <v>50.44</v>
      </c>
      <c r="N1813" s="5">
        <v>0</v>
      </c>
      <c r="O1813" s="5">
        <f>VLOOKUP(B1813,SWH!$A$4:$B$19,2,FALSE)</f>
        <v>0</v>
      </c>
      <c r="P1813" s="5">
        <f t="shared" si="119"/>
        <v>0</v>
      </c>
      <c r="Q1813" s="5">
        <v>0</v>
      </c>
      <c r="R1813" s="5">
        <v>0</v>
      </c>
      <c r="S1813" s="5">
        <v>0</v>
      </c>
      <c r="T1813" s="5">
        <v>24.51</v>
      </c>
      <c r="U1813" s="5">
        <v>0</v>
      </c>
      <c r="V1813" s="5">
        <v>0</v>
      </c>
      <c r="W1813" s="5">
        <f t="shared" si="121"/>
        <v>84.72</v>
      </c>
      <c r="X1813" s="5">
        <f t="shared" si="122"/>
        <v>174.69</v>
      </c>
      <c r="Y1813" s="5">
        <v>470.3</v>
      </c>
      <c r="Z1813" s="5">
        <v>174.69</v>
      </c>
      <c r="AA1813" s="5">
        <f t="shared" si="120"/>
        <v>644.99</v>
      </c>
    </row>
    <row r="1814" spans="1:27" x14ac:dyDescent="0.25">
      <c r="A1814">
        <v>2019</v>
      </c>
      <c r="B1814" t="s">
        <v>1</v>
      </c>
      <c r="C1814" s="1" t="s">
        <v>7</v>
      </c>
      <c r="D1814" s="5">
        <f>VLOOKUP(B1814,SWH!$A$4:$C$19,3,FALSE)</f>
        <v>4835.13</v>
      </c>
      <c r="E1814" s="5">
        <v>0</v>
      </c>
      <c r="F1814" s="5">
        <v>30.8</v>
      </c>
      <c r="G1814" s="5">
        <v>41.15</v>
      </c>
      <c r="H1814" s="5">
        <v>169.35</v>
      </c>
      <c r="I1814" s="5">
        <v>56.69</v>
      </c>
      <c r="J1814" s="5">
        <v>136.5</v>
      </c>
      <c r="K1814" s="5">
        <v>0</v>
      </c>
      <c r="L1814" s="5">
        <v>0</v>
      </c>
      <c r="M1814" s="5">
        <v>62.49</v>
      </c>
      <c r="N1814" s="5">
        <v>0</v>
      </c>
      <c r="O1814" s="5">
        <f>VLOOKUP(B1814,SWH!$A$4:$B$19,2,FALSE)</f>
        <v>0</v>
      </c>
      <c r="P1814" s="5">
        <f t="shared" si="119"/>
        <v>0</v>
      </c>
      <c r="Q1814" s="5">
        <v>0</v>
      </c>
      <c r="R1814" s="5">
        <v>0</v>
      </c>
      <c r="S1814" s="5">
        <v>0</v>
      </c>
      <c r="T1814" s="5">
        <v>24.21</v>
      </c>
      <c r="U1814" s="5">
        <v>0</v>
      </c>
      <c r="V1814" s="5">
        <v>0</v>
      </c>
      <c r="W1814" s="5">
        <f t="shared" si="121"/>
        <v>103.64</v>
      </c>
      <c r="X1814" s="5">
        <f t="shared" si="122"/>
        <v>30.8</v>
      </c>
      <c r="Y1814" s="5">
        <v>490.4</v>
      </c>
      <c r="Z1814" s="5">
        <v>30.8</v>
      </c>
      <c r="AA1814" s="5">
        <f t="shared" si="120"/>
        <v>521.19999999999993</v>
      </c>
    </row>
    <row r="1815" spans="1:27" x14ac:dyDescent="0.25">
      <c r="A1815">
        <v>2019</v>
      </c>
      <c r="B1815" t="s">
        <v>1</v>
      </c>
      <c r="C1815" s="1" t="s">
        <v>17</v>
      </c>
      <c r="D1815" s="5">
        <f>VLOOKUP(B1815,SWH!$A$4:$C$19,3,FALSE)</f>
        <v>4835.13</v>
      </c>
      <c r="E1815" s="5">
        <v>0</v>
      </c>
      <c r="F1815" s="5">
        <v>3.54</v>
      </c>
      <c r="G1815" s="5">
        <v>11.37</v>
      </c>
      <c r="H1815" s="5">
        <v>167.87</v>
      </c>
      <c r="I1815" s="5">
        <v>56.87</v>
      </c>
      <c r="J1815" s="5">
        <v>136.5</v>
      </c>
      <c r="K1815" s="5">
        <v>0</v>
      </c>
      <c r="L1815" s="5">
        <v>0</v>
      </c>
      <c r="M1815" s="5">
        <v>35.72</v>
      </c>
      <c r="N1815" s="5">
        <v>0</v>
      </c>
      <c r="O1815" s="5">
        <f>VLOOKUP(B1815,SWH!$A$4:$B$19,2,FALSE)</f>
        <v>0</v>
      </c>
      <c r="P1815" s="5">
        <f t="shared" si="119"/>
        <v>0</v>
      </c>
      <c r="Q1815" s="5">
        <v>0</v>
      </c>
      <c r="R1815" s="5">
        <v>0</v>
      </c>
      <c r="S1815" s="5">
        <v>0</v>
      </c>
      <c r="T1815" s="5">
        <v>24.63</v>
      </c>
      <c r="U1815" s="5">
        <v>0</v>
      </c>
      <c r="V1815" s="5">
        <v>0</v>
      </c>
      <c r="W1815" s="5">
        <f t="shared" si="121"/>
        <v>47.089999999999996</v>
      </c>
      <c r="X1815" s="5">
        <f t="shared" si="122"/>
        <v>3.54</v>
      </c>
      <c r="Y1815" s="5">
        <v>432.96</v>
      </c>
      <c r="Z1815" s="5">
        <v>3.54</v>
      </c>
      <c r="AA1815" s="5">
        <f t="shared" si="120"/>
        <v>436.5</v>
      </c>
    </row>
    <row r="1816" spans="1:27" x14ac:dyDescent="0.25">
      <c r="A1816">
        <v>2019</v>
      </c>
      <c r="B1816" t="s">
        <v>1</v>
      </c>
      <c r="C1816" s="1" t="s">
        <v>14</v>
      </c>
      <c r="D1816" s="5">
        <f>VLOOKUP(B1816,SWH!$A$4:$C$19,3,FALSE)</f>
        <v>4835.13</v>
      </c>
      <c r="E1816" s="5">
        <v>0</v>
      </c>
      <c r="F1816" s="5">
        <v>587.67999999999995</v>
      </c>
      <c r="G1816" s="5">
        <v>18.23</v>
      </c>
      <c r="H1816" s="5">
        <v>165.49</v>
      </c>
      <c r="I1816" s="5">
        <v>56.99</v>
      </c>
      <c r="J1816" s="5">
        <v>136.5</v>
      </c>
      <c r="K1816" s="5">
        <v>0</v>
      </c>
      <c r="L1816" s="5">
        <v>0</v>
      </c>
      <c r="M1816" s="5">
        <v>41.39</v>
      </c>
      <c r="N1816" s="5">
        <v>0</v>
      </c>
      <c r="O1816" s="5">
        <f>VLOOKUP(B1816,SWH!$A$4:$B$19,2,FALSE)</f>
        <v>0</v>
      </c>
      <c r="P1816" s="5">
        <f t="shared" si="119"/>
        <v>0</v>
      </c>
      <c r="Q1816" s="5">
        <v>0</v>
      </c>
      <c r="R1816" s="5">
        <v>0</v>
      </c>
      <c r="S1816" s="5">
        <v>0</v>
      </c>
      <c r="T1816" s="5">
        <v>25.44</v>
      </c>
      <c r="U1816" s="5">
        <v>0</v>
      </c>
      <c r="V1816" s="5">
        <v>0</v>
      </c>
      <c r="W1816" s="5">
        <f t="shared" si="121"/>
        <v>59.620000000000005</v>
      </c>
      <c r="X1816" s="5">
        <f t="shared" si="122"/>
        <v>587.67999999999995</v>
      </c>
      <c r="Y1816" s="5">
        <v>444.03</v>
      </c>
      <c r="Z1816" s="5">
        <v>587.67999999999995</v>
      </c>
      <c r="AA1816" s="5">
        <f t="shared" si="120"/>
        <v>1031.71</v>
      </c>
    </row>
    <row r="1817" spans="1:27" x14ac:dyDescent="0.25">
      <c r="A1817">
        <v>2019</v>
      </c>
      <c r="B1817" t="s">
        <v>1</v>
      </c>
      <c r="C1817" s="1" t="s">
        <v>2</v>
      </c>
      <c r="D1817" s="5">
        <f>VLOOKUP(B1817,SWH!$A$4:$C$19,3,FALSE)</f>
        <v>4835.13</v>
      </c>
      <c r="E1817" s="5">
        <v>0</v>
      </c>
      <c r="F1817" s="5">
        <v>198.36</v>
      </c>
      <c r="G1817" s="5">
        <v>22.03</v>
      </c>
      <c r="H1817" s="5">
        <v>167.63</v>
      </c>
      <c r="I1817" s="5">
        <v>56.7</v>
      </c>
      <c r="J1817" s="5">
        <v>136.5</v>
      </c>
      <c r="K1817" s="5">
        <v>0</v>
      </c>
      <c r="L1817" s="5">
        <v>0</v>
      </c>
      <c r="M1817" s="5">
        <v>51.97</v>
      </c>
      <c r="N1817" s="5">
        <v>0</v>
      </c>
      <c r="O1817" s="5">
        <f>VLOOKUP(B1817,SWH!$A$4:$B$19,2,FALSE)</f>
        <v>0</v>
      </c>
      <c r="P1817" s="5">
        <f t="shared" si="119"/>
        <v>0</v>
      </c>
      <c r="Q1817" s="5">
        <v>0</v>
      </c>
      <c r="R1817" s="5">
        <v>0</v>
      </c>
      <c r="S1817" s="5">
        <v>0</v>
      </c>
      <c r="T1817" s="5">
        <v>25.17</v>
      </c>
      <c r="U1817" s="5">
        <v>0</v>
      </c>
      <c r="V1817" s="5">
        <v>0</v>
      </c>
      <c r="W1817" s="5">
        <f t="shared" si="121"/>
        <v>74</v>
      </c>
      <c r="X1817" s="5">
        <f t="shared" si="122"/>
        <v>198.36</v>
      </c>
      <c r="Y1817" s="5">
        <v>459.99</v>
      </c>
      <c r="Z1817" s="5">
        <v>198.36</v>
      </c>
      <c r="AA1817" s="5">
        <f t="shared" si="120"/>
        <v>658.35</v>
      </c>
    </row>
    <row r="1818" spans="1:27" x14ac:dyDescent="0.25">
      <c r="A1818">
        <v>2019</v>
      </c>
      <c r="B1818" t="s">
        <v>1</v>
      </c>
      <c r="C1818" s="1" t="s">
        <v>18</v>
      </c>
      <c r="D1818" s="5">
        <f>VLOOKUP(B1818,SWH!$A$4:$C$19,3,FALSE)</f>
        <v>4835.13</v>
      </c>
      <c r="E1818" s="5">
        <v>0</v>
      </c>
      <c r="F1818" s="5">
        <v>261.11</v>
      </c>
      <c r="G1818" s="5">
        <v>3.15</v>
      </c>
      <c r="H1818" s="5">
        <v>171.99</v>
      </c>
      <c r="I1818" s="5">
        <v>57.13</v>
      </c>
      <c r="J1818" s="5">
        <v>136.5</v>
      </c>
      <c r="K1818" s="5">
        <v>0</v>
      </c>
      <c r="L1818" s="5">
        <v>0</v>
      </c>
      <c r="M1818" s="5">
        <v>33.380000000000003</v>
      </c>
      <c r="N1818" s="5">
        <v>0</v>
      </c>
      <c r="O1818" s="5">
        <f>VLOOKUP(B1818,SWH!$A$4:$B$19,2,FALSE)</f>
        <v>0</v>
      </c>
      <c r="P1818" s="5">
        <f t="shared" si="119"/>
        <v>0</v>
      </c>
      <c r="Q1818" s="5">
        <v>0</v>
      </c>
      <c r="R1818" s="5">
        <v>0</v>
      </c>
      <c r="S1818" s="5">
        <v>0</v>
      </c>
      <c r="T1818" s="5">
        <v>25.73</v>
      </c>
      <c r="U1818" s="5">
        <v>0</v>
      </c>
      <c r="V1818" s="5">
        <v>0</v>
      </c>
      <c r="W1818" s="5">
        <f t="shared" si="121"/>
        <v>36.53</v>
      </c>
      <c r="X1818" s="5">
        <f t="shared" si="122"/>
        <v>261.11</v>
      </c>
      <c r="Y1818" s="5">
        <v>427.88</v>
      </c>
      <c r="Z1818" s="5">
        <v>261.11</v>
      </c>
      <c r="AA1818" s="5">
        <f t="shared" si="120"/>
        <v>688.99</v>
      </c>
    </row>
    <row r="1819" spans="1:27" x14ac:dyDescent="0.25">
      <c r="A1819">
        <v>2019</v>
      </c>
      <c r="B1819" t="s">
        <v>1</v>
      </c>
      <c r="C1819" s="1" t="s">
        <v>4</v>
      </c>
      <c r="D1819" s="5">
        <f>VLOOKUP(B1819,SWH!$A$4:$C$19,3,FALSE)</f>
        <v>4835.13</v>
      </c>
      <c r="E1819" s="5">
        <v>0</v>
      </c>
      <c r="F1819" s="5">
        <v>995.04</v>
      </c>
      <c r="G1819" s="5">
        <v>7.41</v>
      </c>
      <c r="H1819" s="5">
        <v>166.22</v>
      </c>
      <c r="I1819" s="5">
        <v>56.88</v>
      </c>
      <c r="J1819" s="5">
        <v>136.5</v>
      </c>
      <c r="K1819" s="5">
        <v>0</v>
      </c>
      <c r="L1819" s="5">
        <v>0</v>
      </c>
      <c r="M1819" s="5">
        <v>38.69</v>
      </c>
      <c r="N1819" s="5">
        <v>0</v>
      </c>
      <c r="O1819" s="5">
        <f>VLOOKUP(B1819,SWH!$A$4:$B$19,2,FALSE)</f>
        <v>0</v>
      </c>
      <c r="P1819" s="5">
        <f t="shared" si="119"/>
        <v>0</v>
      </c>
      <c r="Q1819" s="5">
        <v>0</v>
      </c>
      <c r="R1819" s="5">
        <v>0</v>
      </c>
      <c r="S1819" s="5">
        <v>0</v>
      </c>
      <c r="T1819" s="5">
        <v>26.21</v>
      </c>
      <c r="U1819" s="5">
        <v>0</v>
      </c>
      <c r="V1819" s="5">
        <v>0</v>
      </c>
      <c r="W1819" s="5">
        <f t="shared" si="121"/>
        <v>46.099999999999994</v>
      </c>
      <c r="X1819" s="5">
        <f t="shared" si="122"/>
        <v>995.04</v>
      </c>
      <c r="Y1819" s="5">
        <v>431.92</v>
      </c>
      <c r="Z1819" s="5">
        <v>995.04</v>
      </c>
      <c r="AA1819" s="5">
        <f t="shared" si="120"/>
        <v>1426.96</v>
      </c>
    </row>
    <row r="1820" spans="1:27" x14ac:dyDescent="0.25">
      <c r="A1820">
        <v>2019</v>
      </c>
      <c r="B1820" t="s">
        <v>1</v>
      </c>
      <c r="C1820" s="1" t="s">
        <v>5</v>
      </c>
      <c r="D1820" s="5">
        <f>VLOOKUP(B1820,SWH!$A$4:$C$19,3,FALSE)</f>
        <v>4835.13</v>
      </c>
      <c r="E1820" s="5">
        <v>0</v>
      </c>
      <c r="F1820" s="5">
        <v>503.43</v>
      </c>
      <c r="G1820" s="5">
        <v>11.94</v>
      </c>
      <c r="H1820" s="5">
        <v>168.93</v>
      </c>
      <c r="I1820" s="5">
        <v>56.92</v>
      </c>
      <c r="J1820" s="5">
        <v>136.5</v>
      </c>
      <c r="K1820" s="5">
        <v>0</v>
      </c>
      <c r="L1820" s="5">
        <v>0</v>
      </c>
      <c r="M1820" s="5">
        <v>48.45</v>
      </c>
      <c r="N1820" s="5">
        <v>0</v>
      </c>
      <c r="O1820" s="5">
        <f>VLOOKUP(B1820,SWH!$A$4:$B$19,2,FALSE)</f>
        <v>0</v>
      </c>
      <c r="P1820" s="5">
        <f t="shared" si="119"/>
        <v>0</v>
      </c>
      <c r="Q1820" s="5">
        <v>0</v>
      </c>
      <c r="R1820" s="5">
        <v>0</v>
      </c>
      <c r="S1820" s="5">
        <v>0</v>
      </c>
      <c r="T1820" s="5">
        <v>25.99</v>
      </c>
      <c r="U1820" s="5">
        <v>0</v>
      </c>
      <c r="V1820" s="5">
        <v>0</v>
      </c>
      <c r="W1820" s="5">
        <f t="shared" si="121"/>
        <v>60.39</v>
      </c>
      <c r="X1820" s="5">
        <f t="shared" si="122"/>
        <v>503.43</v>
      </c>
      <c r="Y1820" s="5">
        <v>448.73</v>
      </c>
      <c r="Z1820" s="5">
        <v>503.43</v>
      </c>
      <c r="AA1820" s="5">
        <f t="shared" si="120"/>
        <v>952.16000000000008</v>
      </c>
    </row>
    <row r="1821" spans="1:27" x14ac:dyDescent="0.25">
      <c r="A1821">
        <v>2019</v>
      </c>
      <c r="B1821" t="s">
        <v>1</v>
      </c>
      <c r="C1821" s="1" t="s">
        <v>15</v>
      </c>
      <c r="D1821" s="5">
        <f>VLOOKUP(B1821,SWH!$A$4:$C$19,3,FALSE)</f>
        <v>4835.13</v>
      </c>
      <c r="E1821" s="5">
        <v>0</v>
      </c>
      <c r="F1821" s="5">
        <v>234.13</v>
      </c>
      <c r="G1821" s="5">
        <v>1.1599999999999999</v>
      </c>
      <c r="H1821" s="5">
        <v>171.08</v>
      </c>
      <c r="I1821" s="5">
        <v>57.1</v>
      </c>
      <c r="J1821" s="5">
        <v>136.5</v>
      </c>
      <c r="K1821" s="5">
        <v>0</v>
      </c>
      <c r="L1821" s="5">
        <v>0</v>
      </c>
      <c r="M1821" s="5">
        <v>29.89</v>
      </c>
      <c r="N1821" s="5">
        <v>0</v>
      </c>
      <c r="O1821" s="5">
        <f>VLOOKUP(B1821,SWH!$A$4:$B$19,2,FALSE)</f>
        <v>0</v>
      </c>
      <c r="P1821" s="5">
        <f t="shared" si="119"/>
        <v>0</v>
      </c>
      <c r="Q1821" s="5">
        <v>0</v>
      </c>
      <c r="R1821" s="5">
        <v>0</v>
      </c>
      <c r="S1821" s="5">
        <v>0</v>
      </c>
      <c r="T1821" s="5">
        <v>26.17</v>
      </c>
      <c r="U1821" s="5">
        <v>0</v>
      </c>
      <c r="V1821" s="5">
        <v>0</v>
      </c>
      <c r="W1821" s="5">
        <f t="shared" si="121"/>
        <v>31.05</v>
      </c>
      <c r="X1821" s="5">
        <f t="shared" si="122"/>
        <v>234.13</v>
      </c>
      <c r="Y1821" s="5">
        <v>421.89</v>
      </c>
      <c r="Z1821" s="5">
        <v>234.13</v>
      </c>
      <c r="AA1821" s="5">
        <f t="shared" si="120"/>
        <v>656.02</v>
      </c>
    </row>
    <row r="1822" spans="1:27" x14ac:dyDescent="0.25">
      <c r="A1822">
        <v>2019</v>
      </c>
      <c r="B1822" t="s">
        <v>1</v>
      </c>
      <c r="C1822" s="1" t="s">
        <v>16</v>
      </c>
      <c r="D1822" s="5">
        <f>VLOOKUP(B1822,SWH!$A$4:$C$19,3,FALSE)</f>
        <v>4835.13</v>
      </c>
      <c r="E1822" s="5">
        <v>0</v>
      </c>
      <c r="F1822" s="5">
        <v>1504.8</v>
      </c>
      <c r="G1822" s="5">
        <v>7.4</v>
      </c>
      <c r="H1822" s="5">
        <v>226.34</v>
      </c>
      <c r="I1822" s="5">
        <v>56.95</v>
      </c>
      <c r="J1822" s="5">
        <v>136.5</v>
      </c>
      <c r="K1822" s="5">
        <v>0</v>
      </c>
      <c r="L1822" s="5">
        <v>0</v>
      </c>
      <c r="M1822" s="5">
        <v>41.65</v>
      </c>
      <c r="N1822" s="5">
        <v>0</v>
      </c>
      <c r="O1822" s="5">
        <f>VLOOKUP(B1822,SWH!$A$4:$B$19,2,FALSE)</f>
        <v>0</v>
      </c>
      <c r="P1822" s="5">
        <f t="shared" si="119"/>
        <v>0</v>
      </c>
      <c r="Q1822" s="5">
        <v>0</v>
      </c>
      <c r="R1822" s="5">
        <v>0</v>
      </c>
      <c r="S1822" s="5">
        <v>0</v>
      </c>
      <c r="T1822" s="5">
        <v>26.78</v>
      </c>
      <c r="U1822" s="5">
        <v>0</v>
      </c>
      <c r="V1822" s="5">
        <v>0</v>
      </c>
      <c r="W1822" s="5">
        <f t="shared" si="121"/>
        <v>49.05</v>
      </c>
      <c r="X1822" s="5">
        <f t="shared" si="122"/>
        <v>1504.8</v>
      </c>
      <c r="Y1822" s="5">
        <v>495.63</v>
      </c>
      <c r="Z1822" s="5">
        <v>1504.8</v>
      </c>
      <c r="AA1822" s="5">
        <f t="shared" si="120"/>
        <v>2000.4299999999998</v>
      </c>
    </row>
    <row r="1823" spans="1:27" x14ac:dyDescent="0.25">
      <c r="A1823">
        <v>2019</v>
      </c>
      <c r="B1823" t="s">
        <v>1</v>
      </c>
      <c r="C1823" s="1" t="s">
        <v>9</v>
      </c>
      <c r="D1823" s="5">
        <f>VLOOKUP(B1823,SWH!$A$4:$C$19,3,FALSE)</f>
        <v>4835.13</v>
      </c>
      <c r="E1823" s="5">
        <v>0</v>
      </c>
      <c r="F1823" s="5">
        <v>905.05</v>
      </c>
      <c r="G1823" s="5">
        <v>5.5</v>
      </c>
      <c r="H1823" s="5">
        <v>227.09</v>
      </c>
      <c r="I1823" s="5">
        <v>56.96</v>
      </c>
      <c r="J1823" s="5">
        <v>136.5</v>
      </c>
      <c r="K1823" s="5">
        <v>0</v>
      </c>
      <c r="L1823" s="5">
        <v>0</v>
      </c>
      <c r="M1823" s="5">
        <v>42.5</v>
      </c>
      <c r="N1823" s="5">
        <v>0</v>
      </c>
      <c r="O1823" s="5">
        <f>VLOOKUP(B1823,SWH!$A$4:$B$19,2,FALSE)</f>
        <v>0</v>
      </c>
      <c r="P1823" s="5">
        <f t="shared" si="119"/>
        <v>0</v>
      </c>
      <c r="Q1823" s="5">
        <v>0</v>
      </c>
      <c r="R1823" s="5">
        <v>0</v>
      </c>
      <c r="S1823" s="5">
        <v>0</v>
      </c>
      <c r="T1823" s="5">
        <v>26.64</v>
      </c>
      <c r="U1823" s="5">
        <v>0</v>
      </c>
      <c r="V1823" s="5">
        <v>0</v>
      </c>
      <c r="W1823" s="5">
        <f t="shared" si="121"/>
        <v>48</v>
      </c>
      <c r="X1823" s="5">
        <f t="shared" si="122"/>
        <v>905.05</v>
      </c>
      <c r="Y1823" s="5">
        <v>495.2</v>
      </c>
      <c r="Z1823" s="5">
        <v>905.05</v>
      </c>
      <c r="AA1823" s="5">
        <f t="shared" si="120"/>
        <v>1400.25</v>
      </c>
    </row>
    <row r="1824" spans="1:27" x14ac:dyDescent="0.25">
      <c r="A1824">
        <v>2019</v>
      </c>
      <c r="B1824" t="s">
        <v>1</v>
      </c>
      <c r="C1824" s="1" t="s">
        <v>12</v>
      </c>
      <c r="D1824" s="5">
        <f>VLOOKUP(B1824,SWH!$A$4:$C$19,3,FALSE)</f>
        <v>4835.13</v>
      </c>
      <c r="E1824" s="5">
        <v>0</v>
      </c>
      <c r="F1824" s="5">
        <v>1380.92</v>
      </c>
      <c r="G1824" s="5">
        <v>4.04</v>
      </c>
      <c r="H1824" s="5">
        <v>226.84</v>
      </c>
      <c r="I1824" s="5">
        <v>57.12</v>
      </c>
      <c r="J1824" s="5">
        <v>136.5</v>
      </c>
      <c r="K1824" s="5">
        <v>0</v>
      </c>
      <c r="L1824" s="5">
        <v>0</v>
      </c>
      <c r="M1824" s="5">
        <v>36.450000000000003</v>
      </c>
      <c r="N1824" s="5">
        <v>0</v>
      </c>
      <c r="O1824" s="5">
        <f>VLOOKUP(B1824,SWH!$A$4:$B$19,2,FALSE)</f>
        <v>0</v>
      </c>
      <c r="P1824" s="5">
        <f t="shared" si="119"/>
        <v>0</v>
      </c>
      <c r="Q1824" s="5">
        <v>0</v>
      </c>
      <c r="R1824" s="5">
        <v>0</v>
      </c>
      <c r="S1824" s="5">
        <v>0</v>
      </c>
      <c r="T1824" s="5">
        <v>27.46</v>
      </c>
      <c r="U1824" s="5">
        <v>0</v>
      </c>
      <c r="V1824" s="5">
        <v>0</v>
      </c>
      <c r="W1824" s="5">
        <f t="shared" si="121"/>
        <v>40.49</v>
      </c>
      <c r="X1824" s="5">
        <f t="shared" si="122"/>
        <v>1380.92</v>
      </c>
      <c r="Y1824" s="5">
        <v>488.41</v>
      </c>
      <c r="Z1824" s="5">
        <v>1380.92</v>
      </c>
      <c r="AA1824" s="5">
        <f t="shared" si="120"/>
        <v>1869.3300000000002</v>
      </c>
    </row>
    <row r="1825" spans="1:27" x14ac:dyDescent="0.25">
      <c r="A1825">
        <v>2019</v>
      </c>
      <c r="B1825" t="s">
        <v>1</v>
      </c>
      <c r="C1825" s="1" t="s">
        <v>8</v>
      </c>
      <c r="D1825" s="5">
        <f>VLOOKUP(B1825,SWH!$A$4:$C$19,3,FALSE)</f>
        <v>4835.13</v>
      </c>
      <c r="E1825" s="5">
        <v>0</v>
      </c>
      <c r="F1825" s="5">
        <v>1427.04</v>
      </c>
      <c r="G1825" s="5">
        <v>1.06</v>
      </c>
      <c r="H1825" s="5">
        <v>229.8</v>
      </c>
      <c r="I1825" s="5">
        <v>58.63</v>
      </c>
      <c r="J1825" s="5">
        <v>136.5</v>
      </c>
      <c r="K1825" s="5">
        <v>0</v>
      </c>
      <c r="L1825" s="5">
        <v>0</v>
      </c>
      <c r="M1825" s="5">
        <v>31.7</v>
      </c>
      <c r="N1825" s="5">
        <v>0</v>
      </c>
      <c r="O1825" s="5">
        <f>VLOOKUP(B1825,SWH!$A$4:$B$19,2,FALSE)</f>
        <v>0</v>
      </c>
      <c r="P1825" s="5">
        <f t="shared" si="119"/>
        <v>0</v>
      </c>
      <c r="Q1825" s="5">
        <v>0</v>
      </c>
      <c r="R1825" s="5">
        <v>0</v>
      </c>
      <c r="S1825" s="5">
        <v>0</v>
      </c>
      <c r="T1825" s="5">
        <v>28.37</v>
      </c>
      <c r="U1825" s="5">
        <v>0</v>
      </c>
      <c r="V1825" s="5">
        <v>0</v>
      </c>
      <c r="W1825" s="5">
        <f t="shared" si="121"/>
        <v>32.76</v>
      </c>
      <c r="X1825" s="5">
        <f t="shared" si="122"/>
        <v>1427.04</v>
      </c>
      <c r="Y1825" s="5">
        <v>486.06</v>
      </c>
      <c r="Z1825" s="5">
        <v>1427.04</v>
      </c>
      <c r="AA1825" s="5">
        <f t="shared" si="120"/>
        <v>1913.1</v>
      </c>
    </row>
  </sheetData>
  <sortState xmlns:xlrd2="http://schemas.microsoft.com/office/spreadsheetml/2017/richdata2" ref="A2:AA1825">
    <sortCondition ref="B2:B1825"/>
    <sortCondition ref="A2:A1825"/>
    <sortCondition ref="C2:C182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DBBB-2CAB-4B32-9193-1B232C7322D9}">
  <dimension ref="A1:AD1825"/>
  <sheetViews>
    <sheetView workbookViewId="0">
      <pane ySplit="1" topLeftCell="A2" activePane="bottomLeft" state="frozen"/>
      <selection pane="bottomLeft" activeCell="E2" sqref="E2"/>
    </sheetView>
  </sheetViews>
  <sheetFormatPr defaultRowHeight="15" x14ac:dyDescent="0.25"/>
  <cols>
    <col min="1" max="1" width="5" style="95" bestFit="1" customWidth="1"/>
    <col min="2" max="2" width="23.28515625" style="95" bestFit="1" customWidth="1"/>
    <col min="3" max="3" width="3.28515625" style="52" bestFit="1" customWidth="1"/>
    <col min="4" max="4" width="9.140625" style="52" bestFit="1" customWidth="1"/>
    <col min="5" max="5" width="12.5703125" style="5" bestFit="1" customWidth="1"/>
    <col min="6" max="6" width="13.42578125" style="5" customWidth="1"/>
    <col min="7" max="7" width="13.28515625" style="5" customWidth="1"/>
    <col min="8" max="8" width="12.7109375" style="5" bestFit="1" customWidth="1"/>
    <col min="9" max="9" width="8" style="5" bestFit="1" customWidth="1"/>
    <col min="10" max="10" width="13.5703125" style="5" customWidth="1"/>
    <col min="11" max="11" width="15.28515625" style="5" bestFit="1" customWidth="1"/>
    <col min="12" max="16" width="12.7109375" style="5" bestFit="1" customWidth="1"/>
    <col min="17" max="17" width="14.140625" style="5" bestFit="1" customWidth="1"/>
    <col min="18" max="18" width="14.28515625" style="5" bestFit="1" customWidth="1"/>
    <col min="19" max="20" width="12.7109375" style="5" bestFit="1" customWidth="1"/>
    <col min="21" max="21" width="12.85546875" style="5" customWidth="1"/>
    <col min="22" max="24" width="12.7109375" style="5" bestFit="1" customWidth="1"/>
    <col min="25" max="25" width="12.7109375" style="5" customWidth="1"/>
    <col min="26" max="27" width="12.7109375" style="5" bestFit="1" customWidth="1"/>
    <col min="28" max="28" width="12.7109375" style="95" bestFit="1" customWidth="1"/>
    <col min="29" max="16384" width="9.140625" style="95"/>
  </cols>
  <sheetData>
    <row r="1" spans="1:30" s="3" customFormat="1" ht="60" x14ac:dyDescent="0.25">
      <c r="A1" s="124" t="s">
        <v>21</v>
      </c>
      <c r="B1" s="124" t="s">
        <v>22</v>
      </c>
      <c r="C1" s="124" t="s">
        <v>23</v>
      </c>
      <c r="D1" s="61" t="s">
        <v>82</v>
      </c>
      <c r="E1" s="4" t="s">
        <v>110</v>
      </c>
      <c r="F1" s="4" t="s">
        <v>111</v>
      </c>
      <c r="G1" s="4" t="s">
        <v>112</v>
      </c>
      <c r="H1" s="4" t="s">
        <v>113</v>
      </c>
      <c r="I1" s="4" t="s">
        <v>114</v>
      </c>
      <c r="J1" s="4" t="s">
        <v>115</v>
      </c>
      <c r="K1" s="4" t="s">
        <v>116</v>
      </c>
      <c r="L1" s="4" t="s">
        <v>117</v>
      </c>
      <c r="M1" s="4" t="s">
        <v>118</v>
      </c>
      <c r="N1" s="4" t="s">
        <v>119</v>
      </c>
      <c r="O1" s="4" t="s">
        <v>120</v>
      </c>
      <c r="P1" s="4" t="s">
        <v>121</v>
      </c>
      <c r="Q1" s="4" t="s">
        <v>122</v>
      </c>
      <c r="R1" s="4" t="s">
        <v>123</v>
      </c>
      <c r="S1" s="4" t="s">
        <v>124</v>
      </c>
      <c r="T1" s="4" t="s">
        <v>125</v>
      </c>
      <c r="U1" s="4" t="s">
        <v>126</v>
      </c>
      <c r="V1" s="4" t="s">
        <v>127</v>
      </c>
      <c r="W1" s="4" t="s">
        <v>128</v>
      </c>
      <c r="X1" s="4" t="s">
        <v>129</v>
      </c>
      <c r="Y1" s="4" t="s">
        <v>133</v>
      </c>
      <c r="Z1" s="4" t="s">
        <v>130</v>
      </c>
      <c r="AA1" s="4" t="s">
        <v>131</v>
      </c>
      <c r="AB1" s="4" t="s">
        <v>132</v>
      </c>
    </row>
    <row r="2" spans="1:30" x14ac:dyDescent="0.25">
      <c r="A2" s="95">
        <v>2004</v>
      </c>
      <c r="B2" s="95" t="s">
        <v>61</v>
      </c>
      <c r="C2" s="52" t="s">
        <v>10</v>
      </c>
      <c r="D2" s="5">
        <f>VLOOKUP(B2,SWH!$A$4:$C$19,3,FALSE)</f>
        <v>7836.48</v>
      </c>
      <c r="E2" s="5">
        <f>'90.1 Data-SI'!E2*Convert!$B$6/Convert!$B$5/$D2</f>
        <v>0</v>
      </c>
      <c r="F2" s="5">
        <f>'90.1 Data-SI'!F2*Convert!$B$7/Convert!$B$5/$D2</f>
        <v>0</v>
      </c>
      <c r="G2" s="5">
        <f>'90.1 Data-SI'!G2*Convert!$B$6/Convert!$B$5/$D2</f>
        <v>217.84813497613442</v>
      </c>
      <c r="H2" s="5">
        <f>'90.1 Data-SI'!H2*Convert!$B$6/Convert!$B$5/$D2</f>
        <v>37.541945561726131</v>
      </c>
      <c r="I2" s="5">
        <f>'90.1 Data-SI'!I2*Convert!$B$6/Convert!$B$5/$D2</f>
        <v>23.991056713104751</v>
      </c>
      <c r="J2" s="5">
        <f>'90.1 Data-SI'!J2*Convert!$B$6/Convert!$B$5/$D2</f>
        <v>127.67539479176591</v>
      </c>
      <c r="K2" s="5">
        <f>'90.1 Data-SI'!K2*Convert!$B$7/Convert!$B$5/$D2</f>
        <v>0</v>
      </c>
      <c r="L2" s="5">
        <f>'90.1 Data-SI'!L2*Convert!$B$6/Convert!$B$5/$D2</f>
        <v>4.0615620788925648</v>
      </c>
      <c r="M2" s="5">
        <f>'90.1 Data-SI'!M2*Convert!$B$6/Convert!$B$5/$D2</f>
        <v>54.041901182390276</v>
      </c>
      <c r="N2" s="5">
        <f>'90.1 Data-SI'!N2*Convert!$B$6/Convert!$B$5/$D2</f>
        <v>9.2165352868181181</v>
      </c>
      <c r="O2" s="5">
        <f>'90.1 Data-SI'!O2*Convert!$B$6/Convert!$B$5/$D2</f>
        <v>0.1307569282098312</v>
      </c>
      <c r="P2" s="5">
        <f>'90.1 Data-SI'!P2*Convert!$B$6/Convert!$B$5/$D2</f>
        <v>9.0857783586082874</v>
      </c>
      <c r="Q2" s="5">
        <f>'90.1 Data-SI'!Q2*Convert!$B$6/Convert!$B$5/$D2</f>
        <v>11.56613435567443</v>
      </c>
      <c r="R2" s="5">
        <f>'90.1 Data-SI'!R2*Convert!$B$6/Convert!$B$5/$D2</f>
        <v>0</v>
      </c>
      <c r="S2" s="5">
        <f>'90.1 Data-SI'!S2*Convert!$B$6/Convert!$B$5/$D2</f>
        <v>0</v>
      </c>
      <c r="T2" s="5">
        <f>'90.1 Data-SI'!T2*Convert!$B$6/Convert!$B$5/$D2</f>
        <v>0</v>
      </c>
      <c r="U2" s="5">
        <f>'90.1 Data-SI'!U2*Convert!$B$7/Convert!$B$5/$D2</f>
        <v>28.628010705486819</v>
      </c>
      <c r="V2" s="5">
        <f>'90.1 Data-SI'!V2*Convert!$B$6/Convert!$B$5/$D2</f>
        <v>0</v>
      </c>
      <c r="W2" s="5">
        <f>'90.1 Data-SI'!W2*Convert!$B$6/Convert!$B$5/$D2</f>
        <v>292.54194887280738</v>
      </c>
      <c r="X2" s="5">
        <f>'90.1 Data-SI'!X2*Convert!$B$7/Convert!$B$5/$D2</f>
        <v>0</v>
      </c>
      <c r="Y2" s="5">
        <f t="shared" ref="Y2" si="0">SUM(W2:X2)</f>
        <v>292.54194887280738</v>
      </c>
      <c r="Z2" s="5">
        <f>'90.1 Data-SI'!Z2*Convert!$B$6/Convert!$B$5/$D2</f>
        <v>83.639215778853085</v>
      </c>
      <c r="AA2" s="5">
        <f>'90.1 Data-SI'!AA2*Convert!$B$6/Convert!$B$5/$D2</f>
        <v>569.58188072535972</v>
      </c>
      <c r="AB2" s="5">
        <f t="shared" ref="AB2" si="1">SUM(Z2:AA2)</f>
        <v>653.22109650421282</v>
      </c>
      <c r="AD2" s="126"/>
    </row>
    <row r="3" spans="1:30" x14ac:dyDescent="0.25">
      <c r="A3" s="95">
        <v>2004</v>
      </c>
      <c r="B3" s="95" t="s">
        <v>61</v>
      </c>
      <c r="C3" s="52" t="s">
        <v>6</v>
      </c>
      <c r="D3" s="5">
        <f>VLOOKUP(B3,SWH!$A$4:$C$19,3,FALSE)</f>
        <v>7836.48</v>
      </c>
      <c r="E3" s="5">
        <f>'90.1 Data-SI'!E3*Convert!$B$6/Convert!$B$5/$D3</f>
        <v>8.1949704742718954E-2</v>
      </c>
      <c r="F3" s="5">
        <f>'90.1 Data-SI'!F3*Convert!$B$7/Convert!$B$5/$D3</f>
        <v>8.069099051274722E-3</v>
      </c>
      <c r="G3" s="5">
        <f>'90.1 Data-SI'!G3*Convert!$B$6/Convert!$B$5/$D3</f>
        <v>174.28457001386107</v>
      </c>
      <c r="H3" s="5">
        <f>'90.1 Data-SI'!H3*Convert!$B$6/Convert!$B$5/$D3</f>
        <v>37.541945561726131</v>
      </c>
      <c r="I3" s="5">
        <f>'90.1 Data-SI'!I3*Convert!$B$6/Convert!$B$5/$D3</f>
        <v>23.995547107885173</v>
      </c>
      <c r="J3" s="5">
        <f>'90.1 Data-SI'!J3*Convert!$B$6/Convert!$B$5/$D3</f>
        <v>127.67539479176591</v>
      </c>
      <c r="K3" s="5">
        <f>'90.1 Data-SI'!K3*Convert!$B$7/Convert!$B$5/$D3</f>
        <v>0</v>
      </c>
      <c r="L3" s="5">
        <f>'90.1 Data-SI'!L3*Convert!$B$6/Convert!$B$5/$D3</f>
        <v>4.0615620788925648</v>
      </c>
      <c r="M3" s="5">
        <f>'90.1 Data-SI'!M3*Convert!$B$6/Convert!$B$5/$D3</f>
        <v>53.592861704347975</v>
      </c>
      <c r="N3" s="5">
        <f>'90.1 Data-SI'!N3*Convert!$B$6/Convert!$B$5/$D3</f>
        <v>11.019428791157935</v>
      </c>
      <c r="O3" s="5">
        <f>'90.1 Data-SI'!O3*Convert!$B$6/Convert!$B$5/$D3</f>
        <v>0.1307569282098312</v>
      </c>
      <c r="P3" s="5">
        <f>'90.1 Data-SI'!P3*Convert!$B$6/Convert!$B$5/$D3</f>
        <v>10.888671862948103</v>
      </c>
      <c r="Q3" s="5">
        <f>'90.1 Data-SI'!Q3*Convert!$B$6/Convert!$B$5/$D3</f>
        <v>9.3040979850363659</v>
      </c>
      <c r="R3" s="5">
        <f>'90.1 Data-SI'!R3*Convert!$B$6/Convert!$B$5/$D3</f>
        <v>0</v>
      </c>
      <c r="S3" s="5">
        <f>'90.1 Data-SI'!S3*Convert!$B$6/Convert!$B$5/$D3</f>
        <v>0</v>
      </c>
      <c r="T3" s="5">
        <f>'90.1 Data-SI'!T3*Convert!$B$6/Convert!$B$5/$D3</f>
        <v>0</v>
      </c>
      <c r="U3" s="5">
        <f>'90.1 Data-SI'!U3*Convert!$B$7/Convert!$B$5/$D3</f>
        <v>28.47777176600832</v>
      </c>
      <c r="V3" s="5">
        <f>'90.1 Data-SI'!V3*Convert!$B$6/Convert!$B$5/$D3</f>
        <v>0</v>
      </c>
      <c r="W3" s="5">
        <f>'90.1 Data-SI'!W3*Convert!$B$6/Convert!$B$5/$D3</f>
        <v>248.15215127093626</v>
      </c>
      <c r="X3" s="5">
        <f>'90.1 Data-SI'!X3*Convert!$B$7/Convert!$B$5/$D3</f>
        <v>8.069099051274722E-3</v>
      </c>
      <c r="Y3" s="5">
        <f t="shared" ref="Y3:Y66" si="2">SUM(W3:X3)</f>
        <v>248.16022036998754</v>
      </c>
      <c r="Z3" s="5">
        <f>'90.1 Data-SI'!Z3*Convert!$B$6/Convert!$B$5/$D3</f>
        <v>83.222731662968869</v>
      </c>
      <c r="AA3" s="5">
        <f>'90.1 Data-SI'!AA3*Convert!$B$6/Convert!$B$5/$D3</f>
        <v>524.78008940238476</v>
      </c>
      <c r="AB3" s="5">
        <f t="shared" ref="AB3:AB66" si="3">SUM(Z3:AA3)</f>
        <v>608.0028210653536</v>
      </c>
      <c r="AD3" s="126"/>
    </row>
    <row r="4" spans="1:30" x14ac:dyDescent="0.25">
      <c r="A4" s="95">
        <v>2004</v>
      </c>
      <c r="B4" s="95" t="s">
        <v>61</v>
      </c>
      <c r="C4" s="52" t="s">
        <v>11</v>
      </c>
      <c r="D4" s="5">
        <f>VLOOKUP(B4,SWH!$A$4:$C$19,3,FALSE)</f>
        <v>7836.48</v>
      </c>
      <c r="E4" s="5">
        <f>'90.1 Data-SI'!E4*Convert!$B$6/Convert!$B$5/$D4</f>
        <v>3.3677960853172174E-3</v>
      </c>
      <c r="F4" s="5">
        <f>'90.1 Data-SI'!F4*Convert!$B$7/Convert!$B$5/$D4</f>
        <v>0</v>
      </c>
      <c r="G4" s="5">
        <f>'90.1 Data-SI'!G4*Convert!$B$6/Convert!$B$5/$D4</f>
        <v>151.92801700083029</v>
      </c>
      <c r="H4" s="5">
        <f>'90.1 Data-SI'!H4*Convert!$B$6/Convert!$B$5/$D4</f>
        <v>37.541945561726131</v>
      </c>
      <c r="I4" s="5">
        <f>'90.1 Data-SI'!I4*Convert!$B$6/Convert!$B$5/$D4</f>
        <v>23.997792305275389</v>
      </c>
      <c r="J4" s="5">
        <f>'90.1 Data-SI'!J4*Convert!$B$6/Convert!$B$5/$D4</f>
        <v>127.67539479176591</v>
      </c>
      <c r="K4" s="5">
        <f>'90.1 Data-SI'!K4*Convert!$B$7/Convert!$B$5/$D4</f>
        <v>0</v>
      </c>
      <c r="L4" s="5">
        <f>'90.1 Data-SI'!L4*Convert!$B$6/Convert!$B$5/$D4</f>
        <v>4.0615620788925648</v>
      </c>
      <c r="M4" s="5">
        <f>'90.1 Data-SI'!M4*Convert!$B$6/Convert!$B$5/$D4</f>
        <v>42.034585539539293</v>
      </c>
      <c r="N4" s="5">
        <f>'90.1 Data-SI'!N4*Convert!$B$6/Convert!$B$5/$D4</f>
        <v>8.2757975803195087</v>
      </c>
      <c r="O4" s="5">
        <f>'90.1 Data-SI'!O4*Convert!$B$6/Convert!$B$5/$D4</f>
        <v>0.1307569282098312</v>
      </c>
      <c r="P4" s="5">
        <f>'90.1 Data-SI'!P4*Convert!$B$6/Convert!$B$5/$D4</f>
        <v>8.1450406521096781</v>
      </c>
      <c r="Q4" s="5">
        <f>'90.1 Data-SI'!Q4*Convert!$B$6/Convert!$B$5/$D4</f>
        <v>7.2407615834320165</v>
      </c>
      <c r="R4" s="5">
        <f>'90.1 Data-SI'!R4*Convert!$B$6/Convert!$B$5/$D4</f>
        <v>0</v>
      </c>
      <c r="S4" s="5">
        <f>'90.1 Data-SI'!S4*Convert!$B$6/Convert!$B$5/$D4</f>
        <v>0</v>
      </c>
      <c r="T4" s="5">
        <f>'90.1 Data-SI'!T4*Convert!$B$6/Convert!$B$5/$D4</f>
        <v>0</v>
      </c>
      <c r="U4" s="5">
        <f>'90.1 Data-SI'!U4*Convert!$B$7/Convert!$B$5/$D4</f>
        <v>31.301572191142515</v>
      </c>
      <c r="V4" s="5">
        <f>'90.1 Data-SI'!V4*Convert!$B$6/Convert!$B$5/$D4</f>
        <v>0</v>
      </c>
      <c r="W4" s="5">
        <f>'90.1 Data-SI'!W4*Convert!$B$6/Convert!$B$5/$D4</f>
        <v>209.35177257199661</v>
      </c>
      <c r="X4" s="5">
        <f>'90.1 Data-SI'!X4*Convert!$B$7/Convert!$B$5/$D4</f>
        <v>0</v>
      </c>
      <c r="Y4" s="5">
        <f t="shared" si="2"/>
        <v>209.35177257199661</v>
      </c>
      <c r="Z4" s="5">
        <f>'90.1 Data-SI'!Z4*Convert!$B$6/Convert!$B$5/$D4</f>
        <v>91.45025749939883</v>
      </c>
      <c r="AA4" s="5">
        <f>'90.1 Data-SI'!AA4*Convert!$B$6/Convert!$B$5/$D4</f>
        <v>494.2106043359604</v>
      </c>
      <c r="AB4" s="5">
        <f t="shared" si="3"/>
        <v>585.66086183535924</v>
      </c>
      <c r="AD4" s="126"/>
    </row>
    <row r="5" spans="1:30" x14ac:dyDescent="0.25">
      <c r="A5" s="95">
        <v>2004</v>
      </c>
      <c r="B5" s="95" t="s">
        <v>61</v>
      </c>
      <c r="C5" s="52" t="s">
        <v>13</v>
      </c>
      <c r="D5" s="5">
        <f>VLOOKUP(B5,SWH!$A$4:$C$19,3,FALSE)</f>
        <v>7836.48</v>
      </c>
      <c r="E5" s="5">
        <f>'90.1 Data-SI'!E5*Convert!$B$6/Convert!$B$5/$D5</f>
        <v>1.8545330443146808</v>
      </c>
      <c r="F5" s="5">
        <f>'90.1 Data-SI'!F5*Convert!$B$7/Convert!$B$5/$D5</f>
        <v>1.6752986601694189</v>
      </c>
      <c r="G5" s="5">
        <f>'90.1 Data-SI'!G5*Convert!$B$6/Convert!$B$5/$D5</f>
        <v>134.69837222834744</v>
      </c>
      <c r="H5" s="5">
        <f>'90.1 Data-SI'!H5*Convert!$B$6/Convert!$B$5/$D5</f>
        <v>37.541945561726131</v>
      </c>
      <c r="I5" s="5">
        <f>'90.1 Data-SI'!I5*Convert!$B$6/Convert!$B$5/$D5</f>
        <v>23.967482140507531</v>
      </c>
      <c r="J5" s="5">
        <f>'90.1 Data-SI'!J5*Convert!$B$6/Convert!$B$5/$D5</f>
        <v>127.67539479176591</v>
      </c>
      <c r="K5" s="5">
        <f>'90.1 Data-SI'!K5*Convert!$B$7/Convert!$B$5/$D5</f>
        <v>0</v>
      </c>
      <c r="L5" s="5">
        <f>'90.1 Data-SI'!L5*Convert!$B$6/Convert!$B$5/$D5</f>
        <v>4.0615620788925648</v>
      </c>
      <c r="M5" s="5">
        <f>'90.1 Data-SI'!M5*Convert!$B$6/Convert!$B$5/$D5</f>
        <v>46.285866797904731</v>
      </c>
      <c r="N5" s="5">
        <f>'90.1 Data-SI'!N5*Convert!$B$6/Convert!$B$5/$D5</f>
        <v>9.2850138072195687</v>
      </c>
      <c r="O5" s="5">
        <f>'90.1 Data-SI'!O5*Convert!$B$6/Convert!$B$5/$D5</f>
        <v>0.1307569282098312</v>
      </c>
      <c r="P5" s="5">
        <f>'90.1 Data-SI'!P5*Convert!$B$6/Convert!$B$5/$D5</f>
        <v>9.1542568790097363</v>
      </c>
      <c r="Q5" s="5">
        <f>'90.1 Data-SI'!Q5*Convert!$B$6/Convert!$B$5/$D5</f>
        <v>6.9881768770332267</v>
      </c>
      <c r="R5" s="5">
        <f>'90.1 Data-SI'!R5*Convert!$B$6/Convert!$B$5/$D5</f>
        <v>0</v>
      </c>
      <c r="S5" s="5">
        <f>'90.1 Data-SI'!S5*Convert!$B$6/Convert!$B$5/$D5</f>
        <v>0</v>
      </c>
      <c r="T5" s="5">
        <f>'90.1 Data-SI'!T5*Convert!$B$6/Convert!$B$5/$D5</f>
        <v>0</v>
      </c>
      <c r="U5" s="5">
        <f>'90.1 Data-SI'!U5*Convert!$B$7/Convert!$B$5/$D5</f>
        <v>31.378420753535607</v>
      </c>
      <c r="V5" s="5">
        <f>'90.1 Data-SI'!V5*Convert!$B$6/Convert!$B$5/$D5</f>
        <v>0</v>
      </c>
      <c r="W5" s="5">
        <f>'90.1 Data-SI'!W5*Convert!$B$6/Convert!$B$5/$D5</f>
        <v>198.98120582660982</v>
      </c>
      <c r="X5" s="5">
        <f>'90.1 Data-SI'!X5*Convert!$B$7/Convert!$B$5/$D5</f>
        <v>1.6752986601694189</v>
      </c>
      <c r="Y5" s="5">
        <f t="shared" si="2"/>
        <v>200.65650448677926</v>
      </c>
      <c r="Z5" s="5">
        <f>'90.1 Data-SI'!Z5*Convert!$B$6/Convert!$B$5/$D5</f>
        <v>96.570430147776108</v>
      </c>
      <c r="AA5" s="5">
        <f>'90.1 Data-SI'!AA5*Convert!$B$6/Convert!$B$5/$D5</f>
        <v>488.92877747548789</v>
      </c>
      <c r="AB5" s="5">
        <f t="shared" si="3"/>
        <v>585.49920762326406</v>
      </c>
      <c r="AD5" s="126"/>
    </row>
    <row r="6" spans="1:30" x14ac:dyDescent="0.25">
      <c r="A6" s="95">
        <v>2004</v>
      </c>
      <c r="B6" s="95" t="s">
        <v>61</v>
      </c>
      <c r="C6" s="52" t="s">
        <v>19</v>
      </c>
      <c r="D6" s="5">
        <f>VLOOKUP(B6,SWH!$A$4:$C$19,3,FALSE)</f>
        <v>7836.48</v>
      </c>
      <c r="E6" s="5">
        <f>'90.1 Data-SI'!E6*Convert!$B$6/Convert!$B$5/$D6</f>
        <v>6.5391373989909303</v>
      </c>
      <c r="F6" s="5">
        <f>'90.1 Data-SI'!F6*Convert!$B$7/Convert!$B$5/$D6</f>
        <v>7.4201129418650575</v>
      </c>
      <c r="G6" s="5">
        <f>'90.1 Data-SI'!G6*Convert!$B$6/Convert!$B$5/$D6</f>
        <v>114.10429916663263</v>
      </c>
      <c r="H6" s="5">
        <f>'90.1 Data-SI'!H6*Convert!$B$6/Convert!$B$5/$D6</f>
        <v>37.541945561726131</v>
      </c>
      <c r="I6" s="5">
        <f>'90.1 Data-SI'!I6*Convert!$B$6/Convert!$B$5/$D6</f>
        <v>23.959623949641795</v>
      </c>
      <c r="J6" s="5">
        <f>'90.1 Data-SI'!J6*Convert!$B$6/Convert!$B$5/$D6</f>
        <v>127.67539479176591</v>
      </c>
      <c r="K6" s="5">
        <f>'90.1 Data-SI'!K6*Convert!$B$7/Convert!$B$5/$D6</f>
        <v>0</v>
      </c>
      <c r="L6" s="5">
        <f>'90.1 Data-SI'!L6*Convert!$B$6/Convert!$B$5/$D6</f>
        <v>4.0615620788925648</v>
      </c>
      <c r="M6" s="5">
        <f>'90.1 Data-SI'!M6*Convert!$B$6/Convert!$B$5/$D6</f>
        <v>36.304841799719597</v>
      </c>
      <c r="N6" s="5">
        <f>'90.1 Data-SI'!N6*Convert!$B$6/Convert!$B$5/$D6</f>
        <v>8.73943084139818</v>
      </c>
      <c r="O6" s="5">
        <f>'90.1 Data-SI'!O6*Convert!$B$6/Convert!$B$5/$D6</f>
        <v>0.1307569282098312</v>
      </c>
      <c r="P6" s="5">
        <f>'90.1 Data-SI'!P6*Convert!$B$6/Convert!$B$5/$D6</f>
        <v>8.6086739131883476</v>
      </c>
      <c r="Q6" s="5">
        <f>'90.1 Data-SI'!Q6*Convert!$B$6/Convert!$B$5/$D6</f>
        <v>5.9924318344744361</v>
      </c>
      <c r="R6" s="5">
        <f>'90.1 Data-SI'!R6*Convert!$B$6/Convert!$B$5/$D6</f>
        <v>0</v>
      </c>
      <c r="S6" s="5">
        <f>'90.1 Data-SI'!S6*Convert!$B$6/Convert!$B$5/$D6</f>
        <v>0</v>
      </c>
      <c r="T6" s="5">
        <f>'90.1 Data-SI'!T6*Convert!$B$6/Convert!$B$5/$D6</f>
        <v>0</v>
      </c>
      <c r="U6" s="5">
        <f>'90.1 Data-SI'!U6*Convert!$B$7/Convert!$B$5/$D6</f>
        <v>34.361297702823499</v>
      </c>
      <c r="V6" s="5">
        <f>'90.1 Data-SI'!V6*Convert!$B$6/Convert!$B$5/$D6</f>
        <v>0</v>
      </c>
      <c r="W6" s="5">
        <f>'90.1 Data-SI'!W6*Convert!$B$6/Convert!$B$5/$D6</f>
        <v>171.54938411300594</v>
      </c>
      <c r="X6" s="5">
        <f>'90.1 Data-SI'!X6*Convert!$B$7/Convert!$B$5/$D6</f>
        <v>7.4201129418650575</v>
      </c>
      <c r="Y6" s="5">
        <f t="shared" si="2"/>
        <v>178.969497054871</v>
      </c>
      <c r="Z6" s="5">
        <f>'90.1 Data-SI'!Z6*Convert!$B$6/Convert!$B$5/$D6</f>
        <v>122.06801430971274</v>
      </c>
      <c r="AA6" s="5">
        <f>'90.1 Data-SI'!AA6*Convert!$B$6/Convert!$B$5/$D6</f>
        <v>486.98668173295493</v>
      </c>
      <c r="AB6" s="5">
        <f t="shared" si="3"/>
        <v>609.05469604266773</v>
      </c>
      <c r="AD6" s="126"/>
    </row>
    <row r="7" spans="1:30" x14ac:dyDescent="0.25">
      <c r="A7" s="95">
        <v>2004</v>
      </c>
      <c r="B7" s="95" t="s">
        <v>61</v>
      </c>
      <c r="C7" s="52" t="s">
        <v>20</v>
      </c>
      <c r="D7" s="5">
        <f>VLOOKUP(B7,SWH!$A$4:$C$19,3,FALSE)</f>
        <v>7836.48</v>
      </c>
      <c r="E7" s="5">
        <f>'90.1 Data-SI'!E7*Convert!$B$6/Convert!$B$5/$D7</f>
        <v>6.7905995066946163</v>
      </c>
      <c r="F7" s="5">
        <f>'90.1 Data-SI'!F7*Convert!$B$7/Convert!$B$5/$D7</f>
        <v>7.1296253760191668</v>
      </c>
      <c r="G7" s="5">
        <f>'90.1 Data-SI'!G7*Convert!$B$6/Convert!$B$5/$D7</f>
        <v>90.840686407956397</v>
      </c>
      <c r="H7" s="5">
        <f>'90.1 Data-SI'!H7*Convert!$B$6/Convert!$B$5/$D7</f>
        <v>37.541945561726131</v>
      </c>
      <c r="I7" s="5">
        <f>'90.1 Data-SI'!I7*Convert!$B$6/Convert!$B$5/$D7</f>
        <v>23.976462930068376</v>
      </c>
      <c r="J7" s="5">
        <f>'90.1 Data-SI'!J7*Convert!$B$6/Convert!$B$5/$D7</f>
        <v>127.67539479176591</v>
      </c>
      <c r="K7" s="5">
        <f>'90.1 Data-SI'!K7*Convert!$B$7/Convert!$B$5/$D7</f>
        <v>0</v>
      </c>
      <c r="L7" s="5">
        <f>'90.1 Data-SI'!L7*Convert!$B$6/Convert!$B$5/$D7</f>
        <v>4.0615620788925648</v>
      </c>
      <c r="M7" s="5">
        <f>'90.1 Data-SI'!M7*Convert!$B$6/Convert!$B$5/$D7</f>
        <v>38.602801328601053</v>
      </c>
      <c r="N7" s="5">
        <f>'90.1 Data-SI'!N7*Convert!$B$6/Convert!$B$5/$D7</f>
        <v>8.9976285412724994</v>
      </c>
      <c r="O7" s="5">
        <f>'90.1 Data-SI'!O7*Convert!$B$6/Convert!$B$5/$D7</f>
        <v>0.1307569282098312</v>
      </c>
      <c r="P7" s="5">
        <f>'90.1 Data-SI'!P7*Convert!$B$6/Convert!$B$5/$D7</f>
        <v>8.866871613062667</v>
      </c>
      <c r="Q7" s="5">
        <f>'90.1 Data-SI'!Q7*Convert!$B$6/Convert!$B$5/$D7</f>
        <v>3.6012966138992111</v>
      </c>
      <c r="R7" s="5">
        <f>'90.1 Data-SI'!R7*Convert!$B$6/Convert!$B$5/$D7</f>
        <v>0</v>
      </c>
      <c r="S7" s="5">
        <f>'90.1 Data-SI'!S7*Convert!$B$6/Convert!$B$5/$D7</f>
        <v>0</v>
      </c>
      <c r="T7" s="5">
        <f>'90.1 Data-SI'!T7*Convert!$B$6/Convert!$B$5/$D7</f>
        <v>0</v>
      </c>
      <c r="U7" s="5">
        <f>'90.1 Data-SI'!U7*Convert!$B$7/Convert!$B$5/$D7</f>
        <v>34.551882137558366</v>
      </c>
      <c r="V7" s="5">
        <f>'90.1 Data-SI'!V7*Convert!$B$6/Convert!$B$5/$D7</f>
        <v>0</v>
      </c>
      <c r="W7" s="5">
        <f>'90.1 Data-SI'!W7*Convert!$B$6/Convert!$B$5/$D7</f>
        <v>148.70225547021394</v>
      </c>
      <c r="X7" s="5">
        <f>'90.1 Data-SI'!X7*Convert!$B$7/Convert!$B$5/$D7</f>
        <v>7.1296253760191668</v>
      </c>
      <c r="Y7" s="5">
        <f t="shared" si="2"/>
        <v>155.8318808462331</v>
      </c>
      <c r="Z7" s="5">
        <f>'90.1 Data-SI'!Z7*Convert!$B$6/Convert!$B$5/$D7</f>
        <v>121.77613864898525</v>
      </c>
      <c r="AA7" s="5">
        <f>'90.1 Data-SI'!AA7*Convert!$B$6/Convert!$B$5/$D7</f>
        <v>463.86563900855714</v>
      </c>
      <c r="AB7" s="5">
        <f t="shared" si="3"/>
        <v>585.64177765754243</v>
      </c>
      <c r="AD7" s="126"/>
    </row>
    <row r="8" spans="1:30" x14ac:dyDescent="0.25">
      <c r="A8" s="95">
        <v>2004</v>
      </c>
      <c r="B8" s="95" t="s">
        <v>61</v>
      </c>
      <c r="C8" s="52" t="s">
        <v>3</v>
      </c>
      <c r="D8" s="5">
        <f>VLOOKUP(B8,SWH!$A$4:$C$19,3,FALSE)</f>
        <v>7836.48</v>
      </c>
      <c r="E8" s="5">
        <f>'90.1 Data-SI'!E8*Convert!$B$6/Convert!$B$5/$D8</f>
        <v>19.802640981665242</v>
      </c>
      <c r="F8" s="5">
        <f>'90.1 Data-SI'!F8*Convert!$B$7/Convert!$B$5/$D8</f>
        <v>23.930642329209032</v>
      </c>
      <c r="G8" s="5">
        <f>'90.1 Data-SI'!G8*Convert!$B$6/Convert!$B$5/$D8</f>
        <v>61.848452508155596</v>
      </c>
      <c r="H8" s="5">
        <f>'90.1 Data-SI'!H8*Convert!$B$6/Convert!$B$5/$D8</f>
        <v>37.541945561726131</v>
      </c>
      <c r="I8" s="5">
        <f>'90.1 Data-SI'!I8*Convert!$B$6/Convert!$B$5/$D8</f>
        <v>23.971972535287954</v>
      </c>
      <c r="J8" s="5">
        <f>'90.1 Data-SI'!J8*Convert!$B$6/Convert!$B$5/$D8</f>
        <v>127.67539479176591</v>
      </c>
      <c r="K8" s="5">
        <f>'90.1 Data-SI'!K8*Convert!$B$7/Convert!$B$5/$D8</f>
        <v>0</v>
      </c>
      <c r="L8" s="5">
        <f>'90.1 Data-SI'!L8*Convert!$B$6/Convert!$B$5/$D8</f>
        <v>4.0615620788925648</v>
      </c>
      <c r="M8" s="5">
        <f>'90.1 Data-SI'!M8*Convert!$B$6/Convert!$B$5/$D8</f>
        <v>29.128068341908612</v>
      </c>
      <c r="N8" s="5">
        <f>'90.1 Data-SI'!N8*Convert!$B$6/Convert!$B$5/$D8</f>
        <v>7.8413518853135864</v>
      </c>
      <c r="O8" s="5">
        <f>'90.1 Data-SI'!O8*Convert!$B$6/Convert!$B$5/$D8</f>
        <v>0.1307569282098312</v>
      </c>
      <c r="P8" s="5">
        <f>'90.1 Data-SI'!P8*Convert!$B$6/Convert!$B$5/$D8</f>
        <v>7.7105949571037558</v>
      </c>
      <c r="Q8" s="5">
        <f>'90.1 Data-SI'!Q8*Convert!$B$6/Convert!$B$5/$D8</f>
        <v>2.9344729890064021</v>
      </c>
      <c r="R8" s="5">
        <f>'90.1 Data-SI'!R8*Convert!$B$6/Convert!$B$5/$D8</f>
        <v>0</v>
      </c>
      <c r="S8" s="5">
        <f>'90.1 Data-SI'!S8*Convert!$B$6/Convert!$B$5/$D8</f>
        <v>0</v>
      </c>
      <c r="T8" s="5">
        <f>'90.1 Data-SI'!T8*Convert!$B$6/Convert!$B$5/$D8</f>
        <v>0</v>
      </c>
      <c r="U8" s="5">
        <f>'90.1 Data-SI'!U8*Convert!$B$7/Convert!$B$5/$D8</f>
        <v>39.598142987100786</v>
      </c>
      <c r="V8" s="5">
        <f>'90.1 Data-SI'!V8*Convert!$B$6/Convert!$B$5/$D8</f>
        <v>0</v>
      </c>
      <c r="W8" s="5">
        <f>'90.1 Data-SI'!W8*Convert!$B$6/Convert!$B$5/$D8</f>
        <v>121.4242297778396</v>
      </c>
      <c r="X8" s="5">
        <f>'90.1 Data-SI'!X8*Convert!$B$7/Convert!$B$5/$D8</f>
        <v>23.930642329209032</v>
      </c>
      <c r="Y8" s="5">
        <f t="shared" si="2"/>
        <v>145.35487210704864</v>
      </c>
      <c r="Z8" s="5">
        <f>'90.1 Data-SI'!Z8*Convert!$B$6/Convert!$B$5/$D8</f>
        <v>185.60485525530737</v>
      </c>
      <c r="AA8" s="5">
        <f>'90.1 Data-SI'!AA8*Convert!$B$6/Convert!$B$5/$D8</f>
        <v>500.4095943303343</v>
      </c>
      <c r="AB8" s="5">
        <f t="shared" si="3"/>
        <v>686.01444958564161</v>
      </c>
      <c r="AD8" s="126"/>
    </row>
    <row r="9" spans="1:30" x14ac:dyDescent="0.25">
      <c r="A9" s="95">
        <v>2004</v>
      </c>
      <c r="B9" s="95" t="s">
        <v>61</v>
      </c>
      <c r="C9" s="52" t="s">
        <v>7</v>
      </c>
      <c r="D9" s="5">
        <f>VLOOKUP(B9,SWH!$A$4:$C$19,3,FALSE)</f>
        <v>7836.48</v>
      </c>
      <c r="E9" s="5">
        <f>'90.1 Data-SI'!E9*Convert!$B$6/Convert!$B$5/$D9</f>
        <v>8.0580134334689948</v>
      </c>
      <c r="F9" s="5">
        <f>'90.1 Data-SI'!F9*Convert!$B$7/Convert!$B$5/$D9</f>
        <v>8.8998320107440545</v>
      </c>
      <c r="G9" s="5">
        <f>'90.1 Data-SI'!G9*Convert!$B$6/Convert!$B$5/$D9</f>
        <v>67.170692921651892</v>
      </c>
      <c r="H9" s="5">
        <f>'90.1 Data-SI'!H9*Convert!$B$6/Convert!$B$5/$D9</f>
        <v>37.541945561726131</v>
      </c>
      <c r="I9" s="5">
        <f>'90.1 Data-SI'!I9*Convert!$B$6/Convert!$B$5/$D9</f>
        <v>23.970849936592845</v>
      </c>
      <c r="J9" s="5">
        <f>'90.1 Data-SI'!J9*Convert!$B$6/Convert!$B$5/$D9</f>
        <v>127.67539479176591</v>
      </c>
      <c r="K9" s="5">
        <f>'90.1 Data-SI'!K9*Convert!$B$7/Convert!$B$5/$D9</f>
        <v>0</v>
      </c>
      <c r="L9" s="5">
        <f>'90.1 Data-SI'!L9*Convert!$B$6/Convert!$B$5/$D9</f>
        <v>4.0615620788925648</v>
      </c>
      <c r="M9" s="5">
        <f>'90.1 Data-SI'!M9*Convert!$B$6/Convert!$B$5/$D9</f>
        <v>32.885406174427523</v>
      </c>
      <c r="N9" s="5">
        <f>'90.1 Data-SI'!N9*Convert!$B$6/Convert!$B$5/$D9</f>
        <v>7.2733169455900848</v>
      </c>
      <c r="O9" s="5">
        <f>'90.1 Data-SI'!O9*Convert!$B$6/Convert!$B$5/$D9</f>
        <v>0.1307569282098312</v>
      </c>
      <c r="P9" s="5">
        <f>'90.1 Data-SI'!P9*Convert!$B$6/Convert!$B$5/$D9</f>
        <v>7.1425600173802533</v>
      </c>
      <c r="Q9" s="5">
        <f>'90.1 Data-SI'!Q9*Convert!$B$6/Convert!$B$5/$D9</f>
        <v>2.6459651243642268</v>
      </c>
      <c r="R9" s="5">
        <f>'90.1 Data-SI'!R9*Convert!$B$6/Convert!$B$5/$D9</f>
        <v>0</v>
      </c>
      <c r="S9" s="5">
        <f>'90.1 Data-SI'!S9*Convert!$B$6/Convert!$B$5/$D9</f>
        <v>0</v>
      </c>
      <c r="T9" s="5">
        <f>'90.1 Data-SI'!T9*Convert!$B$6/Convert!$B$5/$D9</f>
        <v>0</v>
      </c>
      <c r="U9" s="5">
        <f>'90.1 Data-SI'!U9*Convert!$B$7/Convert!$B$5/$D9</f>
        <v>38.259441030213125</v>
      </c>
      <c r="V9" s="5">
        <f>'90.1 Data-SI'!V9*Convert!$B$6/Convert!$B$5/$D9</f>
        <v>0</v>
      </c>
      <c r="W9" s="5">
        <f>'90.1 Data-SI'!W9*Convert!$B$6/Convert!$B$5/$D9</f>
        <v>117.90263767129288</v>
      </c>
      <c r="X9" s="5">
        <f>'90.1 Data-SI'!X9*Convert!$B$7/Convert!$B$5/$D9</f>
        <v>8.8998320107440545</v>
      </c>
      <c r="Y9" s="5">
        <f t="shared" si="2"/>
        <v>126.80246968203693</v>
      </c>
      <c r="Z9" s="5">
        <f>'90.1 Data-SI'!Z9*Convert!$B$6/Convert!$B$5/$D9</f>
        <v>137.77990564641266</v>
      </c>
      <c r="AA9" s="5">
        <f>'90.1 Data-SI'!AA9*Convert!$B$6/Convert!$B$5/$D9</f>
        <v>449.06417521358799</v>
      </c>
      <c r="AB9" s="5">
        <f t="shared" si="3"/>
        <v>586.84408086000064</v>
      </c>
      <c r="AD9" s="126"/>
    </row>
    <row r="10" spans="1:30" x14ac:dyDescent="0.25">
      <c r="A10" s="95">
        <v>2004</v>
      </c>
      <c r="B10" s="95" t="s">
        <v>61</v>
      </c>
      <c r="C10" s="52" t="s">
        <v>17</v>
      </c>
      <c r="D10" s="5">
        <f>VLOOKUP(B10,SWH!$A$4:$C$19,3,FALSE)</f>
        <v>7836.48</v>
      </c>
      <c r="E10" s="5">
        <f>'90.1 Data-SI'!E10*Convert!$B$6/Convert!$B$5/$D10</f>
        <v>2.9221244033602387</v>
      </c>
      <c r="F10" s="5">
        <f>'90.1 Data-SI'!F10*Convert!$B$7/Convert!$B$5/$D10</f>
        <v>2.3896060476132144</v>
      </c>
      <c r="G10" s="5">
        <f>'90.1 Data-SI'!G10*Convert!$B$6/Convert!$B$5/$D10</f>
        <v>39.060821596204192</v>
      </c>
      <c r="H10" s="5">
        <f>'90.1 Data-SI'!H10*Convert!$B$6/Convert!$B$5/$D10</f>
        <v>37.541945561726131</v>
      </c>
      <c r="I10" s="5">
        <f>'90.1 Data-SI'!I10*Convert!$B$6/Convert!$B$5/$D10</f>
        <v>23.967482140507531</v>
      </c>
      <c r="J10" s="5">
        <f>'90.1 Data-SI'!J10*Convert!$B$6/Convert!$B$5/$D10</f>
        <v>127.67539479176591</v>
      </c>
      <c r="K10" s="5">
        <f>'90.1 Data-SI'!K10*Convert!$B$7/Convert!$B$5/$D10</f>
        <v>0</v>
      </c>
      <c r="L10" s="5">
        <f>'90.1 Data-SI'!L10*Convert!$B$6/Convert!$B$5/$D10</f>
        <v>4.0615620788925648</v>
      </c>
      <c r="M10" s="5">
        <f>'90.1 Data-SI'!M10*Convert!$B$6/Convert!$B$5/$D10</f>
        <v>23.295045522139187</v>
      </c>
      <c r="N10" s="5">
        <f>'90.1 Data-SI'!N10*Convert!$B$6/Convert!$B$5/$D10</f>
        <v>8.3521342915866992</v>
      </c>
      <c r="O10" s="5">
        <f>'90.1 Data-SI'!O10*Convert!$B$6/Convert!$B$5/$D10</f>
        <v>0.1307569282098312</v>
      </c>
      <c r="P10" s="5">
        <f>'90.1 Data-SI'!P10*Convert!$B$6/Convert!$B$5/$D10</f>
        <v>8.2213773633768685</v>
      </c>
      <c r="Q10" s="5">
        <f>'90.1 Data-SI'!Q10*Convert!$B$6/Convert!$B$5/$D10</f>
        <v>1.7759511356572795</v>
      </c>
      <c r="R10" s="5">
        <f>'90.1 Data-SI'!R10*Convert!$B$6/Convert!$B$5/$D10</f>
        <v>0</v>
      </c>
      <c r="S10" s="5">
        <f>'90.1 Data-SI'!S10*Convert!$B$6/Convert!$B$5/$D10</f>
        <v>0</v>
      </c>
      <c r="T10" s="5">
        <f>'90.1 Data-SI'!T10*Convert!$B$6/Convert!$B$5/$D10</f>
        <v>0</v>
      </c>
      <c r="U10" s="5">
        <f>'90.1 Data-SI'!U10*Convert!$B$7/Convert!$B$5/$D10</f>
        <v>40.197946016578875</v>
      </c>
      <c r="V10" s="5">
        <f>'90.1 Data-SI'!V10*Convert!$B$6/Convert!$B$5/$D10</f>
        <v>0</v>
      </c>
      <c r="W10" s="5">
        <f>'90.1 Data-SI'!W10*Convert!$B$6/Convert!$B$5/$D10</f>
        <v>75.27532002073778</v>
      </c>
      <c r="X10" s="5">
        <f>'90.1 Data-SI'!X10*Convert!$B$7/Convert!$B$5/$D10</f>
        <v>2.3896060476132144</v>
      </c>
      <c r="Y10" s="5">
        <f t="shared" si="2"/>
        <v>77.664926068350994</v>
      </c>
      <c r="Z10" s="5">
        <f>'90.1 Data-SI'!Z10*Convert!$B$6/Convert!$B$5/$D10</f>
        <v>124.42322637204458</v>
      </c>
      <c r="AA10" s="5">
        <f>'90.1 Data-SI'!AA10*Convert!$B$6/Convert!$B$5/$D10</f>
        <v>393.07568789388432</v>
      </c>
      <c r="AB10" s="5">
        <f t="shared" si="3"/>
        <v>517.49891426592887</v>
      </c>
      <c r="AD10" s="126"/>
    </row>
    <row r="11" spans="1:30" x14ac:dyDescent="0.25">
      <c r="A11" s="95">
        <v>2004</v>
      </c>
      <c r="B11" s="95" t="s">
        <v>61</v>
      </c>
      <c r="C11" s="52" t="s">
        <v>14</v>
      </c>
      <c r="D11" s="5">
        <f>VLOOKUP(B11,SWH!$A$4:$C$19,3,FALSE)</f>
        <v>7836.48</v>
      </c>
      <c r="E11" s="5">
        <f>'90.1 Data-SI'!E11*Convert!$B$6/Convert!$B$5/$D11</f>
        <v>43.875647399512708</v>
      </c>
      <c r="F11" s="5">
        <f>'90.1 Data-SI'!F11*Convert!$B$7/Convert!$B$5/$D11</f>
        <v>54.463728896420626</v>
      </c>
      <c r="G11" s="5">
        <f>'90.1 Data-SI'!G11*Convert!$B$6/Convert!$B$5/$D11</f>
        <v>39.376271829528903</v>
      </c>
      <c r="H11" s="5">
        <f>'90.1 Data-SI'!H11*Convert!$B$6/Convert!$B$5/$D11</f>
        <v>37.541945561726131</v>
      </c>
      <c r="I11" s="5">
        <f>'90.1 Data-SI'!I11*Convert!$B$6/Convert!$B$5/$D11</f>
        <v>23.936049377044572</v>
      </c>
      <c r="J11" s="5">
        <f>'90.1 Data-SI'!J11*Convert!$B$6/Convert!$B$5/$D11</f>
        <v>127.67539479176591</v>
      </c>
      <c r="K11" s="5">
        <f>'90.1 Data-SI'!K11*Convert!$B$7/Convert!$B$5/$D11</f>
        <v>0</v>
      </c>
      <c r="L11" s="5">
        <f>'90.1 Data-SI'!L11*Convert!$B$6/Convert!$B$5/$D11</f>
        <v>4.0615620788925648</v>
      </c>
      <c r="M11" s="5">
        <f>'90.1 Data-SI'!M11*Convert!$B$6/Convert!$B$5/$D11</f>
        <v>28.730668403841182</v>
      </c>
      <c r="N11" s="5">
        <f>'90.1 Data-SI'!N11*Convert!$B$6/Convert!$B$5/$D11</f>
        <v>7.6201999423777576</v>
      </c>
      <c r="O11" s="5">
        <f>'90.1 Data-SI'!O11*Convert!$B$6/Convert!$B$5/$D11</f>
        <v>0.1307569282098312</v>
      </c>
      <c r="P11" s="5">
        <f>'90.1 Data-SI'!P11*Convert!$B$6/Convert!$B$5/$D11</f>
        <v>7.4894430141679251</v>
      </c>
      <c r="Q11" s="5">
        <f>'90.1 Data-SI'!Q11*Convert!$B$6/Convert!$B$5/$D11</f>
        <v>1.87586241952169</v>
      </c>
      <c r="R11" s="5">
        <f>'90.1 Data-SI'!R11*Convert!$B$6/Convert!$B$5/$D11</f>
        <v>0</v>
      </c>
      <c r="S11" s="5">
        <f>'90.1 Data-SI'!S11*Convert!$B$6/Convert!$B$5/$D11</f>
        <v>0</v>
      </c>
      <c r="T11" s="5">
        <f>'90.1 Data-SI'!T11*Convert!$B$6/Convert!$B$5/$D11</f>
        <v>0</v>
      </c>
      <c r="U11" s="5">
        <f>'90.1 Data-SI'!U11*Convert!$B$7/Convert!$B$5/$D11</f>
        <v>43.723758059173967</v>
      </c>
      <c r="V11" s="5">
        <f>'90.1 Data-SI'!V11*Convert!$B$6/Convert!$B$5/$D11</f>
        <v>0</v>
      </c>
      <c r="W11" s="5">
        <f>'90.1 Data-SI'!W11*Convert!$B$6/Convert!$B$5/$D11</f>
        <v>121.34789306657241</v>
      </c>
      <c r="X11" s="5">
        <f>'90.1 Data-SI'!X11*Convert!$B$7/Convert!$B$5/$D11</f>
        <v>54.463728896420626</v>
      </c>
      <c r="Y11" s="5">
        <f t="shared" si="2"/>
        <v>175.81162196299303</v>
      </c>
      <c r="Z11" s="5">
        <f>'90.1 Data-SI'!Z11*Convert!$B$6/Convert!$B$5/$D11</f>
        <v>286.86213495514994</v>
      </c>
      <c r="AA11" s="5">
        <f>'90.1 Data-SI'!AA11*Convert!$B$6/Convert!$B$5/$D11</f>
        <v>601.55461416066623</v>
      </c>
      <c r="AB11" s="5">
        <f t="shared" si="3"/>
        <v>888.41674911581617</v>
      </c>
      <c r="AD11" s="126"/>
    </row>
    <row r="12" spans="1:30" x14ac:dyDescent="0.25">
      <c r="A12" s="95">
        <v>2004</v>
      </c>
      <c r="B12" s="95" t="s">
        <v>61</v>
      </c>
      <c r="C12" s="52" t="s">
        <v>2</v>
      </c>
      <c r="D12" s="5">
        <f>VLOOKUP(B12,SWH!$A$4:$C$19,3,FALSE)</f>
        <v>7836.48</v>
      </c>
      <c r="E12" s="5">
        <f>'90.1 Data-SI'!E12*Convert!$B$6/Convert!$B$5/$D12</f>
        <v>17.922288167363124</v>
      </c>
      <c r="F12" s="5">
        <f>'90.1 Data-SI'!F12*Convert!$B$7/Convert!$B$5/$D12</f>
        <v>21.199444421758528</v>
      </c>
      <c r="G12" s="5">
        <f>'90.1 Data-SI'!G12*Convert!$B$6/Convert!$B$5/$D12</f>
        <v>41.01077552960286</v>
      </c>
      <c r="H12" s="5">
        <f>'90.1 Data-SI'!H12*Convert!$B$6/Convert!$B$5/$D12</f>
        <v>37.541945561726131</v>
      </c>
      <c r="I12" s="5">
        <f>'90.1 Data-SI'!I12*Convert!$B$6/Convert!$B$5/$D12</f>
        <v>23.954010956166265</v>
      </c>
      <c r="J12" s="5">
        <f>'90.1 Data-SI'!J12*Convert!$B$6/Convert!$B$5/$D12</f>
        <v>127.67539479176591</v>
      </c>
      <c r="K12" s="5">
        <f>'90.1 Data-SI'!K12*Convert!$B$7/Convert!$B$5/$D12</f>
        <v>0</v>
      </c>
      <c r="L12" s="5">
        <f>'90.1 Data-SI'!L12*Convert!$B$6/Convert!$B$5/$D12</f>
        <v>4.0615620788925648</v>
      </c>
      <c r="M12" s="5">
        <f>'90.1 Data-SI'!M12*Convert!$B$6/Convert!$B$5/$D12</f>
        <v>29.052854229336532</v>
      </c>
      <c r="N12" s="5">
        <f>'90.1 Data-SI'!N12*Convert!$B$6/Convert!$B$5/$D12</f>
        <v>6.4437165099069427</v>
      </c>
      <c r="O12" s="5">
        <f>'90.1 Data-SI'!O12*Convert!$B$6/Convert!$B$5/$D12</f>
        <v>0.1307569282098312</v>
      </c>
      <c r="P12" s="5">
        <f>'90.1 Data-SI'!P12*Convert!$B$6/Convert!$B$5/$D12</f>
        <v>6.312959581697112</v>
      </c>
      <c r="Q12" s="5">
        <f>'90.1 Data-SI'!Q12*Convert!$B$6/Convert!$B$5/$D12</f>
        <v>1.5256116266486994</v>
      </c>
      <c r="R12" s="5">
        <f>'90.1 Data-SI'!R12*Convert!$B$6/Convert!$B$5/$D12</f>
        <v>0</v>
      </c>
      <c r="S12" s="5">
        <f>'90.1 Data-SI'!S12*Convert!$B$6/Convert!$B$5/$D12</f>
        <v>0</v>
      </c>
      <c r="T12" s="5">
        <f>'90.1 Data-SI'!T12*Convert!$B$6/Convert!$B$5/$D12</f>
        <v>0</v>
      </c>
      <c r="U12" s="5">
        <f>'90.1 Data-SI'!U12*Convert!$B$7/Convert!$B$5/$D12</f>
        <v>42.559886581730581</v>
      </c>
      <c r="V12" s="5">
        <f>'90.1 Data-SI'!V12*Convert!$B$6/Convert!$B$5/$D12</f>
        <v>0</v>
      </c>
      <c r="W12" s="5">
        <f>'90.1 Data-SI'!W12*Convert!$B$6/Convert!$B$5/$D12</f>
        <v>95.824489134648331</v>
      </c>
      <c r="X12" s="5">
        <f>'90.1 Data-SI'!X12*Convert!$B$7/Convert!$B$5/$D12</f>
        <v>21.199444421758528</v>
      </c>
      <c r="Y12" s="5">
        <f t="shared" si="2"/>
        <v>117.02393355640686</v>
      </c>
      <c r="Z12" s="5">
        <f>'90.1 Data-SI'!Z12*Convert!$B$6/Convert!$B$5/$D12</f>
        <v>186.27729187367569</v>
      </c>
      <c r="AA12" s="5">
        <f>'90.1 Data-SI'!AA12*Convert!$B$6/Convert!$B$5/$D12</f>
        <v>475.4654513250847</v>
      </c>
      <c r="AB12" s="5">
        <f t="shared" si="3"/>
        <v>661.74274319876042</v>
      </c>
      <c r="AD12" s="126"/>
    </row>
    <row r="13" spans="1:30" x14ac:dyDescent="0.25">
      <c r="A13" s="95">
        <v>2004</v>
      </c>
      <c r="B13" s="95" t="s">
        <v>61</v>
      </c>
      <c r="C13" s="52" t="s">
        <v>18</v>
      </c>
      <c r="D13" s="5">
        <f>VLOOKUP(B13,SWH!$A$4:$C$19,3,FALSE)</f>
        <v>7836.48</v>
      </c>
      <c r="E13" s="5">
        <f>'90.1 Data-SI'!E13*Convert!$B$6/Convert!$B$5/$D13</f>
        <v>28.732913601231392</v>
      </c>
      <c r="F13" s="5">
        <f>'90.1 Data-SI'!F13*Convert!$B$7/Convert!$B$5/$D13</f>
        <v>35.289628336532054</v>
      </c>
      <c r="G13" s="5">
        <f>'90.1 Data-SI'!G13*Convert!$B$6/Convert!$B$5/$D13</f>
        <v>6.5335244055154025</v>
      </c>
      <c r="H13" s="5">
        <f>'90.1 Data-SI'!H13*Convert!$B$6/Convert!$B$5/$D13</f>
        <v>37.541945561726131</v>
      </c>
      <c r="I13" s="5">
        <f>'90.1 Data-SI'!I13*Convert!$B$6/Convert!$B$5/$D13</f>
        <v>23.907984409666923</v>
      </c>
      <c r="J13" s="5">
        <f>'90.1 Data-SI'!J13*Convert!$B$6/Convert!$B$5/$D13</f>
        <v>127.67539479176591</v>
      </c>
      <c r="K13" s="5">
        <f>'90.1 Data-SI'!K13*Convert!$B$7/Convert!$B$5/$D13</f>
        <v>0</v>
      </c>
      <c r="L13" s="5">
        <f>'90.1 Data-SI'!L13*Convert!$B$6/Convert!$B$5/$D13</f>
        <v>4.0615620788925648</v>
      </c>
      <c r="M13" s="5">
        <f>'90.1 Data-SI'!M13*Convert!$B$6/Convert!$B$5/$D13</f>
        <v>21.23058652183974</v>
      </c>
      <c r="N13" s="5">
        <f>'90.1 Data-SI'!N13*Convert!$B$6/Convert!$B$5/$D13</f>
        <v>5.418783901275404</v>
      </c>
      <c r="O13" s="5">
        <f>'90.1 Data-SI'!O13*Convert!$B$6/Convert!$B$5/$D13</f>
        <v>0.1307569282098312</v>
      </c>
      <c r="P13" s="5">
        <f>'90.1 Data-SI'!P13*Convert!$B$6/Convert!$B$5/$D13</f>
        <v>5.2880269730655725</v>
      </c>
      <c r="Q13" s="5">
        <f>'90.1 Data-SI'!Q13*Convert!$B$6/Convert!$B$5/$D13</f>
        <v>0.28177227247154052</v>
      </c>
      <c r="R13" s="5">
        <f>'90.1 Data-SI'!R13*Convert!$B$6/Convert!$B$5/$D13</f>
        <v>0</v>
      </c>
      <c r="S13" s="5">
        <f>'90.1 Data-SI'!S13*Convert!$B$6/Convert!$B$5/$D13</f>
        <v>0</v>
      </c>
      <c r="T13" s="5">
        <f>'90.1 Data-SI'!T13*Convert!$B$6/Convert!$B$5/$D13</f>
        <v>0</v>
      </c>
      <c r="U13" s="5">
        <f>'90.1 Data-SI'!U13*Convert!$B$7/Convert!$B$5/$D13</f>
        <v>44.971010226813867</v>
      </c>
      <c r="V13" s="5">
        <f>'90.1 Data-SI'!V13*Convert!$B$6/Convert!$B$5/$D13</f>
        <v>0</v>
      </c>
      <c r="W13" s="5">
        <f>'90.1 Data-SI'!W13*Convert!$B$6/Convert!$B$5/$D13</f>
        <v>62.066823774123634</v>
      </c>
      <c r="X13" s="5">
        <f>'90.1 Data-SI'!X13*Convert!$B$7/Convert!$B$5/$D13</f>
        <v>35.289628336532054</v>
      </c>
      <c r="Y13" s="5">
        <f t="shared" si="2"/>
        <v>97.356452110655681</v>
      </c>
      <c r="Z13" s="5">
        <f>'90.1 Data-SI'!Z13*Convert!$B$6/Convert!$B$5/$D13</f>
        <v>234.48841543368681</v>
      </c>
      <c r="AA13" s="5">
        <f>'90.1 Data-SI'!AA13*Convert!$B$6/Convert!$B$5/$D13</f>
        <v>489.87400557676688</v>
      </c>
      <c r="AB13" s="5">
        <f t="shared" si="3"/>
        <v>724.36242101045366</v>
      </c>
      <c r="AD13" s="126"/>
    </row>
    <row r="14" spans="1:30" x14ac:dyDescent="0.25">
      <c r="A14" s="95">
        <v>2004</v>
      </c>
      <c r="B14" s="95" t="s">
        <v>61</v>
      </c>
      <c r="C14" s="52" t="s">
        <v>4</v>
      </c>
      <c r="D14" s="5">
        <f>VLOOKUP(B14,SWH!$A$4:$C$19,3,FALSE)</f>
        <v>7836.48</v>
      </c>
      <c r="E14" s="5">
        <f>'90.1 Data-SI'!E14*Convert!$B$6/Convert!$B$5/$D14</f>
        <v>65.517105043761134</v>
      </c>
      <c r="F14" s="5">
        <f>'90.1 Data-SI'!F14*Convert!$B$7/Convert!$B$5/$D14</f>
        <v>80.871968877182965</v>
      </c>
      <c r="G14" s="5">
        <f>'90.1 Data-SI'!G14*Convert!$B$6/Convert!$B$5/$D14</f>
        <v>18.565537219658712</v>
      </c>
      <c r="H14" s="5">
        <f>'90.1 Data-SI'!H14*Convert!$B$6/Convert!$B$5/$D14</f>
        <v>37.541945561726131</v>
      </c>
      <c r="I14" s="5">
        <f>'90.1 Data-SI'!I14*Convert!$B$6/Convert!$B$5/$D14</f>
        <v>23.942784969215207</v>
      </c>
      <c r="J14" s="5">
        <f>'90.1 Data-SI'!J14*Convert!$B$6/Convert!$B$5/$D14</f>
        <v>127.67539479176591</v>
      </c>
      <c r="K14" s="5">
        <f>'90.1 Data-SI'!K14*Convert!$B$7/Convert!$B$5/$D14</f>
        <v>0</v>
      </c>
      <c r="L14" s="5">
        <f>'90.1 Data-SI'!L14*Convert!$B$6/Convert!$B$5/$D14</f>
        <v>4.0615620788925648</v>
      </c>
      <c r="M14" s="5">
        <f>'90.1 Data-SI'!M14*Convert!$B$6/Convert!$B$5/$D14</f>
        <v>29.592824201682387</v>
      </c>
      <c r="N14" s="5">
        <f>'90.1 Data-SI'!N14*Convert!$B$6/Convert!$B$5/$D14</f>
        <v>7.0016480613744942</v>
      </c>
      <c r="O14" s="5">
        <f>'90.1 Data-SI'!O14*Convert!$B$6/Convert!$B$5/$D14</f>
        <v>0.1307569282098312</v>
      </c>
      <c r="P14" s="5">
        <f>'90.1 Data-SI'!P14*Convert!$B$6/Convert!$B$5/$D14</f>
        <v>6.8708911331646636</v>
      </c>
      <c r="Q14" s="5">
        <f>'90.1 Data-SI'!Q14*Convert!$B$6/Convert!$B$5/$D14</f>
        <v>0.85429760697546753</v>
      </c>
      <c r="R14" s="5">
        <f>'90.1 Data-SI'!R14*Convert!$B$6/Convert!$B$5/$D14</f>
        <v>0</v>
      </c>
      <c r="S14" s="5">
        <f>'90.1 Data-SI'!S14*Convert!$B$6/Convert!$B$5/$D14</f>
        <v>0</v>
      </c>
      <c r="T14" s="5">
        <f>'90.1 Data-SI'!T14*Convert!$B$6/Convert!$B$5/$D14</f>
        <v>0</v>
      </c>
      <c r="U14" s="5">
        <f>'90.1 Data-SI'!U14*Convert!$B$7/Convert!$B$5/$D14</f>
        <v>47.21883067681182</v>
      </c>
      <c r="V14" s="5">
        <f>'90.1 Data-SI'!V14*Convert!$B$6/Convert!$B$5/$D14</f>
        <v>0</v>
      </c>
      <c r="W14" s="5">
        <f>'90.1 Data-SI'!W14*Convert!$B$6/Convert!$B$5/$D14</f>
        <v>121.40065520524239</v>
      </c>
      <c r="X14" s="5">
        <f>'90.1 Data-SI'!X14*Convert!$B$7/Convert!$B$5/$D14</f>
        <v>80.871968877182965</v>
      </c>
      <c r="Y14" s="5">
        <f t="shared" si="2"/>
        <v>202.27262408242535</v>
      </c>
      <c r="Z14" s="5">
        <f>'90.1 Data-SI'!Z14*Convert!$B$6/Convert!$B$5/$D14</f>
        <v>374.2295010004492</v>
      </c>
      <c r="AA14" s="5">
        <f>'90.1 Data-SI'!AA14*Convert!$B$6/Convert!$B$5/$D14</f>
        <v>688.98372313419623</v>
      </c>
      <c r="AB14" s="5">
        <f t="shared" si="3"/>
        <v>1063.2132241346453</v>
      </c>
      <c r="AD14" s="126"/>
    </row>
    <row r="15" spans="1:30" x14ac:dyDescent="0.25">
      <c r="A15" s="95">
        <v>2004</v>
      </c>
      <c r="B15" s="95" t="s">
        <v>61</v>
      </c>
      <c r="C15" s="52" t="s">
        <v>5</v>
      </c>
      <c r="D15" s="5">
        <f>VLOOKUP(B15,SWH!$A$4:$C$19,3,FALSE)</f>
        <v>7836.48</v>
      </c>
      <c r="E15" s="5">
        <f>'90.1 Data-SI'!E15*Convert!$B$6/Convert!$B$5/$D15</f>
        <v>35.071105833798399</v>
      </c>
      <c r="F15" s="5">
        <f>'90.1 Data-SI'!F15*Convert!$B$7/Convert!$B$5/$D15</f>
        <v>42.118007347970298</v>
      </c>
      <c r="G15" s="5">
        <f>'90.1 Data-SI'!G15*Convert!$B$6/Convert!$B$5/$D15</f>
        <v>26.541600948384993</v>
      </c>
      <c r="H15" s="5">
        <f>'90.1 Data-SI'!H15*Convert!$B$6/Convert!$B$5/$D15</f>
        <v>37.541945561726131</v>
      </c>
      <c r="I15" s="5">
        <f>'90.1 Data-SI'!I15*Convert!$B$6/Convert!$B$5/$D15</f>
        <v>23.943907567910308</v>
      </c>
      <c r="J15" s="5">
        <f>'90.1 Data-SI'!J15*Convert!$B$6/Convert!$B$5/$D15</f>
        <v>127.67539479176591</v>
      </c>
      <c r="K15" s="5">
        <f>'90.1 Data-SI'!K15*Convert!$B$7/Convert!$B$5/$D15</f>
        <v>0</v>
      </c>
      <c r="L15" s="5">
        <f>'90.1 Data-SI'!L15*Convert!$B$6/Convert!$B$5/$D15</f>
        <v>4.0615620788925648</v>
      </c>
      <c r="M15" s="5">
        <f>'90.1 Data-SI'!M15*Convert!$B$6/Convert!$B$5/$D15</f>
        <v>30.104729206650607</v>
      </c>
      <c r="N15" s="5">
        <f>'90.1 Data-SI'!N15*Convert!$B$6/Convert!$B$5/$D15</f>
        <v>6.0126386109863388</v>
      </c>
      <c r="O15" s="5">
        <f>'90.1 Data-SI'!O15*Convert!$B$6/Convert!$B$5/$D15</f>
        <v>0.1307569282098312</v>
      </c>
      <c r="P15" s="5">
        <f>'90.1 Data-SI'!P15*Convert!$B$6/Convert!$B$5/$D15</f>
        <v>5.8818816827765072</v>
      </c>
      <c r="Q15" s="5">
        <f>'90.1 Data-SI'!Q15*Convert!$B$6/Convert!$B$5/$D15</f>
        <v>0.95645408823008971</v>
      </c>
      <c r="R15" s="5">
        <f>'90.1 Data-SI'!R15*Convert!$B$6/Convert!$B$5/$D15</f>
        <v>0</v>
      </c>
      <c r="S15" s="5">
        <f>'90.1 Data-SI'!S15*Convert!$B$6/Convert!$B$5/$D15</f>
        <v>0</v>
      </c>
      <c r="T15" s="5">
        <f>'90.1 Data-SI'!T15*Convert!$B$6/Convert!$B$5/$D15</f>
        <v>0</v>
      </c>
      <c r="U15" s="5">
        <f>'90.1 Data-SI'!U15*Convert!$B$7/Convert!$B$5/$D15</f>
        <v>46.236321806616132</v>
      </c>
      <c r="V15" s="5">
        <f>'90.1 Data-SI'!V15*Convert!$B$6/Convert!$B$5/$D15</f>
        <v>0</v>
      </c>
      <c r="W15" s="5">
        <f>'90.1 Data-SI'!W15*Convert!$B$6/Convert!$B$5/$D15</f>
        <v>98.555771759840596</v>
      </c>
      <c r="X15" s="5">
        <f>'90.1 Data-SI'!X15*Convert!$B$7/Convert!$B$5/$D15</f>
        <v>42.118007347970298</v>
      </c>
      <c r="Y15" s="5">
        <f t="shared" si="2"/>
        <v>140.6737791078109</v>
      </c>
      <c r="Z15" s="5">
        <f>'90.1 Data-SI'!Z15*Convert!$B$6/Convert!$B$5/$D15</f>
        <v>258.13483434739408</v>
      </c>
      <c r="AA15" s="5">
        <f>'90.1 Data-SI'!AA15*Convert!$B$6/Convert!$B$5/$D15</f>
        <v>550.04417303573939</v>
      </c>
      <c r="AB15" s="5">
        <f t="shared" si="3"/>
        <v>808.17900738313347</v>
      </c>
      <c r="AD15" s="126"/>
    </row>
    <row r="16" spans="1:30" x14ac:dyDescent="0.25">
      <c r="A16" s="95">
        <v>2004</v>
      </c>
      <c r="B16" s="95" t="s">
        <v>61</v>
      </c>
      <c r="C16" s="52" t="s">
        <v>15</v>
      </c>
      <c r="D16" s="5">
        <f>VLOOKUP(B16,SWH!$A$4:$C$19,3,FALSE)</f>
        <v>7836.48</v>
      </c>
      <c r="E16" s="5">
        <f>'90.1 Data-SI'!E16*Convert!$B$6/Convert!$B$5/$D16</f>
        <v>25.106919816039856</v>
      </c>
      <c r="F16" s="5">
        <f>'90.1 Data-SI'!F16*Convert!$B$7/Convert!$B$5/$D16</f>
        <v>30.910413008561672</v>
      </c>
      <c r="G16" s="5">
        <f>'90.1 Data-SI'!G16*Convert!$B$6/Convert!$B$5/$D16</f>
        <v>1.7692155434866448</v>
      </c>
      <c r="H16" s="5">
        <f>'90.1 Data-SI'!H16*Convert!$B$6/Convert!$B$5/$D16</f>
        <v>37.541945561726131</v>
      </c>
      <c r="I16" s="5">
        <f>'90.1 Data-SI'!I16*Convert!$B$6/Convert!$B$5/$D16</f>
        <v>23.906861810971822</v>
      </c>
      <c r="J16" s="5">
        <f>'90.1 Data-SI'!J16*Convert!$B$6/Convert!$B$5/$D16</f>
        <v>127.67539479176591</v>
      </c>
      <c r="K16" s="5">
        <f>'90.1 Data-SI'!K16*Convert!$B$7/Convert!$B$5/$D16</f>
        <v>0</v>
      </c>
      <c r="L16" s="5">
        <f>'90.1 Data-SI'!L16*Convert!$B$6/Convert!$B$5/$D16</f>
        <v>4.0615620788925648</v>
      </c>
      <c r="M16" s="5">
        <f>'90.1 Data-SI'!M16*Convert!$B$6/Convert!$B$5/$D16</f>
        <v>19.359214497098471</v>
      </c>
      <c r="N16" s="5">
        <f>'90.1 Data-SI'!N16*Convert!$B$6/Convert!$B$5/$D16</f>
        <v>4.7687992568091797</v>
      </c>
      <c r="O16" s="5">
        <f>'90.1 Data-SI'!O16*Convert!$B$6/Convert!$B$5/$D16</f>
        <v>0.1307569282098312</v>
      </c>
      <c r="P16" s="5">
        <f>'90.1 Data-SI'!P16*Convert!$B$6/Convert!$B$5/$D16</f>
        <v>4.6380423285993482</v>
      </c>
      <c r="Q16" s="5">
        <f>'90.1 Data-SI'!Q16*Convert!$B$6/Convert!$B$5/$D16</f>
        <v>8.0827106047613201E-2</v>
      </c>
      <c r="R16" s="5">
        <f>'90.1 Data-SI'!R16*Convert!$B$6/Convert!$B$5/$D16</f>
        <v>0</v>
      </c>
      <c r="S16" s="5">
        <f>'90.1 Data-SI'!S16*Convert!$B$6/Convert!$B$5/$D16</f>
        <v>0</v>
      </c>
      <c r="T16" s="5">
        <f>'90.1 Data-SI'!T16*Convert!$B$6/Convert!$B$5/$D16</f>
        <v>0</v>
      </c>
      <c r="U16" s="5">
        <f>'90.1 Data-SI'!U16*Convert!$B$7/Convert!$B$5/$D16</f>
        <v>46.952550408119748</v>
      </c>
      <c r="V16" s="5">
        <f>'90.1 Data-SI'!V16*Convert!$B$6/Convert!$B$5/$D16</f>
        <v>0</v>
      </c>
      <c r="W16" s="5">
        <f>'90.1 Data-SI'!W16*Convert!$B$6/Convert!$B$5/$D16</f>
        <v>50.954219291271933</v>
      </c>
      <c r="X16" s="5">
        <f>'90.1 Data-SI'!X16*Convert!$B$7/Convert!$B$5/$D16</f>
        <v>30.910413008561672</v>
      </c>
      <c r="Y16" s="5">
        <f t="shared" si="2"/>
        <v>81.864632299833602</v>
      </c>
      <c r="Z16" s="5">
        <f>'90.1 Data-SI'!Z16*Convert!$B$6/Convert!$B$5/$D16</f>
        <v>227.48339957622699</v>
      </c>
      <c r="AA16" s="5">
        <f>'90.1 Data-SI'!AA16*Convert!$B$6/Convert!$B$5/$D16</f>
        <v>471.75414003906519</v>
      </c>
      <c r="AB16" s="5">
        <f t="shared" si="3"/>
        <v>699.23753961529223</v>
      </c>
    </row>
    <row r="17" spans="1:28" x14ac:dyDescent="0.25">
      <c r="A17" s="95">
        <v>2004</v>
      </c>
      <c r="B17" s="95" t="s">
        <v>61</v>
      </c>
      <c r="C17" s="52" t="s">
        <v>16</v>
      </c>
      <c r="D17" s="5">
        <f>VLOOKUP(B17,SWH!$A$4:$C$19,3,FALSE)</f>
        <v>7836.48</v>
      </c>
      <c r="E17" s="5">
        <f>'90.1 Data-SI'!E17*Convert!$B$6/Convert!$B$5/$D17</f>
        <v>90.381543541658161</v>
      </c>
      <c r="F17" s="5">
        <f>'90.1 Data-SI'!F17*Convert!$B$7/Convert!$B$5/$D17</f>
        <v>110.28152946220753</v>
      </c>
      <c r="G17" s="5">
        <f>'90.1 Data-SI'!G17*Convert!$B$6/Convert!$B$5/$D17</f>
        <v>21.18006958055998</v>
      </c>
      <c r="H17" s="5">
        <f>'90.1 Data-SI'!H17*Convert!$B$6/Convert!$B$5/$D17</f>
        <v>37.541945561726131</v>
      </c>
      <c r="I17" s="5">
        <f>'90.1 Data-SI'!I17*Convert!$B$6/Convert!$B$5/$D17</f>
        <v>23.93155898226415</v>
      </c>
      <c r="J17" s="5">
        <f>'90.1 Data-SI'!J17*Convert!$B$6/Convert!$B$5/$D17</f>
        <v>127.67539479176591</v>
      </c>
      <c r="K17" s="5">
        <f>'90.1 Data-SI'!K17*Convert!$B$7/Convert!$B$5/$D17</f>
        <v>0</v>
      </c>
      <c r="L17" s="5">
        <f>'90.1 Data-SI'!L17*Convert!$B$6/Convert!$B$5/$D17</f>
        <v>4.0615620788925648</v>
      </c>
      <c r="M17" s="5">
        <f>'90.1 Data-SI'!M17*Convert!$B$6/Convert!$B$5/$D17</f>
        <v>33.914829177839486</v>
      </c>
      <c r="N17" s="5">
        <f>'90.1 Data-SI'!N17*Convert!$B$6/Convert!$B$5/$D17</f>
        <v>9.8811137143207155</v>
      </c>
      <c r="O17" s="5">
        <f>'90.1 Data-SI'!O17*Convert!$B$6/Convert!$B$5/$D17</f>
        <v>0.1307569282098312</v>
      </c>
      <c r="P17" s="5">
        <f>'90.1 Data-SI'!P17*Convert!$B$6/Convert!$B$5/$D17</f>
        <v>9.7503567861108831</v>
      </c>
      <c r="Q17" s="5">
        <f>'90.1 Data-SI'!Q17*Convert!$B$6/Convert!$B$5/$D17</f>
        <v>1.0990241225085184</v>
      </c>
      <c r="R17" s="5">
        <f>'90.1 Data-SI'!R17*Convert!$B$6/Convert!$B$5/$D17</f>
        <v>0</v>
      </c>
      <c r="S17" s="5">
        <f>'90.1 Data-SI'!S17*Convert!$B$6/Convert!$B$5/$D17</f>
        <v>0</v>
      </c>
      <c r="T17" s="5">
        <f>'90.1 Data-SI'!T17*Convert!$B$6/Convert!$B$5/$D17</f>
        <v>0</v>
      </c>
      <c r="U17" s="5">
        <f>'90.1 Data-SI'!U17*Convert!$B$7/Convert!$B$5/$D17</f>
        <v>49.807090258211183</v>
      </c>
      <c r="V17" s="5">
        <f>'90.1 Data-SI'!V17*Convert!$B$6/Convert!$B$5/$D17</f>
        <v>0</v>
      </c>
      <c r="W17" s="5">
        <f>'90.1 Data-SI'!W17*Convert!$B$6/Convert!$B$5/$D17</f>
        <v>156.32582320867704</v>
      </c>
      <c r="X17" s="5">
        <f>'90.1 Data-SI'!X17*Convert!$B$7/Convert!$B$5/$D17</f>
        <v>110.28152946220753</v>
      </c>
      <c r="Y17" s="5">
        <f t="shared" si="2"/>
        <v>266.60735267088455</v>
      </c>
      <c r="Z17" s="5">
        <f>'90.1 Data-SI'!Z17*Convert!$B$6/Convert!$B$5/$D17</f>
        <v>467.71278473668451</v>
      </c>
      <c r="AA17" s="5">
        <f>'90.1 Data-SI'!AA17*Convert!$B$6/Convert!$B$5/$D17</f>
        <v>817.37982628822022</v>
      </c>
      <c r="AB17" s="5">
        <f t="shared" si="3"/>
        <v>1285.0926110249047</v>
      </c>
    </row>
    <row r="18" spans="1:28" x14ac:dyDescent="0.25">
      <c r="A18" s="95">
        <v>2004</v>
      </c>
      <c r="B18" s="95" t="s">
        <v>61</v>
      </c>
      <c r="C18" s="52" t="s">
        <v>9</v>
      </c>
      <c r="D18" s="5">
        <f>VLOOKUP(B18,SWH!$A$4:$C$19,3,FALSE)</f>
        <v>7836.48</v>
      </c>
      <c r="E18" s="5">
        <f>'90.1 Data-SI'!E18*Convert!$B$6/Convert!$B$5/$D18</f>
        <v>64.569631745091897</v>
      </c>
      <c r="F18" s="5">
        <f>'90.1 Data-SI'!F18*Convert!$B$7/Convert!$B$5/$D18</f>
        <v>76.157309574366735</v>
      </c>
      <c r="G18" s="5">
        <f>'90.1 Data-SI'!G18*Convert!$B$6/Convert!$B$5/$D18</f>
        <v>15.0416999157218</v>
      </c>
      <c r="H18" s="5">
        <f>'90.1 Data-SI'!H18*Convert!$B$6/Convert!$B$5/$D18</f>
        <v>37.541945561726131</v>
      </c>
      <c r="I18" s="5">
        <f>'90.1 Data-SI'!I18*Convert!$B$6/Convert!$B$5/$D18</f>
        <v>23.914720001837559</v>
      </c>
      <c r="J18" s="5">
        <f>'90.1 Data-SI'!J18*Convert!$B$6/Convert!$B$5/$D18</f>
        <v>127.67539479176591</v>
      </c>
      <c r="K18" s="5">
        <f>'90.1 Data-SI'!K18*Convert!$B$7/Convert!$B$5/$D18</f>
        <v>0</v>
      </c>
      <c r="L18" s="5">
        <f>'90.1 Data-SI'!L18*Convert!$B$6/Convert!$B$5/$D18</f>
        <v>4.0615620788925648</v>
      </c>
      <c r="M18" s="5">
        <f>'90.1 Data-SI'!M18*Convert!$B$6/Convert!$B$5/$D18</f>
        <v>33.876660822205885</v>
      </c>
      <c r="N18" s="5">
        <f>'90.1 Data-SI'!N18*Convert!$B$6/Convert!$B$5/$D18</f>
        <v>6.3662571999446467</v>
      </c>
      <c r="O18" s="5">
        <f>'90.1 Data-SI'!O18*Convert!$B$6/Convert!$B$5/$D18</f>
        <v>0.1307569282098312</v>
      </c>
      <c r="P18" s="5">
        <f>'90.1 Data-SI'!P18*Convert!$B$6/Convert!$B$5/$D18</f>
        <v>6.235500271734816</v>
      </c>
      <c r="Q18" s="5">
        <f>'90.1 Data-SI'!Q18*Convert!$B$6/Convert!$B$5/$D18</f>
        <v>0.56242194624797526</v>
      </c>
      <c r="R18" s="5">
        <f>'90.1 Data-SI'!R18*Convert!$B$6/Convert!$B$5/$D18</f>
        <v>0</v>
      </c>
      <c r="S18" s="5">
        <f>'90.1 Data-SI'!S18*Convert!$B$6/Convert!$B$5/$D18</f>
        <v>0</v>
      </c>
      <c r="T18" s="5">
        <f>'90.1 Data-SI'!T18*Convert!$B$6/Convert!$B$5/$D18</f>
        <v>0</v>
      </c>
      <c r="U18" s="5">
        <f>'90.1 Data-SI'!U18*Convert!$B$7/Convert!$B$5/$D18</f>
        <v>49.150035049750237</v>
      </c>
      <c r="V18" s="5">
        <f>'90.1 Data-SI'!V18*Convert!$B$6/Convert!$B$5/$D18</f>
        <v>0</v>
      </c>
      <c r="W18" s="5">
        <f>'90.1 Data-SI'!W18*Convert!$B$6/Convert!$B$5/$D18</f>
        <v>120.28591470100237</v>
      </c>
      <c r="X18" s="5">
        <f>'90.1 Data-SI'!X18*Convert!$B$7/Convert!$B$5/$D18</f>
        <v>76.157309574366735</v>
      </c>
      <c r="Y18" s="5">
        <f t="shared" si="2"/>
        <v>196.44322427536912</v>
      </c>
      <c r="Z18" s="5">
        <f>'90.1 Data-SI'!Z18*Convert!$B$6/Convert!$B$5/$D18</f>
        <v>366.09627345440811</v>
      </c>
      <c r="AA18" s="5">
        <f>'90.1 Data-SI'!AA18*Convert!$B$6/Convert!$B$5/$D18</f>
        <v>679.70769011653772</v>
      </c>
      <c r="AB18" s="5">
        <f t="shared" si="3"/>
        <v>1045.8039635709458</v>
      </c>
    </row>
    <row r="19" spans="1:28" x14ac:dyDescent="0.25">
      <c r="A19" s="95">
        <v>2004</v>
      </c>
      <c r="B19" s="95" t="s">
        <v>61</v>
      </c>
      <c r="C19" s="52" t="s">
        <v>12</v>
      </c>
      <c r="D19" s="5">
        <f>VLOOKUP(B19,SWH!$A$4:$C$19,3,FALSE)</f>
        <v>7836.48</v>
      </c>
      <c r="E19" s="5">
        <f>'90.1 Data-SI'!E19*Convert!$B$6/Convert!$B$5/$D19</f>
        <v>87.971324143266131</v>
      </c>
      <c r="F19" s="5">
        <f>'90.1 Data-SI'!F19*Convert!$B$7/Convert!$B$5/$D19</f>
        <v>104.54939519330676</v>
      </c>
      <c r="G19" s="5">
        <f>'90.1 Data-SI'!G19*Convert!$B$6/Convert!$B$5/$D19</f>
        <v>17.166779245556963</v>
      </c>
      <c r="H19" s="5">
        <f>'90.1 Data-SI'!H19*Convert!$B$6/Convert!$B$5/$D19</f>
        <v>37.541945561726131</v>
      </c>
      <c r="I19" s="5">
        <f>'90.1 Data-SI'!I19*Convert!$B$6/Convert!$B$5/$D19</f>
        <v>23.900126218801184</v>
      </c>
      <c r="J19" s="5">
        <f>'90.1 Data-SI'!J19*Convert!$B$6/Convert!$B$5/$D19</f>
        <v>127.67539479176591</v>
      </c>
      <c r="K19" s="5">
        <f>'90.1 Data-SI'!K19*Convert!$B$7/Convert!$B$5/$D19</f>
        <v>0</v>
      </c>
      <c r="L19" s="5">
        <f>'90.1 Data-SI'!L19*Convert!$B$6/Convert!$B$5/$D19</f>
        <v>4.0615620788925648</v>
      </c>
      <c r="M19" s="5">
        <f>'90.1 Data-SI'!M19*Convert!$B$6/Convert!$B$5/$D19</f>
        <v>35.588623832242135</v>
      </c>
      <c r="N19" s="5">
        <f>'90.1 Data-SI'!N19*Convert!$B$6/Convert!$B$5/$D19</f>
        <v>7.8963592213737694</v>
      </c>
      <c r="O19" s="5">
        <f>'90.1 Data-SI'!O19*Convert!$B$6/Convert!$B$5/$D19</f>
        <v>0.1307569282098312</v>
      </c>
      <c r="P19" s="5">
        <f>'90.1 Data-SI'!P19*Convert!$B$6/Convert!$B$5/$D19</f>
        <v>7.7656022931639379</v>
      </c>
      <c r="Q19" s="5">
        <f>'90.1 Data-SI'!Q19*Convert!$B$6/Convert!$B$5/$D19</f>
        <v>0.78581908657401733</v>
      </c>
      <c r="R19" s="5">
        <f>'90.1 Data-SI'!R19*Convert!$B$6/Convert!$B$5/$D19</f>
        <v>0</v>
      </c>
      <c r="S19" s="5">
        <f>'90.1 Data-SI'!S19*Convert!$B$6/Convert!$B$5/$D19</f>
        <v>0</v>
      </c>
      <c r="T19" s="5">
        <f>'90.1 Data-SI'!T19*Convert!$B$6/Convert!$B$5/$D19</f>
        <v>0</v>
      </c>
      <c r="U19" s="5">
        <f>'90.1 Data-SI'!U19*Convert!$B$7/Convert!$B$5/$D19</f>
        <v>52.886412153302402</v>
      </c>
      <c r="V19" s="5">
        <f>'90.1 Data-SI'!V19*Convert!$B$6/Convert!$B$5/$D19</f>
        <v>0</v>
      </c>
      <c r="W19" s="5">
        <f>'90.1 Data-SI'!W19*Convert!$B$6/Convert!$B$5/$D19</f>
        <v>149.27814860080321</v>
      </c>
      <c r="X19" s="5">
        <f>'90.1 Data-SI'!X19*Convert!$B$7/Convert!$B$5/$D19</f>
        <v>104.54939519330676</v>
      </c>
      <c r="Y19" s="5">
        <f t="shared" si="2"/>
        <v>253.82754379410997</v>
      </c>
      <c r="Z19" s="5">
        <f>'90.1 Data-SI'!Z19*Convert!$B$6/Convert!$B$5/$D19</f>
        <v>459.96124074697934</v>
      </c>
      <c r="AA19" s="5">
        <f>'90.1 Data-SI'!AA19*Convert!$B$6/Convert!$B$5/$D19</f>
        <v>802.54917492717823</v>
      </c>
      <c r="AB19" s="5">
        <f t="shared" si="3"/>
        <v>1262.5104156741577</v>
      </c>
    </row>
    <row r="20" spans="1:28" x14ac:dyDescent="0.25">
      <c r="A20" s="95">
        <v>2004</v>
      </c>
      <c r="B20" s="95" t="s">
        <v>61</v>
      </c>
      <c r="C20" s="52" t="s">
        <v>8</v>
      </c>
      <c r="D20" s="5">
        <f>VLOOKUP(B20,SWH!$A$4:$C$19,3,FALSE)</f>
        <v>7836.48</v>
      </c>
      <c r="E20" s="5">
        <f>'90.1 Data-SI'!E20*Convert!$B$6/Convert!$B$5/$D20</f>
        <v>93.008424488205591</v>
      </c>
      <c r="F20" s="5">
        <f>'90.1 Data-SI'!F20*Convert!$B$7/Convert!$B$5/$D20</f>
        <v>103.86774844488002</v>
      </c>
      <c r="G20" s="5">
        <f>'90.1 Data-SI'!G20*Convert!$B$6/Convert!$B$5/$D20</f>
        <v>8.0243354726158227</v>
      </c>
      <c r="H20" s="5">
        <f>'90.1 Data-SI'!H20*Convert!$B$6/Convert!$B$5/$D20</f>
        <v>37.541945561726131</v>
      </c>
      <c r="I20" s="5">
        <f>'90.1 Data-SI'!I20*Convert!$B$6/Convert!$B$5/$D20</f>
        <v>23.768782171473813</v>
      </c>
      <c r="J20" s="5">
        <f>'90.1 Data-SI'!J20*Convert!$B$6/Convert!$B$5/$D20</f>
        <v>127.67539479176591</v>
      </c>
      <c r="K20" s="5">
        <f>'90.1 Data-SI'!K20*Convert!$B$7/Convert!$B$5/$D20</f>
        <v>0</v>
      </c>
      <c r="L20" s="5">
        <f>'90.1 Data-SI'!L20*Convert!$B$6/Convert!$B$5/$D20</f>
        <v>4.0615620788925648</v>
      </c>
      <c r="M20" s="5">
        <f>'90.1 Data-SI'!M20*Convert!$B$6/Convert!$B$5/$D20</f>
        <v>38.102122310583894</v>
      </c>
      <c r="N20" s="5">
        <f>'90.1 Data-SI'!N20*Convert!$B$6/Convert!$B$5/$D20</f>
        <v>6.6188419063434383</v>
      </c>
      <c r="O20" s="5">
        <f>'90.1 Data-SI'!O20*Convert!$B$6/Convert!$B$5/$D20</f>
        <v>0.1307569282098312</v>
      </c>
      <c r="P20" s="5">
        <f>'90.1 Data-SI'!P20*Convert!$B$6/Convert!$B$5/$D20</f>
        <v>6.4880849781336067</v>
      </c>
      <c r="Q20" s="5">
        <f>'90.1 Data-SI'!Q20*Convert!$B$6/Convert!$B$5/$D20</f>
        <v>0.32667622027577009</v>
      </c>
      <c r="R20" s="5">
        <f>'90.1 Data-SI'!R20*Convert!$B$6/Convert!$B$5/$D20</f>
        <v>0</v>
      </c>
      <c r="S20" s="5">
        <f>'90.1 Data-SI'!S20*Convert!$B$6/Convert!$B$5/$D20</f>
        <v>0</v>
      </c>
      <c r="T20" s="5">
        <f>'90.1 Data-SI'!T20*Convert!$B$6/Convert!$B$5/$D20</f>
        <v>0</v>
      </c>
      <c r="U20" s="5">
        <f>'90.1 Data-SI'!U20*Convert!$B$7/Convert!$B$5/$D20</f>
        <v>57.03316058003368</v>
      </c>
      <c r="V20" s="5">
        <f>'90.1 Data-SI'!V20*Convert!$B$6/Convert!$B$5/$D20</f>
        <v>0</v>
      </c>
      <c r="W20" s="5">
        <f>'90.1 Data-SI'!W20*Convert!$B$6/Convert!$B$5/$D20</f>
        <v>145.9496434698147</v>
      </c>
      <c r="X20" s="5">
        <f>'90.1 Data-SI'!X20*Convert!$B$7/Convert!$B$5/$D20</f>
        <v>103.86774844488002</v>
      </c>
      <c r="Y20" s="5">
        <f t="shared" si="2"/>
        <v>249.81739191469472</v>
      </c>
      <c r="Z20" s="5">
        <f>'90.1 Data-SI'!Z20*Convert!$B$6/Convert!$B$5/$D20</f>
        <v>470.08483577944298</v>
      </c>
      <c r="AA20" s="5">
        <f>'90.1 Data-SI'!AA20*Convert!$B$6/Convert!$B$5/$D20</f>
        <v>809.21292078132581</v>
      </c>
      <c r="AB20" s="5">
        <f t="shared" si="3"/>
        <v>1279.2977565607689</v>
      </c>
    </row>
    <row r="21" spans="1:28" x14ac:dyDescent="0.25">
      <c r="A21" s="95">
        <v>2007</v>
      </c>
      <c r="B21" s="95" t="s">
        <v>61</v>
      </c>
      <c r="C21" s="52" t="s">
        <v>10</v>
      </c>
      <c r="D21" s="5">
        <f>VLOOKUP(B21,SWH!$A$4:$C$19,3,FALSE)</f>
        <v>7836.48</v>
      </c>
      <c r="E21" s="5">
        <f>'90.1 Data-SI'!E21*Convert!$B$6/Convert!$B$5/$D21</f>
        <v>0</v>
      </c>
      <c r="F21" s="5">
        <f>'90.1 Data-SI'!F21*Convert!$B$7/Convert!$B$5/$D21</f>
        <v>0</v>
      </c>
      <c r="G21" s="5">
        <f>'90.1 Data-SI'!G21*Convert!$B$6/Convert!$B$5/$D21</f>
        <v>217.47318701196912</v>
      </c>
      <c r="H21" s="5">
        <f>'90.1 Data-SI'!H21*Convert!$B$6/Convert!$B$5/$D21</f>
        <v>37.541945561726131</v>
      </c>
      <c r="I21" s="5">
        <f>'90.1 Data-SI'!I21*Convert!$B$6/Convert!$B$5/$D21</f>
        <v>23.991056713104751</v>
      </c>
      <c r="J21" s="5">
        <f>'90.1 Data-SI'!J21*Convert!$B$6/Convert!$B$5/$D21</f>
        <v>127.67539479176591</v>
      </c>
      <c r="K21" s="5">
        <f>'90.1 Data-SI'!K21*Convert!$B$7/Convert!$B$5/$D21</f>
        <v>0</v>
      </c>
      <c r="L21" s="5">
        <f>'90.1 Data-SI'!L21*Convert!$B$6/Convert!$B$5/$D21</f>
        <v>4.0615620788925648</v>
      </c>
      <c r="M21" s="5">
        <f>'90.1 Data-SI'!M21*Convert!$B$6/Convert!$B$5/$D21</f>
        <v>53.843201213356572</v>
      </c>
      <c r="N21" s="5">
        <f>'90.1 Data-SI'!N21*Convert!$B$6/Convert!$B$5/$D21</f>
        <v>9.1446889703313499</v>
      </c>
      <c r="O21" s="5">
        <f>'90.1 Data-SI'!O21*Convert!$B$6/Convert!$B$5/$D21</f>
        <v>0.1307569282098312</v>
      </c>
      <c r="P21" s="5">
        <f>'90.1 Data-SI'!P21*Convert!$B$6/Convert!$B$5/$D21</f>
        <v>9.0139320421215174</v>
      </c>
      <c r="Q21" s="5">
        <f>'90.1 Data-SI'!Q21*Convert!$B$6/Convert!$B$5/$D21</f>
        <v>11.495410637882769</v>
      </c>
      <c r="R21" s="5">
        <f>'90.1 Data-SI'!R21*Convert!$B$6/Convert!$B$5/$D21</f>
        <v>0</v>
      </c>
      <c r="S21" s="5">
        <f>'90.1 Data-SI'!S21*Convert!$B$6/Convert!$B$5/$D21</f>
        <v>0</v>
      </c>
      <c r="T21" s="5">
        <f>'90.1 Data-SI'!T21*Convert!$B$6/Convert!$B$5/$D21</f>
        <v>0</v>
      </c>
      <c r="U21" s="5">
        <f>'90.1 Data-SI'!U21*Convert!$B$7/Convert!$B$5/$D21</f>
        <v>28.628010705486819</v>
      </c>
      <c r="V21" s="5">
        <f>'90.1 Data-SI'!V21*Convert!$B$6/Convert!$B$5/$D21</f>
        <v>0</v>
      </c>
      <c r="W21" s="5">
        <f>'90.1 Data-SI'!W21*Convert!$B$6/Convert!$B$5/$D21</f>
        <v>291.82573090532992</v>
      </c>
      <c r="X21" s="5">
        <f>'90.1 Data-SI'!X21*Convert!$B$7/Convert!$B$5/$D21</f>
        <v>0</v>
      </c>
      <c r="Y21" s="5">
        <f t="shared" si="2"/>
        <v>291.82573090532992</v>
      </c>
      <c r="Z21" s="5">
        <f>'90.1 Data-SI'!Z21*Convert!$B$6/Convert!$B$5/$D21</f>
        <v>83.639215778853085</v>
      </c>
      <c r="AA21" s="5">
        <f>'90.1 Data-SI'!AA21*Convert!$B$6/Convert!$B$5/$D21</f>
        <v>568.86566275788232</v>
      </c>
      <c r="AB21" s="5">
        <f t="shared" si="3"/>
        <v>652.50487853673542</v>
      </c>
    </row>
    <row r="22" spans="1:28" x14ac:dyDescent="0.25">
      <c r="A22" s="95">
        <v>2007</v>
      </c>
      <c r="B22" s="95" t="s">
        <v>61</v>
      </c>
      <c r="C22" s="52" t="s">
        <v>6</v>
      </c>
      <c r="D22" s="5">
        <f>VLOOKUP(B22,SWH!$A$4:$C$19,3,FALSE)</f>
        <v>7836.48</v>
      </c>
      <c r="E22" s="5">
        <f>'90.1 Data-SI'!E22*Convert!$B$6/Convert!$B$5/$D22</f>
        <v>6.7355921706344357E-2</v>
      </c>
      <c r="F22" s="5">
        <f>'90.1 Data-SI'!F22*Convert!$B$7/Convert!$B$5/$D22</f>
        <v>7.6848562393092602E-3</v>
      </c>
      <c r="G22" s="5">
        <f>'90.1 Data-SI'!G22*Convert!$B$6/Convert!$B$5/$D22</f>
        <v>173.7928717854048</v>
      </c>
      <c r="H22" s="5">
        <f>'90.1 Data-SI'!H22*Convert!$B$6/Convert!$B$5/$D22</f>
        <v>37.541945561726131</v>
      </c>
      <c r="I22" s="5">
        <f>'90.1 Data-SI'!I22*Convert!$B$6/Convert!$B$5/$D22</f>
        <v>23.995547107885173</v>
      </c>
      <c r="J22" s="5">
        <f>'90.1 Data-SI'!J22*Convert!$B$6/Convert!$B$5/$D22</f>
        <v>127.67539479176591</v>
      </c>
      <c r="K22" s="5">
        <f>'90.1 Data-SI'!K22*Convert!$B$7/Convert!$B$5/$D22</f>
        <v>0</v>
      </c>
      <c r="L22" s="5">
        <f>'90.1 Data-SI'!L22*Convert!$B$6/Convert!$B$5/$D22</f>
        <v>4.0615620788925648</v>
      </c>
      <c r="M22" s="5">
        <f>'90.1 Data-SI'!M22*Convert!$B$6/Convert!$B$5/$D22</f>
        <v>53.450291670069554</v>
      </c>
      <c r="N22" s="5">
        <f>'90.1 Data-SI'!N22*Convert!$B$6/Convert!$B$5/$D22</f>
        <v>10.919517507293525</v>
      </c>
      <c r="O22" s="5">
        <f>'90.1 Data-SI'!O22*Convert!$B$6/Convert!$B$5/$D22</f>
        <v>0.1307569282098312</v>
      </c>
      <c r="P22" s="5">
        <f>'90.1 Data-SI'!P22*Convert!$B$6/Convert!$B$5/$D22</f>
        <v>10.788760579083693</v>
      </c>
      <c r="Q22" s="5">
        <f>'90.1 Data-SI'!Q22*Convert!$B$6/Convert!$B$5/$D22</f>
        <v>9.25807143853703</v>
      </c>
      <c r="R22" s="5">
        <f>'90.1 Data-SI'!R22*Convert!$B$6/Convert!$B$5/$D22</f>
        <v>0</v>
      </c>
      <c r="S22" s="5">
        <f>'90.1 Data-SI'!S22*Convert!$B$6/Convert!$B$5/$D22</f>
        <v>0</v>
      </c>
      <c r="T22" s="5">
        <f>'90.1 Data-SI'!T22*Convert!$B$6/Convert!$B$5/$D22</f>
        <v>0</v>
      </c>
      <c r="U22" s="5">
        <f>'90.1 Data-SI'!U22*Convert!$B$7/Convert!$B$5/$D22</f>
        <v>28.47777176600832</v>
      </c>
      <c r="V22" s="5">
        <f>'90.1 Data-SI'!V22*Convert!$B$6/Convert!$B$5/$D22</f>
        <v>0</v>
      </c>
      <c r="W22" s="5">
        <f>'90.1 Data-SI'!W22*Convert!$B$6/Convert!$B$5/$D22</f>
        <v>247.35735139480141</v>
      </c>
      <c r="X22" s="5">
        <f>'90.1 Data-SI'!X22*Convert!$B$7/Convert!$B$5/$D22</f>
        <v>7.6848562393092602E-3</v>
      </c>
      <c r="Y22" s="5">
        <f t="shared" si="2"/>
        <v>247.36503625104072</v>
      </c>
      <c r="Z22" s="5">
        <f>'90.1 Data-SI'!Z22*Convert!$B$6/Convert!$B$5/$D22</f>
        <v>83.221609064273764</v>
      </c>
      <c r="AA22" s="5">
        <f>'90.1 Data-SI'!AA22*Convert!$B$6/Convert!$B$5/$D22</f>
        <v>523.98528952624997</v>
      </c>
      <c r="AB22" s="5">
        <f t="shared" si="3"/>
        <v>607.20689859052368</v>
      </c>
    </row>
    <row r="23" spans="1:28" x14ac:dyDescent="0.25">
      <c r="A23" s="95">
        <v>2007</v>
      </c>
      <c r="B23" s="95" t="s">
        <v>61</v>
      </c>
      <c r="C23" s="52" t="s">
        <v>11</v>
      </c>
      <c r="D23" s="5">
        <f>VLOOKUP(B23,SWH!$A$4:$C$19,3,FALSE)</f>
        <v>7836.48</v>
      </c>
      <c r="E23" s="5">
        <f>'90.1 Data-SI'!E23*Convert!$B$6/Convert!$B$5/$D23</f>
        <v>2.2451973902114777E-3</v>
      </c>
      <c r="F23" s="5">
        <f>'90.1 Data-SI'!F23*Convert!$B$7/Convert!$B$5/$D23</f>
        <v>0</v>
      </c>
      <c r="G23" s="5">
        <f>'90.1 Data-SI'!G23*Convert!$B$6/Convert!$B$5/$D23</f>
        <v>151.7293170317966</v>
      </c>
      <c r="H23" s="5">
        <f>'90.1 Data-SI'!H23*Convert!$B$6/Convert!$B$5/$D23</f>
        <v>37.541945561726131</v>
      </c>
      <c r="I23" s="5">
        <f>'90.1 Data-SI'!I23*Convert!$B$6/Convert!$B$5/$D23</f>
        <v>23.997792305275389</v>
      </c>
      <c r="J23" s="5">
        <f>'90.1 Data-SI'!J23*Convert!$B$6/Convert!$B$5/$D23</f>
        <v>127.67539479176591</v>
      </c>
      <c r="K23" s="5">
        <f>'90.1 Data-SI'!K23*Convert!$B$7/Convert!$B$5/$D23</f>
        <v>0</v>
      </c>
      <c r="L23" s="5">
        <f>'90.1 Data-SI'!L23*Convert!$B$6/Convert!$B$5/$D23</f>
        <v>4.0615620788925648</v>
      </c>
      <c r="M23" s="5">
        <f>'90.1 Data-SI'!M23*Convert!$B$6/Convert!$B$5/$D23</f>
        <v>41.934674255674885</v>
      </c>
      <c r="N23" s="5">
        <f>'90.1 Data-SI'!N23*Convert!$B$6/Convert!$B$5/$D23</f>
        <v>8.221912842954433</v>
      </c>
      <c r="O23" s="5">
        <f>'90.1 Data-SI'!O23*Convert!$B$6/Convert!$B$5/$D23</f>
        <v>0.1307569282098312</v>
      </c>
      <c r="P23" s="5">
        <f>'90.1 Data-SI'!P23*Convert!$B$6/Convert!$B$5/$D23</f>
        <v>8.0911559147446006</v>
      </c>
      <c r="Q23" s="5">
        <f>'90.1 Data-SI'!Q23*Convert!$B$6/Convert!$B$5/$D23</f>
        <v>7.2138192147494804</v>
      </c>
      <c r="R23" s="5">
        <f>'90.1 Data-SI'!R23*Convert!$B$6/Convert!$B$5/$D23</f>
        <v>0</v>
      </c>
      <c r="S23" s="5">
        <f>'90.1 Data-SI'!S23*Convert!$B$6/Convert!$B$5/$D23</f>
        <v>0</v>
      </c>
      <c r="T23" s="5">
        <f>'90.1 Data-SI'!T23*Convert!$B$6/Convert!$B$5/$D23</f>
        <v>0</v>
      </c>
      <c r="U23" s="5">
        <f>'90.1 Data-SI'!U23*Convert!$B$7/Convert!$B$5/$D23</f>
        <v>31.301572191142515</v>
      </c>
      <c r="V23" s="5">
        <f>'90.1 Data-SI'!V23*Convert!$B$6/Convert!$B$5/$D23</f>
        <v>0</v>
      </c>
      <c r="W23" s="5">
        <f>'90.1 Data-SI'!W23*Convert!$B$6/Convert!$B$5/$D23</f>
        <v>208.97121161435575</v>
      </c>
      <c r="X23" s="5">
        <f>'90.1 Data-SI'!X23*Convert!$B$7/Convert!$B$5/$D23</f>
        <v>0</v>
      </c>
      <c r="Y23" s="5">
        <f t="shared" si="2"/>
        <v>208.97121161435575</v>
      </c>
      <c r="Z23" s="5">
        <f>'90.1 Data-SI'!Z23*Convert!$B$6/Convert!$B$5/$D23</f>
        <v>91.45025749939883</v>
      </c>
      <c r="AA23" s="5">
        <f>'90.1 Data-SI'!AA23*Convert!$B$6/Convert!$B$5/$D23</f>
        <v>493.82892077962435</v>
      </c>
      <c r="AB23" s="5">
        <f t="shared" si="3"/>
        <v>585.2791782790232</v>
      </c>
    </row>
    <row r="24" spans="1:28" x14ac:dyDescent="0.25">
      <c r="A24" s="95">
        <v>2007</v>
      </c>
      <c r="B24" s="95" t="s">
        <v>61</v>
      </c>
      <c r="C24" s="52" t="s">
        <v>13</v>
      </c>
      <c r="D24" s="5">
        <f>VLOOKUP(B24,SWH!$A$4:$C$19,3,FALSE)</f>
        <v>7836.48</v>
      </c>
      <c r="E24" s="5">
        <f>'90.1 Data-SI'!E24*Convert!$B$6/Convert!$B$5/$D24</f>
        <v>1.7579895565355874</v>
      </c>
      <c r="F24" s="5">
        <f>'90.1 Data-SI'!F24*Convert!$B$7/Convert!$B$5/$D24</f>
        <v>1.585770084981466</v>
      </c>
      <c r="G24" s="5">
        <f>'90.1 Data-SI'!G24*Convert!$B$6/Convert!$B$5/$D24</f>
        <v>134.66581686618935</v>
      </c>
      <c r="H24" s="5">
        <f>'90.1 Data-SI'!H24*Convert!$B$6/Convert!$B$5/$D24</f>
        <v>37.541945561726131</v>
      </c>
      <c r="I24" s="5">
        <f>'90.1 Data-SI'!I24*Convert!$B$6/Convert!$B$5/$D24</f>
        <v>23.967482140507531</v>
      </c>
      <c r="J24" s="5">
        <f>'90.1 Data-SI'!J24*Convert!$B$6/Convert!$B$5/$D24</f>
        <v>127.67539479176591</v>
      </c>
      <c r="K24" s="5">
        <f>'90.1 Data-SI'!K24*Convert!$B$7/Convert!$B$5/$D24</f>
        <v>0</v>
      </c>
      <c r="L24" s="5">
        <f>'90.1 Data-SI'!L24*Convert!$B$6/Convert!$B$5/$D24</f>
        <v>4.0615620788925648</v>
      </c>
      <c r="M24" s="5">
        <f>'90.1 Data-SI'!M24*Convert!$B$6/Convert!$B$5/$D24</f>
        <v>46.123089987114405</v>
      </c>
      <c r="N24" s="5">
        <f>'90.1 Data-SI'!N24*Convert!$B$6/Convert!$B$5/$D24</f>
        <v>9.163773148148147</v>
      </c>
      <c r="O24" s="5">
        <f>'90.1 Data-SI'!O24*Convert!$B$6/Convert!$B$5/$D24</f>
        <v>0.1307569282098312</v>
      </c>
      <c r="P24" s="5">
        <f>'90.1 Data-SI'!P24*Convert!$B$6/Convert!$B$5/$D24</f>
        <v>9.0330162199383164</v>
      </c>
      <c r="Q24" s="5">
        <f>'90.1 Data-SI'!Q24*Convert!$B$6/Convert!$B$5/$D24</f>
        <v>6.9466407253143148</v>
      </c>
      <c r="R24" s="5">
        <f>'90.1 Data-SI'!R24*Convert!$B$6/Convert!$B$5/$D24</f>
        <v>0</v>
      </c>
      <c r="S24" s="5">
        <f>'90.1 Data-SI'!S24*Convert!$B$6/Convert!$B$5/$D24</f>
        <v>0</v>
      </c>
      <c r="T24" s="5">
        <f>'90.1 Data-SI'!T24*Convert!$B$6/Convert!$B$5/$D24</f>
        <v>0</v>
      </c>
      <c r="U24" s="5">
        <f>'90.1 Data-SI'!U24*Convert!$B$7/Convert!$B$5/$D24</f>
        <v>31.378420753535607</v>
      </c>
      <c r="V24" s="5">
        <f>'90.1 Data-SI'!V24*Convert!$B$6/Convert!$B$5/$D24</f>
        <v>0</v>
      </c>
      <c r="W24" s="5">
        <f>'90.1 Data-SI'!W24*Convert!$B$6/Convert!$B$5/$D24</f>
        <v>198.52655335509198</v>
      </c>
      <c r="X24" s="5">
        <f>'90.1 Data-SI'!X24*Convert!$B$7/Convert!$B$5/$D24</f>
        <v>1.585770084981466</v>
      </c>
      <c r="Y24" s="5">
        <f t="shared" si="2"/>
        <v>200.11232344007345</v>
      </c>
      <c r="Z24" s="5">
        <f>'90.1 Data-SI'!Z24*Convert!$B$6/Convert!$B$5/$D24</f>
        <v>96.307742053121359</v>
      </c>
      <c r="AA24" s="5">
        <f>'90.1 Data-SI'!AA24*Convert!$B$6/Convert!$B$5/$D24</f>
        <v>488.21255950801037</v>
      </c>
      <c r="AB24" s="5">
        <f t="shared" si="3"/>
        <v>584.52030156113176</v>
      </c>
    </row>
    <row r="25" spans="1:28" x14ac:dyDescent="0.25">
      <c r="A25" s="95">
        <v>2007</v>
      </c>
      <c r="B25" s="95" t="s">
        <v>61</v>
      </c>
      <c r="C25" s="52" t="s">
        <v>19</v>
      </c>
      <c r="D25" s="5">
        <f>VLOOKUP(B25,SWH!$A$4:$C$19,3,FALSE)</f>
        <v>7836.48</v>
      </c>
      <c r="E25" s="5">
        <f>'90.1 Data-SI'!E25*Convert!$B$6/Convert!$B$5/$D25</f>
        <v>3.9515474067722023</v>
      </c>
      <c r="F25" s="5">
        <f>'90.1 Data-SI'!F25*Convert!$B$7/Convert!$B$5/$D25</f>
        <v>4.4022698966883098</v>
      </c>
      <c r="G25" s="5">
        <f>'90.1 Data-SI'!G25*Convert!$B$6/Convert!$B$5/$D25</f>
        <v>109.96527777777777</v>
      </c>
      <c r="H25" s="5">
        <f>'90.1 Data-SI'!H25*Convert!$B$6/Convert!$B$5/$D25</f>
        <v>37.541945561726131</v>
      </c>
      <c r="I25" s="5">
        <f>'90.1 Data-SI'!I25*Convert!$B$6/Convert!$B$5/$D25</f>
        <v>23.959623949641795</v>
      </c>
      <c r="J25" s="5">
        <f>'90.1 Data-SI'!J25*Convert!$B$6/Convert!$B$5/$D25</f>
        <v>127.67539479176591</v>
      </c>
      <c r="K25" s="5">
        <f>'90.1 Data-SI'!K25*Convert!$B$7/Convert!$B$5/$D25</f>
        <v>0</v>
      </c>
      <c r="L25" s="5">
        <f>'90.1 Data-SI'!L25*Convert!$B$6/Convert!$B$5/$D25</f>
        <v>4.0615620788925648</v>
      </c>
      <c r="M25" s="5">
        <f>'90.1 Data-SI'!M25*Convert!$B$6/Convert!$B$5/$D25</f>
        <v>33.635302102758153</v>
      </c>
      <c r="N25" s="5">
        <f>'90.1 Data-SI'!N25*Convert!$B$6/Convert!$B$5/$D25</f>
        <v>7.6123417515120169</v>
      </c>
      <c r="O25" s="5">
        <f>'90.1 Data-SI'!O25*Convert!$B$6/Convert!$B$5/$D25</f>
        <v>0.1307569282098312</v>
      </c>
      <c r="P25" s="5">
        <f>'90.1 Data-SI'!P25*Convert!$B$6/Convert!$B$5/$D25</f>
        <v>7.4815848233021853</v>
      </c>
      <c r="Q25" s="5">
        <f>'90.1 Data-SI'!Q25*Convert!$B$6/Convert!$B$5/$D25</f>
        <v>5.4928754151523815</v>
      </c>
      <c r="R25" s="5">
        <f>'90.1 Data-SI'!R25*Convert!$B$6/Convert!$B$5/$D25</f>
        <v>0</v>
      </c>
      <c r="S25" s="5">
        <f>'90.1 Data-SI'!S25*Convert!$B$6/Convert!$B$5/$D25</f>
        <v>0</v>
      </c>
      <c r="T25" s="5">
        <f>'90.1 Data-SI'!T25*Convert!$B$6/Convert!$B$5/$D25</f>
        <v>0</v>
      </c>
      <c r="U25" s="5">
        <f>'90.1 Data-SI'!U25*Convert!$B$7/Convert!$B$5/$D25</f>
        <v>34.361297702823499</v>
      </c>
      <c r="V25" s="5">
        <f>'90.1 Data-SI'!V25*Convert!$B$6/Convert!$B$5/$D25</f>
        <v>0</v>
      </c>
      <c r="W25" s="5">
        <f>'90.1 Data-SI'!W25*Convert!$B$6/Convert!$B$5/$D25</f>
        <v>160.52658752576272</v>
      </c>
      <c r="X25" s="5">
        <f>'90.1 Data-SI'!X25*Convert!$B$7/Convert!$B$5/$D25</f>
        <v>4.4022698966883098</v>
      </c>
      <c r="Y25" s="5">
        <f t="shared" si="2"/>
        <v>164.92885742245102</v>
      </c>
      <c r="Z25" s="5">
        <f>'90.1 Data-SI'!Z25*Convert!$B$6/Convert!$B$5/$D25</f>
        <v>113.25112415835228</v>
      </c>
      <c r="AA25" s="5">
        <f>'90.1 Data-SI'!AA25*Convert!$B$6/Convert!$B$5/$D25</f>
        <v>467.14699499435125</v>
      </c>
      <c r="AB25" s="5">
        <f t="shared" si="3"/>
        <v>580.39811915270354</v>
      </c>
    </row>
    <row r="26" spans="1:28" x14ac:dyDescent="0.25">
      <c r="A26" s="95">
        <v>2007</v>
      </c>
      <c r="B26" s="95" t="s">
        <v>61</v>
      </c>
      <c r="C26" s="52" t="s">
        <v>20</v>
      </c>
      <c r="D26" s="5">
        <f>VLOOKUP(B26,SWH!$A$4:$C$19,3,FALSE)</f>
        <v>7836.48</v>
      </c>
      <c r="E26" s="5">
        <f>'90.1 Data-SI'!E26*Convert!$B$6/Convert!$B$5/$D26</f>
        <v>3.506998323510329</v>
      </c>
      <c r="F26" s="5">
        <f>'90.1 Data-SI'!F26*Convert!$B$7/Convert!$B$5/$D26</f>
        <v>3.3844106877917981</v>
      </c>
      <c r="G26" s="5">
        <f>'90.1 Data-SI'!G26*Convert!$B$6/Convert!$B$5/$D26</f>
        <v>84.492390787133445</v>
      </c>
      <c r="H26" s="5">
        <f>'90.1 Data-SI'!H26*Convert!$B$6/Convert!$B$5/$D26</f>
        <v>37.541945561726131</v>
      </c>
      <c r="I26" s="5">
        <f>'90.1 Data-SI'!I26*Convert!$B$6/Convert!$B$5/$D26</f>
        <v>23.976462930068376</v>
      </c>
      <c r="J26" s="5">
        <f>'90.1 Data-SI'!J26*Convert!$B$6/Convert!$B$5/$D26</f>
        <v>127.67539479176591</v>
      </c>
      <c r="K26" s="5">
        <f>'90.1 Data-SI'!K26*Convert!$B$7/Convert!$B$5/$D26</f>
        <v>0</v>
      </c>
      <c r="L26" s="5">
        <f>'90.1 Data-SI'!L26*Convert!$B$6/Convert!$B$5/$D26</f>
        <v>4.0615620788925648</v>
      </c>
      <c r="M26" s="5">
        <f>'90.1 Data-SI'!M26*Convert!$B$6/Convert!$B$5/$D26</f>
        <v>35.296748171514658</v>
      </c>
      <c r="N26" s="5">
        <f>'90.1 Data-SI'!N26*Convert!$B$6/Convert!$B$5/$D26</f>
        <v>7.5404954350252495</v>
      </c>
      <c r="O26" s="5">
        <f>'90.1 Data-SI'!O26*Convert!$B$6/Convert!$B$5/$D26</f>
        <v>0.1307569282098312</v>
      </c>
      <c r="P26" s="5">
        <f>'90.1 Data-SI'!P26*Convert!$B$6/Convert!$B$5/$D26</f>
        <v>7.4097385068154171</v>
      </c>
      <c r="Q26" s="5">
        <f>'90.1 Data-SI'!Q26*Convert!$B$6/Convert!$B$5/$D26</f>
        <v>3.2465554262457981</v>
      </c>
      <c r="R26" s="5">
        <f>'90.1 Data-SI'!R26*Convert!$B$6/Convert!$B$5/$D26</f>
        <v>0</v>
      </c>
      <c r="S26" s="5">
        <f>'90.1 Data-SI'!S26*Convert!$B$6/Convert!$B$5/$D26</f>
        <v>0</v>
      </c>
      <c r="T26" s="5">
        <f>'90.1 Data-SI'!T26*Convert!$B$6/Convert!$B$5/$D26</f>
        <v>0</v>
      </c>
      <c r="U26" s="5">
        <f>'90.1 Data-SI'!U26*Convert!$B$7/Convert!$B$5/$D26</f>
        <v>34.551497894746404</v>
      </c>
      <c r="V26" s="5">
        <f>'90.1 Data-SI'!V26*Convert!$B$6/Convert!$B$5/$D26</f>
        <v>0</v>
      </c>
      <c r="W26" s="5">
        <f>'90.1 Data-SI'!W26*Convert!$B$6/Convert!$B$5/$D26</f>
        <v>133.95243121521963</v>
      </c>
      <c r="X26" s="5">
        <f>'90.1 Data-SI'!X26*Convert!$B$7/Convert!$B$5/$D26</f>
        <v>3.3844106877917981</v>
      </c>
      <c r="Y26" s="5">
        <f t="shared" si="2"/>
        <v>137.33684190301142</v>
      </c>
      <c r="Z26" s="5">
        <f>'90.1 Data-SI'!Z26*Convert!$B$6/Convert!$B$5/$D26</f>
        <v>110.83304656909452</v>
      </c>
      <c r="AA26" s="5">
        <f>'90.1 Data-SI'!AA26*Convert!$B$6/Convert!$B$5/$D26</f>
        <v>438.17384527236715</v>
      </c>
      <c r="AB26" s="5">
        <f t="shared" si="3"/>
        <v>549.00689184146165</v>
      </c>
    </row>
    <row r="27" spans="1:28" x14ac:dyDescent="0.25">
      <c r="A27" s="95">
        <v>2007</v>
      </c>
      <c r="B27" s="95" t="s">
        <v>61</v>
      </c>
      <c r="C27" s="52" t="s">
        <v>3</v>
      </c>
      <c r="D27" s="5">
        <f>VLOOKUP(B27,SWH!$A$4:$C$19,3,FALSE)</f>
        <v>7836.48</v>
      </c>
      <c r="E27" s="5">
        <f>'90.1 Data-SI'!E27*Convert!$B$6/Convert!$B$5/$D27</f>
        <v>21.720039552905838</v>
      </c>
      <c r="F27" s="5">
        <f>'90.1 Data-SI'!F27*Convert!$B$7/Convert!$B$5/$D27</f>
        <v>26.56923771897587</v>
      </c>
      <c r="G27" s="5">
        <f>'90.1 Data-SI'!G27*Convert!$B$6/Convert!$B$5/$D27</f>
        <v>55.171235469666655</v>
      </c>
      <c r="H27" s="5">
        <f>'90.1 Data-SI'!H27*Convert!$B$6/Convert!$B$5/$D27</f>
        <v>37.541945561726131</v>
      </c>
      <c r="I27" s="5">
        <f>'90.1 Data-SI'!I27*Convert!$B$6/Convert!$B$5/$D27</f>
        <v>23.971972535287954</v>
      </c>
      <c r="J27" s="5">
        <f>'90.1 Data-SI'!J27*Convert!$B$6/Convert!$B$5/$D27</f>
        <v>127.67539479176591</v>
      </c>
      <c r="K27" s="5">
        <f>'90.1 Data-SI'!K27*Convert!$B$7/Convert!$B$5/$D27</f>
        <v>0</v>
      </c>
      <c r="L27" s="5">
        <f>'90.1 Data-SI'!L27*Convert!$B$6/Convert!$B$5/$D27</f>
        <v>4.0615620788925648</v>
      </c>
      <c r="M27" s="5">
        <f>'90.1 Data-SI'!M27*Convert!$B$6/Convert!$B$5/$D27</f>
        <v>27.586740333528432</v>
      </c>
      <c r="N27" s="5">
        <f>'90.1 Data-SI'!N27*Convert!$B$6/Convert!$B$5/$D27</f>
        <v>6.9937898705087544</v>
      </c>
      <c r="O27" s="5">
        <f>'90.1 Data-SI'!O27*Convert!$B$6/Convert!$B$5/$D27</f>
        <v>0.1307569282098312</v>
      </c>
      <c r="P27" s="5">
        <f>'90.1 Data-SI'!P27*Convert!$B$6/Convert!$B$5/$D27</f>
        <v>6.8630329422989238</v>
      </c>
      <c r="Q27" s="5">
        <f>'90.1 Data-SI'!Q27*Convert!$B$6/Convert!$B$5/$D27</f>
        <v>2.5943255843893631</v>
      </c>
      <c r="R27" s="5">
        <f>'90.1 Data-SI'!R27*Convert!$B$6/Convert!$B$5/$D27</f>
        <v>0</v>
      </c>
      <c r="S27" s="5">
        <f>'90.1 Data-SI'!S27*Convert!$B$6/Convert!$B$5/$D27</f>
        <v>0</v>
      </c>
      <c r="T27" s="5">
        <f>'90.1 Data-SI'!T27*Convert!$B$6/Convert!$B$5/$D27</f>
        <v>0</v>
      </c>
      <c r="U27" s="5">
        <f>'90.1 Data-SI'!U27*Convert!$B$7/Convert!$B$5/$D27</f>
        <v>39.598911472724723</v>
      </c>
      <c r="V27" s="5">
        <f>'90.1 Data-SI'!V27*Convert!$B$6/Convert!$B$5/$D27</f>
        <v>0</v>
      </c>
      <c r="W27" s="5">
        <f>'90.1 Data-SI'!W27*Convert!$B$6/Convert!$B$5/$D27</f>
        <v>113.93537388278922</v>
      </c>
      <c r="X27" s="5">
        <f>'90.1 Data-SI'!X27*Convert!$B$7/Convert!$B$5/$D27</f>
        <v>26.56923771897587</v>
      </c>
      <c r="Y27" s="5">
        <f t="shared" si="2"/>
        <v>140.50461160176508</v>
      </c>
      <c r="Z27" s="5">
        <f>'90.1 Data-SI'!Z27*Convert!$B$6/Convert!$B$5/$D27</f>
        <v>193.31486309329361</v>
      </c>
      <c r="AA27" s="5">
        <f>'90.1 Data-SI'!AA27*Convert!$B$6/Convert!$B$5/$D27</f>
        <v>500.63299147066039</v>
      </c>
      <c r="AB27" s="5">
        <f t="shared" si="3"/>
        <v>693.94785456395402</v>
      </c>
    </row>
    <row r="28" spans="1:28" x14ac:dyDescent="0.25">
      <c r="A28" s="95">
        <v>2007</v>
      </c>
      <c r="B28" s="95" t="s">
        <v>61</v>
      </c>
      <c r="C28" s="52" t="s">
        <v>7</v>
      </c>
      <c r="D28" s="5">
        <f>VLOOKUP(B28,SWH!$A$4:$C$19,3,FALSE)</f>
        <v>7836.48</v>
      </c>
      <c r="E28" s="5">
        <f>'90.1 Data-SI'!E28*Convert!$B$6/Convert!$B$5/$D28</f>
        <v>9.7228272983108059</v>
      </c>
      <c r="F28" s="5">
        <f>'90.1 Data-SI'!F28*Convert!$B$7/Convert!$B$5/$D28</f>
        <v>11.285211387425649</v>
      </c>
      <c r="G28" s="5">
        <f>'90.1 Data-SI'!G28*Convert!$B$6/Convert!$B$5/$D28</f>
        <v>58.093359873026891</v>
      </c>
      <c r="H28" s="5">
        <f>'90.1 Data-SI'!H28*Convert!$B$6/Convert!$B$5/$D28</f>
        <v>37.541945561726131</v>
      </c>
      <c r="I28" s="5">
        <f>'90.1 Data-SI'!I28*Convert!$B$6/Convert!$B$5/$D28</f>
        <v>23.970849936592845</v>
      </c>
      <c r="J28" s="5">
        <f>'90.1 Data-SI'!J28*Convert!$B$6/Convert!$B$5/$D28</f>
        <v>127.67539479176591</v>
      </c>
      <c r="K28" s="5">
        <f>'90.1 Data-SI'!K28*Convert!$B$7/Convert!$B$5/$D28</f>
        <v>0</v>
      </c>
      <c r="L28" s="5">
        <f>'90.1 Data-SI'!L28*Convert!$B$6/Convert!$B$5/$D28</f>
        <v>4.0615620788925648</v>
      </c>
      <c r="M28" s="5">
        <f>'90.1 Data-SI'!M28*Convert!$B$6/Convert!$B$5/$D28</f>
        <v>30.611021218143293</v>
      </c>
      <c r="N28" s="5">
        <f>'90.1 Data-SI'!N28*Convert!$B$6/Convert!$B$5/$D28</f>
        <v>6.3550312129935893</v>
      </c>
      <c r="O28" s="5">
        <f>'90.1 Data-SI'!O28*Convert!$B$6/Convert!$B$5/$D28</f>
        <v>0.1307569282098312</v>
      </c>
      <c r="P28" s="5">
        <f>'90.1 Data-SI'!P28*Convert!$B$6/Convert!$B$5/$D28</f>
        <v>6.2242742847837578</v>
      </c>
      <c r="Q28" s="5">
        <f>'90.1 Data-SI'!Q28*Convert!$B$6/Convert!$B$5/$D28</f>
        <v>2.2799979497597556</v>
      </c>
      <c r="R28" s="5">
        <f>'90.1 Data-SI'!R28*Convert!$B$6/Convert!$B$5/$D28</f>
        <v>0</v>
      </c>
      <c r="S28" s="5">
        <f>'90.1 Data-SI'!S28*Convert!$B$6/Convert!$B$5/$D28</f>
        <v>0</v>
      </c>
      <c r="T28" s="5">
        <f>'90.1 Data-SI'!T28*Convert!$B$6/Convert!$B$5/$D28</f>
        <v>0</v>
      </c>
      <c r="U28" s="5">
        <f>'90.1 Data-SI'!U28*Convert!$B$7/Convert!$B$5/$D28</f>
        <v>38.259441030213125</v>
      </c>
      <c r="V28" s="5">
        <f>'90.1 Data-SI'!V28*Convert!$B$6/Convert!$B$5/$D28</f>
        <v>0</v>
      </c>
      <c r="W28" s="5">
        <f>'90.1 Data-SI'!W28*Convert!$B$6/Convert!$B$5/$D28</f>
        <v>106.9314806240245</v>
      </c>
      <c r="X28" s="5">
        <f>'90.1 Data-SI'!X28*Convert!$B$7/Convert!$B$5/$D28</f>
        <v>11.285211387425649</v>
      </c>
      <c r="Y28" s="5">
        <f t="shared" si="2"/>
        <v>118.21669201145015</v>
      </c>
      <c r="Z28" s="5">
        <f>'90.1 Data-SI'!Z28*Convert!$B$6/Convert!$B$5/$D28</f>
        <v>144.74899834562913</v>
      </c>
      <c r="AA28" s="5">
        <f>'90.1 Data-SI'!AA28*Convert!$B$6/Convert!$B$5/$D28</f>
        <v>445.062110865536</v>
      </c>
      <c r="AB28" s="5">
        <f t="shared" si="3"/>
        <v>589.8111092111651</v>
      </c>
    </row>
    <row r="29" spans="1:28" x14ac:dyDescent="0.25">
      <c r="A29" s="95">
        <v>2007</v>
      </c>
      <c r="B29" s="95" t="s">
        <v>61</v>
      </c>
      <c r="C29" s="52" t="s">
        <v>17</v>
      </c>
      <c r="D29" s="5">
        <f>VLOOKUP(B29,SWH!$A$4:$C$19,3,FALSE)</f>
        <v>7836.48</v>
      </c>
      <c r="E29" s="5">
        <f>'90.1 Data-SI'!E29*Convert!$B$6/Convert!$B$5/$D29</f>
        <v>4.2793462257430779</v>
      </c>
      <c r="F29" s="5">
        <f>'90.1 Data-SI'!F29*Convert!$B$7/Convert!$B$5/$D29</f>
        <v>4.6531804529017569</v>
      </c>
      <c r="G29" s="5">
        <f>'90.1 Data-SI'!G29*Convert!$B$6/Convert!$B$5/$D29</f>
        <v>10.822974019514431</v>
      </c>
      <c r="H29" s="5">
        <f>'90.1 Data-SI'!H29*Convert!$B$6/Convert!$B$5/$D29</f>
        <v>37.541945561726131</v>
      </c>
      <c r="I29" s="5">
        <f>'90.1 Data-SI'!I29*Convert!$B$6/Convert!$B$5/$D29</f>
        <v>23.967482140507531</v>
      </c>
      <c r="J29" s="5">
        <f>'90.1 Data-SI'!J29*Convert!$B$6/Convert!$B$5/$D29</f>
        <v>127.67539479176591</v>
      </c>
      <c r="K29" s="5">
        <f>'90.1 Data-SI'!K29*Convert!$B$7/Convert!$B$5/$D29</f>
        <v>0</v>
      </c>
      <c r="L29" s="5">
        <f>'90.1 Data-SI'!L29*Convert!$B$6/Convert!$B$5/$D29</f>
        <v>4.0615620788925648</v>
      </c>
      <c r="M29" s="5">
        <f>'90.1 Data-SI'!M29*Convert!$B$6/Convert!$B$5/$D29</f>
        <v>15.641167618908264</v>
      </c>
      <c r="N29" s="5">
        <f>'90.1 Data-SI'!N29*Convert!$B$6/Convert!$B$5/$D29</f>
        <v>4.233319679243742</v>
      </c>
      <c r="O29" s="5">
        <f>'90.1 Data-SI'!O29*Convert!$B$6/Convert!$B$5/$D29</f>
        <v>0.1307569282098312</v>
      </c>
      <c r="P29" s="5">
        <f>'90.1 Data-SI'!P29*Convert!$B$6/Convert!$B$5/$D29</f>
        <v>4.1025627510339113</v>
      </c>
      <c r="Q29" s="5">
        <f>'90.1 Data-SI'!Q29*Convert!$B$6/Convert!$B$5/$D29</f>
        <v>0.50629201149268832</v>
      </c>
      <c r="R29" s="5">
        <f>'90.1 Data-SI'!R29*Convert!$B$6/Convert!$B$5/$D29</f>
        <v>0</v>
      </c>
      <c r="S29" s="5">
        <f>'90.1 Data-SI'!S29*Convert!$B$6/Convert!$B$5/$D29</f>
        <v>0</v>
      </c>
      <c r="T29" s="5">
        <f>'90.1 Data-SI'!T29*Convert!$B$6/Convert!$B$5/$D29</f>
        <v>0</v>
      </c>
      <c r="U29" s="5">
        <f>'90.1 Data-SI'!U29*Convert!$B$7/Convert!$B$5/$D29</f>
        <v>40.197561773766914</v>
      </c>
      <c r="V29" s="5">
        <f>'90.1 Data-SI'!V29*Convert!$B$6/Convert!$B$5/$D29</f>
        <v>0</v>
      </c>
      <c r="W29" s="5">
        <f>'90.1 Data-SI'!W29*Convert!$B$6/Convert!$B$5/$D29</f>
        <v>35.352342626692369</v>
      </c>
      <c r="X29" s="5">
        <f>'90.1 Data-SI'!X29*Convert!$B$7/Convert!$B$5/$D29</f>
        <v>4.6531804529017569</v>
      </c>
      <c r="Y29" s="5">
        <f t="shared" si="2"/>
        <v>40.005523079594127</v>
      </c>
      <c r="Z29" s="5">
        <f>'90.1 Data-SI'!Z29*Convert!$B$6/Convert!$B$5/$D29</f>
        <v>131.0353326862174</v>
      </c>
      <c r="AA29" s="5">
        <f>'90.1 Data-SI'!AA29*Convert!$B$6/Convert!$B$5/$D29</f>
        <v>359.76481681401179</v>
      </c>
      <c r="AB29" s="5">
        <f t="shared" si="3"/>
        <v>490.80014950022917</v>
      </c>
    </row>
    <row r="30" spans="1:28" x14ac:dyDescent="0.25">
      <c r="A30" s="95">
        <v>2007</v>
      </c>
      <c r="B30" s="95" t="s">
        <v>61</v>
      </c>
      <c r="C30" s="52" t="s">
        <v>14</v>
      </c>
      <c r="D30" s="5">
        <f>VLOOKUP(B30,SWH!$A$4:$C$19,3,FALSE)</f>
        <v>7836.48</v>
      </c>
      <c r="E30" s="5">
        <f>'90.1 Data-SI'!E30*Convert!$B$6/Convert!$B$5/$D30</f>
        <v>39.668147490256402</v>
      </c>
      <c r="F30" s="5">
        <f>'90.1 Data-SI'!F30*Convert!$B$7/Convert!$B$5/$D30</f>
        <v>49.130438666339998</v>
      </c>
      <c r="G30" s="5">
        <f>'90.1 Data-SI'!G30*Convert!$B$6/Convert!$B$5/$D30</f>
        <v>40.357423089051323</v>
      </c>
      <c r="H30" s="5">
        <f>'90.1 Data-SI'!H30*Convert!$B$6/Convert!$B$5/$D30</f>
        <v>37.541945561726131</v>
      </c>
      <c r="I30" s="5">
        <f>'90.1 Data-SI'!I30*Convert!$B$6/Convert!$B$5/$D30</f>
        <v>23.936049377044572</v>
      </c>
      <c r="J30" s="5">
        <f>'90.1 Data-SI'!J30*Convert!$B$6/Convert!$B$5/$D30</f>
        <v>127.67539479176591</v>
      </c>
      <c r="K30" s="5">
        <f>'90.1 Data-SI'!K30*Convert!$B$7/Convert!$B$5/$D30</f>
        <v>0</v>
      </c>
      <c r="L30" s="5">
        <f>'90.1 Data-SI'!L30*Convert!$B$6/Convert!$B$5/$D30</f>
        <v>4.0615620788925648</v>
      </c>
      <c r="M30" s="5">
        <f>'90.1 Data-SI'!M30*Convert!$B$6/Convert!$B$5/$D30</f>
        <v>28.070580371119011</v>
      </c>
      <c r="N30" s="5">
        <f>'90.1 Data-SI'!N30*Convert!$B$6/Convert!$B$5/$D30</f>
        <v>7.5202886585133459</v>
      </c>
      <c r="O30" s="5">
        <f>'90.1 Data-SI'!O30*Convert!$B$6/Convert!$B$5/$D30</f>
        <v>0.1307569282098312</v>
      </c>
      <c r="P30" s="5">
        <f>'90.1 Data-SI'!P30*Convert!$B$6/Convert!$B$5/$D30</f>
        <v>7.3895317303035144</v>
      </c>
      <c r="Q30" s="5">
        <f>'90.1 Data-SI'!Q30*Convert!$B$6/Convert!$B$5/$D30</f>
        <v>1.9050499855944394</v>
      </c>
      <c r="R30" s="5">
        <f>'90.1 Data-SI'!R30*Convert!$B$6/Convert!$B$5/$D30</f>
        <v>0</v>
      </c>
      <c r="S30" s="5">
        <f>'90.1 Data-SI'!S30*Convert!$B$6/Convert!$B$5/$D30</f>
        <v>0</v>
      </c>
      <c r="T30" s="5">
        <f>'90.1 Data-SI'!T30*Convert!$B$6/Convert!$B$5/$D30</f>
        <v>0</v>
      </c>
      <c r="U30" s="5">
        <f>'90.1 Data-SI'!U30*Convert!$B$7/Convert!$B$5/$D30</f>
        <v>43.723758059173967</v>
      </c>
      <c r="V30" s="5">
        <f>'90.1 Data-SI'!V30*Convert!$B$6/Convert!$B$5/$D30</f>
        <v>0</v>
      </c>
      <c r="W30" s="5">
        <f>'90.1 Data-SI'!W30*Convert!$B$6/Convert!$B$5/$D30</f>
        <v>117.39073266632469</v>
      </c>
      <c r="X30" s="5">
        <f>'90.1 Data-SI'!X30*Convert!$B$7/Convert!$B$5/$D30</f>
        <v>49.130438666339998</v>
      </c>
      <c r="Y30" s="5">
        <f t="shared" si="2"/>
        <v>166.52117133266469</v>
      </c>
      <c r="Z30" s="5">
        <f>'90.1 Data-SI'!Z30*Convert!$B$6/Convert!$B$5/$D30</f>
        <v>271.28158766577741</v>
      </c>
      <c r="AA30" s="5">
        <f>'90.1 Data-SI'!AA30*Convert!$B$6/Convert!$B$5/$D30</f>
        <v>582.01802906974115</v>
      </c>
      <c r="AB30" s="5">
        <f t="shared" si="3"/>
        <v>853.29961673551861</v>
      </c>
    </row>
    <row r="31" spans="1:28" x14ac:dyDescent="0.25">
      <c r="A31" s="95">
        <v>2007</v>
      </c>
      <c r="B31" s="95" t="s">
        <v>61</v>
      </c>
      <c r="C31" s="52" t="s">
        <v>2</v>
      </c>
      <c r="D31" s="5">
        <f>VLOOKUP(B31,SWH!$A$4:$C$19,3,FALSE)</f>
        <v>7836.48</v>
      </c>
      <c r="E31" s="5">
        <f>'90.1 Data-SI'!E31*Convert!$B$6/Convert!$B$5/$D31</f>
        <v>14.911478467089534</v>
      </c>
      <c r="F31" s="5">
        <f>'90.1 Data-SI'!F31*Convert!$B$7/Convert!$B$5/$D31</f>
        <v>17.446929120103814</v>
      </c>
      <c r="G31" s="5">
        <f>'90.1 Data-SI'!G31*Convert!$B$6/Convert!$B$5/$D31</f>
        <v>42.84510179740564</v>
      </c>
      <c r="H31" s="5">
        <f>'90.1 Data-SI'!H31*Convert!$B$6/Convert!$B$5/$D31</f>
        <v>37.541945561726131</v>
      </c>
      <c r="I31" s="5">
        <f>'90.1 Data-SI'!I31*Convert!$B$6/Convert!$B$5/$D31</f>
        <v>23.954010956166265</v>
      </c>
      <c r="J31" s="5">
        <f>'90.1 Data-SI'!J31*Convert!$B$6/Convert!$B$5/$D31</f>
        <v>127.67539479176591</v>
      </c>
      <c r="K31" s="5">
        <f>'90.1 Data-SI'!K31*Convert!$B$7/Convert!$B$5/$D31</f>
        <v>0</v>
      </c>
      <c r="L31" s="5">
        <f>'90.1 Data-SI'!L31*Convert!$B$6/Convert!$B$5/$D31</f>
        <v>4.0615620788925648</v>
      </c>
      <c r="M31" s="5">
        <f>'90.1 Data-SI'!M31*Convert!$B$6/Convert!$B$5/$D31</f>
        <v>28.699235640378223</v>
      </c>
      <c r="N31" s="5">
        <f>'90.1 Data-SI'!N31*Convert!$B$6/Convert!$B$5/$D31</f>
        <v>6.4190193386146159</v>
      </c>
      <c r="O31" s="5">
        <f>'90.1 Data-SI'!O31*Convert!$B$6/Convert!$B$5/$D31</f>
        <v>0.1307569282098312</v>
      </c>
      <c r="P31" s="5">
        <f>'90.1 Data-SI'!P31*Convert!$B$6/Convert!$B$5/$D31</f>
        <v>6.2882624104047853</v>
      </c>
      <c r="Q31" s="5">
        <f>'90.1 Data-SI'!Q31*Convert!$B$6/Convert!$B$5/$D31</f>
        <v>1.5862319561844094</v>
      </c>
      <c r="R31" s="5">
        <f>'90.1 Data-SI'!R31*Convert!$B$6/Convert!$B$5/$D31</f>
        <v>0</v>
      </c>
      <c r="S31" s="5">
        <f>'90.1 Data-SI'!S31*Convert!$B$6/Convert!$B$5/$D31</f>
        <v>0</v>
      </c>
      <c r="T31" s="5">
        <f>'90.1 Data-SI'!T31*Convert!$B$6/Convert!$B$5/$D31</f>
        <v>0</v>
      </c>
      <c r="U31" s="5">
        <f>'90.1 Data-SI'!U31*Convert!$B$7/Convert!$B$5/$D31</f>
        <v>42.560270824542549</v>
      </c>
      <c r="V31" s="5">
        <f>'90.1 Data-SI'!V31*Convert!$B$6/Convert!$B$5/$D31</f>
        <v>0</v>
      </c>
      <c r="W31" s="5">
        <f>'90.1 Data-SI'!W31*Convert!$B$6/Convert!$B$5/$D31</f>
        <v>94.330310271462565</v>
      </c>
      <c r="X31" s="5">
        <f>'90.1 Data-SI'!X31*Convert!$B$7/Convert!$B$5/$D31</f>
        <v>17.446929120103814</v>
      </c>
      <c r="Y31" s="5">
        <f t="shared" si="2"/>
        <v>111.77723939156638</v>
      </c>
      <c r="Z31" s="5">
        <f>'90.1 Data-SI'!Z31*Convert!$B$6/Convert!$B$5/$D31</f>
        <v>175.31623821466329</v>
      </c>
      <c r="AA31" s="5">
        <f>'90.1 Data-SI'!AA31*Convert!$B$6/Convert!$B$5/$D31</f>
        <v>463.01021880288653</v>
      </c>
      <c r="AB31" s="5">
        <f t="shared" si="3"/>
        <v>638.32645701754984</v>
      </c>
    </row>
    <row r="32" spans="1:28" x14ac:dyDescent="0.25">
      <c r="A32" s="95">
        <v>2007</v>
      </c>
      <c r="B32" s="95" t="s">
        <v>61</v>
      </c>
      <c r="C32" s="52" t="s">
        <v>18</v>
      </c>
      <c r="D32" s="5">
        <f>VLOOKUP(B32,SWH!$A$4:$C$19,3,FALSE)</f>
        <v>7836.48</v>
      </c>
      <c r="E32" s="5">
        <f>'90.1 Data-SI'!E32*Convert!$B$6/Convert!$B$5/$D32</f>
        <v>24.98567915696843</v>
      </c>
      <c r="F32" s="5">
        <f>'90.1 Data-SI'!F32*Convert!$B$7/Convert!$B$5/$D32</f>
        <v>30.563441749356858</v>
      </c>
      <c r="G32" s="5">
        <f>'90.1 Data-SI'!G32*Convert!$B$6/Convert!$B$5/$D32</f>
        <v>7.3305694790404763</v>
      </c>
      <c r="H32" s="5">
        <f>'90.1 Data-SI'!H32*Convert!$B$6/Convert!$B$5/$D32</f>
        <v>37.541945561726131</v>
      </c>
      <c r="I32" s="5">
        <f>'90.1 Data-SI'!I32*Convert!$B$6/Convert!$B$5/$D32</f>
        <v>23.907984409666923</v>
      </c>
      <c r="J32" s="5">
        <f>'90.1 Data-SI'!J32*Convert!$B$6/Convert!$B$5/$D32</f>
        <v>127.67539479176591</v>
      </c>
      <c r="K32" s="5">
        <f>'90.1 Data-SI'!K32*Convert!$B$7/Convert!$B$5/$D32</f>
        <v>0</v>
      </c>
      <c r="L32" s="5">
        <f>'90.1 Data-SI'!L32*Convert!$B$6/Convert!$B$5/$D32</f>
        <v>4.0615620788925648</v>
      </c>
      <c r="M32" s="5">
        <f>'90.1 Data-SI'!M32*Convert!$B$6/Convert!$B$5/$D32</f>
        <v>20.464974211777626</v>
      </c>
      <c r="N32" s="5">
        <f>'90.1 Data-SI'!N32*Convert!$B$6/Convert!$B$5/$D32</f>
        <v>5.5389019616517174</v>
      </c>
      <c r="O32" s="5">
        <f>'90.1 Data-SI'!O32*Convert!$B$6/Convert!$B$5/$D32</f>
        <v>0.1307569282098312</v>
      </c>
      <c r="P32" s="5">
        <f>'90.1 Data-SI'!P32*Convert!$B$6/Convert!$B$5/$D32</f>
        <v>5.4081450334418868</v>
      </c>
      <c r="Q32" s="5">
        <f>'90.1 Data-SI'!Q32*Convert!$B$6/Convert!$B$5/$D32</f>
        <v>0.31769543071492418</v>
      </c>
      <c r="R32" s="5">
        <f>'90.1 Data-SI'!R32*Convert!$B$6/Convert!$B$5/$D32</f>
        <v>0</v>
      </c>
      <c r="S32" s="5">
        <f>'90.1 Data-SI'!S32*Convert!$B$6/Convert!$B$5/$D32</f>
        <v>0</v>
      </c>
      <c r="T32" s="5">
        <f>'90.1 Data-SI'!T32*Convert!$B$6/Convert!$B$5/$D32</f>
        <v>0</v>
      </c>
      <c r="U32" s="5">
        <f>'90.1 Data-SI'!U32*Convert!$B$7/Convert!$B$5/$D32</f>
        <v>44.971778712437803</v>
      </c>
      <c r="V32" s="5">
        <f>'90.1 Data-SI'!V32*Convert!$B$6/Convert!$B$5/$D32</f>
        <v>0</v>
      </c>
      <c r="W32" s="5">
        <f>'90.1 Data-SI'!W32*Convert!$B$6/Convert!$B$5/$D32</f>
        <v>58.507063311943355</v>
      </c>
      <c r="X32" s="5">
        <f>'90.1 Data-SI'!X32*Convert!$B$7/Convert!$B$5/$D32</f>
        <v>30.563441749356858</v>
      </c>
      <c r="Y32" s="5">
        <f t="shared" si="2"/>
        <v>89.07050506130021</v>
      </c>
      <c r="Z32" s="5">
        <f>'90.1 Data-SI'!Z32*Convert!$B$6/Convert!$B$5/$D32</f>
        <v>220.68269668127638</v>
      </c>
      <c r="AA32" s="5">
        <f>'90.1 Data-SI'!AA32*Convert!$B$6/Convert!$B$5/$D32</f>
        <v>472.50852636217621</v>
      </c>
      <c r="AB32" s="5">
        <f t="shared" si="3"/>
        <v>693.19122304345262</v>
      </c>
    </row>
    <row r="33" spans="1:28" x14ac:dyDescent="0.25">
      <c r="A33" s="95">
        <v>2007</v>
      </c>
      <c r="B33" s="95" t="s">
        <v>61</v>
      </c>
      <c r="C33" s="52" t="s">
        <v>4</v>
      </c>
      <c r="D33" s="5">
        <f>VLOOKUP(B33,SWH!$A$4:$C$19,3,FALSE)</f>
        <v>7836.48</v>
      </c>
      <c r="E33" s="5">
        <f>'90.1 Data-SI'!E33*Convert!$B$6/Convert!$B$5/$D33</f>
        <v>58.452591455460727</v>
      </c>
      <c r="F33" s="5">
        <f>'90.1 Data-SI'!F33*Convert!$B$7/Convert!$B$5/$D33</f>
        <v>72.236111678259192</v>
      </c>
      <c r="G33" s="5">
        <f>'90.1 Data-SI'!G33*Convert!$B$6/Convert!$B$5/$D33</f>
        <v>19.71058788866657</v>
      </c>
      <c r="H33" s="5">
        <f>'90.1 Data-SI'!H33*Convert!$B$6/Convert!$B$5/$D33</f>
        <v>37.541945561726131</v>
      </c>
      <c r="I33" s="5">
        <f>'90.1 Data-SI'!I33*Convert!$B$6/Convert!$B$5/$D33</f>
        <v>23.942784969215207</v>
      </c>
      <c r="J33" s="5">
        <f>'90.1 Data-SI'!J33*Convert!$B$6/Convert!$B$5/$D33</f>
        <v>127.67539479176591</v>
      </c>
      <c r="K33" s="5">
        <f>'90.1 Data-SI'!K33*Convert!$B$7/Convert!$B$5/$D33</f>
        <v>0</v>
      </c>
      <c r="L33" s="5">
        <f>'90.1 Data-SI'!L33*Convert!$B$6/Convert!$B$5/$D33</f>
        <v>4.0615620788925648</v>
      </c>
      <c r="M33" s="5">
        <f>'90.1 Data-SI'!M33*Convert!$B$6/Convert!$B$5/$D33</f>
        <v>28.416340769211573</v>
      </c>
      <c r="N33" s="5">
        <f>'90.1 Data-SI'!N33*Convert!$B$6/Convert!$B$5/$D33</f>
        <v>6.7591667432316553</v>
      </c>
      <c r="O33" s="5">
        <f>'90.1 Data-SI'!O33*Convert!$B$6/Convert!$B$5/$D33</f>
        <v>0.1307569282098312</v>
      </c>
      <c r="P33" s="5">
        <f>'90.1 Data-SI'!P33*Convert!$B$6/Convert!$B$5/$D33</f>
        <v>6.6284098150218247</v>
      </c>
      <c r="Q33" s="5">
        <f>'90.1 Data-SI'!Q33*Convert!$B$6/Convert!$B$5/$D33</f>
        <v>0.89246596260906264</v>
      </c>
      <c r="R33" s="5">
        <f>'90.1 Data-SI'!R33*Convert!$B$6/Convert!$B$5/$D33</f>
        <v>0</v>
      </c>
      <c r="S33" s="5">
        <f>'90.1 Data-SI'!S33*Convert!$B$6/Convert!$B$5/$D33</f>
        <v>0</v>
      </c>
      <c r="T33" s="5">
        <f>'90.1 Data-SI'!T33*Convert!$B$6/Convert!$B$5/$D33</f>
        <v>0</v>
      </c>
      <c r="U33" s="5">
        <f>'90.1 Data-SI'!U33*Convert!$B$7/Convert!$B$5/$D33</f>
        <v>47.219214919623781</v>
      </c>
      <c r="V33" s="5">
        <f>'90.1 Data-SI'!V33*Convert!$B$6/Convert!$B$5/$D33</f>
        <v>0</v>
      </c>
      <c r="W33" s="5">
        <f>'90.1 Data-SI'!W33*Convert!$B$6/Convert!$B$5/$D33</f>
        <v>114.10039589096975</v>
      </c>
      <c r="X33" s="5">
        <f>'90.1 Data-SI'!X33*Convert!$B$7/Convert!$B$5/$D33</f>
        <v>72.236111678259192</v>
      </c>
      <c r="Y33" s="5">
        <f t="shared" si="2"/>
        <v>186.33650756922896</v>
      </c>
      <c r="Z33" s="5">
        <f>'90.1 Data-SI'!Z33*Convert!$B$6/Convert!$B$5/$D33</f>
        <v>348.99909532794766</v>
      </c>
      <c r="AA33" s="5">
        <f>'90.1 Data-SI'!AA33*Convert!$B$6/Convert!$B$5/$D33</f>
        <v>656.4530581474221</v>
      </c>
      <c r="AB33" s="5">
        <f t="shared" si="3"/>
        <v>1005.4521534753698</v>
      </c>
    </row>
    <row r="34" spans="1:28" x14ac:dyDescent="0.25">
      <c r="A34" s="95">
        <v>2007</v>
      </c>
      <c r="B34" s="95" t="s">
        <v>61</v>
      </c>
      <c r="C34" s="52" t="s">
        <v>5</v>
      </c>
      <c r="D34" s="5">
        <f>VLOOKUP(B34,SWH!$A$4:$C$19,3,FALSE)</f>
        <v>7836.48</v>
      </c>
      <c r="E34" s="5">
        <f>'90.1 Data-SI'!E34*Convert!$B$6/Convert!$B$5/$D34</f>
        <v>29.306561534430426</v>
      </c>
      <c r="F34" s="5">
        <f>'90.1 Data-SI'!F34*Convert!$B$7/Convert!$B$5/$D34</f>
        <v>35.256199211891058</v>
      </c>
      <c r="G34" s="5">
        <f>'90.1 Data-SI'!G34*Convert!$B$6/Convert!$B$5/$D34</f>
        <v>28.551052612624265</v>
      </c>
      <c r="H34" s="5">
        <f>'90.1 Data-SI'!H34*Convert!$B$6/Convert!$B$5/$D34</f>
        <v>37.541945561726131</v>
      </c>
      <c r="I34" s="5">
        <f>'90.1 Data-SI'!I34*Convert!$B$6/Convert!$B$5/$D34</f>
        <v>23.943907567910308</v>
      </c>
      <c r="J34" s="5">
        <f>'90.1 Data-SI'!J34*Convert!$B$6/Convert!$B$5/$D34</f>
        <v>127.67539479176591</v>
      </c>
      <c r="K34" s="5">
        <f>'90.1 Data-SI'!K34*Convert!$B$7/Convert!$B$5/$D34</f>
        <v>0</v>
      </c>
      <c r="L34" s="5">
        <f>'90.1 Data-SI'!L34*Convert!$B$6/Convert!$B$5/$D34</f>
        <v>4.0615620788925648</v>
      </c>
      <c r="M34" s="5">
        <f>'90.1 Data-SI'!M34*Convert!$B$6/Convert!$B$5/$D34</f>
        <v>29.116842354957555</v>
      </c>
      <c r="N34" s="5">
        <f>'90.1 Data-SI'!N34*Convert!$B$6/Convert!$B$5/$D34</f>
        <v>5.9901866370842241</v>
      </c>
      <c r="O34" s="5">
        <f>'90.1 Data-SI'!O34*Convert!$B$6/Convert!$B$5/$D34</f>
        <v>0.1307569282098312</v>
      </c>
      <c r="P34" s="5">
        <f>'90.1 Data-SI'!P34*Convert!$B$6/Convert!$B$5/$D34</f>
        <v>5.8594297088743934</v>
      </c>
      <c r="Q34" s="5">
        <f>'90.1 Data-SI'!Q34*Convert!$B$6/Convert!$B$5/$D34</f>
        <v>1.0260552073266456</v>
      </c>
      <c r="R34" s="5">
        <f>'90.1 Data-SI'!R34*Convert!$B$6/Convert!$B$5/$D34</f>
        <v>0</v>
      </c>
      <c r="S34" s="5">
        <f>'90.1 Data-SI'!S34*Convert!$B$6/Convert!$B$5/$D34</f>
        <v>0</v>
      </c>
      <c r="T34" s="5">
        <f>'90.1 Data-SI'!T34*Convert!$B$6/Convert!$B$5/$D34</f>
        <v>0</v>
      </c>
      <c r="U34" s="5">
        <f>'90.1 Data-SI'!U34*Convert!$B$7/Convert!$B$5/$D34</f>
        <v>46.236706049428093</v>
      </c>
      <c r="V34" s="5">
        <f>'90.1 Data-SI'!V34*Convert!$B$6/Convert!$B$5/$D34</f>
        <v>0</v>
      </c>
      <c r="W34" s="5">
        <f>'90.1 Data-SI'!W34*Convert!$B$6/Convert!$B$5/$D34</f>
        <v>93.859941418213282</v>
      </c>
      <c r="X34" s="5">
        <f>'90.1 Data-SI'!X34*Convert!$B$7/Convert!$B$5/$D34</f>
        <v>35.256199211891058</v>
      </c>
      <c r="Y34" s="5">
        <f t="shared" si="2"/>
        <v>129.11614063010433</v>
      </c>
      <c r="Z34" s="5">
        <f>'90.1 Data-SI'!Z34*Convert!$B$6/Convert!$B$5/$D34</f>
        <v>238.08858944889087</v>
      </c>
      <c r="AA34" s="5">
        <f>'90.1 Data-SI'!AA34*Convert!$B$6/Convert!$B$5/$D34</f>
        <v>525.30209779560892</v>
      </c>
      <c r="AB34" s="5">
        <f t="shared" si="3"/>
        <v>763.39068724449976</v>
      </c>
    </row>
    <row r="35" spans="1:28" x14ac:dyDescent="0.25">
      <c r="A35" s="95">
        <v>2007</v>
      </c>
      <c r="B35" s="95" t="s">
        <v>61</v>
      </c>
      <c r="C35" s="52" t="s">
        <v>15</v>
      </c>
      <c r="D35" s="5">
        <f>VLOOKUP(B35,SWH!$A$4:$C$19,3,FALSE)</f>
        <v>7836.48</v>
      </c>
      <c r="E35" s="5">
        <f>'90.1 Data-SI'!E35*Convert!$B$6/Convert!$B$5/$D35</f>
        <v>19.845299732079255</v>
      </c>
      <c r="F35" s="5">
        <f>'90.1 Data-SI'!F35*Convert!$B$7/Convert!$B$5/$D35</f>
        <v>24.40556644479835</v>
      </c>
      <c r="G35" s="5">
        <f>'90.1 Data-SI'!G35*Convert!$B$6/Convert!$B$5/$D35</f>
        <v>2.5123758796466444</v>
      </c>
      <c r="H35" s="5">
        <f>'90.1 Data-SI'!H35*Convert!$B$6/Convert!$B$5/$D35</f>
        <v>37.541945561726131</v>
      </c>
      <c r="I35" s="5">
        <f>'90.1 Data-SI'!I35*Convert!$B$6/Convert!$B$5/$D35</f>
        <v>23.906861810971822</v>
      </c>
      <c r="J35" s="5">
        <f>'90.1 Data-SI'!J35*Convert!$B$6/Convert!$B$5/$D35</f>
        <v>127.67539479176591</v>
      </c>
      <c r="K35" s="5">
        <f>'90.1 Data-SI'!K35*Convert!$B$7/Convert!$B$5/$D35</f>
        <v>0</v>
      </c>
      <c r="L35" s="5">
        <f>'90.1 Data-SI'!L35*Convert!$B$6/Convert!$B$5/$D35</f>
        <v>4.0615620788925648</v>
      </c>
      <c r="M35" s="5">
        <f>'90.1 Data-SI'!M35*Convert!$B$6/Convert!$B$5/$D35</f>
        <v>18.15578869594512</v>
      </c>
      <c r="N35" s="5">
        <f>'90.1 Data-SI'!N35*Convert!$B$6/Convert!$B$5/$D35</f>
        <v>4.7901286320161889</v>
      </c>
      <c r="O35" s="5">
        <f>'90.1 Data-SI'!O35*Convert!$B$6/Convert!$B$5/$D35</f>
        <v>0.1307569282098312</v>
      </c>
      <c r="P35" s="5">
        <f>'90.1 Data-SI'!P35*Convert!$B$6/Convert!$B$5/$D35</f>
        <v>4.6593717038063582</v>
      </c>
      <c r="Q35" s="5">
        <f>'90.1 Data-SI'!Q35*Convert!$B$6/Convert!$B$5/$D35</f>
        <v>0.11562766559589113</v>
      </c>
      <c r="R35" s="5">
        <f>'90.1 Data-SI'!R35*Convert!$B$6/Convert!$B$5/$D35</f>
        <v>0</v>
      </c>
      <c r="S35" s="5">
        <f>'90.1 Data-SI'!S35*Convert!$B$6/Convert!$B$5/$D35</f>
        <v>0</v>
      </c>
      <c r="T35" s="5">
        <f>'90.1 Data-SI'!T35*Convert!$B$6/Convert!$B$5/$D35</f>
        <v>0</v>
      </c>
      <c r="U35" s="5">
        <f>'90.1 Data-SI'!U35*Convert!$B$7/Convert!$B$5/$D35</f>
        <v>46.952550408119748</v>
      </c>
      <c r="V35" s="5">
        <f>'90.1 Data-SI'!V35*Convert!$B$6/Convert!$B$5/$D35</f>
        <v>0</v>
      </c>
      <c r="W35" s="5">
        <f>'90.1 Data-SI'!W35*Convert!$B$6/Convert!$B$5/$D35</f>
        <v>45.288463677073267</v>
      </c>
      <c r="X35" s="5">
        <f>'90.1 Data-SI'!X35*Convert!$B$7/Convert!$B$5/$D35</f>
        <v>24.40556644479835</v>
      </c>
      <c r="Y35" s="5">
        <f t="shared" si="2"/>
        <v>69.69403012187162</v>
      </c>
      <c r="Z35" s="5">
        <f>'90.1 Data-SI'!Z35*Convert!$B$6/Convert!$B$5/$D35</f>
        <v>208.47892626678191</v>
      </c>
      <c r="AA35" s="5">
        <f>'90.1 Data-SI'!AA35*Convert!$B$6/Convert!$B$5/$D35</f>
        <v>447.08391111542136</v>
      </c>
      <c r="AB35" s="5">
        <f t="shared" si="3"/>
        <v>655.56283738220327</v>
      </c>
    </row>
    <row r="36" spans="1:28" x14ac:dyDescent="0.25">
      <c r="A36" s="95">
        <v>2007</v>
      </c>
      <c r="B36" s="95" t="s">
        <v>61</v>
      </c>
      <c r="C36" s="52" t="s">
        <v>16</v>
      </c>
      <c r="D36" s="5">
        <f>VLOOKUP(B36,SWH!$A$4:$C$19,3,FALSE)</f>
        <v>7836.48</v>
      </c>
      <c r="E36" s="5">
        <f>'90.1 Data-SI'!E36*Convert!$B$6/Convert!$B$5/$D36</f>
        <v>81.779069741062884</v>
      </c>
      <c r="F36" s="5">
        <f>'90.1 Data-SI'!F36*Convert!$B$7/Convert!$B$5/$D36</f>
        <v>99.200735250747513</v>
      </c>
      <c r="G36" s="5">
        <f>'90.1 Data-SI'!G36*Convert!$B$6/Convert!$B$5/$D36</f>
        <v>22.567601567710675</v>
      </c>
      <c r="H36" s="5">
        <f>'90.1 Data-SI'!H36*Convert!$B$6/Convert!$B$5/$D36</f>
        <v>37.541945561726131</v>
      </c>
      <c r="I36" s="5">
        <f>'90.1 Data-SI'!I36*Convert!$B$6/Convert!$B$5/$D36</f>
        <v>23.93155898226415</v>
      </c>
      <c r="J36" s="5">
        <f>'90.1 Data-SI'!J36*Convert!$B$6/Convert!$B$5/$D36</f>
        <v>127.67539479176591</v>
      </c>
      <c r="K36" s="5">
        <f>'90.1 Data-SI'!K36*Convert!$B$7/Convert!$B$5/$D36</f>
        <v>0</v>
      </c>
      <c r="L36" s="5">
        <f>'90.1 Data-SI'!L36*Convert!$B$6/Convert!$B$5/$D36</f>
        <v>4.0615620788925648</v>
      </c>
      <c r="M36" s="5">
        <f>'90.1 Data-SI'!M36*Convert!$B$6/Convert!$B$5/$D36</f>
        <v>32.320739030789341</v>
      </c>
      <c r="N36" s="5">
        <f>'90.1 Data-SI'!N36*Convert!$B$6/Convert!$B$5/$D36</f>
        <v>9.0032415347480299</v>
      </c>
      <c r="O36" s="5">
        <f>'90.1 Data-SI'!O36*Convert!$B$6/Convert!$B$5/$D36</f>
        <v>0.1307569282098312</v>
      </c>
      <c r="P36" s="5">
        <f>'90.1 Data-SI'!P36*Convert!$B$6/Convert!$B$5/$D36</f>
        <v>8.8724846065381975</v>
      </c>
      <c r="Q36" s="5">
        <f>'90.1 Data-SI'!Q36*Convert!$B$6/Convert!$B$5/$D36</f>
        <v>1.1203534977155276</v>
      </c>
      <c r="R36" s="5">
        <f>'90.1 Data-SI'!R36*Convert!$B$6/Convert!$B$5/$D36</f>
        <v>0</v>
      </c>
      <c r="S36" s="5">
        <f>'90.1 Data-SI'!S36*Convert!$B$6/Convert!$B$5/$D36</f>
        <v>0</v>
      </c>
      <c r="T36" s="5">
        <f>'90.1 Data-SI'!T36*Convert!$B$6/Convert!$B$5/$D36</f>
        <v>0</v>
      </c>
      <c r="U36" s="5">
        <f>'90.1 Data-SI'!U36*Convert!$B$7/Convert!$B$5/$D36</f>
        <v>49.807090258211183</v>
      </c>
      <c r="V36" s="5">
        <f>'90.1 Data-SI'!V36*Convert!$B$6/Convert!$B$5/$D36</f>
        <v>0</v>
      </c>
      <c r="W36" s="5">
        <f>'90.1 Data-SI'!W36*Convert!$B$6/Convert!$B$5/$D36</f>
        <v>146.66024844381658</v>
      </c>
      <c r="X36" s="5">
        <f>'90.1 Data-SI'!X36*Convert!$B$7/Convert!$B$5/$D36</f>
        <v>99.200735250747513</v>
      </c>
      <c r="Y36" s="5">
        <f t="shared" si="2"/>
        <v>245.86098369456408</v>
      </c>
      <c r="Z36" s="5">
        <f>'90.1 Data-SI'!Z36*Convert!$B$6/Convert!$B$5/$D36</f>
        <v>435.33928356722521</v>
      </c>
      <c r="AA36" s="5">
        <f>'90.1 Data-SI'!AA36*Convert!$B$6/Convert!$B$5/$D36</f>
        <v>775.34075035390038</v>
      </c>
      <c r="AB36" s="5">
        <f t="shared" si="3"/>
        <v>1210.6800339211256</v>
      </c>
    </row>
    <row r="37" spans="1:28" x14ac:dyDescent="0.25">
      <c r="A37" s="95">
        <v>2007</v>
      </c>
      <c r="B37" s="95" t="s">
        <v>61</v>
      </c>
      <c r="C37" s="52" t="s">
        <v>9</v>
      </c>
      <c r="D37" s="5">
        <f>VLOOKUP(B37,SWH!$A$4:$C$19,3,FALSE)</f>
        <v>7836.48</v>
      </c>
      <c r="E37" s="5">
        <f>'90.1 Data-SI'!E37*Convert!$B$6/Convert!$B$5/$D37</f>
        <v>56.136670347457596</v>
      </c>
      <c r="F37" s="5">
        <f>'90.1 Data-SI'!F37*Convert!$B$7/Convert!$B$5/$D37</f>
        <v>66.742207952776994</v>
      </c>
      <c r="G37" s="5">
        <f>'90.1 Data-SI'!G37*Convert!$B$6/Convert!$B$5/$D37</f>
        <v>16.114904268242888</v>
      </c>
      <c r="H37" s="5">
        <f>'90.1 Data-SI'!H37*Convert!$B$6/Convert!$B$5/$D37</f>
        <v>37.541945561726131</v>
      </c>
      <c r="I37" s="5">
        <f>'90.1 Data-SI'!I37*Convert!$B$6/Convert!$B$5/$D37</f>
        <v>23.914720001837559</v>
      </c>
      <c r="J37" s="5">
        <f>'90.1 Data-SI'!J37*Convert!$B$6/Convert!$B$5/$D37</f>
        <v>127.67539479176591</v>
      </c>
      <c r="K37" s="5">
        <f>'90.1 Data-SI'!K37*Convert!$B$7/Convert!$B$5/$D37</f>
        <v>0</v>
      </c>
      <c r="L37" s="5">
        <f>'90.1 Data-SI'!L37*Convert!$B$6/Convert!$B$5/$D37</f>
        <v>4.0615620788925648</v>
      </c>
      <c r="M37" s="5">
        <f>'90.1 Data-SI'!M37*Convert!$B$6/Convert!$B$5/$D37</f>
        <v>32.118671265670301</v>
      </c>
      <c r="N37" s="5">
        <f>'90.1 Data-SI'!N37*Convert!$B$6/Convert!$B$5/$D37</f>
        <v>6.2259323630564287</v>
      </c>
      <c r="O37" s="5">
        <f>'90.1 Data-SI'!O37*Convert!$B$6/Convert!$B$5/$D37</f>
        <v>0.1307569282098312</v>
      </c>
      <c r="P37" s="5">
        <f>'90.1 Data-SI'!P37*Convert!$B$6/Convert!$B$5/$D37</f>
        <v>6.0951754348465981</v>
      </c>
      <c r="Q37" s="5">
        <f>'90.1 Data-SI'!Q37*Convert!$B$6/Convert!$B$5/$D37</f>
        <v>0.59834510449135891</v>
      </c>
      <c r="R37" s="5">
        <f>'90.1 Data-SI'!R37*Convert!$B$6/Convert!$B$5/$D37</f>
        <v>0</v>
      </c>
      <c r="S37" s="5">
        <f>'90.1 Data-SI'!S37*Convert!$B$6/Convert!$B$5/$D37</f>
        <v>0</v>
      </c>
      <c r="T37" s="5">
        <f>'90.1 Data-SI'!T37*Convert!$B$6/Convert!$B$5/$D37</f>
        <v>0</v>
      </c>
      <c r="U37" s="5">
        <f>'90.1 Data-SI'!U37*Convert!$B$7/Convert!$B$5/$D37</f>
        <v>49.150419292562205</v>
      </c>
      <c r="V37" s="5">
        <f>'90.1 Data-SI'!V37*Convert!$B$6/Convert!$B$5/$D37</f>
        <v>0</v>
      </c>
      <c r="W37" s="5">
        <f>'90.1 Data-SI'!W37*Convert!$B$6/Convert!$B$5/$D37</f>
        <v>111.06376642070873</v>
      </c>
      <c r="X37" s="5">
        <f>'90.1 Data-SI'!X37*Convert!$B$7/Convert!$B$5/$D37</f>
        <v>66.742207952776994</v>
      </c>
      <c r="Y37" s="5">
        <f t="shared" si="2"/>
        <v>177.80597437348572</v>
      </c>
      <c r="Z37" s="5">
        <f>'90.1 Data-SI'!Z37*Convert!$B$6/Convert!$B$5/$D37</f>
        <v>338.58923762823213</v>
      </c>
      <c r="AA37" s="5">
        <f>'90.1 Data-SI'!AA37*Convert!$B$6/Convert!$B$5/$D37</f>
        <v>642.97626081267788</v>
      </c>
      <c r="AB37" s="5">
        <f t="shared" si="3"/>
        <v>981.56549844091001</v>
      </c>
    </row>
    <row r="38" spans="1:28" x14ac:dyDescent="0.25">
      <c r="A38" s="95">
        <v>2007</v>
      </c>
      <c r="B38" s="95" t="s">
        <v>61</v>
      </c>
      <c r="C38" s="52" t="s">
        <v>12</v>
      </c>
      <c r="D38" s="5">
        <f>VLOOKUP(B38,SWH!$A$4:$C$19,3,FALSE)</f>
        <v>7836.48</v>
      </c>
      <c r="E38" s="5">
        <f>'90.1 Data-SI'!E38*Convert!$B$6/Convert!$B$5/$D38</f>
        <v>71.545460036478971</v>
      </c>
      <c r="F38" s="5">
        <f>'90.1 Data-SI'!F38*Convert!$B$7/Convert!$B$5/$D38</f>
        <v>85.352240064700268</v>
      </c>
      <c r="G38" s="5">
        <f>'90.1 Data-SI'!G38*Convert!$B$6/Convert!$B$5/$D38</f>
        <v>17.239748160738834</v>
      </c>
      <c r="H38" s="5">
        <f>'90.1 Data-SI'!H38*Convert!$B$6/Convert!$B$5/$D38</f>
        <v>37.541945561726131</v>
      </c>
      <c r="I38" s="5">
        <f>'90.1 Data-SI'!I38*Convert!$B$6/Convert!$B$5/$D38</f>
        <v>23.900126218801184</v>
      </c>
      <c r="J38" s="5">
        <f>'90.1 Data-SI'!J38*Convert!$B$6/Convert!$B$5/$D38</f>
        <v>127.67539479176591</v>
      </c>
      <c r="K38" s="5">
        <f>'90.1 Data-SI'!K38*Convert!$B$7/Convert!$B$5/$D38</f>
        <v>0</v>
      </c>
      <c r="L38" s="5">
        <f>'90.1 Data-SI'!L38*Convert!$B$6/Convert!$B$5/$D38</f>
        <v>4.0615620788925648</v>
      </c>
      <c r="M38" s="5">
        <f>'90.1 Data-SI'!M38*Convert!$B$6/Convert!$B$5/$D38</f>
        <v>31.586559484190182</v>
      </c>
      <c r="N38" s="5">
        <f>'90.1 Data-SI'!N38*Convert!$B$6/Convert!$B$5/$D38</f>
        <v>6.9668475018262166</v>
      </c>
      <c r="O38" s="5">
        <f>'90.1 Data-SI'!O38*Convert!$B$6/Convert!$B$5/$D38</f>
        <v>0.1307569282098312</v>
      </c>
      <c r="P38" s="5">
        <f>'90.1 Data-SI'!P38*Convert!$B$6/Convert!$B$5/$D38</f>
        <v>6.8360905736163859</v>
      </c>
      <c r="Q38" s="5">
        <f>'90.1 Data-SI'!Q38*Convert!$B$6/Convert!$B$5/$D38</f>
        <v>0.76785750745232562</v>
      </c>
      <c r="R38" s="5">
        <f>'90.1 Data-SI'!R38*Convert!$B$6/Convert!$B$5/$D38</f>
        <v>0</v>
      </c>
      <c r="S38" s="5">
        <f>'90.1 Data-SI'!S38*Convert!$B$6/Convert!$B$5/$D38</f>
        <v>0</v>
      </c>
      <c r="T38" s="5">
        <f>'90.1 Data-SI'!T38*Convert!$B$6/Convert!$B$5/$D38</f>
        <v>0</v>
      </c>
      <c r="U38" s="5">
        <f>'90.1 Data-SI'!U38*Convert!$B$7/Convert!$B$5/$D38</f>
        <v>52.887180638926331</v>
      </c>
      <c r="V38" s="5">
        <f>'90.1 Data-SI'!V38*Convert!$B$6/Convert!$B$5/$D38</f>
        <v>0</v>
      </c>
      <c r="W38" s="5">
        <f>'90.1 Data-SI'!W38*Convert!$B$6/Convert!$B$5/$D38</f>
        <v>127.97571576247672</v>
      </c>
      <c r="X38" s="5">
        <f>'90.1 Data-SI'!X38*Convert!$B$7/Convert!$B$5/$D38</f>
        <v>85.352240064700268</v>
      </c>
      <c r="Y38" s="5">
        <f t="shared" si="2"/>
        <v>213.32795582717699</v>
      </c>
      <c r="Z38" s="5">
        <f>'90.1 Data-SI'!Z38*Convert!$B$6/Convert!$B$5/$D38</f>
        <v>403.87845513688688</v>
      </c>
      <c r="AA38" s="5">
        <f>'90.1 Data-SI'!AA38*Convert!$B$6/Convert!$B$5/$D38</f>
        <v>725.16395647875925</v>
      </c>
      <c r="AB38" s="5">
        <f t="shared" si="3"/>
        <v>1129.0424116156462</v>
      </c>
    </row>
    <row r="39" spans="1:28" x14ac:dyDescent="0.25">
      <c r="A39" s="95">
        <v>2007</v>
      </c>
      <c r="B39" s="95" t="s">
        <v>61</v>
      </c>
      <c r="C39" s="52" t="s">
        <v>8</v>
      </c>
      <c r="D39" s="5">
        <f>VLOOKUP(B39,SWH!$A$4:$C$19,3,FALSE)</f>
        <v>7836.48</v>
      </c>
      <c r="E39" s="5">
        <f>'90.1 Data-SI'!E39*Convert!$B$6/Convert!$B$5/$D39</f>
        <v>81.926130170121738</v>
      </c>
      <c r="F39" s="5">
        <f>'90.1 Data-SI'!F39*Convert!$B$7/Convert!$B$5/$D39</f>
        <v>93.644199946914966</v>
      </c>
      <c r="G39" s="5">
        <f>'90.1 Data-SI'!G39*Convert!$B$6/Convert!$B$5/$D39</f>
        <v>8.7888251839828317</v>
      </c>
      <c r="H39" s="5">
        <f>'90.1 Data-SI'!H39*Convert!$B$6/Convert!$B$5/$D39</f>
        <v>37.541945561726131</v>
      </c>
      <c r="I39" s="5">
        <f>'90.1 Data-SI'!I39*Convert!$B$6/Convert!$B$5/$D39</f>
        <v>23.768782171473813</v>
      </c>
      <c r="J39" s="5">
        <f>'90.1 Data-SI'!J39*Convert!$B$6/Convert!$B$5/$D39</f>
        <v>127.67539479176591</v>
      </c>
      <c r="K39" s="5">
        <f>'90.1 Data-SI'!K39*Convert!$B$7/Convert!$B$5/$D39</f>
        <v>0</v>
      </c>
      <c r="L39" s="5">
        <f>'90.1 Data-SI'!L39*Convert!$B$6/Convert!$B$5/$D39</f>
        <v>4.0615620788925648</v>
      </c>
      <c r="M39" s="5">
        <f>'90.1 Data-SI'!M39*Convert!$B$6/Convert!$B$5/$D39</f>
        <v>35.981533375529146</v>
      </c>
      <c r="N39" s="5">
        <f>'90.1 Data-SI'!N39*Convert!$B$6/Convert!$B$5/$D39</f>
        <v>6.4874978590160666</v>
      </c>
      <c r="O39" s="5">
        <f>'90.1 Data-SI'!O39*Convert!$B$6/Convert!$B$5/$D39</f>
        <v>0.1307569282098312</v>
      </c>
      <c r="P39" s="5">
        <f>'90.1 Data-SI'!P39*Convert!$B$6/Convert!$B$5/$D39</f>
        <v>6.3567409308062359</v>
      </c>
      <c r="Q39" s="5">
        <f>'90.1 Data-SI'!Q39*Convert!$B$6/Convert!$B$5/$D39</f>
        <v>0.35474118765341356</v>
      </c>
      <c r="R39" s="5">
        <f>'90.1 Data-SI'!R39*Convert!$B$6/Convert!$B$5/$D39</f>
        <v>0</v>
      </c>
      <c r="S39" s="5">
        <f>'90.1 Data-SI'!S39*Convert!$B$6/Convert!$B$5/$D39</f>
        <v>0</v>
      </c>
      <c r="T39" s="5">
        <f>'90.1 Data-SI'!T39*Convert!$B$6/Convert!$B$5/$D39</f>
        <v>0</v>
      </c>
      <c r="U39" s="5">
        <f>'90.1 Data-SI'!U39*Convert!$B$7/Convert!$B$5/$D39</f>
        <v>57.033544822845641</v>
      </c>
      <c r="V39" s="5">
        <f>'90.1 Data-SI'!V39*Convert!$B$6/Convert!$B$5/$D39</f>
        <v>0</v>
      </c>
      <c r="W39" s="5">
        <f>'90.1 Data-SI'!W39*Convert!$B$6/Convert!$B$5/$D39</f>
        <v>133.40797084809336</v>
      </c>
      <c r="X39" s="5">
        <f>'90.1 Data-SI'!X39*Convert!$B$7/Convert!$B$5/$D39</f>
        <v>93.644199946914966</v>
      </c>
      <c r="Y39" s="5">
        <f t="shared" si="2"/>
        <v>227.05217079500832</v>
      </c>
      <c r="Z39" s="5">
        <f>'90.1 Data-SI'!Z39*Convert!$B$6/Convert!$B$5/$D39</f>
        <v>440.21809749615471</v>
      </c>
      <c r="AA39" s="5">
        <f>'90.1 Data-SI'!AA39*Convert!$B$6/Convert!$B$5/$D39</f>
        <v>766.80450987631639</v>
      </c>
      <c r="AB39" s="5">
        <f t="shared" si="3"/>
        <v>1207.0226073724712</v>
      </c>
    </row>
    <row r="40" spans="1:28" x14ac:dyDescent="0.25">
      <c r="A40" s="95">
        <v>2010</v>
      </c>
      <c r="B40" s="95" t="s">
        <v>61</v>
      </c>
      <c r="C40" s="52" t="s">
        <v>10</v>
      </c>
      <c r="D40" s="5">
        <f>VLOOKUP(B40,SWH!$A$4:$C$19,3,FALSE)</f>
        <v>7836.48</v>
      </c>
      <c r="E40" s="5">
        <f>'90.1 Data-SI'!E40*Convert!$B$6/Convert!$B$5/$D40</f>
        <v>0</v>
      </c>
      <c r="F40" s="5">
        <f>'90.1 Data-SI'!F40*Convert!$B$7/Convert!$B$5/$D40</f>
        <v>0</v>
      </c>
      <c r="G40" s="5">
        <f>'90.1 Data-SI'!G40*Convert!$B$6/Convert!$B$5/$D40</f>
        <v>208.49913304329382</v>
      </c>
      <c r="H40" s="5">
        <f>'90.1 Data-SI'!H40*Convert!$B$6/Convert!$B$5/$D40</f>
        <v>43.434466112336146</v>
      </c>
      <c r="I40" s="5">
        <f>'90.1 Data-SI'!I40*Convert!$B$6/Convert!$B$5/$D40</f>
        <v>18.938239986433818</v>
      </c>
      <c r="J40" s="5">
        <f>'90.1 Data-SI'!J40*Convert!$B$6/Convert!$B$5/$D40</f>
        <v>126.97601580471503</v>
      </c>
      <c r="K40" s="5">
        <f>'90.1 Data-SI'!K40*Convert!$B$7/Convert!$B$5/$D40</f>
        <v>0</v>
      </c>
      <c r="L40" s="5">
        <f>'90.1 Data-SI'!L40*Convert!$B$6/Convert!$B$5/$D40</f>
        <v>2.3372504832101488</v>
      </c>
      <c r="M40" s="5">
        <f>'90.1 Data-SI'!M40*Convert!$B$6/Convert!$B$5/$D40</f>
        <v>52.054901492053119</v>
      </c>
      <c r="N40" s="5">
        <f>'90.1 Data-SI'!N40*Convert!$B$6/Convert!$B$5/$D40</f>
        <v>6.7748831249631358</v>
      </c>
      <c r="O40" s="5">
        <f>'90.1 Data-SI'!O40*Convert!$B$6/Convert!$B$5/$D40</f>
        <v>0.1307569282098312</v>
      </c>
      <c r="P40" s="5">
        <f>'90.1 Data-SI'!P40*Convert!$B$6/Convert!$B$5/$D40</f>
        <v>6.6441261967533052</v>
      </c>
      <c r="Q40" s="5">
        <f>'90.1 Data-SI'!Q40*Convert!$B$6/Convert!$B$5/$D40</f>
        <v>10.764598887368933</v>
      </c>
      <c r="R40" s="5">
        <f>'90.1 Data-SI'!R40*Convert!$B$6/Convert!$B$5/$D40</f>
        <v>0</v>
      </c>
      <c r="S40" s="5">
        <f>'90.1 Data-SI'!S40*Convert!$B$6/Convert!$B$5/$D40</f>
        <v>0</v>
      </c>
      <c r="T40" s="5">
        <f>'90.1 Data-SI'!T40*Convert!$B$6/Convert!$B$5/$D40</f>
        <v>0</v>
      </c>
      <c r="U40" s="5">
        <f>'90.1 Data-SI'!U40*Convert!$B$7/Convert!$B$5/$D40</f>
        <v>28.615330692691963</v>
      </c>
      <c r="V40" s="5">
        <f>'90.1 Data-SI'!V40*Convert!$B$6/Convert!$B$5/$D40</f>
        <v>0</v>
      </c>
      <c r="W40" s="5">
        <f>'90.1 Data-SI'!W40*Convert!$B$6/Convert!$B$5/$D40</f>
        <v>277.96275961946913</v>
      </c>
      <c r="X40" s="5">
        <f>'90.1 Data-SI'!X40*Convert!$B$7/Convert!$B$5/$D40</f>
        <v>0</v>
      </c>
      <c r="Y40" s="5">
        <f t="shared" si="2"/>
        <v>277.96275961946913</v>
      </c>
      <c r="Z40" s="5">
        <f>'90.1 Data-SI'!Z40*Convert!$B$6/Convert!$B$5/$D40</f>
        <v>83.602170021914617</v>
      </c>
      <c r="AA40" s="5">
        <f>'90.1 Data-SI'!AA40*Convert!$B$6/Convert!$B$5/$D40</f>
        <v>553.38278155498392</v>
      </c>
      <c r="AB40" s="5">
        <f t="shared" si="3"/>
        <v>636.98495157689854</v>
      </c>
    </row>
    <row r="41" spans="1:28" x14ac:dyDescent="0.25">
      <c r="A41" s="95">
        <v>2010</v>
      </c>
      <c r="B41" s="95" t="s">
        <v>61</v>
      </c>
      <c r="C41" s="52" t="s">
        <v>6</v>
      </c>
      <c r="D41" s="5">
        <f>VLOOKUP(B41,SWH!$A$4:$C$19,3,FALSE)</f>
        <v>7836.48</v>
      </c>
      <c r="E41" s="5">
        <f>'90.1 Data-SI'!E41*Convert!$B$6/Convert!$B$5/$D41</f>
        <v>3.8168355633595136E-2</v>
      </c>
      <c r="F41" s="5">
        <f>'90.1 Data-SI'!F41*Convert!$B$7/Convert!$B$5/$D41</f>
        <v>1.5369712478618522E-3</v>
      </c>
      <c r="G41" s="5">
        <f>'90.1 Data-SI'!G41*Convert!$B$6/Convert!$B$5/$D41</f>
        <v>166.32871306164674</v>
      </c>
      <c r="H41" s="5">
        <f>'90.1 Data-SI'!H41*Convert!$B$6/Convert!$B$5/$D41</f>
        <v>43.434466112336146</v>
      </c>
      <c r="I41" s="5">
        <f>'90.1 Data-SI'!I41*Convert!$B$6/Convert!$B$5/$D41</f>
        <v>18.941607782519135</v>
      </c>
      <c r="J41" s="5">
        <f>'90.1 Data-SI'!J41*Convert!$B$6/Convert!$B$5/$D41</f>
        <v>126.97601580471503</v>
      </c>
      <c r="K41" s="5">
        <f>'90.1 Data-SI'!K41*Convert!$B$7/Convert!$B$5/$D41</f>
        <v>0</v>
      </c>
      <c r="L41" s="5">
        <f>'90.1 Data-SI'!L41*Convert!$B$6/Convert!$B$5/$D41</f>
        <v>2.3372504832101488</v>
      </c>
      <c r="M41" s="5">
        <f>'90.1 Data-SI'!M41*Convert!$B$6/Convert!$B$5/$D41</f>
        <v>50.35640966635814</v>
      </c>
      <c r="N41" s="5">
        <f>'90.1 Data-SI'!N41*Convert!$B$6/Convert!$B$5/$D41</f>
        <v>8.0950591904074845</v>
      </c>
      <c r="O41" s="5">
        <f>'90.1 Data-SI'!O41*Convert!$B$6/Convert!$B$5/$D41</f>
        <v>0.1307569282098312</v>
      </c>
      <c r="P41" s="5">
        <f>'90.1 Data-SI'!P41*Convert!$B$6/Convert!$B$5/$D41</f>
        <v>7.9643022621976529</v>
      </c>
      <c r="Q41" s="5">
        <f>'90.1 Data-SI'!Q41*Convert!$B$6/Convert!$B$5/$D41</f>
        <v>8.7360630453128607</v>
      </c>
      <c r="R41" s="5">
        <f>'90.1 Data-SI'!R41*Convert!$B$6/Convert!$B$5/$D41</f>
        <v>0</v>
      </c>
      <c r="S41" s="5">
        <f>'90.1 Data-SI'!S41*Convert!$B$6/Convert!$B$5/$D41</f>
        <v>0</v>
      </c>
      <c r="T41" s="5">
        <f>'90.1 Data-SI'!T41*Convert!$B$6/Convert!$B$5/$D41</f>
        <v>0</v>
      </c>
      <c r="U41" s="5">
        <f>'90.1 Data-SI'!U41*Convert!$B$7/Convert!$B$5/$D41</f>
        <v>28.468934181333118</v>
      </c>
      <c r="V41" s="5">
        <f>'90.1 Data-SI'!V41*Convert!$B$6/Convert!$B$5/$D41</f>
        <v>0</v>
      </c>
      <c r="W41" s="5">
        <f>'90.1 Data-SI'!W41*Convert!$B$6/Convert!$B$5/$D41</f>
        <v>233.423656391149</v>
      </c>
      <c r="X41" s="5">
        <f>'90.1 Data-SI'!X41*Convert!$B$7/Convert!$B$5/$D41</f>
        <v>1.5369712478618522E-3</v>
      </c>
      <c r="Y41" s="5">
        <f t="shared" si="2"/>
        <v>233.42519336239687</v>
      </c>
      <c r="Z41" s="5">
        <f>'90.1 Data-SI'!Z41*Convert!$B$6/Convert!$B$5/$D41</f>
        <v>83.178950313859744</v>
      </c>
      <c r="AA41" s="5">
        <f>'90.1 Data-SI'!AA41*Convert!$B$6/Convert!$B$5/$D41</f>
        <v>508.42270381599906</v>
      </c>
      <c r="AB41" s="5">
        <f t="shared" si="3"/>
        <v>591.60165412985884</v>
      </c>
    </row>
    <row r="42" spans="1:28" x14ac:dyDescent="0.25">
      <c r="A42" s="95">
        <v>2010</v>
      </c>
      <c r="B42" s="95" t="s">
        <v>61</v>
      </c>
      <c r="C42" s="52" t="s">
        <v>11</v>
      </c>
      <c r="D42" s="5">
        <f>VLOOKUP(B42,SWH!$A$4:$C$19,3,FALSE)</f>
        <v>7836.48</v>
      </c>
      <c r="E42" s="5">
        <f>'90.1 Data-SI'!E42*Convert!$B$6/Convert!$B$5/$D42</f>
        <v>1.1225986951057389E-3</v>
      </c>
      <c r="F42" s="5">
        <f>'90.1 Data-SI'!F42*Convert!$B$7/Convert!$B$5/$D42</f>
        <v>0</v>
      </c>
      <c r="G42" s="5">
        <f>'90.1 Data-SI'!G42*Convert!$B$6/Convert!$B$5/$D42</f>
        <v>148.51307177031865</v>
      </c>
      <c r="H42" s="5">
        <f>'90.1 Data-SI'!H42*Convert!$B$6/Convert!$B$5/$D42</f>
        <v>43.434466112336146</v>
      </c>
      <c r="I42" s="5">
        <f>'90.1 Data-SI'!I42*Convert!$B$6/Convert!$B$5/$D42</f>
        <v>18.943852979909348</v>
      </c>
      <c r="J42" s="5">
        <f>'90.1 Data-SI'!J42*Convert!$B$6/Convert!$B$5/$D42</f>
        <v>126.97601580471503</v>
      </c>
      <c r="K42" s="5">
        <f>'90.1 Data-SI'!K42*Convert!$B$7/Convert!$B$5/$D42</f>
        <v>0</v>
      </c>
      <c r="L42" s="5">
        <f>'90.1 Data-SI'!L42*Convert!$B$6/Convert!$B$5/$D42</f>
        <v>2.3372504832101488</v>
      </c>
      <c r="M42" s="5">
        <f>'90.1 Data-SI'!M42*Convert!$B$6/Convert!$B$5/$D42</f>
        <v>41.046698687846245</v>
      </c>
      <c r="N42" s="5">
        <f>'90.1 Data-SI'!N42*Convert!$B$6/Convert!$B$5/$D42</f>
        <v>6.021619400547185</v>
      </c>
      <c r="O42" s="5">
        <f>'90.1 Data-SI'!O42*Convert!$B$6/Convert!$B$5/$D42</f>
        <v>0.1307569282098312</v>
      </c>
      <c r="P42" s="5">
        <f>'90.1 Data-SI'!P42*Convert!$B$6/Convert!$B$5/$D42</f>
        <v>5.8908624723373544</v>
      </c>
      <c r="Q42" s="5">
        <f>'90.1 Data-SI'!Q42*Convert!$B$6/Convert!$B$5/$D42</f>
        <v>6.8355034544988458</v>
      </c>
      <c r="R42" s="5">
        <f>'90.1 Data-SI'!R42*Convert!$B$6/Convert!$B$5/$D42</f>
        <v>0</v>
      </c>
      <c r="S42" s="5">
        <f>'90.1 Data-SI'!S42*Convert!$B$6/Convert!$B$5/$D42</f>
        <v>0</v>
      </c>
      <c r="T42" s="5">
        <f>'90.1 Data-SI'!T42*Convert!$B$6/Convert!$B$5/$D42</f>
        <v>0</v>
      </c>
      <c r="U42" s="5">
        <f>'90.1 Data-SI'!U42*Convert!$B$7/Convert!$B$5/$D42</f>
        <v>31.287739449911754</v>
      </c>
      <c r="V42" s="5">
        <f>'90.1 Data-SI'!V42*Convert!$B$6/Convert!$B$5/$D42</f>
        <v>0</v>
      </c>
      <c r="W42" s="5">
        <f>'90.1 Data-SI'!W42*Convert!$B$6/Convert!$B$5/$D42</f>
        <v>202.28725898369623</v>
      </c>
      <c r="X42" s="5">
        <f>'90.1 Data-SI'!X42*Convert!$B$7/Convert!$B$5/$D42</f>
        <v>0</v>
      </c>
      <c r="Y42" s="5">
        <f t="shared" si="2"/>
        <v>202.28725898369623</v>
      </c>
      <c r="Z42" s="5">
        <f>'90.1 Data-SI'!Z42*Convert!$B$6/Convert!$B$5/$D42</f>
        <v>91.409843946375005</v>
      </c>
      <c r="AA42" s="5">
        <f>'90.1 Data-SI'!AA42*Convert!$B$6/Convert!$B$5/$D42</f>
        <v>485.52056783714676</v>
      </c>
      <c r="AB42" s="5">
        <f t="shared" si="3"/>
        <v>576.93041178352178</v>
      </c>
    </row>
    <row r="43" spans="1:28" x14ac:dyDescent="0.25">
      <c r="A43" s="95">
        <v>2010</v>
      </c>
      <c r="B43" s="95" t="s">
        <v>61</v>
      </c>
      <c r="C43" s="52" t="s">
        <v>13</v>
      </c>
      <c r="D43" s="5">
        <f>VLOOKUP(B43,SWH!$A$4:$C$19,3,FALSE)</f>
        <v>7836.48</v>
      </c>
      <c r="E43" s="5">
        <f>'90.1 Data-SI'!E43*Convert!$B$6/Convert!$B$5/$D43</f>
        <v>1.4661138958080953</v>
      </c>
      <c r="F43" s="5">
        <f>'90.1 Data-SI'!F43*Convert!$B$7/Convert!$B$5/$D43</f>
        <v>1.2837552347766119</v>
      </c>
      <c r="G43" s="5">
        <f>'90.1 Data-SI'!G43*Convert!$B$6/Convert!$B$5/$D43</f>
        <v>132.51267256897657</v>
      </c>
      <c r="H43" s="5">
        <f>'90.1 Data-SI'!H43*Convert!$B$6/Convert!$B$5/$D43</f>
        <v>43.434466112336146</v>
      </c>
      <c r="I43" s="5">
        <f>'90.1 Data-SI'!I43*Convert!$B$6/Convert!$B$5/$D43</f>
        <v>18.920278407312129</v>
      </c>
      <c r="J43" s="5">
        <f>'90.1 Data-SI'!J43*Convert!$B$6/Convert!$B$5/$D43</f>
        <v>126.97601580471503</v>
      </c>
      <c r="K43" s="5">
        <f>'90.1 Data-SI'!K43*Convert!$B$7/Convert!$B$5/$D43</f>
        <v>0</v>
      </c>
      <c r="L43" s="5">
        <f>'90.1 Data-SI'!L43*Convert!$B$6/Convert!$B$5/$D43</f>
        <v>2.3372504832101488</v>
      </c>
      <c r="M43" s="5">
        <f>'90.1 Data-SI'!M43*Convert!$B$6/Convert!$B$5/$D43</f>
        <v>44.23712417933676</v>
      </c>
      <c r="N43" s="5">
        <f>'90.1 Data-SI'!N43*Convert!$B$6/Convert!$B$5/$D43</f>
        <v>6.9848090809479091</v>
      </c>
      <c r="O43" s="5">
        <f>'90.1 Data-SI'!O43*Convert!$B$6/Convert!$B$5/$D43</f>
        <v>0.1307569282098312</v>
      </c>
      <c r="P43" s="5">
        <f>'90.1 Data-SI'!P43*Convert!$B$6/Convert!$B$5/$D43</f>
        <v>6.8540521527380784</v>
      </c>
      <c r="Q43" s="5">
        <f>'90.1 Data-SI'!Q43*Convert!$B$6/Convert!$B$5/$D43</f>
        <v>6.7097724006470028</v>
      </c>
      <c r="R43" s="5">
        <f>'90.1 Data-SI'!R43*Convert!$B$6/Convert!$B$5/$D43</f>
        <v>0</v>
      </c>
      <c r="S43" s="5">
        <f>'90.1 Data-SI'!S43*Convert!$B$6/Convert!$B$5/$D43</f>
        <v>0</v>
      </c>
      <c r="T43" s="5">
        <f>'90.1 Data-SI'!T43*Convert!$B$6/Convert!$B$5/$D43</f>
        <v>0</v>
      </c>
      <c r="U43" s="5">
        <f>'90.1 Data-SI'!U43*Convert!$B$7/Convert!$B$5/$D43</f>
        <v>31.364588012304846</v>
      </c>
      <c r="V43" s="5">
        <f>'90.1 Data-SI'!V43*Convert!$B$6/Convert!$B$5/$D43</f>
        <v>0</v>
      </c>
      <c r="W43" s="5">
        <f>'90.1 Data-SI'!W43*Convert!$B$6/Convert!$B$5/$D43</f>
        <v>191.77973519750645</v>
      </c>
      <c r="X43" s="5">
        <f>'90.1 Data-SI'!X43*Convert!$B$7/Convert!$B$5/$D43</f>
        <v>1.2837552347766119</v>
      </c>
      <c r="Y43" s="5">
        <f t="shared" si="2"/>
        <v>193.06349043228306</v>
      </c>
      <c r="Z43" s="5">
        <f>'90.1 Data-SI'!Z43*Convert!$B$6/Convert!$B$5/$D43</f>
        <v>95.383843327049334</v>
      </c>
      <c r="AA43" s="5">
        <f>'90.1 Data-SI'!AA43*Convert!$B$6/Convert!$B$5/$D43</f>
        <v>478.96346885903415</v>
      </c>
      <c r="AB43" s="5">
        <f t="shared" si="3"/>
        <v>574.34731218608351</v>
      </c>
    </row>
    <row r="44" spans="1:28" x14ac:dyDescent="0.25">
      <c r="A44" s="95">
        <v>2010</v>
      </c>
      <c r="B44" s="95" t="s">
        <v>61</v>
      </c>
      <c r="C44" s="52" t="s">
        <v>19</v>
      </c>
      <c r="D44" s="5">
        <f>VLOOKUP(B44,SWH!$A$4:$C$19,3,FALSE)</f>
        <v>7836.48</v>
      </c>
      <c r="E44" s="5">
        <f>'90.1 Data-SI'!E44*Convert!$B$6/Convert!$B$5/$D44</f>
        <v>2.5381956496340758</v>
      </c>
      <c r="F44" s="5">
        <f>'90.1 Data-SI'!F44*Convert!$B$7/Convert!$B$5/$D44</f>
        <v>2.6401323610146958</v>
      </c>
      <c r="G44" s="5">
        <f>'90.1 Data-SI'!G44*Convert!$B$6/Convert!$B$5/$D44</f>
        <v>107.73579676929779</v>
      </c>
      <c r="H44" s="5">
        <f>'90.1 Data-SI'!H44*Convert!$B$6/Convert!$B$5/$D44</f>
        <v>43.434466112336146</v>
      </c>
      <c r="I44" s="5">
        <f>'90.1 Data-SI'!I44*Convert!$B$6/Convert!$B$5/$D44</f>
        <v>18.913542815141493</v>
      </c>
      <c r="J44" s="5">
        <f>'90.1 Data-SI'!J44*Convert!$B$6/Convert!$B$5/$D44</f>
        <v>126.97601580471503</v>
      </c>
      <c r="K44" s="5">
        <f>'90.1 Data-SI'!K44*Convert!$B$7/Convert!$B$5/$D44</f>
        <v>0</v>
      </c>
      <c r="L44" s="5">
        <f>'90.1 Data-SI'!L44*Convert!$B$6/Convert!$B$5/$D44</f>
        <v>2.3372504832101488</v>
      </c>
      <c r="M44" s="5">
        <f>'90.1 Data-SI'!M44*Convert!$B$6/Convert!$B$5/$D44</f>
        <v>32.781004495782689</v>
      </c>
      <c r="N44" s="5">
        <f>'90.1 Data-SI'!N44*Convert!$B$6/Convert!$B$5/$D44</f>
        <v>5.6859623907105687</v>
      </c>
      <c r="O44" s="5">
        <f>'90.1 Data-SI'!O44*Convert!$B$6/Convert!$B$5/$D44</f>
        <v>0.1307569282098312</v>
      </c>
      <c r="P44" s="5">
        <f>'90.1 Data-SI'!P44*Convert!$B$6/Convert!$B$5/$D44</f>
        <v>5.5552054625007381</v>
      </c>
      <c r="Q44" s="5">
        <f>'90.1 Data-SI'!Q44*Convert!$B$6/Convert!$B$5/$D44</f>
        <v>5.2795816630822907</v>
      </c>
      <c r="R44" s="5">
        <f>'90.1 Data-SI'!R44*Convert!$B$6/Convert!$B$5/$D44</f>
        <v>0</v>
      </c>
      <c r="S44" s="5">
        <f>'90.1 Data-SI'!S44*Convert!$B$6/Convert!$B$5/$D44</f>
        <v>0</v>
      </c>
      <c r="T44" s="5">
        <f>'90.1 Data-SI'!T44*Convert!$B$6/Convert!$B$5/$D44</f>
        <v>0</v>
      </c>
      <c r="U44" s="5">
        <f>'90.1 Data-SI'!U44*Convert!$B$7/Convert!$B$5/$D44</f>
        <v>34.34323829066112</v>
      </c>
      <c r="V44" s="5">
        <f>'90.1 Data-SI'!V44*Convert!$B$6/Convert!$B$5/$D44</f>
        <v>0</v>
      </c>
      <c r="W44" s="5">
        <f>'90.1 Data-SI'!W44*Convert!$B$6/Convert!$B$5/$D44</f>
        <v>153.88978404029757</v>
      </c>
      <c r="X44" s="5">
        <f>'90.1 Data-SI'!X44*Convert!$B$7/Convert!$B$5/$D44</f>
        <v>2.6401323610146958</v>
      </c>
      <c r="Y44" s="5">
        <f t="shared" si="2"/>
        <v>156.52991640131228</v>
      </c>
      <c r="Z44" s="5">
        <f>'90.1 Data-SI'!Z44*Convert!$B$6/Convert!$B$5/$D44</f>
        <v>108.05124700262247</v>
      </c>
      <c r="AA44" s="5">
        <f>'90.1 Data-SI'!AA44*Convert!$B$6/Convert!$B$5/$D44</f>
        <v>453.73306318653277</v>
      </c>
      <c r="AB44" s="5">
        <f t="shared" si="3"/>
        <v>561.78431018915524</v>
      </c>
    </row>
    <row r="45" spans="1:28" x14ac:dyDescent="0.25">
      <c r="A45" s="95">
        <v>2010</v>
      </c>
      <c r="B45" s="95" t="s">
        <v>61</v>
      </c>
      <c r="C45" s="52" t="s">
        <v>20</v>
      </c>
      <c r="D45" s="5">
        <f>VLOOKUP(B45,SWH!$A$4:$C$19,3,FALSE)</f>
        <v>7836.48</v>
      </c>
      <c r="E45" s="5">
        <f>'90.1 Data-SI'!E45*Convert!$B$6/Convert!$B$5/$D45</f>
        <v>2.2294810084799979</v>
      </c>
      <c r="F45" s="5">
        <f>'90.1 Data-SI'!F45*Convert!$B$7/Convert!$B$5/$D45</f>
        <v>1.9458055997931047</v>
      </c>
      <c r="G45" s="5">
        <f>'90.1 Data-SI'!G45*Convert!$B$6/Convert!$B$5/$D45</f>
        <v>82.878093863571394</v>
      </c>
      <c r="H45" s="5">
        <f>'90.1 Data-SI'!H45*Convert!$B$6/Convert!$B$5/$D45</f>
        <v>43.434466112336146</v>
      </c>
      <c r="I45" s="5">
        <f>'90.1 Data-SI'!I45*Convert!$B$6/Convert!$B$5/$D45</f>
        <v>18.92701399948276</v>
      </c>
      <c r="J45" s="5">
        <f>'90.1 Data-SI'!J45*Convert!$B$6/Convert!$B$5/$D45</f>
        <v>126.97601580471503</v>
      </c>
      <c r="K45" s="5">
        <f>'90.1 Data-SI'!K45*Convert!$B$7/Convert!$B$5/$D45</f>
        <v>0</v>
      </c>
      <c r="L45" s="5">
        <f>'90.1 Data-SI'!L45*Convert!$B$6/Convert!$B$5/$D45</f>
        <v>2.3372504832101488</v>
      </c>
      <c r="M45" s="5">
        <f>'90.1 Data-SI'!M45*Convert!$B$6/Convert!$B$5/$D45</f>
        <v>33.662244471440694</v>
      </c>
      <c r="N45" s="5">
        <f>'90.1 Data-SI'!N45*Convert!$B$6/Convert!$B$5/$D45</f>
        <v>5.6197290676993301</v>
      </c>
      <c r="O45" s="5">
        <f>'90.1 Data-SI'!O45*Convert!$B$6/Convert!$B$5/$D45</f>
        <v>0.1307569282098312</v>
      </c>
      <c r="P45" s="5">
        <f>'90.1 Data-SI'!P45*Convert!$B$6/Convert!$B$5/$D45</f>
        <v>5.4889721394894995</v>
      </c>
      <c r="Q45" s="5">
        <f>'90.1 Data-SI'!Q45*Convert!$B$6/Convert!$B$5/$D45</f>
        <v>3.15113453716181</v>
      </c>
      <c r="R45" s="5">
        <f>'90.1 Data-SI'!R45*Convert!$B$6/Convert!$B$5/$D45</f>
        <v>0</v>
      </c>
      <c r="S45" s="5">
        <f>'90.1 Data-SI'!S45*Convert!$B$6/Convert!$B$5/$D45</f>
        <v>0</v>
      </c>
      <c r="T45" s="5">
        <f>'90.1 Data-SI'!T45*Convert!$B$6/Convert!$B$5/$D45</f>
        <v>0</v>
      </c>
      <c r="U45" s="5">
        <f>'90.1 Data-SI'!U45*Convert!$B$7/Convert!$B$5/$D45</f>
        <v>34.536128182267774</v>
      </c>
      <c r="V45" s="5">
        <f>'90.1 Data-SI'!V45*Convert!$B$6/Convert!$B$5/$D45</f>
        <v>0</v>
      </c>
      <c r="W45" s="5">
        <f>'90.1 Data-SI'!W45*Convert!$B$6/Convert!$B$5/$D45</f>
        <v>127.4099260201434</v>
      </c>
      <c r="X45" s="5">
        <f>'90.1 Data-SI'!X45*Convert!$B$7/Convert!$B$5/$D45</f>
        <v>1.9458055997931047</v>
      </c>
      <c r="Y45" s="5">
        <f t="shared" si="2"/>
        <v>129.35573161993651</v>
      </c>
      <c r="Z45" s="5">
        <f>'90.1 Data-SI'!Z45*Convert!$B$6/Convert!$B$5/$D45</f>
        <v>106.58625570550952</v>
      </c>
      <c r="AA45" s="5">
        <f>'90.1 Data-SI'!AA45*Convert!$B$6/Convert!$B$5/$D45</f>
        <v>425.80280765230196</v>
      </c>
      <c r="AB45" s="5">
        <f t="shared" si="3"/>
        <v>532.38906335781144</v>
      </c>
    </row>
    <row r="46" spans="1:28" x14ac:dyDescent="0.25">
      <c r="A46" s="95">
        <v>2010</v>
      </c>
      <c r="B46" s="95" t="s">
        <v>61</v>
      </c>
      <c r="C46" s="52" t="s">
        <v>3</v>
      </c>
      <c r="D46" s="5">
        <f>VLOOKUP(B46,SWH!$A$4:$C$19,3,FALSE)</f>
        <v>7836.48</v>
      </c>
      <c r="E46" s="5">
        <f>'90.1 Data-SI'!E46*Convert!$B$6/Convert!$B$5/$D46</f>
        <v>15.732098113211826</v>
      </c>
      <c r="F46" s="5">
        <f>'90.1 Data-SI'!F46*Convert!$B$7/Convert!$B$5/$D46</f>
        <v>18.158931050675815</v>
      </c>
      <c r="G46" s="5">
        <f>'90.1 Data-SI'!G46*Convert!$B$6/Convert!$B$5/$D46</f>
        <v>54.846804446781093</v>
      </c>
      <c r="H46" s="5">
        <f>'90.1 Data-SI'!H46*Convert!$B$6/Convert!$B$5/$D46</f>
        <v>43.434466112336146</v>
      </c>
      <c r="I46" s="5">
        <f>'90.1 Data-SI'!I46*Convert!$B$6/Convert!$B$5/$D46</f>
        <v>18.923646203397443</v>
      </c>
      <c r="J46" s="5">
        <f>'90.1 Data-SI'!J46*Convert!$B$6/Convert!$B$5/$D46</f>
        <v>126.97601580471503</v>
      </c>
      <c r="K46" s="5">
        <f>'90.1 Data-SI'!K46*Convert!$B$7/Convert!$B$5/$D46</f>
        <v>0</v>
      </c>
      <c r="L46" s="5">
        <f>'90.1 Data-SI'!L46*Convert!$B$6/Convert!$B$5/$D46</f>
        <v>2.3372504832101488</v>
      </c>
      <c r="M46" s="5">
        <f>'90.1 Data-SI'!M46*Convert!$B$6/Convert!$B$5/$D46</f>
        <v>26.100419661208434</v>
      </c>
      <c r="N46" s="5">
        <f>'90.1 Data-SI'!N46*Convert!$B$6/Convert!$B$5/$D46</f>
        <v>5.1516054118402366</v>
      </c>
      <c r="O46" s="5">
        <f>'90.1 Data-SI'!O46*Convert!$B$6/Convert!$B$5/$D46</f>
        <v>0.1307569282098312</v>
      </c>
      <c r="P46" s="5">
        <f>'90.1 Data-SI'!P46*Convert!$B$6/Convert!$B$5/$D46</f>
        <v>5.0208484836304059</v>
      </c>
      <c r="Q46" s="5">
        <f>'90.1 Data-SI'!Q46*Convert!$B$6/Convert!$B$5/$D46</f>
        <v>2.5247244652928074</v>
      </c>
      <c r="R46" s="5">
        <f>'90.1 Data-SI'!R46*Convert!$B$6/Convert!$B$5/$D46</f>
        <v>0</v>
      </c>
      <c r="S46" s="5">
        <f>'90.1 Data-SI'!S46*Convert!$B$6/Convert!$B$5/$D46</f>
        <v>0</v>
      </c>
      <c r="T46" s="5">
        <f>'90.1 Data-SI'!T46*Convert!$B$6/Convert!$B$5/$D46</f>
        <v>0</v>
      </c>
      <c r="U46" s="5">
        <f>'90.1 Data-SI'!U46*Convert!$B$7/Convert!$B$5/$D46</f>
        <v>39.577778118066618</v>
      </c>
      <c r="V46" s="5">
        <f>'90.1 Data-SI'!V46*Convert!$B$6/Convert!$B$5/$D46</f>
        <v>0</v>
      </c>
      <c r="W46" s="5">
        <f>'90.1 Data-SI'!W46*Convert!$B$6/Convert!$B$5/$D46</f>
        <v>104.22489517012458</v>
      </c>
      <c r="X46" s="5">
        <f>'90.1 Data-SI'!X46*Convert!$B$7/Convert!$B$5/$D46</f>
        <v>18.158931050675815</v>
      </c>
      <c r="Y46" s="5">
        <f t="shared" si="2"/>
        <v>122.3838262208004</v>
      </c>
      <c r="Z46" s="5">
        <f>'90.1 Data-SI'!Z46*Convert!$B$6/Convert!$B$5/$D46</f>
        <v>168.68280252528345</v>
      </c>
      <c r="AA46" s="5">
        <f>'90.1 Data-SI'!AA46*Convert!$B$6/Convert!$B$5/$D46</f>
        <v>464.70871062858157</v>
      </c>
      <c r="AB46" s="5">
        <f t="shared" si="3"/>
        <v>633.39151315386505</v>
      </c>
    </row>
    <row r="47" spans="1:28" x14ac:dyDescent="0.25">
      <c r="A47" s="95">
        <v>2010</v>
      </c>
      <c r="B47" s="95" t="s">
        <v>61</v>
      </c>
      <c r="C47" s="52" t="s">
        <v>7</v>
      </c>
      <c r="D47" s="5">
        <f>VLOOKUP(B47,SWH!$A$4:$C$19,3,FALSE)</f>
        <v>7836.48</v>
      </c>
      <c r="E47" s="5">
        <f>'90.1 Data-SI'!E47*Convert!$B$6/Convert!$B$5/$D47</f>
        <v>6.6749718410987251</v>
      </c>
      <c r="F47" s="5">
        <f>'90.1 Data-SI'!F47*Convert!$B$7/Convert!$B$5/$D47</f>
        <v>7.3048400982754176</v>
      </c>
      <c r="G47" s="5">
        <f>'90.1 Data-SI'!G47*Convert!$B$6/Convert!$B$5/$D47</f>
        <v>58.147244610391972</v>
      </c>
      <c r="H47" s="5">
        <f>'90.1 Data-SI'!H47*Convert!$B$6/Convert!$B$5/$D47</f>
        <v>43.434466112336146</v>
      </c>
      <c r="I47" s="5">
        <f>'90.1 Data-SI'!I47*Convert!$B$6/Convert!$B$5/$D47</f>
        <v>18.922523604702342</v>
      </c>
      <c r="J47" s="5">
        <f>'90.1 Data-SI'!J47*Convert!$B$6/Convert!$B$5/$D47</f>
        <v>126.97601580471503</v>
      </c>
      <c r="K47" s="5">
        <f>'90.1 Data-SI'!K47*Convert!$B$7/Convert!$B$5/$D47</f>
        <v>0</v>
      </c>
      <c r="L47" s="5">
        <f>'90.1 Data-SI'!L47*Convert!$B$6/Convert!$B$5/$D47</f>
        <v>2.3372504832101488</v>
      </c>
      <c r="M47" s="5">
        <f>'90.1 Data-SI'!M47*Convert!$B$6/Convert!$B$5/$D47</f>
        <v>29.093267782360339</v>
      </c>
      <c r="N47" s="5">
        <f>'90.1 Data-SI'!N47*Convert!$B$6/Convert!$B$5/$D47</f>
        <v>4.8159484020036203</v>
      </c>
      <c r="O47" s="5">
        <f>'90.1 Data-SI'!O47*Convert!$B$6/Convert!$B$5/$D47</f>
        <v>0.1307569282098312</v>
      </c>
      <c r="P47" s="5">
        <f>'90.1 Data-SI'!P47*Convert!$B$6/Convert!$B$5/$D47</f>
        <v>4.6851914737937896</v>
      </c>
      <c r="Q47" s="5">
        <f>'90.1 Data-SI'!Q47*Convert!$B$6/Convert!$B$5/$D47</f>
        <v>2.2553007784674302</v>
      </c>
      <c r="R47" s="5">
        <f>'90.1 Data-SI'!R47*Convert!$B$6/Convert!$B$5/$D47</f>
        <v>0</v>
      </c>
      <c r="S47" s="5">
        <f>'90.1 Data-SI'!S47*Convert!$B$6/Convert!$B$5/$D47</f>
        <v>0</v>
      </c>
      <c r="T47" s="5">
        <f>'90.1 Data-SI'!T47*Convert!$B$6/Convert!$B$5/$D47</f>
        <v>0</v>
      </c>
      <c r="U47" s="5">
        <f>'90.1 Data-SI'!U47*Convert!$B$7/Convert!$B$5/$D47</f>
        <v>38.240228889614848</v>
      </c>
      <c r="V47" s="5">
        <f>'90.1 Data-SI'!V47*Convert!$B$6/Convert!$B$5/$D47</f>
        <v>0</v>
      </c>
      <c r="W47" s="5">
        <f>'90.1 Data-SI'!W47*Convert!$B$6/Convert!$B$5/$D47</f>
        <v>100.85597648611227</v>
      </c>
      <c r="X47" s="5">
        <f>'90.1 Data-SI'!X47*Convert!$B$7/Convert!$B$5/$D47</f>
        <v>7.3048400982754176</v>
      </c>
      <c r="Y47" s="5">
        <f t="shared" si="2"/>
        <v>108.16081658438769</v>
      </c>
      <c r="Z47" s="5">
        <f>'90.1 Data-SI'!Z47*Convert!$B$6/Convert!$B$5/$D47</f>
        <v>133.06499112696858</v>
      </c>
      <c r="AA47" s="5">
        <f>'90.1 Data-SI'!AA47*Convert!$B$6/Convert!$B$5/$D47</f>
        <v>425.72198054625431</v>
      </c>
      <c r="AB47" s="5">
        <f t="shared" si="3"/>
        <v>558.78697167322287</v>
      </c>
    </row>
    <row r="48" spans="1:28" x14ac:dyDescent="0.25">
      <c r="A48" s="95">
        <v>2010</v>
      </c>
      <c r="B48" s="95" t="s">
        <v>61</v>
      </c>
      <c r="C48" s="52" t="s">
        <v>17</v>
      </c>
      <c r="D48" s="5">
        <f>VLOOKUP(B48,SWH!$A$4:$C$19,3,FALSE)</f>
        <v>7836.48</v>
      </c>
      <c r="E48" s="5">
        <f>'90.1 Data-SI'!E48*Convert!$B$6/Convert!$B$5/$D48</f>
        <v>2.5887125909138349</v>
      </c>
      <c r="F48" s="5">
        <f>'90.1 Data-SI'!F48*Convert!$B$7/Convert!$B$5/$D48</f>
        <v>2.5390765014677794</v>
      </c>
      <c r="G48" s="5">
        <f>'90.1 Data-SI'!G48*Convert!$B$6/Convert!$B$5/$D48</f>
        <v>12.179073243202163</v>
      </c>
      <c r="H48" s="5">
        <f>'90.1 Data-SI'!H48*Convert!$B$6/Convert!$B$5/$D48</f>
        <v>43.434466112336146</v>
      </c>
      <c r="I48" s="5">
        <f>'90.1 Data-SI'!I48*Convert!$B$6/Convert!$B$5/$D48</f>
        <v>18.920278407312129</v>
      </c>
      <c r="J48" s="5">
        <f>'90.1 Data-SI'!J48*Convert!$B$6/Convert!$B$5/$D48</f>
        <v>126.97601580471503</v>
      </c>
      <c r="K48" s="5">
        <f>'90.1 Data-SI'!K48*Convert!$B$7/Convert!$B$5/$D48</f>
        <v>0</v>
      </c>
      <c r="L48" s="5">
        <f>'90.1 Data-SI'!L48*Convert!$B$6/Convert!$B$5/$D48</f>
        <v>2.3372504832101488</v>
      </c>
      <c r="M48" s="5">
        <f>'90.1 Data-SI'!M48*Convert!$B$6/Convert!$B$5/$D48</f>
        <v>15.378479524253521</v>
      </c>
      <c r="N48" s="5">
        <f>'90.1 Data-SI'!N48*Convert!$B$6/Convert!$B$5/$D48</f>
        <v>3.2016514784415682</v>
      </c>
      <c r="O48" s="5">
        <f>'90.1 Data-SI'!O48*Convert!$B$6/Convert!$B$5/$D48</f>
        <v>0.1307569282098312</v>
      </c>
      <c r="P48" s="5">
        <f>'90.1 Data-SI'!P48*Convert!$B$6/Convert!$B$5/$D48</f>
        <v>3.0708945502317366</v>
      </c>
      <c r="Q48" s="5">
        <f>'90.1 Data-SI'!Q48*Convert!$B$6/Convert!$B$5/$D48</f>
        <v>0.55793155146755224</v>
      </c>
      <c r="R48" s="5">
        <f>'90.1 Data-SI'!R48*Convert!$B$6/Convert!$B$5/$D48</f>
        <v>0</v>
      </c>
      <c r="S48" s="5">
        <f>'90.1 Data-SI'!S48*Convert!$B$6/Convert!$B$5/$D48</f>
        <v>0</v>
      </c>
      <c r="T48" s="5">
        <f>'90.1 Data-SI'!T48*Convert!$B$6/Convert!$B$5/$D48</f>
        <v>0</v>
      </c>
      <c r="U48" s="5">
        <f>'90.1 Data-SI'!U48*Convert!$B$7/Convert!$B$5/$D48</f>
        <v>40.175275690672912</v>
      </c>
      <c r="V48" s="5">
        <f>'90.1 Data-SI'!V48*Convert!$B$6/Convert!$B$5/$D48</f>
        <v>0</v>
      </c>
      <c r="W48" s="5">
        <f>'90.1 Data-SI'!W48*Convert!$B$6/Convert!$B$5/$D48</f>
        <v>33.775091460068808</v>
      </c>
      <c r="X48" s="5">
        <f>'90.1 Data-SI'!X48*Convert!$B$7/Convert!$B$5/$D48</f>
        <v>2.5390765014677794</v>
      </c>
      <c r="Y48" s="5">
        <f t="shared" si="2"/>
        <v>36.31416796153659</v>
      </c>
      <c r="Z48" s="5">
        <f>'90.1 Data-SI'!Z48*Convert!$B$6/Convert!$B$5/$D48</f>
        <v>124.79368394142949</v>
      </c>
      <c r="AA48" s="5">
        <f>'90.1 Data-SI'!AA48*Convert!$B$6/Convert!$B$5/$D48</f>
        <v>350.36754313728159</v>
      </c>
      <c r="AB48" s="5">
        <f t="shared" si="3"/>
        <v>475.16122707871108</v>
      </c>
    </row>
    <row r="49" spans="1:28" x14ac:dyDescent="0.25">
      <c r="A49" s="95">
        <v>2010</v>
      </c>
      <c r="B49" s="95" t="s">
        <v>61</v>
      </c>
      <c r="C49" s="52" t="s">
        <v>14</v>
      </c>
      <c r="D49" s="5">
        <f>VLOOKUP(B49,SWH!$A$4:$C$19,3,FALSE)</f>
        <v>7836.48</v>
      </c>
      <c r="E49" s="5">
        <f>'90.1 Data-SI'!E49*Convert!$B$6/Convert!$B$5/$D49</f>
        <v>28.269280340152722</v>
      </c>
      <c r="F49" s="5">
        <f>'90.1 Data-SI'!F49*Convert!$B$7/Convert!$B$5/$D49</f>
        <v>32.959579924773486</v>
      </c>
      <c r="G49" s="5">
        <f>'90.1 Data-SI'!G49*Convert!$B$6/Convert!$B$5/$D49</f>
        <v>40.603272203279481</v>
      </c>
      <c r="H49" s="5">
        <f>'90.1 Data-SI'!H49*Convert!$B$6/Convert!$B$5/$D49</f>
        <v>43.434466112336146</v>
      </c>
      <c r="I49" s="5">
        <f>'90.1 Data-SI'!I49*Convert!$B$6/Convert!$B$5/$D49</f>
        <v>18.894458637324696</v>
      </c>
      <c r="J49" s="5">
        <f>'90.1 Data-SI'!J49*Convert!$B$6/Convert!$B$5/$D49</f>
        <v>126.97601580471503</v>
      </c>
      <c r="K49" s="5">
        <f>'90.1 Data-SI'!K49*Convert!$B$7/Convert!$B$5/$D49</f>
        <v>0</v>
      </c>
      <c r="L49" s="5">
        <f>'90.1 Data-SI'!L49*Convert!$B$6/Convert!$B$5/$D49</f>
        <v>2.3372504832101488</v>
      </c>
      <c r="M49" s="5">
        <f>'90.1 Data-SI'!M49*Convert!$B$6/Convert!$B$5/$D49</f>
        <v>25.713123111396953</v>
      </c>
      <c r="N49" s="5">
        <f>'90.1 Data-SI'!N49*Convert!$B$6/Convert!$B$5/$D49</f>
        <v>5.4591974542992103</v>
      </c>
      <c r="O49" s="5">
        <f>'90.1 Data-SI'!O49*Convert!$B$6/Convert!$B$5/$D49</f>
        <v>0.1307569282098312</v>
      </c>
      <c r="P49" s="5">
        <f>'90.1 Data-SI'!P49*Convert!$B$6/Convert!$B$5/$D49</f>
        <v>5.3284405260893797</v>
      </c>
      <c r="Q49" s="5">
        <f>'90.1 Data-SI'!Q49*Convert!$B$6/Convert!$B$5/$D49</f>
        <v>1.862391235180421</v>
      </c>
      <c r="R49" s="5">
        <f>'90.1 Data-SI'!R49*Convert!$B$6/Convert!$B$5/$D49</f>
        <v>0</v>
      </c>
      <c r="S49" s="5">
        <f>'90.1 Data-SI'!S49*Convert!$B$6/Convert!$B$5/$D49</f>
        <v>0</v>
      </c>
      <c r="T49" s="5">
        <f>'90.1 Data-SI'!T49*Convert!$B$6/Convert!$B$5/$D49</f>
        <v>0</v>
      </c>
      <c r="U49" s="5">
        <f>'90.1 Data-SI'!U49*Convert!$B$7/Convert!$B$5/$D49</f>
        <v>43.699166519208177</v>
      </c>
      <c r="V49" s="5">
        <f>'90.1 Data-SI'!V49*Convert!$B$6/Convert!$B$5/$D49</f>
        <v>0</v>
      </c>
      <c r="W49" s="5">
        <f>'90.1 Data-SI'!W49*Convert!$B$6/Convert!$B$5/$D49</f>
        <v>101.77650741609897</v>
      </c>
      <c r="X49" s="5">
        <f>'90.1 Data-SI'!X49*Convert!$B$7/Convert!$B$5/$D49</f>
        <v>32.959579924773486</v>
      </c>
      <c r="Y49" s="5">
        <f t="shared" si="2"/>
        <v>134.73608734087244</v>
      </c>
      <c r="Z49" s="5">
        <f>'90.1 Data-SI'!Z49*Convert!$B$6/Convert!$B$5/$D49</f>
        <v>223.96405266707049</v>
      </c>
      <c r="AA49" s="5">
        <f>'90.1 Data-SI'!AA49*Convert!$B$6/Convert!$B$5/$D49</f>
        <v>517.51350804896538</v>
      </c>
      <c r="AB49" s="5">
        <f t="shared" si="3"/>
        <v>741.4775607160359</v>
      </c>
    </row>
    <row r="50" spans="1:28" x14ac:dyDescent="0.25">
      <c r="A50" s="95">
        <v>2010</v>
      </c>
      <c r="B50" s="95" t="s">
        <v>61</v>
      </c>
      <c r="C50" s="52" t="s">
        <v>2</v>
      </c>
      <c r="D50" s="5">
        <f>VLOOKUP(B50,SWH!$A$4:$C$19,3,FALSE)</f>
        <v>7836.48</v>
      </c>
      <c r="E50" s="5">
        <f>'90.1 Data-SI'!E50*Convert!$B$6/Convert!$B$5/$D50</f>
        <v>10.185337960694371</v>
      </c>
      <c r="F50" s="5">
        <f>'90.1 Data-SI'!F50*Convert!$B$7/Convert!$B$5/$D50</f>
        <v>11.17416521476763</v>
      </c>
      <c r="G50" s="5">
        <f>'90.1 Data-SI'!G50*Convert!$B$6/Convert!$B$5/$D50</f>
        <v>44.93313537030231</v>
      </c>
      <c r="H50" s="5">
        <f>'90.1 Data-SI'!H50*Convert!$B$6/Convert!$B$5/$D50</f>
        <v>43.434466112336146</v>
      </c>
      <c r="I50" s="5">
        <f>'90.1 Data-SI'!I50*Convert!$B$6/Convert!$B$5/$D50</f>
        <v>18.909052420361071</v>
      </c>
      <c r="J50" s="5">
        <f>'90.1 Data-SI'!J50*Convert!$B$6/Convert!$B$5/$D50</f>
        <v>126.97601580471503</v>
      </c>
      <c r="K50" s="5">
        <f>'90.1 Data-SI'!K50*Convert!$B$7/Convert!$B$5/$D50</f>
        <v>0</v>
      </c>
      <c r="L50" s="5">
        <f>'90.1 Data-SI'!L50*Convert!$B$6/Convert!$B$5/$D50</f>
        <v>2.3372504832101488</v>
      </c>
      <c r="M50" s="5">
        <f>'90.1 Data-SI'!M50*Convert!$B$6/Convert!$B$5/$D50</f>
        <v>27.403756746226197</v>
      </c>
      <c r="N50" s="5">
        <f>'90.1 Data-SI'!N50*Convert!$B$6/Convert!$B$5/$D50</f>
        <v>4.9371890610750402</v>
      </c>
      <c r="O50" s="5">
        <f>'90.1 Data-SI'!O50*Convert!$B$6/Convert!$B$5/$D50</f>
        <v>0.1307569282098312</v>
      </c>
      <c r="P50" s="5">
        <f>'90.1 Data-SI'!P50*Convert!$B$6/Convert!$B$5/$D50</f>
        <v>4.8064321328652095</v>
      </c>
      <c r="Q50" s="5">
        <f>'90.1 Data-SI'!Q50*Convert!$B$6/Convert!$B$5/$D50</f>
        <v>1.6502200818054364</v>
      </c>
      <c r="R50" s="5">
        <f>'90.1 Data-SI'!R50*Convert!$B$6/Convert!$B$5/$D50</f>
        <v>0</v>
      </c>
      <c r="S50" s="5">
        <f>'90.1 Data-SI'!S50*Convert!$B$6/Convert!$B$5/$D50</f>
        <v>0</v>
      </c>
      <c r="T50" s="5">
        <f>'90.1 Data-SI'!T50*Convert!$B$6/Convert!$B$5/$D50</f>
        <v>0</v>
      </c>
      <c r="U50" s="5">
        <f>'90.1 Data-SI'!U50*Convert!$B$7/Convert!$B$5/$D50</f>
        <v>42.536832013012649</v>
      </c>
      <c r="V50" s="5">
        <f>'90.1 Data-SI'!V50*Convert!$B$6/Convert!$B$5/$D50</f>
        <v>0</v>
      </c>
      <c r="W50" s="5">
        <f>'90.1 Data-SI'!W50*Convert!$B$6/Convert!$B$5/$D50</f>
        <v>88.978882291893527</v>
      </c>
      <c r="X50" s="5">
        <f>'90.1 Data-SI'!X50*Convert!$B$7/Convert!$B$5/$D50</f>
        <v>11.17416521476763</v>
      </c>
      <c r="Y50" s="5">
        <f t="shared" si="2"/>
        <v>100.15304750666115</v>
      </c>
      <c r="Z50" s="5">
        <f>'90.1 Data-SI'!Z50*Convert!$B$6/Convert!$B$5/$D50</f>
        <v>156.92133599666062</v>
      </c>
      <c r="AA50" s="5">
        <f>'90.1 Data-SI'!AA50*Convert!$B$6/Convert!$B$5/$D50</f>
        <v>437.68888263608159</v>
      </c>
      <c r="AB50" s="5">
        <f t="shared" si="3"/>
        <v>594.6102186327422</v>
      </c>
    </row>
    <row r="51" spans="1:28" x14ac:dyDescent="0.25">
      <c r="A51" s="95">
        <v>2010</v>
      </c>
      <c r="B51" s="95" t="s">
        <v>61</v>
      </c>
      <c r="C51" s="52" t="s">
        <v>18</v>
      </c>
      <c r="D51" s="5">
        <f>VLOOKUP(B51,SWH!$A$4:$C$19,3,FALSE)</f>
        <v>7836.48</v>
      </c>
      <c r="E51" s="5">
        <f>'90.1 Data-SI'!E51*Convert!$B$6/Convert!$B$5/$D51</f>
        <v>17.565301782319501</v>
      </c>
      <c r="F51" s="5">
        <f>'90.1 Data-SI'!F51*Convert!$B$7/Convert!$B$5/$D51</f>
        <v>20.299547756135407</v>
      </c>
      <c r="G51" s="5">
        <f>'90.1 Data-SI'!G51*Convert!$B$6/Convert!$B$5/$D51</f>
        <v>8.7326952492275467</v>
      </c>
      <c r="H51" s="5">
        <f>'90.1 Data-SI'!H51*Convert!$B$6/Convert!$B$5/$D51</f>
        <v>43.434466112336146</v>
      </c>
      <c r="I51" s="5">
        <f>'90.1 Data-SI'!I51*Convert!$B$6/Convert!$B$5/$D51</f>
        <v>18.873129262117686</v>
      </c>
      <c r="J51" s="5">
        <f>'90.1 Data-SI'!J51*Convert!$B$6/Convert!$B$5/$D51</f>
        <v>126.97601580471503</v>
      </c>
      <c r="K51" s="5">
        <f>'90.1 Data-SI'!K51*Convert!$B$7/Convert!$B$5/$D51</f>
        <v>0</v>
      </c>
      <c r="L51" s="5">
        <f>'90.1 Data-SI'!L51*Convert!$B$6/Convert!$B$5/$D51</f>
        <v>2.3372504832101488</v>
      </c>
      <c r="M51" s="5">
        <f>'90.1 Data-SI'!M51*Convert!$B$6/Convert!$B$5/$D51</f>
        <v>18.616054160938475</v>
      </c>
      <c r="N51" s="5">
        <f>'90.1 Data-SI'!N51*Convert!$B$6/Convert!$B$5/$D51</f>
        <v>4.2849592192186057</v>
      </c>
      <c r="O51" s="5">
        <f>'90.1 Data-SI'!O51*Convert!$B$6/Convert!$B$5/$D51</f>
        <v>0.1307569282098312</v>
      </c>
      <c r="P51" s="5">
        <f>'90.1 Data-SI'!P51*Convert!$B$6/Convert!$B$5/$D51</f>
        <v>4.1542022910087759</v>
      </c>
      <c r="Q51" s="5">
        <f>'90.1 Data-SI'!Q51*Convert!$B$6/Convert!$B$5/$D51</f>
        <v>0.37158016807999972</v>
      </c>
      <c r="R51" s="5">
        <f>'90.1 Data-SI'!R51*Convert!$B$6/Convert!$B$5/$D51</f>
        <v>0</v>
      </c>
      <c r="S51" s="5">
        <f>'90.1 Data-SI'!S51*Convert!$B$6/Convert!$B$5/$D51</f>
        <v>0</v>
      </c>
      <c r="T51" s="5">
        <f>'90.1 Data-SI'!T51*Convert!$B$6/Convert!$B$5/$D51</f>
        <v>0</v>
      </c>
      <c r="U51" s="5">
        <f>'90.1 Data-SI'!U51*Convert!$B$7/Convert!$B$5/$D51</f>
        <v>44.945265958412179</v>
      </c>
      <c r="V51" s="5">
        <f>'90.1 Data-SI'!V51*Convert!$B$6/Convert!$B$5/$D51</f>
        <v>0</v>
      </c>
      <c r="W51" s="5">
        <f>'90.1 Data-SI'!W51*Convert!$B$6/Convert!$B$5/$D51</f>
        <v>49.43983365157429</v>
      </c>
      <c r="X51" s="5">
        <f>'90.1 Data-SI'!X51*Convert!$B$7/Convert!$B$5/$D51</f>
        <v>20.299547756135407</v>
      </c>
      <c r="Y51" s="5">
        <f t="shared" si="2"/>
        <v>69.739381407709701</v>
      </c>
      <c r="Z51" s="5">
        <f>'90.1 Data-SI'!Z51*Convert!$B$6/Convert!$B$5/$D51</f>
        <v>190.61838102764963</v>
      </c>
      <c r="AA51" s="5">
        <f>'90.1 Data-SI'!AA51*Convert!$B$6/Convert!$B$5/$D51</f>
        <v>431.81095586850785</v>
      </c>
      <c r="AB51" s="5">
        <f t="shared" si="3"/>
        <v>622.42933689615745</v>
      </c>
    </row>
    <row r="52" spans="1:28" x14ac:dyDescent="0.25">
      <c r="A52" s="95">
        <v>2010</v>
      </c>
      <c r="B52" s="95" t="s">
        <v>61</v>
      </c>
      <c r="C52" s="52" t="s">
        <v>4</v>
      </c>
      <c r="D52" s="5">
        <f>VLOOKUP(B52,SWH!$A$4:$C$19,3,FALSE)</f>
        <v>7836.48</v>
      </c>
      <c r="E52" s="5">
        <f>'90.1 Data-SI'!E52*Convert!$B$6/Convert!$B$5/$D52</f>
        <v>42.458927846289271</v>
      </c>
      <c r="F52" s="5">
        <f>'90.1 Data-SI'!F52*Convert!$B$7/Convert!$B$5/$D52</f>
        <v>50.228220380125329</v>
      </c>
      <c r="G52" s="5">
        <f>'90.1 Data-SI'!G52*Convert!$B$6/Convert!$B$5/$D52</f>
        <v>20.661428983421128</v>
      </c>
      <c r="H52" s="5">
        <f>'90.1 Data-SI'!H52*Convert!$B$6/Convert!$B$5/$D52</f>
        <v>43.434466112336146</v>
      </c>
      <c r="I52" s="5">
        <f>'90.1 Data-SI'!I52*Convert!$B$6/Convert!$B$5/$D52</f>
        <v>18.901194229495331</v>
      </c>
      <c r="J52" s="5">
        <f>'90.1 Data-SI'!J52*Convert!$B$6/Convert!$B$5/$D52</f>
        <v>126.97601580471503</v>
      </c>
      <c r="K52" s="5">
        <f>'90.1 Data-SI'!K52*Convert!$B$7/Convert!$B$5/$D52</f>
        <v>0</v>
      </c>
      <c r="L52" s="5">
        <f>'90.1 Data-SI'!L52*Convert!$B$6/Convert!$B$5/$D52</f>
        <v>2.3372504832101488</v>
      </c>
      <c r="M52" s="5">
        <f>'90.1 Data-SI'!M52*Convert!$B$6/Convert!$B$5/$D52</f>
        <v>25.324703962890368</v>
      </c>
      <c r="N52" s="5">
        <f>'90.1 Data-SI'!N52*Convert!$B$6/Convert!$B$5/$D52</f>
        <v>4.9394342584652513</v>
      </c>
      <c r="O52" s="5">
        <f>'90.1 Data-SI'!O52*Convert!$B$6/Convert!$B$5/$D52</f>
        <v>0.1307569282098312</v>
      </c>
      <c r="P52" s="5">
        <f>'90.1 Data-SI'!P52*Convert!$B$6/Convert!$B$5/$D52</f>
        <v>4.8086773302554215</v>
      </c>
      <c r="Q52" s="5">
        <f>'90.1 Data-SI'!Q52*Convert!$B$6/Convert!$B$5/$D52</f>
        <v>0.9137953378160717</v>
      </c>
      <c r="R52" s="5">
        <f>'90.1 Data-SI'!R52*Convert!$B$6/Convert!$B$5/$D52</f>
        <v>0</v>
      </c>
      <c r="S52" s="5">
        <f>'90.1 Data-SI'!S52*Convert!$B$6/Convert!$B$5/$D52</f>
        <v>0</v>
      </c>
      <c r="T52" s="5">
        <f>'90.1 Data-SI'!T52*Convert!$B$6/Convert!$B$5/$D52</f>
        <v>0</v>
      </c>
      <c r="U52" s="5">
        <f>'90.1 Data-SI'!U52*Convert!$B$7/Convert!$B$5/$D52</f>
        <v>47.19154943716228</v>
      </c>
      <c r="V52" s="5">
        <f>'90.1 Data-SI'!V52*Convert!$B$6/Convert!$B$5/$D52</f>
        <v>0</v>
      </c>
      <c r="W52" s="5">
        <f>'90.1 Data-SI'!W52*Convert!$B$6/Convert!$B$5/$D52</f>
        <v>94.16753346067226</v>
      </c>
      <c r="X52" s="5">
        <f>'90.1 Data-SI'!X52*Convert!$B$7/Convert!$B$5/$D52</f>
        <v>50.228220380125329</v>
      </c>
      <c r="Y52" s="5">
        <f t="shared" si="2"/>
        <v>144.3957538407976</v>
      </c>
      <c r="Z52" s="5">
        <f>'90.1 Data-SI'!Z52*Convert!$B$6/Convert!$B$5/$D52</f>
        <v>284.62030536102378</v>
      </c>
      <c r="AA52" s="5">
        <f>'90.1 Data-SI'!AA52*Convert!$B$6/Convert!$B$5/$D52</f>
        <v>570.56864497835761</v>
      </c>
      <c r="AB52" s="5">
        <f t="shared" si="3"/>
        <v>855.18895033938134</v>
      </c>
    </row>
    <row r="53" spans="1:28" x14ac:dyDescent="0.25">
      <c r="A53" s="95">
        <v>2010</v>
      </c>
      <c r="B53" s="95" t="s">
        <v>61</v>
      </c>
      <c r="C53" s="52" t="s">
        <v>5</v>
      </c>
      <c r="D53" s="5">
        <f>VLOOKUP(B53,SWH!$A$4:$C$19,3,FALSE)</f>
        <v>7836.48</v>
      </c>
      <c r="E53" s="5">
        <f>'90.1 Data-SI'!E53*Convert!$B$6/Convert!$B$5/$D53</f>
        <v>21.861486988489162</v>
      </c>
      <c r="F53" s="5">
        <f>'90.1 Data-SI'!F53*Convert!$B$7/Convert!$B$5/$D53</f>
        <v>24.98692581930209</v>
      </c>
      <c r="G53" s="5">
        <f>'90.1 Data-SI'!G53*Convert!$B$6/Convert!$B$5/$D53</f>
        <v>30.933207043638639</v>
      </c>
      <c r="H53" s="5">
        <f>'90.1 Data-SI'!H53*Convert!$B$6/Convert!$B$5/$D53</f>
        <v>43.434466112336146</v>
      </c>
      <c r="I53" s="5">
        <f>'90.1 Data-SI'!I53*Convert!$B$6/Convert!$B$5/$D53</f>
        <v>18.901194229495331</v>
      </c>
      <c r="J53" s="5">
        <f>'90.1 Data-SI'!J53*Convert!$B$6/Convert!$B$5/$D53</f>
        <v>126.97601580471503</v>
      </c>
      <c r="K53" s="5">
        <f>'90.1 Data-SI'!K53*Convert!$B$7/Convert!$B$5/$D53</f>
        <v>0</v>
      </c>
      <c r="L53" s="5">
        <f>'90.1 Data-SI'!L53*Convert!$B$6/Convert!$B$5/$D53</f>
        <v>2.3372504832101488</v>
      </c>
      <c r="M53" s="5">
        <f>'90.1 Data-SI'!M53*Convert!$B$6/Convert!$B$5/$D53</f>
        <v>27.101777697242753</v>
      </c>
      <c r="N53" s="5">
        <f>'90.1 Data-SI'!N53*Convert!$B$6/Convert!$B$5/$D53</f>
        <v>4.6890947494566735</v>
      </c>
      <c r="O53" s="5">
        <f>'90.1 Data-SI'!O53*Convert!$B$6/Convert!$B$5/$D53</f>
        <v>0.1307569282098312</v>
      </c>
      <c r="P53" s="5">
        <f>'90.1 Data-SI'!P53*Convert!$B$6/Convert!$B$5/$D53</f>
        <v>4.5583378212468428</v>
      </c>
      <c r="Q53" s="5">
        <f>'90.1 Data-SI'!Q53*Convert!$B$6/Convert!$B$5/$D53</f>
        <v>1.1068823133742587</v>
      </c>
      <c r="R53" s="5">
        <f>'90.1 Data-SI'!R53*Convert!$B$6/Convert!$B$5/$D53</f>
        <v>0</v>
      </c>
      <c r="S53" s="5">
        <f>'90.1 Data-SI'!S53*Convert!$B$6/Convert!$B$5/$D53</f>
        <v>0</v>
      </c>
      <c r="T53" s="5">
        <f>'90.1 Data-SI'!T53*Convert!$B$6/Convert!$B$5/$D53</f>
        <v>0</v>
      </c>
      <c r="U53" s="5">
        <f>'90.1 Data-SI'!U53*Convert!$B$7/Convert!$B$5/$D53</f>
        <v>46.210577538214444</v>
      </c>
      <c r="V53" s="5">
        <f>'90.1 Data-SI'!V53*Convert!$B$6/Convert!$B$5/$D53</f>
        <v>0</v>
      </c>
      <c r="W53" s="5">
        <f>'90.1 Data-SI'!W53*Convert!$B$6/Convert!$B$5/$D53</f>
        <v>85.561691863991669</v>
      </c>
      <c r="X53" s="5">
        <f>'90.1 Data-SI'!X53*Convert!$B$7/Convert!$B$5/$D53</f>
        <v>24.98692581930209</v>
      </c>
      <c r="Y53" s="5">
        <f t="shared" si="2"/>
        <v>110.54861768329376</v>
      </c>
      <c r="Z53" s="5">
        <f>'90.1 Data-SI'!Z53*Convert!$B$6/Convert!$B$5/$D53</f>
        <v>208.0096800122277</v>
      </c>
      <c r="AA53" s="5">
        <f>'90.1 Data-SI'!AA53*Convert!$B$6/Convert!$B$5/$D53</f>
        <v>485.35105543418592</v>
      </c>
      <c r="AB53" s="5">
        <f t="shared" si="3"/>
        <v>693.36073544641363</v>
      </c>
    </row>
    <row r="54" spans="1:28" x14ac:dyDescent="0.25">
      <c r="A54" s="95">
        <v>2010</v>
      </c>
      <c r="B54" s="95" t="s">
        <v>61</v>
      </c>
      <c r="C54" s="52" t="s">
        <v>15</v>
      </c>
      <c r="D54" s="5">
        <f>VLOOKUP(B54,SWH!$A$4:$C$19,3,FALSE)</f>
        <v>7836.48</v>
      </c>
      <c r="E54" s="5">
        <f>'90.1 Data-SI'!E54*Convert!$B$6/Convert!$B$5/$D54</f>
        <v>15.47614561072772</v>
      </c>
      <c r="F54" s="5">
        <f>'90.1 Data-SI'!F54*Convert!$B$7/Convert!$B$5/$D54</f>
        <v>18.102831600128859</v>
      </c>
      <c r="G54" s="5">
        <f>'90.1 Data-SI'!G54*Convert!$B$6/Convert!$B$5/$D54</f>
        <v>3.9111338537483951</v>
      </c>
      <c r="H54" s="5">
        <f>'90.1 Data-SI'!H54*Convert!$B$6/Convert!$B$5/$D54</f>
        <v>43.434466112336146</v>
      </c>
      <c r="I54" s="5">
        <f>'90.1 Data-SI'!I54*Convert!$B$6/Convert!$B$5/$D54</f>
        <v>18.872006663422578</v>
      </c>
      <c r="J54" s="5">
        <f>'90.1 Data-SI'!J54*Convert!$B$6/Convert!$B$5/$D54</f>
        <v>126.97601580471503</v>
      </c>
      <c r="K54" s="5">
        <f>'90.1 Data-SI'!K54*Convert!$B$7/Convert!$B$5/$D54</f>
        <v>0</v>
      </c>
      <c r="L54" s="5">
        <f>'90.1 Data-SI'!L54*Convert!$B$6/Convert!$B$5/$D54</f>
        <v>2.3372504832101488</v>
      </c>
      <c r="M54" s="5">
        <f>'90.1 Data-SI'!M54*Convert!$B$6/Convert!$B$5/$D54</f>
        <v>17.081461744728927</v>
      </c>
      <c r="N54" s="5">
        <f>'90.1 Data-SI'!N54*Convert!$B$6/Convert!$B$5/$D54</f>
        <v>3.8056095764084552</v>
      </c>
      <c r="O54" s="5">
        <f>'90.1 Data-SI'!O54*Convert!$B$6/Convert!$B$5/$D54</f>
        <v>0.1307569282098312</v>
      </c>
      <c r="P54" s="5">
        <f>'90.1 Data-SI'!P54*Convert!$B$6/Convert!$B$5/$D54</f>
        <v>3.6748526481986246</v>
      </c>
      <c r="Q54" s="5">
        <f>'90.1 Data-SI'!Q54*Convert!$B$6/Convert!$B$5/$D54</f>
        <v>0.17400279774138958</v>
      </c>
      <c r="R54" s="5">
        <f>'90.1 Data-SI'!R54*Convert!$B$6/Convert!$B$5/$D54</f>
        <v>0</v>
      </c>
      <c r="S54" s="5">
        <f>'90.1 Data-SI'!S54*Convert!$B$6/Convert!$B$5/$D54</f>
        <v>0</v>
      </c>
      <c r="T54" s="5">
        <f>'90.1 Data-SI'!T54*Convert!$B$6/Convert!$B$5/$D54</f>
        <v>0</v>
      </c>
      <c r="U54" s="5">
        <f>'90.1 Data-SI'!U54*Convert!$B$7/Convert!$B$5/$D54</f>
        <v>46.924500682846272</v>
      </c>
      <c r="V54" s="5">
        <f>'90.1 Data-SI'!V54*Convert!$B$6/Convert!$B$5/$D54</f>
        <v>0</v>
      </c>
      <c r="W54" s="5">
        <f>'90.1 Data-SI'!W54*Convert!$B$6/Convert!$B$5/$D54</f>
        <v>40.31759665514506</v>
      </c>
      <c r="X54" s="5">
        <f>'90.1 Data-SI'!X54*Convert!$B$7/Convert!$B$5/$D54</f>
        <v>18.102831600128859</v>
      </c>
      <c r="Y54" s="5">
        <f t="shared" si="2"/>
        <v>58.420428255273919</v>
      </c>
      <c r="Z54" s="5">
        <f>'90.1 Data-SI'!Z54*Convert!$B$6/Convert!$B$5/$D54</f>
        <v>189.98299016621974</v>
      </c>
      <c r="AA54" s="5">
        <f>'90.1 Data-SI'!AA54*Convert!$B$6/Convert!$B$5/$D54</f>
        <v>422.04996021456338</v>
      </c>
      <c r="AB54" s="5">
        <f t="shared" si="3"/>
        <v>612.03295038078318</v>
      </c>
    </row>
    <row r="55" spans="1:28" x14ac:dyDescent="0.25">
      <c r="A55" s="95">
        <v>2010</v>
      </c>
      <c r="B55" s="95" t="s">
        <v>61</v>
      </c>
      <c r="C55" s="52" t="s">
        <v>16</v>
      </c>
      <c r="D55" s="5">
        <f>VLOOKUP(B55,SWH!$A$4:$C$19,3,FALSE)</f>
        <v>7836.48</v>
      </c>
      <c r="E55" s="5">
        <f>'90.1 Data-SI'!E55*Convert!$B$6/Convert!$B$5/$D55</f>
        <v>60.568689995735042</v>
      </c>
      <c r="F55" s="5">
        <f>'90.1 Data-SI'!F55*Convert!$B$7/Convert!$B$5/$D55</f>
        <v>70.051691292235517</v>
      </c>
      <c r="G55" s="5">
        <f>'90.1 Data-SI'!G55*Convert!$B$6/Convert!$B$5/$D55</f>
        <v>23.735104210620644</v>
      </c>
      <c r="H55" s="5">
        <f>'90.1 Data-SI'!H55*Convert!$B$6/Convert!$B$5/$D55</f>
        <v>43.434466112336146</v>
      </c>
      <c r="I55" s="5">
        <f>'90.1 Data-SI'!I55*Convert!$B$6/Convert!$B$5/$D55</f>
        <v>18.892213439934483</v>
      </c>
      <c r="J55" s="5">
        <f>'90.1 Data-SI'!J55*Convert!$B$6/Convert!$B$5/$D55</f>
        <v>126.97601580471503</v>
      </c>
      <c r="K55" s="5">
        <f>'90.1 Data-SI'!K55*Convert!$B$7/Convert!$B$5/$D55</f>
        <v>0</v>
      </c>
      <c r="L55" s="5">
        <f>'90.1 Data-SI'!L55*Convert!$B$6/Convert!$B$5/$D55</f>
        <v>2.3372504832101488</v>
      </c>
      <c r="M55" s="5">
        <f>'90.1 Data-SI'!M55*Convert!$B$6/Convert!$B$5/$D55</f>
        <v>28.721687614280334</v>
      </c>
      <c r="N55" s="5">
        <f>'90.1 Data-SI'!N55*Convert!$B$6/Convert!$B$5/$D55</f>
        <v>5.721885548953952</v>
      </c>
      <c r="O55" s="5">
        <f>'90.1 Data-SI'!O55*Convert!$B$6/Convert!$B$5/$D55</f>
        <v>0.1307569282098312</v>
      </c>
      <c r="P55" s="5">
        <f>'90.1 Data-SI'!P55*Convert!$B$6/Convert!$B$5/$D55</f>
        <v>5.5911286207441213</v>
      </c>
      <c r="Q55" s="5">
        <f>'90.1 Data-SI'!Q55*Convert!$B$6/Convert!$B$5/$D55</f>
        <v>1.0788173459966153</v>
      </c>
      <c r="R55" s="5">
        <f>'90.1 Data-SI'!R55*Convert!$B$6/Convert!$B$5/$D55</f>
        <v>0</v>
      </c>
      <c r="S55" s="5">
        <f>'90.1 Data-SI'!S55*Convert!$B$6/Convert!$B$5/$D55</f>
        <v>0</v>
      </c>
      <c r="T55" s="5">
        <f>'90.1 Data-SI'!T55*Convert!$B$6/Convert!$B$5/$D55</f>
        <v>0</v>
      </c>
      <c r="U55" s="5">
        <f>'90.1 Data-SI'!U55*Convert!$B$7/Convert!$B$5/$D55</f>
        <v>49.777503561689841</v>
      </c>
      <c r="V55" s="5">
        <f>'90.1 Data-SI'!V55*Convert!$B$6/Convert!$B$5/$D55</f>
        <v>0</v>
      </c>
      <c r="W55" s="5">
        <f>'90.1 Data-SI'!W55*Convert!$B$6/Convert!$B$5/$D55</f>
        <v>119.69542778737677</v>
      </c>
      <c r="X55" s="5">
        <f>'90.1 Data-SI'!X55*Convert!$B$7/Convert!$B$5/$D55</f>
        <v>70.051691292235517</v>
      </c>
      <c r="Y55" s="5">
        <f t="shared" si="2"/>
        <v>189.74711907961228</v>
      </c>
      <c r="Z55" s="5">
        <f>'90.1 Data-SI'!Z55*Convert!$B$6/Convert!$B$5/$D55</f>
        <v>350.09138385828555</v>
      </c>
      <c r="AA55" s="5">
        <f>'90.1 Data-SI'!AA55*Convert!$B$6/Convert!$B$5/$D55</f>
        <v>661.55751441406801</v>
      </c>
      <c r="AB55" s="5">
        <f t="shared" si="3"/>
        <v>1011.6488982723536</v>
      </c>
    </row>
    <row r="56" spans="1:28" x14ac:dyDescent="0.25">
      <c r="A56" s="95">
        <v>2010</v>
      </c>
      <c r="B56" s="95" t="s">
        <v>61</v>
      </c>
      <c r="C56" s="52" t="s">
        <v>9</v>
      </c>
      <c r="D56" s="5">
        <f>VLOOKUP(B56,SWH!$A$4:$C$19,3,FALSE)</f>
        <v>7836.48</v>
      </c>
      <c r="E56" s="5">
        <f>'90.1 Data-SI'!E56*Convert!$B$6/Convert!$B$5/$D56</f>
        <v>41.329593559012892</v>
      </c>
      <c r="F56" s="5">
        <f>'90.1 Data-SI'!F56*Convert!$B$7/Convert!$B$5/$D56</f>
        <v>47.234584632102397</v>
      </c>
      <c r="G56" s="5">
        <f>'90.1 Data-SI'!G56*Convert!$B$6/Convert!$B$5/$D56</f>
        <v>17.441815925857867</v>
      </c>
      <c r="H56" s="5">
        <f>'90.1 Data-SI'!H56*Convert!$B$6/Convert!$B$5/$D56</f>
        <v>43.434466112336146</v>
      </c>
      <c r="I56" s="5">
        <f>'90.1 Data-SI'!I56*Convert!$B$6/Convert!$B$5/$D56</f>
        <v>18.878742255593217</v>
      </c>
      <c r="J56" s="5">
        <f>'90.1 Data-SI'!J56*Convert!$B$6/Convert!$B$5/$D56</f>
        <v>126.97601580471503</v>
      </c>
      <c r="K56" s="5">
        <f>'90.1 Data-SI'!K56*Convert!$B$7/Convert!$B$5/$D56</f>
        <v>0</v>
      </c>
      <c r="L56" s="5">
        <f>'90.1 Data-SI'!L56*Convert!$B$6/Convert!$B$5/$D56</f>
        <v>2.3372504832101488</v>
      </c>
      <c r="M56" s="5">
        <f>'90.1 Data-SI'!M56*Convert!$B$6/Convert!$B$5/$D56</f>
        <v>28.104258331972176</v>
      </c>
      <c r="N56" s="5">
        <f>'90.1 Data-SI'!N56*Convert!$B$6/Convert!$B$5/$D56</f>
        <v>4.7665540594189686</v>
      </c>
      <c r="O56" s="5">
        <f>'90.1 Data-SI'!O56*Convert!$B$6/Convert!$B$5/$D56</f>
        <v>0.1307569282098312</v>
      </c>
      <c r="P56" s="5">
        <f>'90.1 Data-SI'!P56*Convert!$B$6/Convert!$B$5/$D56</f>
        <v>4.6357971312091371</v>
      </c>
      <c r="Q56" s="5">
        <f>'90.1 Data-SI'!Q56*Convert!$B$6/Convert!$B$5/$D56</f>
        <v>0.64100385490537704</v>
      </c>
      <c r="R56" s="5">
        <f>'90.1 Data-SI'!R56*Convert!$B$6/Convert!$B$5/$D56</f>
        <v>0</v>
      </c>
      <c r="S56" s="5">
        <f>'90.1 Data-SI'!S56*Convert!$B$6/Convert!$B$5/$D56</f>
        <v>0</v>
      </c>
      <c r="T56" s="5">
        <f>'90.1 Data-SI'!T56*Convert!$B$6/Convert!$B$5/$D56</f>
        <v>0</v>
      </c>
      <c r="U56" s="5">
        <f>'90.1 Data-SI'!U56*Convert!$B$7/Convert!$B$5/$D56</f>
        <v>49.118527139169061</v>
      </c>
      <c r="V56" s="5">
        <f>'90.1 Data-SI'!V56*Convert!$B$6/Convert!$B$5/$D56</f>
        <v>0</v>
      </c>
      <c r="W56" s="5">
        <f>'90.1 Data-SI'!W56*Convert!$B$6/Convert!$B$5/$D56</f>
        <v>92.152468802957443</v>
      </c>
      <c r="X56" s="5">
        <f>'90.1 Data-SI'!X56*Convert!$B$7/Convert!$B$5/$D56</f>
        <v>47.234584632102397</v>
      </c>
      <c r="Y56" s="5">
        <f t="shared" si="2"/>
        <v>139.38705343505984</v>
      </c>
      <c r="Z56" s="5">
        <f>'90.1 Data-SI'!Z56*Convert!$B$6/Convert!$B$5/$D56</f>
        <v>281.50397138341026</v>
      </c>
      <c r="AA56" s="5">
        <f>'90.1 Data-SI'!AA56*Convert!$B$6/Convert!$B$5/$D56</f>
        <v>565.41254917173706</v>
      </c>
      <c r="AB56" s="5">
        <f t="shared" si="3"/>
        <v>846.91652055514737</v>
      </c>
    </row>
    <row r="57" spans="1:28" x14ac:dyDescent="0.25">
      <c r="A57" s="95">
        <v>2010</v>
      </c>
      <c r="B57" s="95" t="s">
        <v>61</v>
      </c>
      <c r="C57" s="52" t="s">
        <v>12</v>
      </c>
      <c r="D57" s="5">
        <f>VLOOKUP(B57,SWH!$A$4:$C$19,3,FALSE)</f>
        <v>7836.48</v>
      </c>
      <c r="E57" s="5">
        <f>'90.1 Data-SI'!E57*Convert!$B$6/Convert!$B$5/$D57</f>
        <v>54.671679050344594</v>
      </c>
      <c r="F57" s="5">
        <f>'90.1 Data-SI'!F57*Convert!$B$7/Convert!$B$5/$D57</f>
        <v>64.067109495873439</v>
      </c>
      <c r="G57" s="5">
        <f>'90.1 Data-SI'!G57*Convert!$B$6/Convert!$B$5/$D57</f>
        <v>19.023557487261854</v>
      </c>
      <c r="H57" s="5">
        <f>'90.1 Data-SI'!H57*Convert!$B$6/Convert!$B$5/$D57</f>
        <v>43.434466112336146</v>
      </c>
      <c r="I57" s="5">
        <f>'90.1 Data-SI'!I57*Convert!$B$6/Convert!$B$5/$D57</f>
        <v>18.866393669947048</v>
      </c>
      <c r="J57" s="5">
        <f>'90.1 Data-SI'!J57*Convert!$B$6/Convert!$B$5/$D57</f>
        <v>126.97601580471503</v>
      </c>
      <c r="K57" s="5">
        <f>'90.1 Data-SI'!K57*Convert!$B$7/Convert!$B$5/$D57</f>
        <v>0</v>
      </c>
      <c r="L57" s="5">
        <f>'90.1 Data-SI'!L57*Convert!$B$6/Convert!$B$5/$D57</f>
        <v>2.3372504832101488</v>
      </c>
      <c r="M57" s="5">
        <f>'90.1 Data-SI'!M57*Convert!$B$6/Convert!$B$5/$D57</f>
        <v>28.645350903013142</v>
      </c>
      <c r="N57" s="5">
        <f>'90.1 Data-SI'!N57*Convert!$B$6/Convert!$B$5/$D57</f>
        <v>5.2919302487284536</v>
      </c>
      <c r="O57" s="5">
        <f>'90.1 Data-SI'!O57*Convert!$B$6/Convert!$B$5/$D57</f>
        <v>0.1307569282098312</v>
      </c>
      <c r="P57" s="5">
        <f>'90.1 Data-SI'!P57*Convert!$B$6/Convert!$B$5/$D57</f>
        <v>5.161173320518623</v>
      </c>
      <c r="Q57" s="5">
        <f>'90.1 Data-SI'!Q57*Convert!$B$6/Convert!$B$5/$D57</f>
        <v>0.82735523829292978</v>
      </c>
      <c r="R57" s="5">
        <f>'90.1 Data-SI'!R57*Convert!$B$6/Convert!$B$5/$D57</f>
        <v>0</v>
      </c>
      <c r="S57" s="5">
        <f>'90.1 Data-SI'!S57*Convert!$B$6/Convert!$B$5/$D57</f>
        <v>0</v>
      </c>
      <c r="T57" s="5">
        <f>'90.1 Data-SI'!T57*Convert!$B$6/Convert!$B$5/$D57</f>
        <v>0</v>
      </c>
      <c r="U57" s="5">
        <f>'90.1 Data-SI'!U57*Convert!$B$7/Convert!$B$5/$D57</f>
        <v>52.85336727147336</v>
      </c>
      <c r="V57" s="5">
        <f>'90.1 Data-SI'!V57*Convert!$B$6/Convert!$B$5/$D57</f>
        <v>0</v>
      </c>
      <c r="W57" s="5">
        <f>'90.1 Data-SI'!W57*Convert!$B$6/Convert!$B$5/$D57</f>
        <v>108.32911599943115</v>
      </c>
      <c r="X57" s="5">
        <f>'90.1 Data-SI'!X57*Convert!$B$7/Convert!$B$5/$D57</f>
        <v>64.067109495873439</v>
      </c>
      <c r="Y57" s="5">
        <f t="shared" si="2"/>
        <v>172.39622549530458</v>
      </c>
      <c r="Z57" s="5">
        <f>'90.1 Data-SI'!Z57*Convert!$B$6/Convert!$B$5/$D57</f>
        <v>341.59331173633518</v>
      </c>
      <c r="AA57" s="5">
        <f>'90.1 Data-SI'!AA57*Convert!$B$6/Convert!$B$5/$D57</f>
        <v>641.66955593157491</v>
      </c>
      <c r="AB57" s="5">
        <f t="shared" si="3"/>
        <v>983.26286766791009</v>
      </c>
    </row>
    <row r="58" spans="1:28" x14ac:dyDescent="0.25">
      <c r="A58" s="95">
        <v>2010</v>
      </c>
      <c r="B58" s="95" t="s">
        <v>61</v>
      </c>
      <c r="C58" s="52" t="s">
        <v>8</v>
      </c>
      <c r="D58" s="5">
        <f>VLOOKUP(B58,SWH!$A$4:$C$19,3,FALSE)</f>
        <v>7836.48</v>
      </c>
      <c r="E58" s="5">
        <f>'90.1 Data-SI'!E58*Convert!$B$6/Convert!$B$5/$D58</f>
        <v>69.701030380420235</v>
      </c>
      <c r="F58" s="5">
        <f>'90.1 Data-SI'!F58*Convert!$B$7/Convert!$B$5/$D58</f>
        <v>78.936922076124887</v>
      </c>
      <c r="G58" s="5">
        <f>'90.1 Data-SI'!G58*Convert!$B$6/Convert!$B$5/$D58</f>
        <v>11.075558725913222</v>
      </c>
      <c r="H58" s="5">
        <f>'90.1 Data-SI'!H58*Convert!$B$6/Convert!$B$5/$D58</f>
        <v>43.434466112336146</v>
      </c>
      <c r="I58" s="5">
        <f>'90.1 Data-SI'!I58*Convert!$B$6/Convert!$B$5/$D58</f>
        <v>18.763114589997322</v>
      </c>
      <c r="J58" s="5">
        <f>'90.1 Data-SI'!J58*Convert!$B$6/Convert!$B$5/$D58</f>
        <v>126.97601580471503</v>
      </c>
      <c r="K58" s="5">
        <f>'90.1 Data-SI'!K58*Convert!$B$7/Convert!$B$5/$D58</f>
        <v>0</v>
      </c>
      <c r="L58" s="5">
        <f>'90.1 Data-SI'!L58*Convert!$B$6/Convert!$B$5/$D58</f>
        <v>2.3372504832101488</v>
      </c>
      <c r="M58" s="5">
        <f>'90.1 Data-SI'!M58*Convert!$B$6/Convert!$B$5/$D58</f>
        <v>33.551107200625225</v>
      </c>
      <c r="N58" s="5">
        <f>'90.1 Data-SI'!N58*Convert!$B$6/Convert!$B$5/$D58</f>
        <v>5.2009997544248892</v>
      </c>
      <c r="O58" s="5">
        <f>'90.1 Data-SI'!O58*Convert!$B$6/Convert!$B$5/$D58</f>
        <v>0.1307569282098312</v>
      </c>
      <c r="P58" s="5">
        <f>'90.1 Data-SI'!P58*Convert!$B$6/Convert!$B$5/$D58</f>
        <v>5.0702428262150576</v>
      </c>
      <c r="Q58" s="5">
        <f>'90.1 Data-SI'!Q58*Convert!$B$6/Convert!$B$5/$D58</f>
        <v>0.43893608978634402</v>
      </c>
      <c r="R58" s="5">
        <f>'90.1 Data-SI'!R58*Convert!$B$6/Convert!$B$5/$D58</f>
        <v>0</v>
      </c>
      <c r="S58" s="5">
        <f>'90.1 Data-SI'!S58*Convert!$B$6/Convert!$B$5/$D58</f>
        <v>0</v>
      </c>
      <c r="T58" s="5">
        <f>'90.1 Data-SI'!T58*Convert!$B$6/Convert!$B$5/$D58</f>
        <v>0</v>
      </c>
      <c r="U58" s="5">
        <f>'90.1 Data-SI'!U58*Convert!$B$7/Convert!$B$5/$D58</f>
        <v>57.000499941016614</v>
      </c>
      <c r="V58" s="5">
        <f>'90.1 Data-SI'!V58*Convert!$B$6/Convert!$B$5/$D58</f>
        <v>0</v>
      </c>
      <c r="W58" s="5">
        <f>'90.1 Data-SI'!W58*Convert!$B$6/Convert!$B$5/$D58</f>
        <v>119.83687522296007</v>
      </c>
      <c r="X58" s="5">
        <f>'90.1 Data-SI'!X58*Convert!$B$7/Convert!$B$5/$D58</f>
        <v>78.936922076124887</v>
      </c>
      <c r="Y58" s="5">
        <f t="shared" si="2"/>
        <v>198.77379729908495</v>
      </c>
      <c r="Z58" s="5">
        <f>'90.1 Data-SI'!Z58*Convert!$B$6/Convert!$B$5/$D58</f>
        <v>397.15296635450841</v>
      </c>
      <c r="AA58" s="5">
        <f>'90.1 Data-SI'!AA58*Convert!$B$6/Convert!$B$5/$D58</f>
        <v>708.63144549593687</v>
      </c>
      <c r="AB58" s="5">
        <f t="shared" si="3"/>
        <v>1105.7844118504454</v>
      </c>
    </row>
    <row r="59" spans="1:28" x14ac:dyDescent="0.25">
      <c r="A59" s="95">
        <v>2013</v>
      </c>
      <c r="B59" s="95" t="s">
        <v>61</v>
      </c>
      <c r="C59" s="52" t="s">
        <v>10</v>
      </c>
      <c r="D59" s="5">
        <f>VLOOKUP(B59,SWH!$A$4:$C$19,3,FALSE)</f>
        <v>7836.48</v>
      </c>
      <c r="E59" s="5">
        <f>'90.1 Data-SI'!E59*Convert!$B$6/Convert!$B$5/$D59</f>
        <v>0</v>
      </c>
      <c r="F59" s="5">
        <f>'90.1 Data-SI'!F59*Convert!$B$7/Convert!$B$5/$D59</f>
        <v>0</v>
      </c>
      <c r="G59" s="5">
        <f>'90.1 Data-SI'!G59*Convert!$B$6/Convert!$B$5/$D59</f>
        <v>169.95133905075295</v>
      </c>
      <c r="H59" s="5">
        <f>'90.1 Data-SI'!H59*Convert!$B$6/Convert!$B$5/$D59</f>
        <v>36.154413574575436</v>
      </c>
      <c r="I59" s="5">
        <f>'90.1 Data-SI'!I59*Convert!$B$6/Convert!$B$5/$D59</f>
        <v>18.938239986433818</v>
      </c>
      <c r="J59" s="5">
        <f>'90.1 Data-SI'!J59*Convert!$B$6/Convert!$B$5/$D59</f>
        <v>126.93897004777655</v>
      </c>
      <c r="K59" s="5">
        <f>'90.1 Data-SI'!K59*Convert!$B$7/Convert!$B$5/$D59</f>
        <v>0</v>
      </c>
      <c r="L59" s="5">
        <f>'90.1 Data-SI'!L59*Convert!$B$6/Convert!$B$5/$D59</f>
        <v>2.3361278845150428</v>
      </c>
      <c r="M59" s="5">
        <f>'90.1 Data-SI'!M59*Convert!$B$6/Convert!$B$5/$D59</f>
        <v>46.235349856624971</v>
      </c>
      <c r="N59" s="5">
        <f>'90.1 Data-SI'!N59*Convert!$B$6/Convert!$B$5/$D59</f>
        <v>5.6051352846629552</v>
      </c>
      <c r="O59" s="5">
        <f>'90.1 Data-SI'!O59*Convert!$B$6/Convert!$B$5/$D59</f>
        <v>0.1307569282098312</v>
      </c>
      <c r="P59" s="5">
        <f>'90.1 Data-SI'!P59*Convert!$B$6/Convert!$B$5/$D59</f>
        <v>5.4743783564531245</v>
      </c>
      <c r="Q59" s="5">
        <f>'90.1 Data-SI'!Q59*Convert!$B$6/Convert!$B$5/$D59</f>
        <v>9.0054867321382392</v>
      </c>
      <c r="R59" s="5">
        <f>'90.1 Data-SI'!R59*Convert!$B$6/Convert!$B$5/$D59</f>
        <v>0</v>
      </c>
      <c r="S59" s="5">
        <f>'90.1 Data-SI'!S59*Convert!$B$6/Convert!$B$5/$D59</f>
        <v>0</v>
      </c>
      <c r="T59" s="5">
        <f>'90.1 Data-SI'!T59*Convert!$B$6/Convert!$B$5/$D59</f>
        <v>0</v>
      </c>
      <c r="U59" s="5">
        <f>'90.1 Data-SI'!U59*Convert!$B$7/Convert!$B$5/$D59</f>
        <v>28.615714935503927</v>
      </c>
      <c r="V59" s="5">
        <f>'90.1 Data-SI'!V59*Convert!$B$6/Convert!$B$5/$D59</f>
        <v>0</v>
      </c>
      <c r="W59" s="5">
        <f>'90.1 Data-SI'!W59*Convert!$B$6/Convert!$B$5/$D59</f>
        <v>230.66655399596925</v>
      </c>
      <c r="X59" s="5">
        <f>'90.1 Data-SI'!X59*Convert!$B$7/Convert!$B$5/$D59</f>
        <v>0</v>
      </c>
      <c r="Y59" s="5">
        <f t="shared" si="2"/>
        <v>230.66655399596925</v>
      </c>
      <c r="Z59" s="5">
        <f>'90.1 Data-SI'!Z59*Convert!$B$6/Convert!$B$5/$D59</f>
        <v>83.603292620609722</v>
      </c>
      <c r="AA59" s="5">
        <f>'90.1 Data-SI'!AA59*Convert!$B$6/Convert!$B$5/$D59</f>
        <v>498.76835503808962</v>
      </c>
      <c r="AB59" s="5">
        <f t="shared" si="3"/>
        <v>582.37164765869932</v>
      </c>
    </row>
    <row r="60" spans="1:28" x14ac:dyDescent="0.25">
      <c r="A60" s="95">
        <v>2013</v>
      </c>
      <c r="B60" s="95" t="s">
        <v>61</v>
      </c>
      <c r="C60" s="52" t="s">
        <v>6</v>
      </c>
      <c r="D60" s="5">
        <f>VLOOKUP(B60,SWH!$A$4:$C$19,3,FALSE)</f>
        <v>7836.48</v>
      </c>
      <c r="E60" s="5">
        <f>'90.1 Data-SI'!E60*Convert!$B$6/Convert!$B$5/$D60</f>
        <v>2.2451973902114777E-3</v>
      </c>
      <c r="F60" s="5">
        <f>'90.1 Data-SI'!F60*Convert!$B$7/Convert!$B$5/$D60</f>
        <v>0</v>
      </c>
      <c r="G60" s="5">
        <f>'90.1 Data-SI'!G60*Convert!$B$6/Convert!$B$5/$D60</f>
        <v>137.42404186006419</v>
      </c>
      <c r="H60" s="5">
        <f>'90.1 Data-SI'!H60*Convert!$B$6/Convert!$B$5/$D60</f>
        <v>36.154413574575436</v>
      </c>
      <c r="I60" s="5">
        <f>'90.1 Data-SI'!I60*Convert!$B$6/Convert!$B$5/$D60</f>
        <v>18.941607782519135</v>
      </c>
      <c r="J60" s="5">
        <f>'90.1 Data-SI'!J60*Convert!$B$6/Convert!$B$5/$D60</f>
        <v>126.93897004777655</v>
      </c>
      <c r="K60" s="5">
        <f>'90.1 Data-SI'!K60*Convert!$B$7/Convert!$B$5/$D60</f>
        <v>0</v>
      </c>
      <c r="L60" s="5">
        <f>'90.1 Data-SI'!L60*Convert!$B$6/Convert!$B$5/$D60</f>
        <v>2.3361278845150428</v>
      </c>
      <c r="M60" s="5">
        <f>'90.1 Data-SI'!M60*Convert!$B$6/Convert!$B$5/$D60</f>
        <v>45.170003694969623</v>
      </c>
      <c r="N60" s="5">
        <f>'90.1 Data-SI'!N60*Convert!$B$6/Convert!$B$5/$D60</f>
        <v>5.8274098262938914</v>
      </c>
      <c r="O60" s="5">
        <f>'90.1 Data-SI'!O60*Convert!$B$6/Convert!$B$5/$D60</f>
        <v>0.1307569282098312</v>
      </c>
      <c r="P60" s="5">
        <f>'90.1 Data-SI'!P60*Convert!$B$6/Convert!$B$5/$D60</f>
        <v>5.6966528980840607</v>
      </c>
      <c r="Q60" s="5">
        <f>'90.1 Data-SI'!Q60*Convert!$B$6/Convert!$B$5/$D60</f>
        <v>7.2497423729928627</v>
      </c>
      <c r="R60" s="5">
        <f>'90.1 Data-SI'!R60*Convert!$B$6/Convert!$B$5/$D60</f>
        <v>0</v>
      </c>
      <c r="S60" s="5">
        <f>'90.1 Data-SI'!S60*Convert!$B$6/Convert!$B$5/$D60</f>
        <v>0</v>
      </c>
      <c r="T60" s="5">
        <f>'90.1 Data-SI'!T60*Convert!$B$6/Convert!$B$5/$D60</f>
        <v>0</v>
      </c>
      <c r="U60" s="5">
        <f>'90.1 Data-SI'!U60*Convert!$B$7/Convert!$B$5/$D60</f>
        <v>28.469318424145083</v>
      </c>
      <c r="V60" s="5">
        <f>'90.1 Data-SI'!V60*Convert!$B$6/Convert!$B$5/$D60</f>
        <v>0</v>
      </c>
      <c r="W60" s="5">
        <f>'90.1 Data-SI'!W60*Convert!$B$6/Convert!$B$5/$D60</f>
        <v>195.54268602350092</v>
      </c>
      <c r="X60" s="5">
        <f>'90.1 Data-SI'!X60*Convert!$B$7/Convert!$B$5/$D60</f>
        <v>0</v>
      </c>
      <c r="Y60" s="5">
        <f t="shared" si="2"/>
        <v>195.54268602350092</v>
      </c>
      <c r="Z60" s="5">
        <f>'90.1 Data-SI'!Z60*Convert!$B$6/Convert!$B$5/$D60</f>
        <v>83.175582517774416</v>
      </c>
      <c r="AA60" s="5">
        <f>'90.1 Data-SI'!AA60*Convert!$B$6/Convert!$B$5/$D60</f>
        <v>463.22126735756643</v>
      </c>
      <c r="AB60" s="5">
        <f t="shared" si="3"/>
        <v>546.39684987534088</v>
      </c>
    </row>
    <row r="61" spans="1:28" x14ac:dyDescent="0.25">
      <c r="A61" s="95">
        <v>2013</v>
      </c>
      <c r="B61" s="95" t="s">
        <v>61</v>
      </c>
      <c r="C61" s="52" t="s">
        <v>11</v>
      </c>
      <c r="D61" s="5">
        <f>VLOOKUP(B61,SWH!$A$4:$C$19,3,FALSE)</f>
        <v>7836.48</v>
      </c>
      <c r="E61" s="5">
        <f>'90.1 Data-SI'!E61*Convert!$B$6/Convert!$B$5/$D61</f>
        <v>0</v>
      </c>
      <c r="F61" s="5">
        <f>'90.1 Data-SI'!F61*Convert!$B$7/Convert!$B$5/$D61</f>
        <v>0</v>
      </c>
      <c r="G61" s="5">
        <f>'90.1 Data-SI'!G61*Convert!$B$6/Convert!$B$5/$D61</f>
        <v>109.78790718395108</v>
      </c>
      <c r="H61" s="5">
        <f>'90.1 Data-SI'!H61*Convert!$B$6/Convert!$B$5/$D61</f>
        <v>36.154413574575436</v>
      </c>
      <c r="I61" s="5">
        <f>'90.1 Data-SI'!I61*Convert!$B$6/Convert!$B$5/$D61</f>
        <v>18.943852979909348</v>
      </c>
      <c r="J61" s="5">
        <f>'90.1 Data-SI'!J61*Convert!$B$6/Convert!$B$5/$D61</f>
        <v>126.93897004777655</v>
      </c>
      <c r="K61" s="5">
        <f>'90.1 Data-SI'!K61*Convert!$B$7/Convert!$B$5/$D61</f>
        <v>0</v>
      </c>
      <c r="L61" s="5">
        <f>'90.1 Data-SI'!L61*Convert!$B$6/Convert!$B$5/$D61</f>
        <v>2.3361278845150428</v>
      </c>
      <c r="M61" s="5">
        <f>'90.1 Data-SI'!M61*Convert!$B$6/Convert!$B$5/$D61</f>
        <v>35.367471889306316</v>
      </c>
      <c r="N61" s="5">
        <f>'90.1 Data-SI'!N61*Convert!$B$6/Convert!$B$5/$D61</f>
        <v>4.402832082204708</v>
      </c>
      <c r="O61" s="5">
        <f>'90.1 Data-SI'!O61*Convert!$B$6/Convert!$B$5/$D61</f>
        <v>0.1307569282098312</v>
      </c>
      <c r="P61" s="5">
        <f>'90.1 Data-SI'!P61*Convert!$B$6/Convert!$B$5/$D61</f>
        <v>4.2720751539948774</v>
      </c>
      <c r="Q61" s="5">
        <f>'90.1 Data-SI'!Q61*Convert!$B$6/Convert!$B$5/$D61</f>
        <v>5.3660217626054321</v>
      </c>
      <c r="R61" s="5">
        <f>'90.1 Data-SI'!R61*Convert!$B$6/Convert!$B$5/$D61</f>
        <v>0</v>
      </c>
      <c r="S61" s="5">
        <f>'90.1 Data-SI'!S61*Convert!$B$6/Convert!$B$5/$D61</f>
        <v>0</v>
      </c>
      <c r="T61" s="5">
        <f>'90.1 Data-SI'!T61*Convert!$B$6/Convert!$B$5/$D61</f>
        <v>0</v>
      </c>
      <c r="U61" s="5">
        <f>'90.1 Data-SI'!U61*Convert!$B$7/Convert!$B$5/$D61</f>
        <v>31.288507935535687</v>
      </c>
      <c r="V61" s="5">
        <f>'90.1 Data-SI'!V61*Convert!$B$6/Convert!$B$5/$D61</f>
        <v>0</v>
      </c>
      <c r="W61" s="5">
        <f>'90.1 Data-SI'!W61*Convert!$B$6/Convert!$B$5/$D61</f>
        <v>154.79347598985768</v>
      </c>
      <c r="X61" s="5">
        <f>'90.1 Data-SI'!X61*Convert!$B$7/Convert!$B$5/$D61</f>
        <v>0</v>
      </c>
      <c r="Y61" s="5">
        <f t="shared" si="2"/>
        <v>154.79347598985768</v>
      </c>
      <c r="Z61" s="5">
        <f>'90.1 Data-SI'!Z61*Convert!$B$6/Convert!$B$5/$D61</f>
        <v>91.412089143765229</v>
      </c>
      <c r="AA61" s="5">
        <f>'90.1 Data-SI'!AA61*Convert!$B$6/Convert!$B$5/$D61</f>
        <v>430.71080914730425</v>
      </c>
      <c r="AB61" s="5">
        <f t="shared" si="3"/>
        <v>522.12289829106953</v>
      </c>
    </row>
    <row r="62" spans="1:28" x14ac:dyDescent="0.25">
      <c r="A62" s="95">
        <v>2013</v>
      </c>
      <c r="B62" s="95" t="s">
        <v>61</v>
      </c>
      <c r="C62" s="52" t="s">
        <v>13</v>
      </c>
      <c r="D62" s="5">
        <f>VLOOKUP(B62,SWH!$A$4:$C$19,3,FALSE)</f>
        <v>7836.48</v>
      </c>
      <c r="E62" s="5">
        <f>'90.1 Data-SI'!E62*Convert!$B$6/Convert!$B$5/$D62</f>
        <v>0.47373664933462184</v>
      </c>
      <c r="F62" s="5">
        <f>'90.1 Data-SI'!F62*Convert!$B$7/Convert!$B$5/$D62</f>
        <v>0.38693251164922127</v>
      </c>
      <c r="G62" s="5">
        <f>'90.1 Data-SI'!G62*Convert!$B$6/Convert!$B$5/$D62</f>
        <v>108.54406782977391</v>
      </c>
      <c r="H62" s="5">
        <f>'90.1 Data-SI'!H62*Convert!$B$6/Convert!$B$5/$D62</f>
        <v>36.154413574575436</v>
      </c>
      <c r="I62" s="5">
        <f>'90.1 Data-SI'!I62*Convert!$B$6/Convert!$B$5/$D62</f>
        <v>18.920278407312129</v>
      </c>
      <c r="J62" s="5">
        <f>'90.1 Data-SI'!J62*Convert!$B$6/Convert!$B$5/$D62</f>
        <v>126.93897004777655</v>
      </c>
      <c r="K62" s="5">
        <f>'90.1 Data-SI'!K62*Convert!$B$7/Convert!$B$5/$D62</f>
        <v>0</v>
      </c>
      <c r="L62" s="5">
        <f>'90.1 Data-SI'!L62*Convert!$B$6/Convert!$B$5/$D62</f>
        <v>2.3361278845150428</v>
      </c>
      <c r="M62" s="5">
        <f>'90.1 Data-SI'!M62*Convert!$B$6/Convert!$B$5/$D62</f>
        <v>39.807349728449509</v>
      </c>
      <c r="N62" s="5">
        <f>'90.1 Data-SI'!N62*Convert!$B$6/Convert!$B$5/$D62</f>
        <v>5.0887398849143146</v>
      </c>
      <c r="O62" s="5">
        <f>'90.1 Data-SI'!O62*Convert!$B$6/Convert!$B$5/$D62</f>
        <v>0.1307569282098312</v>
      </c>
      <c r="P62" s="5">
        <f>'90.1 Data-SI'!P62*Convert!$B$6/Convert!$B$5/$D62</f>
        <v>4.957982956704484</v>
      </c>
      <c r="Q62" s="5">
        <f>'90.1 Data-SI'!Q62*Convert!$B$6/Convert!$B$5/$D62</f>
        <v>5.600644889882533</v>
      </c>
      <c r="R62" s="5">
        <f>'90.1 Data-SI'!R62*Convert!$B$6/Convert!$B$5/$D62</f>
        <v>0</v>
      </c>
      <c r="S62" s="5">
        <f>'90.1 Data-SI'!S62*Convert!$B$6/Convert!$B$5/$D62</f>
        <v>0</v>
      </c>
      <c r="T62" s="5">
        <f>'90.1 Data-SI'!T62*Convert!$B$6/Convert!$B$5/$D62</f>
        <v>0</v>
      </c>
      <c r="U62" s="5">
        <f>'90.1 Data-SI'!U62*Convert!$B$7/Convert!$B$5/$D62</f>
        <v>31.364972255116815</v>
      </c>
      <c r="V62" s="5">
        <f>'90.1 Data-SI'!V62*Convert!$B$6/Convert!$B$5/$D62</f>
        <v>0</v>
      </c>
      <c r="W62" s="5">
        <f>'90.1 Data-SI'!W62*Convert!$B$6/Convert!$B$5/$D62</f>
        <v>159.38378205414506</v>
      </c>
      <c r="X62" s="5">
        <f>'90.1 Data-SI'!X62*Convert!$B$7/Convert!$B$5/$D62</f>
        <v>0.38693251164922127</v>
      </c>
      <c r="Y62" s="5">
        <f t="shared" si="2"/>
        <v>159.77071456579429</v>
      </c>
      <c r="Z62" s="5">
        <f>'90.1 Data-SI'!Z62*Convert!$B$6/Convert!$B$5/$D62</f>
        <v>92.76706576875786</v>
      </c>
      <c r="AA62" s="5">
        <f>'90.1 Data-SI'!AA62*Convert!$B$6/Convert!$B$5/$D62</f>
        <v>436.63139466529191</v>
      </c>
      <c r="AB62" s="5">
        <f t="shared" si="3"/>
        <v>529.39846043404975</v>
      </c>
    </row>
    <row r="63" spans="1:28" x14ac:dyDescent="0.25">
      <c r="A63" s="95">
        <v>2013</v>
      </c>
      <c r="B63" s="95" t="s">
        <v>61</v>
      </c>
      <c r="C63" s="52" t="s">
        <v>19</v>
      </c>
      <c r="D63" s="5">
        <f>VLOOKUP(B63,SWH!$A$4:$C$19,3,FALSE)</f>
        <v>7836.48</v>
      </c>
      <c r="E63" s="5">
        <f>'90.1 Data-SI'!E63*Convert!$B$6/Convert!$B$5/$D63</f>
        <v>1.4066161649674911</v>
      </c>
      <c r="F63" s="5">
        <f>'90.1 Data-SI'!F63*Convert!$B$7/Convert!$B$5/$D63</f>
        <v>1.5477300465968851</v>
      </c>
      <c r="G63" s="5">
        <f>'90.1 Data-SI'!G63*Convert!$B$6/Convert!$B$5/$D63</f>
        <v>83.450619198075344</v>
      </c>
      <c r="H63" s="5">
        <f>'90.1 Data-SI'!H63*Convert!$B$6/Convert!$B$5/$D63</f>
        <v>36.154413574575436</v>
      </c>
      <c r="I63" s="5">
        <f>'90.1 Data-SI'!I63*Convert!$B$6/Convert!$B$5/$D63</f>
        <v>18.913542815141493</v>
      </c>
      <c r="J63" s="5">
        <f>'90.1 Data-SI'!J63*Convert!$B$6/Convert!$B$5/$D63</f>
        <v>126.93897004777655</v>
      </c>
      <c r="K63" s="5">
        <f>'90.1 Data-SI'!K63*Convert!$B$7/Convert!$B$5/$D63</f>
        <v>0</v>
      </c>
      <c r="L63" s="5">
        <f>'90.1 Data-SI'!L63*Convert!$B$6/Convert!$B$5/$D63</f>
        <v>2.3361278845150428</v>
      </c>
      <c r="M63" s="5">
        <f>'90.1 Data-SI'!M63*Convert!$B$6/Convert!$B$5/$D63</f>
        <v>29.398614627429094</v>
      </c>
      <c r="N63" s="5">
        <f>'90.1 Data-SI'!N63*Convert!$B$6/Convert!$B$5/$D63</f>
        <v>4.0716654671485157</v>
      </c>
      <c r="O63" s="5">
        <f>'90.1 Data-SI'!O63*Convert!$B$6/Convert!$B$5/$D63</f>
        <v>0.1307569282098312</v>
      </c>
      <c r="P63" s="5">
        <f>'90.1 Data-SI'!P63*Convert!$B$6/Convert!$B$5/$D63</f>
        <v>3.9409085389386855</v>
      </c>
      <c r="Q63" s="5">
        <f>'90.1 Data-SI'!Q63*Convert!$B$6/Convert!$B$5/$D63</f>
        <v>4.2928174100843473</v>
      </c>
      <c r="R63" s="5">
        <f>'90.1 Data-SI'!R63*Convert!$B$6/Convert!$B$5/$D63</f>
        <v>0</v>
      </c>
      <c r="S63" s="5">
        <f>'90.1 Data-SI'!S63*Convert!$B$6/Convert!$B$5/$D63</f>
        <v>0</v>
      </c>
      <c r="T63" s="5">
        <f>'90.1 Data-SI'!T63*Convert!$B$6/Convert!$B$5/$D63</f>
        <v>0</v>
      </c>
      <c r="U63" s="5">
        <f>'90.1 Data-SI'!U63*Convert!$B$7/Convert!$B$5/$D63</f>
        <v>34.344775261908978</v>
      </c>
      <c r="V63" s="5">
        <f>'90.1 Data-SI'!V63*Convert!$B$6/Convert!$B$5/$D63</f>
        <v>0</v>
      </c>
      <c r="W63" s="5">
        <f>'90.1 Data-SI'!W63*Convert!$B$6/Convert!$B$5/$D63</f>
        <v>122.48957593949496</v>
      </c>
      <c r="X63" s="5">
        <f>'90.1 Data-SI'!X63*Convert!$B$7/Convert!$B$5/$D63</f>
        <v>1.5477300465968851</v>
      </c>
      <c r="Y63" s="5">
        <f t="shared" si="2"/>
        <v>124.03730598609184</v>
      </c>
      <c r="Z63" s="5">
        <f>'90.1 Data-SI'!Z63*Convert!$B$6/Convert!$B$5/$D63</f>
        <v>104.8630667085222</v>
      </c>
      <c r="AA63" s="5">
        <f>'90.1 Data-SI'!AA63*Convert!$B$6/Convert!$B$5/$D63</f>
        <v>411.82533129954038</v>
      </c>
      <c r="AB63" s="5">
        <f t="shared" si="3"/>
        <v>516.68839800806256</v>
      </c>
    </row>
    <row r="64" spans="1:28" x14ac:dyDescent="0.25">
      <c r="A64" s="95">
        <v>2013</v>
      </c>
      <c r="B64" s="95" t="s">
        <v>61</v>
      </c>
      <c r="C64" s="52" t="s">
        <v>20</v>
      </c>
      <c r="D64" s="5">
        <f>VLOOKUP(B64,SWH!$A$4:$C$19,3,FALSE)</f>
        <v>7836.48</v>
      </c>
      <c r="E64" s="5">
        <f>'90.1 Data-SI'!E64*Convert!$B$6/Convert!$B$5/$D64</f>
        <v>1.10126931989873</v>
      </c>
      <c r="F64" s="5">
        <f>'90.1 Data-SI'!F64*Convert!$B$7/Convert!$B$5/$D64</f>
        <v>1.0055634389136168</v>
      </c>
      <c r="G64" s="5">
        <f>'90.1 Data-SI'!G64*Convert!$B$6/Convert!$B$5/$D64</f>
        <v>67.673617137059267</v>
      </c>
      <c r="H64" s="5">
        <f>'90.1 Data-SI'!H64*Convert!$B$6/Convert!$B$5/$D64</f>
        <v>36.154413574575436</v>
      </c>
      <c r="I64" s="5">
        <f>'90.1 Data-SI'!I64*Convert!$B$6/Convert!$B$5/$D64</f>
        <v>18.92701399948276</v>
      </c>
      <c r="J64" s="5">
        <f>'90.1 Data-SI'!J64*Convert!$B$6/Convert!$B$5/$D64</f>
        <v>126.93897004777655</v>
      </c>
      <c r="K64" s="5">
        <f>'90.1 Data-SI'!K64*Convert!$B$7/Convert!$B$5/$D64</f>
        <v>0</v>
      </c>
      <c r="L64" s="5">
        <f>'90.1 Data-SI'!L64*Convert!$B$6/Convert!$B$5/$D64</f>
        <v>2.3361278845150428</v>
      </c>
      <c r="M64" s="5">
        <f>'90.1 Data-SI'!M64*Convert!$B$6/Convert!$B$5/$D64</f>
        <v>31.175688361781479</v>
      </c>
      <c r="N64" s="5">
        <f>'90.1 Data-SI'!N64*Convert!$B$6/Convert!$B$5/$D64</f>
        <v>4.2153581001220504</v>
      </c>
      <c r="O64" s="5">
        <f>'90.1 Data-SI'!O64*Convert!$B$6/Convert!$B$5/$D64</f>
        <v>0.1307569282098312</v>
      </c>
      <c r="P64" s="5">
        <f>'90.1 Data-SI'!P64*Convert!$B$6/Convert!$B$5/$D64</f>
        <v>4.0846011719122188</v>
      </c>
      <c r="Q64" s="5">
        <f>'90.1 Data-SI'!Q64*Convert!$B$6/Convert!$B$5/$D64</f>
        <v>2.7155662434607835</v>
      </c>
      <c r="R64" s="5">
        <f>'90.1 Data-SI'!R64*Convert!$B$6/Convert!$B$5/$D64</f>
        <v>0</v>
      </c>
      <c r="S64" s="5">
        <f>'90.1 Data-SI'!S64*Convert!$B$6/Convert!$B$5/$D64</f>
        <v>0</v>
      </c>
      <c r="T64" s="5">
        <f>'90.1 Data-SI'!T64*Convert!$B$6/Convert!$B$5/$D64</f>
        <v>0</v>
      </c>
      <c r="U64" s="5">
        <f>'90.1 Data-SI'!U64*Convert!$B$7/Convert!$B$5/$D64</f>
        <v>34.536512425079749</v>
      </c>
      <c r="V64" s="5">
        <f>'90.1 Data-SI'!V64*Convert!$B$6/Convert!$B$5/$D64</f>
        <v>0</v>
      </c>
      <c r="W64" s="5">
        <f>'90.1 Data-SI'!W64*Convert!$B$6/Convert!$B$5/$D64</f>
        <v>106.75074223411248</v>
      </c>
      <c r="X64" s="5">
        <f>'90.1 Data-SI'!X64*Convert!$B$7/Convert!$B$5/$D64</f>
        <v>1.0055634389136168</v>
      </c>
      <c r="Y64" s="5">
        <f t="shared" si="2"/>
        <v>107.75630567302609</v>
      </c>
      <c r="Z64" s="5">
        <f>'90.1 Data-SI'!Z64*Convert!$B$6/Convert!$B$5/$D64</f>
        <v>103.83813409989065</v>
      </c>
      <c r="AA64" s="5">
        <f>'90.1 Data-SI'!AA64*Convert!$B$6/Convert!$B$5/$D64</f>
        <v>395.07391357117257</v>
      </c>
      <c r="AB64" s="5">
        <f t="shared" si="3"/>
        <v>498.91204767106319</v>
      </c>
    </row>
    <row r="65" spans="1:28" x14ac:dyDescent="0.25">
      <c r="A65" s="95">
        <v>2013</v>
      </c>
      <c r="B65" s="95" t="s">
        <v>61</v>
      </c>
      <c r="C65" s="52" t="s">
        <v>3</v>
      </c>
      <c r="D65" s="5">
        <f>VLOOKUP(B65,SWH!$A$4:$C$19,3,FALSE)</f>
        <v>7836.48</v>
      </c>
      <c r="E65" s="5">
        <f>'90.1 Data-SI'!E65*Convert!$B$6/Convert!$B$5/$D65</f>
        <v>12.270003737505728</v>
      </c>
      <c r="F65" s="5">
        <f>'90.1 Data-SI'!F65*Convert!$B$7/Convert!$B$5/$D65</f>
        <v>14.696519072055029</v>
      </c>
      <c r="G65" s="5">
        <f>'90.1 Data-SI'!G65*Convert!$B$6/Convert!$B$5/$D65</f>
        <v>42.636298440115972</v>
      </c>
      <c r="H65" s="5">
        <f>'90.1 Data-SI'!H65*Convert!$B$6/Convert!$B$5/$D65</f>
        <v>36.154413574575436</v>
      </c>
      <c r="I65" s="5">
        <f>'90.1 Data-SI'!I65*Convert!$B$6/Convert!$B$5/$D65</f>
        <v>18.923646203397443</v>
      </c>
      <c r="J65" s="5">
        <f>'90.1 Data-SI'!J65*Convert!$B$6/Convert!$B$5/$D65</f>
        <v>126.93897004777655</v>
      </c>
      <c r="K65" s="5">
        <f>'90.1 Data-SI'!K65*Convert!$B$7/Convert!$B$5/$D65</f>
        <v>0</v>
      </c>
      <c r="L65" s="5">
        <f>'90.1 Data-SI'!L65*Convert!$B$6/Convert!$B$5/$D65</f>
        <v>2.3361278845150428</v>
      </c>
      <c r="M65" s="5">
        <f>'90.1 Data-SI'!M65*Convert!$B$6/Convert!$B$5/$D65</f>
        <v>23.961869147032001</v>
      </c>
      <c r="N65" s="5">
        <f>'90.1 Data-SI'!N65*Convert!$B$6/Convert!$B$5/$D65</f>
        <v>3.799996582932927</v>
      </c>
      <c r="O65" s="5">
        <f>'90.1 Data-SI'!O65*Convert!$B$6/Convert!$B$5/$D65</f>
        <v>0.1307569282098312</v>
      </c>
      <c r="P65" s="5">
        <f>'90.1 Data-SI'!P65*Convert!$B$6/Convert!$B$5/$D65</f>
        <v>3.6692396547230963</v>
      </c>
      <c r="Q65" s="5">
        <f>'90.1 Data-SI'!Q65*Convert!$B$6/Convert!$B$5/$D65</f>
        <v>2.0363940329218106</v>
      </c>
      <c r="R65" s="5">
        <f>'90.1 Data-SI'!R65*Convert!$B$6/Convert!$B$5/$D65</f>
        <v>0</v>
      </c>
      <c r="S65" s="5">
        <f>'90.1 Data-SI'!S65*Convert!$B$6/Convert!$B$5/$D65</f>
        <v>0</v>
      </c>
      <c r="T65" s="5">
        <f>'90.1 Data-SI'!T65*Convert!$B$6/Convert!$B$5/$D65</f>
        <v>0</v>
      </c>
      <c r="U65" s="5">
        <f>'90.1 Data-SI'!U65*Convert!$B$7/Convert!$B$5/$D65</f>
        <v>39.578546603690548</v>
      </c>
      <c r="V65" s="5">
        <f>'90.1 Data-SI'!V65*Convert!$B$6/Convert!$B$5/$D65</f>
        <v>0</v>
      </c>
      <c r="W65" s="5">
        <f>'90.1 Data-SI'!W65*Convert!$B$6/Convert!$B$5/$D65</f>
        <v>84.573805012298607</v>
      </c>
      <c r="X65" s="5">
        <f>'90.1 Data-SI'!X65*Convert!$B$7/Convert!$B$5/$D65</f>
        <v>14.696519072055029</v>
      </c>
      <c r="Y65" s="5">
        <f t="shared" si="2"/>
        <v>99.270324084353632</v>
      </c>
      <c r="Z65" s="5">
        <f>'90.1 Data-SI'!Z65*Convert!$B$6/Convert!$B$5/$D65</f>
        <v>158.57043347977097</v>
      </c>
      <c r="AA65" s="5">
        <f>'90.1 Data-SI'!AA65*Convert!$B$6/Convert!$B$5/$D65</f>
        <v>427.62703053184879</v>
      </c>
      <c r="AB65" s="5">
        <f t="shared" si="3"/>
        <v>586.19746401161979</v>
      </c>
    </row>
    <row r="66" spans="1:28" x14ac:dyDescent="0.25">
      <c r="A66" s="95">
        <v>2013</v>
      </c>
      <c r="B66" s="95" t="s">
        <v>61</v>
      </c>
      <c r="C66" s="52" t="s">
        <v>7</v>
      </c>
      <c r="D66" s="5">
        <f>VLOOKUP(B66,SWH!$A$4:$C$19,3,FALSE)</f>
        <v>7836.48</v>
      </c>
      <c r="E66" s="5">
        <f>'90.1 Data-SI'!E66*Convert!$B$6/Convert!$B$5/$D66</f>
        <v>4.4825365895572169</v>
      </c>
      <c r="F66" s="5">
        <f>'90.1 Data-SI'!F66*Convert!$B$7/Convert!$B$5/$D66</f>
        <v>5.0689311754483883</v>
      </c>
      <c r="G66" s="5">
        <f>'90.1 Data-SI'!G66*Convert!$B$6/Convert!$B$5/$D66</f>
        <v>47.319780196097113</v>
      </c>
      <c r="H66" s="5">
        <f>'90.1 Data-SI'!H66*Convert!$B$6/Convert!$B$5/$D66</f>
        <v>36.154413574575436</v>
      </c>
      <c r="I66" s="5">
        <f>'90.1 Data-SI'!I66*Convert!$B$6/Convert!$B$5/$D66</f>
        <v>18.922523604702342</v>
      </c>
      <c r="J66" s="5">
        <f>'90.1 Data-SI'!J66*Convert!$B$6/Convert!$B$5/$D66</f>
        <v>126.93897004777655</v>
      </c>
      <c r="K66" s="5">
        <f>'90.1 Data-SI'!K66*Convert!$B$7/Convert!$B$5/$D66</f>
        <v>0</v>
      </c>
      <c r="L66" s="5">
        <f>'90.1 Data-SI'!L66*Convert!$B$6/Convert!$B$5/$D66</f>
        <v>2.3361278845150428</v>
      </c>
      <c r="M66" s="5">
        <f>'90.1 Data-SI'!M66*Convert!$B$6/Convert!$B$5/$D66</f>
        <v>27.053505953353209</v>
      </c>
      <c r="N66" s="5">
        <f>'90.1 Data-SI'!N66*Convert!$B$6/Convert!$B$5/$D66</f>
        <v>3.7831576025063409</v>
      </c>
      <c r="O66" s="5">
        <f>'90.1 Data-SI'!O66*Convert!$B$6/Convert!$B$5/$D66</f>
        <v>0.1307569282098312</v>
      </c>
      <c r="P66" s="5">
        <f>'90.1 Data-SI'!P66*Convert!$B$6/Convert!$B$5/$D66</f>
        <v>3.6524006742965107</v>
      </c>
      <c r="Q66" s="5">
        <f>'90.1 Data-SI'!Q66*Convert!$B$6/Convert!$B$5/$D66</f>
        <v>1.9207663673259197</v>
      </c>
      <c r="R66" s="5">
        <f>'90.1 Data-SI'!R66*Convert!$B$6/Convert!$B$5/$D66</f>
        <v>0</v>
      </c>
      <c r="S66" s="5">
        <f>'90.1 Data-SI'!S66*Convert!$B$6/Convert!$B$5/$D66</f>
        <v>0</v>
      </c>
      <c r="T66" s="5">
        <f>'90.1 Data-SI'!T66*Convert!$B$6/Convert!$B$5/$D66</f>
        <v>0</v>
      </c>
      <c r="U66" s="5">
        <f>'90.1 Data-SI'!U66*Convert!$B$7/Convert!$B$5/$D66</f>
        <v>38.240613132426809</v>
      </c>
      <c r="V66" s="5">
        <f>'90.1 Data-SI'!V66*Convert!$B$6/Convert!$B$5/$D66</f>
        <v>0</v>
      </c>
      <c r="W66" s="5">
        <f>'90.1 Data-SI'!W66*Convert!$B$6/Convert!$B$5/$D66</f>
        <v>84.428989780629962</v>
      </c>
      <c r="X66" s="5">
        <f>'90.1 Data-SI'!X66*Convert!$B$7/Convert!$B$5/$D66</f>
        <v>5.0689311754483883</v>
      </c>
      <c r="Y66" s="5">
        <f t="shared" si="2"/>
        <v>89.497920956078346</v>
      </c>
      <c r="Z66" s="5">
        <f>'90.1 Data-SI'!Z66*Convert!$B$6/Convert!$B$5/$D66</f>
        <v>126.53258932014828</v>
      </c>
      <c r="AA66" s="5">
        <f>'90.1 Data-SI'!AA66*Convert!$B$6/Convert!$B$5/$D66</f>
        <v>395.44549373925264</v>
      </c>
      <c r="AB66" s="5">
        <f t="shared" si="3"/>
        <v>521.97808305940089</v>
      </c>
    </row>
    <row r="67" spans="1:28" x14ac:dyDescent="0.25">
      <c r="A67" s="95">
        <v>2013</v>
      </c>
      <c r="B67" s="95" t="s">
        <v>61</v>
      </c>
      <c r="C67" s="52" t="s">
        <v>17</v>
      </c>
      <c r="D67" s="5">
        <f>VLOOKUP(B67,SWH!$A$4:$C$19,3,FALSE)</f>
        <v>7836.48</v>
      </c>
      <c r="E67" s="5">
        <f>'90.1 Data-SI'!E67*Convert!$B$6/Convert!$B$5/$D67</f>
        <v>0.96094448301051272</v>
      </c>
      <c r="F67" s="5">
        <f>'90.1 Data-SI'!F67*Convert!$B$7/Convert!$B$5/$D67</f>
        <v>0.93255730464017872</v>
      </c>
      <c r="G67" s="5">
        <f>'90.1 Data-SI'!G67*Convert!$B$6/Convert!$B$5/$D67</f>
        <v>9.2558262411468188</v>
      </c>
      <c r="H67" s="5">
        <f>'90.1 Data-SI'!H67*Convert!$B$6/Convert!$B$5/$D67</f>
        <v>36.154413574575436</v>
      </c>
      <c r="I67" s="5">
        <f>'90.1 Data-SI'!I67*Convert!$B$6/Convert!$B$5/$D67</f>
        <v>18.920278407312129</v>
      </c>
      <c r="J67" s="5">
        <f>'90.1 Data-SI'!J67*Convert!$B$6/Convert!$B$5/$D67</f>
        <v>126.93897004777655</v>
      </c>
      <c r="K67" s="5">
        <f>'90.1 Data-SI'!K67*Convert!$B$7/Convert!$B$5/$D67</f>
        <v>0</v>
      </c>
      <c r="L67" s="5">
        <f>'90.1 Data-SI'!L67*Convert!$B$6/Convert!$B$5/$D67</f>
        <v>2.3361278845150428</v>
      </c>
      <c r="M67" s="5">
        <f>'90.1 Data-SI'!M67*Convert!$B$6/Convert!$B$5/$D67</f>
        <v>14.643177378959262</v>
      </c>
      <c r="N67" s="5">
        <f>'90.1 Data-SI'!N67*Convert!$B$6/Convert!$B$5/$D67</f>
        <v>1.7467635695845301</v>
      </c>
      <c r="O67" s="5">
        <f>'90.1 Data-SI'!O67*Convert!$B$6/Convert!$B$5/$D67</f>
        <v>0.1307569282098312</v>
      </c>
      <c r="P67" s="5">
        <f>'90.1 Data-SI'!P67*Convert!$B$6/Convert!$B$5/$D67</f>
        <v>1.616006641374699</v>
      </c>
      <c r="Q67" s="5">
        <f>'90.1 Data-SI'!Q67*Convert!$B$6/Convert!$B$5/$D67</f>
        <v>0.42546490544507509</v>
      </c>
      <c r="R67" s="5">
        <f>'90.1 Data-SI'!R67*Convert!$B$6/Convert!$B$5/$D67</f>
        <v>0</v>
      </c>
      <c r="S67" s="5">
        <f>'90.1 Data-SI'!S67*Convert!$B$6/Convert!$B$5/$D67</f>
        <v>0</v>
      </c>
      <c r="T67" s="5">
        <f>'90.1 Data-SI'!T67*Convert!$B$6/Convert!$B$5/$D67</f>
        <v>0</v>
      </c>
      <c r="U67" s="5">
        <f>'90.1 Data-SI'!U67*Convert!$B$7/Convert!$B$5/$D67</f>
        <v>40.176044176296841</v>
      </c>
      <c r="V67" s="5">
        <f>'90.1 Data-SI'!V67*Convert!$B$6/Convert!$B$5/$D67</f>
        <v>0</v>
      </c>
      <c r="W67" s="5">
        <f>'90.1 Data-SI'!W67*Convert!$B$6/Convert!$B$5/$D67</f>
        <v>26.901419649936368</v>
      </c>
      <c r="X67" s="5">
        <f>'90.1 Data-SI'!X67*Convert!$B$7/Convert!$B$5/$D67</f>
        <v>0.93255730464017872</v>
      </c>
      <c r="Y67" s="5">
        <f t="shared" ref="Y67:Y130" si="4">SUM(W67:X67)</f>
        <v>27.833976954576546</v>
      </c>
      <c r="Z67" s="5">
        <f>'90.1 Data-SI'!Z67*Convert!$B$6/Convert!$B$5/$D67</f>
        <v>120.1023439945826</v>
      </c>
      <c r="AA67" s="5">
        <f>'90.1 Data-SI'!AA67*Convert!$B$6/Convert!$B$5/$D67</f>
        <v>331.48431048690799</v>
      </c>
      <c r="AB67" s="5">
        <f t="shared" ref="AB67:AB130" si="5">SUM(Z67:AA67)</f>
        <v>451.5866544814906</v>
      </c>
    </row>
    <row r="68" spans="1:28" x14ac:dyDescent="0.25">
      <c r="A68" s="95">
        <v>2013</v>
      </c>
      <c r="B68" s="95" t="s">
        <v>61</v>
      </c>
      <c r="C68" s="52" t="s">
        <v>14</v>
      </c>
      <c r="D68" s="5">
        <f>VLOOKUP(B68,SWH!$A$4:$C$19,3,FALSE)</f>
        <v>7836.48</v>
      </c>
      <c r="E68" s="5">
        <f>'90.1 Data-SI'!E68*Convert!$B$6/Convert!$B$5/$D68</f>
        <v>13.447609768671649</v>
      </c>
      <c r="F68" s="5">
        <f>'90.1 Data-SI'!F68*Convert!$B$7/Convert!$B$5/$D68</f>
        <v>15.799295942395908</v>
      </c>
      <c r="G68" s="5">
        <f>'90.1 Data-SI'!G68*Convert!$B$6/Convert!$B$5/$D68</f>
        <v>33.167178446899058</v>
      </c>
      <c r="H68" s="5">
        <f>'90.1 Data-SI'!H68*Convert!$B$6/Convert!$B$5/$D68</f>
        <v>36.154413574575436</v>
      </c>
      <c r="I68" s="5">
        <f>'90.1 Data-SI'!I68*Convert!$B$6/Convert!$B$5/$D68</f>
        <v>18.894458637324696</v>
      </c>
      <c r="J68" s="5">
        <f>'90.1 Data-SI'!J68*Convert!$B$6/Convert!$B$5/$D68</f>
        <v>126.93897004777655</v>
      </c>
      <c r="K68" s="5">
        <f>'90.1 Data-SI'!K68*Convert!$B$7/Convert!$B$5/$D68</f>
        <v>0</v>
      </c>
      <c r="L68" s="5">
        <f>'90.1 Data-SI'!L68*Convert!$B$6/Convert!$B$5/$D68</f>
        <v>2.3361278845150428</v>
      </c>
      <c r="M68" s="5">
        <f>'90.1 Data-SI'!M68*Convert!$B$6/Convert!$B$5/$D68</f>
        <v>23.643051117621972</v>
      </c>
      <c r="N68" s="5">
        <f>'90.1 Data-SI'!N68*Convert!$B$6/Convert!$B$5/$D68</f>
        <v>4.6048998473237424</v>
      </c>
      <c r="O68" s="5">
        <f>'90.1 Data-SI'!O68*Convert!$B$6/Convert!$B$5/$D68</f>
        <v>0.1307569282098312</v>
      </c>
      <c r="P68" s="5">
        <f>'90.1 Data-SI'!P68*Convert!$B$6/Convert!$B$5/$D68</f>
        <v>4.4741429191139117</v>
      </c>
      <c r="Q68" s="5">
        <f>'90.1 Data-SI'!Q68*Convert!$B$6/Convert!$B$5/$D68</f>
        <v>1.6109291274767357</v>
      </c>
      <c r="R68" s="5">
        <f>'90.1 Data-SI'!R68*Convert!$B$6/Convert!$B$5/$D68</f>
        <v>0</v>
      </c>
      <c r="S68" s="5">
        <f>'90.1 Data-SI'!S68*Convert!$B$6/Convert!$B$5/$D68</f>
        <v>0</v>
      </c>
      <c r="T68" s="5">
        <f>'90.1 Data-SI'!T68*Convert!$B$6/Convert!$B$5/$D68</f>
        <v>0</v>
      </c>
      <c r="U68" s="5">
        <f>'90.1 Data-SI'!U68*Convert!$B$7/Convert!$B$5/$D68</f>
        <v>43.698398033584247</v>
      </c>
      <c r="V68" s="5">
        <f>'90.1 Data-SI'!V68*Convert!$B$6/Convert!$B$5/$D68</f>
        <v>0</v>
      </c>
      <c r="W68" s="5">
        <f>'90.1 Data-SI'!W68*Convert!$B$6/Convert!$B$5/$D68</f>
        <v>76.342911379783331</v>
      </c>
      <c r="X68" s="5">
        <f>'90.1 Data-SI'!X68*Convert!$B$7/Convert!$B$5/$D68</f>
        <v>15.799295942395908</v>
      </c>
      <c r="Y68" s="5">
        <f t="shared" si="4"/>
        <v>92.142207322179246</v>
      </c>
      <c r="Z68" s="5">
        <f>'90.1 Data-SI'!Z68*Convert!$B$6/Convert!$B$5/$D68</f>
        <v>173.82767234495307</v>
      </c>
      <c r="AA68" s="5">
        <f>'90.1 Data-SI'!AA68*Convert!$B$6/Convert!$B$5/$D68</f>
        <v>434.6253107971379</v>
      </c>
      <c r="AB68" s="5">
        <f t="shared" si="5"/>
        <v>608.45298314209094</v>
      </c>
    </row>
    <row r="69" spans="1:28" x14ac:dyDescent="0.25">
      <c r="A69" s="95">
        <v>2013</v>
      </c>
      <c r="B69" s="95" t="s">
        <v>61</v>
      </c>
      <c r="C69" s="52" t="s">
        <v>2</v>
      </c>
      <c r="D69" s="5">
        <f>VLOOKUP(B69,SWH!$A$4:$C$19,3,FALSE)</f>
        <v>7836.48</v>
      </c>
      <c r="E69" s="5">
        <f>'90.1 Data-SI'!E69*Convert!$B$6/Convert!$B$5/$D69</f>
        <v>7.868294253996126</v>
      </c>
      <c r="F69" s="5">
        <f>'90.1 Data-SI'!F69*Convert!$B$7/Convert!$B$5/$D69</f>
        <v>8.9063641385474686</v>
      </c>
      <c r="G69" s="5">
        <f>'90.1 Data-SI'!G69*Convert!$B$6/Convert!$B$5/$D69</f>
        <v>36.563039499593927</v>
      </c>
      <c r="H69" s="5">
        <f>'90.1 Data-SI'!H69*Convert!$B$6/Convert!$B$5/$D69</f>
        <v>36.154413574575436</v>
      </c>
      <c r="I69" s="5">
        <f>'90.1 Data-SI'!I69*Convert!$B$6/Convert!$B$5/$D69</f>
        <v>18.909052420361071</v>
      </c>
      <c r="J69" s="5">
        <f>'90.1 Data-SI'!J69*Convert!$B$6/Convert!$B$5/$D69</f>
        <v>126.93897004777655</v>
      </c>
      <c r="K69" s="5">
        <f>'90.1 Data-SI'!K69*Convert!$B$7/Convert!$B$5/$D69</f>
        <v>0</v>
      </c>
      <c r="L69" s="5">
        <f>'90.1 Data-SI'!L69*Convert!$B$6/Convert!$B$5/$D69</f>
        <v>2.3361278845150428</v>
      </c>
      <c r="M69" s="5">
        <f>'90.1 Data-SI'!M69*Convert!$B$6/Convert!$B$5/$D69</f>
        <v>25.690671137494839</v>
      </c>
      <c r="N69" s="5">
        <f>'90.1 Data-SI'!N69*Convert!$B$6/Convert!$B$5/$D69</f>
        <v>4.0413553023806612</v>
      </c>
      <c r="O69" s="5">
        <f>'90.1 Data-SI'!O69*Convert!$B$6/Convert!$B$5/$D69</f>
        <v>0.1307569282098312</v>
      </c>
      <c r="P69" s="5">
        <f>'90.1 Data-SI'!P69*Convert!$B$6/Convert!$B$5/$D69</f>
        <v>3.9105983741708301</v>
      </c>
      <c r="Q69" s="5">
        <f>'90.1 Data-SI'!Q69*Convert!$B$6/Convert!$B$5/$D69</f>
        <v>1.4167195532234427</v>
      </c>
      <c r="R69" s="5">
        <f>'90.1 Data-SI'!R69*Convert!$B$6/Convert!$B$5/$D69</f>
        <v>0</v>
      </c>
      <c r="S69" s="5">
        <f>'90.1 Data-SI'!S69*Convert!$B$6/Convert!$B$5/$D69</f>
        <v>0</v>
      </c>
      <c r="T69" s="5">
        <f>'90.1 Data-SI'!T69*Convert!$B$6/Convert!$B$5/$D69</f>
        <v>0</v>
      </c>
      <c r="U69" s="5">
        <f>'90.1 Data-SI'!U69*Convert!$B$7/Convert!$B$5/$D69</f>
        <v>42.536832013012649</v>
      </c>
      <c r="V69" s="5">
        <f>'90.1 Data-SI'!V69*Convert!$B$6/Convert!$B$5/$D69</f>
        <v>0</v>
      </c>
      <c r="W69" s="5">
        <f>'90.1 Data-SI'!W69*Convert!$B$6/Convert!$B$5/$D69</f>
        <v>75.449322818479175</v>
      </c>
      <c r="X69" s="5">
        <f>'90.1 Data-SI'!X69*Convert!$B$7/Convert!$B$5/$D69</f>
        <v>8.9063641385474686</v>
      </c>
      <c r="Y69" s="5">
        <f t="shared" si="4"/>
        <v>84.355686957026649</v>
      </c>
      <c r="Z69" s="5">
        <f>'90.1 Data-SI'!Z69*Convert!$B$6/Convert!$B$5/$D69</f>
        <v>150.29575849814654</v>
      </c>
      <c r="AA69" s="5">
        <f>'90.1 Data-SI'!AA69*Convert!$B$6/Convert!$B$5/$D69</f>
        <v>410.21440217206361</v>
      </c>
      <c r="AB69" s="5">
        <f t="shared" si="5"/>
        <v>560.5101606702101</v>
      </c>
    </row>
    <row r="70" spans="1:28" x14ac:dyDescent="0.25">
      <c r="A70" s="95">
        <v>2013</v>
      </c>
      <c r="B70" s="95" t="s">
        <v>61</v>
      </c>
      <c r="C70" s="52" t="s">
        <v>18</v>
      </c>
      <c r="D70" s="5">
        <f>VLOOKUP(B70,SWH!$A$4:$C$19,3,FALSE)</f>
        <v>7836.48</v>
      </c>
      <c r="E70" s="5">
        <f>'90.1 Data-SI'!E70*Convert!$B$6/Convert!$B$5/$D70</f>
        <v>14.56459547030186</v>
      </c>
      <c r="F70" s="5">
        <f>'90.1 Data-SI'!F70*Convert!$B$7/Convert!$B$5/$D70</f>
        <v>17.461146104146536</v>
      </c>
      <c r="G70" s="5">
        <f>'90.1 Data-SI'!G70*Convert!$B$6/Convert!$B$5/$D70</f>
        <v>6.5402599976860358</v>
      </c>
      <c r="H70" s="5">
        <f>'90.1 Data-SI'!H70*Convert!$B$6/Convert!$B$5/$D70</f>
        <v>36.154413574575436</v>
      </c>
      <c r="I70" s="5">
        <f>'90.1 Data-SI'!I70*Convert!$B$6/Convert!$B$5/$D70</f>
        <v>18.873129262117686</v>
      </c>
      <c r="J70" s="5">
        <f>'90.1 Data-SI'!J70*Convert!$B$6/Convert!$B$5/$D70</f>
        <v>126.93897004777655</v>
      </c>
      <c r="K70" s="5">
        <f>'90.1 Data-SI'!K70*Convert!$B$7/Convert!$B$5/$D70</f>
        <v>0</v>
      </c>
      <c r="L70" s="5">
        <f>'90.1 Data-SI'!L70*Convert!$B$6/Convert!$B$5/$D70</f>
        <v>2.3361278845150428</v>
      </c>
      <c r="M70" s="5">
        <f>'90.1 Data-SI'!M70*Convert!$B$6/Convert!$B$5/$D70</f>
        <v>17.642761092281798</v>
      </c>
      <c r="N70" s="5">
        <f>'90.1 Data-SI'!N70*Convert!$B$6/Convert!$B$5/$D70</f>
        <v>3.4531135861452542</v>
      </c>
      <c r="O70" s="5">
        <f>'90.1 Data-SI'!O70*Convert!$B$6/Convert!$B$5/$D70</f>
        <v>0.1307569282098312</v>
      </c>
      <c r="P70" s="5">
        <f>'90.1 Data-SI'!P70*Convert!$B$6/Convert!$B$5/$D70</f>
        <v>3.3223566579354227</v>
      </c>
      <c r="Q70" s="5">
        <f>'90.1 Data-SI'!Q70*Convert!$B$6/Convert!$B$5/$D70</f>
        <v>0.29187566072749216</v>
      </c>
      <c r="R70" s="5">
        <f>'90.1 Data-SI'!R70*Convert!$B$6/Convert!$B$5/$D70</f>
        <v>0</v>
      </c>
      <c r="S70" s="5">
        <f>'90.1 Data-SI'!S70*Convert!$B$6/Convert!$B$5/$D70</f>
        <v>0</v>
      </c>
      <c r="T70" s="5">
        <f>'90.1 Data-SI'!T70*Convert!$B$6/Convert!$B$5/$D70</f>
        <v>0</v>
      </c>
      <c r="U70" s="5">
        <f>'90.1 Data-SI'!U70*Convert!$B$7/Convert!$B$5/$D70</f>
        <v>44.946034444036108</v>
      </c>
      <c r="V70" s="5">
        <f>'90.1 Data-SI'!V70*Convert!$B$6/Convert!$B$5/$D70</f>
        <v>0</v>
      </c>
      <c r="W70" s="5">
        <f>'90.1 Data-SI'!W70*Convert!$B$6/Convert!$B$5/$D70</f>
        <v>42.361848878932598</v>
      </c>
      <c r="X70" s="5">
        <f>'90.1 Data-SI'!X70*Convert!$B$7/Convert!$B$5/$D70</f>
        <v>17.461146104146536</v>
      </c>
      <c r="Y70" s="5">
        <f t="shared" si="4"/>
        <v>59.822994983079134</v>
      </c>
      <c r="Z70" s="5">
        <f>'90.1 Data-SI'!Z70*Convert!$B$6/Convert!$B$5/$D70</f>
        <v>182.32798966429374</v>
      </c>
      <c r="AA70" s="5">
        <f>'90.1 Data-SI'!AA70*Convert!$B$6/Convert!$B$5/$D70</f>
        <v>409.12323624042091</v>
      </c>
      <c r="AB70" s="5">
        <f t="shared" si="5"/>
        <v>591.45122590471465</v>
      </c>
    </row>
    <row r="71" spans="1:28" x14ac:dyDescent="0.25">
      <c r="A71" s="95">
        <v>2013</v>
      </c>
      <c r="B71" s="95" t="s">
        <v>61</v>
      </c>
      <c r="C71" s="52" t="s">
        <v>4</v>
      </c>
      <c r="D71" s="5">
        <f>VLOOKUP(B71,SWH!$A$4:$C$19,3,FALSE)</f>
        <v>7836.48</v>
      </c>
      <c r="E71" s="5">
        <f>'90.1 Data-SI'!E71*Convert!$B$6/Convert!$B$5/$D71</f>
        <v>22.656286864624025</v>
      </c>
      <c r="F71" s="5">
        <f>'90.1 Data-SI'!F71*Convert!$B$7/Convert!$B$5/$D71</f>
        <v>27.123315853830068</v>
      </c>
      <c r="G71" s="5">
        <f>'90.1 Data-SI'!G71*Convert!$B$6/Convert!$B$5/$D71</f>
        <v>18.169259880286386</v>
      </c>
      <c r="H71" s="5">
        <f>'90.1 Data-SI'!H71*Convert!$B$6/Convert!$B$5/$D71</f>
        <v>36.154413574575436</v>
      </c>
      <c r="I71" s="5">
        <f>'90.1 Data-SI'!I71*Convert!$B$6/Convert!$B$5/$D71</f>
        <v>18.901194229495331</v>
      </c>
      <c r="J71" s="5">
        <f>'90.1 Data-SI'!J71*Convert!$B$6/Convert!$B$5/$D71</f>
        <v>126.93897004777655</v>
      </c>
      <c r="K71" s="5">
        <f>'90.1 Data-SI'!K71*Convert!$B$7/Convert!$B$5/$D71</f>
        <v>0</v>
      </c>
      <c r="L71" s="5">
        <f>'90.1 Data-SI'!L71*Convert!$B$6/Convert!$B$5/$D71</f>
        <v>2.3361278845150428</v>
      </c>
      <c r="M71" s="5">
        <f>'90.1 Data-SI'!M71*Convert!$B$6/Convert!$B$5/$D71</f>
        <v>22.648428673758286</v>
      </c>
      <c r="N71" s="5">
        <f>'90.1 Data-SI'!N71*Convert!$B$6/Convert!$B$5/$D71</f>
        <v>4.1659637575373978</v>
      </c>
      <c r="O71" s="5">
        <f>'90.1 Data-SI'!O71*Convert!$B$6/Convert!$B$5/$D71</f>
        <v>0.1307569282098312</v>
      </c>
      <c r="P71" s="5">
        <f>'90.1 Data-SI'!P71*Convert!$B$6/Convert!$B$5/$D71</f>
        <v>4.0352068293275671</v>
      </c>
      <c r="Q71" s="5">
        <f>'90.1 Data-SI'!Q71*Convert!$B$6/Convert!$B$5/$D71</f>
        <v>0.82847783698803545</v>
      </c>
      <c r="R71" s="5">
        <f>'90.1 Data-SI'!R71*Convert!$B$6/Convert!$B$5/$D71</f>
        <v>0</v>
      </c>
      <c r="S71" s="5">
        <f>'90.1 Data-SI'!S71*Convert!$B$6/Convert!$B$5/$D71</f>
        <v>0</v>
      </c>
      <c r="T71" s="5">
        <f>'90.1 Data-SI'!T71*Convert!$B$6/Convert!$B$5/$D71</f>
        <v>0</v>
      </c>
      <c r="U71" s="5">
        <f>'90.1 Data-SI'!U71*Convert!$B$7/Convert!$B$5/$D71</f>
        <v>47.191165194350305</v>
      </c>
      <c r="V71" s="5">
        <f>'90.1 Data-SI'!V71*Convert!$B$6/Convert!$B$5/$D71</f>
        <v>0</v>
      </c>
      <c r="W71" s="5">
        <f>'90.1 Data-SI'!W71*Convert!$B$6/Convert!$B$5/$D71</f>
        <v>68.337660084984307</v>
      </c>
      <c r="X71" s="5">
        <f>'90.1 Data-SI'!X71*Convert!$B$7/Convert!$B$5/$D71</f>
        <v>27.123315853830068</v>
      </c>
      <c r="Y71" s="5">
        <f t="shared" si="4"/>
        <v>95.460975938814371</v>
      </c>
      <c r="Z71" s="5">
        <f>'90.1 Data-SI'!Z71*Convert!$B$6/Convert!$B$5/$D71</f>
        <v>217.11620062692546</v>
      </c>
      <c r="AA71" s="5">
        <f>'90.1 Data-SI'!AA71*Convert!$B$6/Convert!$B$5/$D71</f>
        <v>469.91532337648198</v>
      </c>
      <c r="AB71" s="5">
        <f t="shared" si="5"/>
        <v>687.03152400340741</v>
      </c>
    </row>
    <row r="72" spans="1:28" x14ac:dyDescent="0.25">
      <c r="A72" s="95">
        <v>2013</v>
      </c>
      <c r="B72" s="95" t="s">
        <v>61</v>
      </c>
      <c r="C72" s="52" t="s">
        <v>5</v>
      </c>
      <c r="D72" s="5">
        <f>VLOOKUP(B72,SWH!$A$4:$C$19,3,FALSE)</f>
        <v>7836.48</v>
      </c>
      <c r="E72" s="5">
        <f>'90.1 Data-SI'!E72*Convert!$B$6/Convert!$B$5/$D72</f>
        <v>17.863913035217628</v>
      </c>
      <c r="F72" s="5">
        <f>'90.1 Data-SI'!F72*Convert!$B$7/Convert!$B$5/$D72</f>
        <v>21.150645584638912</v>
      </c>
      <c r="G72" s="5">
        <f>'90.1 Data-SI'!G72*Convert!$B$6/Convert!$B$5/$D72</f>
        <v>25.476254786729644</v>
      </c>
      <c r="H72" s="5">
        <f>'90.1 Data-SI'!H72*Convert!$B$6/Convert!$B$5/$D72</f>
        <v>36.154413574575436</v>
      </c>
      <c r="I72" s="5">
        <f>'90.1 Data-SI'!I72*Convert!$B$6/Convert!$B$5/$D72</f>
        <v>18.901194229495331</v>
      </c>
      <c r="J72" s="5">
        <f>'90.1 Data-SI'!J72*Convert!$B$6/Convert!$B$5/$D72</f>
        <v>126.93897004777655</v>
      </c>
      <c r="K72" s="5">
        <f>'90.1 Data-SI'!K72*Convert!$B$7/Convert!$B$5/$D72</f>
        <v>0</v>
      </c>
      <c r="L72" s="5">
        <f>'90.1 Data-SI'!L72*Convert!$B$6/Convert!$B$5/$D72</f>
        <v>2.3361278845150428</v>
      </c>
      <c r="M72" s="5">
        <f>'90.1 Data-SI'!M72*Convert!$B$6/Convert!$B$5/$D72</f>
        <v>25.406653667633083</v>
      </c>
      <c r="N72" s="5">
        <f>'90.1 Data-SI'!N72*Convert!$B$6/Convert!$B$5/$D72</f>
        <v>3.8370423398714162</v>
      </c>
      <c r="O72" s="5">
        <f>'90.1 Data-SI'!O72*Convert!$B$6/Convert!$B$5/$D72</f>
        <v>0.1307569282098312</v>
      </c>
      <c r="P72" s="5">
        <f>'90.1 Data-SI'!P72*Convert!$B$6/Convert!$B$5/$D72</f>
        <v>3.7062854116615855</v>
      </c>
      <c r="Q72" s="5">
        <f>'90.1 Data-SI'!Q72*Convert!$B$6/Convert!$B$5/$D72</f>
        <v>0.95982188431540705</v>
      </c>
      <c r="R72" s="5">
        <f>'90.1 Data-SI'!R72*Convert!$B$6/Convert!$B$5/$D72</f>
        <v>0</v>
      </c>
      <c r="S72" s="5">
        <f>'90.1 Data-SI'!S72*Convert!$B$6/Convert!$B$5/$D72</f>
        <v>0</v>
      </c>
      <c r="T72" s="5">
        <f>'90.1 Data-SI'!T72*Convert!$B$6/Convert!$B$5/$D72</f>
        <v>0</v>
      </c>
      <c r="U72" s="5">
        <f>'90.1 Data-SI'!U72*Convert!$B$7/Convert!$B$5/$D72</f>
        <v>46.210961781026406</v>
      </c>
      <c r="V72" s="5">
        <f>'90.1 Data-SI'!V72*Convert!$B$6/Convert!$B$5/$D72</f>
        <v>0</v>
      </c>
      <c r="W72" s="5">
        <f>'90.1 Data-SI'!W72*Convert!$B$6/Convert!$B$5/$D72</f>
        <v>73.412928785557355</v>
      </c>
      <c r="X72" s="5">
        <f>'90.1 Data-SI'!X72*Convert!$B$7/Convert!$B$5/$D72</f>
        <v>21.150645584638912</v>
      </c>
      <c r="Y72" s="5">
        <f t="shared" si="4"/>
        <v>94.563574370196264</v>
      </c>
      <c r="Z72" s="5">
        <f>'90.1 Data-SI'!Z72*Convert!$B$6/Convert!$B$5/$D72</f>
        <v>196.80277723898712</v>
      </c>
      <c r="AA72" s="5">
        <f>'90.1 Data-SI'!AA72*Convert!$B$6/Convert!$B$5/$D72</f>
        <v>454.67604609042161</v>
      </c>
      <c r="AB72" s="5">
        <f t="shared" si="5"/>
        <v>651.47882332940867</v>
      </c>
    </row>
    <row r="73" spans="1:28" x14ac:dyDescent="0.25">
      <c r="A73" s="95">
        <v>2013</v>
      </c>
      <c r="B73" s="95" t="s">
        <v>61</v>
      </c>
      <c r="C73" s="52" t="s">
        <v>15</v>
      </c>
      <c r="D73" s="5">
        <f>VLOOKUP(B73,SWH!$A$4:$C$19,3,FALSE)</f>
        <v>7836.48</v>
      </c>
      <c r="E73" s="5">
        <f>'90.1 Data-SI'!E73*Convert!$B$6/Convert!$B$5/$D73</f>
        <v>12.31153988922464</v>
      </c>
      <c r="F73" s="5">
        <f>'90.1 Data-SI'!F73*Convert!$B$7/Convert!$B$5/$D73</f>
        <v>14.957035698567612</v>
      </c>
      <c r="G73" s="5">
        <f>'90.1 Data-SI'!G73*Convert!$B$6/Convert!$B$5/$D73</f>
        <v>3.5294502974124438</v>
      </c>
      <c r="H73" s="5">
        <f>'90.1 Data-SI'!H73*Convert!$B$6/Convert!$B$5/$D73</f>
        <v>36.154413574575436</v>
      </c>
      <c r="I73" s="5">
        <f>'90.1 Data-SI'!I73*Convert!$B$6/Convert!$B$5/$D73</f>
        <v>18.872006663422578</v>
      </c>
      <c r="J73" s="5">
        <f>'90.1 Data-SI'!J73*Convert!$B$6/Convert!$B$5/$D73</f>
        <v>126.93897004777655</v>
      </c>
      <c r="K73" s="5">
        <f>'90.1 Data-SI'!K73*Convert!$B$7/Convert!$B$5/$D73</f>
        <v>0</v>
      </c>
      <c r="L73" s="5">
        <f>'90.1 Data-SI'!L73*Convert!$B$6/Convert!$B$5/$D73</f>
        <v>2.3361278845150428</v>
      </c>
      <c r="M73" s="5">
        <f>'90.1 Data-SI'!M73*Convert!$B$6/Convert!$B$5/$D73</f>
        <v>16.356262987690616</v>
      </c>
      <c r="N73" s="5">
        <f>'90.1 Data-SI'!N73*Convert!$B$6/Convert!$B$5/$D73</f>
        <v>3.1915480901856164</v>
      </c>
      <c r="O73" s="5">
        <f>'90.1 Data-SI'!O73*Convert!$B$6/Convert!$B$5/$D73</f>
        <v>0.1307569282098312</v>
      </c>
      <c r="P73" s="5">
        <f>'90.1 Data-SI'!P73*Convert!$B$6/Convert!$B$5/$D73</f>
        <v>3.0607911619757848</v>
      </c>
      <c r="Q73" s="5">
        <f>'90.1 Data-SI'!Q73*Convert!$B$6/Convert!$B$5/$D73</f>
        <v>0.16053161340012068</v>
      </c>
      <c r="R73" s="5">
        <f>'90.1 Data-SI'!R73*Convert!$B$6/Convert!$B$5/$D73</f>
        <v>0</v>
      </c>
      <c r="S73" s="5">
        <f>'90.1 Data-SI'!S73*Convert!$B$6/Convert!$B$5/$D73</f>
        <v>0</v>
      </c>
      <c r="T73" s="5">
        <f>'90.1 Data-SI'!T73*Convert!$B$6/Convert!$B$5/$D73</f>
        <v>0</v>
      </c>
      <c r="U73" s="5">
        <f>'90.1 Data-SI'!U73*Convert!$B$7/Convert!$B$5/$D73</f>
        <v>46.92488492565824</v>
      </c>
      <c r="V73" s="5">
        <f>'90.1 Data-SI'!V73*Convert!$B$6/Convert!$B$5/$D73</f>
        <v>0</v>
      </c>
      <c r="W73" s="5">
        <f>'90.1 Data-SI'!W73*Convert!$B$6/Convert!$B$5/$D73</f>
        <v>35.418575949703609</v>
      </c>
      <c r="X73" s="5">
        <f>'90.1 Data-SI'!X73*Convert!$B$7/Convert!$B$5/$D73</f>
        <v>14.957035698567612</v>
      </c>
      <c r="Y73" s="5">
        <f t="shared" si="4"/>
        <v>50.375611648271217</v>
      </c>
      <c r="Z73" s="5">
        <f>'90.1 Data-SI'!Z73*Convert!$B$6/Convert!$B$5/$D73</f>
        <v>180.79339724808418</v>
      </c>
      <c r="AA73" s="5">
        <f>'90.1 Data-SI'!AA73*Convert!$B$6/Convert!$B$5/$D73</f>
        <v>400.64312569759215</v>
      </c>
      <c r="AB73" s="5">
        <f t="shared" si="5"/>
        <v>581.4365229456763</v>
      </c>
    </row>
    <row r="74" spans="1:28" x14ac:dyDescent="0.25">
      <c r="A74" s="95">
        <v>2013</v>
      </c>
      <c r="B74" s="95" t="s">
        <v>61</v>
      </c>
      <c r="C74" s="52" t="s">
        <v>16</v>
      </c>
      <c r="D74" s="5">
        <f>VLOOKUP(B74,SWH!$A$4:$C$19,3,FALSE)</f>
        <v>7836.48</v>
      </c>
      <c r="E74" s="5">
        <f>'90.1 Data-SI'!E74*Convert!$B$6/Convert!$B$5/$D74</f>
        <v>35.600972417888308</v>
      </c>
      <c r="F74" s="5">
        <f>'90.1 Data-SI'!F74*Convert!$B$7/Convert!$B$5/$D74</f>
        <v>42.298985712406022</v>
      </c>
      <c r="G74" s="5">
        <f>'90.1 Data-SI'!G74*Convert!$B$6/Convert!$B$5/$D74</f>
        <v>21.112713658853632</v>
      </c>
      <c r="H74" s="5">
        <f>'90.1 Data-SI'!H74*Convert!$B$6/Convert!$B$5/$D74</f>
        <v>36.154413574575436</v>
      </c>
      <c r="I74" s="5">
        <f>'90.1 Data-SI'!I74*Convert!$B$6/Convert!$B$5/$D74</f>
        <v>18.892213439934483</v>
      </c>
      <c r="J74" s="5">
        <f>'90.1 Data-SI'!J74*Convert!$B$6/Convert!$B$5/$D74</f>
        <v>126.93897004777655</v>
      </c>
      <c r="K74" s="5">
        <f>'90.1 Data-SI'!K74*Convert!$B$7/Convert!$B$5/$D74</f>
        <v>0</v>
      </c>
      <c r="L74" s="5">
        <f>'90.1 Data-SI'!L74*Convert!$B$6/Convert!$B$5/$D74</f>
        <v>2.3361278845150428</v>
      </c>
      <c r="M74" s="5">
        <f>'90.1 Data-SI'!M74*Convert!$B$6/Convert!$B$5/$D74</f>
        <v>25.413389259803719</v>
      </c>
      <c r="N74" s="5">
        <f>'90.1 Data-SI'!N74*Convert!$B$6/Convert!$B$5/$D74</f>
        <v>4.8451359680763693</v>
      </c>
      <c r="O74" s="5">
        <f>'90.1 Data-SI'!O74*Convert!$B$6/Convert!$B$5/$D74</f>
        <v>0.1307569282098312</v>
      </c>
      <c r="P74" s="5">
        <f>'90.1 Data-SI'!P74*Convert!$B$6/Convert!$B$5/$D74</f>
        <v>4.7143790398665386</v>
      </c>
      <c r="Q74" s="5">
        <f>'90.1 Data-SI'!Q74*Convert!$B$6/Convert!$B$5/$D74</f>
        <v>0.98564165430283879</v>
      </c>
      <c r="R74" s="5">
        <f>'90.1 Data-SI'!R74*Convert!$B$6/Convert!$B$5/$D74</f>
        <v>0</v>
      </c>
      <c r="S74" s="5">
        <f>'90.1 Data-SI'!S74*Convert!$B$6/Convert!$B$5/$D74</f>
        <v>0</v>
      </c>
      <c r="T74" s="5">
        <f>'90.1 Data-SI'!T74*Convert!$B$6/Convert!$B$5/$D74</f>
        <v>0</v>
      </c>
      <c r="U74" s="5">
        <f>'90.1 Data-SI'!U74*Convert!$B$7/Convert!$B$5/$D74</f>
        <v>49.777503561689841</v>
      </c>
      <c r="V74" s="5">
        <f>'90.1 Data-SI'!V74*Convert!$B$6/Convert!$B$5/$D74</f>
        <v>0</v>
      </c>
      <c r="W74" s="5">
        <f>'90.1 Data-SI'!W74*Convert!$B$6/Convert!$B$5/$D74</f>
        <v>87.82709603071504</v>
      </c>
      <c r="X74" s="5">
        <f>'90.1 Data-SI'!X74*Convert!$B$7/Convert!$B$5/$D74</f>
        <v>42.298985712406022</v>
      </c>
      <c r="Y74" s="5">
        <f t="shared" si="4"/>
        <v>130.12608174312106</v>
      </c>
      <c r="Z74" s="5">
        <f>'90.1 Data-SI'!Z74*Convert!$B$6/Convert!$B$5/$D74</f>
        <v>269.00944790688334</v>
      </c>
      <c r="AA74" s="5">
        <f>'90.1 Data-SI'!AA74*Convert!$B$6/Convert!$B$5/$D74</f>
        <v>541.28790321391466</v>
      </c>
      <c r="AB74" s="5">
        <f t="shared" si="5"/>
        <v>810.297351120798</v>
      </c>
    </row>
    <row r="75" spans="1:28" x14ac:dyDescent="0.25">
      <c r="A75" s="95">
        <v>2013</v>
      </c>
      <c r="B75" s="95" t="s">
        <v>61</v>
      </c>
      <c r="C75" s="52" t="s">
        <v>9</v>
      </c>
      <c r="D75" s="5">
        <f>VLOOKUP(B75,SWH!$A$4:$C$19,3,FALSE)</f>
        <v>7836.48</v>
      </c>
      <c r="E75" s="5">
        <f>'90.1 Data-SI'!E75*Convert!$B$6/Convert!$B$5/$D75</f>
        <v>26.172265977695201</v>
      </c>
      <c r="F75" s="5">
        <f>'90.1 Data-SI'!F75*Convert!$B$7/Convert!$B$5/$D75</f>
        <v>30.747494056288318</v>
      </c>
      <c r="G75" s="5">
        <f>'90.1 Data-SI'!G75*Convert!$B$6/Convert!$B$5/$D75</f>
        <v>16.098065287816301</v>
      </c>
      <c r="H75" s="5">
        <f>'90.1 Data-SI'!H75*Convert!$B$6/Convert!$B$5/$D75</f>
        <v>36.154413574575436</v>
      </c>
      <c r="I75" s="5">
        <f>'90.1 Data-SI'!I75*Convert!$B$6/Convert!$B$5/$D75</f>
        <v>18.878742255593217</v>
      </c>
      <c r="J75" s="5">
        <f>'90.1 Data-SI'!J75*Convert!$B$6/Convert!$B$5/$D75</f>
        <v>126.93897004777655</v>
      </c>
      <c r="K75" s="5">
        <f>'90.1 Data-SI'!K75*Convert!$B$7/Convert!$B$5/$D75</f>
        <v>0</v>
      </c>
      <c r="L75" s="5">
        <f>'90.1 Data-SI'!L75*Convert!$B$6/Convert!$B$5/$D75</f>
        <v>2.3361278845150428</v>
      </c>
      <c r="M75" s="5">
        <f>'90.1 Data-SI'!M75*Convert!$B$6/Convert!$B$5/$D75</f>
        <v>25.593005051020636</v>
      </c>
      <c r="N75" s="5">
        <f>'90.1 Data-SI'!N75*Convert!$B$6/Convert!$B$5/$D75</f>
        <v>4.1221824084282739</v>
      </c>
      <c r="O75" s="5">
        <f>'90.1 Data-SI'!O75*Convert!$B$6/Convert!$B$5/$D75</f>
        <v>0.1307569282098312</v>
      </c>
      <c r="P75" s="5">
        <f>'90.1 Data-SI'!P75*Convert!$B$6/Convert!$B$5/$D75</f>
        <v>3.9914254802184432</v>
      </c>
      <c r="Q75" s="5">
        <f>'90.1 Data-SI'!Q75*Convert!$B$6/Convert!$B$5/$D75</f>
        <v>0.62865526925921389</v>
      </c>
      <c r="R75" s="5">
        <f>'90.1 Data-SI'!R75*Convert!$B$6/Convert!$B$5/$D75</f>
        <v>0</v>
      </c>
      <c r="S75" s="5">
        <f>'90.1 Data-SI'!S75*Convert!$B$6/Convert!$B$5/$D75</f>
        <v>0</v>
      </c>
      <c r="T75" s="5">
        <f>'90.1 Data-SI'!T75*Convert!$B$6/Convert!$B$5/$D75</f>
        <v>0</v>
      </c>
      <c r="U75" s="5">
        <f>'90.1 Data-SI'!U75*Convert!$B$7/Convert!$B$5/$D75</f>
        <v>49.119295624792997</v>
      </c>
      <c r="V75" s="5">
        <f>'90.1 Data-SI'!V75*Convert!$B$6/Convert!$B$5/$D75</f>
        <v>0</v>
      </c>
      <c r="W75" s="5">
        <f>'90.1 Data-SI'!W75*Convert!$B$6/Convert!$B$5/$D75</f>
        <v>72.483417066009793</v>
      </c>
      <c r="X75" s="5">
        <f>'90.1 Data-SI'!X75*Convert!$B$7/Convert!$B$5/$D75</f>
        <v>30.747494056288318</v>
      </c>
      <c r="Y75" s="5">
        <f t="shared" si="4"/>
        <v>103.23091112229811</v>
      </c>
      <c r="Z75" s="5">
        <f>'90.1 Data-SI'!Z75*Convert!$B$6/Convert!$B$5/$D75</f>
        <v>233.33775177120341</v>
      </c>
      <c r="AA75" s="5">
        <f>'90.1 Data-SI'!AA75*Convert!$B$6/Convert!$B$5/$D75</f>
        <v>490.26017952788339</v>
      </c>
      <c r="AB75" s="5">
        <f t="shared" si="5"/>
        <v>723.59793129908678</v>
      </c>
    </row>
    <row r="76" spans="1:28" x14ac:dyDescent="0.25">
      <c r="A76" s="95">
        <v>2013</v>
      </c>
      <c r="B76" s="95" t="s">
        <v>61</v>
      </c>
      <c r="C76" s="52" t="s">
        <v>12</v>
      </c>
      <c r="D76" s="5">
        <f>VLOOKUP(B76,SWH!$A$4:$C$19,3,FALSE)</f>
        <v>7836.48</v>
      </c>
      <c r="E76" s="5">
        <f>'90.1 Data-SI'!E76*Convert!$B$6/Convert!$B$5/$D76</f>
        <v>38.441147116505824</v>
      </c>
      <c r="F76" s="5">
        <f>'90.1 Data-SI'!F76*Convert!$B$7/Convert!$B$5/$D76</f>
        <v>46.03882100126588</v>
      </c>
      <c r="G76" s="5">
        <f>'90.1 Data-SI'!G76*Convert!$B$6/Convert!$B$5/$D76</f>
        <v>17.844828857400831</v>
      </c>
      <c r="H76" s="5">
        <f>'90.1 Data-SI'!H76*Convert!$B$6/Convert!$B$5/$D76</f>
        <v>36.154413574575436</v>
      </c>
      <c r="I76" s="5">
        <f>'90.1 Data-SI'!I76*Convert!$B$6/Convert!$B$5/$D76</f>
        <v>18.866393669947048</v>
      </c>
      <c r="J76" s="5">
        <f>'90.1 Data-SI'!J76*Convert!$B$6/Convert!$B$5/$D76</f>
        <v>126.93897004777655</v>
      </c>
      <c r="K76" s="5">
        <f>'90.1 Data-SI'!K76*Convert!$B$7/Convert!$B$5/$D76</f>
        <v>0</v>
      </c>
      <c r="L76" s="5">
        <f>'90.1 Data-SI'!L76*Convert!$B$6/Convert!$B$5/$D76</f>
        <v>2.3361278845150428</v>
      </c>
      <c r="M76" s="5">
        <f>'90.1 Data-SI'!M76*Convert!$B$6/Convert!$B$5/$D76</f>
        <v>26.767243286101241</v>
      </c>
      <c r="N76" s="5">
        <f>'90.1 Data-SI'!N76*Convert!$B$6/Convert!$B$5/$D76</f>
        <v>4.6307196173111738</v>
      </c>
      <c r="O76" s="5">
        <f>'90.1 Data-SI'!O76*Convert!$B$6/Convert!$B$5/$D76</f>
        <v>0.1307569282098312</v>
      </c>
      <c r="P76" s="5">
        <f>'90.1 Data-SI'!P76*Convert!$B$6/Convert!$B$5/$D76</f>
        <v>4.4999626891013431</v>
      </c>
      <c r="Q76" s="5">
        <f>'90.1 Data-SI'!Q76*Convert!$B$6/Convert!$B$5/$D76</f>
        <v>0.80153546830549771</v>
      </c>
      <c r="R76" s="5">
        <f>'90.1 Data-SI'!R76*Convert!$B$6/Convert!$B$5/$D76</f>
        <v>0</v>
      </c>
      <c r="S76" s="5">
        <f>'90.1 Data-SI'!S76*Convert!$B$6/Convert!$B$5/$D76</f>
        <v>0</v>
      </c>
      <c r="T76" s="5">
        <f>'90.1 Data-SI'!T76*Convert!$B$6/Convert!$B$5/$D76</f>
        <v>0</v>
      </c>
      <c r="U76" s="5">
        <f>'90.1 Data-SI'!U76*Convert!$B$7/Convert!$B$5/$D76</f>
        <v>52.85336727147336</v>
      </c>
      <c r="V76" s="5">
        <f>'90.1 Data-SI'!V76*Convert!$B$6/Convert!$B$5/$D76</f>
        <v>0</v>
      </c>
      <c r="W76" s="5">
        <f>'90.1 Data-SI'!W76*Convert!$B$6/Convert!$B$5/$D76</f>
        <v>88.354717417414733</v>
      </c>
      <c r="X76" s="5">
        <f>'90.1 Data-SI'!X76*Convert!$B$7/Convert!$B$5/$D76</f>
        <v>46.03882100126588</v>
      </c>
      <c r="Y76" s="5">
        <f t="shared" si="4"/>
        <v>134.39353841868061</v>
      </c>
      <c r="Z76" s="5">
        <f>'90.1 Data-SI'!Z76*Convert!$B$6/Convert!$B$5/$D76</f>
        <v>288.92210356066903</v>
      </c>
      <c r="AA76" s="5">
        <f>'90.1 Data-SI'!AA76*Convert!$B$6/Convert!$B$5/$D76</f>
        <v>561.70348308310759</v>
      </c>
      <c r="AB76" s="5">
        <f t="shared" si="5"/>
        <v>850.62558664377661</v>
      </c>
    </row>
    <row r="77" spans="1:28" x14ac:dyDescent="0.25">
      <c r="A77" s="95">
        <v>2013</v>
      </c>
      <c r="B77" s="95" t="s">
        <v>61</v>
      </c>
      <c r="C77" s="52" t="s">
        <v>8</v>
      </c>
      <c r="D77" s="5">
        <f>VLOOKUP(B77,SWH!$A$4:$C$19,3,FALSE)</f>
        <v>7836.48</v>
      </c>
      <c r="E77" s="5">
        <f>'90.1 Data-SI'!E77*Convert!$B$6/Convert!$B$5/$D77</f>
        <v>51.446452999305805</v>
      </c>
      <c r="F77" s="5">
        <f>'90.1 Data-SI'!F77*Convert!$B$7/Convert!$B$5/$D77</f>
        <v>60.336880277312723</v>
      </c>
      <c r="G77" s="5">
        <f>'90.1 Data-SI'!G77*Convert!$B$6/Convert!$B$5/$D77</f>
        <v>12.278984527066575</v>
      </c>
      <c r="H77" s="5">
        <f>'90.1 Data-SI'!H77*Convert!$B$6/Convert!$B$5/$D77</f>
        <v>36.154413574575436</v>
      </c>
      <c r="I77" s="5">
        <f>'90.1 Data-SI'!I77*Convert!$B$6/Convert!$B$5/$D77</f>
        <v>18.763114589997322</v>
      </c>
      <c r="J77" s="5">
        <f>'90.1 Data-SI'!J77*Convert!$B$6/Convert!$B$5/$D77</f>
        <v>126.93897004777655</v>
      </c>
      <c r="K77" s="5">
        <f>'90.1 Data-SI'!K77*Convert!$B$7/Convert!$B$5/$D77</f>
        <v>0</v>
      </c>
      <c r="L77" s="5">
        <f>'90.1 Data-SI'!L77*Convert!$B$6/Convert!$B$5/$D77</f>
        <v>2.3361278845150428</v>
      </c>
      <c r="M77" s="5">
        <f>'90.1 Data-SI'!M77*Convert!$B$6/Convert!$B$5/$D77</f>
        <v>31.03536352489326</v>
      </c>
      <c r="N77" s="5">
        <f>'90.1 Data-SI'!N77*Convert!$B$6/Convert!$B$5/$D77</f>
        <v>4.8069676124427749</v>
      </c>
      <c r="O77" s="5">
        <f>'90.1 Data-SI'!O77*Convert!$B$6/Convert!$B$5/$D77</f>
        <v>0.1307569282098312</v>
      </c>
      <c r="P77" s="5">
        <f>'90.1 Data-SI'!P77*Convert!$B$6/Convert!$B$5/$D77</f>
        <v>4.6762106842329443</v>
      </c>
      <c r="Q77" s="5">
        <f>'90.1 Data-SI'!Q77*Convert!$B$6/Convert!$B$5/$D77</f>
        <v>0.50853720888289988</v>
      </c>
      <c r="R77" s="5">
        <f>'90.1 Data-SI'!R77*Convert!$B$6/Convert!$B$5/$D77</f>
        <v>0</v>
      </c>
      <c r="S77" s="5">
        <f>'90.1 Data-SI'!S77*Convert!$B$6/Convert!$B$5/$D77</f>
        <v>0</v>
      </c>
      <c r="T77" s="5">
        <f>'90.1 Data-SI'!T77*Convert!$B$6/Convert!$B$5/$D77</f>
        <v>0</v>
      </c>
      <c r="U77" s="5">
        <f>'90.1 Data-SI'!U77*Convert!$B$7/Convert!$B$5/$D77</f>
        <v>57.000499941016614</v>
      </c>
      <c r="V77" s="5">
        <f>'90.1 Data-SI'!V77*Convert!$B$6/Convert!$B$5/$D77</f>
        <v>0</v>
      </c>
      <c r="W77" s="5">
        <f>'90.1 Data-SI'!W77*Convert!$B$6/Convert!$B$5/$D77</f>
        <v>99.945548944381486</v>
      </c>
      <c r="X77" s="5">
        <f>'90.1 Data-SI'!X77*Convert!$B$7/Convert!$B$5/$D77</f>
        <v>60.336880277312723</v>
      </c>
      <c r="Y77" s="5">
        <f t="shared" si="4"/>
        <v>160.2824292216942</v>
      </c>
      <c r="Z77" s="5">
        <f>'90.1 Data-SI'!Z77*Convert!$B$6/Convert!$B$5/$D77</f>
        <v>342.81133132052486</v>
      </c>
      <c r="AA77" s="5">
        <f>'90.1 Data-SI'!AA77*Convert!$B$6/Convert!$B$5/$D77</f>
        <v>627.07801809259036</v>
      </c>
      <c r="AB77" s="5">
        <f t="shared" si="5"/>
        <v>969.88934941311527</v>
      </c>
    </row>
    <row r="78" spans="1:28" x14ac:dyDescent="0.25">
      <c r="A78" s="95">
        <v>2016</v>
      </c>
      <c r="B78" s="95" t="s">
        <v>61</v>
      </c>
      <c r="C78" s="52" t="s">
        <v>10</v>
      </c>
      <c r="D78" s="5">
        <f>VLOOKUP(B78,SWH!$A$4:$C$19,3,FALSE)</f>
        <v>7836.48</v>
      </c>
      <c r="E78" s="5">
        <f>'90.1 Data-SI'!E78*Convert!$B$6/Convert!$B$5/$D78</f>
        <v>0</v>
      </c>
      <c r="F78" s="5">
        <f>'90.1 Data-SI'!F78*Convert!$B$7/Convert!$B$5/$D78</f>
        <v>0</v>
      </c>
      <c r="G78" s="5">
        <f>'90.1 Data-SI'!G78*Convert!$B$6/Convert!$B$5/$D78</f>
        <v>163.78939481331756</v>
      </c>
      <c r="H78" s="5">
        <f>'90.1 Data-SI'!H78*Convert!$B$6/Convert!$B$5/$D78</f>
        <v>28.447773532674535</v>
      </c>
      <c r="I78" s="5">
        <f>'90.1 Data-SI'!I78*Convert!$B$6/Convert!$B$5/$D78</f>
        <v>13.256767990503674</v>
      </c>
      <c r="J78" s="5">
        <f>'90.1 Data-SI'!J78*Convert!$B$6/Convert!$B$5/$D78</f>
        <v>126.93897004777655</v>
      </c>
      <c r="K78" s="5">
        <f>'90.1 Data-SI'!K78*Convert!$B$7/Convert!$B$5/$D78</f>
        <v>0</v>
      </c>
      <c r="L78" s="5">
        <f>'90.1 Data-SI'!L78*Convert!$B$6/Convert!$B$5/$D78</f>
        <v>1.6255229105131104</v>
      </c>
      <c r="M78" s="5">
        <f>'90.1 Data-SI'!M78*Convert!$B$6/Convert!$B$5/$D78</f>
        <v>44.321319081469682</v>
      </c>
      <c r="N78" s="5">
        <f>'90.1 Data-SI'!N78*Convert!$B$6/Convert!$B$5/$D78</f>
        <v>5.3222404134963091</v>
      </c>
      <c r="O78" s="5">
        <f>'90.1 Data-SI'!O78*Convert!$B$6/Convert!$B$5/$D78</f>
        <v>0.1307569282098312</v>
      </c>
      <c r="P78" s="5">
        <f>'90.1 Data-SI'!P78*Convert!$B$6/Convert!$B$5/$D78</f>
        <v>5.1914834852864775</v>
      </c>
      <c r="Q78" s="5">
        <f>'90.1 Data-SI'!Q78*Convert!$B$6/Convert!$B$5/$D78</f>
        <v>6.9006141788149788</v>
      </c>
      <c r="R78" s="5">
        <f>'90.1 Data-SI'!R78*Convert!$B$6/Convert!$B$5/$D78</f>
        <v>0</v>
      </c>
      <c r="S78" s="5">
        <f>'90.1 Data-SI'!S78*Convert!$B$6/Convert!$B$5/$D78</f>
        <v>0</v>
      </c>
      <c r="T78" s="5">
        <f>'90.1 Data-SI'!T78*Convert!$B$6/Convert!$B$5/$D78</f>
        <v>0</v>
      </c>
      <c r="U78" s="5">
        <f>'90.1 Data-SI'!U78*Convert!$B$7/Convert!$B$5/$D78</f>
        <v>28.548088200598006</v>
      </c>
      <c r="V78" s="5">
        <f>'90.1 Data-SI'!V78*Convert!$B$6/Convert!$B$5/$D78</f>
        <v>0</v>
      </c>
      <c r="W78" s="5">
        <f>'90.1 Data-SI'!W78*Convert!$B$6/Convert!$B$5/$D78</f>
        <v>220.2028115588887</v>
      </c>
      <c r="X78" s="5">
        <f>'90.1 Data-SI'!X78*Convert!$B$7/Convert!$B$5/$D78</f>
        <v>0</v>
      </c>
      <c r="Y78" s="5">
        <f t="shared" si="4"/>
        <v>220.2028115588887</v>
      </c>
      <c r="Z78" s="5">
        <f>'90.1 Data-SI'!Z78*Convert!$B$6/Convert!$B$5/$D78</f>
        <v>83.405715250271115</v>
      </c>
      <c r="AA78" s="5">
        <f>'90.1 Data-SI'!AA78*Convert!$B$6/Convert!$B$5/$D78</f>
        <v>474.0071956201424</v>
      </c>
      <c r="AB78" s="5">
        <f t="shared" si="5"/>
        <v>557.4129108704135</v>
      </c>
    </row>
    <row r="79" spans="1:28" x14ac:dyDescent="0.25">
      <c r="A79" s="95">
        <v>2016</v>
      </c>
      <c r="B79" s="95" t="s">
        <v>61</v>
      </c>
      <c r="C79" s="52" t="s">
        <v>6</v>
      </c>
      <c r="D79" s="5">
        <f>VLOOKUP(B79,SWH!$A$4:$C$19,3,FALSE)</f>
        <v>7836.48</v>
      </c>
      <c r="E79" s="5">
        <f>'90.1 Data-SI'!E79*Convert!$B$6/Convert!$B$5/$D79</f>
        <v>3.3677960853172174E-3</v>
      </c>
      <c r="F79" s="5">
        <f>'90.1 Data-SI'!F79*Convert!$B$7/Convert!$B$5/$D79</f>
        <v>0</v>
      </c>
      <c r="G79" s="5">
        <f>'90.1 Data-SI'!G79*Convert!$B$6/Convert!$B$5/$D79</f>
        <v>132.53400194418356</v>
      </c>
      <c r="H79" s="5">
        <f>'90.1 Data-SI'!H79*Convert!$B$6/Convert!$B$5/$D79</f>
        <v>28.447773532674535</v>
      </c>
      <c r="I79" s="5">
        <f>'90.1 Data-SI'!I79*Convert!$B$6/Convert!$B$5/$D79</f>
        <v>13.26013578658899</v>
      </c>
      <c r="J79" s="5">
        <f>'90.1 Data-SI'!J79*Convert!$B$6/Convert!$B$5/$D79</f>
        <v>126.93897004777655</v>
      </c>
      <c r="K79" s="5">
        <f>'90.1 Data-SI'!K79*Convert!$B$7/Convert!$B$5/$D79</f>
        <v>0</v>
      </c>
      <c r="L79" s="5">
        <f>'90.1 Data-SI'!L79*Convert!$B$6/Convert!$B$5/$D79</f>
        <v>1.6255229105131104</v>
      </c>
      <c r="M79" s="5">
        <f>'90.1 Data-SI'!M79*Convert!$B$6/Convert!$B$5/$D79</f>
        <v>43.369355388020011</v>
      </c>
      <c r="N79" s="5">
        <f>'90.1 Data-SI'!N79*Convert!$B$6/Convert!$B$5/$D79</f>
        <v>5.4232742960558262</v>
      </c>
      <c r="O79" s="5">
        <f>'90.1 Data-SI'!O79*Convert!$B$6/Convert!$B$5/$D79</f>
        <v>0.1307569282098312</v>
      </c>
      <c r="P79" s="5">
        <f>'90.1 Data-SI'!P79*Convert!$B$6/Convert!$B$5/$D79</f>
        <v>5.2925173678459947</v>
      </c>
      <c r="Q79" s="5">
        <f>'90.1 Data-SI'!Q79*Convert!$B$6/Convert!$B$5/$D79</f>
        <v>4.746347282907065</v>
      </c>
      <c r="R79" s="5">
        <f>'90.1 Data-SI'!R79*Convert!$B$6/Convert!$B$5/$D79</f>
        <v>0</v>
      </c>
      <c r="S79" s="5">
        <f>'90.1 Data-SI'!S79*Convert!$B$6/Convert!$B$5/$D79</f>
        <v>0</v>
      </c>
      <c r="T79" s="5">
        <f>'90.1 Data-SI'!T79*Convert!$B$6/Convert!$B$5/$D79</f>
        <v>0</v>
      </c>
      <c r="U79" s="5">
        <f>'90.1 Data-SI'!U79*Convert!$B$7/Convert!$B$5/$D79</f>
        <v>28.401307446427197</v>
      </c>
      <c r="V79" s="5">
        <f>'90.1 Data-SI'!V79*Convert!$B$6/Convert!$B$5/$D79</f>
        <v>0</v>
      </c>
      <c r="W79" s="5">
        <f>'90.1 Data-SI'!W79*Convert!$B$6/Convert!$B$5/$D79</f>
        <v>185.94558977904191</v>
      </c>
      <c r="X79" s="5">
        <f>'90.1 Data-SI'!X79*Convert!$B$7/Convert!$B$5/$D79</f>
        <v>0</v>
      </c>
      <c r="Y79" s="5">
        <f t="shared" si="4"/>
        <v>185.94558977904191</v>
      </c>
      <c r="Z79" s="5">
        <f>'90.1 Data-SI'!Z79*Convert!$B$6/Convert!$B$5/$D79</f>
        <v>82.976882548740704</v>
      </c>
      <c r="AA79" s="5">
        <f>'90.1 Data-SI'!AA79*Convert!$B$6/Convert!$B$5/$D79</f>
        <v>439.3245089348506</v>
      </c>
      <c r="AB79" s="5">
        <f t="shared" si="5"/>
        <v>522.30139148359126</v>
      </c>
    </row>
    <row r="80" spans="1:28" x14ac:dyDescent="0.25">
      <c r="A80" s="95">
        <v>2016</v>
      </c>
      <c r="B80" s="95" t="s">
        <v>61</v>
      </c>
      <c r="C80" s="52" t="s">
        <v>11</v>
      </c>
      <c r="D80" s="5">
        <f>VLOOKUP(B80,SWH!$A$4:$C$19,3,FALSE)</f>
        <v>7836.48</v>
      </c>
      <c r="E80" s="5">
        <f>'90.1 Data-SI'!E80*Convert!$B$6/Convert!$B$5/$D80</f>
        <v>0</v>
      </c>
      <c r="F80" s="5">
        <f>'90.1 Data-SI'!F80*Convert!$B$7/Convert!$B$5/$D80</f>
        <v>0</v>
      </c>
      <c r="G80" s="5">
        <f>'90.1 Data-SI'!G80*Convert!$B$6/Convert!$B$5/$D80</f>
        <v>107.39115896990032</v>
      </c>
      <c r="H80" s="5">
        <f>'90.1 Data-SI'!H80*Convert!$B$6/Convert!$B$5/$D80</f>
        <v>28.447773532674535</v>
      </c>
      <c r="I80" s="5">
        <f>'90.1 Data-SI'!I80*Convert!$B$6/Convert!$B$5/$D80</f>
        <v>13.261258385284098</v>
      </c>
      <c r="J80" s="5">
        <f>'90.1 Data-SI'!J80*Convert!$B$6/Convert!$B$5/$D80</f>
        <v>126.93897004777655</v>
      </c>
      <c r="K80" s="5">
        <f>'90.1 Data-SI'!K80*Convert!$B$7/Convert!$B$5/$D80</f>
        <v>0</v>
      </c>
      <c r="L80" s="5">
        <f>'90.1 Data-SI'!L80*Convert!$B$6/Convert!$B$5/$D80</f>
        <v>1.6255229105131104</v>
      </c>
      <c r="M80" s="5">
        <f>'90.1 Data-SI'!M80*Convert!$B$6/Convert!$B$5/$D80</f>
        <v>34.692790073547762</v>
      </c>
      <c r="N80" s="5">
        <f>'90.1 Data-SI'!N80*Convert!$B$6/Convert!$B$5/$D80</f>
        <v>4.2726106335724436</v>
      </c>
      <c r="O80" s="5">
        <f>'90.1 Data-SI'!O80*Convert!$B$6/Convert!$B$5/$D80</f>
        <v>0.1307569282098312</v>
      </c>
      <c r="P80" s="5">
        <f>'90.1 Data-SI'!P80*Convert!$B$6/Convert!$B$5/$D80</f>
        <v>4.1418537053626121</v>
      </c>
      <c r="Q80" s="5">
        <f>'90.1 Data-SI'!Q80*Convert!$B$6/Convert!$B$5/$D80</f>
        <v>2.669539696961448</v>
      </c>
      <c r="R80" s="5">
        <f>'90.1 Data-SI'!R80*Convert!$B$6/Convert!$B$5/$D80</f>
        <v>0</v>
      </c>
      <c r="S80" s="5">
        <f>'90.1 Data-SI'!S80*Convert!$B$6/Convert!$B$5/$D80</f>
        <v>0</v>
      </c>
      <c r="T80" s="5">
        <f>'90.1 Data-SI'!T80*Convert!$B$6/Convert!$B$5/$D80</f>
        <v>0</v>
      </c>
      <c r="U80" s="5">
        <f>'90.1 Data-SI'!U80*Convert!$B$7/Convert!$B$5/$D80</f>
        <v>31.208969673458839</v>
      </c>
      <c r="V80" s="5">
        <f>'90.1 Data-SI'!V80*Convert!$B$6/Convert!$B$5/$D80</f>
        <v>0</v>
      </c>
      <c r="W80" s="5">
        <f>'90.1 Data-SI'!W80*Convert!$B$6/Convert!$B$5/$D80</f>
        <v>148.89534244577214</v>
      </c>
      <c r="X80" s="5">
        <f>'90.1 Data-SI'!X80*Convert!$B$7/Convert!$B$5/$D80</f>
        <v>0</v>
      </c>
      <c r="Y80" s="5">
        <f t="shared" si="4"/>
        <v>148.89534244577214</v>
      </c>
      <c r="Z80" s="5">
        <f>'90.1 Data-SI'!Z80*Convert!$B$6/Convert!$B$5/$D80</f>
        <v>91.179711213878349</v>
      </c>
      <c r="AA80" s="5">
        <f>'90.1 Data-SI'!AA80*Convert!$B$6/Convert!$B$5/$D80</f>
        <v>410.47821286541347</v>
      </c>
      <c r="AB80" s="5">
        <f t="shared" si="5"/>
        <v>501.65792407929183</v>
      </c>
    </row>
    <row r="81" spans="1:28" x14ac:dyDescent="0.25">
      <c r="A81" s="95">
        <v>2016</v>
      </c>
      <c r="B81" s="95" t="s">
        <v>61</v>
      </c>
      <c r="C81" s="52" t="s">
        <v>13</v>
      </c>
      <c r="D81" s="5">
        <f>VLOOKUP(B81,SWH!$A$4:$C$19,3,FALSE)</f>
        <v>7836.48</v>
      </c>
      <c r="E81" s="5">
        <f>'90.1 Data-SI'!E81*Convert!$B$6/Convert!$B$5/$D81</f>
        <v>0.56129934755286959</v>
      </c>
      <c r="F81" s="5">
        <f>'90.1 Data-SI'!F81*Convert!$B$7/Convert!$B$5/$D81</f>
        <v>0.49452049899955081</v>
      </c>
      <c r="G81" s="5">
        <f>'90.1 Data-SI'!G81*Convert!$B$6/Convert!$B$5/$D81</f>
        <v>106.71310935805646</v>
      </c>
      <c r="H81" s="5">
        <f>'90.1 Data-SI'!H81*Convert!$B$6/Convert!$B$5/$D81</f>
        <v>28.447773532674535</v>
      </c>
      <c r="I81" s="5">
        <f>'90.1 Data-SI'!I81*Convert!$B$6/Convert!$B$5/$D81</f>
        <v>13.24441940485751</v>
      </c>
      <c r="J81" s="5">
        <f>'90.1 Data-SI'!J81*Convert!$B$6/Convert!$B$5/$D81</f>
        <v>126.93897004777655</v>
      </c>
      <c r="K81" s="5">
        <f>'90.1 Data-SI'!K81*Convert!$B$7/Convert!$B$5/$D81</f>
        <v>0</v>
      </c>
      <c r="L81" s="5">
        <f>'90.1 Data-SI'!L81*Convert!$B$6/Convert!$B$5/$D81</f>
        <v>1.6255229105131104</v>
      </c>
      <c r="M81" s="5">
        <f>'90.1 Data-SI'!M81*Convert!$B$6/Convert!$B$5/$D81</f>
        <v>39.260644163933016</v>
      </c>
      <c r="N81" s="5">
        <f>'90.1 Data-SI'!N81*Convert!$B$6/Convert!$B$5/$D81</f>
        <v>4.9910737984401168</v>
      </c>
      <c r="O81" s="5">
        <f>'90.1 Data-SI'!O81*Convert!$B$6/Convert!$B$5/$D81</f>
        <v>0.1307569282098312</v>
      </c>
      <c r="P81" s="5">
        <f>'90.1 Data-SI'!P81*Convert!$B$6/Convert!$B$5/$D81</f>
        <v>4.8603168702302852</v>
      </c>
      <c r="Q81" s="5">
        <f>'90.1 Data-SI'!Q81*Convert!$B$6/Convert!$B$5/$D81</f>
        <v>3.7528474377384855</v>
      </c>
      <c r="R81" s="5">
        <f>'90.1 Data-SI'!R81*Convert!$B$6/Convert!$B$5/$D81</f>
        <v>0</v>
      </c>
      <c r="S81" s="5">
        <f>'90.1 Data-SI'!S81*Convert!$B$6/Convert!$B$5/$D81</f>
        <v>0</v>
      </c>
      <c r="T81" s="5">
        <f>'90.1 Data-SI'!T81*Convert!$B$6/Convert!$B$5/$D81</f>
        <v>0</v>
      </c>
      <c r="U81" s="5">
        <f>'90.1 Data-SI'!U81*Convert!$B$7/Convert!$B$5/$D81</f>
        <v>31.284281264604065</v>
      </c>
      <c r="V81" s="5">
        <f>'90.1 Data-SI'!V81*Convert!$B$6/Convert!$B$5/$D81</f>
        <v>0</v>
      </c>
      <c r="W81" s="5">
        <f>'90.1 Data-SI'!W81*Convert!$B$6/Convert!$B$5/$D81</f>
        <v>155.14821717751116</v>
      </c>
      <c r="X81" s="5">
        <f>'90.1 Data-SI'!X81*Convert!$B$7/Convert!$B$5/$D81</f>
        <v>0.49452049899955081</v>
      </c>
      <c r="Y81" s="5">
        <f t="shared" si="4"/>
        <v>155.64273767651071</v>
      </c>
      <c r="Z81" s="5">
        <f>'90.1 Data-SI'!Z81*Convert!$B$6/Convert!$B$5/$D81</f>
        <v>92.844525078720139</v>
      </c>
      <c r="AA81" s="5">
        <f>'90.1 Data-SI'!AA81*Convert!$B$6/Convert!$B$5/$D81</f>
        <v>418.3790624815677</v>
      </c>
      <c r="AB81" s="5">
        <f t="shared" si="5"/>
        <v>511.22358756028785</v>
      </c>
    </row>
    <row r="82" spans="1:28" x14ac:dyDescent="0.25">
      <c r="A82" s="95">
        <v>2016</v>
      </c>
      <c r="B82" s="95" t="s">
        <v>61</v>
      </c>
      <c r="C82" s="52" t="s">
        <v>19</v>
      </c>
      <c r="D82" s="5">
        <f>VLOOKUP(B82,SWH!$A$4:$C$19,3,FALSE)</f>
        <v>7836.48</v>
      </c>
      <c r="E82" s="5">
        <f>'90.1 Data-SI'!E82*Convert!$B$6/Convert!$B$5/$D82</f>
        <v>1.4773398827591526</v>
      </c>
      <c r="F82" s="5">
        <f>'90.1 Data-SI'!F82*Convert!$B$7/Convert!$B$5/$D82</f>
        <v>1.6380271074087689</v>
      </c>
      <c r="G82" s="5">
        <f>'90.1 Data-SI'!G82*Convert!$B$6/Convert!$B$5/$D82</f>
        <v>81.602821745931266</v>
      </c>
      <c r="H82" s="5">
        <f>'90.1 Data-SI'!H82*Convert!$B$6/Convert!$B$5/$D82</f>
        <v>28.447773532674535</v>
      </c>
      <c r="I82" s="5">
        <f>'90.1 Data-SI'!I82*Convert!$B$6/Convert!$B$5/$D82</f>
        <v>13.239929010077086</v>
      </c>
      <c r="J82" s="5">
        <f>'90.1 Data-SI'!J82*Convert!$B$6/Convert!$B$5/$D82</f>
        <v>126.93897004777655</v>
      </c>
      <c r="K82" s="5">
        <f>'90.1 Data-SI'!K82*Convert!$B$7/Convert!$B$5/$D82</f>
        <v>0</v>
      </c>
      <c r="L82" s="5">
        <f>'90.1 Data-SI'!L82*Convert!$B$6/Convert!$B$5/$D82</f>
        <v>1.6255229105131104</v>
      </c>
      <c r="M82" s="5">
        <f>'90.1 Data-SI'!M82*Convert!$B$6/Convert!$B$5/$D82</f>
        <v>28.869870642034297</v>
      </c>
      <c r="N82" s="5">
        <f>'90.1 Data-SI'!N82*Convert!$B$6/Convert!$B$5/$D82</f>
        <v>3.9739993806743161</v>
      </c>
      <c r="O82" s="5">
        <f>'90.1 Data-SI'!O82*Convert!$B$6/Convert!$B$5/$D82</f>
        <v>0.1307569282098312</v>
      </c>
      <c r="P82" s="5">
        <f>'90.1 Data-SI'!P82*Convert!$B$6/Convert!$B$5/$D82</f>
        <v>3.843242452464485</v>
      </c>
      <c r="Q82" s="5">
        <f>'90.1 Data-SI'!Q82*Convert!$B$6/Convert!$B$5/$D82</f>
        <v>2.8547684816538941</v>
      </c>
      <c r="R82" s="5">
        <f>'90.1 Data-SI'!R82*Convert!$B$6/Convert!$B$5/$D82</f>
        <v>0</v>
      </c>
      <c r="S82" s="5">
        <f>'90.1 Data-SI'!S82*Convert!$B$6/Convert!$B$5/$D82</f>
        <v>0</v>
      </c>
      <c r="T82" s="5">
        <f>'90.1 Data-SI'!T82*Convert!$B$6/Convert!$B$5/$D82</f>
        <v>0</v>
      </c>
      <c r="U82" s="5">
        <f>'90.1 Data-SI'!U82*Convert!$B$7/Convert!$B$5/$D82</f>
        <v>34.250251530165471</v>
      </c>
      <c r="V82" s="5">
        <f>'90.1 Data-SI'!V82*Convert!$B$6/Convert!$B$5/$D82</f>
        <v>0</v>
      </c>
      <c r="W82" s="5">
        <f>'90.1 Data-SI'!W82*Convert!$B$6/Convert!$B$5/$D82</f>
        <v>118.64804320484311</v>
      </c>
      <c r="X82" s="5">
        <f>'90.1 Data-SI'!X82*Convert!$B$7/Convert!$B$5/$D82</f>
        <v>1.6380271074087689</v>
      </c>
      <c r="Y82" s="5">
        <f t="shared" si="4"/>
        <v>120.28607031225188</v>
      </c>
      <c r="Z82" s="5">
        <f>'90.1 Data-SI'!Z82*Convert!$B$6/Convert!$B$5/$D82</f>
        <v>104.85071812287603</v>
      </c>
      <c r="AA82" s="5">
        <f>'90.1 Data-SI'!AA82*Convert!$B$6/Convert!$B$5/$D82</f>
        <v>393.88171375697027</v>
      </c>
      <c r="AB82" s="5">
        <f t="shared" si="5"/>
        <v>498.73243187984633</v>
      </c>
    </row>
    <row r="83" spans="1:28" x14ac:dyDescent="0.25">
      <c r="A83" s="95">
        <v>2016</v>
      </c>
      <c r="B83" s="95" t="s">
        <v>61</v>
      </c>
      <c r="C83" s="52" t="s">
        <v>20</v>
      </c>
      <c r="D83" s="5">
        <f>VLOOKUP(B83,SWH!$A$4:$C$19,3,FALSE)</f>
        <v>7836.48</v>
      </c>
      <c r="E83" s="5">
        <f>'90.1 Data-SI'!E83*Convert!$B$6/Convert!$B$5/$D83</f>
        <v>1.1809738272512376</v>
      </c>
      <c r="F83" s="5">
        <f>'90.1 Data-SI'!F83*Convert!$B$7/Convert!$B$5/$D83</f>
        <v>1.1000871706571207</v>
      </c>
      <c r="G83" s="5">
        <f>'90.1 Data-SI'!G83*Convert!$B$6/Convert!$B$5/$D83</f>
        <v>66.156986299971422</v>
      </c>
      <c r="H83" s="5">
        <f>'90.1 Data-SI'!H83*Convert!$B$6/Convert!$B$5/$D83</f>
        <v>28.447773532674535</v>
      </c>
      <c r="I83" s="5">
        <f>'90.1 Data-SI'!I83*Convert!$B$6/Convert!$B$5/$D83</f>
        <v>13.250032398333039</v>
      </c>
      <c r="J83" s="5">
        <f>'90.1 Data-SI'!J83*Convert!$B$6/Convert!$B$5/$D83</f>
        <v>126.93897004777655</v>
      </c>
      <c r="K83" s="5">
        <f>'90.1 Data-SI'!K83*Convert!$B$7/Convert!$B$5/$D83</f>
        <v>0</v>
      </c>
      <c r="L83" s="5">
        <f>'90.1 Data-SI'!L83*Convert!$B$6/Convert!$B$5/$D83</f>
        <v>1.6255229105131104</v>
      </c>
      <c r="M83" s="5">
        <f>'90.1 Data-SI'!M83*Convert!$B$6/Convert!$B$5/$D83</f>
        <v>30.637963586825833</v>
      </c>
      <c r="N83" s="5">
        <f>'90.1 Data-SI'!N83*Convert!$B$6/Convert!$B$5/$D83</f>
        <v>4.1165694149527452</v>
      </c>
      <c r="O83" s="5">
        <f>'90.1 Data-SI'!O83*Convert!$B$6/Convert!$B$5/$D83</f>
        <v>0.1307569282098312</v>
      </c>
      <c r="P83" s="5">
        <f>'90.1 Data-SI'!P83*Convert!$B$6/Convert!$B$5/$D83</f>
        <v>3.9858124867429146</v>
      </c>
      <c r="Q83" s="5">
        <f>'90.1 Data-SI'!Q83*Convert!$B$6/Convert!$B$5/$D83</f>
        <v>0.86552359392652478</v>
      </c>
      <c r="R83" s="5">
        <f>'90.1 Data-SI'!R83*Convert!$B$6/Convert!$B$5/$D83</f>
        <v>0</v>
      </c>
      <c r="S83" s="5">
        <f>'90.1 Data-SI'!S83*Convert!$B$6/Convert!$B$5/$D83</f>
        <v>0</v>
      </c>
      <c r="T83" s="5">
        <f>'90.1 Data-SI'!T83*Convert!$B$6/Convert!$B$5/$D83</f>
        <v>0</v>
      </c>
      <c r="U83" s="5">
        <f>'90.1 Data-SI'!U83*Convert!$B$7/Convert!$B$5/$D83</f>
        <v>34.440067479276415</v>
      </c>
      <c r="V83" s="5">
        <f>'90.1 Data-SI'!V83*Convert!$B$6/Convert!$B$5/$D83</f>
        <v>0</v>
      </c>
      <c r="W83" s="5">
        <f>'90.1 Data-SI'!W83*Convert!$B$6/Convert!$B$5/$D83</f>
        <v>102.82725979471792</v>
      </c>
      <c r="X83" s="5">
        <f>'90.1 Data-SI'!X83*Convert!$B$7/Convert!$B$5/$D83</f>
        <v>1.1000871706571207</v>
      </c>
      <c r="Y83" s="5">
        <f t="shared" si="4"/>
        <v>103.92734696537504</v>
      </c>
      <c r="Z83" s="5">
        <f>'90.1 Data-SI'!Z83*Convert!$B$6/Convert!$B$5/$D83</f>
        <v>103.83364370511023</v>
      </c>
      <c r="AA83" s="5">
        <f>'90.1 Data-SI'!AA83*Convert!$B$6/Convert!$B$5/$D83</f>
        <v>377.05283671864009</v>
      </c>
      <c r="AB83" s="5">
        <f t="shared" si="5"/>
        <v>480.8864804237503</v>
      </c>
    </row>
    <row r="84" spans="1:28" x14ac:dyDescent="0.25">
      <c r="A84" s="95">
        <v>2016</v>
      </c>
      <c r="B84" s="95" t="s">
        <v>61</v>
      </c>
      <c r="C84" s="52" t="s">
        <v>3</v>
      </c>
      <c r="D84" s="5">
        <f>VLOOKUP(B84,SWH!$A$4:$C$19,3,FALSE)</f>
        <v>7836.48</v>
      </c>
      <c r="E84" s="5">
        <f>'90.1 Data-SI'!E84*Convert!$B$6/Convert!$B$5/$D84</f>
        <v>12.632603116024882</v>
      </c>
      <c r="F84" s="5">
        <f>'90.1 Data-SI'!F84*Convert!$B$7/Convert!$B$5/$D84</f>
        <v>15.149541347362309</v>
      </c>
      <c r="G84" s="5">
        <f>'90.1 Data-SI'!G84*Convert!$B$6/Convert!$B$5/$D84</f>
        <v>41.469918395901111</v>
      </c>
      <c r="H84" s="5">
        <f>'90.1 Data-SI'!H84*Convert!$B$6/Convert!$B$5/$D84</f>
        <v>28.447773532674535</v>
      </c>
      <c r="I84" s="5">
        <f>'90.1 Data-SI'!I84*Convert!$B$6/Convert!$B$5/$D84</f>
        <v>13.246664602247721</v>
      </c>
      <c r="J84" s="5">
        <f>'90.1 Data-SI'!J84*Convert!$B$6/Convert!$B$5/$D84</f>
        <v>126.93897004777655</v>
      </c>
      <c r="K84" s="5">
        <f>'90.1 Data-SI'!K84*Convert!$B$7/Convert!$B$5/$D84</f>
        <v>0</v>
      </c>
      <c r="L84" s="5">
        <f>'90.1 Data-SI'!L84*Convert!$B$6/Convert!$B$5/$D84</f>
        <v>1.6255229105131104</v>
      </c>
      <c r="M84" s="5">
        <f>'90.1 Data-SI'!M84*Convert!$B$6/Convert!$B$5/$D84</f>
        <v>23.658767499353452</v>
      </c>
      <c r="N84" s="5">
        <f>'90.1 Data-SI'!N84*Convert!$B$6/Convert!$B$5/$D84</f>
        <v>3.7169242794951023</v>
      </c>
      <c r="O84" s="5">
        <f>'90.1 Data-SI'!O84*Convert!$B$6/Convert!$B$5/$D84</f>
        <v>0.1307569282098312</v>
      </c>
      <c r="P84" s="5">
        <f>'90.1 Data-SI'!P84*Convert!$B$6/Convert!$B$5/$D84</f>
        <v>3.5861673512852708</v>
      </c>
      <c r="Q84" s="5">
        <f>'90.1 Data-SI'!Q84*Convert!$B$6/Convert!$B$5/$D84</f>
        <v>1.0967789251183071</v>
      </c>
      <c r="R84" s="5">
        <f>'90.1 Data-SI'!R84*Convert!$B$6/Convert!$B$5/$D84</f>
        <v>0</v>
      </c>
      <c r="S84" s="5">
        <f>'90.1 Data-SI'!S84*Convert!$B$6/Convert!$B$5/$D84</f>
        <v>0</v>
      </c>
      <c r="T84" s="5">
        <f>'90.1 Data-SI'!T84*Convert!$B$6/Convert!$B$5/$D84</f>
        <v>0</v>
      </c>
      <c r="U84" s="5">
        <f>'90.1 Data-SI'!U84*Convert!$B$7/Convert!$B$5/$D84</f>
        <v>39.457894360733398</v>
      </c>
      <c r="V84" s="5">
        <f>'90.1 Data-SI'!V84*Convert!$B$6/Convert!$B$5/$D84</f>
        <v>0</v>
      </c>
      <c r="W84" s="5">
        <f>'90.1 Data-SI'!W84*Convert!$B$6/Convert!$B$5/$D84</f>
        <v>82.444235287683043</v>
      </c>
      <c r="X84" s="5">
        <f>'90.1 Data-SI'!X84*Convert!$B$7/Convert!$B$5/$D84</f>
        <v>15.149541347362309</v>
      </c>
      <c r="Y84" s="5">
        <f t="shared" si="4"/>
        <v>97.593776635045344</v>
      </c>
      <c r="Z84" s="5">
        <f>'90.1 Data-SI'!Z84*Convert!$B$6/Convert!$B$5/$D84</f>
        <v>159.54035875234234</v>
      </c>
      <c r="AA84" s="5">
        <f>'90.1 Data-SI'!AA84*Convert!$B$6/Convert!$B$5/$D84</f>
        <v>412.3742820614471</v>
      </c>
      <c r="AB84" s="5">
        <f t="shared" si="5"/>
        <v>571.91464081378945</v>
      </c>
    </row>
    <row r="85" spans="1:28" x14ac:dyDescent="0.25">
      <c r="A85" s="95">
        <v>2016</v>
      </c>
      <c r="B85" s="95" t="s">
        <v>61</v>
      </c>
      <c r="C85" s="52" t="s">
        <v>7</v>
      </c>
      <c r="D85" s="5">
        <f>VLOOKUP(B85,SWH!$A$4:$C$19,3,FALSE)</f>
        <v>7836.48</v>
      </c>
      <c r="E85" s="5">
        <f>'90.1 Data-SI'!E85*Convert!$B$6/Convert!$B$5/$D85</f>
        <v>4.775534848979814</v>
      </c>
      <c r="F85" s="5">
        <f>'90.1 Data-SI'!F85*Convert!$B$7/Convert!$B$5/$D85</f>
        <v>5.4370357893113024</v>
      </c>
      <c r="G85" s="5">
        <f>'90.1 Data-SI'!G85*Convert!$B$6/Convert!$B$5/$D85</f>
        <v>46.022056104554878</v>
      </c>
      <c r="H85" s="5">
        <f>'90.1 Data-SI'!H85*Convert!$B$6/Convert!$B$5/$D85</f>
        <v>28.447773532674535</v>
      </c>
      <c r="I85" s="5">
        <f>'90.1 Data-SI'!I85*Convert!$B$6/Convert!$B$5/$D85</f>
        <v>13.246664602247721</v>
      </c>
      <c r="J85" s="5">
        <f>'90.1 Data-SI'!J85*Convert!$B$6/Convert!$B$5/$D85</f>
        <v>126.93897004777655</v>
      </c>
      <c r="K85" s="5">
        <f>'90.1 Data-SI'!K85*Convert!$B$7/Convert!$B$5/$D85</f>
        <v>0</v>
      </c>
      <c r="L85" s="5">
        <f>'90.1 Data-SI'!L85*Convert!$B$6/Convert!$B$5/$D85</f>
        <v>1.6255229105131104</v>
      </c>
      <c r="M85" s="5">
        <f>'90.1 Data-SI'!M85*Convert!$B$6/Convert!$B$5/$D85</f>
        <v>26.65722861398088</v>
      </c>
      <c r="N85" s="5">
        <f>'90.1 Data-SI'!N85*Convert!$B$6/Convert!$B$5/$D85</f>
        <v>3.6843689173370358</v>
      </c>
      <c r="O85" s="5">
        <f>'90.1 Data-SI'!O85*Convert!$B$6/Convert!$B$5/$D85</f>
        <v>0.1307569282098312</v>
      </c>
      <c r="P85" s="5">
        <f>'90.1 Data-SI'!P85*Convert!$B$6/Convert!$B$5/$D85</f>
        <v>3.5536119891272042</v>
      </c>
      <c r="Q85" s="5">
        <f>'90.1 Data-SI'!Q85*Convert!$B$6/Convert!$B$5/$D85</f>
        <v>0.62641007186900233</v>
      </c>
      <c r="R85" s="5">
        <f>'90.1 Data-SI'!R85*Convert!$B$6/Convert!$B$5/$D85</f>
        <v>0</v>
      </c>
      <c r="S85" s="5">
        <f>'90.1 Data-SI'!S85*Convert!$B$6/Convert!$B$5/$D85</f>
        <v>0</v>
      </c>
      <c r="T85" s="5">
        <f>'90.1 Data-SI'!T85*Convert!$B$6/Convert!$B$5/$D85</f>
        <v>0</v>
      </c>
      <c r="U85" s="5">
        <f>'90.1 Data-SI'!U85*Convert!$B$7/Convert!$B$5/$D85</f>
        <v>38.12649301727307</v>
      </c>
      <c r="V85" s="5">
        <f>'90.1 Data-SI'!V85*Convert!$B$6/Convert!$B$5/$D85</f>
        <v>0</v>
      </c>
      <c r="W85" s="5">
        <f>'90.1 Data-SI'!W85*Convert!$B$6/Convert!$B$5/$D85</f>
        <v>81.634841628511779</v>
      </c>
      <c r="X85" s="5">
        <f>'90.1 Data-SI'!X85*Convert!$B$7/Convert!$B$5/$D85</f>
        <v>5.4370357893113024</v>
      </c>
      <c r="Y85" s="5">
        <f t="shared" si="4"/>
        <v>87.071877417823089</v>
      </c>
      <c r="Z85" s="5">
        <f>'90.1 Data-SI'!Z85*Convert!$B$6/Convert!$B$5/$D85</f>
        <v>127.27462705761317</v>
      </c>
      <c r="AA85" s="5">
        <f>'90.1 Data-SI'!AA85*Convert!$B$6/Convert!$B$5/$D85</f>
        <v>379.2980341088516</v>
      </c>
      <c r="AB85" s="5">
        <f t="shared" si="5"/>
        <v>506.57266116646474</v>
      </c>
    </row>
    <row r="86" spans="1:28" x14ac:dyDescent="0.25">
      <c r="A86" s="95">
        <v>2016</v>
      </c>
      <c r="B86" s="95" t="s">
        <v>61</v>
      </c>
      <c r="C86" s="52" t="s">
        <v>17</v>
      </c>
      <c r="D86" s="5">
        <f>VLOOKUP(B86,SWH!$A$4:$C$19,3,FALSE)</f>
        <v>7836.48</v>
      </c>
      <c r="E86" s="5">
        <f>'90.1 Data-SI'!E86*Convert!$B$6/Convert!$B$5/$D86</f>
        <v>1.1147405042399989</v>
      </c>
      <c r="F86" s="5">
        <f>'90.1 Data-SI'!F86*Convert!$B$7/Convert!$B$5/$D86</f>
        <v>1.1227574965630829</v>
      </c>
      <c r="G86" s="5">
        <f>'90.1 Data-SI'!G86*Convert!$B$6/Convert!$B$5/$D86</f>
        <v>8.4284710028538896</v>
      </c>
      <c r="H86" s="5">
        <f>'90.1 Data-SI'!H86*Convert!$B$6/Convert!$B$5/$D86</f>
        <v>28.447773532674535</v>
      </c>
      <c r="I86" s="5">
        <f>'90.1 Data-SI'!I86*Convert!$B$6/Convert!$B$5/$D86</f>
        <v>13.24441940485751</v>
      </c>
      <c r="J86" s="5">
        <f>'90.1 Data-SI'!J86*Convert!$B$6/Convert!$B$5/$D86</f>
        <v>126.93897004777655</v>
      </c>
      <c r="K86" s="5">
        <f>'90.1 Data-SI'!K86*Convert!$B$7/Convert!$B$5/$D86</f>
        <v>0</v>
      </c>
      <c r="L86" s="5">
        <f>'90.1 Data-SI'!L86*Convert!$B$6/Convert!$B$5/$D86</f>
        <v>1.6255229105131104</v>
      </c>
      <c r="M86" s="5">
        <f>'90.1 Data-SI'!M86*Convert!$B$6/Convert!$B$5/$D86</f>
        <v>14.399573462121316</v>
      </c>
      <c r="N86" s="5">
        <f>'90.1 Data-SI'!N86*Convert!$B$6/Convert!$B$5/$D86</f>
        <v>1.6928788322194546</v>
      </c>
      <c r="O86" s="5">
        <f>'90.1 Data-SI'!O86*Convert!$B$6/Convert!$B$5/$D86</f>
        <v>0.1307569282098312</v>
      </c>
      <c r="P86" s="5">
        <f>'90.1 Data-SI'!P86*Convert!$B$6/Convert!$B$5/$D86</f>
        <v>1.5621219040096235</v>
      </c>
      <c r="Q86" s="5">
        <f>'90.1 Data-SI'!Q86*Convert!$B$6/Convert!$B$5/$D86</f>
        <v>0.11450506690078539</v>
      </c>
      <c r="R86" s="5">
        <f>'90.1 Data-SI'!R86*Convert!$B$6/Convert!$B$5/$D86</f>
        <v>0</v>
      </c>
      <c r="S86" s="5">
        <f>'90.1 Data-SI'!S86*Convert!$B$6/Convert!$B$5/$D86</f>
        <v>0</v>
      </c>
      <c r="T86" s="5">
        <f>'90.1 Data-SI'!T86*Convert!$B$6/Convert!$B$5/$D86</f>
        <v>0</v>
      </c>
      <c r="U86" s="5">
        <f>'90.1 Data-SI'!U86*Convert!$B$7/Convert!$B$5/$D86</f>
        <v>40.053470719279865</v>
      </c>
      <c r="V86" s="5">
        <f>'90.1 Data-SI'!V86*Convert!$B$6/Convert!$B$5/$D86</f>
        <v>0</v>
      </c>
      <c r="W86" s="5">
        <f>'90.1 Data-SI'!W86*Convert!$B$6/Convert!$B$5/$D86</f>
        <v>25.619411940125609</v>
      </c>
      <c r="X86" s="5">
        <f>'90.1 Data-SI'!X86*Convert!$B$7/Convert!$B$5/$D86</f>
        <v>1.1227574965630829</v>
      </c>
      <c r="Y86" s="5">
        <f t="shared" si="4"/>
        <v>26.742169436688691</v>
      </c>
      <c r="Z86" s="5">
        <f>'90.1 Data-SI'!Z86*Convert!$B$6/Convert!$B$5/$D86</f>
        <v>120.29992136492119</v>
      </c>
      <c r="AA86" s="5">
        <f>'90.1 Data-SI'!AA86*Convert!$B$6/Convert!$B$5/$D86</f>
        <v>316.3067761290784</v>
      </c>
      <c r="AB86" s="5">
        <f t="shared" si="5"/>
        <v>436.6066974939996</v>
      </c>
    </row>
    <row r="87" spans="1:28" x14ac:dyDescent="0.25">
      <c r="A87" s="95">
        <v>2016</v>
      </c>
      <c r="B87" s="95" t="s">
        <v>61</v>
      </c>
      <c r="C87" s="52" t="s">
        <v>14</v>
      </c>
      <c r="D87" s="5">
        <f>VLOOKUP(B87,SWH!$A$4:$C$19,3,FALSE)</f>
        <v>7836.48</v>
      </c>
      <c r="E87" s="5">
        <f>'90.1 Data-SI'!E87*Convert!$B$6/Convert!$B$5/$D87</f>
        <v>13.612631776852194</v>
      </c>
      <c r="F87" s="5">
        <f>'90.1 Data-SI'!F87*Convert!$B$7/Convert!$B$5/$D87</f>
        <v>16.077103495446938</v>
      </c>
      <c r="G87" s="5">
        <f>'90.1 Data-SI'!G87*Convert!$B$6/Convert!$B$5/$D87</f>
        <v>30.420179439975321</v>
      </c>
      <c r="H87" s="5">
        <f>'90.1 Data-SI'!H87*Convert!$B$6/Convert!$B$5/$D87</f>
        <v>28.447773532674535</v>
      </c>
      <c r="I87" s="5">
        <f>'90.1 Data-SI'!I87*Convert!$B$6/Convert!$B$5/$D87</f>
        <v>13.226457825735817</v>
      </c>
      <c r="J87" s="5">
        <f>'90.1 Data-SI'!J87*Convert!$B$6/Convert!$B$5/$D87</f>
        <v>126.93897004777655</v>
      </c>
      <c r="K87" s="5">
        <f>'90.1 Data-SI'!K87*Convert!$B$7/Convert!$B$5/$D87</f>
        <v>0</v>
      </c>
      <c r="L87" s="5">
        <f>'90.1 Data-SI'!L87*Convert!$B$6/Convert!$B$5/$D87</f>
        <v>1.6255229105131104</v>
      </c>
      <c r="M87" s="5">
        <f>'90.1 Data-SI'!M87*Convert!$B$6/Convert!$B$5/$D87</f>
        <v>22.858354629743062</v>
      </c>
      <c r="N87" s="5">
        <f>'90.1 Data-SI'!N87*Convert!$B$6/Convert!$B$5/$D87</f>
        <v>4.2793462257430779</v>
      </c>
      <c r="O87" s="5">
        <f>'90.1 Data-SI'!O87*Convert!$B$6/Convert!$B$5/$D87</f>
        <v>0.1307569282098312</v>
      </c>
      <c r="P87" s="5">
        <f>'90.1 Data-SI'!P87*Convert!$B$6/Convert!$B$5/$D87</f>
        <v>4.1485892975332463</v>
      </c>
      <c r="Q87" s="5">
        <f>'90.1 Data-SI'!Q87*Convert!$B$6/Convert!$B$5/$D87</f>
        <v>0.71285017139214424</v>
      </c>
      <c r="R87" s="5">
        <f>'90.1 Data-SI'!R87*Convert!$B$6/Convert!$B$5/$D87</f>
        <v>0</v>
      </c>
      <c r="S87" s="5">
        <f>'90.1 Data-SI'!S87*Convert!$B$6/Convert!$B$5/$D87</f>
        <v>0</v>
      </c>
      <c r="T87" s="5">
        <f>'90.1 Data-SI'!T87*Convert!$B$6/Convert!$B$5/$D87</f>
        <v>0</v>
      </c>
      <c r="U87" s="5">
        <f>'90.1 Data-SI'!U87*Convert!$B$7/Convert!$B$5/$D87</f>
        <v>43.561223349712577</v>
      </c>
      <c r="V87" s="5">
        <f>'90.1 Data-SI'!V87*Convert!$B$6/Convert!$B$5/$D87</f>
        <v>0</v>
      </c>
      <c r="W87" s="5">
        <f>'90.1 Data-SI'!W87*Convert!$B$6/Convert!$B$5/$D87</f>
        <v>71.752605315495984</v>
      </c>
      <c r="X87" s="5">
        <f>'90.1 Data-SI'!X87*Convert!$B$7/Convert!$B$5/$D87</f>
        <v>16.077103495446938</v>
      </c>
      <c r="Y87" s="5">
        <f t="shared" si="4"/>
        <v>87.829708810942918</v>
      </c>
      <c r="Z87" s="5">
        <f>'90.1 Data-SI'!Z87*Convert!$B$6/Convert!$B$5/$D87</f>
        <v>174.23854346736175</v>
      </c>
      <c r="AA87" s="5">
        <f>'90.1 Data-SI'!AA87*Convert!$B$6/Convert!$B$5/$D87</f>
        <v>416.36063002776757</v>
      </c>
      <c r="AB87" s="5">
        <f t="shared" si="5"/>
        <v>590.59917349512932</v>
      </c>
    </row>
    <row r="88" spans="1:28" x14ac:dyDescent="0.25">
      <c r="A88" s="95">
        <v>2016</v>
      </c>
      <c r="B88" s="95" t="s">
        <v>61</v>
      </c>
      <c r="C88" s="52" t="s">
        <v>2</v>
      </c>
      <c r="D88" s="5">
        <f>VLOOKUP(B88,SWH!$A$4:$C$19,3,FALSE)</f>
        <v>7836.48</v>
      </c>
      <c r="E88" s="5">
        <f>'90.1 Data-SI'!E88*Convert!$B$6/Convert!$B$5/$D88</f>
        <v>8.2690619881488736</v>
      </c>
      <c r="F88" s="5">
        <f>'90.1 Data-SI'!F88*Convert!$B$7/Convert!$B$5/$D88</f>
        <v>9.5211526376922073</v>
      </c>
      <c r="G88" s="5">
        <f>'90.1 Data-SI'!G88*Convert!$B$6/Convert!$B$5/$D88</f>
        <v>32.966233280475137</v>
      </c>
      <c r="H88" s="5">
        <f>'90.1 Data-SI'!H88*Convert!$B$6/Convert!$B$5/$D88</f>
        <v>28.447773532674535</v>
      </c>
      <c r="I88" s="5">
        <f>'90.1 Data-SI'!I88*Convert!$B$6/Convert!$B$5/$D88</f>
        <v>13.23656121399177</v>
      </c>
      <c r="J88" s="5">
        <f>'90.1 Data-SI'!J88*Convert!$B$6/Convert!$B$5/$D88</f>
        <v>126.93897004777655</v>
      </c>
      <c r="K88" s="5">
        <f>'90.1 Data-SI'!K88*Convert!$B$7/Convert!$B$5/$D88</f>
        <v>0</v>
      </c>
      <c r="L88" s="5">
        <f>'90.1 Data-SI'!L88*Convert!$B$6/Convert!$B$5/$D88</f>
        <v>1.6255229105131104</v>
      </c>
      <c r="M88" s="5">
        <f>'90.1 Data-SI'!M88*Convert!$B$6/Convert!$B$5/$D88</f>
        <v>24.544497869791879</v>
      </c>
      <c r="N88" s="5">
        <f>'90.1 Data-SI'!N88*Convert!$B$6/Convert!$B$5/$D88</f>
        <v>3.7000852990685162</v>
      </c>
      <c r="O88" s="5">
        <f>'90.1 Data-SI'!O88*Convert!$B$6/Convert!$B$5/$D88</f>
        <v>0.1307569282098312</v>
      </c>
      <c r="P88" s="5">
        <f>'90.1 Data-SI'!P88*Convert!$B$6/Convert!$B$5/$D88</f>
        <v>3.5693283708586852</v>
      </c>
      <c r="Q88" s="5">
        <f>'90.1 Data-SI'!Q88*Convert!$B$6/Convert!$B$5/$D88</f>
        <v>0.37270276677510533</v>
      </c>
      <c r="R88" s="5">
        <f>'90.1 Data-SI'!R88*Convert!$B$6/Convert!$B$5/$D88</f>
        <v>0</v>
      </c>
      <c r="S88" s="5">
        <f>'90.1 Data-SI'!S88*Convert!$B$6/Convert!$B$5/$D88</f>
        <v>0</v>
      </c>
      <c r="T88" s="5">
        <f>'90.1 Data-SI'!T88*Convert!$B$6/Convert!$B$5/$D88</f>
        <v>0</v>
      </c>
      <c r="U88" s="5">
        <f>'90.1 Data-SI'!U88*Convert!$B$7/Convert!$B$5/$D88</f>
        <v>42.403115514448672</v>
      </c>
      <c r="V88" s="5">
        <f>'90.1 Data-SI'!V88*Convert!$B$6/Convert!$B$5/$D88</f>
        <v>0</v>
      </c>
      <c r="W88" s="5">
        <f>'90.1 Data-SI'!W88*Convert!$B$6/Convert!$B$5/$D88</f>
        <v>69.721824276049688</v>
      </c>
      <c r="X88" s="5">
        <f>'90.1 Data-SI'!X88*Convert!$B$7/Convert!$B$5/$D88</f>
        <v>9.5211526376922073</v>
      </c>
      <c r="Y88" s="5">
        <f t="shared" si="4"/>
        <v>79.242976913741899</v>
      </c>
      <c r="Z88" s="5">
        <f>'90.1 Data-SI'!Z88*Convert!$B$6/Convert!$B$5/$D88</f>
        <v>151.70125206441895</v>
      </c>
      <c r="AA88" s="5">
        <f>'90.1 Data-SI'!AA88*Convert!$B$6/Convert!$B$5/$D88</f>
        <v>391.80266097363443</v>
      </c>
      <c r="AB88" s="5">
        <f t="shared" si="5"/>
        <v>543.50391303805338</v>
      </c>
    </row>
    <row r="89" spans="1:28" x14ac:dyDescent="0.25">
      <c r="A89" s="95">
        <v>2016</v>
      </c>
      <c r="B89" s="95" t="s">
        <v>61</v>
      </c>
      <c r="C89" s="52" t="s">
        <v>18</v>
      </c>
      <c r="D89" s="5">
        <f>VLOOKUP(B89,SWH!$A$4:$C$19,3,FALSE)</f>
        <v>7836.48</v>
      </c>
      <c r="E89" s="5">
        <f>'90.1 Data-SI'!E89*Convert!$B$6/Convert!$B$5/$D89</f>
        <v>14.909233269699321</v>
      </c>
      <c r="F89" s="5">
        <f>'90.1 Data-SI'!F89*Convert!$B$7/Convert!$B$5/$D89</f>
        <v>17.944139318787123</v>
      </c>
      <c r="G89" s="5">
        <f>'90.1 Data-SI'!G89*Convert!$B$6/Convert!$B$5/$D89</f>
        <v>5.2391681100584844</v>
      </c>
      <c r="H89" s="5">
        <f>'90.1 Data-SI'!H89*Convert!$B$6/Convert!$B$5/$D89</f>
        <v>28.447773532674535</v>
      </c>
      <c r="I89" s="5">
        <f>'90.1 Data-SI'!I89*Convert!$B$6/Convert!$B$5/$D89</f>
        <v>13.211864042699444</v>
      </c>
      <c r="J89" s="5">
        <f>'90.1 Data-SI'!J89*Convert!$B$6/Convert!$B$5/$D89</f>
        <v>126.93897004777655</v>
      </c>
      <c r="K89" s="5">
        <f>'90.1 Data-SI'!K89*Convert!$B$7/Convert!$B$5/$D89</f>
        <v>0</v>
      </c>
      <c r="L89" s="5">
        <f>'90.1 Data-SI'!L89*Convert!$B$6/Convert!$B$5/$D89</f>
        <v>1.6255229105131104</v>
      </c>
      <c r="M89" s="5">
        <f>'90.1 Data-SI'!M89*Convert!$B$6/Convert!$B$5/$D89</f>
        <v>17.255464542470317</v>
      </c>
      <c r="N89" s="5">
        <f>'90.1 Data-SI'!N89*Convert!$B$6/Convert!$B$5/$D89</f>
        <v>3.087146411540783</v>
      </c>
      <c r="O89" s="5">
        <f>'90.1 Data-SI'!O89*Convert!$B$6/Convert!$B$5/$D89</f>
        <v>0.1307569282098312</v>
      </c>
      <c r="P89" s="5">
        <f>'90.1 Data-SI'!P89*Convert!$B$6/Convert!$B$5/$D89</f>
        <v>2.9563894833309514</v>
      </c>
      <c r="Q89" s="5">
        <f>'90.1 Data-SI'!Q89*Convert!$B$6/Convert!$B$5/$D89</f>
        <v>7.1846316486767287E-2</v>
      </c>
      <c r="R89" s="5">
        <f>'90.1 Data-SI'!R89*Convert!$B$6/Convert!$B$5/$D89</f>
        <v>0</v>
      </c>
      <c r="S89" s="5">
        <f>'90.1 Data-SI'!S89*Convert!$B$6/Convert!$B$5/$D89</f>
        <v>0</v>
      </c>
      <c r="T89" s="5">
        <f>'90.1 Data-SI'!T89*Convert!$B$6/Convert!$B$5/$D89</f>
        <v>0</v>
      </c>
      <c r="U89" s="5">
        <f>'90.1 Data-SI'!U89*Convert!$B$7/Convert!$B$5/$D89</f>
        <v>44.800406418301201</v>
      </c>
      <c r="V89" s="5">
        <f>'90.1 Data-SI'!V89*Convert!$B$6/Convert!$B$5/$D89</f>
        <v>0</v>
      </c>
      <c r="W89" s="5">
        <f>'90.1 Data-SI'!W89*Convert!$B$6/Convert!$B$5/$D89</f>
        <v>40.43210172204585</v>
      </c>
      <c r="X89" s="5">
        <f>'90.1 Data-SI'!X89*Convert!$B$7/Convert!$B$5/$D89</f>
        <v>17.944139318787123</v>
      </c>
      <c r="Y89" s="5">
        <f t="shared" si="4"/>
        <v>58.376241040832973</v>
      </c>
      <c r="Z89" s="5">
        <f>'90.1 Data-SI'!Z89*Convert!$B$6/Convert!$B$5/$D89</f>
        <v>183.31363131859658</v>
      </c>
      <c r="AA89" s="5">
        <f>'90.1 Data-SI'!AA89*Convert!$B$6/Convert!$B$5/$D89</f>
        <v>394.10062050251588</v>
      </c>
      <c r="AB89" s="5">
        <f t="shared" si="5"/>
        <v>577.41425182111243</v>
      </c>
    </row>
    <row r="90" spans="1:28" x14ac:dyDescent="0.25">
      <c r="A90" s="95">
        <v>2016</v>
      </c>
      <c r="B90" s="95" t="s">
        <v>61</v>
      </c>
      <c r="C90" s="52" t="s">
        <v>4</v>
      </c>
      <c r="D90" s="5">
        <f>VLOOKUP(B90,SWH!$A$4:$C$19,3,FALSE)</f>
        <v>7836.48</v>
      </c>
      <c r="E90" s="5">
        <f>'90.1 Data-SI'!E90*Convert!$B$6/Convert!$B$5/$D90</f>
        <v>22.581072752051941</v>
      </c>
      <c r="F90" s="5">
        <f>'90.1 Data-SI'!F90*Convert!$B$7/Convert!$B$5/$D90</f>
        <v>27.072211559838657</v>
      </c>
      <c r="G90" s="5">
        <f>'90.1 Data-SI'!G90*Convert!$B$6/Convert!$B$5/$D90</f>
        <v>16.906336348292431</v>
      </c>
      <c r="H90" s="5">
        <f>'90.1 Data-SI'!H90*Convert!$B$6/Convert!$B$5/$D90</f>
        <v>28.447773532674535</v>
      </c>
      <c r="I90" s="5">
        <f>'90.1 Data-SI'!I90*Convert!$B$6/Convert!$B$5/$D90</f>
        <v>13.230948220516241</v>
      </c>
      <c r="J90" s="5">
        <f>'90.1 Data-SI'!J90*Convert!$B$6/Convert!$B$5/$D90</f>
        <v>126.93897004777655</v>
      </c>
      <c r="K90" s="5">
        <f>'90.1 Data-SI'!K90*Convert!$B$7/Convert!$B$5/$D90</f>
        <v>0</v>
      </c>
      <c r="L90" s="5">
        <f>'90.1 Data-SI'!L90*Convert!$B$6/Convert!$B$5/$D90</f>
        <v>1.6255229105131104</v>
      </c>
      <c r="M90" s="5">
        <f>'90.1 Data-SI'!M90*Convert!$B$6/Convert!$B$5/$D90</f>
        <v>22.20387959049641</v>
      </c>
      <c r="N90" s="5">
        <f>'90.1 Data-SI'!N90*Convert!$B$6/Convert!$B$5/$D90</f>
        <v>3.9829801702351624</v>
      </c>
      <c r="O90" s="5">
        <f>'90.1 Data-SI'!O90*Convert!$B$6/Convert!$B$5/$D90</f>
        <v>0.1307569282098312</v>
      </c>
      <c r="P90" s="5">
        <f>'90.1 Data-SI'!P90*Convert!$B$6/Convert!$B$5/$D90</f>
        <v>3.8522232420253313</v>
      </c>
      <c r="Q90" s="5">
        <f>'90.1 Data-SI'!Q90*Convert!$B$6/Convert!$B$5/$D90</f>
        <v>0.28850786464217493</v>
      </c>
      <c r="R90" s="5">
        <f>'90.1 Data-SI'!R90*Convert!$B$6/Convert!$B$5/$D90</f>
        <v>0</v>
      </c>
      <c r="S90" s="5">
        <f>'90.1 Data-SI'!S90*Convert!$B$6/Convert!$B$5/$D90</f>
        <v>0</v>
      </c>
      <c r="T90" s="5">
        <f>'90.1 Data-SI'!T90*Convert!$B$6/Convert!$B$5/$D90</f>
        <v>0</v>
      </c>
      <c r="U90" s="5">
        <f>'90.1 Data-SI'!U90*Convert!$B$7/Convert!$B$5/$D90</f>
        <v>47.034778369880357</v>
      </c>
      <c r="V90" s="5">
        <f>'90.1 Data-SI'!V90*Convert!$B$6/Convert!$B$5/$D90</f>
        <v>0</v>
      </c>
      <c r="W90" s="5">
        <f>'90.1 Data-SI'!W90*Convert!$B$6/Convert!$B$5/$D90</f>
        <v>65.832019797508295</v>
      </c>
      <c r="X90" s="5">
        <f>'90.1 Data-SI'!X90*Convert!$B$7/Convert!$B$5/$D90</f>
        <v>27.072211559838657</v>
      </c>
      <c r="Y90" s="5">
        <f t="shared" si="4"/>
        <v>92.904231357346958</v>
      </c>
      <c r="Z90" s="5">
        <f>'90.1 Data-SI'!Z90*Convert!$B$6/Convert!$B$5/$D90</f>
        <v>216.50887473287329</v>
      </c>
      <c r="AA90" s="5">
        <f>'90.1 Data-SI'!AA90*Convert!$B$6/Convert!$B$5/$D90</f>
        <v>452.71486617007179</v>
      </c>
      <c r="AB90" s="5">
        <f t="shared" si="5"/>
        <v>669.22374090294511</v>
      </c>
    </row>
    <row r="91" spans="1:28" x14ac:dyDescent="0.25">
      <c r="A91" s="95">
        <v>2016</v>
      </c>
      <c r="B91" s="95" t="s">
        <v>61</v>
      </c>
      <c r="C91" s="52" t="s">
        <v>5</v>
      </c>
      <c r="D91" s="5">
        <f>VLOOKUP(B91,SWH!$A$4:$C$19,3,FALSE)</f>
        <v>7836.48</v>
      </c>
      <c r="E91" s="5">
        <f>'90.1 Data-SI'!E91*Convert!$B$6/Convert!$B$5/$D91</f>
        <v>17.984031095593938</v>
      </c>
      <c r="F91" s="5">
        <f>'90.1 Data-SI'!F91*Convert!$B$7/Convert!$B$5/$D91</f>
        <v>21.361210645595982</v>
      </c>
      <c r="G91" s="5">
        <f>'90.1 Data-SI'!G91*Convert!$B$6/Convert!$B$5/$D91</f>
        <v>23.607127959378584</v>
      </c>
      <c r="H91" s="5">
        <f>'90.1 Data-SI'!H91*Convert!$B$6/Convert!$B$5/$D91</f>
        <v>28.447773532674535</v>
      </c>
      <c r="I91" s="5">
        <f>'90.1 Data-SI'!I91*Convert!$B$6/Convert!$B$5/$D91</f>
        <v>13.230948220516241</v>
      </c>
      <c r="J91" s="5">
        <f>'90.1 Data-SI'!J91*Convert!$B$6/Convert!$B$5/$D91</f>
        <v>126.93897004777655</v>
      </c>
      <c r="K91" s="5">
        <f>'90.1 Data-SI'!K91*Convert!$B$7/Convert!$B$5/$D91</f>
        <v>0</v>
      </c>
      <c r="L91" s="5">
        <f>'90.1 Data-SI'!L91*Convert!$B$6/Convert!$B$5/$D91</f>
        <v>1.6255229105131104</v>
      </c>
      <c r="M91" s="5">
        <f>'90.1 Data-SI'!M91*Convert!$B$6/Convert!$B$5/$D91</f>
        <v>24.749933430996233</v>
      </c>
      <c r="N91" s="5">
        <f>'90.1 Data-SI'!N91*Convert!$B$6/Convert!$B$5/$D91</f>
        <v>3.6237485878013262</v>
      </c>
      <c r="O91" s="5">
        <f>'90.1 Data-SI'!O91*Convert!$B$6/Convert!$B$5/$D91</f>
        <v>0.1307569282098312</v>
      </c>
      <c r="P91" s="5">
        <f>'90.1 Data-SI'!P91*Convert!$B$6/Convert!$B$5/$D91</f>
        <v>3.4929916595914947</v>
      </c>
      <c r="Q91" s="5">
        <f>'90.1 Data-SI'!Q91*Convert!$B$6/Convert!$B$5/$D91</f>
        <v>0.22901013380157079</v>
      </c>
      <c r="R91" s="5">
        <f>'90.1 Data-SI'!R91*Convert!$B$6/Convert!$B$5/$D91</f>
        <v>0</v>
      </c>
      <c r="S91" s="5">
        <f>'90.1 Data-SI'!S91*Convert!$B$6/Convert!$B$5/$D91</f>
        <v>0</v>
      </c>
      <c r="T91" s="5">
        <f>'90.1 Data-SI'!T91*Convert!$B$6/Convert!$B$5/$D91</f>
        <v>0</v>
      </c>
      <c r="U91" s="5">
        <f>'90.1 Data-SI'!U91*Convert!$B$7/Convert!$B$5/$D91</f>
        <v>46.059185870300055</v>
      </c>
      <c r="V91" s="5">
        <f>'90.1 Data-SI'!V91*Convert!$B$6/Convert!$B$5/$D91</f>
        <v>0</v>
      </c>
      <c r="W91" s="5">
        <f>'90.1 Data-SI'!W91*Convert!$B$6/Convert!$B$5/$D91</f>
        <v>70.06309427936182</v>
      </c>
      <c r="X91" s="5">
        <f>'90.1 Data-SI'!X91*Convert!$B$7/Convert!$B$5/$D91</f>
        <v>21.361210645595982</v>
      </c>
      <c r="Y91" s="5">
        <f t="shared" si="4"/>
        <v>91.424304924957795</v>
      </c>
      <c r="Z91" s="5">
        <f>'90.1 Data-SI'!Z91*Convert!$B$6/Convert!$B$5/$D91</f>
        <v>196.9745348393383</v>
      </c>
      <c r="AA91" s="5">
        <f>'90.1 Data-SI'!AA91*Convert!$B$6/Convert!$B$5/$D91</f>
        <v>437.41160075839036</v>
      </c>
      <c r="AB91" s="5">
        <f t="shared" si="5"/>
        <v>634.38613559772864</v>
      </c>
    </row>
    <row r="92" spans="1:28" x14ac:dyDescent="0.25">
      <c r="A92" s="95">
        <v>2016</v>
      </c>
      <c r="B92" s="95" t="s">
        <v>61</v>
      </c>
      <c r="C92" s="52" t="s">
        <v>15</v>
      </c>
      <c r="D92" s="5">
        <f>VLOOKUP(B92,SWH!$A$4:$C$19,3,FALSE)</f>
        <v>7836.48</v>
      </c>
      <c r="E92" s="5">
        <f>'90.1 Data-SI'!E92*Convert!$B$6/Convert!$B$5/$D92</f>
        <v>12.593312161696183</v>
      </c>
      <c r="F92" s="5">
        <f>'90.1 Data-SI'!F92*Convert!$B$7/Convert!$B$5/$D92</f>
        <v>15.331672440233937</v>
      </c>
      <c r="G92" s="5">
        <f>'90.1 Data-SI'!G92*Convert!$B$6/Convert!$B$5/$D92</f>
        <v>2.7335278225824751</v>
      </c>
      <c r="H92" s="5">
        <f>'90.1 Data-SI'!H92*Convert!$B$6/Convert!$B$5/$D92</f>
        <v>28.447773532674535</v>
      </c>
      <c r="I92" s="5">
        <f>'90.1 Data-SI'!I92*Convert!$B$6/Convert!$B$5/$D92</f>
        <v>13.21074144400434</v>
      </c>
      <c r="J92" s="5">
        <f>'90.1 Data-SI'!J92*Convert!$B$6/Convert!$B$5/$D92</f>
        <v>126.93897004777655</v>
      </c>
      <c r="K92" s="5">
        <f>'90.1 Data-SI'!K92*Convert!$B$7/Convert!$B$5/$D92</f>
        <v>0</v>
      </c>
      <c r="L92" s="5">
        <f>'90.1 Data-SI'!L92*Convert!$B$6/Convert!$B$5/$D92</f>
        <v>1.6255229105131104</v>
      </c>
      <c r="M92" s="5">
        <f>'90.1 Data-SI'!M92*Convert!$B$6/Convert!$B$5/$D92</f>
        <v>16.139601439535213</v>
      </c>
      <c r="N92" s="5">
        <f>'90.1 Data-SI'!N92*Convert!$B$6/Convert!$B$5/$D92</f>
        <v>2.9917255224567949</v>
      </c>
      <c r="O92" s="5">
        <f>'90.1 Data-SI'!O92*Convert!$B$6/Convert!$B$5/$D92</f>
        <v>0.1307569282098312</v>
      </c>
      <c r="P92" s="5">
        <f>'90.1 Data-SI'!P92*Convert!$B$6/Convert!$B$5/$D92</f>
        <v>2.8609685942469634</v>
      </c>
      <c r="Q92" s="5">
        <f>'90.1 Data-SI'!Q92*Convert!$B$6/Convert!$B$5/$D92</f>
        <v>3.1432763462960693E-2</v>
      </c>
      <c r="R92" s="5">
        <f>'90.1 Data-SI'!R92*Convert!$B$6/Convert!$B$5/$D92</f>
        <v>0</v>
      </c>
      <c r="S92" s="5">
        <f>'90.1 Data-SI'!S92*Convert!$B$6/Convert!$B$5/$D92</f>
        <v>0</v>
      </c>
      <c r="T92" s="5">
        <f>'90.1 Data-SI'!T92*Convert!$B$6/Convert!$B$5/$D92</f>
        <v>0</v>
      </c>
      <c r="U92" s="5">
        <f>'90.1 Data-SI'!U92*Convert!$B$7/Convert!$B$5/$D92</f>
        <v>46.76965082962419</v>
      </c>
      <c r="V92" s="5">
        <f>'90.1 Data-SI'!V92*Convert!$B$6/Convert!$B$5/$D92</f>
        <v>0</v>
      </c>
      <c r="W92" s="5">
        <f>'90.1 Data-SI'!W92*Convert!$B$6/Convert!$B$5/$D92</f>
        <v>34.358842781523791</v>
      </c>
      <c r="X92" s="5">
        <f>'90.1 Data-SI'!X92*Convert!$B$7/Convert!$B$5/$D92</f>
        <v>15.331672440233937</v>
      </c>
      <c r="Y92" s="5">
        <f t="shared" si="4"/>
        <v>49.690515221757728</v>
      </c>
      <c r="Z92" s="5">
        <f>'90.1 Data-SI'!Z92*Convert!$B$6/Convert!$B$5/$D92</f>
        <v>181.43327850429446</v>
      </c>
      <c r="AA92" s="5">
        <f>'90.1 Data-SI'!AA92*Convert!$B$6/Convert!$B$5/$D92</f>
        <v>386.14588614899662</v>
      </c>
      <c r="AB92" s="5">
        <f t="shared" si="5"/>
        <v>567.57916465329106</v>
      </c>
    </row>
    <row r="93" spans="1:28" x14ac:dyDescent="0.25">
      <c r="A93" s="95">
        <v>2016</v>
      </c>
      <c r="B93" s="95" t="s">
        <v>61</v>
      </c>
      <c r="C93" s="52" t="s">
        <v>16</v>
      </c>
      <c r="D93" s="5">
        <f>VLOOKUP(B93,SWH!$A$4:$C$19,3,FALSE)</f>
        <v>7836.48</v>
      </c>
      <c r="E93" s="5">
        <f>'90.1 Data-SI'!E93*Convert!$B$6/Convert!$B$5/$D93</f>
        <v>33.395065982005526</v>
      </c>
      <c r="F93" s="5">
        <f>'90.1 Data-SI'!F93*Convert!$B$7/Convert!$B$5/$D93</f>
        <v>39.683829134169081</v>
      </c>
      <c r="G93" s="5">
        <f>'90.1 Data-SI'!G93*Convert!$B$6/Convert!$B$5/$D93</f>
        <v>21.077913099305356</v>
      </c>
      <c r="H93" s="5">
        <f>'90.1 Data-SI'!H93*Convert!$B$6/Convert!$B$5/$D93</f>
        <v>28.447773532674535</v>
      </c>
      <c r="I93" s="5">
        <f>'90.1 Data-SI'!I93*Convert!$B$6/Convert!$B$5/$D93</f>
        <v>13.225335227040713</v>
      </c>
      <c r="J93" s="5">
        <f>'90.1 Data-SI'!J93*Convert!$B$6/Convert!$B$5/$D93</f>
        <v>126.93897004777655</v>
      </c>
      <c r="K93" s="5">
        <f>'90.1 Data-SI'!K93*Convert!$B$7/Convert!$B$5/$D93</f>
        <v>0</v>
      </c>
      <c r="L93" s="5">
        <f>'90.1 Data-SI'!L93*Convert!$B$6/Convert!$B$5/$D93</f>
        <v>1.6255229105131104</v>
      </c>
      <c r="M93" s="5">
        <f>'90.1 Data-SI'!M93*Convert!$B$6/Convert!$B$5/$D93</f>
        <v>24.862193300506807</v>
      </c>
      <c r="N93" s="5">
        <f>'90.1 Data-SI'!N93*Convert!$B$6/Convert!$B$5/$D93</f>
        <v>4.7407342894315354</v>
      </c>
      <c r="O93" s="5">
        <f>'90.1 Data-SI'!O93*Convert!$B$6/Convert!$B$5/$D93</f>
        <v>0.1307569282098312</v>
      </c>
      <c r="P93" s="5">
        <f>'90.1 Data-SI'!P93*Convert!$B$6/Convert!$B$5/$D93</f>
        <v>4.6099773612217048</v>
      </c>
      <c r="Q93" s="5">
        <f>'90.1 Data-SI'!Q93*Convert!$B$6/Convert!$B$5/$D93</f>
        <v>0.3816835563359513</v>
      </c>
      <c r="R93" s="5">
        <f>'90.1 Data-SI'!R93*Convert!$B$6/Convert!$B$5/$D93</f>
        <v>0</v>
      </c>
      <c r="S93" s="5">
        <f>'90.1 Data-SI'!S93*Convert!$B$6/Convert!$B$5/$D93</f>
        <v>0</v>
      </c>
      <c r="T93" s="5">
        <f>'90.1 Data-SI'!T93*Convert!$B$6/Convert!$B$5/$D93</f>
        <v>0</v>
      </c>
      <c r="U93" s="5">
        <f>'90.1 Data-SI'!U93*Convert!$B$7/Convert!$B$5/$D93</f>
        <v>49.607283995989135</v>
      </c>
      <c r="V93" s="5">
        <f>'90.1 Data-SI'!V93*Convert!$B$6/Convert!$B$5/$D93</f>
        <v>0</v>
      </c>
      <c r="W93" s="5">
        <f>'90.1 Data-SI'!W93*Convert!$B$6/Convert!$B$5/$D93</f>
        <v>84.326833299375338</v>
      </c>
      <c r="X93" s="5">
        <f>'90.1 Data-SI'!X93*Convert!$B$7/Convert!$B$5/$D93</f>
        <v>39.683829134169081</v>
      </c>
      <c r="Y93" s="5">
        <f t="shared" si="4"/>
        <v>124.01066243354441</v>
      </c>
      <c r="Z93" s="5">
        <f>'90.1 Data-SI'!Z93*Convert!$B$6/Convert!$B$5/$D93</f>
        <v>260.87172996606188</v>
      </c>
      <c r="AA93" s="5">
        <f>'90.1 Data-SI'!AA93*Convert!$B$6/Convert!$B$5/$D93</f>
        <v>515.56579931295698</v>
      </c>
      <c r="AB93" s="5">
        <f t="shared" si="5"/>
        <v>776.43752927901892</v>
      </c>
    </row>
    <row r="94" spans="1:28" x14ac:dyDescent="0.25">
      <c r="A94" s="95">
        <v>2016</v>
      </c>
      <c r="B94" s="95" t="s">
        <v>61</v>
      </c>
      <c r="C94" s="52" t="s">
        <v>9</v>
      </c>
      <c r="D94" s="5">
        <f>VLOOKUP(B94,SWH!$A$4:$C$19,3,FALSE)</f>
        <v>7836.48</v>
      </c>
      <c r="E94" s="5">
        <f>'90.1 Data-SI'!E94*Convert!$B$6/Convert!$B$5/$D94</f>
        <v>24.543375271096775</v>
      </c>
      <c r="F94" s="5">
        <f>'90.1 Data-SI'!F94*Convert!$B$7/Convert!$B$5/$D94</f>
        <v>28.835886066760139</v>
      </c>
      <c r="G94" s="5">
        <f>'90.1 Data-SI'!G94*Convert!$B$6/Convert!$B$5/$D94</f>
        <v>16.090207096950561</v>
      </c>
      <c r="H94" s="5">
        <f>'90.1 Data-SI'!H94*Convert!$B$6/Convert!$B$5/$D94</f>
        <v>28.447773532674535</v>
      </c>
      <c r="I94" s="5">
        <f>'90.1 Data-SI'!I94*Convert!$B$6/Convert!$B$5/$D94</f>
        <v>13.21523183878476</v>
      </c>
      <c r="J94" s="5">
        <f>'90.1 Data-SI'!J94*Convert!$B$6/Convert!$B$5/$D94</f>
        <v>126.93897004777655</v>
      </c>
      <c r="K94" s="5">
        <f>'90.1 Data-SI'!K94*Convert!$B$7/Convert!$B$5/$D94</f>
        <v>0</v>
      </c>
      <c r="L94" s="5">
        <f>'90.1 Data-SI'!L94*Convert!$B$6/Convert!$B$5/$D94</f>
        <v>1.6255229105131104</v>
      </c>
      <c r="M94" s="5">
        <f>'90.1 Data-SI'!M94*Convert!$B$6/Convert!$B$5/$D94</f>
        <v>25.063138466930731</v>
      </c>
      <c r="N94" s="5">
        <f>'90.1 Data-SI'!N94*Convert!$B$6/Convert!$B$5/$D94</f>
        <v>4.0346197102100261</v>
      </c>
      <c r="O94" s="5">
        <f>'90.1 Data-SI'!O94*Convert!$B$6/Convert!$B$5/$D94</f>
        <v>0.1307569282098312</v>
      </c>
      <c r="P94" s="5">
        <f>'90.1 Data-SI'!P94*Convert!$B$6/Convert!$B$5/$D94</f>
        <v>3.903862782000195</v>
      </c>
      <c r="Q94" s="5">
        <f>'90.1 Data-SI'!Q94*Convert!$B$6/Convert!$B$5/$D94</f>
        <v>0.16614460687564939</v>
      </c>
      <c r="R94" s="5">
        <f>'90.1 Data-SI'!R94*Convert!$B$6/Convert!$B$5/$D94</f>
        <v>0</v>
      </c>
      <c r="S94" s="5">
        <f>'90.1 Data-SI'!S94*Convert!$B$6/Convert!$B$5/$D94</f>
        <v>0</v>
      </c>
      <c r="T94" s="5">
        <f>'90.1 Data-SI'!T94*Convert!$B$6/Convert!$B$5/$D94</f>
        <v>0</v>
      </c>
      <c r="U94" s="5">
        <f>'90.1 Data-SI'!U94*Convert!$B$7/Convert!$B$5/$D94</f>
        <v>48.954839701271773</v>
      </c>
      <c r="V94" s="5">
        <f>'90.1 Data-SI'!V94*Convert!$B$6/Convert!$B$5/$D94</f>
        <v>0</v>
      </c>
      <c r="W94" s="5">
        <f>'90.1 Data-SI'!W94*Convert!$B$6/Convert!$B$5/$D94</f>
        <v>69.766728223853917</v>
      </c>
      <c r="X94" s="5">
        <f>'90.1 Data-SI'!X94*Convert!$B$7/Convert!$B$5/$D94</f>
        <v>28.835886066760139</v>
      </c>
      <c r="Y94" s="5">
        <f t="shared" si="4"/>
        <v>98.602614290614056</v>
      </c>
      <c r="Z94" s="5">
        <f>'90.1 Data-SI'!Z94*Convert!$B$6/Convert!$B$5/$D94</f>
        <v>227.27235102154708</v>
      </c>
      <c r="AA94" s="5">
        <f>'90.1 Data-SI'!AA94*Convert!$B$6/Convert!$B$5/$D94</f>
        <v>467.39845710205492</v>
      </c>
      <c r="AB94" s="5">
        <f t="shared" si="5"/>
        <v>694.670808123602</v>
      </c>
    </row>
    <row r="95" spans="1:28" x14ac:dyDescent="0.25">
      <c r="A95" s="95">
        <v>2016</v>
      </c>
      <c r="B95" s="95" t="s">
        <v>61</v>
      </c>
      <c r="C95" s="52" t="s">
        <v>12</v>
      </c>
      <c r="D95" s="5">
        <f>VLOOKUP(B95,SWH!$A$4:$C$19,3,FALSE)</f>
        <v>7836.48</v>
      </c>
      <c r="E95" s="5">
        <f>'90.1 Data-SI'!E95*Convert!$B$6/Convert!$B$5/$D95</f>
        <v>36.766229863408064</v>
      </c>
      <c r="F95" s="5">
        <f>'90.1 Data-SI'!F95*Convert!$B$7/Convert!$B$5/$D95</f>
        <v>44.044216564353157</v>
      </c>
      <c r="G95" s="5">
        <f>'90.1 Data-SI'!G95*Convert!$B$6/Convert!$B$5/$D95</f>
        <v>17.725833395719622</v>
      </c>
      <c r="H95" s="5">
        <f>'90.1 Data-SI'!H95*Convert!$B$6/Convert!$B$5/$D95</f>
        <v>28.447773532674535</v>
      </c>
      <c r="I95" s="5">
        <f>'90.1 Data-SI'!I95*Convert!$B$6/Convert!$B$5/$D95</f>
        <v>13.207373647919022</v>
      </c>
      <c r="J95" s="5">
        <f>'90.1 Data-SI'!J95*Convert!$B$6/Convert!$B$5/$D95</f>
        <v>126.93897004777655</v>
      </c>
      <c r="K95" s="5">
        <f>'90.1 Data-SI'!K95*Convert!$B$7/Convert!$B$5/$D95</f>
        <v>0</v>
      </c>
      <c r="L95" s="5">
        <f>'90.1 Data-SI'!L95*Convert!$B$6/Convert!$B$5/$D95</f>
        <v>1.6255229105131104</v>
      </c>
      <c r="M95" s="5">
        <f>'90.1 Data-SI'!M95*Convert!$B$6/Convert!$B$5/$D95</f>
        <v>26.249725287657498</v>
      </c>
      <c r="N95" s="5">
        <f>'90.1 Data-SI'!N95*Convert!$B$6/Convert!$B$5/$D95</f>
        <v>4.545402116483138</v>
      </c>
      <c r="O95" s="5">
        <f>'90.1 Data-SI'!O95*Convert!$B$6/Convert!$B$5/$D95</f>
        <v>0.1307569282098312</v>
      </c>
      <c r="P95" s="5">
        <f>'90.1 Data-SI'!P95*Convert!$B$6/Convert!$B$5/$D95</f>
        <v>4.4146451882733073</v>
      </c>
      <c r="Q95" s="5">
        <f>'90.1 Data-SI'!Q95*Convert!$B$6/Convert!$B$5/$D95</f>
        <v>0.28626266725196348</v>
      </c>
      <c r="R95" s="5">
        <f>'90.1 Data-SI'!R95*Convert!$B$6/Convert!$B$5/$D95</f>
        <v>0</v>
      </c>
      <c r="S95" s="5">
        <f>'90.1 Data-SI'!S95*Convert!$B$6/Convert!$B$5/$D95</f>
        <v>0</v>
      </c>
      <c r="T95" s="5">
        <f>'90.1 Data-SI'!T95*Convert!$B$6/Convert!$B$5/$D95</f>
        <v>0</v>
      </c>
      <c r="U95" s="5">
        <f>'90.1 Data-SI'!U95*Convert!$B$7/Convert!$B$5/$D95</f>
        <v>52.67085193578977</v>
      </c>
      <c r="V95" s="5">
        <f>'90.1 Data-SI'!V95*Convert!$B$6/Convert!$B$5/$D95</f>
        <v>0</v>
      </c>
      <c r="W95" s="5">
        <f>'90.1 Data-SI'!W95*Convert!$B$6/Convert!$B$5/$D95</f>
        <v>85.442696402310446</v>
      </c>
      <c r="X95" s="5">
        <f>'90.1 Data-SI'!X95*Convert!$B$7/Convert!$B$5/$D95</f>
        <v>44.044216564353157</v>
      </c>
      <c r="Y95" s="5">
        <f t="shared" si="4"/>
        <v>129.4869129666636</v>
      </c>
      <c r="Z95" s="5">
        <f>'90.1 Data-SI'!Z95*Convert!$B$6/Convert!$B$5/$D95</f>
        <v>282.56145935419988</v>
      </c>
      <c r="AA95" s="5">
        <f>'90.1 Data-SI'!AA95*Convert!$B$6/Convert!$B$5/$D95</f>
        <v>538.35343022490827</v>
      </c>
      <c r="AB95" s="5">
        <f t="shared" si="5"/>
        <v>820.91488957910815</v>
      </c>
    </row>
    <row r="96" spans="1:28" x14ac:dyDescent="0.25">
      <c r="A96" s="95">
        <v>2016</v>
      </c>
      <c r="B96" s="95" t="s">
        <v>61</v>
      </c>
      <c r="C96" s="52" t="s">
        <v>8</v>
      </c>
      <c r="D96" s="5">
        <f>VLOOKUP(B96,SWH!$A$4:$C$19,3,FALSE)</f>
        <v>7836.48</v>
      </c>
      <c r="E96" s="5">
        <f>'90.1 Data-SI'!E96*Convert!$B$6/Convert!$B$5/$D96</f>
        <v>46.198304099686482</v>
      </c>
      <c r="F96" s="5">
        <f>'90.1 Data-SI'!F96*Convert!$B$7/Convert!$B$5/$D96</f>
        <v>54.289666902600267</v>
      </c>
      <c r="G96" s="5">
        <f>'90.1 Data-SI'!G96*Convert!$B$6/Convert!$B$5/$D96</f>
        <v>13.04459683712869</v>
      </c>
      <c r="H96" s="5">
        <f>'90.1 Data-SI'!H96*Convert!$B$6/Convert!$B$5/$D96</f>
        <v>28.447773532674535</v>
      </c>
      <c r="I96" s="5">
        <f>'90.1 Data-SI'!I96*Convert!$B$6/Convert!$B$5/$D96</f>
        <v>13.134404732737147</v>
      </c>
      <c r="J96" s="5">
        <f>'90.1 Data-SI'!J96*Convert!$B$6/Convert!$B$5/$D96</f>
        <v>126.93897004777655</v>
      </c>
      <c r="K96" s="5">
        <f>'90.1 Data-SI'!K96*Convert!$B$7/Convert!$B$5/$D96</f>
        <v>0</v>
      </c>
      <c r="L96" s="5">
        <f>'90.1 Data-SI'!L96*Convert!$B$6/Convert!$B$5/$D96</f>
        <v>1.6255229105131104</v>
      </c>
      <c r="M96" s="5">
        <f>'90.1 Data-SI'!M96*Convert!$B$6/Convert!$B$5/$D96</f>
        <v>29.769072196813994</v>
      </c>
      <c r="N96" s="5">
        <f>'90.1 Data-SI'!N96*Convert!$B$6/Convert!$B$5/$D96</f>
        <v>4.7115467233587864</v>
      </c>
      <c r="O96" s="5">
        <f>'90.1 Data-SI'!O96*Convert!$B$6/Convert!$B$5/$D96</f>
        <v>0.1307569282098312</v>
      </c>
      <c r="P96" s="5">
        <f>'90.1 Data-SI'!P96*Convert!$B$6/Convert!$B$5/$D96</f>
        <v>4.5807897951489558</v>
      </c>
      <c r="Q96" s="5">
        <f>'90.1 Data-SI'!Q96*Convert!$B$6/Convert!$B$5/$D96</f>
        <v>0.13246664602247721</v>
      </c>
      <c r="R96" s="5">
        <f>'90.1 Data-SI'!R96*Convert!$B$6/Convert!$B$5/$D96</f>
        <v>0</v>
      </c>
      <c r="S96" s="5">
        <f>'90.1 Data-SI'!S96*Convert!$B$6/Convert!$B$5/$D96</f>
        <v>0</v>
      </c>
      <c r="T96" s="5">
        <f>'90.1 Data-SI'!T96*Convert!$B$6/Convert!$B$5/$D96</f>
        <v>0</v>
      </c>
      <c r="U96" s="5">
        <f>'90.1 Data-SI'!U96*Convert!$B$7/Convert!$B$5/$D96</f>
        <v>56.789934880059533</v>
      </c>
      <c r="V96" s="5">
        <f>'90.1 Data-SI'!V96*Convert!$B$6/Convert!$B$5/$D96</f>
        <v>0</v>
      </c>
      <c r="W96" s="5">
        <f>'90.1 Data-SI'!W96*Convert!$B$6/Convert!$B$5/$D96</f>
        <v>93.725229574800608</v>
      </c>
      <c r="X96" s="5">
        <f>'90.1 Data-SI'!X96*Convert!$B$7/Convert!$B$5/$D96</f>
        <v>54.289666902600267</v>
      </c>
      <c r="Y96" s="5">
        <f t="shared" si="4"/>
        <v>148.01489647740087</v>
      </c>
      <c r="Z96" s="5">
        <f>'90.1 Data-SI'!Z96*Convert!$B$6/Convert!$B$5/$D96</f>
        <v>324.52868897203274</v>
      </c>
      <c r="AA96" s="5">
        <f>'90.1 Data-SI'!AA96*Convert!$B$6/Convert!$B$5/$D96</f>
        <v>588.53022410004951</v>
      </c>
      <c r="AB96" s="5">
        <f t="shared" si="5"/>
        <v>913.05891307208231</v>
      </c>
    </row>
    <row r="97" spans="1:28" x14ac:dyDescent="0.25">
      <c r="A97" s="95">
        <v>2019</v>
      </c>
      <c r="B97" s="95" t="s">
        <v>61</v>
      </c>
      <c r="C97" s="52" t="s">
        <v>10</v>
      </c>
      <c r="D97" s="5">
        <f>VLOOKUP(B97,SWH!$A$4:$C$19,3,FALSE)</f>
        <v>7836.48</v>
      </c>
      <c r="E97" s="5">
        <f>'90.1 Data-SI'!E97*Convert!$B$6/Convert!$B$5/$D97</f>
        <v>0</v>
      </c>
      <c r="F97" s="5">
        <f>'90.1 Data-SI'!F97*Convert!$B$7/Convert!$B$5/$D97</f>
        <v>0</v>
      </c>
      <c r="G97" s="5">
        <f>'90.1 Data-SI'!G97*Convert!$B$6/Convert!$B$5/$D97</f>
        <v>151.03106064344081</v>
      </c>
      <c r="H97" s="5">
        <f>'90.1 Data-SI'!H97*Convert!$B$6/Convert!$B$5/$D97</f>
        <v>23.115429730922273</v>
      </c>
      <c r="I97" s="5">
        <f>'90.1 Data-SI'!I97*Convert!$B$6/Convert!$B$5/$D97</f>
        <v>13.256767990503674</v>
      </c>
      <c r="J97" s="5">
        <f>'90.1 Data-SI'!J97*Convert!$B$6/Convert!$B$5/$D97</f>
        <v>126.93897004777655</v>
      </c>
      <c r="K97" s="5">
        <f>'90.1 Data-SI'!K97*Convert!$B$7/Convert!$B$5/$D97</f>
        <v>0</v>
      </c>
      <c r="L97" s="5">
        <f>'90.1 Data-SI'!L97*Convert!$B$6/Convert!$B$5/$D97</f>
        <v>1.6255229105131104</v>
      </c>
      <c r="M97" s="5">
        <f>'90.1 Data-SI'!M97*Convert!$B$6/Convert!$B$5/$D97</f>
        <v>43.270566702850708</v>
      </c>
      <c r="N97" s="5">
        <f>'90.1 Data-SI'!N97*Convert!$B$6/Convert!$B$5/$D97</f>
        <v>5.2683556761312342</v>
      </c>
      <c r="O97" s="5">
        <f>'90.1 Data-SI'!O97*Convert!$B$6/Convert!$B$5/$D97</f>
        <v>0.1307569282098312</v>
      </c>
      <c r="P97" s="5">
        <f>'90.1 Data-SI'!P97*Convert!$B$6/Convert!$B$5/$D97</f>
        <v>5.1375987479214036</v>
      </c>
      <c r="Q97" s="5">
        <f>'90.1 Data-SI'!Q97*Convert!$B$6/Convert!$B$5/$D97</f>
        <v>6.4167741412244039</v>
      </c>
      <c r="R97" s="5">
        <f>'90.1 Data-SI'!R97*Convert!$B$6/Convert!$B$5/$D97</f>
        <v>0</v>
      </c>
      <c r="S97" s="5">
        <f>'90.1 Data-SI'!S97*Convert!$B$6/Convert!$B$5/$D97</f>
        <v>0</v>
      </c>
      <c r="T97" s="5">
        <f>'90.1 Data-SI'!T97*Convert!$B$6/Convert!$B$5/$D97</f>
        <v>0</v>
      </c>
      <c r="U97" s="5">
        <f>'90.1 Data-SI'!U97*Convert!$B$7/Convert!$B$5/$D97</f>
        <v>28.548856686221939</v>
      </c>
      <c r="V97" s="5">
        <f>'90.1 Data-SI'!V97*Convert!$B$6/Convert!$B$5/$D97</f>
        <v>0</v>
      </c>
      <c r="W97" s="5">
        <f>'90.1 Data-SI'!W97*Convert!$B$6/Convert!$B$5/$D97</f>
        <v>205.85600023543736</v>
      </c>
      <c r="X97" s="5">
        <f>'90.1 Data-SI'!X97*Convert!$B$7/Convert!$B$5/$D97</f>
        <v>0</v>
      </c>
      <c r="Y97" s="5">
        <f t="shared" si="4"/>
        <v>205.85600023543736</v>
      </c>
      <c r="Z97" s="5">
        <f>'90.1 Data-SI'!Z97*Convert!$B$6/Convert!$B$5/$D97</f>
        <v>83.407960447661296</v>
      </c>
      <c r="AA97" s="5">
        <f>'90.1 Data-SI'!AA97*Convert!$B$6/Convert!$B$5/$D97</f>
        <v>454.33140829102416</v>
      </c>
      <c r="AB97" s="5">
        <f t="shared" si="5"/>
        <v>537.73936873868547</v>
      </c>
    </row>
    <row r="98" spans="1:28" x14ac:dyDescent="0.25">
      <c r="A98" s="95">
        <v>2019</v>
      </c>
      <c r="B98" s="95" t="s">
        <v>61</v>
      </c>
      <c r="C98" s="52" t="s">
        <v>6</v>
      </c>
      <c r="D98" s="5">
        <f>VLOOKUP(B98,SWH!$A$4:$C$19,3,FALSE)</f>
        <v>7836.48</v>
      </c>
      <c r="E98" s="5">
        <f>'90.1 Data-SI'!E98*Convert!$B$6/Convert!$B$5/$D98</f>
        <v>2.2451973902114777E-3</v>
      </c>
      <c r="F98" s="5">
        <f>'90.1 Data-SI'!F98*Convert!$B$7/Convert!$B$5/$D98</f>
        <v>0</v>
      </c>
      <c r="G98" s="5">
        <f>'90.1 Data-SI'!G98*Convert!$B$6/Convert!$B$5/$D98</f>
        <v>126.11273740817875</v>
      </c>
      <c r="H98" s="5">
        <f>'90.1 Data-SI'!H98*Convert!$B$6/Convert!$B$5/$D98</f>
        <v>23.115429730922273</v>
      </c>
      <c r="I98" s="5">
        <f>'90.1 Data-SI'!I98*Convert!$B$6/Convert!$B$5/$D98</f>
        <v>13.26013578658899</v>
      </c>
      <c r="J98" s="5">
        <f>'90.1 Data-SI'!J98*Convert!$B$6/Convert!$B$5/$D98</f>
        <v>126.93897004777655</v>
      </c>
      <c r="K98" s="5">
        <f>'90.1 Data-SI'!K98*Convert!$B$7/Convert!$B$5/$D98</f>
        <v>0</v>
      </c>
      <c r="L98" s="5">
        <f>'90.1 Data-SI'!L98*Convert!$B$6/Convert!$B$5/$D98</f>
        <v>1.6255229105131104</v>
      </c>
      <c r="M98" s="5">
        <f>'90.1 Data-SI'!M98*Convert!$B$6/Convert!$B$5/$D98</f>
        <v>42.872044166088173</v>
      </c>
      <c r="N98" s="5">
        <f>'90.1 Data-SI'!N98*Convert!$B$6/Convert!$B$5/$D98</f>
        <v>5.4401132764824114</v>
      </c>
      <c r="O98" s="5">
        <f>'90.1 Data-SI'!O98*Convert!$B$6/Convert!$B$5/$D98</f>
        <v>0.1307569282098312</v>
      </c>
      <c r="P98" s="5">
        <f>'90.1 Data-SI'!P98*Convert!$B$6/Convert!$B$5/$D98</f>
        <v>5.3093563482725799</v>
      </c>
      <c r="Q98" s="5">
        <f>'90.1 Data-SI'!Q98*Convert!$B$6/Convert!$B$5/$D98</f>
        <v>4.5510151099586658</v>
      </c>
      <c r="R98" s="5">
        <f>'90.1 Data-SI'!R98*Convert!$B$6/Convert!$B$5/$D98</f>
        <v>0</v>
      </c>
      <c r="S98" s="5">
        <f>'90.1 Data-SI'!S98*Convert!$B$6/Convert!$B$5/$D98</f>
        <v>0</v>
      </c>
      <c r="T98" s="5">
        <f>'90.1 Data-SI'!T98*Convert!$B$6/Convert!$B$5/$D98</f>
        <v>0</v>
      </c>
      <c r="U98" s="5">
        <f>'90.1 Data-SI'!U98*Convert!$B$7/Convert!$B$5/$D98</f>
        <v>28.401691689239161</v>
      </c>
      <c r="V98" s="5">
        <f>'90.1 Data-SI'!V98*Convert!$B$6/Convert!$B$5/$D98</f>
        <v>0</v>
      </c>
      <c r="W98" s="5">
        <f>'90.1 Data-SI'!W98*Convert!$B$6/Convert!$B$5/$D98</f>
        <v>178.8473982298884</v>
      </c>
      <c r="X98" s="5">
        <f>'90.1 Data-SI'!X98*Convert!$B$7/Convert!$B$5/$D98</f>
        <v>0</v>
      </c>
      <c r="Y98" s="5">
        <f t="shared" si="4"/>
        <v>178.8473982298884</v>
      </c>
      <c r="Z98" s="5">
        <f>'90.1 Data-SI'!Z98*Convert!$B$6/Convert!$B$5/$D98</f>
        <v>82.978005147435809</v>
      </c>
      <c r="AA98" s="5">
        <f>'90.1 Data-SI'!AA98*Convert!$B$6/Convert!$B$5/$D98</f>
        <v>426.8950961826398</v>
      </c>
      <c r="AB98" s="5">
        <f t="shared" si="5"/>
        <v>509.8731013300756</v>
      </c>
    </row>
    <row r="99" spans="1:28" x14ac:dyDescent="0.25">
      <c r="A99" s="95">
        <v>2019</v>
      </c>
      <c r="B99" s="95" t="s">
        <v>61</v>
      </c>
      <c r="C99" s="52" t="s">
        <v>11</v>
      </c>
      <c r="D99" s="5">
        <f>VLOOKUP(B99,SWH!$A$4:$C$19,3,FALSE)</f>
        <v>7836.48</v>
      </c>
      <c r="E99" s="5">
        <f>'90.1 Data-SI'!E99*Convert!$B$6/Convert!$B$5/$D99</f>
        <v>0</v>
      </c>
      <c r="F99" s="5">
        <f>'90.1 Data-SI'!F99*Convert!$B$7/Convert!$B$5/$D99</f>
        <v>0</v>
      </c>
      <c r="G99" s="5">
        <f>'90.1 Data-SI'!G99*Convert!$B$6/Convert!$B$5/$D99</f>
        <v>103.89987702812147</v>
      </c>
      <c r="H99" s="5">
        <f>'90.1 Data-SI'!H99*Convert!$B$6/Convert!$B$5/$D99</f>
        <v>23.115429730922273</v>
      </c>
      <c r="I99" s="5">
        <f>'90.1 Data-SI'!I99*Convert!$B$6/Convert!$B$5/$D99</f>
        <v>13.261258385284098</v>
      </c>
      <c r="J99" s="5">
        <f>'90.1 Data-SI'!J99*Convert!$B$6/Convert!$B$5/$D99</f>
        <v>126.93897004777655</v>
      </c>
      <c r="K99" s="5">
        <f>'90.1 Data-SI'!K99*Convert!$B$7/Convert!$B$5/$D99</f>
        <v>0</v>
      </c>
      <c r="L99" s="5">
        <f>'90.1 Data-SI'!L99*Convert!$B$6/Convert!$B$5/$D99</f>
        <v>1.6255229105131104</v>
      </c>
      <c r="M99" s="5">
        <f>'90.1 Data-SI'!M99*Convert!$B$6/Convert!$B$5/$D99</f>
        <v>35.379820474952474</v>
      </c>
      <c r="N99" s="5">
        <f>'90.1 Data-SI'!N99*Convert!$B$6/Convert!$B$5/$D99</f>
        <v>4.0604394801974584</v>
      </c>
      <c r="O99" s="5">
        <f>'90.1 Data-SI'!O99*Convert!$B$6/Convert!$B$5/$D99</f>
        <v>0.1307569282098312</v>
      </c>
      <c r="P99" s="5">
        <f>'90.1 Data-SI'!P99*Convert!$B$6/Convert!$B$5/$D99</f>
        <v>3.9296825519876277</v>
      </c>
      <c r="Q99" s="5">
        <f>'90.1 Data-SI'!Q99*Convert!$B$6/Convert!$B$5/$D99</f>
        <v>2.5247244652928074</v>
      </c>
      <c r="R99" s="5">
        <f>'90.1 Data-SI'!R99*Convert!$B$6/Convert!$B$5/$D99</f>
        <v>0</v>
      </c>
      <c r="S99" s="5">
        <f>'90.1 Data-SI'!S99*Convert!$B$6/Convert!$B$5/$D99</f>
        <v>0</v>
      </c>
      <c r="T99" s="5">
        <f>'90.1 Data-SI'!T99*Convert!$B$6/Convert!$B$5/$D99</f>
        <v>0</v>
      </c>
      <c r="U99" s="5">
        <f>'90.1 Data-SI'!U99*Convert!$B$7/Convert!$B$5/$D99</f>
        <v>31.208969673458839</v>
      </c>
      <c r="V99" s="5">
        <f>'90.1 Data-SI'!V99*Convert!$B$6/Convert!$B$5/$D99</f>
        <v>0</v>
      </c>
      <c r="W99" s="5">
        <f>'90.1 Data-SI'!W99*Convert!$B$6/Convert!$B$5/$D99</f>
        <v>145.73410452035441</v>
      </c>
      <c r="X99" s="5">
        <f>'90.1 Data-SI'!X99*Convert!$B$7/Convert!$B$5/$D99</f>
        <v>0</v>
      </c>
      <c r="Y99" s="5">
        <f t="shared" si="4"/>
        <v>145.73410452035441</v>
      </c>
      <c r="Z99" s="5">
        <f>'90.1 Data-SI'!Z99*Convert!$B$6/Convert!$B$5/$D99</f>
        <v>91.179711213878349</v>
      </c>
      <c r="AA99" s="5">
        <f>'90.1 Data-SI'!AA99*Convert!$B$6/Convert!$B$5/$D99</f>
        <v>401.98463113824351</v>
      </c>
      <c r="AB99" s="5">
        <f t="shared" si="5"/>
        <v>493.16434235212188</v>
      </c>
    </row>
    <row r="100" spans="1:28" x14ac:dyDescent="0.25">
      <c r="A100" s="95">
        <v>2019</v>
      </c>
      <c r="B100" s="95" t="s">
        <v>61</v>
      </c>
      <c r="C100" s="52" t="s">
        <v>13</v>
      </c>
      <c r="D100" s="5">
        <f>VLOOKUP(B100,SWH!$A$4:$C$19,3,FALSE)</f>
        <v>7836.48</v>
      </c>
      <c r="E100" s="5">
        <f>'90.1 Data-SI'!E100*Convert!$B$6/Convert!$B$5/$D100</f>
        <v>0.20768075859456173</v>
      </c>
      <c r="F100" s="5">
        <f>'90.1 Data-SI'!F100*Convert!$B$7/Convert!$B$5/$D100</f>
        <v>5.3025508051233884E-2</v>
      </c>
      <c r="G100" s="5">
        <f>'90.1 Data-SI'!G100*Convert!$B$6/Convert!$B$5/$D100</f>
        <v>98.67642529979446</v>
      </c>
      <c r="H100" s="5">
        <f>'90.1 Data-SI'!H100*Convert!$B$6/Convert!$B$5/$D100</f>
        <v>23.115429730922273</v>
      </c>
      <c r="I100" s="5">
        <f>'90.1 Data-SI'!I100*Convert!$B$6/Convert!$B$5/$D100</f>
        <v>13.24441940485751</v>
      </c>
      <c r="J100" s="5">
        <f>'90.1 Data-SI'!J100*Convert!$B$6/Convert!$B$5/$D100</f>
        <v>126.93897004777655</v>
      </c>
      <c r="K100" s="5">
        <f>'90.1 Data-SI'!K100*Convert!$B$7/Convert!$B$5/$D100</f>
        <v>0</v>
      </c>
      <c r="L100" s="5">
        <f>'90.1 Data-SI'!L100*Convert!$B$6/Convert!$B$5/$D100</f>
        <v>1.6255229105131104</v>
      </c>
      <c r="M100" s="5">
        <f>'90.1 Data-SI'!M100*Convert!$B$6/Convert!$B$5/$D100</f>
        <v>38.117838692315374</v>
      </c>
      <c r="N100" s="5">
        <f>'90.1 Data-SI'!N100*Convert!$B$6/Convert!$B$5/$D100</f>
        <v>4.8541167576372164</v>
      </c>
      <c r="O100" s="5">
        <f>'90.1 Data-SI'!O100*Convert!$B$6/Convert!$B$5/$D100</f>
        <v>0.1307569282098312</v>
      </c>
      <c r="P100" s="5">
        <f>'90.1 Data-SI'!P100*Convert!$B$6/Convert!$B$5/$D100</f>
        <v>4.7233598294273849</v>
      </c>
      <c r="Q100" s="5">
        <f>'90.1 Data-SI'!Q100*Convert!$B$6/Convert!$B$5/$D100</f>
        <v>3.4025966448654947</v>
      </c>
      <c r="R100" s="5">
        <f>'90.1 Data-SI'!R100*Convert!$B$6/Convert!$B$5/$D100</f>
        <v>0</v>
      </c>
      <c r="S100" s="5">
        <f>'90.1 Data-SI'!S100*Convert!$B$6/Convert!$B$5/$D100</f>
        <v>0</v>
      </c>
      <c r="T100" s="5">
        <f>'90.1 Data-SI'!T100*Convert!$B$6/Convert!$B$5/$D100</f>
        <v>0</v>
      </c>
      <c r="U100" s="5">
        <f>'90.1 Data-SI'!U100*Convert!$B$7/Convert!$B$5/$D100</f>
        <v>31.284281264604065</v>
      </c>
      <c r="V100" s="5">
        <f>'90.1 Data-SI'!V100*Convert!$B$6/Convert!$B$5/$D100</f>
        <v>0</v>
      </c>
      <c r="W100" s="5">
        <f>'90.1 Data-SI'!W100*Convert!$B$6/Convert!$B$5/$D100</f>
        <v>145.12790122499732</v>
      </c>
      <c r="X100" s="5">
        <f>'90.1 Data-SI'!X100*Convert!$B$7/Convert!$B$5/$D100</f>
        <v>5.3025508051233884E-2</v>
      </c>
      <c r="Y100" s="5">
        <f t="shared" si="4"/>
        <v>145.18092673304855</v>
      </c>
      <c r="Z100" s="5">
        <f>'90.1 Data-SI'!Z100*Convert!$B$6/Convert!$B$5/$D100</f>
        <v>91.55465917804365</v>
      </c>
      <c r="AA100" s="5">
        <f>'90.1 Data-SI'!AA100*Convert!$B$6/Convert!$B$5/$D100</f>
        <v>401.73878202401534</v>
      </c>
      <c r="AB100" s="5">
        <f t="shared" si="5"/>
        <v>493.293441202059</v>
      </c>
    </row>
    <row r="101" spans="1:28" x14ac:dyDescent="0.25">
      <c r="A101" s="95">
        <v>2019</v>
      </c>
      <c r="B101" s="95" t="s">
        <v>61</v>
      </c>
      <c r="C101" s="52" t="s">
        <v>19</v>
      </c>
      <c r="D101" s="5">
        <f>VLOOKUP(B101,SWH!$A$4:$C$19,3,FALSE)</f>
        <v>7836.48</v>
      </c>
      <c r="E101" s="5">
        <f>'90.1 Data-SI'!E101*Convert!$B$6/Convert!$B$5/$D101</f>
        <v>0.36259937851915375</v>
      </c>
      <c r="F101" s="5">
        <f>'90.1 Data-SI'!F101*Convert!$B$7/Convert!$B$5/$D101</f>
        <v>0.27204391087154778</v>
      </c>
      <c r="G101" s="5">
        <f>'90.1 Data-SI'!G101*Convert!$B$6/Convert!$B$5/$D101</f>
        <v>80.800163678930673</v>
      </c>
      <c r="H101" s="5">
        <f>'90.1 Data-SI'!H101*Convert!$B$6/Convert!$B$5/$D101</f>
        <v>23.115429730922273</v>
      </c>
      <c r="I101" s="5">
        <f>'90.1 Data-SI'!I101*Convert!$B$6/Convert!$B$5/$D101</f>
        <v>13.239929010077086</v>
      </c>
      <c r="J101" s="5">
        <f>'90.1 Data-SI'!J101*Convert!$B$6/Convert!$B$5/$D101</f>
        <v>126.93897004777655</v>
      </c>
      <c r="K101" s="5">
        <f>'90.1 Data-SI'!K101*Convert!$B$7/Convert!$B$5/$D101</f>
        <v>0</v>
      </c>
      <c r="L101" s="5">
        <f>'90.1 Data-SI'!L101*Convert!$B$6/Convert!$B$5/$D101</f>
        <v>1.6255229105131104</v>
      </c>
      <c r="M101" s="5">
        <f>'90.1 Data-SI'!M101*Convert!$B$6/Convert!$B$5/$D101</f>
        <v>29.953178382811327</v>
      </c>
      <c r="N101" s="5">
        <f>'90.1 Data-SI'!N101*Convert!$B$6/Convert!$B$5/$D101</f>
        <v>3.9919609597960086</v>
      </c>
      <c r="O101" s="5">
        <f>'90.1 Data-SI'!O101*Convert!$B$6/Convert!$B$5/$D101</f>
        <v>0.1307569282098312</v>
      </c>
      <c r="P101" s="5">
        <f>'90.1 Data-SI'!P101*Convert!$B$6/Convert!$B$5/$D101</f>
        <v>3.861204031586178</v>
      </c>
      <c r="Q101" s="5">
        <f>'90.1 Data-SI'!Q101*Convert!$B$6/Convert!$B$5/$D101</f>
        <v>2.6942368682537738</v>
      </c>
      <c r="R101" s="5">
        <f>'90.1 Data-SI'!R101*Convert!$B$6/Convert!$B$5/$D101</f>
        <v>0</v>
      </c>
      <c r="S101" s="5">
        <f>'90.1 Data-SI'!S101*Convert!$B$6/Convert!$B$5/$D101</f>
        <v>0</v>
      </c>
      <c r="T101" s="5">
        <f>'90.1 Data-SI'!T101*Convert!$B$6/Convert!$B$5/$D101</f>
        <v>0</v>
      </c>
      <c r="U101" s="5">
        <f>'90.1 Data-SI'!U101*Convert!$B$7/Convert!$B$5/$D101</f>
        <v>34.250251530165471</v>
      </c>
      <c r="V101" s="5">
        <f>'90.1 Data-SI'!V101*Convert!$B$6/Convert!$B$5/$D101</f>
        <v>0</v>
      </c>
      <c r="W101" s="5">
        <f>'90.1 Data-SI'!W101*Convert!$B$6/Convert!$B$5/$D101</f>
        <v>117.6713823401011</v>
      </c>
      <c r="X101" s="5">
        <f>'90.1 Data-SI'!X101*Convert!$B$7/Convert!$B$5/$D101</f>
        <v>0.27204391087154778</v>
      </c>
      <c r="Y101" s="5">
        <f t="shared" si="4"/>
        <v>117.94342625097265</v>
      </c>
      <c r="Z101" s="5">
        <f>'90.1 Data-SI'!Z101*Convert!$B$6/Convert!$B$5/$D101</f>
        <v>100.85987976177513</v>
      </c>
      <c r="AA101" s="5">
        <f>'90.1 Data-SI'!AA101*Convert!$B$6/Convert!$B$5/$D101</f>
        <v>383.58187072937505</v>
      </c>
      <c r="AB101" s="5">
        <f t="shared" si="5"/>
        <v>484.44175049115017</v>
      </c>
    </row>
    <row r="102" spans="1:28" x14ac:dyDescent="0.25">
      <c r="A102" s="95">
        <v>2019</v>
      </c>
      <c r="B102" s="95" t="s">
        <v>61</v>
      </c>
      <c r="C102" s="52" t="s">
        <v>20</v>
      </c>
      <c r="D102" s="5">
        <f>VLOOKUP(B102,SWH!$A$4:$C$19,3,FALSE)</f>
        <v>7836.48</v>
      </c>
      <c r="E102" s="5">
        <f>'90.1 Data-SI'!E102*Convert!$B$6/Convert!$B$5/$D102</f>
        <v>0.4423038858716612</v>
      </c>
      <c r="F102" s="5">
        <f>'90.1 Data-SI'!F102*Convert!$B$7/Convert!$B$5/$D102</f>
        <v>0.23285114405107057</v>
      </c>
      <c r="G102" s="5">
        <f>'90.1 Data-SI'!G102*Convert!$B$6/Convert!$B$5/$D102</f>
        <v>65.538434418968151</v>
      </c>
      <c r="H102" s="5">
        <f>'90.1 Data-SI'!H102*Convert!$B$6/Convert!$B$5/$D102</f>
        <v>23.115429730922273</v>
      </c>
      <c r="I102" s="5">
        <f>'90.1 Data-SI'!I102*Convert!$B$6/Convert!$B$5/$D102</f>
        <v>13.250032398333039</v>
      </c>
      <c r="J102" s="5">
        <f>'90.1 Data-SI'!J102*Convert!$B$6/Convert!$B$5/$D102</f>
        <v>126.93897004777655</v>
      </c>
      <c r="K102" s="5">
        <f>'90.1 Data-SI'!K102*Convert!$B$7/Convert!$B$5/$D102</f>
        <v>0</v>
      </c>
      <c r="L102" s="5">
        <f>'90.1 Data-SI'!L102*Convert!$B$6/Convert!$B$5/$D102</f>
        <v>1.6255229105131104</v>
      </c>
      <c r="M102" s="5">
        <f>'90.1 Data-SI'!M102*Convert!$B$6/Convert!$B$5/$D102</f>
        <v>31.371020534729876</v>
      </c>
      <c r="N102" s="5">
        <f>'90.1 Data-SI'!N102*Convert!$B$6/Convert!$B$5/$D102</f>
        <v>4.1345309940744368</v>
      </c>
      <c r="O102" s="5">
        <f>'90.1 Data-SI'!O102*Convert!$B$6/Convert!$B$5/$D102</f>
        <v>0.1307569282098312</v>
      </c>
      <c r="P102" s="5">
        <f>'90.1 Data-SI'!P102*Convert!$B$6/Convert!$B$5/$D102</f>
        <v>4.0037740658646062</v>
      </c>
      <c r="Q102" s="5">
        <f>'90.1 Data-SI'!Q102*Convert!$B$6/Convert!$B$5/$D102</f>
        <v>0.81388405395166075</v>
      </c>
      <c r="R102" s="5">
        <f>'90.1 Data-SI'!R102*Convert!$B$6/Convert!$B$5/$D102</f>
        <v>0</v>
      </c>
      <c r="S102" s="5">
        <f>'90.1 Data-SI'!S102*Convert!$B$6/Convert!$B$5/$D102</f>
        <v>0</v>
      </c>
      <c r="T102" s="5">
        <f>'90.1 Data-SI'!T102*Convert!$B$6/Convert!$B$5/$D102</f>
        <v>0</v>
      </c>
      <c r="U102" s="5">
        <f>'90.1 Data-SI'!U102*Convert!$B$7/Convert!$B$5/$D102</f>
        <v>34.439683236464447</v>
      </c>
      <c r="V102" s="5">
        <f>'90.1 Data-SI'!V102*Convert!$B$6/Convert!$B$5/$D102</f>
        <v>0</v>
      </c>
      <c r="W102" s="5">
        <f>'90.1 Data-SI'!W102*Convert!$B$6/Convert!$B$5/$D102</f>
        <v>102.16941695938597</v>
      </c>
      <c r="X102" s="5">
        <f>'90.1 Data-SI'!X102*Convert!$B$7/Convert!$B$5/$D102</f>
        <v>0.23285114405107057</v>
      </c>
      <c r="Y102" s="5">
        <f t="shared" si="4"/>
        <v>102.40226810343704</v>
      </c>
      <c r="Z102" s="5">
        <f>'90.1 Data-SI'!Z102*Convert!$B$6/Convert!$B$5/$D102</f>
        <v>101.29993845025658</v>
      </c>
      <c r="AA102" s="5">
        <f>'90.1 Data-SI'!AA102*Convert!$B$6/Convert!$B$5/$D102</f>
        <v>368.52894482670223</v>
      </c>
      <c r="AB102" s="5">
        <f t="shared" si="5"/>
        <v>469.82888327695878</v>
      </c>
    </row>
    <row r="103" spans="1:28" x14ac:dyDescent="0.25">
      <c r="A103" s="95">
        <v>2019</v>
      </c>
      <c r="B103" s="95" t="s">
        <v>61</v>
      </c>
      <c r="C103" s="52" t="s">
        <v>3</v>
      </c>
      <c r="D103" s="5">
        <f>VLOOKUP(B103,SWH!$A$4:$C$19,3,FALSE)</f>
        <v>7836.48</v>
      </c>
      <c r="E103" s="5">
        <f>'90.1 Data-SI'!E103*Convert!$B$6/Convert!$B$5/$D103</f>
        <v>6.331456640396369</v>
      </c>
      <c r="F103" s="5">
        <f>'90.1 Data-SI'!F103*Convert!$B$7/Convert!$B$5/$D103</f>
        <v>7.2706424880104912</v>
      </c>
      <c r="G103" s="5">
        <f>'90.1 Data-SI'!G103*Convert!$B$6/Convert!$B$5/$D103</f>
        <v>42.470153833240317</v>
      </c>
      <c r="H103" s="5">
        <f>'90.1 Data-SI'!H103*Convert!$B$6/Convert!$B$5/$D103</f>
        <v>23.115429730922273</v>
      </c>
      <c r="I103" s="5">
        <f>'90.1 Data-SI'!I103*Convert!$B$6/Convert!$B$5/$D103</f>
        <v>13.246664602247721</v>
      </c>
      <c r="J103" s="5">
        <f>'90.1 Data-SI'!J103*Convert!$B$6/Convert!$B$5/$D103</f>
        <v>126.93897004777655</v>
      </c>
      <c r="K103" s="5">
        <f>'90.1 Data-SI'!K103*Convert!$B$7/Convert!$B$5/$D103</f>
        <v>0</v>
      </c>
      <c r="L103" s="5">
        <f>'90.1 Data-SI'!L103*Convert!$B$6/Convert!$B$5/$D103</f>
        <v>1.6255229105131104</v>
      </c>
      <c r="M103" s="5">
        <f>'90.1 Data-SI'!M103*Convert!$B$6/Convert!$B$5/$D103</f>
        <v>24.058412634811091</v>
      </c>
      <c r="N103" s="5">
        <f>'90.1 Data-SI'!N103*Convert!$B$6/Convert!$B$5/$D103</f>
        <v>3.8056095764084552</v>
      </c>
      <c r="O103" s="5">
        <f>'90.1 Data-SI'!O103*Convert!$B$6/Convert!$B$5/$D103</f>
        <v>0.1307569282098312</v>
      </c>
      <c r="P103" s="5">
        <f>'90.1 Data-SI'!P103*Convert!$B$6/Convert!$B$5/$D103</f>
        <v>3.6748526481986246</v>
      </c>
      <c r="Q103" s="5">
        <f>'90.1 Data-SI'!Q103*Convert!$B$6/Convert!$B$5/$D103</f>
        <v>1.0440167864483374</v>
      </c>
      <c r="R103" s="5">
        <f>'90.1 Data-SI'!R103*Convert!$B$6/Convert!$B$5/$D103</f>
        <v>0</v>
      </c>
      <c r="S103" s="5">
        <f>'90.1 Data-SI'!S103*Convert!$B$6/Convert!$B$5/$D103</f>
        <v>0</v>
      </c>
      <c r="T103" s="5">
        <f>'90.1 Data-SI'!T103*Convert!$B$6/Convert!$B$5/$D103</f>
        <v>0</v>
      </c>
      <c r="U103" s="5">
        <f>'90.1 Data-SI'!U103*Convert!$B$7/Convert!$B$5/$D103</f>
        <v>39.457125875109469</v>
      </c>
      <c r="V103" s="5">
        <f>'90.1 Data-SI'!V103*Convert!$B$6/Convert!$B$5/$D103</f>
        <v>0</v>
      </c>
      <c r="W103" s="5">
        <f>'90.1 Data-SI'!W103*Convert!$B$6/Convert!$B$5/$D103</f>
        <v>77.578892543094739</v>
      </c>
      <c r="X103" s="5">
        <f>'90.1 Data-SI'!X103*Convert!$B$7/Convert!$B$5/$D103</f>
        <v>7.2706424880104912</v>
      </c>
      <c r="Y103" s="5">
        <f t="shared" si="4"/>
        <v>84.849535031105233</v>
      </c>
      <c r="Z103" s="5">
        <f>'90.1 Data-SI'!Z103*Convert!$B$6/Convert!$B$5/$D103</f>
        <v>136.52034991050402</v>
      </c>
      <c r="AA103" s="5">
        <f>'90.1 Data-SI'!AA103*Convert!$B$6/Convert!$B$5/$D103</f>
        <v>379.15546407457305</v>
      </c>
      <c r="AB103" s="5">
        <f t="shared" si="5"/>
        <v>515.67581398507707</v>
      </c>
    </row>
    <row r="104" spans="1:28" x14ac:dyDescent="0.25">
      <c r="A104" s="95">
        <v>2019</v>
      </c>
      <c r="B104" s="95" t="s">
        <v>61</v>
      </c>
      <c r="C104" s="52" t="s">
        <v>7</v>
      </c>
      <c r="D104" s="5">
        <f>VLOOKUP(B104,SWH!$A$4:$C$19,3,FALSE)</f>
        <v>7836.48</v>
      </c>
      <c r="E104" s="5">
        <f>'90.1 Data-SI'!E104*Convert!$B$6/Convert!$B$5/$D104</f>
        <v>1.5997031405256783</v>
      </c>
      <c r="F104" s="5">
        <f>'90.1 Data-SI'!F104*Convert!$B$7/Convert!$B$5/$D104</f>
        <v>1.4328414458192116</v>
      </c>
      <c r="G104" s="5">
        <f>'90.1 Data-SI'!G104*Convert!$B$6/Convert!$B$5/$D104</f>
        <v>48.096618493110284</v>
      </c>
      <c r="H104" s="5">
        <f>'90.1 Data-SI'!H104*Convert!$B$6/Convert!$B$5/$D104</f>
        <v>23.115429730922273</v>
      </c>
      <c r="I104" s="5">
        <f>'90.1 Data-SI'!I104*Convert!$B$6/Convert!$B$5/$D104</f>
        <v>13.246664602247721</v>
      </c>
      <c r="J104" s="5">
        <f>'90.1 Data-SI'!J104*Convert!$B$6/Convert!$B$5/$D104</f>
        <v>126.93897004777655</v>
      </c>
      <c r="K104" s="5">
        <f>'90.1 Data-SI'!K104*Convert!$B$7/Convert!$B$5/$D104</f>
        <v>0</v>
      </c>
      <c r="L104" s="5">
        <f>'90.1 Data-SI'!L104*Convert!$B$6/Convert!$B$5/$D104</f>
        <v>1.6255229105131104</v>
      </c>
      <c r="M104" s="5">
        <f>'90.1 Data-SI'!M104*Convert!$B$6/Convert!$B$5/$D104</f>
        <v>27.829221651671272</v>
      </c>
      <c r="N104" s="5">
        <f>'90.1 Data-SI'!N104*Convert!$B$6/Convert!$B$5/$D104</f>
        <v>3.7124338847146792</v>
      </c>
      <c r="O104" s="5">
        <f>'90.1 Data-SI'!O104*Convert!$B$6/Convert!$B$5/$D104</f>
        <v>0.1307569282098312</v>
      </c>
      <c r="P104" s="5">
        <f>'90.1 Data-SI'!P104*Convert!$B$6/Convert!$B$5/$D104</f>
        <v>3.5816769565048476</v>
      </c>
      <c r="Q104" s="5">
        <f>'90.1 Data-SI'!Q104*Convert!$B$6/Convert!$B$5/$D104</f>
        <v>0.61630668361305085</v>
      </c>
      <c r="R104" s="5">
        <f>'90.1 Data-SI'!R104*Convert!$B$6/Convert!$B$5/$D104</f>
        <v>0</v>
      </c>
      <c r="S104" s="5">
        <f>'90.1 Data-SI'!S104*Convert!$B$6/Convert!$B$5/$D104</f>
        <v>0</v>
      </c>
      <c r="T104" s="5">
        <f>'90.1 Data-SI'!T104*Convert!$B$6/Convert!$B$5/$D104</f>
        <v>0</v>
      </c>
      <c r="U104" s="5">
        <f>'90.1 Data-SI'!U104*Convert!$B$7/Convert!$B$5/$D104</f>
        <v>38.126108774461102</v>
      </c>
      <c r="V104" s="5">
        <f>'90.1 Data-SI'!V104*Convert!$B$6/Convert!$B$5/$D104</f>
        <v>0</v>
      </c>
      <c r="W104" s="5">
        <f>'90.1 Data-SI'!W104*Convert!$B$6/Convert!$B$5/$D104</f>
        <v>81.723526925425134</v>
      </c>
      <c r="X104" s="5">
        <f>'90.1 Data-SI'!X104*Convert!$B$7/Convert!$B$5/$D104</f>
        <v>1.4328414458192116</v>
      </c>
      <c r="Y104" s="5">
        <f t="shared" si="4"/>
        <v>83.156368371244341</v>
      </c>
      <c r="Z104" s="5">
        <f>'90.1 Data-SI'!Z104*Convert!$B$6/Convert!$B$5/$D104</f>
        <v>115.57490345722115</v>
      </c>
      <c r="AA104" s="5">
        <f>'90.1 Data-SI'!AA104*Convert!$B$6/Convert!$B$5/$D104</f>
        <v>362.35465200362063</v>
      </c>
      <c r="AB104" s="5">
        <f t="shared" si="5"/>
        <v>477.92955546084181</v>
      </c>
    </row>
    <row r="105" spans="1:28" x14ac:dyDescent="0.25">
      <c r="A105" s="95">
        <v>2019</v>
      </c>
      <c r="B105" s="95" t="s">
        <v>61</v>
      </c>
      <c r="C105" s="52" t="s">
        <v>17</v>
      </c>
      <c r="D105" s="5">
        <f>VLOOKUP(B105,SWH!$A$4:$C$19,3,FALSE)</f>
        <v>7836.48</v>
      </c>
      <c r="E105" s="5">
        <f>'90.1 Data-SI'!E105*Convert!$B$6/Convert!$B$5/$D105</f>
        <v>1.09341112903299</v>
      </c>
      <c r="F105" s="5">
        <f>'90.1 Data-SI'!F105*Convert!$B$7/Convert!$B$5/$D105</f>
        <v>1.0989344422212244</v>
      </c>
      <c r="G105" s="5">
        <f>'90.1 Data-SI'!G105*Convert!$B$6/Convert!$B$5/$D105</f>
        <v>8.1871122834061563</v>
      </c>
      <c r="H105" s="5">
        <f>'90.1 Data-SI'!H105*Convert!$B$6/Convert!$B$5/$D105</f>
        <v>23.115429730922273</v>
      </c>
      <c r="I105" s="5">
        <f>'90.1 Data-SI'!I105*Convert!$B$6/Convert!$B$5/$D105</f>
        <v>13.24441940485751</v>
      </c>
      <c r="J105" s="5">
        <f>'90.1 Data-SI'!J105*Convert!$B$6/Convert!$B$5/$D105</f>
        <v>126.93897004777655</v>
      </c>
      <c r="K105" s="5">
        <f>'90.1 Data-SI'!K105*Convert!$B$7/Convert!$B$5/$D105</f>
        <v>0</v>
      </c>
      <c r="L105" s="5">
        <f>'90.1 Data-SI'!L105*Convert!$B$6/Convert!$B$5/$D105</f>
        <v>1.6255229105131104</v>
      </c>
      <c r="M105" s="5">
        <f>'90.1 Data-SI'!M105*Convert!$B$6/Convert!$B$5/$D105</f>
        <v>14.230061059160349</v>
      </c>
      <c r="N105" s="5">
        <f>'90.1 Data-SI'!N105*Convert!$B$6/Convert!$B$5/$D105</f>
        <v>1.6423618909396964</v>
      </c>
      <c r="O105" s="5">
        <f>'90.1 Data-SI'!O105*Convert!$B$6/Convert!$B$5/$D105</f>
        <v>0.1307569282098312</v>
      </c>
      <c r="P105" s="5">
        <f>'90.1 Data-SI'!P105*Convert!$B$6/Convert!$B$5/$D105</f>
        <v>1.5116049627298651</v>
      </c>
      <c r="Q105" s="5">
        <f>'90.1 Data-SI'!Q105*Convert!$B$6/Convert!$B$5/$D105</f>
        <v>0.11225986951057391</v>
      </c>
      <c r="R105" s="5">
        <f>'90.1 Data-SI'!R105*Convert!$B$6/Convert!$B$5/$D105</f>
        <v>0</v>
      </c>
      <c r="S105" s="5">
        <f>'90.1 Data-SI'!S105*Convert!$B$6/Convert!$B$5/$D105</f>
        <v>0</v>
      </c>
      <c r="T105" s="5">
        <f>'90.1 Data-SI'!T105*Convert!$B$6/Convert!$B$5/$D105</f>
        <v>0</v>
      </c>
      <c r="U105" s="5">
        <f>'90.1 Data-SI'!U105*Convert!$B$7/Convert!$B$5/$D105</f>
        <v>40.053470719279865</v>
      </c>
      <c r="V105" s="5">
        <f>'90.1 Data-SI'!V105*Convert!$B$6/Convert!$B$5/$D105</f>
        <v>0</v>
      </c>
      <c r="W105" s="5">
        <f>'90.1 Data-SI'!W105*Convert!$B$6/Convert!$B$5/$D105</f>
        <v>25.134449303839936</v>
      </c>
      <c r="X105" s="5">
        <f>'90.1 Data-SI'!X105*Convert!$B$7/Convert!$B$5/$D105</f>
        <v>1.0989344422212244</v>
      </c>
      <c r="Y105" s="5">
        <f t="shared" si="4"/>
        <v>26.233383746061161</v>
      </c>
      <c r="Z105" s="5">
        <f>'90.1 Data-SI'!Z105*Convert!$B$6/Convert!$B$5/$D105</f>
        <v>120.23032024582466</v>
      </c>
      <c r="AA105" s="5">
        <f>'90.1 Data-SI'!AA105*Convert!$B$6/Convert!$B$5/$D105</f>
        <v>310.41986857194388</v>
      </c>
      <c r="AB105" s="5">
        <f t="shared" si="5"/>
        <v>430.65018881776854</v>
      </c>
    </row>
    <row r="106" spans="1:28" x14ac:dyDescent="0.25">
      <c r="A106" s="95">
        <v>2019</v>
      </c>
      <c r="B106" s="95" t="s">
        <v>61</v>
      </c>
      <c r="C106" s="52" t="s">
        <v>14</v>
      </c>
      <c r="D106" s="5">
        <f>VLOOKUP(B106,SWH!$A$4:$C$19,3,FALSE)</f>
        <v>7836.48</v>
      </c>
      <c r="E106" s="5">
        <f>'90.1 Data-SI'!E106*Convert!$B$6/Convert!$B$5/$D106</f>
        <v>15.269587450828265</v>
      </c>
      <c r="F106" s="5">
        <f>'90.1 Data-SI'!F106*Convert!$B$7/Convert!$B$5/$D106</f>
        <v>18.153935894120266</v>
      </c>
      <c r="G106" s="5">
        <f>'90.1 Data-SI'!G106*Convert!$B$6/Convert!$B$5/$D106</f>
        <v>29.280741764442993</v>
      </c>
      <c r="H106" s="5">
        <f>'90.1 Data-SI'!H106*Convert!$B$6/Convert!$B$5/$D106</f>
        <v>23.115429730922273</v>
      </c>
      <c r="I106" s="5">
        <f>'90.1 Data-SI'!I106*Convert!$B$6/Convert!$B$5/$D106</f>
        <v>13.226457825735817</v>
      </c>
      <c r="J106" s="5">
        <f>'90.1 Data-SI'!J106*Convert!$B$6/Convert!$B$5/$D106</f>
        <v>126.93897004777655</v>
      </c>
      <c r="K106" s="5">
        <f>'90.1 Data-SI'!K106*Convert!$B$7/Convert!$B$5/$D106</f>
        <v>0</v>
      </c>
      <c r="L106" s="5">
        <f>'90.1 Data-SI'!L106*Convert!$B$6/Convert!$B$5/$D106</f>
        <v>1.6255229105131104</v>
      </c>
      <c r="M106" s="5">
        <f>'90.1 Data-SI'!M106*Convert!$B$6/Convert!$B$5/$D106</f>
        <v>22.840393050621369</v>
      </c>
      <c r="N106" s="5">
        <f>'90.1 Data-SI'!N106*Convert!$B$6/Convert!$B$5/$D106</f>
        <v>4.0761558619289389</v>
      </c>
      <c r="O106" s="5">
        <f>'90.1 Data-SI'!O106*Convert!$B$6/Convert!$B$5/$D106</f>
        <v>0.1307569282098312</v>
      </c>
      <c r="P106" s="5">
        <f>'90.1 Data-SI'!P106*Convert!$B$6/Convert!$B$5/$D106</f>
        <v>3.9453989337191082</v>
      </c>
      <c r="Q106" s="5">
        <f>'90.1 Data-SI'!Q106*Convert!$B$6/Convert!$B$5/$D106</f>
        <v>0.70948237530682712</v>
      </c>
      <c r="R106" s="5">
        <f>'90.1 Data-SI'!R106*Convert!$B$6/Convert!$B$5/$D106</f>
        <v>0</v>
      </c>
      <c r="S106" s="5">
        <f>'90.1 Data-SI'!S106*Convert!$B$6/Convert!$B$5/$D106</f>
        <v>0</v>
      </c>
      <c r="T106" s="5">
        <f>'90.1 Data-SI'!T106*Convert!$B$6/Convert!$B$5/$D106</f>
        <v>0</v>
      </c>
      <c r="U106" s="5">
        <f>'90.1 Data-SI'!U106*Convert!$B$7/Convert!$B$5/$D106</f>
        <v>43.560839106900616</v>
      </c>
      <c r="V106" s="5">
        <f>'90.1 Data-SI'!V106*Convert!$B$6/Convert!$B$5/$D106</f>
        <v>0</v>
      </c>
      <c r="W106" s="5">
        <f>'90.1 Data-SI'!W106*Convert!$B$6/Convert!$B$5/$D106</f>
        <v>72.045603574918573</v>
      </c>
      <c r="X106" s="5">
        <f>'90.1 Data-SI'!X106*Convert!$B$7/Convert!$B$5/$D106</f>
        <v>18.153935894120266</v>
      </c>
      <c r="Y106" s="5">
        <f t="shared" si="4"/>
        <v>90.199539469038839</v>
      </c>
      <c r="Z106" s="5">
        <f>'90.1 Data-SI'!Z106*Convert!$B$6/Convert!$B$5/$D106</f>
        <v>180.30506681571319</v>
      </c>
      <c r="AA106" s="5">
        <f>'90.1 Data-SI'!AA106*Convert!$B$6/Convert!$B$5/$D106</f>
        <v>417.38668523509421</v>
      </c>
      <c r="AB106" s="5">
        <f t="shared" si="5"/>
        <v>597.69175205080739</v>
      </c>
    </row>
    <row r="107" spans="1:28" x14ac:dyDescent="0.25">
      <c r="A107" s="95">
        <v>2019</v>
      </c>
      <c r="B107" s="95" t="s">
        <v>61</v>
      </c>
      <c r="C107" s="52" t="s">
        <v>2</v>
      </c>
      <c r="D107" s="5">
        <f>VLOOKUP(B107,SWH!$A$4:$C$19,3,FALSE)</f>
        <v>7836.48</v>
      </c>
      <c r="E107" s="5">
        <f>'90.1 Data-SI'!E107*Convert!$B$6/Convert!$B$5/$D107</f>
        <v>4.9001433041365505</v>
      </c>
      <c r="F107" s="5">
        <f>'90.1 Data-SI'!F107*Convert!$B$7/Convert!$B$5/$D107</f>
        <v>5.091217258542386</v>
      </c>
      <c r="G107" s="5">
        <f>'90.1 Data-SI'!G107*Convert!$B$6/Convert!$B$5/$D107</f>
        <v>35.292257776734225</v>
      </c>
      <c r="H107" s="5">
        <f>'90.1 Data-SI'!H107*Convert!$B$6/Convert!$B$5/$D107</f>
        <v>23.115429730922273</v>
      </c>
      <c r="I107" s="5">
        <f>'90.1 Data-SI'!I107*Convert!$B$6/Convert!$B$5/$D107</f>
        <v>13.23656121399177</v>
      </c>
      <c r="J107" s="5">
        <f>'90.1 Data-SI'!J107*Convert!$B$6/Convert!$B$5/$D107</f>
        <v>126.93897004777655</v>
      </c>
      <c r="K107" s="5">
        <f>'90.1 Data-SI'!K107*Convert!$B$7/Convert!$B$5/$D107</f>
        <v>0</v>
      </c>
      <c r="L107" s="5">
        <f>'90.1 Data-SI'!L107*Convert!$B$6/Convert!$B$5/$D107</f>
        <v>1.6255229105131104</v>
      </c>
      <c r="M107" s="5">
        <f>'90.1 Data-SI'!M107*Convert!$B$6/Convert!$B$5/$D107</f>
        <v>25.396550279377134</v>
      </c>
      <c r="N107" s="5">
        <f>'90.1 Data-SI'!N107*Convert!$B$6/Convert!$B$5/$D107</f>
        <v>3.6922271082027756</v>
      </c>
      <c r="O107" s="5">
        <f>'90.1 Data-SI'!O107*Convert!$B$6/Convert!$B$5/$D107</f>
        <v>0.1307569282098312</v>
      </c>
      <c r="P107" s="5">
        <f>'90.1 Data-SI'!P107*Convert!$B$6/Convert!$B$5/$D107</f>
        <v>3.5614701799929449</v>
      </c>
      <c r="Q107" s="5">
        <f>'90.1 Data-SI'!Q107*Convert!$B$6/Convert!$B$5/$D107</f>
        <v>0.38056095764084558</v>
      </c>
      <c r="R107" s="5">
        <f>'90.1 Data-SI'!R107*Convert!$B$6/Convert!$B$5/$D107</f>
        <v>0</v>
      </c>
      <c r="S107" s="5">
        <f>'90.1 Data-SI'!S107*Convert!$B$6/Convert!$B$5/$D107</f>
        <v>0</v>
      </c>
      <c r="T107" s="5">
        <f>'90.1 Data-SI'!T107*Convert!$B$6/Convert!$B$5/$D107</f>
        <v>0</v>
      </c>
      <c r="U107" s="5">
        <f>'90.1 Data-SI'!U107*Convert!$B$7/Convert!$B$5/$D107</f>
        <v>42.403499757260633</v>
      </c>
      <c r="V107" s="5">
        <f>'90.1 Data-SI'!V107*Convert!$B$6/Convert!$B$5/$D107</f>
        <v>0</v>
      </c>
      <c r="W107" s="5">
        <f>'90.1 Data-SI'!W107*Convert!$B$6/Convert!$B$5/$D107</f>
        <v>69.530982497881709</v>
      </c>
      <c r="X107" s="5">
        <f>'90.1 Data-SI'!X107*Convert!$B$7/Convert!$B$5/$D107</f>
        <v>5.091217258542386</v>
      </c>
      <c r="Y107" s="5">
        <f t="shared" si="4"/>
        <v>74.622199756424095</v>
      </c>
      <c r="Z107" s="5">
        <f>'90.1 Data-SI'!Z107*Convert!$B$6/Convert!$B$5/$D107</f>
        <v>138.75993430723997</v>
      </c>
      <c r="AA107" s="5">
        <f>'90.1 Data-SI'!AA107*Convert!$B$6/Convert!$B$5/$D107</f>
        <v>373.33815763653524</v>
      </c>
      <c r="AB107" s="5">
        <f t="shared" si="5"/>
        <v>512.09809194377522</v>
      </c>
    </row>
    <row r="108" spans="1:28" x14ac:dyDescent="0.25">
      <c r="A108" s="95">
        <v>2019</v>
      </c>
      <c r="B108" s="95" t="s">
        <v>61</v>
      </c>
      <c r="C108" s="52" t="s">
        <v>18</v>
      </c>
      <c r="D108" s="5">
        <f>VLOOKUP(B108,SWH!$A$4:$C$19,3,FALSE)</f>
        <v>7836.48</v>
      </c>
      <c r="E108" s="5">
        <f>'90.1 Data-SI'!E108*Convert!$B$6/Convert!$B$5/$D108</f>
        <v>7.271071748199871</v>
      </c>
      <c r="F108" s="5">
        <f>'90.1 Data-SI'!F108*Convert!$B$7/Convert!$B$5/$D108</f>
        <v>8.4245236523427778</v>
      </c>
      <c r="G108" s="5">
        <f>'90.1 Data-SI'!G108*Convert!$B$6/Convert!$B$5/$D108</f>
        <v>8.9998737386627106</v>
      </c>
      <c r="H108" s="5">
        <f>'90.1 Data-SI'!H108*Convert!$B$6/Convert!$B$5/$D108</f>
        <v>23.115429730922273</v>
      </c>
      <c r="I108" s="5">
        <f>'90.1 Data-SI'!I108*Convert!$B$6/Convert!$B$5/$D108</f>
        <v>13.211864042699444</v>
      </c>
      <c r="J108" s="5">
        <f>'90.1 Data-SI'!J108*Convert!$B$6/Convert!$B$5/$D108</f>
        <v>126.93897004777655</v>
      </c>
      <c r="K108" s="5">
        <f>'90.1 Data-SI'!K108*Convert!$B$7/Convert!$B$5/$D108</f>
        <v>0</v>
      </c>
      <c r="L108" s="5">
        <f>'90.1 Data-SI'!L108*Convert!$B$6/Convert!$B$5/$D108</f>
        <v>1.6255229105131104</v>
      </c>
      <c r="M108" s="5">
        <f>'90.1 Data-SI'!M108*Convert!$B$6/Convert!$B$5/$D108</f>
        <v>17.79094412003575</v>
      </c>
      <c r="N108" s="5">
        <f>'90.1 Data-SI'!N108*Convert!$B$6/Convert!$B$5/$D108</f>
        <v>3.3195243414276705</v>
      </c>
      <c r="O108" s="5">
        <f>'90.1 Data-SI'!O108*Convert!$B$6/Convert!$B$5/$D108</f>
        <v>0.1307569282098312</v>
      </c>
      <c r="P108" s="5">
        <f>'90.1 Data-SI'!P108*Convert!$B$6/Convert!$B$5/$D108</f>
        <v>3.188767413217839</v>
      </c>
      <c r="Q108" s="5">
        <f>'90.1 Data-SI'!Q108*Convert!$B$6/Convert!$B$5/$D108</f>
        <v>0.11225986951057391</v>
      </c>
      <c r="R108" s="5">
        <f>'90.1 Data-SI'!R108*Convert!$B$6/Convert!$B$5/$D108</f>
        <v>0</v>
      </c>
      <c r="S108" s="5">
        <f>'90.1 Data-SI'!S108*Convert!$B$6/Convert!$B$5/$D108</f>
        <v>0</v>
      </c>
      <c r="T108" s="5">
        <f>'90.1 Data-SI'!T108*Convert!$B$6/Convert!$B$5/$D108</f>
        <v>0</v>
      </c>
      <c r="U108" s="5">
        <f>'90.1 Data-SI'!U108*Convert!$B$7/Convert!$B$5/$D108</f>
        <v>44.799637932677264</v>
      </c>
      <c r="V108" s="5">
        <f>'90.1 Data-SI'!V108*Convert!$B$6/Convert!$B$5/$D108</f>
        <v>0</v>
      </c>
      <c r="W108" s="5">
        <f>'90.1 Data-SI'!W108*Convert!$B$6/Convert!$B$5/$D108</f>
        <v>37.362916889626746</v>
      </c>
      <c r="X108" s="5">
        <f>'90.1 Data-SI'!X108*Convert!$B$7/Convert!$B$5/$D108</f>
        <v>8.4245236523427778</v>
      </c>
      <c r="Y108" s="5">
        <f t="shared" si="4"/>
        <v>45.787440541969524</v>
      </c>
      <c r="Z108" s="5">
        <f>'90.1 Data-SI'!Z108*Convert!$B$6/Convert!$B$5/$D108</f>
        <v>155.49900344996169</v>
      </c>
      <c r="AA108" s="5">
        <f>'90.1 Data-SI'!AA108*Convert!$B$6/Convert!$B$5/$D108</f>
        <v>357.88334140101449</v>
      </c>
      <c r="AB108" s="5">
        <f t="shared" si="5"/>
        <v>513.38234485097621</v>
      </c>
    </row>
    <row r="109" spans="1:28" x14ac:dyDescent="0.25">
      <c r="A109" s="95">
        <v>2019</v>
      </c>
      <c r="B109" s="95" t="s">
        <v>61</v>
      </c>
      <c r="C109" s="52" t="s">
        <v>4</v>
      </c>
      <c r="D109" s="5">
        <f>VLOOKUP(B109,SWH!$A$4:$C$19,3,FALSE)</f>
        <v>7836.48</v>
      </c>
      <c r="E109" s="5">
        <f>'90.1 Data-SI'!E109*Convert!$B$6/Convert!$B$5/$D109</f>
        <v>24.556846455438045</v>
      </c>
      <c r="F109" s="5">
        <f>'90.1 Data-SI'!F109*Convert!$B$7/Convert!$B$5/$D109</f>
        <v>29.553651639511624</v>
      </c>
      <c r="G109" s="5">
        <f>'90.1 Data-SI'!G109*Convert!$B$6/Convert!$B$5/$D109</f>
        <v>15.469410018557085</v>
      </c>
      <c r="H109" s="5">
        <f>'90.1 Data-SI'!H109*Convert!$B$6/Convert!$B$5/$D109</f>
        <v>23.115429730922273</v>
      </c>
      <c r="I109" s="5">
        <f>'90.1 Data-SI'!I109*Convert!$B$6/Convert!$B$5/$D109</f>
        <v>13.230948220516241</v>
      </c>
      <c r="J109" s="5">
        <f>'90.1 Data-SI'!J109*Convert!$B$6/Convert!$B$5/$D109</f>
        <v>126.93897004777655</v>
      </c>
      <c r="K109" s="5">
        <f>'90.1 Data-SI'!K109*Convert!$B$7/Convert!$B$5/$D109</f>
        <v>0</v>
      </c>
      <c r="L109" s="5">
        <f>'90.1 Data-SI'!L109*Convert!$B$6/Convert!$B$5/$D109</f>
        <v>1.6255229105131104</v>
      </c>
      <c r="M109" s="5">
        <f>'90.1 Data-SI'!M109*Convert!$B$6/Convert!$B$5/$D109</f>
        <v>22.205002189191521</v>
      </c>
      <c r="N109" s="5">
        <f>'90.1 Data-SI'!N109*Convert!$B$6/Convert!$B$5/$D109</f>
        <v>3.7887705959818692</v>
      </c>
      <c r="O109" s="5">
        <f>'90.1 Data-SI'!O109*Convert!$B$6/Convert!$B$5/$D109</f>
        <v>0.1307569282098312</v>
      </c>
      <c r="P109" s="5">
        <f>'90.1 Data-SI'!P109*Convert!$B$6/Convert!$B$5/$D109</f>
        <v>3.6580136677720385</v>
      </c>
      <c r="Q109" s="5">
        <f>'90.1 Data-SI'!Q109*Convert!$B$6/Convert!$B$5/$D109</f>
        <v>0.27166888421558888</v>
      </c>
      <c r="R109" s="5">
        <f>'90.1 Data-SI'!R109*Convert!$B$6/Convert!$B$5/$D109</f>
        <v>0</v>
      </c>
      <c r="S109" s="5">
        <f>'90.1 Data-SI'!S109*Convert!$B$6/Convert!$B$5/$D109</f>
        <v>0</v>
      </c>
      <c r="T109" s="5">
        <f>'90.1 Data-SI'!T109*Convert!$B$6/Convert!$B$5/$D109</f>
        <v>0</v>
      </c>
      <c r="U109" s="5">
        <f>'90.1 Data-SI'!U109*Convert!$B$7/Convert!$B$5/$D109</f>
        <v>47.034778369880357</v>
      </c>
      <c r="V109" s="5">
        <f>'90.1 Data-SI'!V109*Convert!$B$6/Convert!$B$5/$D109</f>
        <v>0</v>
      </c>
      <c r="W109" s="5">
        <f>'90.1 Data-SI'!W109*Convert!$B$6/Convert!$B$5/$D109</f>
        <v>66.160941215174276</v>
      </c>
      <c r="X109" s="5">
        <f>'90.1 Data-SI'!X109*Convert!$B$7/Convert!$B$5/$D109</f>
        <v>29.553651639511624</v>
      </c>
      <c r="Y109" s="5">
        <f t="shared" si="4"/>
        <v>95.714592854685904</v>
      </c>
      <c r="Z109" s="5">
        <f>'90.1 Data-SI'!Z109*Convert!$B$6/Convert!$B$5/$D109</f>
        <v>223.75973970456127</v>
      </c>
      <c r="AA109" s="5">
        <f>'90.1 Data-SI'!AA109*Convert!$B$6/Convert!$B$5/$D109</f>
        <v>454.96118615897836</v>
      </c>
      <c r="AB109" s="5">
        <f t="shared" si="5"/>
        <v>678.72092586353961</v>
      </c>
    </row>
    <row r="110" spans="1:28" x14ac:dyDescent="0.25">
      <c r="A110" s="95">
        <v>2019</v>
      </c>
      <c r="B110" s="95" t="s">
        <v>61</v>
      </c>
      <c r="C110" s="52" t="s">
        <v>5</v>
      </c>
      <c r="D110" s="5">
        <f>VLOOKUP(B110,SWH!$A$4:$C$19,3,FALSE)</f>
        <v>7836.48</v>
      </c>
      <c r="E110" s="5">
        <f>'90.1 Data-SI'!E110*Convert!$B$6/Convert!$B$5/$D110</f>
        <v>12.166724657555999</v>
      </c>
      <c r="F110" s="5">
        <f>'90.1 Data-SI'!F110*Convert!$B$7/Convert!$B$5/$D110</f>
        <v>13.921117077508725</v>
      </c>
      <c r="G110" s="5">
        <f>'90.1 Data-SI'!G110*Convert!$B$6/Convert!$B$5/$D110</f>
        <v>26.171143379000096</v>
      </c>
      <c r="H110" s="5">
        <f>'90.1 Data-SI'!H110*Convert!$B$6/Convert!$B$5/$D110</f>
        <v>23.115429730922273</v>
      </c>
      <c r="I110" s="5">
        <f>'90.1 Data-SI'!I110*Convert!$B$6/Convert!$B$5/$D110</f>
        <v>13.230948220516241</v>
      </c>
      <c r="J110" s="5">
        <f>'90.1 Data-SI'!J110*Convert!$B$6/Convert!$B$5/$D110</f>
        <v>126.93897004777655</v>
      </c>
      <c r="K110" s="5">
        <f>'90.1 Data-SI'!K110*Convert!$B$7/Convert!$B$5/$D110</f>
        <v>0</v>
      </c>
      <c r="L110" s="5">
        <f>'90.1 Data-SI'!L110*Convert!$B$6/Convert!$B$5/$D110</f>
        <v>1.6255229105131104</v>
      </c>
      <c r="M110" s="5">
        <f>'90.1 Data-SI'!M110*Convert!$B$6/Convert!$B$5/$D110</f>
        <v>24.91832323526209</v>
      </c>
      <c r="N110" s="5">
        <f>'90.1 Data-SI'!N110*Convert!$B$6/Convert!$B$5/$D110</f>
        <v>3.5923158243383653</v>
      </c>
      <c r="O110" s="5">
        <f>'90.1 Data-SI'!O110*Convert!$B$6/Convert!$B$5/$D110</f>
        <v>0.1307569282098312</v>
      </c>
      <c r="P110" s="5">
        <f>'90.1 Data-SI'!P110*Convert!$B$6/Convert!$B$5/$D110</f>
        <v>3.4615588961285337</v>
      </c>
      <c r="Q110" s="5">
        <f>'90.1 Data-SI'!Q110*Convert!$B$6/Convert!$B$5/$D110</f>
        <v>0.25033950900857982</v>
      </c>
      <c r="R110" s="5">
        <f>'90.1 Data-SI'!R110*Convert!$B$6/Convert!$B$5/$D110</f>
        <v>0</v>
      </c>
      <c r="S110" s="5">
        <f>'90.1 Data-SI'!S110*Convert!$B$6/Convert!$B$5/$D110</f>
        <v>0</v>
      </c>
      <c r="T110" s="5">
        <f>'90.1 Data-SI'!T110*Convert!$B$6/Convert!$B$5/$D110</f>
        <v>0</v>
      </c>
      <c r="U110" s="5">
        <f>'90.1 Data-SI'!U110*Convert!$B$7/Convert!$B$5/$D110</f>
        <v>46.059185870300055</v>
      </c>
      <c r="V110" s="5">
        <f>'90.1 Data-SI'!V110*Convert!$B$6/Convert!$B$5/$D110</f>
        <v>0</v>
      </c>
      <c r="W110" s="5">
        <f>'90.1 Data-SI'!W110*Convert!$B$6/Convert!$B$5/$D110</f>
        <v>66.968089676955316</v>
      </c>
      <c r="X110" s="5">
        <f>'90.1 Data-SI'!X110*Convert!$B$7/Convert!$B$5/$D110</f>
        <v>13.921117077508725</v>
      </c>
      <c r="Y110" s="5">
        <f t="shared" si="4"/>
        <v>80.889206754464041</v>
      </c>
      <c r="Z110" s="5">
        <f>'90.1 Data-SI'!Z110*Convert!$B$6/Convert!$B$5/$D110</f>
        <v>175.2376563060059</v>
      </c>
      <c r="AA110" s="5">
        <f>'90.1 Data-SI'!AA110*Convert!$B$6/Convert!$B$5/$D110</f>
        <v>407.24737382089921</v>
      </c>
      <c r="AB110" s="5">
        <f t="shared" si="5"/>
        <v>582.48503012690514</v>
      </c>
    </row>
    <row r="111" spans="1:28" x14ac:dyDescent="0.25">
      <c r="A111" s="95">
        <v>2019</v>
      </c>
      <c r="B111" s="95" t="s">
        <v>61</v>
      </c>
      <c r="C111" s="52" t="s">
        <v>15</v>
      </c>
      <c r="D111" s="5">
        <f>VLOOKUP(B111,SWH!$A$4:$C$19,3,FALSE)</f>
        <v>7836.48</v>
      </c>
      <c r="E111" s="5">
        <f>'90.1 Data-SI'!E111*Convert!$B$6/Convert!$B$5/$D111</f>
        <v>4.4814139908621105</v>
      </c>
      <c r="F111" s="5">
        <f>'90.1 Data-SI'!F111*Convert!$B$7/Convert!$B$5/$D111</f>
        <v>5.0712366323201801</v>
      </c>
      <c r="G111" s="5">
        <f>'90.1 Data-SI'!G111*Convert!$B$6/Convert!$B$5/$D111</f>
        <v>8.3846896537447648</v>
      </c>
      <c r="H111" s="5">
        <f>'90.1 Data-SI'!H111*Convert!$B$6/Convert!$B$5/$D111</f>
        <v>23.115429730922273</v>
      </c>
      <c r="I111" s="5">
        <f>'90.1 Data-SI'!I111*Convert!$B$6/Convert!$B$5/$D111</f>
        <v>13.21074144400434</v>
      </c>
      <c r="J111" s="5">
        <f>'90.1 Data-SI'!J111*Convert!$B$6/Convert!$B$5/$D111</f>
        <v>126.93897004777655</v>
      </c>
      <c r="K111" s="5">
        <f>'90.1 Data-SI'!K111*Convert!$B$7/Convert!$B$5/$D111</f>
        <v>0</v>
      </c>
      <c r="L111" s="5">
        <f>'90.1 Data-SI'!L111*Convert!$B$6/Convert!$B$5/$D111</f>
        <v>1.6255229105131104</v>
      </c>
      <c r="M111" s="5">
        <f>'90.1 Data-SI'!M111*Convert!$B$6/Convert!$B$5/$D111</f>
        <v>16.995021645205782</v>
      </c>
      <c r="N111" s="5">
        <f>'90.1 Data-SI'!N111*Convert!$B$6/Convert!$B$5/$D111</f>
        <v>3.2151226627828371</v>
      </c>
      <c r="O111" s="5">
        <f>'90.1 Data-SI'!O111*Convert!$B$6/Convert!$B$5/$D111</f>
        <v>0.1307569282098312</v>
      </c>
      <c r="P111" s="5">
        <f>'90.1 Data-SI'!P111*Convert!$B$6/Convert!$B$5/$D111</f>
        <v>3.0843657345730056</v>
      </c>
      <c r="Q111" s="5">
        <f>'90.1 Data-SI'!Q111*Convert!$B$6/Convert!$B$5/$D111</f>
        <v>8.9807895608459129E-2</v>
      </c>
      <c r="R111" s="5">
        <f>'90.1 Data-SI'!R111*Convert!$B$6/Convert!$B$5/$D111</f>
        <v>0</v>
      </c>
      <c r="S111" s="5">
        <f>'90.1 Data-SI'!S111*Convert!$B$6/Convert!$B$5/$D111</f>
        <v>0</v>
      </c>
      <c r="T111" s="5">
        <f>'90.1 Data-SI'!T111*Convert!$B$6/Convert!$B$5/$D111</f>
        <v>0</v>
      </c>
      <c r="U111" s="5">
        <f>'90.1 Data-SI'!U111*Convert!$B$7/Convert!$B$5/$D111</f>
        <v>46.768882344000261</v>
      </c>
      <c r="V111" s="5">
        <f>'90.1 Data-SI'!V111*Convert!$B$6/Convert!$B$5/$D111</f>
        <v>0</v>
      </c>
      <c r="W111" s="5">
        <f>'90.1 Data-SI'!W111*Convert!$B$6/Convert!$B$5/$D111</f>
        <v>33.035298919994126</v>
      </c>
      <c r="X111" s="5">
        <f>'90.1 Data-SI'!X111*Convert!$B$7/Convert!$B$5/$D111</f>
        <v>5.0712366323201801</v>
      </c>
      <c r="Y111" s="5">
        <f t="shared" si="4"/>
        <v>38.106535552314305</v>
      </c>
      <c r="Z111" s="5">
        <f>'90.1 Data-SI'!Z111*Convert!$B$6/Convert!$B$5/$D111</f>
        <v>151.4554029501908</v>
      </c>
      <c r="AA111" s="5">
        <f>'90.1 Data-SI'!AA111*Convert!$B$6/Convert!$B$5/$D111</f>
        <v>349.50987773422088</v>
      </c>
      <c r="AB111" s="5">
        <f t="shared" si="5"/>
        <v>500.96528068441171</v>
      </c>
    </row>
    <row r="112" spans="1:28" x14ac:dyDescent="0.25">
      <c r="A112" s="95">
        <v>2019</v>
      </c>
      <c r="B112" s="95" t="s">
        <v>61</v>
      </c>
      <c r="C112" s="52" t="s">
        <v>16</v>
      </c>
      <c r="D112" s="5">
        <f>VLOOKUP(B112,SWH!$A$4:$C$19,3,FALSE)</f>
        <v>7836.48</v>
      </c>
      <c r="E112" s="5">
        <f>'90.1 Data-SI'!E112*Convert!$B$6/Convert!$B$5/$D112</f>
        <v>36.585491473496035</v>
      </c>
      <c r="F112" s="5">
        <f>'90.1 Data-SI'!F112*Convert!$B$7/Convert!$B$5/$D112</f>
        <v>43.401762582746912</v>
      </c>
      <c r="G112" s="5">
        <f>'90.1 Data-SI'!G112*Convert!$B$6/Convert!$B$5/$D112</f>
        <v>18.693513470900768</v>
      </c>
      <c r="H112" s="5">
        <f>'90.1 Data-SI'!H112*Convert!$B$6/Convert!$B$5/$D112</f>
        <v>23.115429730922273</v>
      </c>
      <c r="I112" s="5">
        <f>'90.1 Data-SI'!I112*Convert!$B$6/Convert!$B$5/$D112</f>
        <v>13.225335227040713</v>
      </c>
      <c r="J112" s="5">
        <f>'90.1 Data-SI'!J112*Convert!$B$6/Convert!$B$5/$D112</f>
        <v>126.93897004777655</v>
      </c>
      <c r="K112" s="5">
        <f>'90.1 Data-SI'!K112*Convert!$B$7/Convert!$B$5/$D112</f>
        <v>0</v>
      </c>
      <c r="L112" s="5">
        <f>'90.1 Data-SI'!L112*Convert!$B$6/Convert!$B$5/$D112</f>
        <v>1.6255229105131104</v>
      </c>
      <c r="M112" s="5">
        <f>'90.1 Data-SI'!M112*Convert!$B$6/Convert!$B$5/$D112</f>
        <v>24.722991062313689</v>
      </c>
      <c r="N112" s="5">
        <f>'90.1 Data-SI'!N112*Convert!$B$6/Convert!$B$5/$D112</f>
        <v>4.4859043856425345</v>
      </c>
      <c r="O112" s="5">
        <f>'90.1 Data-SI'!O112*Convert!$B$6/Convert!$B$5/$D112</f>
        <v>0.1307569282098312</v>
      </c>
      <c r="P112" s="5">
        <f>'90.1 Data-SI'!P112*Convert!$B$6/Convert!$B$5/$D112</f>
        <v>4.3551474574327029</v>
      </c>
      <c r="Q112" s="5">
        <f>'90.1 Data-SI'!Q112*Convert!$B$6/Convert!$B$5/$D112</f>
        <v>0.35474118765341356</v>
      </c>
      <c r="R112" s="5">
        <f>'90.1 Data-SI'!R112*Convert!$B$6/Convert!$B$5/$D112</f>
        <v>0</v>
      </c>
      <c r="S112" s="5">
        <f>'90.1 Data-SI'!S112*Convert!$B$6/Convert!$B$5/$D112</f>
        <v>0</v>
      </c>
      <c r="T112" s="5">
        <f>'90.1 Data-SI'!T112*Convert!$B$6/Convert!$B$5/$D112</f>
        <v>0</v>
      </c>
      <c r="U112" s="5">
        <f>'90.1 Data-SI'!U112*Convert!$B$7/Convert!$B$5/$D112</f>
        <v>49.606899753177174</v>
      </c>
      <c r="V112" s="5">
        <f>'90.1 Data-SI'!V112*Convert!$B$6/Convert!$B$5/$D112</f>
        <v>0</v>
      </c>
      <c r="W112" s="5">
        <f>'90.1 Data-SI'!W112*Convert!$B$6/Convert!$B$5/$D112</f>
        <v>84.711884651796623</v>
      </c>
      <c r="X112" s="5">
        <f>'90.1 Data-SI'!X112*Convert!$B$7/Convert!$B$5/$D112</f>
        <v>43.401762582746912</v>
      </c>
      <c r="Y112" s="5">
        <f t="shared" si="4"/>
        <v>128.11364723454352</v>
      </c>
      <c r="Z112" s="5">
        <f>'90.1 Data-SI'!Z112*Convert!$B$6/Convert!$B$5/$D112</f>
        <v>271.73287234120988</v>
      </c>
      <c r="AA112" s="5">
        <f>'90.1 Data-SI'!AA112*Convert!$B$6/Convert!$B$5/$D112</f>
        <v>521.47964923877396</v>
      </c>
      <c r="AB112" s="5">
        <f t="shared" si="5"/>
        <v>793.21252157998379</v>
      </c>
    </row>
    <row r="113" spans="1:28" x14ac:dyDescent="0.25">
      <c r="A113" s="95">
        <v>2019</v>
      </c>
      <c r="B113" s="95" t="s">
        <v>61</v>
      </c>
      <c r="C113" s="52" t="s">
        <v>9</v>
      </c>
      <c r="D113" s="5">
        <f>VLOOKUP(B113,SWH!$A$4:$C$19,3,FALSE)</f>
        <v>7836.48</v>
      </c>
      <c r="E113" s="5">
        <f>'90.1 Data-SI'!E113*Convert!$B$6/Convert!$B$5/$D113</f>
        <v>23.528546050721186</v>
      </c>
      <c r="F113" s="5">
        <f>'90.1 Data-SI'!F113*Convert!$B$7/Convert!$B$5/$D113</f>
        <v>27.316589988248694</v>
      </c>
      <c r="G113" s="5">
        <f>'90.1 Data-SI'!G113*Convert!$B$6/Convert!$B$5/$D113</f>
        <v>14.926072250125907</v>
      </c>
      <c r="H113" s="5">
        <f>'90.1 Data-SI'!H113*Convert!$B$6/Convert!$B$5/$D113</f>
        <v>23.115429730922273</v>
      </c>
      <c r="I113" s="5">
        <f>'90.1 Data-SI'!I113*Convert!$B$6/Convert!$B$5/$D113</f>
        <v>13.21523183878476</v>
      </c>
      <c r="J113" s="5">
        <f>'90.1 Data-SI'!J113*Convert!$B$6/Convert!$B$5/$D113</f>
        <v>126.93897004777655</v>
      </c>
      <c r="K113" s="5">
        <f>'90.1 Data-SI'!K113*Convert!$B$7/Convert!$B$5/$D113</f>
        <v>0</v>
      </c>
      <c r="L113" s="5">
        <f>'90.1 Data-SI'!L113*Convert!$B$6/Convert!$B$5/$D113</f>
        <v>1.6255229105131104</v>
      </c>
      <c r="M113" s="5">
        <f>'90.1 Data-SI'!M113*Convert!$B$6/Convert!$B$5/$D113</f>
        <v>24.310997341209887</v>
      </c>
      <c r="N113" s="5">
        <f>'90.1 Data-SI'!N113*Convert!$B$6/Convert!$B$5/$D113</f>
        <v>3.7730542142503887</v>
      </c>
      <c r="O113" s="5">
        <f>'90.1 Data-SI'!O113*Convert!$B$6/Convert!$B$5/$D113</f>
        <v>0.1307569282098312</v>
      </c>
      <c r="P113" s="5">
        <f>'90.1 Data-SI'!P113*Convert!$B$6/Convert!$B$5/$D113</f>
        <v>3.642297286040558</v>
      </c>
      <c r="Q113" s="5">
        <f>'90.1 Data-SI'!Q113*Convert!$B$6/Convert!$B$5/$D113</f>
        <v>0.15491861992459199</v>
      </c>
      <c r="R113" s="5">
        <f>'90.1 Data-SI'!R113*Convert!$B$6/Convert!$B$5/$D113</f>
        <v>0</v>
      </c>
      <c r="S113" s="5">
        <f>'90.1 Data-SI'!S113*Convert!$B$6/Convert!$B$5/$D113</f>
        <v>0</v>
      </c>
      <c r="T113" s="5">
        <f>'90.1 Data-SI'!T113*Convert!$B$6/Convert!$B$5/$D113</f>
        <v>0</v>
      </c>
      <c r="U113" s="5">
        <f>'90.1 Data-SI'!U113*Convert!$B$7/Convert!$B$5/$D113</f>
        <v>48.954839701271773</v>
      </c>
      <c r="V113" s="5">
        <f>'90.1 Data-SI'!V113*Convert!$B$6/Convert!$B$5/$D113</f>
        <v>0</v>
      </c>
      <c r="W113" s="5">
        <f>'90.1 Data-SI'!W113*Convert!$B$6/Convert!$B$5/$D113</f>
        <v>66.562831548022132</v>
      </c>
      <c r="X113" s="5">
        <f>'90.1 Data-SI'!X113*Convert!$B$7/Convert!$B$5/$D113</f>
        <v>27.316589988248694</v>
      </c>
      <c r="Y113" s="5">
        <f t="shared" si="4"/>
        <v>93.879421536270826</v>
      </c>
      <c r="Z113" s="5">
        <f>'90.1 Data-SI'!Z113*Convert!$B$6/Convert!$B$5/$D113</f>
        <v>222.83359578109901</v>
      </c>
      <c r="AA113" s="5">
        <f>'90.1 Data-SI'!AA113*Convert!$B$6/Convert!$B$5/$D113</f>
        <v>454.42121618663259</v>
      </c>
      <c r="AB113" s="5">
        <f t="shared" si="5"/>
        <v>677.2548119677316</v>
      </c>
    </row>
    <row r="114" spans="1:28" x14ac:dyDescent="0.25">
      <c r="A114" s="95">
        <v>2019</v>
      </c>
      <c r="B114" s="95" t="s">
        <v>61</v>
      </c>
      <c r="C114" s="52" t="s">
        <v>12</v>
      </c>
      <c r="D114" s="5">
        <f>VLOOKUP(B114,SWH!$A$4:$C$19,3,FALSE)</f>
        <v>7836.48</v>
      </c>
      <c r="E114" s="5">
        <f>'90.1 Data-SI'!E114*Convert!$B$6/Convert!$B$5/$D114</f>
        <v>34.016985659094104</v>
      </c>
      <c r="F114" s="5">
        <f>'90.1 Data-SI'!F114*Convert!$B$7/Convert!$B$5/$D114</f>
        <v>40.148762936647309</v>
      </c>
      <c r="G114" s="5">
        <f>'90.1 Data-SI'!G114*Convert!$B$6/Convert!$B$5/$D114</f>
        <v>16.04979354392675</v>
      </c>
      <c r="H114" s="5">
        <f>'90.1 Data-SI'!H114*Convert!$B$6/Convert!$B$5/$D114</f>
        <v>23.115429730922273</v>
      </c>
      <c r="I114" s="5">
        <f>'90.1 Data-SI'!I114*Convert!$B$6/Convert!$B$5/$D114</f>
        <v>13.207373647919022</v>
      </c>
      <c r="J114" s="5">
        <f>'90.1 Data-SI'!J114*Convert!$B$6/Convert!$B$5/$D114</f>
        <v>126.93897004777655</v>
      </c>
      <c r="K114" s="5">
        <f>'90.1 Data-SI'!K114*Convert!$B$7/Convert!$B$5/$D114</f>
        <v>0</v>
      </c>
      <c r="L114" s="5">
        <f>'90.1 Data-SI'!L114*Convert!$B$6/Convert!$B$5/$D114</f>
        <v>1.6255229105131104</v>
      </c>
      <c r="M114" s="5">
        <f>'90.1 Data-SI'!M114*Convert!$B$6/Convert!$B$5/$D114</f>
        <v>24.83076053704384</v>
      </c>
      <c r="N114" s="5">
        <f>'90.1 Data-SI'!N114*Convert!$B$6/Convert!$B$5/$D114</f>
        <v>4.0593168815023519</v>
      </c>
      <c r="O114" s="5">
        <f>'90.1 Data-SI'!O114*Convert!$B$6/Convert!$B$5/$D114</f>
        <v>0.1307569282098312</v>
      </c>
      <c r="P114" s="5">
        <f>'90.1 Data-SI'!P114*Convert!$B$6/Convert!$B$5/$D114</f>
        <v>3.9285599532925217</v>
      </c>
      <c r="Q114" s="5">
        <f>'90.1 Data-SI'!Q114*Convert!$B$6/Convert!$B$5/$D114</f>
        <v>0.26268809465474291</v>
      </c>
      <c r="R114" s="5">
        <f>'90.1 Data-SI'!R114*Convert!$B$6/Convert!$B$5/$D114</f>
        <v>0</v>
      </c>
      <c r="S114" s="5">
        <f>'90.1 Data-SI'!S114*Convert!$B$6/Convert!$B$5/$D114</f>
        <v>0</v>
      </c>
      <c r="T114" s="5">
        <f>'90.1 Data-SI'!T114*Convert!$B$6/Convert!$B$5/$D114</f>
        <v>0</v>
      </c>
      <c r="U114" s="5">
        <f>'90.1 Data-SI'!U114*Convert!$B$7/Convert!$B$5/$D114</f>
        <v>52.670083450165841</v>
      </c>
      <c r="V114" s="5">
        <f>'90.1 Data-SI'!V114*Convert!$B$6/Convert!$B$5/$D114</f>
        <v>0</v>
      </c>
      <c r="W114" s="5">
        <f>'90.1 Data-SI'!W114*Convert!$B$6/Convert!$B$5/$D114</f>
        <v>79.08878778801197</v>
      </c>
      <c r="X114" s="5">
        <f>'90.1 Data-SI'!X114*Convert!$B$7/Convert!$B$5/$D114</f>
        <v>40.148762936647309</v>
      </c>
      <c r="Y114" s="5">
        <f t="shared" si="4"/>
        <v>119.23755072465929</v>
      </c>
      <c r="Z114" s="5">
        <f>'90.1 Data-SI'!Z114*Convert!$B$6/Convert!$B$5/$D114</f>
        <v>271.17830858582766</v>
      </c>
      <c r="AA114" s="5">
        <f>'90.1 Data-SI'!AA114*Convert!$B$6/Convert!$B$5/$D114</f>
        <v>515.28514963918042</v>
      </c>
      <c r="AB114" s="5">
        <f t="shared" si="5"/>
        <v>786.46345822500803</v>
      </c>
    </row>
    <row r="115" spans="1:28" x14ac:dyDescent="0.25">
      <c r="A115" s="95">
        <v>2019</v>
      </c>
      <c r="B115" s="95" t="s">
        <v>61</v>
      </c>
      <c r="C115" s="52" t="s">
        <v>8</v>
      </c>
      <c r="D115" s="5">
        <f>VLOOKUP(B115,SWH!$A$4:$C$19,3,FALSE)</f>
        <v>7836.48</v>
      </c>
      <c r="E115" s="5">
        <f>'90.1 Data-SI'!E115*Convert!$B$6/Convert!$B$5/$D115</f>
        <v>43.672457035698564</v>
      </c>
      <c r="F115" s="5">
        <f>'90.1 Data-SI'!F115*Convert!$B$7/Convert!$B$5/$D115</f>
        <v>50.131006948698058</v>
      </c>
      <c r="G115" s="5">
        <f>'90.1 Data-SI'!G115*Convert!$B$6/Convert!$B$5/$D115</f>
        <v>11.389886360542828</v>
      </c>
      <c r="H115" s="5">
        <f>'90.1 Data-SI'!H115*Convert!$B$6/Convert!$B$5/$D115</f>
        <v>23.115429730922273</v>
      </c>
      <c r="I115" s="5">
        <f>'90.1 Data-SI'!I115*Convert!$B$6/Convert!$B$5/$D115</f>
        <v>13.134404732737147</v>
      </c>
      <c r="J115" s="5">
        <f>'90.1 Data-SI'!J115*Convert!$B$6/Convert!$B$5/$D115</f>
        <v>126.93897004777655</v>
      </c>
      <c r="K115" s="5">
        <f>'90.1 Data-SI'!K115*Convert!$B$7/Convert!$B$5/$D115</f>
        <v>0</v>
      </c>
      <c r="L115" s="5">
        <f>'90.1 Data-SI'!L115*Convert!$B$6/Convert!$B$5/$D115</f>
        <v>1.6255229105131104</v>
      </c>
      <c r="M115" s="5">
        <f>'90.1 Data-SI'!M115*Convert!$B$6/Convert!$B$5/$D115</f>
        <v>28.247950964945716</v>
      </c>
      <c r="N115" s="5">
        <f>'90.1 Data-SI'!N115*Convert!$B$6/Convert!$B$5/$D115</f>
        <v>4.1547377705863404</v>
      </c>
      <c r="O115" s="5">
        <f>'90.1 Data-SI'!O115*Convert!$B$6/Convert!$B$5/$D115</f>
        <v>0.1307569282098312</v>
      </c>
      <c r="P115" s="5">
        <f>'90.1 Data-SI'!P115*Convert!$B$6/Convert!$B$5/$D115</f>
        <v>4.0239808423765098</v>
      </c>
      <c r="Q115" s="5">
        <f>'90.1 Data-SI'!Q115*Convert!$B$6/Convert!$B$5/$D115</f>
        <v>0.11562766559589113</v>
      </c>
      <c r="R115" s="5">
        <f>'90.1 Data-SI'!R115*Convert!$B$6/Convert!$B$5/$D115</f>
        <v>0</v>
      </c>
      <c r="S115" s="5">
        <f>'90.1 Data-SI'!S115*Convert!$B$6/Convert!$B$5/$D115</f>
        <v>0</v>
      </c>
      <c r="T115" s="5">
        <f>'90.1 Data-SI'!T115*Convert!$B$6/Convert!$B$5/$D115</f>
        <v>0</v>
      </c>
      <c r="U115" s="5">
        <f>'90.1 Data-SI'!U115*Convert!$B$7/Convert!$B$5/$D115</f>
        <v>56.789550637247572</v>
      </c>
      <c r="V115" s="5">
        <f>'90.1 Data-SI'!V115*Convert!$B$6/Convert!$B$5/$D115</f>
        <v>0</v>
      </c>
      <c r="W115" s="5">
        <f>'90.1 Data-SI'!W115*Convert!$B$6/Convert!$B$5/$D115</f>
        <v>87.449902869159502</v>
      </c>
      <c r="X115" s="5">
        <f>'90.1 Data-SI'!X115*Convert!$B$7/Convert!$B$5/$D115</f>
        <v>50.131006948698058</v>
      </c>
      <c r="Y115" s="5">
        <f t="shared" si="4"/>
        <v>137.58090981785756</v>
      </c>
      <c r="Z115" s="5">
        <f>'90.1 Data-SI'!Z115*Convert!$B$6/Convert!$B$5/$D115</f>
        <v>312.37655809751317</v>
      </c>
      <c r="AA115" s="5">
        <f>'90.1 Data-SI'!AA115*Convert!$B$6/Convert!$B$5/$D115</f>
        <v>564.76930011944148</v>
      </c>
      <c r="AB115" s="5">
        <f t="shared" si="5"/>
        <v>877.14585821695459</v>
      </c>
    </row>
    <row r="116" spans="1:28" x14ac:dyDescent="0.25">
      <c r="A116" s="95">
        <v>2004</v>
      </c>
      <c r="B116" s="95" t="s">
        <v>60</v>
      </c>
      <c r="C116" s="52" t="s">
        <v>10</v>
      </c>
      <c r="D116" s="5">
        <f>VLOOKUP(B116,SWH!$A$4:$C$19,3,FALSE)</f>
        <v>3134.61</v>
      </c>
      <c r="E116" s="5">
        <f>'90.1 Data-SI'!E116*Convert!$B$6/Convert!$B$5/$D116</f>
        <v>0</v>
      </c>
      <c r="F116" s="5">
        <f>'90.1 Data-SI'!F116*Convert!$B$7/Convert!$B$5/$D116</f>
        <v>0</v>
      </c>
      <c r="G116" s="5">
        <f>'90.1 Data-SI'!G116*Convert!$B$6/Convert!$B$5/$D116</f>
        <v>218.28806277158702</v>
      </c>
      <c r="H116" s="5">
        <f>'90.1 Data-SI'!H116*Convert!$B$6/Convert!$B$5/$D116</f>
        <v>39.139178753054168</v>
      </c>
      <c r="I116" s="5">
        <f>'90.1 Data-SI'!I116*Convert!$B$6/Convert!$B$5/$D116</f>
        <v>20.501340942998755</v>
      </c>
      <c r="J116" s="5">
        <f>'90.1 Data-SI'!J116*Convert!$B$6/Convert!$B$5/$D116</f>
        <v>145.27466291216803</v>
      </c>
      <c r="K116" s="5">
        <f>'90.1 Data-SI'!K116*Convert!$B$7/Convert!$B$5/$D116</f>
        <v>0</v>
      </c>
      <c r="L116" s="5">
        <f>'90.1 Data-SI'!L116*Convert!$B$6/Convert!$B$5/$D116</f>
        <v>0</v>
      </c>
      <c r="M116" s="5">
        <f>'90.1 Data-SI'!M116*Convert!$B$6/Convert!$B$5/$D116</f>
        <v>49.691545891408076</v>
      </c>
      <c r="N116" s="5">
        <f>'90.1 Data-SI'!N116*Convert!$B$6/Convert!$B$5/$D116</f>
        <v>0</v>
      </c>
      <c r="O116" s="5">
        <f>'90.1 Data-SI'!O116*Convert!$B$6/Convert!$B$5/$D116</f>
        <v>0</v>
      </c>
      <c r="P116" s="5">
        <f>'90.1 Data-SI'!P116*Convert!$B$6/Convert!$B$5/$D116</f>
        <v>0</v>
      </c>
      <c r="Q116" s="5">
        <f>'90.1 Data-SI'!Q116*Convert!$B$6/Convert!$B$5/$D116</f>
        <v>0</v>
      </c>
      <c r="R116" s="5">
        <f>'90.1 Data-SI'!R116*Convert!$B$6/Convert!$B$5/$D116</f>
        <v>0</v>
      </c>
      <c r="S116" s="5">
        <f>'90.1 Data-SI'!S116*Convert!$B$6/Convert!$B$5/$D116</f>
        <v>0</v>
      </c>
      <c r="T116" s="5">
        <f>'90.1 Data-SI'!T116*Convert!$B$6/Convert!$B$5/$D116</f>
        <v>77.273637443467166</v>
      </c>
      <c r="U116" s="5">
        <f>'90.1 Data-SI'!U116*Convert!$B$7/Convert!$B$5/$D116</f>
        <v>0</v>
      </c>
      <c r="V116" s="5">
        <f>'90.1 Data-SI'!V116*Convert!$B$6/Convert!$B$5/$D116</f>
        <v>0</v>
      </c>
      <c r="W116" s="5">
        <f>'90.1 Data-SI'!W116*Convert!$B$6/Convert!$B$5/$D116</f>
        <v>267.97960866299508</v>
      </c>
      <c r="X116" s="5">
        <f>'90.1 Data-SI'!X116*Convert!$B$7/Convert!$B$5/$D116</f>
        <v>0</v>
      </c>
      <c r="Y116" s="5">
        <f t="shared" si="4"/>
        <v>267.97960866299508</v>
      </c>
      <c r="Z116" s="5">
        <f>'90.1 Data-SI'!Z116*Convert!$B$6/Convert!$B$5/$D116</f>
        <v>0</v>
      </c>
      <c r="AA116" s="5">
        <f>'90.1 Data-SI'!AA116*Convert!$B$6/Convert!$B$5/$D116</f>
        <v>550.16842871468327</v>
      </c>
      <c r="AB116" s="5">
        <f t="shared" si="5"/>
        <v>550.16842871468327</v>
      </c>
    </row>
    <row r="117" spans="1:28" x14ac:dyDescent="0.25">
      <c r="A117" s="95">
        <v>2004</v>
      </c>
      <c r="B117" s="95" t="s">
        <v>60</v>
      </c>
      <c r="C117" s="52" t="s">
        <v>6</v>
      </c>
      <c r="D117" s="5">
        <f>VLOOKUP(B117,SWH!$A$4:$C$19,3,FALSE)</f>
        <v>3134.61</v>
      </c>
      <c r="E117" s="5">
        <f>'90.1 Data-SI'!E117*Convert!$B$6/Convert!$B$5/$D117</f>
        <v>0</v>
      </c>
      <c r="F117" s="5">
        <f>'90.1 Data-SI'!F117*Convert!$B$7/Convert!$B$5/$D117</f>
        <v>2.8818045413411342E-3</v>
      </c>
      <c r="G117" s="5">
        <f>'90.1 Data-SI'!G117*Convert!$B$6/Convert!$B$5/$D117</f>
        <v>195.8277983545002</v>
      </c>
      <c r="H117" s="5">
        <f>'90.1 Data-SI'!H117*Convert!$B$6/Convert!$B$5/$D117</f>
        <v>39.139178753054168</v>
      </c>
      <c r="I117" s="5">
        <f>'90.1 Data-SI'!I117*Convert!$B$6/Convert!$B$5/$D117</f>
        <v>20.504147423620658</v>
      </c>
      <c r="J117" s="5">
        <f>'90.1 Data-SI'!J117*Convert!$B$6/Convert!$B$5/$D117</f>
        <v>145.27466291216803</v>
      </c>
      <c r="K117" s="5">
        <f>'90.1 Data-SI'!K117*Convert!$B$7/Convert!$B$5/$D117</f>
        <v>0</v>
      </c>
      <c r="L117" s="5">
        <f>'90.1 Data-SI'!L117*Convert!$B$6/Convert!$B$5/$D117</f>
        <v>0</v>
      </c>
      <c r="M117" s="5">
        <f>'90.1 Data-SI'!M117*Convert!$B$6/Convert!$B$5/$D117</f>
        <v>48.641922138816476</v>
      </c>
      <c r="N117" s="5">
        <f>'90.1 Data-SI'!N117*Convert!$B$6/Convert!$B$5/$D117</f>
        <v>0</v>
      </c>
      <c r="O117" s="5">
        <f>'90.1 Data-SI'!O117*Convert!$B$6/Convert!$B$5/$D117</f>
        <v>0</v>
      </c>
      <c r="P117" s="5">
        <f>'90.1 Data-SI'!P117*Convert!$B$6/Convert!$B$5/$D117</f>
        <v>0</v>
      </c>
      <c r="Q117" s="5">
        <f>'90.1 Data-SI'!Q117*Convert!$B$6/Convert!$B$5/$D117</f>
        <v>0</v>
      </c>
      <c r="R117" s="5">
        <f>'90.1 Data-SI'!R117*Convert!$B$6/Convert!$B$5/$D117</f>
        <v>0</v>
      </c>
      <c r="S117" s="5">
        <f>'90.1 Data-SI'!S117*Convert!$B$6/Convert!$B$5/$D117</f>
        <v>0</v>
      </c>
      <c r="T117" s="5">
        <f>'90.1 Data-SI'!T117*Convert!$B$6/Convert!$B$5/$D117</f>
        <v>76.956505133192181</v>
      </c>
      <c r="U117" s="5">
        <f>'90.1 Data-SI'!U117*Convert!$B$7/Convert!$B$5/$D117</f>
        <v>0</v>
      </c>
      <c r="V117" s="5">
        <f>'90.1 Data-SI'!V117*Convert!$B$6/Convert!$B$5/$D117</f>
        <v>0</v>
      </c>
      <c r="W117" s="5">
        <f>'90.1 Data-SI'!W117*Convert!$B$6/Convert!$B$5/$D117</f>
        <v>244.46972049331669</v>
      </c>
      <c r="X117" s="5">
        <f>'90.1 Data-SI'!X117*Convert!$B$7/Convert!$B$5/$D117</f>
        <v>2.8818045413411342E-3</v>
      </c>
      <c r="Y117" s="5">
        <f t="shared" si="4"/>
        <v>244.47260229785803</v>
      </c>
      <c r="Z117" s="5">
        <f>'90.1 Data-SI'!Z117*Convert!$B$6/Convert!$B$5/$D117</f>
        <v>8.4194418657079079E-3</v>
      </c>
      <c r="AA117" s="5">
        <f>'90.1 Data-SI'!AA117*Convert!$B$6/Convert!$B$5/$D117</f>
        <v>526.35263415721749</v>
      </c>
      <c r="AB117" s="5">
        <f t="shared" si="5"/>
        <v>526.36105359908322</v>
      </c>
    </row>
    <row r="118" spans="1:28" x14ac:dyDescent="0.25">
      <c r="A118" s="95">
        <v>2004</v>
      </c>
      <c r="B118" s="95" t="s">
        <v>60</v>
      </c>
      <c r="C118" s="52" t="s">
        <v>11</v>
      </c>
      <c r="D118" s="5">
        <f>VLOOKUP(B118,SWH!$A$4:$C$19,3,FALSE)</f>
        <v>3134.61</v>
      </c>
      <c r="E118" s="5">
        <f>'90.1 Data-SI'!E118*Convert!$B$6/Convert!$B$5/$D118</f>
        <v>0</v>
      </c>
      <c r="F118" s="5">
        <f>'90.1 Data-SI'!F118*Convert!$B$7/Convert!$B$5/$D118</f>
        <v>0</v>
      </c>
      <c r="G118" s="5">
        <f>'90.1 Data-SI'!G118*Convert!$B$6/Convert!$B$5/$D118</f>
        <v>147.06519754894191</v>
      </c>
      <c r="H118" s="5">
        <f>'90.1 Data-SI'!H118*Convert!$B$6/Convert!$B$5/$D118</f>
        <v>39.139178753054168</v>
      </c>
      <c r="I118" s="5">
        <f>'90.1 Data-SI'!I118*Convert!$B$6/Convert!$B$5/$D118</f>
        <v>20.506953904242557</v>
      </c>
      <c r="J118" s="5">
        <f>'90.1 Data-SI'!J118*Convert!$B$6/Convert!$B$5/$D118</f>
        <v>145.27466291216803</v>
      </c>
      <c r="K118" s="5">
        <f>'90.1 Data-SI'!K118*Convert!$B$7/Convert!$B$5/$D118</f>
        <v>0</v>
      </c>
      <c r="L118" s="5">
        <f>'90.1 Data-SI'!L118*Convert!$B$6/Convert!$B$5/$D118</f>
        <v>0</v>
      </c>
      <c r="M118" s="5">
        <f>'90.1 Data-SI'!M118*Convert!$B$6/Convert!$B$5/$D118</f>
        <v>39.933412769052602</v>
      </c>
      <c r="N118" s="5">
        <f>'90.1 Data-SI'!N118*Convert!$B$6/Convert!$B$5/$D118</f>
        <v>0</v>
      </c>
      <c r="O118" s="5">
        <f>'90.1 Data-SI'!O118*Convert!$B$6/Convert!$B$5/$D118</f>
        <v>0</v>
      </c>
      <c r="P118" s="5">
        <f>'90.1 Data-SI'!P118*Convert!$B$6/Convert!$B$5/$D118</f>
        <v>0</v>
      </c>
      <c r="Q118" s="5">
        <f>'90.1 Data-SI'!Q118*Convert!$B$6/Convert!$B$5/$D118</f>
        <v>0</v>
      </c>
      <c r="R118" s="5">
        <f>'90.1 Data-SI'!R118*Convert!$B$6/Convert!$B$5/$D118</f>
        <v>0</v>
      </c>
      <c r="S118" s="5">
        <f>'90.1 Data-SI'!S118*Convert!$B$6/Convert!$B$5/$D118</f>
        <v>0</v>
      </c>
      <c r="T118" s="5">
        <f>'90.1 Data-SI'!T118*Convert!$B$6/Convert!$B$5/$D118</f>
        <v>83.206537478169366</v>
      </c>
      <c r="U118" s="5">
        <f>'90.1 Data-SI'!U118*Convert!$B$7/Convert!$B$5/$D118</f>
        <v>0</v>
      </c>
      <c r="V118" s="5">
        <f>'90.1 Data-SI'!V118*Convert!$B$6/Convert!$B$5/$D118</f>
        <v>0</v>
      </c>
      <c r="W118" s="5">
        <f>'90.1 Data-SI'!W118*Convert!$B$6/Convert!$B$5/$D118</f>
        <v>186.99861031799452</v>
      </c>
      <c r="X118" s="5">
        <f>'90.1 Data-SI'!X118*Convert!$B$7/Convert!$B$5/$D118</f>
        <v>0</v>
      </c>
      <c r="Y118" s="5">
        <f t="shared" si="4"/>
        <v>186.99861031799452</v>
      </c>
      <c r="Z118" s="5">
        <f>'90.1 Data-SI'!Z118*Convert!$B$6/Convert!$B$5/$D118</f>
        <v>0</v>
      </c>
      <c r="AA118" s="5">
        <f>'90.1 Data-SI'!AA118*Convert!$B$6/Convert!$B$5/$D118</f>
        <v>475.12874984625057</v>
      </c>
      <c r="AB118" s="5">
        <f t="shared" si="5"/>
        <v>475.12874984625057</v>
      </c>
    </row>
    <row r="119" spans="1:28" x14ac:dyDescent="0.25">
      <c r="A119" s="95">
        <v>2004</v>
      </c>
      <c r="B119" s="95" t="s">
        <v>60</v>
      </c>
      <c r="C119" s="52" t="s">
        <v>13</v>
      </c>
      <c r="D119" s="5">
        <f>VLOOKUP(B119,SWH!$A$4:$C$19,3,FALSE)</f>
        <v>3134.61</v>
      </c>
      <c r="E119" s="5">
        <f>'90.1 Data-SI'!E119*Convert!$B$6/Convert!$B$5/$D119</f>
        <v>0</v>
      </c>
      <c r="F119" s="5">
        <f>'90.1 Data-SI'!F119*Convert!$B$7/Convert!$B$5/$D119</f>
        <v>0.95387730318391539</v>
      </c>
      <c r="G119" s="5">
        <f>'90.1 Data-SI'!G119*Convert!$B$6/Convert!$B$5/$D119</f>
        <v>148.58911652663508</v>
      </c>
      <c r="H119" s="5">
        <f>'90.1 Data-SI'!H119*Convert!$B$6/Convert!$B$5/$D119</f>
        <v>39.139178753054168</v>
      </c>
      <c r="I119" s="5">
        <f>'90.1 Data-SI'!I119*Convert!$B$6/Convert!$B$5/$D119</f>
        <v>20.481695578645439</v>
      </c>
      <c r="J119" s="5">
        <f>'90.1 Data-SI'!J119*Convert!$B$6/Convert!$B$5/$D119</f>
        <v>145.27466291216803</v>
      </c>
      <c r="K119" s="5">
        <f>'90.1 Data-SI'!K119*Convert!$B$7/Convert!$B$5/$D119</f>
        <v>0</v>
      </c>
      <c r="L119" s="5">
        <f>'90.1 Data-SI'!L119*Convert!$B$6/Convert!$B$5/$D119</f>
        <v>0</v>
      </c>
      <c r="M119" s="5">
        <f>'90.1 Data-SI'!M119*Convert!$B$6/Convert!$B$5/$D119</f>
        <v>42.647279530432456</v>
      </c>
      <c r="N119" s="5">
        <f>'90.1 Data-SI'!N119*Convert!$B$6/Convert!$B$5/$D119</f>
        <v>0</v>
      </c>
      <c r="O119" s="5">
        <f>'90.1 Data-SI'!O119*Convert!$B$6/Convert!$B$5/$D119</f>
        <v>0</v>
      </c>
      <c r="P119" s="5">
        <f>'90.1 Data-SI'!P119*Convert!$B$6/Convert!$B$5/$D119</f>
        <v>0</v>
      </c>
      <c r="Q119" s="5">
        <f>'90.1 Data-SI'!Q119*Convert!$B$6/Convert!$B$5/$D119</f>
        <v>0</v>
      </c>
      <c r="R119" s="5">
        <f>'90.1 Data-SI'!R119*Convert!$B$6/Convert!$B$5/$D119</f>
        <v>0</v>
      </c>
      <c r="S119" s="5">
        <f>'90.1 Data-SI'!S119*Convert!$B$6/Convert!$B$5/$D119</f>
        <v>0</v>
      </c>
      <c r="T119" s="5">
        <f>'90.1 Data-SI'!T119*Convert!$B$6/Convert!$B$5/$D119</f>
        <v>83.456314253518684</v>
      </c>
      <c r="U119" s="5">
        <f>'90.1 Data-SI'!U119*Convert!$B$7/Convert!$B$5/$D119</f>
        <v>0</v>
      </c>
      <c r="V119" s="5">
        <f>'90.1 Data-SI'!V119*Convert!$B$6/Convert!$B$5/$D119</f>
        <v>0</v>
      </c>
      <c r="W119" s="5">
        <f>'90.1 Data-SI'!W119*Convert!$B$6/Convert!$B$5/$D119</f>
        <v>191.23639605706751</v>
      </c>
      <c r="X119" s="5">
        <f>'90.1 Data-SI'!X119*Convert!$B$7/Convert!$B$5/$D119</f>
        <v>0.95387730318391539</v>
      </c>
      <c r="Y119" s="5">
        <f t="shared" si="4"/>
        <v>192.19027336025141</v>
      </c>
      <c r="Z119" s="5">
        <f>'90.1 Data-SI'!Z119*Convert!$B$6/Convert!$B$5/$D119</f>
        <v>2.7868352575493174</v>
      </c>
      <c r="AA119" s="5">
        <f>'90.1 Data-SI'!AA119*Convert!$B$6/Convert!$B$5/$D119</f>
        <v>482.37508281200314</v>
      </c>
      <c r="AB119" s="5">
        <f t="shared" si="5"/>
        <v>485.16191806955248</v>
      </c>
    </row>
    <row r="120" spans="1:28" x14ac:dyDescent="0.25">
      <c r="A120" s="95">
        <v>2004</v>
      </c>
      <c r="B120" s="95" t="s">
        <v>60</v>
      </c>
      <c r="C120" s="52" t="s">
        <v>19</v>
      </c>
      <c r="D120" s="5">
        <f>VLOOKUP(B120,SWH!$A$4:$C$19,3,FALSE)</f>
        <v>3134.61</v>
      </c>
      <c r="E120" s="5">
        <f>'90.1 Data-SI'!E120*Convert!$B$6/Convert!$B$5/$D120</f>
        <v>0</v>
      </c>
      <c r="F120" s="5">
        <f>'90.1 Data-SI'!F120*Convert!$B$7/Convert!$B$5/$D120</f>
        <v>3.3505780800659593</v>
      </c>
      <c r="G120" s="5">
        <f>'90.1 Data-SI'!G120*Convert!$B$6/Convert!$B$5/$D120</f>
        <v>117.81325002685075</v>
      </c>
      <c r="H120" s="5">
        <f>'90.1 Data-SI'!H120*Convert!$B$6/Convert!$B$5/$D120</f>
        <v>39.139178753054168</v>
      </c>
      <c r="I120" s="5">
        <f>'90.1 Data-SI'!I120*Convert!$B$6/Convert!$B$5/$D120</f>
        <v>20.476082617401634</v>
      </c>
      <c r="J120" s="5">
        <f>'90.1 Data-SI'!J120*Convert!$B$6/Convert!$B$5/$D120</f>
        <v>145.27466291216803</v>
      </c>
      <c r="K120" s="5">
        <f>'90.1 Data-SI'!K120*Convert!$B$7/Convert!$B$5/$D120</f>
        <v>0</v>
      </c>
      <c r="L120" s="5">
        <f>'90.1 Data-SI'!L120*Convert!$B$6/Convert!$B$5/$D120</f>
        <v>0</v>
      </c>
      <c r="M120" s="5">
        <f>'90.1 Data-SI'!M120*Convert!$B$6/Convert!$B$5/$D120</f>
        <v>34.898586533359278</v>
      </c>
      <c r="N120" s="5">
        <f>'90.1 Data-SI'!N120*Convert!$B$6/Convert!$B$5/$D120</f>
        <v>0</v>
      </c>
      <c r="O120" s="5">
        <f>'90.1 Data-SI'!O120*Convert!$B$6/Convert!$B$5/$D120</f>
        <v>0</v>
      </c>
      <c r="P120" s="5">
        <f>'90.1 Data-SI'!P120*Convert!$B$6/Convert!$B$5/$D120</f>
        <v>0</v>
      </c>
      <c r="Q120" s="5">
        <f>'90.1 Data-SI'!Q120*Convert!$B$6/Convert!$B$5/$D120</f>
        <v>0</v>
      </c>
      <c r="R120" s="5">
        <f>'90.1 Data-SI'!R120*Convert!$B$6/Convert!$B$5/$D120</f>
        <v>0</v>
      </c>
      <c r="S120" s="5">
        <f>'90.1 Data-SI'!S120*Convert!$B$6/Convert!$B$5/$D120</f>
        <v>0</v>
      </c>
      <c r="T120" s="5">
        <f>'90.1 Data-SI'!T120*Convert!$B$6/Convert!$B$5/$D120</f>
        <v>90.13012517240314</v>
      </c>
      <c r="U120" s="5">
        <f>'90.1 Data-SI'!U120*Convert!$B$7/Convert!$B$5/$D120</f>
        <v>0</v>
      </c>
      <c r="V120" s="5">
        <f>'90.1 Data-SI'!V120*Convert!$B$6/Convert!$B$5/$D120</f>
        <v>0</v>
      </c>
      <c r="W120" s="5">
        <f>'90.1 Data-SI'!W120*Convert!$B$6/Convert!$B$5/$D120</f>
        <v>152.71183656021003</v>
      </c>
      <c r="X120" s="5">
        <f>'90.1 Data-SI'!X120*Convert!$B$7/Convert!$B$5/$D120</f>
        <v>3.3505780800659593</v>
      </c>
      <c r="Y120" s="5">
        <f t="shared" si="4"/>
        <v>156.06241464027599</v>
      </c>
      <c r="Z120" s="5">
        <f>'90.1 Data-SI'!Z120*Convert!$B$6/Convert!$B$5/$D120</f>
        <v>9.7890044091963944</v>
      </c>
      <c r="AA120" s="5">
        <f>'90.1 Data-SI'!AA120*Convert!$B$6/Convert!$B$5/$D120</f>
        <v>457.52089042443345</v>
      </c>
      <c r="AB120" s="5">
        <f t="shared" si="5"/>
        <v>467.30989483362987</v>
      </c>
    </row>
    <row r="121" spans="1:28" x14ac:dyDescent="0.25">
      <c r="A121" s="95">
        <v>2004</v>
      </c>
      <c r="B121" s="95" t="s">
        <v>60</v>
      </c>
      <c r="C121" s="52" t="s">
        <v>20</v>
      </c>
      <c r="D121" s="5">
        <f>VLOOKUP(B121,SWH!$A$4:$C$19,3,FALSE)</f>
        <v>3134.61</v>
      </c>
      <c r="E121" s="5">
        <f>'90.1 Data-SI'!E121*Convert!$B$6/Convert!$B$5/$D121</f>
        <v>0</v>
      </c>
      <c r="F121" s="5">
        <f>'90.1 Data-SI'!F121*Convert!$B$7/Convert!$B$5/$D121</f>
        <v>3.4620078556644831</v>
      </c>
      <c r="G121" s="5">
        <f>'90.1 Data-SI'!G121*Convert!$B$6/Convert!$B$5/$D121</f>
        <v>96.166864990115741</v>
      </c>
      <c r="H121" s="5">
        <f>'90.1 Data-SI'!H121*Convert!$B$6/Convert!$B$5/$D121</f>
        <v>39.139178753054168</v>
      </c>
      <c r="I121" s="5">
        <f>'90.1 Data-SI'!I121*Convert!$B$6/Convert!$B$5/$D121</f>
        <v>20.490115020511144</v>
      </c>
      <c r="J121" s="5">
        <f>'90.1 Data-SI'!J121*Convert!$B$6/Convert!$B$5/$D121</f>
        <v>145.27466291216803</v>
      </c>
      <c r="K121" s="5">
        <f>'90.1 Data-SI'!K121*Convert!$B$7/Convert!$B$5/$D121</f>
        <v>0</v>
      </c>
      <c r="L121" s="5">
        <f>'90.1 Data-SI'!L121*Convert!$B$6/Convert!$B$5/$D121</f>
        <v>0</v>
      </c>
      <c r="M121" s="5">
        <f>'90.1 Data-SI'!M121*Convert!$B$6/Convert!$B$5/$D121</f>
        <v>36.254116673738253</v>
      </c>
      <c r="N121" s="5">
        <f>'90.1 Data-SI'!N121*Convert!$B$6/Convert!$B$5/$D121</f>
        <v>0</v>
      </c>
      <c r="O121" s="5">
        <f>'90.1 Data-SI'!O121*Convert!$B$6/Convert!$B$5/$D121</f>
        <v>0</v>
      </c>
      <c r="P121" s="5">
        <f>'90.1 Data-SI'!P121*Convert!$B$6/Convert!$B$5/$D121</f>
        <v>0</v>
      </c>
      <c r="Q121" s="5">
        <f>'90.1 Data-SI'!Q121*Convert!$B$6/Convert!$B$5/$D121</f>
        <v>0</v>
      </c>
      <c r="R121" s="5">
        <f>'90.1 Data-SI'!R121*Convert!$B$6/Convert!$B$5/$D121</f>
        <v>0</v>
      </c>
      <c r="S121" s="5">
        <f>'90.1 Data-SI'!S121*Convert!$B$6/Convert!$B$5/$D121</f>
        <v>0</v>
      </c>
      <c r="T121" s="5">
        <f>'90.1 Data-SI'!T121*Convert!$B$6/Convert!$B$5/$D121</f>
        <v>90.601613916882798</v>
      </c>
      <c r="U121" s="5">
        <f>'90.1 Data-SI'!U121*Convert!$B$7/Convert!$B$5/$D121</f>
        <v>0</v>
      </c>
      <c r="V121" s="5">
        <f>'90.1 Data-SI'!V121*Convert!$B$6/Convert!$B$5/$D121</f>
        <v>0</v>
      </c>
      <c r="W121" s="5">
        <f>'90.1 Data-SI'!W121*Convert!$B$6/Convert!$B$5/$D121</f>
        <v>132.42098166385398</v>
      </c>
      <c r="X121" s="5">
        <f>'90.1 Data-SI'!X121*Convert!$B$7/Convert!$B$5/$D121</f>
        <v>3.4620078556644831</v>
      </c>
      <c r="Y121" s="5">
        <f t="shared" si="4"/>
        <v>135.88298951951847</v>
      </c>
      <c r="Z121" s="5">
        <f>'90.1 Data-SI'!Z121*Convert!$B$6/Convert!$B$5/$D121</f>
        <v>10.1145561613371</v>
      </c>
      <c r="AA121" s="5">
        <f>'90.1 Data-SI'!AA121*Convert!$B$6/Convert!$B$5/$D121</f>
        <v>438.04110842780722</v>
      </c>
      <c r="AB121" s="5">
        <f t="shared" si="5"/>
        <v>448.15566458914429</v>
      </c>
    </row>
    <row r="122" spans="1:28" x14ac:dyDescent="0.25">
      <c r="A122" s="95">
        <v>2004</v>
      </c>
      <c r="B122" s="95" t="s">
        <v>60</v>
      </c>
      <c r="C122" s="52" t="s">
        <v>3</v>
      </c>
      <c r="D122" s="5">
        <f>VLOOKUP(B122,SWH!$A$4:$C$19,3,FALSE)</f>
        <v>3134.61</v>
      </c>
      <c r="E122" s="5">
        <f>'90.1 Data-SI'!E122*Convert!$B$6/Convert!$B$5/$D122</f>
        <v>0</v>
      </c>
      <c r="F122" s="5">
        <f>'90.1 Data-SI'!F122*Convert!$B$7/Convert!$B$5/$D122</f>
        <v>18.30714364962645</v>
      </c>
      <c r="G122" s="5">
        <f>'90.1 Data-SI'!G122*Convert!$B$6/Convert!$B$5/$D122</f>
        <v>65.716550242472124</v>
      </c>
      <c r="H122" s="5">
        <f>'90.1 Data-SI'!H122*Convert!$B$6/Convert!$B$5/$D122</f>
        <v>39.139178753054168</v>
      </c>
      <c r="I122" s="5">
        <f>'90.1 Data-SI'!I122*Convert!$B$6/Convert!$B$5/$D122</f>
        <v>20.484502059267339</v>
      </c>
      <c r="J122" s="5">
        <f>'90.1 Data-SI'!J122*Convert!$B$6/Convert!$B$5/$D122</f>
        <v>145.27466291216803</v>
      </c>
      <c r="K122" s="5">
        <f>'90.1 Data-SI'!K122*Convert!$B$7/Convert!$B$5/$D122</f>
        <v>0</v>
      </c>
      <c r="L122" s="5">
        <f>'90.1 Data-SI'!L122*Convert!$B$6/Convert!$B$5/$D122</f>
        <v>0</v>
      </c>
      <c r="M122" s="5">
        <f>'90.1 Data-SI'!M122*Convert!$B$6/Convert!$B$5/$D122</f>
        <v>28.104096947732998</v>
      </c>
      <c r="N122" s="5">
        <f>'90.1 Data-SI'!N122*Convert!$B$6/Convert!$B$5/$D122</f>
        <v>0</v>
      </c>
      <c r="O122" s="5">
        <f>'90.1 Data-SI'!O122*Convert!$B$6/Convert!$B$5/$D122</f>
        <v>0</v>
      </c>
      <c r="P122" s="5">
        <f>'90.1 Data-SI'!P122*Convert!$B$6/Convert!$B$5/$D122</f>
        <v>0</v>
      </c>
      <c r="Q122" s="5">
        <f>'90.1 Data-SI'!Q122*Convert!$B$6/Convert!$B$5/$D122</f>
        <v>0</v>
      </c>
      <c r="R122" s="5">
        <f>'90.1 Data-SI'!R122*Convert!$B$6/Convert!$B$5/$D122</f>
        <v>0</v>
      </c>
      <c r="S122" s="5">
        <f>'90.1 Data-SI'!S122*Convert!$B$6/Convert!$B$5/$D122</f>
        <v>0</v>
      </c>
      <c r="T122" s="5">
        <f>'90.1 Data-SI'!T122*Convert!$B$6/Convert!$B$5/$D122</f>
        <v>101.93698914874754</v>
      </c>
      <c r="U122" s="5">
        <f>'90.1 Data-SI'!U122*Convert!$B$7/Convert!$B$5/$D122</f>
        <v>0</v>
      </c>
      <c r="V122" s="5">
        <f>'90.1 Data-SI'!V122*Convert!$B$6/Convert!$B$5/$D122</f>
        <v>0</v>
      </c>
      <c r="W122" s="5">
        <f>'90.1 Data-SI'!W122*Convert!$B$6/Convert!$B$5/$D122</f>
        <v>93.820647190205136</v>
      </c>
      <c r="X122" s="5">
        <f>'90.1 Data-SI'!X122*Convert!$B$7/Convert!$B$5/$D122</f>
        <v>18.30714364962645</v>
      </c>
      <c r="Y122" s="5">
        <f t="shared" si="4"/>
        <v>112.12779083983159</v>
      </c>
      <c r="Z122" s="5">
        <f>'90.1 Data-SI'!Z122*Convert!$B$6/Convert!$B$5/$D122</f>
        <v>53.485907692220444</v>
      </c>
      <c r="AA122" s="5">
        <f>'90.1 Data-SI'!AA122*Convert!$B$6/Convert!$B$5/$D122</f>
        <v>454.14469423628447</v>
      </c>
      <c r="AB122" s="5">
        <f t="shared" si="5"/>
        <v>507.63060192850492</v>
      </c>
    </row>
    <row r="123" spans="1:28" x14ac:dyDescent="0.25">
      <c r="A123" s="95">
        <v>2004</v>
      </c>
      <c r="B123" s="95" t="s">
        <v>60</v>
      </c>
      <c r="C123" s="52" t="s">
        <v>7</v>
      </c>
      <c r="D123" s="5">
        <f>VLOOKUP(B123,SWH!$A$4:$C$19,3,FALSE)</f>
        <v>3134.61</v>
      </c>
      <c r="E123" s="5">
        <f>'90.1 Data-SI'!E123*Convert!$B$6/Convert!$B$5/$D123</f>
        <v>0</v>
      </c>
      <c r="F123" s="5">
        <f>'90.1 Data-SI'!F123*Convert!$B$7/Convert!$B$5/$D123</f>
        <v>6.4004878863186603</v>
      </c>
      <c r="G123" s="5">
        <f>'90.1 Data-SI'!G123*Convert!$B$6/Convert!$B$5/$D123</f>
        <v>69.864528601644224</v>
      </c>
      <c r="H123" s="5">
        <f>'90.1 Data-SI'!H123*Convert!$B$6/Convert!$B$5/$D123</f>
        <v>39.139178753054168</v>
      </c>
      <c r="I123" s="5">
        <f>'90.1 Data-SI'!I123*Convert!$B$6/Convert!$B$5/$D123</f>
        <v>20.484502059267339</v>
      </c>
      <c r="J123" s="5">
        <f>'90.1 Data-SI'!J123*Convert!$B$6/Convert!$B$5/$D123</f>
        <v>145.27466291216803</v>
      </c>
      <c r="K123" s="5">
        <f>'90.1 Data-SI'!K123*Convert!$B$7/Convert!$B$5/$D123</f>
        <v>0</v>
      </c>
      <c r="L123" s="5">
        <f>'90.1 Data-SI'!L123*Convert!$B$6/Convert!$B$5/$D123</f>
        <v>0</v>
      </c>
      <c r="M123" s="5">
        <f>'90.1 Data-SI'!M123*Convert!$B$6/Convert!$B$5/$D123</f>
        <v>31.542035709563724</v>
      </c>
      <c r="N123" s="5">
        <f>'90.1 Data-SI'!N123*Convert!$B$6/Convert!$B$5/$D123</f>
        <v>0</v>
      </c>
      <c r="O123" s="5">
        <f>'90.1 Data-SI'!O123*Convert!$B$6/Convert!$B$5/$D123</f>
        <v>0</v>
      </c>
      <c r="P123" s="5">
        <f>'90.1 Data-SI'!P123*Convert!$B$6/Convert!$B$5/$D123</f>
        <v>0</v>
      </c>
      <c r="Q123" s="5">
        <f>'90.1 Data-SI'!Q123*Convert!$B$6/Convert!$B$5/$D123</f>
        <v>0</v>
      </c>
      <c r="R123" s="5">
        <f>'90.1 Data-SI'!R123*Convert!$B$6/Convert!$B$5/$D123</f>
        <v>0</v>
      </c>
      <c r="S123" s="5">
        <f>'90.1 Data-SI'!S123*Convert!$B$6/Convert!$B$5/$D123</f>
        <v>0</v>
      </c>
      <c r="T123" s="5">
        <f>'90.1 Data-SI'!T123*Convert!$B$6/Convert!$B$5/$D123</f>
        <v>98.875118790251776</v>
      </c>
      <c r="U123" s="5">
        <f>'90.1 Data-SI'!U123*Convert!$B$7/Convert!$B$5/$D123</f>
        <v>0</v>
      </c>
      <c r="V123" s="5">
        <f>'90.1 Data-SI'!V123*Convert!$B$6/Convert!$B$5/$D123</f>
        <v>0</v>
      </c>
      <c r="W123" s="5">
        <f>'90.1 Data-SI'!W123*Convert!$B$6/Convert!$B$5/$D123</f>
        <v>101.40656431120794</v>
      </c>
      <c r="X123" s="5">
        <f>'90.1 Data-SI'!X123*Convert!$B$7/Convert!$B$5/$D123</f>
        <v>6.4004878863186603</v>
      </c>
      <c r="Y123" s="5">
        <f t="shared" si="4"/>
        <v>107.8070521975266</v>
      </c>
      <c r="Z123" s="5">
        <f>'90.1 Data-SI'!Z123*Convert!$B$6/Convert!$B$5/$D123</f>
        <v>18.699580383737263</v>
      </c>
      <c r="AA123" s="5">
        <f>'90.1 Data-SI'!AA123*Convert!$B$6/Convert!$B$5/$D123</f>
        <v>423.8824136903084</v>
      </c>
      <c r="AB123" s="5">
        <f t="shared" si="5"/>
        <v>442.58199407404567</v>
      </c>
    </row>
    <row r="124" spans="1:28" x14ac:dyDescent="0.25">
      <c r="A124" s="95">
        <v>2004</v>
      </c>
      <c r="B124" s="95" t="s">
        <v>60</v>
      </c>
      <c r="C124" s="52" t="s">
        <v>17</v>
      </c>
      <c r="D124" s="5">
        <f>VLOOKUP(B124,SWH!$A$4:$C$19,3,FALSE)</f>
        <v>3134.61</v>
      </c>
      <c r="E124" s="5">
        <f>'90.1 Data-SI'!E124*Convert!$B$6/Convert!$B$5/$D124</f>
        <v>0</v>
      </c>
      <c r="F124" s="5">
        <f>'90.1 Data-SI'!F124*Convert!$B$7/Convert!$B$5/$D124</f>
        <v>1.6387861825093253</v>
      </c>
      <c r="G124" s="5">
        <f>'90.1 Data-SI'!G124*Convert!$B$6/Convert!$B$5/$D124</f>
        <v>56.441131787083918</v>
      </c>
      <c r="H124" s="5">
        <f>'90.1 Data-SI'!H124*Convert!$B$6/Convert!$B$5/$D124</f>
        <v>39.139178753054168</v>
      </c>
      <c r="I124" s="5">
        <f>'90.1 Data-SI'!I124*Convert!$B$6/Convert!$B$5/$D124</f>
        <v>20.481695578645439</v>
      </c>
      <c r="J124" s="5">
        <f>'90.1 Data-SI'!J124*Convert!$B$6/Convert!$B$5/$D124</f>
        <v>145.27466291216803</v>
      </c>
      <c r="K124" s="5">
        <f>'90.1 Data-SI'!K124*Convert!$B$7/Convert!$B$5/$D124</f>
        <v>0</v>
      </c>
      <c r="L124" s="5">
        <f>'90.1 Data-SI'!L124*Convert!$B$6/Convert!$B$5/$D124</f>
        <v>0</v>
      </c>
      <c r="M124" s="5">
        <f>'90.1 Data-SI'!M124*Convert!$B$6/Convert!$B$5/$D124</f>
        <v>27.276185164271716</v>
      </c>
      <c r="N124" s="5">
        <f>'90.1 Data-SI'!N124*Convert!$B$6/Convert!$B$5/$D124</f>
        <v>0</v>
      </c>
      <c r="O124" s="5">
        <f>'90.1 Data-SI'!O124*Convert!$B$6/Convert!$B$5/$D124</f>
        <v>0</v>
      </c>
      <c r="P124" s="5">
        <f>'90.1 Data-SI'!P124*Convert!$B$6/Convert!$B$5/$D124</f>
        <v>0</v>
      </c>
      <c r="Q124" s="5">
        <f>'90.1 Data-SI'!Q124*Convert!$B$6/Convert!$B$5/$D124</f>
        <v>0</v>
      </c>
      <c r="R124" s="5">
        <f>'90.1 Data-SI'!R124*Convert!$B$6/Convert!$B$5/$D124</f>
        <v>0</v>
      </c>
      <c r="S124" s="5">
        <f>'90.1 Data-SI'!S124*Convert!$B$6/Convert!$B$5/$D124</f>
        <v>0</v>
      </c>
      <c r="T124" s="5">
        <f>'90.1 Data-SI'!T124*Convert!$B$6/Convert!$B$5/$D124</f>
        <v>103.06800083937429</v>
      </c>
      <c r="U124" s="5">
        <f>'90.1 Data-SI'!U124*Convert!$B$7/Convert!$B$5/$D124</f>
        <v>0</v>
      </c>
      <c r="V124" s="5">
        <f>'90.1 Data-SI'!V124*Convert!$B$6/Convert!$B$5/$D124</f>
        <v>0</v>
      </c>
      <c r="W124" s="5">
        <f>'90.1 Data-SI'!W124*Convert!$B$6/Convert!$B$5/$D124</f>
        <v>83.717316951355627</v>
      </c>
      <c r="X124" s="5">
        <f>'90.1 Data-SI'!X124*Convert!$B$7/Convert!$B$5/$D124</f>
        <v>1.6387861825093253</v>
      </c>
      <c r="Y124" s="5">
        <f t="shared" si="4"/>
        <v>85.356103133864949</v>
      </c>
      <c r="Z124" s="5">
        <f>'90.1 Data-SI'!Z124*Convert!$B$6/Convert!$B$5/$D124</f>
        <v>4.7878559409658967</v>
      </c>
      <c r="AA124" s="5">
        <f>'90.1 Data-SI'!AA124*Convert!$B$6/Convert!$B$5/$D124</f>
        <v>396.47151745618538</v>
      </c>
      <c r="AB124" s="5">
        <f t="shared" si="5"/>
        <v>401.25937339715125</v>
      </c>
    </row>
    <row r="125" spans="1:28" x14ac:dyDescent="0.25">
      <c r="A125" s="95">
        <v>2004</v>
      </c>
      <c r="B125" s="95" t="s">
        <v>60</v>
      </c>
      <c r="C125" s="52" t="s">
        <v>14</v>
      </c>
      <c r="D125" s="5">
        <f>VLOOKUP(B125,SWH!$A$4:$C$19,3,FALSE)</f>
        <v>3134.61</v>
      </c>
      <c r="E125" s="5">
        <f>'90.1 Data-SI'!E125*Convert!$B$6/Convert!$B$5/$D125</f>
        <v>0</v>
      </c>
      <c r="F125" s="5">
        <f>'90.1 Data-SI'!F125*Convert!$B$7/Convert!$B$5/$D125</f>
        <v>47.580514180569686</v>
      </c>
      <c r="G125" s="5">
        <f>'90.1 Data-SI'!G125*Convert!$B$6/Convert!$B$5/$D125</f>
        <v>42.063531561076708</v>
      </c>
      <c r="H125" s="5">
        <f>'90.1 Data-SI'!H125*Convert!$B$6/Convert!$B$5/$D125</f>
        <v>39.139178753054168</v>
      </c>
      <c r="I125" s="5">
        <f>'90.1 Data-SI'!I125*Convert!$B$6/Convert!$B$5/$D125</f>
        <v>20.453630772426408</v>
      </c>
      <c r="J125" s="5">
        <f>'90.1 Data-SI'!J125*Convert!$B$6/Convert!$B$5/$D125</f>
        <v>145.27466291216803</v>
      </c>
      <c r="K125" s="5">
        <f>'90.1 Data-SI'!K125*Convert!$B$7/Convert!$B$5/$D125</f>
        <v>0</v>
      </c>
      <c r="L125" s="5">
        <f>'90.1 Data-SI'!L125*Convert!$B$6/Convert!$B$5/$D125</f>
        <v>0</v>
      </c>
      <c r="M125" s="5">
        <f>'90.1 Data-SI'!M125*Convert!$B$6/Convert!$B$5/$D125</f>
        <v>25.266745038989431</v>
      </c>
      <c r="N125" s="5">
        <f>'90.1 Data-SI'!N125*Convert!$B$6/Convert!$B$5/$D125</f>
        <v>0</v>
      </c>
      <c r="O125" s="5">
        <f>'90.1 Data-SI'!O125*Convert!$B$6/Convert!$B$5/$D125</f>
        <v>0</v>
      </c>
      <c r="P125" s="5">
        <f>'90.1 Data-SI'!P125*Convert!$B$6/Convert!$B$5/$D125</f>
        <v>0</v>
      </c>
      <c r="Q125" s="5">
        <f>'90.1 Data-SI'!Q125*Convert!$B$6/Convert!$B$5/$D125</f>
        <v>0</v>
      </c>
      <c r="R125" s="5">
        <f>'90.1 Data-SI'!R125*Convert!$B$6/Convert!$B$5/$D125</f>
        <v>0</v>
      </c>
      <c r="S125" s="5">
        <f>'90.1 Data-SI'!S125*Convert!$B$6/Convert!$B$5/$D125</f>
        <v>0</v>
      </c>
      <c r="T125" s="5">
        <f>'90.1 Data-SI'!T125*Convert!$B$6/Convert!$B$5/$D125</f>
        <v>111.29098906154903</v>
      </c>
      <c r="U125" s="5">
        <f>'90.1 Data-SI'!U125*Convert!$B$7/Convert!$B$5/$D125</f>
        <v>0</v>
      </c>
      <c r="V125" s="5">
        <f>'90.1 Data-SI'!V125*Convert!$B$6/Convert!$B$5/$D125</f>
        <v>0</v>
      </c>
      <c r="W125" s="5">
        <f>'90.1 Data-SI'!W125*Convert!$B$6/Convert!$B$5/$D125</f>
        <v>67.330276600066142</v>
      </c>
      <c r="X125" s="5">
        <f>'90.1 Data-SI'!X125*Convert!$B$7/Convert!$B$5/$D125</f>
        <v>47.580514180569686</v>
      </c>
      <c r="Y125" s="5">
        <f t="shared" si="4"/>
        <v>114.91079078063584</v>
      </c>
      <c r="Z125" s="5">
        <f>'90.1 Data-SI'!Z125*Convert!$B$6/Convert!$B$5/$D125</f>
        <v>139.01059816408136</v>
      </c>
      <c r="AA125" s="5">
        <f>'90.1 Data-SI'!AA125*Convert!$B$6/Convert!$B$5/$D125</f>
        <v>522.49933626334519</v>
      </c>
      <c r="AB125" s="5">
        <f t="shared" si="5"/>
        <v>661.50993442742651</v>
      </c>
    </row>
    <row r="126" spans="1:28" x14ac:dyDescent="0.25">
      <c r="A126" s="95">
        <v>2004</v>
      </c>
      <c r="B126" s="95" t="s">
        <v>60</v>
      </c>
      <c r="C126" s="52" t="s">
        <v>2</v>
      </c>
      <c r="D126" s="5">
        <f>VLOOKUP(B126,SWH!$A$4:$C$19,3,FALSE)</f>
        <v>3134.61</v>
      </c>
      <c r="E126" s="5">
        <f>'90.1 Data-SI'!E126*Convert!$B$6/Convert!$B$5/$D126</f>
        <v>0</v>
      </c>
      <c r="F126" s="5">
        <f>'90.1 Data-SI'!F126*Convert!$B$7/Convert!$B$5/$D126</f>
        <v>17.945957480445024</v>
      </c>
      <c r="G126" s="5">
        <f>'90.1 Data-SI'!G126*Convert!$B$6/Convert!$B$5/$D126</f>
        <v>44.732494632506111</v>
      </c>
      <c r="H126" s="5">
        <f>'90.1 Data-SI'!H126*Convert!$B$6/Convert!$B$5/$D126</f>
        <v>39.139178753054168</v>
      </c>
      <c r="I126" s="5">
        <f>'90.1 Data-SI'!I126*Convert!$B$6/Convert!$B$5/$D126</f>
        <v>20.470469656157825</v>
      </c>
      <c r="J126" s="5">
        <f>'90.1 Data-SI'!J126*Convert!$B$6/Convert!$B$5/$D126</f>
        <v>145.27466291216803</v>
      </c>
      <c r="K126" s="5">
        <f>'90.1 Data-SI'!K126*Convert!$B$7/Convert!$B$5/$D126</f>
        <v>0</v>
      </c>
      <c r="L126" s="5">
        <f>'90.1 Data-SI'!L126*Convert!$B$6/Convert!$B$5/$D126</f>
        <v>0</v>
      </c>
      <c r="M126" s="5">
        <f>'90.1 Data-SI'!M126*Convert!$B$6/Convert!$B$5/$D126</f>
        <v>27.840287769274152</v>
      </c>
      <c r="N126" s="5">
        <f>'90.1 Data-SI'!N126*Convert!$B$6/Convert!$B$5/$D126</f>
        <v>0</v>
      </c>
      <c r="O126" s="5">
        <f>'90.1 Data-SI'!O126*Convert!$B$6/Convert!$B$5/$D126</f>
        <v>0</v>
      </c>
      <c r="P126" s="5">
        <f>'90.1 Data-SI'!P126*Convert!$B$6/Convert!$B$5/$D126</f>
        <v>0</v>
      </c>
      <c r="Q126" s="5">
        <f>'90.1 Data-SI'!Q126*Convert!$B$6/Convert!$B$5/$D126</f>
        <v>0</v>
      </c>
      <c r="R126" s="5">
        <f>'90.1 Data-SI'!R126*Convert!$B$6/Convert!$B$5/$D126</f>
        <v>0</v>
      </c>
      <c r="S126" s="5">
        <f>'90.1 Data-SI'!S126*Convert!$B$6/Convert!$B$5/$D126</f>
        <v>0</v>
      </c>
      <c r="T126" s="5">
        <f>'90.1 Data-SI'!T126*Convert!$B$6/Convert!$B$5/$D126</f>
        <v>108.55467045519396</v>
      </c>
      <c r="U126" s="5">
        <f>'90.1 Data-SI'!U126*Convert!$B$7/Convert!$B$5/$D126</f>
        <v>0</v>
      </c>
      <c r="V126" s="5">
        <f>'90.1 Data-SI'!V126*Convert!$B$6/Convert!$B$5/$D126</f>
        <v>0</v>
      </c>
      <c r="W126" s="5">
        <f>'90.1 Data-SI'!W126*Convert!$B$6/Convert!$B$5/$D126</f>
        <v>72.572782401780259</v>
      </c>
      <c r="X126" s="5">
        <f>'90.1 Data-SI'!X126*Convert!$B$7/Convert!$B$5/$D126</f>
        <v>17.945957480445024</v>
      </c>
      <c r="Y126" s="5">
        <f t="shared" si="4"/>
        <v>90.518739882225276</v>
      </c>
      <c r="Z126" s="5">
        <f>'90.1 Data-SI'!Z126*Convert!$B$6/Convert!$B$5/$D126</f>
        <v>52.430670978385038</v>
      </c>
      <c r="AA126" s="5">
        <f>'90.1 Data-SI'!AA126*Convert!$B$6/Convert!$B$5/$D126</f>
        <v>438.44524163736122</v>
      </c>
      <c r="AB126" s="5">
        <f t="shared" si="5"/>
        <v>490.87591261574624</v>
      </c>
    </row>
    <row r="127" spans="1:28" x14ac:dyDescent="0.25">
      <c r="A127" s="95">
        <v>2004</v>
      </c>
      <c r="B127" s="95" t="s">
        <v>60</v>
      </c>
      <c r="C127" s="52" t="s">
        <v>18</v>
      </c>
      <c r="D127" s="5">
        <f>VLOOKUP(B127,SWH!$A$4:$C$19,3,FALSE)</f>
        <v>3134.61</v>
      </c>
      <c r="E127" s="5">
        <f>'90.1 Data-SI'!E127*Convert!$B$6/Convert!$B$5/$D127</f>
        <v>0</v>
      </c>
      <c r="F127" s="5">
        <f>'90.1 Data-SI'!F127*Convert!$B$7/Convert!$B$5/$D127</f>
        <v>28.804596992218421</v>
      </c>
      <c r="G127" s="5">
        <f>'90.1 Data-SI'!G127*Convert!$B$6/Convert!$B$5/$D127</f>
        <v>14.48985945088331</v>
      </c>
      <c r="H127" s="5">
        <f>'90.1 Data-SI'!H127*Convert!$B$6/Convert!$B$5/$D127</f>
        <v>39.139178753054168</v>
      </c>
      <c r="I127" s="5">
        <f>'90.1 Data-SI'!I127*Convert!$B$6/Convert!$B$5/$D127</f>
        <v>20.431178927451189</v>
      </c>
      <c r="J127" s="5">
        <f>'90.1 Data-SI'!J127*Convert!$B$6/Convert!$B$5/$D127</f>
        <v>145.27466291216803</v>
      </c>
      <c r="K127" s="5">
        <f>'90.1 Data-SI'!K127*Convert!$B$7/Convert!$B$5/$D127</f>
        <v>0</v>
      </c>
      <c r="L127" s="5">
        <f>'90.1 Data-SI'!L127*Convert!$B$6/Convert!$B$5/$D127</f>
        <v>0</v>
      </c>
      <c r="M127" s="5">
        <f>'90.1 Data-SI'!M127*Convert!$B$6/Convert!$B$5/$D127</f>
        <v>20.209466958320881</v>
      </c>
      <c r="N127" s="5">
        <f>'90.1 Data-SI'!N127*Convert!$B$6/Convert!$B$5/$D127</f>
        <v>0</v>
      </c>
      <c r="O127" s="5">
        <f>'90.1 Data-SI'!O127*Convert!$B$6/Convert!$B$5/$D127</f>
        <v>0</v>
      </c>
      <c r="P127" s="5">
        <f>'90.1 Data-SI'!P127*Convert!$B$6/Convert!$B$5/$D127</f>
        <v>0</v>
      </c>
      <c r="Q127" s="5">
        <f>'90.1 Data-SI'!Q127*Convert!$B$6/Convert!$B$5/$D127</f>
        <v>0</v>
      </c>
      <c r="R127" s="5">
        <f>'90.1 Data-SI'!R127*Convert!$B$6/Convert!$B$5/$D127</f>
        <v>0</v>
      </c>
      <c r="S127" s="5">
        <f>'90.1 Data-SI'!S127*Convert!$B$6/Convert!$B$5/$D127</f>
        <v>0</v>
      </c>
      <c r="T127" s="5">
        <f>'90.1 Data-SI'!T127*Convert!$B$6/Convert!$B$5/$D127</f>
        <v>114.12272800904879</v>
      </c>
      <c r="U127" s="5">
        <f>'90.1 Data-SI'!U127*Convert!$B$7/Convert!$B$5/$D127</f>
        <v>0</v>
      </c>
      <c r="V127" s="5">
        <f>'90.1 Data-SI'!V127*Convert!$B$6/Convert!$B$5/$D127</f>
        <v>0</v>
      </c>
      <c r="W127" s="5">
        <f>'90.1 Data-SI'!W127*Convert!$B$6/Convert!$B$5/$D127</f>
        <v>34.699326409204197</v>
      </c>
      <c r="X127" s="5">
        <f>'90.1 Data-SI'!X127*Convert!$B$7/Convert!$B$5/$D127</f>
        <v>28.804596992218421</v>
      </c>
      <c r="Y127" s="5">
        <f t="shared" si="4"/>
        <v>63.503923401422618</v>
      </c>
      <c r="Z127" s="5">
        <f>'90.1 Data-SI'!Z127*Convert!$B$6/Convert!$B$5/$D127</f>
        <v>84.155127928372451</v>
      </c>
      <c r="AA127" s="5">
        <f>'90.1 Data-SI'!AA127*Convert!$B$6/Convert!$B$5/$D127</f>
        <v>437.82500941992072</v>
      </c>
      <c r="AB127" s="5">
        <f t="shared" si="5"/>
        <v>521.98013734829317</v>
      </c>
    </row>
    <row r="128" spans="1:28" x14ac:dyDescent="0.25">
      <c r="A128" s="95">
        <v>2004</v>
      </c>
      <c r="B128" s="95" t="s">
        <v>60</v>
      </c>
      <c r="C128" s="52" t="s">
        <v>4</v>
      </c>
      <c r="D128" s="5">
        <f>VLOOKUP(B128,SWH!$A$4:$C$19,3,FALSE)</f>
        <v>3134.61</v>
      </c>
      <c r="E128" s="5">
        <f>'90.1 Data-SI'!E128*Convert!$B$6/Convert!$B$5/$D128</f>
        <v>0</v>
      </c>
      <c r="F128" s="5">
        <f>'90.1 Data-SI'!F128*Convert!$B$7/Convert!$B$5/$D128</f>
        <v>77.552242012031272</v>
      </c>
      <c r="G128" s="5">
        <f>'90.1 Data-SI'!G128*Convert!$B$6/Convert!$B$5/$D128</f>
        <v>23.386403022314664</v>
      </c>
      <c r="H128" s="5">
        <f>'90.1 Data-SI'!H128*Convert!$B$6/Convert!$B$5/$D128</f>
        <v>39.139178753054168</v>
      </c>
      <c r="I128" s="5">
        <f>'90.1 Data-SI'!I128*Convert!$B$6/Convert!$B$5/$D128</f>
        <v>20.462050214292116</v>
      </c>
      <c r="J128" s="5">
        <f>'90.1 Data-SI'!J128*Convert!$B$6/Convert!$B$5/$D128</f>
        <v>145.27466291216803</v>
      </c>
      <c r="K128" s="5">
        <f>'90.1 Data-SI'!K128*Convert!$B$7/Convert!$B$5/$D128</f>
        <v>0</v>
      </c>
      <c r="L128" s="5">
        <f>'90.1 Data-SI'!L128*Convert!$B$6/Convert!$B$5/$D128</f>
        <v>0</v>
      </c>
      <c r="M128" s="5">
        <f>'90.1 Data-SI'!M128*Convert!$B$6/Convert!$B$5/$D128</f>
        <v>24.528640635429038</v>
      </c>
      <c r="N128" s="5">
        <f>'90.1 Data-SI'!N128*Convert!$B$6/Convert!$B$5/$D128</f>
        <v>0</v>
      </c>
      <c r="O128" s="5">
        <f>'90.1 Data-SI'!O128*Convert!$B$6/Convert!$B$5/$D128</f>
        <v>0</v>
      </c>
      <c r="P128" s="5">
        <f>'90.1 Data-SI'!P128*Convert!$B$6/Convert!$B$5/$D128</f>
        <v>0</v>
      </c>
      <c r="Q128" s="5">
        <f>'90.1 Data-SI'!Q128*Convert!$B$6/Convert!$B$5/$D128</f>
        <v>0</v>
      </c>
      <c r="R128" s="5">
        <f>'90.1 Data-SI'!R128*Convert!$B$6/Convert!$B$5/$D128</f>
        <v>0</v>
      </c>
      <c r="S128" s="5">
        <f>'90.1 Data-SI'!S128*Convert!$B$6/Convert!$B$5/$D128</f>
        <v>0</v>
      </c>
      <c r="T128" s="5">
        <f>'90.1 Data-SI'!T128*Convert!$B$6/Convert!$B$5/$D128</f>
        <v>119.13229591914499</v>
      </c>
      <c r="U128" s="5">
        <f>'90.1 Data-SI'!U128*Convert!$B$7/Convert!$B$5/$D128</f>
        <v>0</v>
      </c>
      <c r="V128" s="5">
        <f>'90.1 Data-SI'!V128*Convert!$B$6/Convert!$B$5/$D128</f>
        <v>0</v>
      </c>
      <c r="W128" s="5">
        <f>'90.1 Data-SI'!W128*Convert!$B$6/Convert!$B$5/$D128</f>
        <v>47.915043657743709</v>
      </c>
      <c r="X128" s="5">
        <f>'90.1 Data-SI'!X128*Convert!$B$7/Convert!$B$5/$D128</f>
        <v>77.552242012031272</v>
      </c>
      <c r="Y128" s="5">
        <f t="shared" si="4"/>
        <v>125.46728566977498</v>
      </c>
      <c r="Z128" s="5">
        <f>'90.1 Data-SI'!Z128*Convert!$B$6/Convert!$B$5/$D128</f>
        <v>226.5756000480655</v>
      </c>
      <c r="AA128" s="5">
        <f>'90.1 Data-SI'!AA128*Convert!$B$6/Convert!$B$5/$D128</f>
        <v>598.49602502384664</v>
      </c>
      <c r="AB128" s="5">
        <f t="shared" si="5"/>
        <v>825.07162507191219</v>
      </c>
    </row>
    <row r="129" spans="1:28" x14ac:dyDescent="0.25">
      <c r="A129" s="95">
        <v>2004</v>
      </c>
      <c r="B129" s="95" t="s">
        <v>60</v>
      </c>
      <c r="C129" s="52" t="s">
        <v>5</v>
      </c>
      <c r="D129" s="5">
        <f>VLOOKUP(B129,SWH!$A$4:$C$19,3,FALSE)</f>
        <v>3134.61</v>
      </c>
      <c r="E129" s="5">
        <f>'90.1 Data-SI'!E129*Convert!$B$6/Convert!$B$5/$D129</f>
        <v>0</v>
      </c>
      <c r="F129" s="5">
        <f>'90.1 Data-SI'!F129*Convert!$B$7/Convert!$B$5/$D129</f>
        <v>41.407688853016985</v>
      </c>
      <c r="G129" s="5">
        <f>'90.1 Data-SI'!G129*Convert!$B$6/Convert!$B$5/$D129</f>
        <v>31.278226531104881</v>
      </c>
      <c r="H129" s="5">
        <f>'90.1 Data-SI'!H129*Convert!$B$6/Convert!$B$5/$D129</f>
        <v>39.139178753054168</v>
      </c>
      <c r="I129" s="5">
        <f>'90.1 Data-SI'!I129*Convert!$B$6/Convert!$B$5/$D129</f>
        <v>20.462050214292116</v>
      </c>
      <c r="J129" s="5">
        <f>'90.1 Data-SI'!J129*Convert!$B$6/Convert!$B$5/$D129</f>
        <v>145.27466291216803</v>
      </c>
      <c r="K129" s="5">
        <f>'90.1 Data-SI'!K129*Convert!$B$7/Convert!$B$5/$D129</f>
        <v>0</v>
      </c>
      <c r="L129" s="5">
        <f>'90.1 Data-SI'!L129*Convert!$B$6/Convert!$B$5/$D129</f>
        <v>0</v>
      </c>
      <c r="M129" s="5">
        <f>'90.1 Data-SI'!M129*Convert!$B$6/Convert!$B$5/$D129</f>
        <v>26.568952047552255</v>
      </c>
      <c r="N129" s="5">
        <f>'90.1 Data-SI'!N129*Convert!$B$6/Convert!$B$5/$D129</f>
        <v>0</v>
      </c>
      <c r="O129" s="5">
        <f>'90.1 Data-SI'!O129*Convert!$B$6/Convert!$B$5/$D129</f>
        <v>0</v>
      </c>
      <c r="P129" s="5">
        <f>'90.1 Data-SI'!P129*Convert!$B$6/Convert!$B$5/$D129</f>
        <v>0</v>
      </c>
      <c r="Q129" s="5">
        <f>'90.1 Data-SI'!Q129*Convert!$B$6/Convert!$B$5/$D129</f>
        <v>0</v>
      </c>
      <c r="R129" s="5">
        <f>'90.1 Data-SI'!R129*Convert!$B$6/Convert!$B$5/$D129</f>
        <v>0</v>
      </c>
      <c r="S129" s="5">
        <f>'90.1 Data-SI'!S129*Convert!$B$6/Convert!$B$5/$D129</f>
        <v>0</v>
      </c>
      <c r="T129" s="5">
        <f>'90.1 Data-SI'!T129*Convert!$B$6/Convert!$B$5/$D129</f>
        <v>116.83659477042863</v>
      </c>
      <c r="U129" s="5">
        <f>'90.1 Data-SI'!U129*Convert!$B$7/Convert!$B$5/$D129</f>
        <v>0</v>
      </c>
      <c r="V129" s="5">
        <f>'90.1 Data-SI'!V129*Convert!$B$6/Convert!$B$5/$D129</f>
        <v>0</v>
      </c>
      <c r="W129" s="5">
        <f>'90.1 Data-SI'!W129*Convert!$B$6/Convert!$B$5/$D129</f>
        <v>57.847178578657129</v>
      </c>
      <c r="X129" s="5">
        <f>'90.1 Data-SI'!X129*Convert!$B$7/Convert!$B$5/$D129</f>
        <v>41.407688853016985</v>
      </c>
      <c r="Y129" s="5">
        <f t="shared" si="4"/>
        <v>99.254867431674114</v>
      </c>
      <c r="Z129" s="5">
        <f>'90.1 Data-SI'!Z129*Convert!$B$6/Convert!$B$5/$D129</f>
        <v>120.97615368773502</v>
      </c>
      <c r="AA129" s="5">
        <f>'90.1 Data-SI'!AA129*Convert!$B$6/Convert!$B$5/$D129</f>
        <v>500.538625396957</v>
      </c>
      <c r="AB129" s="5">
        <f t="shared" si="5"/>
        <v>621.51477908469201</v>
      </c>
    </row>
    <row r="130" spans="1:28" x14ac:dyDescent="0.25">
      <c r="A130" s="95">
        <v>2004</v>
      </c>
      <c r="B130" s="95" t="s">
        <v>60</v>
      </c>
      <c r="C130" s="52" t="s">
        <v>15</v>
      </c>
      <c r="D130" s="5">
        <f>VLOOKUP(B130,SWH!$A$4:$C$19,3,FALSE)</f>
        <v>3134.61</v>
      </c>
      <c r="E130" s="5">
        <f>'90.1 Data-SI'!E130*Convert!$B$6/Convert!$B$5/$D130</f>
        <v>0</v>
      </c>
      <c r="F130" s="5">
        <f>'90.1 Data-SI'!F130*Convert!$B$7/Convert!$B$5/$D130</f>
        <v>29.428027374661887</v>
      </c>
      <c r="G130" s="5">
        <f>'90.1 Data-SI'!G130*Convert!$B$6/Convert!$B$5/$D130</f>
        <v>9.3259351065824578</v>
      </c>
      <c r="H130" s="5">
        <f>'90.1 Data-SI'!H130*Convert!$B$6/Convert!$B$5/$D130</f>
        <v>39.139178753054168</v>
      </c>
      <c r="I130" s="5">
        <f>'90.1 Data-SI'!I130*Convert!$B$6/Convert!$B$5/$D130</f>
        <v>20.42837244682929</v>
      </c>
      <c r="J130" s="5">
        <f>'90.1 Data-SI'!J130*Convert!$B$6/Convert!$B$5/$D130</f>
        <v>145.27466291216803</v>
      </c>
      <c r="K130" s="5">
        <f>'90.1 Data-SI'!K130*Convert!$B$7/Convert!$B$5/$D130</f>
        <v>0</v>
      </c>
      <c r="L130" s="5">
        <f>'90.1 Data-SI'!L130*Convert!$B$6/Convert!$B$5/$D130</f>
        <v>0</v>
      </c>
      <c r="M130" s="5">
        <f>'90.1 Data-SI'!M130*Convert!$B$6/Convert!$B$5/$D130</f>
        <v>18.825872011722883</v>
      </c>
      <c r="N130" s="5">
        <f>'90.1 Data-SI'!N130*Convert!$B$6/Convert!$B$5/$D130</f>
        <v>0</v>
      </c>
      <c r="O130" s="5">
        <f>'90.1 Data-SI'!O130*Convert!$B$6/Convert!$B$5/$D130</f>
        <v>0</v>
      </c>
      <c r="P130" s="5">
        <f>'90.1 Data-SI'!P130*Convert!$B$6/Convert!$B$5/$D130</f>
        <v>0</v>
      </c>
      <c r="Q130" s="5">
        <f>'90.1 Data-SI'!Q130*Convert!$B$6/Convert!$B$5/$D130</f>
        <v>0</v>
      </c>
      <c r="R130" s="5">
        <f>'90.1 Data-SI'!R130*Convert!$B$6/Convert!$B$5/$D130</f>
        <v>0</v>
      </c>
      <c r="S130" s="5">
        <f>'90.1 Data-SI'!S130*Convert!$B$6/Convert!$B$5/$D130</f>
        <v>0</v>
      </c>
      <c r="T130" s="5">
        <f>'90.1 Data-SI'!T130*Convert!$B$6/Convert!$B$5/$D130</f>
        <v>118.56258035289875</v>
      </c>
      <c r="U130" s="5">
        <f>'90.1 Data-SI'!U130*Convert!$B$7/Convert!$B$5/$D130</f>
        <v>0</v>
      </c>
      <c r="V130" s="5">
        <f>'90.1 Data-SI'!V130*Convert!$B$6/Convert!$B$5/$D130</f>
        <v>0</v>
      </c>
      <c r="W130" s="5">
        <f>'90.1 Data-SI'!W130*Convert!$B$6/Convert!$B$5/$D130</f>
        <v>28.151807118305339</v>
      </c>
      <c r="X130" s="5">
        <f>'90.1 Data-SI'!X130*Convert!$B$7/Convert!$B$5/$D130</f>
        <v>29.428027374661887</v>
      </c>
      <c r="Y130" s="5">
        <f t="shared" si="4"/>
        <v>57.579834492967223</v>
      </c>
      <c r="Z130" s="5">
        <f>'90.1 Data-SI'!Z130*Convert!$B$6/Convert!$B$5/$D130</f>
        <v>85.97653385198727</v>
      </c>
      <c r="AA130" s="5">
        <f>'90.1 Data-SI'!AA130*Convert!$B$6/Convert!$B$5/$D130</f>
        <v>437.53594191586478</v>
      </c>
      <c r="AB130" s="5">
        <f t="shared" si="5"/>
        <v>523.51247576785204</v>
      </c>
    </row>
    <row r="131" spans="1:28" x14ac:dyDescent="0.25">
      <c r="A131" s="95">
        <v>2004</v>
      </c>
      <c r="B131" s="95" t="s">
        <v>60</v>
      </c>
      <c r="C131" s="52" t="s">
        <v>16</v>
      </c>
      <c r="D131" s="5">
        <f>VLOOKUP(B131,SWH!$A$4:$C$19,3,FALSE)</f>
        <v>3134.61</v>
      </c>
      <c r="E131" s="5">
        <f>'90.1 Data-SI'!E131*Convert!$B$6/Convert!$B$5/$D131</f>
        <v>0</v>
      </c>
      <c r="F131" s="5">
        <f>'90.1 Data-SI'!F131*Convert!$B$7/Convert!$B$5/$D131</f>
        <v>111.19634943067524</v>
      </c>
      <c r="G131" s="5">
        <f>'90.1 Data-SI'!G131*Convert!$B$6/Convert!$B$5/$D131</f>
        <v>25.162905255979037</v>
      </c>
      <c r="H131" s="5">
        <f>'90.1 Data-SI'!H131*Convert!$B$6/Convert!$B$5/$D131</f>
        <v>39.139178753054168</v>
      </c>
      <c r="I131" s="5">
        <f>'90.1 Data-SI'!I131*Convert!$B$6/Convert!$B$5/$D131</f>
        <v>20.450824291804508</v>
      </c>
      <c r="J131" s="5">
        <f>'90.1 Data-SI'!J131*Convert!$B$6/Convert!$B$5/$D131</f>
        <v>145.27466291216803</v>
      </c>
      <c r="K131" s="5">
        <f>'90.1 Data-SI'!K131*Convert!$B$7/Convert!$B$5/$D131</f>
        <v>0</v>
      </c>
      <c r="L131" s="5">
        <f>'90.1 Data-SI'!L131*Convert!$B$6/Convert!$B$5/$D131</f>
        <v>0</v>
      </c>
      <c r="M131" s="5">
        <f>'90.1 Data-SI'!M131*Convert!$B$6/Convert!$B$5/$D131</f>
        <v>27.08253800136044</v>
      </c>
      <c r="N131" s="5">
        <f>'90.1 Data-SI'!N131*Convert!$B$6/Convert!$B$5/$D131</f>
        <v>0</v>
      </c>
      <c r="O131" s="5">
        <f>'90.1 Data-SI'!O131*Convert!$B$6/Convert!$B$5/$D131</f>
        <v>0</v>
      </c>
      <c r="P131" s="5">
        <f>'90.1 Data-SI'!P131*Convert!$B$6/Convert!$B$5/$D131</f>
        <v>0</v>
      </c>
      <c r="Q131" s="5">
        <f>'90.1 Data-SI'!Q131*Convert!$B$6/Convert!$B$5/$D131</f>
        <v>0</v>
      </c>
      <c r="R131" s="5">
        <f>'90.1 Data-SI'!R131*Convert!$B$6/Convert!$B$5/$D131</f>
        <v>0</v>
      </c>
      <c r="S131" s="5">
        <f>'90.1 Data-SI'!S131*Convert!$B$6/Convert!$B$5/$D131</f>
        <v>0</v>
      </c>
      <c r="T131" s="5">
        <f>'90.1 Data-SI'!T131*Convert!$B$6/Convert!$B$5/$D131</f>
        <v>124.89400063591108</v>
      </c>
      <c r="U131" s="5">
        <f>'90.1 Data-SI'!U131*Convert!$B$7/Convert!$B$5/$D131</f>
        <v>0</v>
      </c>
      <c r="V131" s="5">
        <f>'90.1 Data-SI'!V131*Convert!$B$6/Convert!$B$5/$D131</f>
        <v>0</v>
      </c>
      <c r="W131" s="5">
        <f>'90.1 Data-SI'!W131*Convert!$B$6/Convert!$B$5/$D131</f>
        <v>52.245443257339474</v>
      </c>
      <c r="X131" s="5">
        <f>'90.1 Data-SI'!X131*Convert!$B$7/Convert!$B$5/$D131</f>
        <v>111.19634943067524</v>
      </c>
      <c r="Y131" s="5">
        <f t="shared" ref="Y131:Y194" si="6">SUM(W131:X131)</f>
        <v>163.44179268801471</v>
      </c>
      <c r="Z131" s="5">
        <f>'90.1 Data-SI'!Z131*Convert!$B$6/Convert!$B$5/$D131</f>
        <v>324.86977734958339</v>
      </c>
      <c r="AA131" s="5">
        <f>'90.1 Data-SI'!AA131*Convert!$B$6/Convert!$B$5/$D131</f>
        <v>706.87388719986086</v>
      </c>
      <c r="AB131" s="5">
        <f t="shared" ref="AB131:AB194" si="7">SUM(Z131:AA131)</f>
        <v>1031.7436645494442</v>
      </c>
    </row>
    <row r="132" spans="1:28" x14ac:dyDescent="0.25">
      <c r="A132" s="95">
        <v>2004</v>
      </c>
      <c r="B132" s="95" t="s">
        <v>60</v>
      </c>
      <c r="C132" s="52" t="s">
        <v>9</v>
      </c>
      <c r="D132" s="5">
        <f>VLOOKUP(B132,SWH!$A$4:$C$19,3,FALSE)</f>
        <v>3134.61</v>
      </c>
      <c r="E132" s="5">
        <f>'90.1 Data-SI'!E132*Convert!$B$6/Convert!$B$5/$D132</f>
        <v>0</v>
      </c>
      <c r="F132" s="5">
        <f>'90.1 Data-SI'!F132*Convert!$B$7/Convert!$B$5/$D132</f>
        <v>76.531122602882732</v>
      </c>
      <c r="G132" s="5">
        <f>'90.1 Data-SI'!G132*Convert!$B$6/Convert!$B$5/$D132</f>
        <v>18.87638866291713</v>
      </c>
      <c r="H132" s="5">
        <f>'90.1 Data-SI'!H132*Convert!$B$6/Convert!$B$5/$D132</f>
        <v>39.139178753054168</v>
      </c>
      <c r="I132" s="5">
        <f>'90.1 Data-SI'!I132*Convert!$B$6/Convert!$B$5/$D132</f>
        <v>20.436791888694991</v>
      </c>
      <c r="J132" s="5">
        <f>'90.1 Data-SI'!J132*Convert!$B$6/Convert!$B$5/$D132</f>
        <v>145.27466291216803</v>
      </c>
      <c r="K132" s="5">
        <f>'90.1 Data-SI'!K132*Convert!$B$7/Convert!$B$5/$D132</f>
        <v>0</v>
      </c>
      <c r="L132" s="5">
        <f>'90.1 Data-SI'!L132*Convert!$B$6/Convert!$B$5/$D132</f>
        <v>0</v>
      </c>
      <c r="M132" s="5">
        <f>'90.1 Data-SI'!M132*Convert!$B$6/Convert!$B$5/$D132</f>
        <v>25.367778341377928</v>
      </c>
      <c r="N132" s="5">
        <f>'90.1 Data-SI'!N132*Convert!$B$6/Convert!$B$5/$D132</f>
        <v>0</v>
      </c>
      <c r="O132" s="5">
        <f>'90.1 Data-SI'!O132*Convert!$B$6/Convert!$B$5/$D132</f>
        <v>0</v>
      </c>
      <c r="P132" s="5">
        <f>'90.1 Data-SI'!P132*Convert!$B$6/Convert!$B$5/$D132</f>
        <v>0</v>
      </c>
      <c r="Q132" s="5">
        <f>'90.1 Data-SI'!Q132*Convert!$B$6/Convert!$B$5/$D132</f>
        <v>0</v>
      </c>
      <c r="R132" s="5">
        <f>'90.1 Data-SI'!R132*Convert!$B$6/Convert!$B$5/$D132</f>
        <v>0</v>
      </c>
      <c r="S132" s="5">
        <f>'90.1 Data-SI'!S132*Convert!$B$6/Convert!$B$5/$D132</f>
        <v>0</v>
      </c>
      <c r="T132" s="5">
        <f>'90.1 Data-SI'!T132*Convert!$B$6/Convert!$B$5/$D132</f>
        <v>123.44585663500933</v>
      </c>
      <c r="U132" s="5">
        <f>'90.1 Data-SI'!U132*Convert!$B$7/Convert!$B$5/$D132</f>
        <v>0</v>
      </c>
      <c r="V132" s="5">
        <f>'90.1 Data-SI'!V132*Convert!$B$6/Convert!$B$5/$D132</f>
        <v>0</v>
      </c>
      <c r="W132" s="5">
        <f>'90.1 Data-SI'!W132*Convert!$B$6/Convert!$B$5/$D132</f>
        <v>44.244167004295051</v>
      </c>
      <c r="X132" s="5">
        <f>'90.1 Data-SI'!X132*Convert!$B$7/Convert!$B$5/$D132</f>
        <v>76.531122602882732</v>
      </c>
      <c r="Y132" s="5">
        <f t="shared" si="6"/>
        <v>120.77528960717778</v>
      </c>
      <c r="Z132" s="5">
        <f>'90.1 Data-SI'!Z132*Convert!$B$6/Convert!$B$5/$D132</f>
        <v>223.59231114698304</v>
      </c>
      <c r="AA132" s="5">
        <f>'90.1 Data-SI'!AA132*Convert!$B$6/Convert!$B$5/$D132</f>
        <v>596.1301618595827</v>
      </c>
      <c r="AB132" s="5">
        <f t="shared" si="7"/>
        <v>819.72247300656568</v>
      </c>
    </row>
    <row r="133" spans="1:28" x14ac:dyDescent="0.25">
      <c r="A133" s="95">
        <v>2004</v>
      </c>
      <c r="B133" s="95" t="s">
        <v>60</v>
      </c>
      <c r="C133" s="52" t="s">
        <v>12</v>
      </c>
      <c r="D133" s="5">
        <f>VLOOKUP(B133,SWH!$A$4:$C$19,3,FALSE)</f>
        <v>3134.61</v>
      </c>
      <c r="E133" s="5">
        <f>'90.1 Data-SI'!E133*Convert!$B$6/Convert!$B$5/$D133</f>
        <v>0</v>
      </c>
      <c r="F133" s="5">
        <f>'90.1 Data-SI'!F133*Convert!$B$7/Convert!$B$5/$D133</f>
        <v>119.04734560280225</v>
      </c>
      <c r="G133" s="5">
        <f>'90.1 Data-SI'!G133*Convert!$B$6/Convert!$B$5/$D133</f>
        <v>21.741805377879722</v>
      </c>
      <c r="H133" s="5">
        <f>'90.1 Data-SI'!H133*Convert!$B$6/Convert!$B$5/$D133</f>
        <v>39.139178753054168</v>
      </c>
      <c r="I133" s="5">
        <f>'90.1 Data-SI'!I133*Convert!$B$6/Convert!$B$5/$D133</f>
        <v>20.42275948558548</v>
      </c>
      <c r="J133" s="5">
        <f>'90.1 Data-SI'!J133*Convert!$B$6/Convert!$B$5/$D133</f>
        <v>145.27466291216803</v>
      </c>
      <c r="K133" s="5">
        <f>'90.1 Data-SI'!K133*Convert!$B$7/Convert!$B$5/$D133</f>
        <v>0</v>
      </c>
      <c r="L133" s="5">
        <f>'90.1 Data-SI'!L133*Convert!$B$6/Convert!$B$5/$D133</f>
        <v>0</v>
      </c>
      <c r="M133" s="5">
        <f>'90.1 Data-SI'!M133*Convert!$B$6/Convert!$B$5/$D133</f>
        <v>28.381938529301358</v>
      </c>
      <c r="N133" s="5">
        <f>'90.1 Data-SI'!N133*Convert!$B$6/Convert!$B$5/$D133</f>
        <v>0</v>
      </c>
      <c r="O133" s="5">
        <f>'90.1 Data-SI'!O133*Convert!$B$6/Convert!$B$5/$D133</f>
        <v>0</v>
      </c>
      <c r="P133" s="5">
        <f>'90.1 Data-SI'!P133*Convert!$B$6/Convert!$B$5/$D133</f>
        <v>0</v>
      </c>
      <c r="Q133" s="5">
        <f>'90.1 Data-SI'!Q133*Convert!$B$6/Convert!$B$5/$D133</f>
        <v>0</v>
      </c>
      <c r="R133" s="5">
        <f>'90.1 Data-SI'!R133*Convert!$B$6/Convert!$B$5/$D133</f>
        <v>0</v>
      </c>
      <c r="S133" s="5">
        <f>'90.1 Data-SI'!S133*Convert!$B$6/Convert!$B$5/$D133</f>
        <v>0</v>
      </c>
      <c r="T133" s="5">
        <f>'90.1 Data-SI'!T133*Convert!$B$6/Convert!$B$5/$D133</f>
        <v>131.69690966340309</v>
      </c>
      <c r="U133" s="5">
        <f>'90.1 Data-SI'!U133*Convert!$B$7/Convert!$B$5/$D133</f>
        <v>0</v>
      </c>
      <c r="V133" s="5">
        <f>'90.1 Data-SI'!V133*Convert!$B$6/Convert!$B$5/$D133</f>
        <v>0</v>
      </c>
      <c r="W133" s="5">
        <f>'90.1 Data-SI'!W133*Convert!$B$6/Convert!$B$5/$D133</f>
        <v>50.123743907181073</v>
      </c>
      <c r="X133" s="5">
        <f>'90.1 Data-SI'!X133*Convert!$B$7/Convert!$B$5/$D133</f>
        <v>119.04734560280225</v>
      </c>
      <c r="Y133" s="5">
        <f t="shared" si="6"/>
        <v>169.17108950998332</v>
      </c>
      <c r="Z133" s="5">
        <f>'90.1 Data-SI'!Z133*Convert!$B$6/Convert!$B$5/$D133</f>
        <v>347.8071434723937</v>
      </c>
      <c r="AA133" s="5">
        <f>'90.1 Data-SI'!AA133*Convert!$B$6/Convert!$B$5/$D133</f>
        <v>734.46439819378531</v>
      </c>
      <c r="AB133" s="5">
        <f t="shared" si="7"/>
        <v>1082.271541666179</v>
      </c>
    </row>
    <row r="134" spans="1:28" x14ac:dyDescent="0.25">
      <c r="A134" s="95">
        <v>2004</v>
      </c>
      <c r="B134" s="95" t="s">
        <v>60</v>
      </c>
      <c r="C134" s="52" t="s">
        <v>8</v>
      </c>
      <c r="D134" s="5">
        <f>VLOOKUP(B134,SWH!$A$4:$C$19,3,FALSE)</f>
        <v>3134.61</v>
      </c>
      <c r="E134" s="5">
        <f>'90.1 Data-SI'!E134*Convert!$B$6/Convert!$B$5/$D134</f>
        <v>0</v>
      </c>
      <c r="F134" s="5">
        <f>'90.1 Data-SI'!F134*Convert!$B$7/Convert!$B$5/$D134</f>
        <v>135.76277254409464</v>
      </c>
      <c r="G134" s="5">
        <f>'90.1 Data-SI'!G134*Convert!$B$6/Convert!$B$5/$D134</f>
        <v>13.305524628440397</v>
      </c>
      <c r="H134" s="5">
        <f>'90.1 Data-SI'!H134*Convert!$B$6/Convert!$B$5/$D134</f>
        <v>39.139178753054168</v>
      </c>
      <c r="I134" s="5">
        <f>'90.1 Data-SI'!I134*Convert!$B$6/Convert!$B$5/$D134</f>
        <v>20.310500260709375</v>
      </c>
      <c r="J134" s="5">
        <f>'90.1 Data-SI'!J134*Convert!$B$6/Convert!$B$5/$D134</f>
        <v>145.27466291216803</v>
      </c>
      <c r="K134" s="5">
        <f>'90.1 Data-SI'!K134*Convert!$B$7/Convert!$B$5/$D134</f>
        <v>0</v>
      </c>
      <c r="L134" s="5">
        <f>'90.1 Data-SI'!L134*Convert!$B$6/Convert!$B$5/$D134</f>
        <v>0</v>
      </c>
      <c r="M134" s="5">
        <f>'90.1 Data-SI'!M134*Convert!$B$6/Convert!$B$5/$D134</f>
        <v>29.010590188607551</v>
      </c>
      <c r="N134" s="5">
        <f>'90.1 Data-SI'!N134*Convert!$B$6/Convert!$B$5/$D134</f>
        <v>0</v>
      </c>
      <c r="O134" s="5">
        <f>'90.1 Data-SI'!O134*Convert!$B$6/Convert!$B$5/$D134</f>
        <v>0</v>
      </c>
      <c r="P134" s="5">
        <f>'90.1 Data-SI'!P134*Convert!$B$6/Convert!$B$5/$D134</f>
        <v>0</v>
      </c>
      <c r="Q134" s="5">
        <f>'90.1 Data-SI'!Q134*Convert!$B$6/Convert!$B$5/$D134</f>
        <v>0</v>
      </c>
      <c r="R134" s="5">
        <f>'90.1 Data-SI'!R134*Convert!$B$6/Convert!$B$5/$D134</f>
        <v>0</v>
      </c>
      <c r="S134" s="5">
        <f>'90.1 Data-SI'!S134*Convert!$B$6/Convert!$B$5/$D134</f>
        <v>0</v>
      </c>
      <c r="T134" s="5">
        <f>'90.1 Data-SI'!T134*Convert!$B$6/Convert!$B$5/$D134</f>
        <v>140.92181146759705</v>
      </c>
      <c r="U134" s="5">
        <f>'90.1 Data-SI'!U134*Convert!$B$7/Convert!$B$5/$D134</f>
        <v>0</v>
      </c>
      <c r="V134" s="5">
        <f>'90.1 Data-SI'!V134*Convert!$B$6/Convert!$B$5/$D134</f>
        <v>0</v>
      </c>
      <c r="W134" s="5">
        <f>'90.1 Data-SI'!W134*Convert!$B$6/Convert!$B$5/$D134</f>
        <v>42.316114817047946</v>
      </c>
      <c r="X134" s="5">
        <f>'90.1 Data-SI'!X134*Convert!$B$7/Convert!$B$5/$D134</f>
        <v>135.76277254409464</v>
      </c>
      <c r="Y134" s="5">
        <f t="shared" si="6"/>
        <v>178.07888736114259</v>
      </c>
      <c r="Z134" s="5">
        <f>'90.1 Data-SI'!Z134*Convert!$B$6/Convert!$B$5/$D134</f>
        <v>396.64271277412149</v>
      </c>
      <c r="AA134" s="5">
        <f>'90.1 Data-SI'!AA134*Convert!$B$6/Convert!$B$5/$D134</f>
        <v>784.60498098469816</v>
      </c>
      <c r="AB134" s="5">
        <f t="shared" si="7"/>
        <v>1181.2476937588197</v>
      </c>
    </row>
    <row r="135" spans="1:28" x14ac:dyDescent="0.25">
      <c r="A135" s="95">
        <v>2007</v>
      </c>
      <c r="B135" s="95" t="s">
        <v>60</v>
      </c>
      <c r="C135" s="52" t="s">
        <v>10</v>
      </c>
      <c r="D135" s="5">
        <f>VLOOKUP(B135,SWH!$A$4:$C$19,3,FALSE)</f>
        <v>3134.61</v>
      </c>
      <c r="E135" s="5">
        <f>'90.1 Data-SI'!E135*Convert!$B$6/Convert!$B$5/$D135</f>
        <v>0</v>
      </c>
      <c r="F135" s="5">
        <f>'90.1 Data-SI'!F135*Convert!$B$7/Convert!$B$5/$D135</f>
        <v>0</v>
      </c>
      <c r="G135" s="5">
        <f>'90.1 Data-SI'!G135*Convert!$B$6/Convert!$B$5/$D135</f>
        <v>178.38552128937536</v>
      </c>
      <c r="H135" s="5">
        <f>'90.1 Data-SI'!H135*Convert!$B$6/Convert!$B$5/$D135</f>
        <v>39.139178753054168</v>
      </c>
      <c r="I135" s="5">
        <f>'90.1 Data-SI'!I135*Convert!$B$6/Convert!$B$5/$D135</f>
        <v>20.501340942998755</v>
      </c>
      <c r="J135" s="5">
        <f>'90.1 Data-SI'!J135*Convert!$B$6/Convert!$B$5/$D135</f>
        <v>145.27466291216803</v>
      </c>
      <c r="K135" s="5">
        <f>'90.1 Data-SI'!K135*Convert!$B$7/Convert!$B$5/$D135</f>
        <v>0</v>
      </c>
      <c r="L135" s="5">
        <f>'90.1 Data-SI'!L135*Convert!$B$6/Convert!$B$5/$D135</f>
        <v>0</v>
      </c>
      <c r="M135" s="5">
        <f>'90.1 Data-SI'!M135*Convert!$B$6/Convert!$B$5/$D135</f>
        <v>49.225670108172238</v>
      </c>
      <c r="N135" s="5">
        <f>'90.1 Data-SI'!N135*Convert!$B$6/Convert!$B$5/$D135</f>
        <v>0</v>
      </c>
      <c r="O135" s="5">
        <f>'90.1 Data-SI'!O135*Convert!$B$6/Convert!$B$5/$D135</f>
        <v>0</v>
      </c>
      <c r="P135" s="5">
        <f>'90.1 Data-SI'!P135*Convert!$B$6/Convert!$B$5/$D135</f>
        <v>0</v>
      </c>
      <c r="Q135" s="5">
        <f>'90.1 Data-SI'!Q135*Convert!$B$6/Convert!$B$5/$D135</f>
        <v>0</v>
      </c>
      <c r="R135" s="5">
        <f>'90.1 Data-SI'!R135*Convert!$B$6/Convert!$B$5/$D135</f>
        <v>0</v>
      </c>
      <c r="S135" s="5">
        <f>'90.1 Data-SI'!S135*Convert!$B$6/Convert!$B$5/$D135</f>
        <v>0</v>
      </c>
      <c r="T135" s="5">
        <f>'90.1 Data-SI'!T135*Convert!$B$6/Convert!$B$5/$D135</f>
        <v>77.270830962845267</v>
      </c>
      <c r="U135" s="5">
        <f>'90.1 Data-SI'!U135*Convert!$B$7/Convert!$B$5/$D135</f>
        <v>0</v>
      </c>
      <c r="V135" s="5">
        <f>'90.1 Data-SI'!V135*Convert!$B$6/Convert!$B$5/$D135</f>
        <v>0</v>
      </c>
      <c r="W135" s="5">
        <f>'90.1 Data-SI'!W135*Convert!$B$6/Convert!$B$5/$D135</f>
        <v>227.61119139754754</v>
      </c>
      <c r="X135" s="5">
        <f>'90.1 Data-SI'!X135*Convert!$B$7/Convert!$B$5/$D135</f>
        <v>0</v>
      </c>
      <c r="Y135" s="5">
        <f t="shared" si="6"/>
        <v>227.61119139754754</v>
      </c>
      <c r="Z135" s="5">
        <f>'90.1 Data-SI'!Z135*Convert!$B$6/Convert!$B$5/$D135</f>
        <v>0</v>
      </c>
      <c r="AA135" s="5">
        <f>'90.1 Data-SI'!AA135*Convert!$B$6/Convert!$B$5/$D135</f>
        <v>509.79720496861376</v>
      </c>
      <c r="AB135" s="5">
        <f t="shared" si="7"/>
        <v>509.79720496861376</v>
      </c>
    </row>
    <row r="136" spans="1:28" x14ac:dyDescent="0.25">
      <c r="A136" s="95">
        <v>2007</v>
      </c>
      <c r="B136" s="95" t="s">
        <v>60</v>
      </c>
      <c r="C136" s="52" t="s">
        <v>6</v>
      </c>
      <c r="D136" s="5">
        <f>VLOOKUP(B136,SWH!$A$4:$C$19,3,FALSE)</f>
        <v>3134.61</v>
      </c>
      <c r="E136" s="5">
        <f>'90.1 Data-SI'!E136*Convert!$B$6/Convert!$B$5/$D136</f>
        <v>0</v>
      </c>
      <c r="F136" s="5">
        <f>'90.1 Data-SI'!F136*Convert!$B$7/Convert!$B$5/$D136</f>
        <v>9.6060151378037821E-4</v>
      </c>
      <c r="G136" s="5">
        <f>'90.1 Data-SI'!G136*Convert!$B$6/Convert!$B$5/$D136</f>
        <v>160.25284999126239</v>
      </c>
      <c r="H136" s="5">
        <f>'90.1 Data-SI'!H136*Convert!$B$6/Convert!$B$5/$D136</f>
        <v>39.139178753054168</v>
      </c>
      <c r="I136" s="5">
        <f>'90.1 Data-SI'!I136*Convert!$B$6/Convert!$B$5/$D136</f>
        <v>20.504147423620658</v>
      </c>
      <c r="J136" s="5">
        <f>'90.1 Data-SI'!J136*Convert!$B$6/Convert!$B$5/$D136</f>
        <v>145.27466291216803</v>
      </c>
      <c r="K136" s="5">
        <f>'90.1 Data-SI'!K136*Convert!$B$7/Convert!$B$5/$D136</f>
        <v>0</v>
      </c>
      <c r="L136" s="5">
        <f>'90.1 Data-SI'!L136*Convert!$B$6/Convert!$B$5/$D136</f>
        <v>0</v>
      </c>
      <c r="M136" s="5">
        <f>'90.1 Data-SI'!M136*Convert!$B$6/Convert!$B$5/$D136</f>
        <v>48.333209270407188</v>
      </c>
      <c r="N136" s="5">
        <f>'90.1 Data-SI'!N136*Convert!$B$6/Convert!$B$5/$D136</f>
        <v>0</v>
      </c>
      <c r="O136" s="5">
        <f>'90.1 Data-SI'!O136*Convert!$B$6/Convert!$B$5/$D136</f>
        <v>0</v>
      </c>
      <c r="P136" s="5">
        <f>'90.1 Data-SI'!P136*Convert!$B$6/Convert!$B$5/$D136</f>
        <v>0</v>
      </c>
      <c r="Q136" s="5">
        <f>'90.1 Data-SI'!Q136*Convert!$B$6/Convert!$B$5/$D136</f>
        <v>0</v>
      </c>
      <c r="R136" s="5">
        <f>'90.1 Data-SI'!R136*Convert!$B$6/Convert!$B$5/$D136</f>
        <v>0</v>
      </c>
      <c r="S136" s="5">
        <f>'90.1 Data-SI'!S136*Convert!$B$6/Convert!$B$5/$D136</f>
        <v>0</v>
      </c>
      <c r="T136" s="5">
        <f>'90.1 Data-SI'!T136*Convert!$B$6/Convert!$B$5/$D136</f>
        <v>76.953698652570267</v>
      </c>
      <c r="U136" s="5">
        <f>'90.1 Data-SI'!U136*Convert!$B$7/Convert!$B$5/$D136</f>
        <v>0</v>
      </c>
      <c r="V136" s="5">
        <f>'90.1 Data-SI'!V136*Convert!$B$6/Convert!$B$5/$D136</f>
        <v>0</v>
      </c>
      <c r="W136" s="5">
        <f>'90.1 Data-SI'!W136*Convert!$B$6/Convert!$B$5/$D136</f>
        <v>208.58605926166962</v>
      </c>
      <c r="X136" s="5">
        <f>'90.1 Data-SI'!X136*Convert!$B$7/Convert!$B$5/$D136</f>
        <v>9.6060151378037821E-4</v>
      </c>
      <c r="Y136" s="5">
        <f t="shared" si="6"/>
        <v>208.5870198631834</v>
      </c>
      <c r="Z136" s="5">
        <f>'90.1 Data-SI'!Z136*Convert!$B$6/Convert!$B$5/$D136</f>
        <v>2.8064806219026354E-3</v>
      </c>
      <c r="AA136" s="5">
        <f>'90.1 Data-SI'!AA136*Convert!$B$6/Convert!$B$5/$D136</f>
        <v>490.46335996432657</v>
      </c>
      <c r="AB136" s="5">
        <f t="shared" si="7"/>
        <v>490.4661664449485</v>
      </c>
    </row>
    <row r="137" spans="1:28" x14ac:dyDescent="0.25">
      <c r="A137" s="95">
        <v>2007</v>
      </c>
      <c r="B137" s="95" t="s">
        <v>60</v>
      </c>
      <c r="C137" s="52" t="s">
        <v>11</v>
      </c>
      <c r="D137" s="5">
        <f>VLOOKUP(B137,SWH!$A$4:$C$19,3,FALSE)</f>
        <v>3134.61</v>
      </c>
      <c r="E137" s="5">
        <f>'90.1 Data-SI'!E137*Convert!$B$6/Convert!$B$5/$D137</f>
        <v>0</v>
      </c>
      <c r="F137" s="5">
        <f>'90.1 Data-SI'!F137*Convert!$B$7/Convert!$B$5/$D137</f>
        <v>0</v>
      </c>
      <c r="G137" s="5">
        <f>'90.1 Data-SI'!G137*Convert!$B$6/Convert!$B$5/$D137</f>
        <v>120.38959923775739</v>
      </c>
      <c r="H137" s="5">
        <f>'90.1 Data-SI'!H137*Convert!$B$6/Convert!$B$5/$D137</f>
        <v>39.139178753054168</v>
      </c>
      <c r="I137" s="5">
        <f>'90.1 Data-SI'!I137*Convert!$B$6/Convert!$B$5/$D137</f>
        <v>20.506953904242557</v>
      </c>
      <c r="J137" s="5">
        <f>'90.1 Data-SI'!J137*Convert!$B$6/Convert!$B$5/$D137</f>
        <v>145.27466291216803</v>
      </c>
      <c r="K137" s="5">
        <f>'90.1 Data-SI'!K137*Convert!$B$7/Convert!$B$5/$D137</f>
        <v>0</v>
      </c>
      <c r="L137" s="5">
        <f>'90.1 Data-SI'!L137*Convert!$B$6/Convert!$B$5/$D137</f>
        <v>0</v>
      </c>
      <c r="M137" s="5">
        <f>'90.1 Data-SI'!M137*Convert!$B$6/Convert!$B$5/$D137</f>
        <v>39.647151745618537</v>
      </c>
      <c r="N137" s="5">
        <f>'90.1 Data-SI'!N137*Convert!$B$6/Convert!$B$5/$D137</f>
        <v>0</v>
      </c>
      <c r="O137" s="5">
        <f>'90.1 Data-SI'!O137*Convert!$B$6/Convert!$B$5/$D137</f>
        <v>0</v>
      </c>
      <c r="P137" s="5">
        <f>'90.1 Data-SI'!P137*Convert!$B$6/Convert!$B$5/$D137</f>
        <v>0</v>
      </c>
      <c r="Q137" s="5">
        <f>'90.1 Data-SI'!Q137*Convert!$B$6/Convert!$B$5/$D137</f>
        <v>0</v>
      </c>
      <c r="R137" s="5">
        <f>'90.1 Data-SI'!R137*Convert!$B$6/Convert!$B$5/$D137</f>
        <v>0</v>
      </c>
      <c r="S137" s="5">
        <f>'90.1 Data-SI'!S137*Convert!$B$6/Convert!$B$5/$D137</f>
        <v>0</v>
      </c>
      <c r="T137" s="5">
        <f>'90.1 Data-SI'!T137*Convert!$B$6/Convert!$B$5/$D137</f>
        <v>83.206537478169366</v>
      </c>
      <c r="U137" s="5">
        <f>'90.1 Data-SI'!U137*Convert!$B$7/Convert!$B$5/$D137</f>
        <v>0</v>
      </c>
      <c r="V137" s="5">
        <f>'90.1 Data-SI'!V137*Convert!$B$6/Convert!$B$5/$D137</f>
        <v>0</v>
      </c>
      <c r="W137" s="5">
        <f>'90.1 Data-SI'!W137*Convert!$B$6/Convert!$B$5/$D137</f>
        <v>160.03675098337592</v>
      </c>
      <c r="X137" s="5">
        <f>'90.1 Data-SI'!X137*Convert!$B$7/Convert!$B$5/$D137</f>
        <v>0</v>
      </c>
      <c r="Y137" s="5">
        <f t="shared" si="6"/>
        <v>160.03675098337592</v>
      </c>
      <c r="Z137" s="5">
        <f>'90.1 Data-SI'!Z137*Convert!$B$6/Convert!$B$5/$D137</f>
        <v>0</v>
      </c>
      <c r="AA137" s="5">
        <f>'90.1 Data-SI'!AA137*Convert!$B$6/Convert!$B$5/$D137</f>
        <v>448.16408403101008</v>
      </c>
      <c r="AB137" s="5">
        <f t="shared" si="7"/>
        <v>448.16408403101008</v>
      </c>
    </row>
    <row r="138" spans="1:28" x14ac:dyDescent="0.25">
      <c r="A138" s="95">
        <v>2007</v>
      </c>
      <c r="B138" s="95" t="s">
        <v>60</v>
      </c>
      <c r="C138" s="52" t="s">
        <v>13</v>
      </c>
      <c r="D138" s="5">
        <f>VLOOKUP(B138,SWH!$A$4:$C$19,3,FALSE)</f>
        <v>3134.61</v>
      </c>
      <c r="E138" s="5">
        <f>'90.1 Data-SI'!E138*Convert!$B$6/Convert!$B$5/$D138</f>
        <v>0</v>
      </c>
      <c r="F138" s="5">
        <f>'90.1 Data-SI'!F138*Convert!$B$7/Convert!$B$5/$D138</f>
        <v>0.698357300518335</v>
      </c>
      <c r="G138" s="5">
        <f>'90.1 Data-SI'!G138*Convert!$B$6/Convert!$B$5/$D138</f>
        <v>121.47570723843369</v>
      </c>
      <c r="H138" s="5">
        <f>'90.1 Data-SI'!H138*Convert!$B$6/Convert!$B$5/$D138</f>
        <v>39.139178753054168</v>
      </c>
      <c r="I138" s="5">
        <f>'90.1 Data-SI'!I138*Convert!$B$6/Convert!$B$5/$D138</f>
        <v>20.481695578645439</v>
      </c>
      <c r="J138" s="5">
        <f>'90.1 Data-SI'!J138*Convert!$B$6/Convert!$B$5/$D138</f>
        <v>145.27466291216803</v>
      </c>
      <c r="K138" s="5">
        <f>'90.1 Data-SI'!K138*Convert!$B$7/Convert!$B$5/$D138</f>
        <v>0</v>
      </c>
      <c r="L138" s="5">
        <f>'90.1 Data-SI'!L138*Convert!$B$6/Convert!$B$5/$D138</f>
        <v>0</v>
      </c>
      <c r="M138" s="5">
        <f>'90.1 Data-SI'!M138*Convert!$B$6/Convert!$B$5/$D138</f>
        <v>42.262791685231797</v>
      </c>
      <c r="N138" s="5">
        <f>'90.1 Data-SI'!N138*Convert!$B$6/Convert!$B$5/$D138</f>
        <v>0</v>
      </c>
      <c r="O138" s="5">
        <f>'90.1 Data-SI'!O138*Convert!$B$6/Convert!$B$5/$D138</f>
        <v>0</v>
      </c>
      <c r="P138" s="5">
        <f>'90.1 Data-SI'!P138*Convert!$B$6/Convert!$B$5/$D138</f>
        <v>0</v>
      </c>
      <c r="Q138" s="5">
        <f>'90.1 Data-SI'!Q138*Convert!$B$6/Convert!$B$5/$D138</f>
        <v>0</v>
      </c>
      <c r="R138" s="5">
        <f>'90.1 Data-SI'!R138*Convert!$B$6/Convert!$B$5/$D138</f>
        <v>0</v>
      </c>
      <c r="S138" s="5">
        <f>'90.1 Data-SI'!S138*Convert!$B$6/Convert!$B$5/$D138</f>
        <v>0</v>
      </c>
      <c r="T138" s="5">
        <f>'90.1 Data-SI'!T138*Convert!$B$6/Convert!$B$5/$D138</f>
        <v>83.450701292274886</v>
      </c>
      <c r="U138" s="5">
        <f>'90.1 Data-SI'!U138*Convert!$B$7/Convert!$B$5/$D138</f>
        <v>0</v>
      </c>
      <c r="V138" s="5">
        <f>'90.1 Data-SI'!V138*Convert!$B$6/Convert!$B$5/$D138</f>
        <v>0</v>
      </c>
      <c r="W138" s="5">
        <f>'90.1 Data-SI'!W138*Convert!$B$6/Convert!$B$5/$D138</f>
        <v>163.73849892366547</v>
      </c>
      <c r="X138" s="5">
        <f>'90.1 Data-SI'!X138*Convert!$B$7/Convert!$B$5/$D138</f>
        <v>0.698357300518335</v>
      </c>
      <c r="Y138" s="5">
        <f t="shared" si="6"/>
        <v>164.4368562241838</v>
      </c>
      <c r="Z138" s="5">
        <f>'90.1 Data-SI'!Z138*Convert!$B$6/Convert!$B$5/$D138</f>
        <v>2.0403114121232164</v>
      </c>
      <c r="AA138" s="5">
        <f>'90.1 Data-SI'!AA138*Convert!$B$6/Convert!$B$5/$D138</f>
        <v>454.1250488719312</v>
      </c>
      <c r="AB138" s="5">
        <f t="shared" si="7"/>
        <v>456.16536028405443</v>
      </c>
    </row>
    <row r="139" spans="1:28" x14ac:dyDescent="0.25">
      <c r="A139" s="95">
        <v>2007</v>
      </c>
      <c r="B139" s="95" t="s">
        <v>60</v>
      </c>
      <c r="C139" s="52" t="s">
        <v>19</v>
      </c>
      <c r="D139" s="5">
        <f>VLOOKUP(B139,SWH!$A$4:$C$19,3,FALSE)</f>
        <v>3134.61</v>
      </c>
      <c r="E139" s="5">
        <f>'90.1 Data-SI'!E139*Convert!$B$6/Convert!$B$5/$D139</f>
        <v>0</v>
      </c>
      <c r="F139" s="5">
        <f>'90.1 Data-SI'!F139*Convert!$B$7/Convert!$B$5/$D139</f>
        <v>1.6993040778774893</v>
      </c>
      <c r="G139" s="5">
        <f>'90.1 Data-SI'!G139*Convert!$B$6/Convert!$B$5/$D139</f>
        <v>92.762603995747824</v>
      </c>
      <c r="H139" s="5">
        <f>'90.1 Data-SI'!H139*Convert!$B$6/Convert!$B$5/$D139</f>
        <v>39.139178753054168</v>
      </c>
      <c r="I139" s="5">
        <f>'90.1 Data-SI'!I139*Convert!$B$6/Convert!$B$5/$D139</f>
        <v>20.476082617401634</v>
      </c>
      <c r="J139" s="5">
        <f>'90.1 Data-SI'!J139*Convert!$B$6/Convert!$B$5/$D139</f>
        <v>145.27466291216803</v>
      </c>
      <c r="K139" s="5">
        <f>'90.1 Data-SI'!K139*Convert!$B$7/Convert!$B$5/$D139</f>
        <v>0</v>
      </c>
      <c r="L139" s="5">
        <f>'90.1 Data-SI'!L139*Convert!$B$6/Convert!$B$5/$D139</f>
        <v>0</v>
      </c>
      <c r="M139" s="5">
        <f>'90.1 Data-SI'!M139*Convert!$B$6/Convert!$B$5/$D139</f>
        <v>32.459754872925885</v>
      </c>
      <c r="N139" s="5">
        <f>'90.1 Data-SI'!N139*Convert!$B$6/Convert!$B$5/$D139</f>
        <v>0</v>
      </c>
      <c r="O139" s="5">
        <f>'90.1 Data-SI'!O139*Convert!$B$6/Convert!$B$5/$D139</f>
        <v>0</v>
      </c>
      <c r="P139" s="5">
        <f>'90.1 Data-SI'!P139*Convert!$B$6/Convert!$B$5/$D139</f>
        <v>0</v>
      </c>
      <c r="Q139" s="5">
        <f>'90.1 Data-SI'!Q139*Convert!$B$6/Convert!$B$5/$D139</f>
        <v>0</v>
      </c>
      <c r="R139" s="5">
        <f>'90.1 Data-SI'!R139*Convert!$B$6/Convert!$B$5/$D139</f>
        <v>0</v>
      </c>
      <c r="S139" s="5">
        <f>'90.1 Data-SI'!S139*Convert!$B$6/Convert!$B$5/$D139</f>
        <v>0</v>
      </c>
      <c r="T139" s="5">
        <f>'90.1 Data-SI'!T139*Convert!$B$6/Convert!$B$5/$D139</f>
        <v>90.090834443696522</v>
      </c>
      <c r="U139" s="5">
        <f>'90.1 Data-SI'!U139*Convert!$B$7/Convert!$B$5/$D139</f>
        <v>0</v>
      </c>
      <c r="V139" s="5">
        <f>'90.1 Data-SI'!V139*Convert!$B$6/Convert!$B$5/$D139</f>
        <v>0</v>
      </c>
      <c r="W139" s="5">
        <f>'90.1 Data-SI'!W139*Convert!$B$6/Convert!$B$5/$D139</f>
        <v>125.22235886867371</v>
      </c>
      <c r="X139" s="5">
        <f>'90.1 Data-SI'!X139*Convert!$B$7/Convert!$B$5/$D139</f>
        <v>1.6993040778774893</v>
      </c>
      <c r="Y139" s="5">
        <f t="shared" si="6"/>
        <v>126.92166294655119</v>
      </c>
      <c r="Z139" s="5">
        <f>'90.1 Data-SI'!Z139*Convert!$B$6/Convert!$B$5/$D139</f>
        <v>4.9646642201457638</v>
      </c>
      <c r="AA139" s="5">
        <f>'90.1 Data-SI'!AA139*Convert!$B$6/Convert!$B$5/$D139</f>
        <v>425.16497533451792</v>
      </c>
      <c r="AB139" s="5">
        <f t="shared" si="7"/>
        <v>430.1296395546637</v>
      </c>
    </row>
    <row r="140" spans="1:28" x14ac:dyDescent="0.25">
      <c r="A140" s="95">
        <v>2007</v>
      </c>
      <c r="B140" s="95" t="s">
        <v>60</v>
      </c>
      <c r="C140" s="52" t="s">
        <v>20</v>
      </c>
      <c r="D140" s="5">
        <f>VLOOKUP(B140,SWH!$A$4:$C$19,3,FALSE)</f>
        <v>3134.61</v>
      </c>
      <c r="E140" s="5">
        <f>'90.1 Data-SI'!E140*Convert!$B$6/Convert!$B$5/$D140</f>
        <v>0</v>
      </c>
      <c r="F140" s="5">
        <f>'90.1 Data-SI'!F140*Convert!$B$7/Convert!$B$5/$D140</f>
        <v>1.4706809175977591</v>
      </c>
      <c r="G140" s="5">
        <f>'90.1 Data-SI'!G140*Convert!$B$6/Convert!$B$5/$D140</f>
        <v>73.417533068972958</v>
      </c>
      <c r="H140" s="5">
        <f>'90.1 Data-SI'!H140*Convert!$B$6/Convert!$B$5/$D140</f>
        <v>39.139178753054168</v>
      </c>
      <c r="I140" s="5">
        <f>'90.1 Data-SI'!I140*Convert!$B$6/Convert!$B$5/$D140</f>
        <v>20.490115020511144</v>
      </c>
      <c r="J140" s="5">
        <f>'90.1 Data-SI'!J140*Convert!$B$6/Convert!$B$5/$D140</f>
        <v>145.27466291216803</v>
      </c>
      <c r="K140" s="5">
        <f>'90.1 Data-SI'!K140*Convert!$B$7/Convert!$B$5/$D140</f>
        <v>0</v>
      </c>
      <c r="L140" s="5">
        <f>'90.1 Data-SI'!L140*Convert!$B$6/Convert!$B$5/$D140</f>
        <v>0</v>
      </c>
      <c r="M140" s="5">
        <f>'90.1 Data-SI'!M140*Convert!$B$6/Convert!$B$5/$D140</f>
        <v>33.523411028626988</v>
      </c>
      <c r="N140" s="5">
        <f>'90.1 Data-SI'!N140*Convert!$B$6/Convert!$B$5/$D140</f>
        <v>0</v>
      </c>
      <c r="O140" s="5">
        <f>'90.1 Data-SI'!O140*Convert!$B$6/Convert!$B$5/$D140</f>
        <v>0</v>
      </c>
      <c r="P140" s="5">
        <f>'90.1 Data-SI'!P140*Convert!$B$6/Convert!$B$5/$D140</f>
        <v>0</v>
      </c>
      <c r="Q140" s="5">
        <f>'90.1 Data-SI'!Q140*Convert!$B$6/Convert!$B$5/$D140</f>
        <v>0</v>
      </c>
      <c r="R140" s="5">
        <f>'90.1 Data-SI'!R140*Convert!$B$6/Convert!$B$5/$D140</f>
        <v>0</v>
      </c>
      <c r="S140" s="5">
        <f>'90.1 Data-SI'!S140*Convert!$B$6/Convert!$B$5/$D140</f>
        <v>0</v>
      </c>
      <c r="T140" s="5">
        <f>'90.1 Data-SI'!T140*Convert!$B$6/Convert!$B$5/$D140</f>
        <v>90.539871343200943</v>
      </c>
      <c r="U140" s="5">
        <f>'90.1 Data-SI'!U140*Convert!$B$7/Convert!$B$5/$D140</f>
        <v>0</v>
      </c>
      <c r="V140" s="5">
        <f>'90.1 Data-SI'!V140*Convert!$B$6/Convert!$B$5/$D140</f>
        <v>0</v>
      </c>
      <c r="W140" s="5">
        <f>'90.1 Data-SI'!W140*Convert!$B$6/Convert!$B$5/$D140</f>
        <v>106.94094409759994</v>
      </c>
      <c r="X140" s="5">
        <f>'90.1 Data-SI'!X140*Convert!$B$7/Convert!$B$5/$D140</f>
        <v>1.4706809175977591</v>
      </c>
      <c r="Y140" s="5">
        <f t="shared" si="6"/>
        <v>108.4116250151977</v>
      </c>
      <c r="Z140" s="5">
        <f>'90.1 Data-SI'!Z140*Convert!$B$6/Convert!$B$5/$D140</f>
        <v>4.2967218321329357</v>
      </c>
      <c r="AA140" s="5">
        <f>'90.1 Data-SI'!AA140*Convert!$B$6/Convert!$B$5/$D140</f>
        <v>406.68430043928902</v>
      </c>
      <c r="AB140" s="5">
        <f t="shared" si="7"/>
        <v>410.98102227142198</v>
      </c>
    </row>
    <row r="141" spans="1:28" x14ac:dyDescent="0.25">
      <c r="A141" s="95">
        <v>2007</v>
      </c>
      <c r="B141" s="95" t="s">
        <v>60</v>
      </c>
      <c r="C141" s="52" t="s">
        <v>3</v>
      </c>
      <c r="D141" s="5">
        <f>VLOOKUP(B141,SWH!$A$4:$C$19,3,FALSE)</f>
        <v>3134.61</v>
      </c>
      <c r="E141" s="5">
        <f>'90.1 Data-SI'!E141*Convert!$B$6/Convert!$B$5/$D141</f>
        <v>0</v>
      </c>
      <c r="F141" s="5">
        <f>'90.1 Data-SI'!F141*Convert!$B$7/Convert!$B$5/$D141</f>
        <v>18.232216731551578</v>
      </c>
      <c r="G141" s="5">
        <f>'90.1 Data-SI'!G141*Convert!$B$6/Convert!$B$5/$D141</f>
        <v>49.416510790461615</v>
      </c>
      <c r="H141" s="5">
        <f>'90.1 Data-SI'!H141*Convert!$B$6/Convert!$B$5/$D141</f>
        <v>39.139178753054168</v>
      </c>
      <c r="I141" s="5">
        <f>'90.1 Data-SI'!I141*Convert!$B$6/Convert!$B$5/$D141</f>
        <v>20.484502059267339</v>
      </c>
      <c r="J141" s="5">
        <f>'90.1 Data-SI'!J141*Convert!$B$6/Convert!$B$5/$D141</f>
        <v>145.27466291216803</v>
      </c>
      <c r="K141" s="5">
        <f>'90.1 Data-SI'!K141*Convert!$B$7/Convert!$B$5/$D141</f>
        <v>0</v>
      </c>
      <c r="L141" s="5">
        <f>'90.1 Data-SI'!L141*Convert!$B$6/Convert!$B$5/$D141</f>
        <v>0</v>
      </c>
      <c r="M141" s="5">
        <f>'90.1 Data-SI'!M141*Convert!$B$6/Convert!$B$5/$D141</f>
        <v>26.313562310959117</v>
      </c>
      <c r="N141" s="5">
        <f>'90.1 Data-SI'!N141*Convert!$B$6/Convert!$B$5/$D141</f>
        <v>0</v>
      </c>
      <c r="O141" s="5">
        <f>'90.1 Data-SI'!O141*Convert!$B$6/Convert!$B$5/$D141</f>
        <v>0</v>
      </c>
      <c r="P141" s="5">
        <f>'90.1 Data-SI'!P141*Convert!$B$6/Convert!$B$5/$D141</f>
        <v>0</v>
      </c>
      <c r="Q141" s="5">
        <f>'90.1 Data-SI'!Q141*Convert!$B$6/Convert!$B$5/$D141</f>
        <v>0</v>
      </c>
      <c r="R141" s="5">
        <f>'90.1 Data-SI'!R141*Convert!$B$6/Convert!$B$5/$D141</f>
        <v>0</v>
      </c>
      <c r="S141" s="5">
        <f>'90.1 Data-SI'!S141*Convert!$B$6/Convert!$B$5/$D141</f>
        <v>0</v>
      </c>
      <c r="T141" s="5">
        <f>'90.1 Data-SI'!T141*Convert!$B$6/Convert!$B$5/$D141</f>
        <v>101.95382803247895</v>
      </c>
      <c r="U141" s="5">
        <f>'90.1 Data-SI'!U141*Convert!$B$7/Convert!$B$5/$D141</f>
        <v>0</v>
      </c>
      <c r="V141" s="5">
        <f>'90.1 Data-SI'!V141*Convert!$B$6/Convert!$B$5/$D141</f>
        <v>0</v>
      </c>
      <c r="W141" s="5">
        <f>'90.1 Data-SI'!W141*Convert!$B$6/Convert!$B$5/$D141</f>
        <v>75.730073101420729</v>
      </c>
      <c r="X141" s="5">
        <f>'90.1 Data-SI'!X141*Convert!$B$7/Convert!$B$5/$D141</f>
        <v>18.232216731551578</v>
      </c>
      <c r="Y141" s="5">
        <f t="shared" si="6"/>
        <v>93.962289832972303</v>
      </c>
      <c r="Z141" s="5">
        <f>'90.1 Data-SI'!Z141*Convert!$B$6/Convert!$B$5/$D141</f>
        <v>53.267002203712032</v>
      </c>
      <c r="AA141" s="5">
        <f>'90.1 Data-SI'!AA141*Convert!$B$6/Convert!$B$5/$D141</f>
        <v>435.84924706210131</v>
      </c>
      <c r="AB141" s="5">
        <f t="shared" si="7"/>
        <v>489.11624926581334</v>
      </c>
    </row>
    <row r="142" spans="1:28" x14ac:dyDescent="0.25">
      <c r="A142" s="95">
        <v>2007</v>
      </c>
      <c r="B142" s="95" t="s">
        <v>60</v>
      </c>
      <c r="C142" s="52" t="s">
        <v>7</v>
      </c>
      <c r="D142" s="5">
        <f>VLOOKUP(B142,SWH!$A$4:$C$19,3,FALSE)</f>
        <v>3134.61</v>
      </c>
      <c r="E142" s="5">
        <f>'90.1 Data-SI'!E142*Convert!$B$6/Convert!$B$5/$D142</f>
        <v>0</v>
      </c>
      <c r="F142" s="5">
        <f>'90.1 Data-SI'!F142*Convert!$B$7/Convert!$B$5/$D142</f>
        <v>6.041222920164798</v>
      </c>
      <c r="G142" s="5">
        <f>'90.1 Data-SI'!G142*Convert!$B$6/Convert!$B$5/$D142</f>
        <v>51.23511023345452</v>
      </c>
      <c r="H142" s="5">
        <f>'90.1 Data-SI'!H142*Convert!$B$6/Convert!$B$5/$D142</f>
        <v>39.139178753054168</v>
      </c>
      <c r="I142" s="5">
        <f>'90.1 Data-SI'!I142*Convert!$B$6/Convert!$B$5/$D142</f>
        <v>20.484502059267339</v>
      </c>
      <c r="J142" s="5">
        <f>'90.1 Data-SI'!J142*Convert!$B$6/Convert!$B$5/$D142</f>
        <v>145.27466291216803</v>
      </c>
      <c r="K142" s="5">
        <f>'90.1 Data-SI'!K142*Convert!$B$7/Convert!$B$5/$D142</f>
        <v>0</v>
      </c>
      <c r="L142" s="5">
        <f>'90.1 Data-SI'!L142*Convert!$B$6/Convert!$B$5/$D142</f>
        <v>0</v>
      </c>
      <c r="M142" s="5">
        <f>'90.1 Data-SI'!M142*Convert!$B$6/Convert!$B$5/$D142</f>
        <v>29.215463274006439</v>
      </c>
      <c r="N142" s="5">
        <f>'90.1 Data-SI'!N142*Convert!$B$6/Convert!$B$5/$D142</f>
        <v>0</v>
      </c>
      <c r="O142" s="5">
        <f>'90.1 Data-SI'!O142*Convert!$B$6/Convert!$B$5/$D142</f>
        <v>0</v>
      </c>
      <c r="P142" s="5">
        <f>'90.1 Data-SI'!P142*Convert!$B$6/Convert!$B$5/$D142</f>
        <v>0</v>
      </c>
      <c r="Q142" s="5">
        <f>'90.1 Data-SI'!Q142*Convert!$B$6/Convert!$B$5/$D142</f>
        <v>0</v>
      </c>
      <c r="R142" s="5">
        <f>'90.1 Data-SI'!R142*Convert!$B$6/Convert!$B$5/$D142</f>
        <v>0</v>
      </c>
      <c r="S142" s="5">
        <f>'90.1 Data-SI'!S142*Convert!$B$6/Convert!$B$5/$D142</f>
        <v>0</v>
      </c>
      <c r="T142" s="5">
        <f>'90.1 Data-SI'!T142*Convert!$B$6/Convert!$B$5/$D142</f>
        <v>98.891957673983185</v>
      </c>
      <c r="U142" s="5">
        <f>'90.1 Data-SI'!U142*Convert!$B$7/Convert!$B$5/$D142</f>
        <v>0</v>
      </c>
      <c r="V142" s="5">
        <f>'90.1 Data-SI'!V142*Convert!$B$6/Convert!$B$5/$D142</f>
        <v>0</v>
      </c>
      <c r="W142" s="5">
        <f>'90.1 Data-SI'!W142*Convert!$B$6/Convert!$B$5/$D142</f>
        <v>80.450573507460959</v>
      </c>
      <c r="X142" s="5">
        <f>'90.1 Data-SI'!X142*Convert!$B$7/Convert!$B$5/$D142</f>
        <v>6.041222920164798</v>
      </c>
      <c r="Y142" s="5">
        <f t="shared" si="6"/>
        <v>86.491796427625758</v>
      </c>
      <c r="Z142" s="5">
        <f>'90.1 Data-SI'!Z142*Convert!$B$6/Convert!$B$5/$D142</f>
        <v>17.649956631145677</v>
      </c>
      <c r="AA142" s="5">
        <f>'90.1 Data-SI'!AA142*Convert!$B$6/Convert!$B$5/$D142</f>
        <v>401.89083153707941</v>
      </c>
      <c r="AB142" s="5">
        <f t="shared" si="7"/>
        <v>419.54078816822511</v>
      </c>
    </row>
    <row r="143" spans="1:28" x14ac:dyDescent="0.25">
      <c r="A143" s="95">
        <v>2007</v>
      </c>
      <c r="B143" s="95" t="s">
        <v>60</v>
      </c>
      <c r="C143" s="52" t="s">
        <v>17</v>
      </c>
      <c r="D143" s="5">
        <f>VLOOKUP(B143,SWH!$A$4:$C$19,3,FALSE)</f>
        <v>3134.61</v>
      </c>
      <c r="E143" s="5">
        <f>'90.1 Data-SI'!E143*Convert!$B$6/Convert!$B$5/$D143</f>
        <v>0</v>
      </c>
      <c r="F143" s="5">
        <f>'90.1 Data-SI'!F143*Convert!$B$7/Convert!$B$5/$D143</f>
        <v>1.2977726451172908</v>
      </c>
      <c r="G143" s="5">
        <f>'90.1 Data-SI'!G143*Convert!$B$6/Convert!$B$5/$D143</f>
        <v>26.658759427453141</v>
      </c>
      <c r="H143" s="5">
        <f>'90.1 Data-SI'!H143*Convert!$B$6/Convert!$B$5/$D143</f>
        <v>39.139178753054168</v>
      </c>
      <c r="I143" s="5">
        <f>'90.1 Data-SI'!I143*Convert!$B$6/Convert!$B$5/$D143</f>
        <v>20.481695578645439</v>
      </c>
      <c r="J143" s="5">
        <f>'90.1 Data-SI'!J143*Convert!$B$6/Convert!$B$5/$D143</f>
        <v>145.27466291216803</v>
      </c>
      <c r="K143" s="5">
        <f>'90.1 Data-SI'!K143*Convert!$B$7/Convert!$B$5/$D143</f>
        <v>0</v>
      </c>
      <c r="L143" s="5">
        <f>'90.1 Data-SI'!L143*Convert!$B$6/Convert!$B$5/$D143</f>
        <v>0</v>
      </c>
      <c r="M143" s="5">
        <f>'90.1 Data-SI'!M143*Convert!$B$6/Convert!$B$5/$D143</f>
        <v>20.001787392300084</v>
      </c>
      <c r="N143" s="5">
        <f>'90.1 Data-SI'!N143*Convert!$B$6/Convert!$B$5/$D143</f>
        <v>0</v>
      </c>
      <c r="O143" s="5">
        <f>'90.1 Data-SI'!O143*Convert!$B$6/Convert!$B$5/$D143</f>
        <v>0</v>
      </c>
      <c r="P143" s="5">
        <f>'90.1 Data-SI'!P143*Convert!$B$6/Convert!$B$5/$D143</f>
        <v>0</v>
      </c>
      <c r="Q143" s="5">
        <f>'90.1 Data-SI'!Q143*Convert!$B$6/Convert!$B$5/$D143</f>
        <v>0</v>
      </c>
      <c r="R143" s="5">
        <f>'90.1 Data-SI'!R143*Convert!$B$6/Convert!$B$5/$D143</f>
        <v>0</v>
      </c>
      <c r="S143" s="5">
        <f>'90.1 Data-SI'!S143*Convert!$B$6/Convert!$B$5/$D143</f>
        <v>0</v>
      </c>
      <c r="T143" s="5">
        <f>'90.1 Data-SI'!T143*Convert!$B$6/Convert!$B$5/$D143</f>
        <v>103.09325916497141</v>
      </c>
      <c r="U143" s="5">
        <f>'90.1 Data-SI'!U143*Convert!$B$7/Convert!$B$5/$D143</f>
        <v>0</v>
      </c>
      <c r="V143" s="5">
        <f>'90.1 Data-SI'!V143*Convert!$B$6/Convert!$B$5/$D143</f>
        <v>0</v>
      </c>
      <c r="W143" s="5">
        <f>'90.1 Data-SI'!W143*Convert!$B$6/Convert!$B$5/$D143</f>
        <v>46.660546819753215</v>
      </c>
      <c r="X143" s="5">
        <f>'90.1 Data-SI'!X143*Convert!$B$7/Convert!$B$5/$D143</f>
        <v>1.2977726451172908</v>
      </c>
      <c r="Y143" s="5">
        <f t="shared" si="6"/>
        <v>47.958319464870506</v>
      </c>
      <c r="Z143" s="5">
        <f>'90.1 Data-SI'!Z143*Convert!$B$6/Convert!$B$5/$D143</f>
        <v>3.791555320190461</v>
      </c>
      <c r="AA143" s="5">
        <f>'90.1 Data-SI'!AA143*Convert!$B$6/Convert!$B$5/$D143</f>
        <v>358.44370502940467</v>
      </c>
      <c r="AB143" s="5">
        <f t="shared" si="7"/>
        <v>362.23526034959514</v>
      </c>
    </row>
    <row r="144" spans="1:28" x14ac:dyDescent="0.25">
      <c r="A144" s="95">
        <v>2007</v>
      </c>
      <c r="B144" s="95" t="s">
        <v>60</v>
      </c>
      <c r="C144" s="52" t="s">
        <v>14</v>
      </c>
      <c r="D144" s="5">
        <f>VLOOKUP(B144,SWH!$A$4:$C$19,3,FALSE)</f>
        <v>3134.61</v>
      </c>
      <c r="E144" s="5">
        <f>'90.1 Data-SI'!E144*Convert!$B$6/Convert!$B$5/$D144</f>
        <v>0</v>
      </c>
      <c r="F144" s="5">
        <f>'90.1 Data-SI'!F144*Convert!$B$7/Convert!$B$5/$D144</f>
        <v>41.426900883292582</v>
      </c>
      <c r="G144" s="5">
        <f>'90.1 Data-SI'!G144*Convert!$B$6/Convert!$B$5/$D144</f>
        <v>35.79666033236812</v>
      </c>
      <c r="H144" s="5">
        <f>'90.1 Data-SI'!H144*Convert!$B$6/Convert!$B$5/$D144</f>
        <v>39.139178753054168</v>
      </c>
      <c r="I144" s="5">
        <f>'90.1 Data-SI'!I144*Convert!$B$6/Convert!$B$5/$D144</f>
        <v>20.453630772426408</v>
      </c>
      <c r="J144" s="5">
        <f>'90.1 Data-SI'!J144*Convert!$B$6/Convert!$B$5/$D144</f>
        <v>145.27466291216803</v>
      </c>
      <c r="K144" s="5">
        <f>'90.1 Data-SI'!K144*Convert!$B$7/Convert!$B$5/$D144</f>
        <v>0</v>
      </c>
      <c r="L144" s="5">
        <f>'90.1 Data-SI'!L144*Convert!$B$6/Convert!$B$5/$D144</f>
        <v>0</v>
      </c>
      <c r="M144" s="5">
        <f>'90.1 Data-SI'!M144*Convert!$B$6/Convert!$B$5/$D144</f>
        <v>25.224647829660888</v>
      </c>
      <c r="N144" s="5">
        <f>'90.1 Data-SI'!N144*Convert!$B$6/Convert!$B$5/$D144</f>
        <v>0</v>
      </c>
      <c r="O144" s="5">
        <f>'90.1 Data-SI'!O144*Convert!$B$6/Convert!$B$5/$D144</f>
        <v>0</v>
      </c>
      <c r="P144" s="5">
        <f>'90.1 Data-SI'!P144*Convert!$B$6/Convert!$B$5/$D144</f>
        <v>0</v>
      </c>
      <c r="Q144" s="5">
        <f>'90.1 Data-SI'!Q144*Convert!$B$6/Convert!$B$5/$D144</f>
        <v>0</v>
      </c>
      <c r="R144" s="5">
        <f>'90.1 Data-SI'!R144*Convert!$B$6/Convert!$B$5/$D144</f>
        <v>0</v>
      </c>
      <c r="S144" s="5">
        <f>'90.1 Data-SI'!S144*Convert!$B$6/Convert!$B$5/$D144</f>
        <v>0</v>
      </c>
      <c r="T144" s="5">
        <f>'90.1 Data-SI'!T144*Convert!$B$6/Convert!$B$5/$D144</f>
        <v>111.26853721657382</v>
      </c>
      <c r="U144" s="5">
        <f>'90.1 Data-SI'!U144*Convert!$B$7/Convert!$B$5/$D144</f>
        <v>0</v>
      </c>
      <c r="V144" s="5">
        <f>'90.1 Data-SI'!V144*Convert!$B$6/Convert!$B$5/$D144</f>
        <v>0</v>
      </c>
      <c r="W144" s="5">
        <f>'90.1 Data-SI'!W144*Convert!$B$6/Convert!$B$5/$D144</f>
        <v>61.021308162029015</v>
      </c>
      <c r="X144" s="5">
        <f>'90.1 Data-SI'!X144*Convert!$B$7/Convert!$B$5/$D144</f>
        <v>41.426900883292582</v>
      </c>
      <c r="Y144" s="5">
        <f t="shared" si="6"/>
        <v>102.44820904532159</v>
      </c>
      <c r="Z144" s="5">
        <f>'90.1 Data-SI'!Z144*Convert!$B$6/Convert!$B$5/$D144</f>
        <v>121.03228330017306</v>
      </c>
      <c r="AA144" s="5">
        <f>'90.1 Data-SI'!AA144*Convert!$B$6/Convert!$B$5/$D144</f>
        <v>498.18679463580264</v>
      </c>
      <c r="AB144" s="5">
        <f t="shared" si="7"/>
        <v>619.21907793597575</v>
      </c>
    </row>
    <row r="145" spans="1:28" x14ac:dyDescent="0.25">
      <c r="A145" s="95">
        <v>2007</v>
      </c>
      <c r="B145" s="95" t="s">
        <v>60</v>
      </c>
      <c r="C145" s="52" t="s">
        <v>2</v>
      </c>
      <c r="D145" s="5">
        <f>VLOOKUP(B145,SWH!$A$4:$C$19,3,FALSE)</f>
        <v>3134.61</v>
      </c>
      <c r="E145" s="5">
        <f>'90.1 Data-SI'!E145*Convert!$B$6/Convert!$B$5/$D145</f>
        <v>0</v>
      </c>
      <c r="F145" s="5">
        <f>'90.1 Data-SI'!F145*Convert!$B$7/Convert!$B$5/$D145</f>
        <v>13.803843753024035</v>
      </c>
      <c r="G145" s="5">
        <f>'90.1 Data-SI'!G145*Convert!$B$6/Convert!$B$5/$D145</f>
        <v>38.387041946384258</v>
      </c>
      <c r="H145" s="5">
        <f>'90.1 Data-SI'!H145*Convert!$B$6/Convert!$B$5/$D145</f>
        <v>39.139178753054168</v>
      </c>
      <c r="I145" s="5">
        <f>'90.1 Data-SI'!I145*Convert!$B$6/Convert!$B$5/$D145</f>
        <v>20.470469656157825</v>
      </c>
      <c r="J145" s="5">
        <f>'90.1 Data-SI'!J145*Convert!$B$6/Convert!$B$5/$D145</f>
        <v>145.27466291216803</v>
      </c>
      <c r="K145" s="5">
        <f>'90.1 Data-SI'!K145*Convert!$B$7/Convert!$B$5/$D145</f>
        <v>0</v>
      </c>
      <c r="L145" s="5">
        <f>'90.1 Data-SI'!L145*Convert!$B$6/Convert!$B$5/$D145</f>
        <v>0</v>
      </c>
      <c r="M145" s="5">
        <f>'90.1 Data-SI'!M145*Convert!$B$6/Convert!$B$5/$D145</f>
        <v>27.753286869995165</v>
      </c>
      <c r="N145" s="5">
        <f>'90.1 Data-SI'!N145*Convert!$B$6/Convert!$B$5/$D145</f>
        <v>0</v>
      </c>
      <c r="O145" s="5">
        <f>'90.1 Data-SI'!O145*Convert!$B$6/Convert!$B$5/$D145</f>
        <v>0</v>
      </c>
      <c r="P145" s="5">
        <f>'90.1 Data-SI'!P145*Convert!$B$6/Convert!$B$5/$D145</f>
        <v>0</v>
      </c>
      <c r="Q145" s="5">
        <f>'90.1 Data-SI'!Q145*Convert!$B$6/Convert!$B$5/$D145</f>
        <v>0</v>
      </c>
      <c r="R145" s="5">
        <f>'90.1 Data-SI'!R145*Convert!$B$6/Convert!$B$5/$D145</f>
        <v>0</v>
      </c>
      <c r="S145" s="5">
        <f>'90.1 Data-SI'!S145*Convert!$B$6/Convert!$B$5/$D145</f>
        <v>0</v>
      </c>
      <c r="T145" s="5">
        <f>'90.1 Data-SI'!T145*Convert!$B$6/Convert!$B$5/$D145</f>
        <v>108.51257324586543</v>
      </c>
      <c r="U145" s="5">
        <f>'90.1 Data-SI'!U145*Convert!$B$7/Convert!$B$5/$D145</f>
        <v>0</v>
      </c>
      <c r="V145" s="5">
        <f>'90.1 Data-SI'!V145*Convert!$B$6/Convert!$B$5/$D145</f>
        <v>0</v>
      </c>
      <c r="W145" s="5">
        <f>'90.1 Data-SI'!W145*Convert!$B$6/Convert!$B$5/$D145</f>
        <v>66.140328816379423</v>
      </c>
      <c r="X145" s="5">
        <f>'90.1 Data-SI'!X145*Convert!$B$7/Convert!$B$5/$D145</f>
        <v>13.803843753024035</v>
      </c>
      <c r="Y145" s="5">
        <f t="shared" si="6"/>
        <v>79.944172569403463</v>
      </c>
      <c r="Z145" s="5">
        <f>'90.1 Data-SI'!Z145*Convert!$B$6/Convert!$B$5/$D145</f>
        <v>40.329126536740873</v>
      </c>
      <c r="AA145" s="5">
        <f>'90.1 Data-SI'!AA145*Convert!$B$6/Convert!$B$5/$D145</f>
        <v>419.86633992036576</v>
      </c>
      <c r="AB145" s="5">
        <f t="shared" si="7"/>
        <v>460.19546645710665</v>
      </c>
    </row>
    <row r="146" spans="1:28" x14ac:dyDescent="0.25">
      <c r="A146" s="95">
        <v>2007</v>
      </c>
      <c r="B146" s="95" t="s">
        <v>60</v>
      </c>
      <c r="C146" s="52" t="s">
        <v>18</v>
      </c>
      <c r="D146" s="5">
        <f>VLOOKUP(B146,SWH!$A$4:$C$19,3,FALSE)</f>
        <v>3134.61</v>
      </c>
      <c r="E146" s="5">
        <f>'90.1 Data-SI'!E146*Convert!$B$6/Convert!$B$5/$D146</f>
        <v>0</v>
      </c>
      <c r="F146" s="5">
        <f>'90.1 Data-SI'!F146*Convert!$B$7/Convert!$B$5/$D146</f>
        <v>23.301310919770632</v>
      </c>
      <c r="G146" s="5">
        <f>'90.1 Data-SI'!G146*Convert!$B$6/Convert!$B$5/$D146</f>
        <v>13.311137589684202</v>
      </c>
      <c r="H146" s="5">
        <f>'90.1 Data-SI'!H146*Convert!$B$6/Convert!$B$5/$D146</f>
        <v>39.139178753054168</v>
      </c>
      <c r="I146" s="5">
        <f>'90.1 Data-SI'!I146*Convert!$B$6/Convert!$B$5/$D146</f>
        <v>20.431178927451189</v>
      </c>
      <c r="J146" s="5">
        <f>'90.1 Data-SI'!J146*Convert!$B$6/Convert!$B$5/$D146</f>
        <v>145.27466291216803</v>
      </c>
      <c r="K146" s="5">
        <f>'90.1 Data-SI'!K146*Convert!$B$7/Convert!$B$5/$D146</f>
        <v>0</v>
      </c>
      <c r="L146" s="5">
        <f>'90.1 Data-SI'!L146*Convert!$B$6/Convert!$B$5/$D146</f>
        <v>0</v>
      </c>
      <c r="M146" s="5">
        <f>'90.1 Data-SI'!M146*Convert!$B$6/Convert!$B$5/$D146</f>
        <v>20.245951206405618</v>
      </c>
      <c r="N146" s="5">
        <f>'90.1 Data-SI'!N146*Convert!$B$6/Convert!$B$5/$D146</f>
        <v>0</v>
      </c>
      <c r="O146" s="5">
        <f>'90.1 Data-SI'!O146*Convert!$B$6/Convert!$B$5/$D146</f>
        <v>0</v>
      </c>
      <c r="P146" s="5">
        <f>'90.1 Data-SI'!P146*Convert!$B$6/Convert!$B$5/$D146</f>
        <v>0</v>
      </c>
      <c r="Q146" s="5">
        <f>'90.1 Data-SI'!Q146*Convert!$B$6/Convert!$B$5/$D146</f>
        <v>0</v>
      </c>
      <c r="R146" s="5">
        <f>'90.1 Data-SI'!R146*Convert!$B$6/Convert!$B$5/$D146</f>
        <v>0</v>
      </c>
      <c r="S146" s="5">
        <f>'90.1 Data-SI'!S146*Convert!$B$6/Convert!$B$5/$D146</f>
        <v>0</v>
      </c>
      <c r="T146" s="5">
        <f>'90.1 Data-SI'!T146*Convert!$B$6/Convert!$B$5/$D146</f>
        <v>114.07221135785453</v>
      </c>
      <c r="U146" s="5">
        <f>'90.1 Data-SI'!U146*Convert!$B$7/Convert!$B$5/$D146</f>
        <v>0</v>
      </c>
      <c r="V146" s="5">
        <f>'90.1 Data-SI'!V146*Convert!$B$6/Convert!$B$5/$D146</f>
        <v>0</v>
      </c>
      <c r="W146" s="5">
        <f>'90.1 Data-SI'!W146*Convert!$B$6/Convert!$B$5/$D146</f>
        <v>33.557088796089815</v>
      </c>
      <c r="X146" s="5">
        <f>'90.1 Data-SI'!X146*Convert!$B$7/Convert!$B$5/$D146</f>
        <v>23.301310919770632</v>
      </c>
      <c r="Y146" s="5">
        <f t="shared" si="6"/>
        <v>56.858399715860443</v>
      </c>
      <c r="Z146" s="5">
        <f>'90.1 Data-SI'!Z146*Convert!$B$6/Convert!$B$5/$D146</f>
        <v>68.076800445492239</v>
      </c>
      <c r="AA146" s="5">
        <f>'90.1 Data-SI'!AA146*Convert!$B$6/Convert!$B$5/$D146</f>
        <v>420.55112119211003</v>
      </c>
      <c r="AB146" s="5">
        <f t="shared" si="7"/>
        <v>488.6279216376023</v>
      </c>
    </row>
    <row r="147" spans="1:28" x14ac:dyDescent="0.25">
      <c r="A147" s="95">
        <v>2007</v>
      </c>
      <c r="B147" s="95" t="s">
        <v>60</v>
      </c>
      <c r="C147" s="52" t="s">
        <v>4</v>
      </c>
      <c r="D147" s="5">
        <f>VLOOKUP(B147,SWH!$A$4:$C$19,3,FALSE)</f>
        <v>3134.61</v>
      </c>
      <c r="E147" s="5">
        <f>'90.1 Data-SI'!E147*Convert!$B$6/Convert!$B$5/$D147</f>
        <v>0</v>
      </c>
      <c r="F147" s="5">
        <f>'90.1 Data-SI'!F147*Convert!$B$7/Convert!$B$5/$D147</f>
        <v>68.130662364873317</v>
      </c>
      <c r="G147" s="5">
        <f>'90.1 Data-SI'!G147*Convert!$B$6/Convert!$B$5/$D147</f>
        <v>20.605180726009152</v>
      </c>
      <c r="H147" s="5">
        <f>'90.1 Data-SI'!H147*Convert!$B$6/Convert!$B$5/$D147</f>
        <v>39.139178753054168</v>
      </c>
      <c r="I147" s="5">
        <f>'90.1 Data-SI'!I147*Convert!$B$6/Convert!$B$5/$D147</f>
        <v>20.462050214292116</v>
      </c>
      <c r="J147" s="5">
        <f>'90.1 Data-SI'!J147*Convert!$B$6/Convert!$B$5/$D147</f>
        <v>145.27466291216803</v>
      </c>
      <c r="K147" s="5">
        <f>'90.1 Data-SI'!K147*Convert!$B$7/Convert!$B$5/$D147</f>
        <v>0</v>
      </c>
      <c r="L147" s="5">
        <f>'90.1 Data-SI'!L147*Convert!$B$6/Convert!$B$5/$D147</f>
        <v>0</v>
      </c>
      <c r="M147" s="5">
        <f>'90.1 Data-SI'!M147*Convert!$B$6/Convert!$B$5/$D147</f>
        <v>24.604415612220411</v>
      </c>
      <c r="N147" s="5">
        <f>'90.1 Data-SI'!N147*Convert!$B$6/Convert!$B$5/$D147</f>
        <v>0</v>
      </c>
      <c r="O147" s="5">
        <f>'90.1 Data-SI'!O147*Convert!$B$6/Convert!$B$5/$D147</f>
        <v>0</v>
      </c>
      <c r="P147" s="5">
        <f>'90.1 Data-SI'!P147*Convert!$B$6/Convert!$B$5/$D147</f>
        <v>0</v>
      </c>
      <c r="Q147" s="5">
        <f>'90.1 Data-SI'!Q147*Convert!$B$6/Convert!$B$5/$D147</f>
        <v>0</v>
      </c>
      <c r="R147" s="5">
        <f>'90.1 Data-SI'!R147*Convert!$B$6/Convert!$B$5/$D147</f>
        <v>0</v>
      </c>
      <c r="S147" s="5">
        <f>'90.1 Data-SI'!S147*Convert!$B$6/Convert!$B$5/$D147</f>
        <v>0</v>
      </c>
      <c r="T147" s="5">
        <f>'90.1 Data-SI'!T147*Convert!$B$6/Convert!$B$5/$D147</f>
        <v>119.10142463230406</v>
      </c>
      <c r="U147" s="5">
        <f>'90.1 Data-SI'!U147*Convert!$B$7/Convert!$B$5/$D147</f>
        <v>0</v>
      </c>
      <c r="V147" s="5">
        <f>'90.1 Data-SI'!V147*Convert!$B$6/Convert!$B$5/$D147</f>
        <v>0</v>
      </c>
      <c r="W147" s="5">
        <f>'90.1 Data-SI'!W147*Convert!$B$6/Convert!$B$5/$D147</f>
        <v>45.209596338229559</v>
      </c>
      <c r="X147" s="5">
        <f>'90.1 Data-SI'!X147*Convert!$B$7/Convert!$B$5/$D147</f>
        <v>68.130662364873317</v>
      </c>
      <c r="Y147" s="5">
        <f t="shared" si="6"/>
        <v>113.34025870310288</v>
      </c>
      <c r="Z147" s="5">
        <f>'90.1 Data-SI'!Z147*Convert!$B$6/Convert!$B$5/$D147</f>
        <v>199.04963810844441</v>
      </c>
      <c r="AA147" s="5">
        <f>'90.1 Data-SI'!AA147*Convert!$B$6/Convert!$B$5/$D147</f>
        <v>568.23655095849233</v>
      </c>
      <c r="AB147" s="5">
        <f t="shared" si="7"/>
        <v>767.28618906693669</v>
      </c>
    </row>
    <row r="148" spans="1:28" x14ac:dyDescent="0.25">
      <c r="A148" s="95">
        <v>2007</v>
      </c>
      <c r="B148" s="95" t="s">
        <v>60</v>
      </c>
      <c r="C148" s="52" t="s">
        <v>5</v>
      </c>
      <c r="D148" s="5">
        <f>VLOOKUP(B148,SWH!$A$4:$C$19,3,FALSE)</f>
        <v>3134.61</v>
      </c>
      <c r="E148" s="5">
        <f>'90.1 Data-SI'!E148*Convert!$B$6/Convert!$B$5/$D148</f>
        <v>0</v>
      </c>
      <c r="F148" s="5">
        <f>'90.1 Data-SI'!F148*Convert!$B$7/Convert!$B$5/$D148</f>
        <v>33.351123956940953</v>
      </c>
      <c r="G148" s="5">
        <f>'90.1 Data-SI'!G148*Convert!$B$6/Convert!$B$5/$D148</f>
        <v>27.495090652780121</v>
      </c>
      <c r="H148" s="5">
        <f>'90.1 Data-SI'!H148*Convert!$B$6/Convert!$B$5/$D148</f>
        <v>39.139178753054168</v>
      </c>
      <c r="I148" s="5">
        <f>'90.1 Data-SI'!I148*Convert!$B$6/Convert!$B$5/$D148</f>
        <v>20.462050214292116</v>
      </c>
      <c r="J148" s="5">
        <f>'90.1 Data-SI'!J148*Convert!$B$6/Convert!$B$5/$D148</f>
        <v>145.27466291216803</v>
      </c>
      <c r="K148" s="5">
        <f>'90.1 Data-SI'!K148*Convert!$B$7/Convert!$B$5/$D148</f>
        <v>0</v>
      </c>
      <c r="L148" s="5">
        <f>'90.1 Data-SI'!L148*Convert!$B$6/Convert!$B$5/$D148</f>
        <v>0</v>
      </c>
      <c r="M148" s="5">
        <f>'90.1 Data-SI'!M148*Convert!$B$6/Convert!$B$5/$D148</f>
        <v>26.731727923622611</v>
      </c>
      <c r="N148" s="5">
        <f>'90.1 Data-SI'!N148*Convert!$B$6/Convert!$B$5/$D148</f>
        <v>0</v>
      </c>
      <c r="O148" s="5">
        <f>'90.1 Data-SI'!O148*Convert!$B$6/Convert!$B$5/$D148</f>
        <v>0</v>
      </c>
      <c r="P148" s="5">
        <f>'90.1 Data-SI'!P148*Convert!$B$6/Convert!$B$5/$D148</f>
        <v>0</v>
      </c>
      <c r="Q148" s="5">
        <f>'90.1 Data-SI'!Q148*Convert!$B$6/Convert!$B$5/$D148</f>
        <v>0</v>
      </c>
      <c r="R148" s="5">
        <f>'90.1 Data-SI'!R148*Convert!$B$6/Convert!$B$5/$D148</f>
        <v>0</v>
      </c>
      <c r="S148" s="5">
        <f>'90.1 Data-SI'!S148*Convert!$B$6/Convert!$B$5/$D148</f>
        <v>0</v>
      </c>
      <c r="T148" s="5">
        <f>'90.1 Data-SI'!T148*Convert!$B$6/Convert!$B$5/$D148</f>
        <v>116.797304041722</v>
      </c>
      <c r="U148" s="5">
        <f>'90.1 Data-SI'!U148*Convert!$B$7/Convert!$B$5/$D148</f>
        <v>0</v>
      </c>
      <c r="V148" s="5">
        <f>'90.1 Data-SI'!V148*Convert!$B$6/Convert!$B$5/$D148</f>
        <v>0</v>
      </c>
      <c r="W148" s="5">
        <f>'90.1 Data-SI'!W148*Convert!$B$6/Convert!$B$5/$D148</f>
        <v>54.226818576402735</v>
      </c>
      <c r="X148" s="5">
        <f>'90.1 Data-SI'!X148*Convert!$B$7/Convert!$B$5/$D148</f>
        <v>33.351123956940953</v>
      </c>
      <c r="Y148" s="5">
        <f t="shared" si="6"/>
        <v>87.577942533343688</v>
      </c>
      <c r="Z148" s="5">
        <f>'90.1 Data-SI'!Z148*Convert!$B$6/Convert!$B$5/$D148</f>
        <v>97.438200711837609</v>
      </c>
      <c r="AA148" s="5">
        <f>'90.1 Data-SI'!AA148*Convert!$B$6/Convert!$B$5/$D148</f>
        <v>473.33821520947674</v>
      </c>
      <c r="AB148" s="5">
        <f t="shared" si="7"/>
        <v>570.77641592131431</v>
      </c>
    </row>
    <row r="149" spans="1:28" x14ac:dyDescent="0.25">
      <c r="A149" s="95">
        <v>2007</v>
      </c>
      <c r="B149" s="95" t="s">
        <v>60</v>
      </c>
      <c r="C149" s="52" t="s">
        <v>15</v>
      </c>
      <c r="D149" s="5">
        <f>VLOOKUP(B149,SWH!$A$4:$C$19,3,FALSE)</f>
        <v>3134.61</v>
      </c>
      <c r="E149" s="5">
        <f>'90.1 Data-SI'!E149*Convert!$B$6/Convert!$B$5/$D149</f>
        <v>0</v>
      </c>
      <c r="F149" s="5">
        <f>'90.1 Data-SI'!F149*Convert!$B$7/Convert!$B$5/$D149</f>
        <v>21.935335567174938</v>
      </c>
      <c r="G149" s="5">
        <f>'90.1 Data-SI'!G149*Convert!$B$6/Convert!$B$5/$D149</f>
        <v>9.320322145338654</v>
      </c>
      <c r="H149" s="5">
        <f>'90.1 Data-SI'!H149*Convert!$B$6/Convert!$B$5/$D149</f>
        <v>39.139178753054168</v>
      </c>
      <c r="I149" s="5">
        <f>'90.1 Data-SI'!I149*Convert!$B$6/Convert!$B$5/$D149</f>
        <v>20.42837244682929</v>
      </c>
      <c r="J149" s="5">
        <f>'90.1 Data-SI'!J149*Convert!$B$6/Convert!$B$5/$D149</f>
        <v>145.27466291216803</v>
      </c>
      <c r="K149" s="5">
        <f>'90.1 Data-SI'!K149*Convert!$B$7/Convert!$B$5/$D149</f>
        <v>0</v>
      </c>
      <c r="L149" s="5">
        <f>'90.1 Data-SI'!L149*Convert!$B$6/Convert!$B$5/$D149</f>
        <v>0</v>
      </c>
      <c r="M149" s="5">
        <f>'90.1 Data-SI'!M149*Convert!$B$6/Convert!$B$5/$D149</f>
        <v>18.870775701673324</v>
      </c>
      <c r="N149" s="5">
        <f>'90.1 Data-SI'!N149*Convert!$B$6/Convert!$B$5/$D149</f>
        <v>0</v>
      </c>
      <c r="O149" s="5">
        <f>'90.1 Data-SI'!O149*Convert!$B$6/Convert!$B$5/$D149</f>
        <v>0</v>
      </c>
      <c r="P149" s="5">
        <f>'90.1 Data-SI'!P149*Convert!$B$6/Convert!$B$5/$D149</f>
        <v>0</v>
      </c>
      <c r="Q149" s="5">
        <f>'90.1 Data-SI'!Q149*Convert!$B$6/Convert!$B$5/$D149</f>
        <v>0</v>
      </c>
      <c r="R149" s="5">
        <f>'90.1 Data-SI'!R149*Convert!$B$6/Convert!$B$5/$D149</f>
        <v>0</v>
      </c>
      <c r="S149" s="5">
        <f>'90.1 Data-SI'!S149*Convert!$B$6/Convert!$B$5/$D149</f>
        <v>0</v>
      </c>
      <c r="T149" s="5">
        <f>'90.1 Data-SI'!T149*Convert!$B$6/Convert!$B$5/$D149</f>
        <v>118.48399889548548</v>
      </c>
      <c r="U149" s="5">
        <f>'90.1 Data-SI'!U149*Convert!$B$7/Convert!$B$5/$D149</f>
        <v>0</v>
      </c>
      <c r="V149" s="5">
        <f>'90.1 Data-SI'!V149*Convert!$B$6/Convert!$B$5/$D149</f>
        <v>0</v>
      </c>
      <c r="W149" s="5">
        <f>'90.1 Data-SI'!W149*Convert!$B$6/Convert!$B$5/$D149</f>
        <v>28.191097847011978</v>
      </c>
      <c r="X149" s="5">
        <f>'90.1 Data-SI'!X149*Convert!$B$7/Convert!$B$5/$D149</f>
        <v>21.935335567174938</v>
      </c>
      <c r="Y149" s="5">
        <f t="shared" si="6"/>
        <v>50.12643341418692</v>
      </c>
      <c r="Z149" s="5">
        <f>'90.1 Data-SI'!Z149*Convert!$B$6/Convert!$B$5/$D149</f>
        <v>64.085985001146696</v>
      </c>
      <c r="AA149" s="5">
        <f>'90.1 Data-SI'!AA149*Convert!$B$6/Convert!$B$5/$D149</f>
        <v>415.60329585569554</v>
      </c>
      <c r="AB149" s="5">
        <f t="shared" si="7"/>
        <v>479.68928085684223</v>
      </c>
    </row>
    <row r="150" spans="1:28" x14ac:dyDescent="0.25">
      <c r="A150" s="95">
        <v>2007</v>
      </c>
      <c r="B150" s="95" t="s">
        <v>60</v>
      </c>
      <c r="C150" s="52" t="s">
        <v>16</v>
      </c>
      <c r="D150" s="5">
        <f>VLOOKUP(B150,SWH!$A$4:$C$19,3,FALSE)</f>
        <v>3134.61</v>
      </c>
      <c r="E150" s="5">
        <f>'90.1 Data-SI'!E150*Convert!$B$6/Convert!$B$5/$D150</f>
        <v>0</v>
      </c>
      <c r="F150" s="5">
        <f>'90.1 Data-SI'!F150*Convert!$B$7/Convert!$B$5/$D150</f>
        <v>99.183066899337845</v>
      </c>
      <c r="G150" s="5">
        <f>'90.1 Data-SI'!G150*Convert!$B$6/Convert!$B$5/$D150</f>
        <v>22.072970091264231</v>
      </c>
      <c r="H150" s="5">
        <f>'90.1 Data-SI'!H150*Convert!$B$6/Convert!$B$5/$D150</f>
        <v>39.139178753054168</v>
      </c>
      <c r="I150" s="5">
        <f>'90.1 Data-SI'!I150*Convert!$B$6/Convert!$B$5/$D150</f>
        <v>20.450824291804508</v>
      </c>
      <c r="J150" s="5">
        <f>'90.1 Data-SI'!J150*Convert!$B$6/Convert!$B$5/$D150</f>
        <v>145.27466291216803</v>
      </c>
      <c r="K150" s="5">
        <f>'90.1 Data-SI'!K150*Convert!$B$7/Convert!$B$5/$D150</f>
        <v>0</v>
      </c>
      <c r="L150" s="5">
        <f>'90.1 Data-SI'!L150*Convert!$B$6/Convert!$B$5/$D150</f>
        <v>0</v>
      </c>
      <c r="M150" s="5">
        <f>'90.1 Data-SI'!M150*Convert!$B$6/Convert!$B$5/$D150</f>
        <v>26.392143768372392</v>
      </c>
      <c r="N150" s="5">
        <f>'90.1 Data-SI'!N150*Convert!$B$6/Convert!$B$5/$D150</f>
        <v>0</v>
      </c>
      <c r="O150" s="5">
        <f>'90.1 Data-SI'!O150*Convert!$B$6/Convert!$B$5/$D150</f>
        <v>0</v>
      </c>
      <c r="P150" s="5">
        <f>'90.1 Data-SI'!P150*Convert!$B$6/Convert!$B$5/$D150</f>
        <v>0</v>
      </c>
      <c r="Q150" s="5">
        <f>'90.1 Data-SI'!Q150*Convert!$B$6/Convert!$B$5/$D150</f>
        <v>0</v>
      </c>
      <c r="R150" s="5">
        <f>'90.1 Data-SI'!R150*Convert!$B$6/Convert!$B$5/$D150</f>
        <v>0</v>
      </c>
      <c r="S150" s="5">
        <f>'90.1 Data-SI'!S150*Convert!$B$6/Convert!$B$5/$D150</f>
        <v>0</v>
      </c>
      <c r="T150" s="5">
        <f>'90.1 Data-SI'!T150*Convert!$B$6/Convert!$B$5/$D150</f>
        <v>124.86874231031399</v>
      </c>
      <c r="U150" s="5">
        <f>'90.1 Data-SI'!U150*Convert!$B$7/Convert!$B$5/$D150</f>
        <v>0</v>
      </c>
      <c r="V150" s="5">
        <f>'90.1 Data-SI'!V150*Convert!$B$6/Convert!$B$5/$D150</f>
        <v>0</v>
      </c>
      <c r="W150" s="5">
        <f>'90.1 Data-SI'!W150*Convert!$B$6/Convert!$B$5/$D150</f>
        <v>48.465113859636617</v>
      </c>
      <c r="X150" s="5">
        <f>'90.1 Data-SI'!X150*Convert!$B$7/Convert!$B$5/$D150</f>
        <v>99.183066899337845</v>
      </c>
      <c r="Y150" s="5">
        <f t="shared" si="6"/>
        <v>147.64818075897446</v>
      </c>
      <c r="Z150" s="5">
        <f>'90.1 Data-SI'!Z150*Convert!$B$6/Convert!$B$5/$D150</f>
        <v>289.77193069206902</v>
      </c>
      <c r="AA150" s="5">
        <f>'90.1 Data-SI'!AA150*Convert!$B$6/Convert!$B$5/$D150</f>
        <v>667.97325929966814</v>
      </c>
      <c r="AB150" s="5">
        <f t="shared" si="7"/>
        <v>957.74518999173711</v>
      </c>
    </row>
    <row r="151" spans="1:28" x14ac:dyDescent="0.25">
      <c r="A151" s="95">
        <v>2007</v>
      </c>
      <c r="B151" s="95" t="s">
        <v>60</v>
      </c>
      <c r="C151" s="52" t="s">
        <v>9</v>
      </c>
      <c r="D151" s="5">
        <f>VLOOKUP(B151,SWH!$A$4:$C$19,3,FALSE)</f>
        <v>3134.61</v>
      </c>
      <c r="E151" s="5">
        <f>'90.1 Data-SI'!E151*Convert!$B$6/Convert!$B$5/$D151</f>
        <v>0</v>
      </c>
      <c r="F151" s="5">
        <f>'90.1 Data-SI'!F151*Convert!$B$7/Convert!$B$5/$D151</f>
        <v>65.458268953536304</v>
      </c>
      <c r="G151" s="5">
        <f>'90.1 Data-SI'!G151*Convert!$B$6/Convert!$B$5/$D151</f>
        <v>16.841690212037719</v>
      </c>
      <c r="H151" s="5">
        <f>'90.1 Data-SI'!H151*Convert!$B$6/Convert!$B$5/$D151</f>
        <v>39.139178753054168</v>
      </c>
      <c r="I151" s="5">
        <f>'90.1 Data-SI'!I151*Convert!$B$6/Convert!$B$5/$D151</f>
        <v>20.436791888694991</v>
      </c>
      <c r="J151" s="5">
        <f>'90.1 Data-SI'!J151*Convert!$B$6/Convert!$B$5/$D151</f>
        <v>145.27466291216803</v>
      </c>
      <c r="K151" s="5">
        <f>'90.1 Data-SI'!K151*Convert!$B$7/Convert!$B$5/$D151</f>
        <v>0</v>
      </c>
      <c r="L151" s="5">
        <f>'90.1 Data-SI'!L151*Convert!$B$6/Convert!$B$5/$D151</f>
        <v>0</v>
      </c>
      <c r="M151" s="5">
        <f>'90.1 Data-SI'!M151*Convert!$B$6/Convert!$B$5/$D151</f>
        <v>25.370584821999831</v>
      </c>
      <c r="N151" s="5">
        <f>'90.1 Data-SI'!N151*Convert!$B$6/Convert!$B$5/$D151</f>
        <v>0</v>
      </c>
      <c r="O151" s="5">
        <f>'90.1 Data-SI'!O151*Convert!$B$6/Convert!$B$5/$D151</f>
        <v>0</v>
      </c>
      <c r="P151" s="5">
        <f>'90.1 Data-SI'!P151*Convert!$B$6/Convert!$B$5/$D151</f>
        <v>0</v>
      </c>
      <c r="Q151" s="5">
        <f>'90.1 Data-SI'!Q151*Convert!$B$6/Convert!$B$5/$D151</f>
        <v>0</v>
      </c>
      <c r="R151" s="5">
        <f>'90.1 Data-SI'!R151*Convert!$B$6/Convert!$B$5/$D151</f>
        <v>0</v>
      </c>
      <c r="S151" s="5">
        <f>'90.1 Data-SI'!S151*Convert!$B$6/Convert!$B$5/$D151</f>
        <v>0</v>
      </c>
      <c r="T151" s="5">
        <f>'90.1 Data-SI'!T151*Convert!$B$6/Convert!$B$5/$D151</f>
        <v>123.4065659063027</v>
      </c>
      <c r="U151" s="5">
        <f>'90.1 Data-SI'!U151*Convert!$B$7/Convert!$B$5/$D151</f>
        <v>0</v>
      </c>
      <c r="V151" s="5">
        <f>'90.1 Data-SI'!V151*Convert!$B$6/Convert!$B$5/$D151</f>
        <v>0</v>
      </c>
      <c r="W151" s="5">
        <f>'90.1 Data-SI'!W151*Convert!$B$6/Convert!$B$5/$D151</f>
        <v>42.212275034037553</v>
      </c>
      <c r="X151" s="5">
        <f>'90.1 Data-SI'!X151*Convert!$B$7/Convert!$B$5/$D151</f>
        <v>65.458268953536304</v>
      </c>
      <c r="Y151" s="5">
        <f t="shared" si="6"/>
        <v>107.67054398757386</v>
      </c>
      <c r="Z151" s="5">
        <f>'90.1 Data-SI'!Z151*Convert!$B$6/Convert!$B$5/$D151</f>
        <v>191.24200901831131</v>
      </c>
      <c r="AA151" s="5">
        <f>'90.1 Data-SI'!AA151*Convert!$B$6/Convert!$B$5/$D151</f>
        <v>561.71428999319062</v>
      </c>
      <c r="AB151" s="5">
        <f t="shared" si="7"/>
        <v>752.95629901150187</v>
      </c>
    </row>
    <row r="152" spans="1:28" x14ac:dyDescent="0.25">
      <c r="A152" s="95">
        <v>2007</v>
      </c>
      <c r="B152" s="95" t="s">
        <v>60</v>
      </c>
      <c r="C152" s="52" t="s">
        <v>12</v>
      </c>
      <c r="D152" s="5">
        <f>VLOOKUP(B152,SWH!$A$4:$C$19,3,FALSE)</f>
        <v>3134.61</v>
      </c>
      <c r="E152" s="5">
        <f>'90.1 Data-SI'!E152*Convert!$B$6/Convert!$B$5/$D152</f>
        <v>0</v>
      </c>
      <c r="F152" s="5">
        <f>'90.1 Data-SI'!F152*Convert!$B$7/Convert!$B$5/$D152</f>
        <v>97.870885231513839</v>
      </c>
      <c r="G152" s="5">
        <f>'90.1 Data-SI'!G152*Convert!$B$6/Convert!$B$5/$D152</f>
        <v>18.340350864133722</v>
      </c>
      <c r="H152" s="5">
        <f>'90.1 Data-SI'!H152*Convert!$B$6/Convert!$B$5/$D152</f>
        <v>39.139178753054168</v>
      </c>
      <c r="I152" s="5">
        <f>'90.1 Data-SI'!I152*Convert!$B$6/Convert!$B$5/$D152</f>
        <v>20.42275948558548</v>
      </c>
      <c r="J152" s="5">
        <f>'90.1 Data-SI'!J152*Convert!$B$6/Convert!$B$5/$D152</f>
        <v>145.27466291216803</v>
      </c>
      <c r="K152" s="5">
        <f>'90.1 Data-SI'!K152*Convert!$B$7/Convert!$B$5/$D152</f>
        <v>0</v>
      </c>
      <c r="L152" s="5">
        <f>'90.1 Data-SI'!L152*Convert!$B$6/Convert!$B$5/$D152</f>
        <v>0</v>
      </c>
      <c r="M152" s="5">
        <f>'90.1 Data-SI'!M152*Convert!$B$6/Convert!$B$5/$D152</f>
        <v>26.731727923622611</v>
      </c>
      <c r="N152" s="5">
        <f>'90.1 Data-SI'!N152*Convert!$B$6/Convert!$B$5/$D152</f>
        <v>0</v>
      </c>
      <c r="O152" s="5">
        <f>'90.1 Data-SI'!O152*Convert!$B$6/Convert!$B$5/$D152</f>
        <v>0</v>
      </c>
      <c r="P152" s="5">
        <f>'90.1 Data-SI'!P152*Convert!$B$6/Convert!$B$5/$D152</f>
        <v>0</v>
      </c>
      <c r="Q152" s="5">
        <f>'90.1 Data-SI'!Q152*Convert!$B$6/Convert!$B$5/$D152</f>
        <v>0</v>
      </c>
      <c r="R152" s="5">
        <f>'90.1 Data-SI'!R152*Convert!$B$6/Convert!$B$5/$D152</f>
        <v>0</v>
      </c>
      <c r="S152" s="5">
        <f>'90.1 Data-SI'!S152*Convert!$B$6/Convert!$B$5/$D152</f>
        <v>0</v>
      </c>
      <c r="T152" s="5">
        <f>'90.1 Data-SI'!T152*Convert!$B$6/Convert!$B$5/$D152</f>
        <v>131.66884485718407</v>
      </c>
      <c r="U152" s="5">
        <f>'90.1 Data-SI'!U152*Convert!$B$7/Convert!$B$5/$D152</f>
        <v>0</v>
      </c>
      <c r="V152" s="5">
        <f>'90.1 Data-SI'!V152*Convert!$B$6/Convert!$B$5/$D152</f>
        <v>0</v>
      </c>
      <c r="W152" s="5">
        <f>'90.1 Data-SI'!W152*Convert!$B$6/Convert!$B$5/$D152</f>
        <v>45.072078787756332</v>
      </c>
      <c r="X152" s="5">
        <f>'90.1 Data-SI'!X152*Convert!$B$7/Convert!$B$5/$D152</f>
        <v>97.870885231513839</v>
      </c>
      <c r="Y152" s="5">
        <f t="shared" si="6"/>
        <v>142.94296401927016</v>
      </c>
      <c r="Z152" s="5">
        <f>'90.1 Data-SI'!Z152*Convert!$B$6/Convert!$B$5/$D152</f>
        <v>285.93827816255009</v>
      </c>
      <c r="AA152" s="5">
        <f>'90.1 Data-SI'!AA152*Convert!$B$6/Convert!$B$5/$D152</f>
        <v>667.51580295829808</v>
      </c>
      <c r="AB152" s="5">
        <f t="shared" si="7"/>
        <v>953.45408112084817</v>
      </c>
    </row>
    <row r="153" spans="1:28" x14ac:dyDescent="0.25">
      <c r="A153" s="95">
        <v>2007</v>
      </c>
      <c r="B153" s="95" t="s">
        <v>60</v>
      </c>
      <c r="C153" s="52" t="s">
        <v>8</v>
      </c>
      <c r="D153" s="5">
        <f>VLOOKUP(B153,SWH!$A$4:$C$19,3,FALSE)</f>
        <v>3134.61</v>
      </c>
      <c r="E153" s="5">
        <f>'90.1 Data-SI'!E153*Convert!$B$6/Convert!$B$5/$D153</f>
        <v>0</v>
      </c>
      <c r="F153" s="5">
        <f>'90.1 Data-SI'!F153*Convert!$B$7/Convert!$B$5/$D153</f>
        <v>122.20868518465349</v>
      </c>
      <c r="G153" s="5">
        <f>'90.1 Data-SI'!G153*Convert!$B$6/Convert!$B$5/$D153</f>
        <v>11.759153805772044</v>
      </c>
      <c r="H153" s="5">
        <f>'90.1 Data-SI'!H153*Convert!$B$6/Convert!$B$5/$D153</f>
        <v>39.139178753054168</v>
      </c>
      <c r="I153" s="5">
        <f>'90.1 Data-SI'!I153*Convert!$B$6/Convert!$B$5/$D153</f>
        <v>20.310500260709375</v>
      </c>
      <c r="J153" s="5">
        <f>'90.1 Data-SI'!J153*Convert!$B$6/Convert!$B$5/$D153</f>
        <v>145.27466291216803</v>
      </c>
      <c r="K153" s="5">
        <f>'90.1 Data-SI'!K153*Convert!$B$7/Convert!$B$5/$D153</f>
        <v>0</v>
      </c>
      <c r="L153" s="5">
        <f>'90.1 Data-SI'!L153*Convert!$B$6/Convert!$B$5/$D153</f>
        <v>0</v>
      </c>
      <c r="M153" s="5">
        <f>'90.1 Data-SI'!M153*Convert!$B$6/Convert!$B$5/$D153</f>
        <v>28.575585692212641</v>
      </c>
      <c r="N153" s="5">
        <f>'90.1 Data-SI'!N153*Convert!$B$6/Convert!$B$5/$D153</f>
        <v>0</v>
      </c>
      <c r="O153" s="5">
        <f>'90.1 Data-SI'!O153*Convert!$B$6/Convert!$B$5/$D153</f>
        <v>0</v>
      </c>
      <c r="P153" s="5">
        <f>'90.1 Data-SI'!P153*Convert!$B$6/Convert!$B$5/$D153</f>
        <v>0</v>
      </c>
      <c r="Q153" s="5">
        <f>'90.1 Data-SI'!Q153*Convert!$B$6/Convert!$B$5/$D153</f>
        <v>0</v>
      </c>
      <c r="R153" s="5">
        <f>'90.1 Data-SI'!R153*Convert!$B$6/Convert!$B$5/$D153</f>
        <v>0</v>
      </c>
      <c r="S153" s="5">
        <f>'90.1 Data-SI'!S153*Convert!$B$6/Convert!$B$5/$D153</f>
        <v>0</v>
      </c>
      <c r="T153" s="5">
        <f>'90.1 Data-SI'!T153*Convert!$B$6/Convert!$B$5/$D153</f>
        <v>140.90497258386563</v>
      </c>
      <c r="U153" s="5">
        <f>'90.1 Data-SI'!U153*Convert!$B$7/Convert!$B$5/$D153</f>
        <v>0</v>
      </c>
      <c r="V153" s="5">
        <f>'90.1 Data-SI'!V153*Convert!$B$6/Convert!$B$5/$D153</f>
        <v>0</v>
      </c>
      <c r="W153" s="5">
        <f>'90.1 Data-SI'!W153*Convert!$B$6/Convert!$B$5/$D153</f>
        <v>40.334739497984685</v>
      </c>
      <c r="X153" s="5">
        <f>'90.1 Data-SI'!X153*Convert!$B$7/Convert!$B$5/$D153</f>
        <v>122.20868518465349</v>
      </c>
      <c r="Y153" s="5">
        <f t="shared" si="6"/>
        <v>162.54342468263818</v>
      </c>
      <c r="Z153" s="5">
        <f>'90.1 Data-SI'!Z153*Convert!$B$6/Convert!$B$5/$D153</f>
        <v>357.04327119907526</v>
      </c>
      <c r="AA153" s="5">
        <f>'90.1 Data-SI'!AA153*Convert!$B$6/Convert!$B$5/$D153</f>
        <v>743.00451872623535</v>
      </c>
      <c r="AB153" s="5">
        <f t="shared" si="7"/>
        <v>1100.0477899253106</v>
      </c>
    </row>
    <row r="154" spans="1:28" x14ac:dyDescent="0.25">
      <c r="A154" s="95">
        <v>2010</v>
      </c>
      <c r="B154" s="95" t="s">
        <v>60</v>
      </c>
      <c r="C154" s="52" t="s">
        <v>10</v>
      </c>
      <c r="D154" s="5">
        <f>VLOOKUP(B154,SWH!$A$4:$C$19,3,FALSE)</f>
        <v>3134.61</v>
      </c>
      <c r="E154" s="5">
        <f>'90.1 Data-SI'!E154*Convert!$B$6/Convert!$B$5/$D154</f>
        <v>0</v>
      </c>
      <c r="F154" s="5">
        <f>'90.1 Data-SI'!F154*Convert!$B$7/Convert!$B$5/$D154</f>
        <v>0</v>
      </c>
      <c r="G154" s="5">
        <f>'90.1 Data-SI'!G154*Convert!$B$6/Convert!$B$5/$D154</f>
        <v>171.87729272718312</v>
      </c>
      <c r="H154" s="5">
        <f>'90.1 Data-SI'!H154*Convert!$B$6/Convert!$B$5/$D154</f>
        <v>43.228221019166298</v>
      </c>
      <c r="I154" s="5">
        <f>'90.1 Data-SI'!I154*Convert!$B$6/Convert!$B$5/$D154</f>
        <v>11.077179014649705</v>
      </c>
      <c r="J154" s="5">
        <f>'90.1 Data-SI'!J154*Convert!$B$6/Convert!$B$5/$D154</f>
        <v>143.52341900410082</v>
      </c>
      <c r="K154" s="5">
        <f>'90.1 Data-SI'!K154*Convert!$B$7/Convert!$B$5/$D154</f>
        <v>0</v>
      </c>
      <c r="L154" s="5">
        <f>'90.1 Data-SI'!L154*Convert!$B$6/Convert!$B$5/$D154</f>
        <v>0</v>
      </c>
      <c r="M154" s="5">
        <f>'90.1 Data-SI'!M154*Convert!$B$6/Convert!$B$5/$D154</f>
        <v>47.216229982889942</v>
      </c>
      <c r="N154" s="5">
        <f>'90.1 Data-SI'!N154*Convert!$B$6/Convert!$B$5/$D154</f>
        <v>0</v>
      </c>
      <c r="O154" s="5">
        <f>'90.1 Data-SI'!O154*Convert!$B$6/Convert!$B$5/$D154</f>
        <v>0</v>
      </c>
      <c r="P154" s="5">
        <f>'90.1 Data-SI'!P154*Convert!$B$6/Convert!$B$5/$D154</f>
        <v>0</v>
      </c>
      <c r="Q154" s="5">
        <f>'90.1 Data-SI'!Q154*Convert!$B$6/Convert!$B$5/$D154</f>
        <v>0</v>
      </c>
      <c r="R154" s="5">
        <f>'90.1 Data-SI'!R154*Convert!$B$6/Convert!$B$5/$D154</f>
        <v>0</v>
      </c>
      <c r="S154" s="5">
        <f>'90.1 Data-SI'!S154*Convert!$B$6/Convert!$B$5/$D154</f>
        <v>0</v>
      </c>
      <c r="T154" s="5">
        <f>'90.1 Data-SI'!T154*Convert!$B$6/Convert!$B$5/$D154</f>
        <v>77.268024482223367</v>
      </c>
      <c r="U154" s="5">
        <f>'90.1 Data-SI'!U154*Convert!$B$7/Convert!$B$5/$D154</f>
        <v>0</v>
      </c>
      <c r="V154" s="5">
        <f>'90.1 Data-SI'!V154*Convert!$B$6/Convert!$B$5/$D154</f>
        <v>0</v>
      </c>
      <c r="W154" s="5">
        <f>'90.1 Data-SI'!W154*Convert!$B$6/Convert!$B$5/$D154</f>
        <v>219.09352271007307</v>
      </c>
      <c r="X154" s="5">
        <f>'90.1 Data-SI'!X154*Convert!$B$7/Convert!$B$5/$D154</f>
        <v>0</v>
      </c>
      <c r="Y154" s="5">
        <f t="shared" si="6"/>
        <v>219.09352271007307</v>
      </c>
      <c r="Z154" s="5">
        <f>'90.1 Data-SI'!Z154*Convert!$B$6/Convert!$B$5/$D154</f>
        <v>0</v>
      </c>
      <c r="AA154" s="5">
        <f>'90.1 Data-SI'!AA154*Convert!$B$6/Convert!$B$5/$D154</f>
        <v>494.1931727108352</v>
      </c>
      <c r="AB154" s="5">
        <f t="shared" si="7"/>
        <v>494.1931727108352</v>
      </c>
    </row>
    <row r="155" spans="1:28" x14ac:dyDescent="0.25">
      <c r="A155" s="95">
        <v>2010</v>
      </c>
      <c r="B155" s="95" t="s">
        <v>60</v>
      </c>
      <c r="C155" s="52" t="s">
        <v>6</v>
      </c>
      <c r="D155" s="5">
        <f>VLOOKUP(B155,SWH!$A$4:$C$19,3,FALSE)</f>
        <v>3134.61</v>
      </c>
      <c r="E155" s="5">
        <f>'90.1 Data-SI'!E155*Convert!$B$6/Convert!$B$5/$D155</f>
        <v>0</v>
      </c>
      <c r="F155" s="5">
        <f>'90.1 Data-SI'!F155*Convert!$B$7/Convert!$B$5/$D155</f>
        <v>0</v>
      </c>
      <c r="G155" s="5">
        <f>'90.1 Data-SI'!G155*Convert!$B$6/Convert!$B$5/$D155</f>
        <v>153.50045761496469</v>
      </c>
      <c r="H155" s="5">
        <f>'90.1 Data-SI'!H155*Convert!$B$6/Convert!$B$5/$D155</f>
        <v>43.228221019166298</v>
      </c>
      <c r="I155" s="5">
        <f>'90.1 Data-SI'!I155*Convert!$B$6/Convert!$B$5/$D155</f>
        <v>11.079985495271606</v>
      </c>
      <c r="J155" s="5">
        <f>'90.1 Data-SI'!J155*Convert!$B$6/Convert!$B$5/$D155</f>
        <v>143.52341900410082</v>
      </c>
      <c r="K155" s="5">
        <f>'90.1 Data-SI'!K155*Convert!$B$7/Convert!$B$5/$D155</f>
        <v>0</v>
      </c>
      <c r="L155" s="5">
        <f>'90.1 Data-SI'!L155*Convert!$B$6/Convert!$B$5/$D155</f>
        <v>0</v>
      </c>
      <c r="M155" s="5">
        <f>'90.1 Data-SI'!M155*Convert!$B$6/Convert!$B$5/$D155</f>
        <v>45.596890664052125</v>
      </c>
      <c r="N155" s="5">
        <f>'90.1 Data-SI'!N155*Convert!$B$6/Convert!$B$5/$D155</f>
        <v>0</v>
      </c>
      <c r="O155" s="5">
        <f>'90.1 Data-SI'!O155*Convert!$B$6/Convert!$B$5/$D155</f>
        <v>0</v>
      </c>
      <c r="P155" s="5">
        <f>'90.1 Data-SI'!P155*Convert!$B$6/Convert!$B$5/$D155</f>
        <v>0</v>
      </c>
      <c r="Q155" s="5">
        <f>'90.1 Data-SI'!Q155*Convert!$B$6/Convert!$B$5/$D155</f>
        <v>0</v>
      </c>
      <c r="R155" s="5">
        <f>'90.1 Data-SI'!R155*Convert!$B$6/Convert!$B$5/$D155</f>
        <v>0</v>
      </c>
      <c r="S155" s="5">
        <f>'90.1 Data-SI'!S155*Convert!$B$6/Convert!$B$5/$D155</f>
        <v>0</v>
      </c>
      <c r="T155" s="5">
        <f>'90.1 Data-SI'!T155*Convert!$B$6/Convert!$B$5/$D155</f>
        <v>76.950892171948368</v>
      </c>
      <c r="U155" s="5">
        <f>'90.1 Data-SI'!U155*Convert!$B$7/Convert!$B$5/$D155</f>
        <v>0</v>
      </c>
      <c r="V155" s="5">
        <f>'90.1 Data-SI'!V155*Convert!$B$6/Convert!$B$5/$D155</f>
        <v>0</v>
      </c>
      <c r="W155" s="5">
        <f>'90.1 Data-SI'!W155*Convert!$B$6/Convert!$B$5/$D155</f>
        <v>199.09734827901684</v>
      </c>
      <c r="X155" s="5">
        <f>'90.1 Data-SI'!X155*Convert!$B$7/Convert!$B$5/$D155</f>
        <v>0</v>
      </c>
      <c r="Y155" s="5">
        <f t="shared" si="6"/>
        <v>199.09734827901684</v>
      </c>
      <c r="Z155" s="5">
        <f>'90.1 Data-SI'!Z155*Convert!$B$6/Convert!$B$5/$D155</f>
        <v>0</v>
      </c>
      <c r="AA155" s="5">
        <f>'90.1 Data-SI'!AA155*Convert!$B$6/Convert!$B$5/$D155</f>
        <v>473.8798659695039</v>
      </c>
      <c r="AB155" s="5">
        <f t="shared" si="7"/>
        <v>473.8798659695039</v>
      </c>
    </row>
    <row r="156" spans="1:28" x14ac:dyDescent="0.25">
      <c r="A156" s="95">
        <v>2010</v>
      </c>
      <c r="B156" s="95" t="s">
        <v>60</v>
      </c>
      <c r="C156" s="52" t="s">
        <v>11</v>
      </c>
      <c r="D156" s="5">
        <f>VLOOKUP(B156,SWH!$A$4:$C$19,3,FALSE)</f>
        <v>3134.61</v>
      </c>
      <c r="E156" s="5">
        <f>'90.1 Data-SI'!E156*Convert!$B$6/Convert!$B$5/$D156</f>
        <v>0</v>
      </c>
      <c r="F156" s="5">
        <f>'90.1 Data-SI'!F156*Convert!$B$7/Convert!$B$5/$D156</f>
        <v>0</v>
      </c>
      <c r="G156" s="5">
        <f>'90.1 Data-SI'!G156*Convert!$B$6/Convert!$B$5/$D156</f>
        <v>115.6073562580353</v>
      </c>
      <c r="H156" s="5">
        <f>'90.1 Data-SI'!H156*Convert!$B$6/Convert!$B$5/$D156</f>
        <v>43.228221019166298</v>
      </c>
      <c r="I156" s="5">
        <f>'90.1 Data-SI'!I156*Convert!$B$6/Convert!$B$5/$D156</f>
        <v>11.08279197589351</v>
      </c>
      <c r="J156" s="5">
        <f>'90.1 Data-SI'!J156*Convert!$B$6/Convert!$B$5/$D156</f>
        <v>143.52341900410082</v>
      </c>
      <c r="K156" s="5">
        <f>'90.1 Data-SI'!K156*Convert!$B$7/Convert!$B$5/$D156</f>
        <v>0</v>
      </c>
      <c r="L156" s="5">
        <f>'90.1 Data-SI'!L156*Convert!$B$6/Convert!$B$5/$D156</f>
        <v>0</v>
      </c>
      <c r="M156" s="5">
        <f>'90.1 Data-SI'!M156*Convert!$B$6/Convert!$B$5/$D156</f>
        <v>38.21584662844819</v>
      </c>
      <c r="N156" s="5">
        <f>'90.1 Data-SI'!N156*Convert!$B$6/Convert!$B$5/$D156</f>
        <v>0</v>
      </c>
      <c r="O156" s="5">
        <f>'90.1 Data-SI'!O156*Convert!$B$6/Convert!$B$5/$D156</f>
        <v>0</v>
      </c>
      <c r="P156" s="5">
        <f>'90.1 Data-SI'!P156*Convert!$B$6/Convert!$B$5/$D156</f>
        <v>0</v>
      </c>
      <c r="Q156" s="5">
        <f>'90.1 Data-SI'!Q156*Convert!$B$6/Convert!$B$5/$D156</f>
        <v>0</v>
      </c>
      <c r="R156" s="5">
        <f>'90.1 Data-SI'!R156*Convert!$B$6/Convert!$B$5/$D156</f>
        <v>0</v>
      </c>
      <c r="S156" s="5">
        <f>'90.1 Data-SI'!S156*Convert!$B$6/Convert!$B$5/$D156</f>
        <v>0</v>
      </c>
      <c r="T156" s="5">
        <f>'90.1 Data-SI'!T156*Convert!$B$6/Convert!$B$5/$D156</f>
        <v>83.203730997547453</v>
      </c>
      <c r="U156" s="5">
        <f>'90.1 Data-SI'!U156*Convert!$B$7/Convert!$B$5/$D156</f>
        <v>0</v>
      </c>
      <c r="V156" s="5">
        <f>'90.1 Data-SI'!V156*Convert!$B$6/Convert!$B$5/$D156</f>
        <v>0</v>
      </c>
      <c r="W156" s="5">
        <f>'90.1 Data-SI'!W156*Convert!$B$6/Convert!$B$5/$D156</f>
        <v>153.82320288648347</v>
      </c>
      <c r="X156" s="5">
        <f>'90.1 Data-SI'!X156*Convert!$B$7/Convert!$B$5/$D156</f>
        <v>0</v>
      </c>
      <c r="Y156" s="5">
        <f t="shared" si="6"/>
        <v>153.82320288648347</v>
      </c>
      <c r="Z156" s="5">
        <f>'90.1 Data-SI'!Z156*Convert!$B$6/Convert!$B$5/$D156</f>
        <v>0</v>
      </c>
      <c r="AA156" s="5">
        <f>'90.1 Data-SI'!AA156*Convert!$B$6/Convert!$B$5/$D156</f>
        <v>434.86136588319152</v>
      </c>
      <c r="AB156" s="5">
        <f t="shared" si="7"/>
        <v>434.86136588319152</v>
      </c>
    </row>
    <row r="157" spans="1:28" x14ac:dyDescent="0.25">
      <c r="A157" s="95">
        <v>2010</v>
      </c>
      <c r="B157" s="95" t="s">
        <v>60</v>
      </c>
      <c r="C157" s="52" t="s">
        <v>13</v>
      </c>
      <c r="D157" s="5">
        <f>VLOOKUP(B157,SWH!$A$4:$C$19,3,FALSE)</f>
        <v>3134.61</v>
      </c>
      <c r="E157" s="5">
        <f>'90.1 Data-SI'!E157*Convert!$B$6/Convert!$B$5/$D157</f>
        <v>0</v>
      </c>
      <c r="F157" s="5">
        <f>'90.1 Data-SI'!F157*Convert!$B$7/Convert!$B$5/$D157</f>
        <v>0.72429354139040525</v>
      </c>
      <c r="G157" s="5">
        <f>'90.1 Data-SI'!G157*Convert!$B$6/Convert!$B$5/$D157</f>
        <v>118.66642013590916</v>
      </c>
      <c r="H157" s="5">
        <f>'90.1 Data-SI'!H157*Convert!$B$6/Convert!$B$5/$D157</f>
        <v>43.228221019166298</v>
      </c>
      <c r="I157" s="5">
        <f>'90.1 Data-SI'!I157*Convert!$B$6/Convert!$B$5/$D157</f>
        <v>11.068759572783994</v>
      </c>
      <c r="J157" s="5">
        <f>'90.1 Data-SI'!J157*Convert!$B$6/Convert!$B$5/$D157</f>
        <v>143.52341900410082</v>
      </c>
      <c r="K157" s="5">
        <f>'90.1 Data-SI'!K157*Convert!$B$7/Convert!$B$5/$D157</f>
        <v>0</v>
      </c>
      <c r="L157" s="5">
        <f>'90.1 Data-SI'!L157*Convert!$B$6/Convert!$B$5/$D157</f>
        <v>0</v>
      </c>
      <c r="M157" s="5">
        <f>'90.1 Data-SI'!M157*Convert!$B$6/Convert!$B$5/$D157</f>
        <v>40.44980520348269</v>
      </c>
      <c r="N157" s="5">
        <f>'90.1 Data-SI'!N157*Convert!$B$6/Convert!$B$5/$D157</f>
        <v>0</v>
      </c>
      <c r="O157" s="5">
        <f>'90.1 Data-SI'!O157*Convert!$B$6/Convert!$B$5/$D157</f>
        <v>0</v>
      </c>
      <c r="P157" s="5">
        <f>'90.1 Data-SI'!P157*Convert!$B$6/Convert!$B$5/$D157</f>
        <v>0</v>
      </c>
      <c r="Q157" s="5">
        <f>'90.1 Data-SI'!Q157*Convert!$B$6/Convert!$B$5/$D157</f>
        <v>0</v>
      </c>
      <c r="R157" s="5">
        <f>'90.1 Data-SI'!R157*Convert!$B$6/Convert!$B$5/$D157</f>
        <v>0</v>
      </c>
      <c r="S157" s="5">
        <f>'90.1 Data-SI'!S157*Convert!$B$6/Convert!$B$5/$D157</f>
        <v>0</v>
      </c>
      <c r="T157" s="5">
        <f>'90.1 Data-SI'!T157*Convert!$B$6/Convert!$B$5/$D157</f>
        <v>83.445088331031059</v>
      </c>
      <c r="U157" s="5">
        <f>'90.1 Data-SI'!U157*Convert!$B$7/Convert!$B$5/$D157</f>
        <v>0</v>
      </c>
      <c r="V157" s="5">
        <f>'90.1 Data-SI'!V157*Convert!$B$6/Convert!$B$5/$D157</f>
        <v>0</v>
      </c>
      <c r="W157" s="5">
        <f>'90.1 Data-SI'!W157*Convert!$B$6/Convert!$B$5/$D157</f>
        <v>159.11622533939186</v>
      </c>
      <c r="X157" s="5">
        <f>'90.1 Data-SI'!X157*Convert!$B$7/Convert!$B$5/$D157</f>
        <v>0.72429354139040525</v>
      </c>
      <c r="Y157" s="5">
        <f t="shared" si="6"/>
        <v>159.84051888078227</v>
      </c>
      <c r="Z157" s="5">
        <f>'90.1 Data-SI'!Z157*Convert!$B$6/Convert!$B$5/$D157</f>
        <v>2.1160863889145873</v>
      </c>
      <c r="AA157" s="5">
        <f>'90.1 Data-SI'!AA157*Convert!$B$6/Convert!$B$5/$D157</f>
        <v>442.49779965538863</v>
      </c>
      <c r="AB157" s="5">
        <f t="shared" si="7"/>
        <v>444.61388604430323</v>
      </c>
    </row>
    <row r="158" spans="1:28" x14ac:dyDescent="0.25">
      <c r="A158" s="95">
        <v>2010</v>
      </c>
      <c r="B158" s="95" t="s">
        <v>60</v>
      </c>
      <c r="C158" s="52" t="s">
        <v>19</v>
      </c>
      <c r="D158" s="5">
        <f>VLOOKUP(B158,SWH!$A$4:$C$19,3,FALSE)</f>
        <v>3134.61</v>
      </c>
      <c r="E158" s="5">
        <f>'90.1 Data-SI'!E158*Convert!$B$6/Convert!$B$5/$D158</f>
        <v>0</v>
      </c>
      <c r="F158" s="5">
        <f>'90.1 Data-SI'!F158*Convert!$B$7/Convert!$B$5/$D158</f>
        <v>1.3083392617688749</v>
      </c>
      <c r="G158" s="5">
        <f>'90.1 Data-SI'!G158*Convert!$B$6/Convert!$B$5/$D158</f>
        <v>90.800874041037886</v>
      </c>
      <c r="H158" s="5">
        <f>'90.1 Data-SI'!H158*Convert!$B$6/Convert!$B$5/$D158</f>
        <v>43.228221019166298</v>
      </c>
      <c r="I158" s="5">
        <f>'90.1 Data-SI'!I158*Convert!$B$6/Convert!$B$5/$D158</f>
        <v>11.063146611540192</v>
      </c>
      <c r="J158" s="5">
        <f>'90.1 Data-SI'!J158*Convert!$B$6/Convert!$B$5/$D158</f>
        <v>143.52341900410082</v>
      </c>
      <c r="K158" s="5">
        <f>'90.1 Data-SI'!K158*Convert!$B$7/Convert!$B$5/$D158</f>
        <v>0</v>
      </c>
      <c r="L158" s="5">
        <f>'90.1 Data-SI'!L158*Convert!$B$6/Convert!$B$5/$D158</f>
        <v>0</v>
      </c>
      <c r="M158" s="5">
        <f>'90.1 Data-SI'!M158*Convert!$B$6/Convert!$B$5/$D158</f>
        <v>31.435389445931424</v>
      </c>
      <c r="N158" s="5">
        <f>'90.1 Data-SI'!N158*Convert!$B$6/Convert!$B$5/$D158</f>
        <v>0</v>
      </c>
      <c r="O158" s="5">
        <f>'90.1 Data-SI'!O158*Convert!$B$6/Convert!$B$5/$D158</f>
        <v>0</v>
      </c>
      <c r="P158" s="5">
        <f>'90.1 Data-SI'!P158*Convert!$B$6/Convert!$B$5/$D158</f>
        <v>0</v>
      </c>
      <c r="Q158" s="5">
        <f>'90.1 Data-SI'!Q158*Convert!$B$6/Convert!$B$5/$D158</f>
        <v>0</v>
      </c>
      <c r="R158" s="5">
        <f>'90.1 Data-SI'!R158*Convert!$B$6/Convert!$B$5/$D158</f>
        <v>0</v>
      </c>
      <c r="S158" s="5">
        <f>'90.1 Data-SI'!S158*Convert!$B$6/Convert!$B$5/$D158</f>
        <v>0</v>
      </c>
      <c r="T158" s="5">
        <f>'90.1 Data-SI'!T158*Convert!$B$6/Convert!$B$5/$D158</f>
        <v>90.071189079343199</v>
      </c>
      <c r="U158" s="5">
        <f>'90.1 Data-SI'!U158*Convert!$B$7/Convert!$B$5/$D158</f>
        <v>0</v>
      </c>
      <c r="V158" s="5">
        <f>'90.1 Data-SI'!V158*Convert!$B$6/Convert!$B$5/$D158</f>
        <v>0</v>
      </c>
      <c r="W158" s="5">
        <f>'90.1 Data-SI'!W158*Convert!$B$6/Convert!$B$5/$D158</f>
        <v>122.23626348696931</v>
      </c>
      <c r="X158" s="5">
        <f>'90.1 Data-SI'!X158*Convert!$B$7/Convert!$B$5/$D158</f>
        <v>1.3083392617688749</v>
      </c>
      <c r="Y158" s="5">
        <f t="shared" si="6"/>
        <v>123.54460274873819</v>
      </c>
      <c r="Z158" s="5">
        <f>'90.1 Data-SI'!Z158*Convert!$B$6/Convert!$B$5/$D158</f>
        <v>3.8224266070313901</v>
      </c>
      <c r="AA158" s="5">
        <f>'90.1 Data-SI'!AA158*Convert!$B$6/Convert!$B$5/$D158</f>
        <v>413.94466580815117</v>
      </c>
      <c r="AB158" s="5">
        <f t="shared" si="7"/>
        <v>417.76709241518256</v>
      </c>
    </row>
    <row r="159" spans="1:28" x14ac:dyDescent="0.25">
      <c r="A159" s="95">
        <v>2010</v>
      </c>
      <c r="B159" s="95" t="s">
        <v>60</v>
      </c>
      <c r="C159" s="52" t="s">
        <v>20</v>
      </c>
      <c r="D159" s="5">
        <f>VLOOKUP(B159,SWH!$A$4:$C$19,3,FALSE)</f>
        <v>3134.61</v>
      </c>
      <c r="E159" s="5">
        <f>'90.1 Data-SI'!E159*Convert!$B$6/Convert!$B$5/$D159</f>
        <v>0</v>
      </c>
      <c r="F159" s="5">
        <f>'90.1 Data-SI'!F159*Convert!$B$7/Convert!$B$5/$D159</f>
        <v>1.1690520422707202</v>
      </c>
      <c r="G159" s="5">
        <f>'90.1 Data-SI'!G159*Convert!$B$6/Convert!$B$5/$D159</f>
        <v>71.879581688170319</v>
      </c>
      <c r="H159" s="5">
        <f>'90.1 Data-SI'!H159*Convert!$B$6/Convert!$B$5/$D159</f>
        <v>43.228221019166298</v>
      </c>
      <c r="I159" s="5">
        <f>'90.1 Data-SI'!I159*Convert!$B$6/Convert!$B$5/$D159</f>
        <v>11.071566053405901</v>
      </c>
      <c r="J159" s="5">
        <f>'90.1 Data-SI'!J159*Convert!$B$6/Convert!$B$5/$D159</f>
        <v>143.52341900410082</v>
      </c>
      <c r="K159" s="5">
        <f>'90.1 Data-SI'!K159*Convert!$B$7/Convert!$B$5/$D159</f>
        <v>0</v>
      </c>
      <c r="L159" s="5">
        <f>'90.1 Data-SI'!L159*Convert!$B$6/Convert!$B$5/$D159</f>
        <v>0</v>
      </c>
      <c r="M159" s="5">
        <f>'90.1 Data-SI'!M159*Convert!$B$6/Convert!$B$5/$D159</f>
        <v>32.12017071767567</v>
      </c>
      <c r="N159" s="5">
        <f>'90.1 Data-SI'!N159*Convert!$B$6/Convert!$B$5/$D159</f>
        <v>0</v>
      </c>
      <c r="O159" s="5">
        <f>'90.1 Data-SI'!O159*Convert!$B$6/Convert!$B$5/$D159</f>
        <v>0</v>
      </c>
      <c r="P159" s="5">
        <f>'90.1 Data-SI'!P159*Convert!$B$6/Convert!$B$5/$D159</f>
        <v>0</v>
      </c>
      <c r="Q159" s="5">
        <f>'90.1 Data-SI'!Q159*Convert!$B$6/Convert!$B$5/$D159</f>
        <v>0</v>
      </c>
      <c r="R159" s="5">
        <f>'90.1 Data-SI'!R159*Convert!$B$6/Convert!$B$5/$D159</f>
        <v>0</v>
      </c>
      <c r="S159" s="5">
        <f>'90.1 Data-SI'!S159*Convert!$B$6/Convert!$B$5/$D159</f>
        <v>0</v>
      </c>
      <c r="T159" s="5">
        <f>'90.1 Data-SI'!T159*Convert!$B$6/Convert!$B$5/$D159</f>
        <v>90.523032459469533</v>
      </c>
      <c r="U159" s="5">
        <f>'90.1 Data-SI'!U159*Convert!$B$7/Convert!$B$5/$D159</f>
        <v>0</v>
      </c>
      <c r="V159" s="5">
        <f>'90.1 Data-SI'!V159*Convert!$B$6/Convert!$B$5/$D159</f>
        <v>0</v>
      </c>
      <c r="W159" s="5">
        <f>'90.1 Data-SI'!W159*Convert!$B$6/Convert!$B$5/$D159</f>
        <v>103.99975240584598</v>
      </c>
      <c r="X159" s="5">
        <f>'90.1 Data-SI'!X159*Convert!$B$7/Convert!$B$5/$D159</f>
        <v>1.1690520422707202</v>
      </c>
      <c r="Y159" s="5">
        <f t="shared" si="6"/>
        <v>105.1688044481167</v>
      </c>
      <c r="Z159" s="5">
        <f>'90.1 Data-SI'!Z159*Convert!$B$6/Convert!$B$5/$D159</f>
        <v>3.415486916855508</v>
      </c>
      <c r="AA159" s="5">
        <f>'90.1 Data-SI'!AA159*Convert!$B$6/Convert!$B$5/$D159</f>
        <v>395.76428433946592</v>
      </c>
      <c r="AB159" s="5">
        <f t="shared" si="7"/>
        <v>399.17977125632143</v>
      </c>
    </row>
    <row r="160" spans="1:28" x14ac:dyDescent="0.25">
      <c r="A160" s="95">
        <v>2010</v>
      </c>
      <c r="B160" s="95" t="s">
        <v>60</v>
      </c>
      <c r="C160" s="52" t="s">
        <v>3</v>
      </c>
      <c r="D160" s="5">
        <f>VLOOKUP(B160,SWH!$A$4:$C$19,3,FALSE)</f>
        <v>3134.61</v>
      </c>
      <c r="E160" s="5">
        <f>'90.1 Data-SI'!E160*Convert!$B$6/Convert!$B$5/$D160</f>
        <v>0</v>
      </c>
      <c r="F160" s="5">
        <f>'90.1 Data-SI'!F160*Convert!$B$7/Convert!$B$5/$D160</f>
        <v>13.564653976092721</v>
      </c>
      <c r="G160" s="5">
        <f>'90.1 Data-SI'!G160*Convert!$B$6/Convert!$B$5/$D160</f>
        <v>49.104991441430428</v>
      </c>
      <c r="H160" s="5">
        <f>'90.1 Data-SI'!H160*Convert!$B$6/Convert!$B$5/$D160</f>
        <v>43.228221019166298</v>
      </c>
      <c r="I160" s="5">
        <f>'90.1 Data-SI'!I160*Convert!$B$6/Convert!$B$5/$D160</f>
        <v>11.068759572783994</v>
      </c>
      <c r="J160" s="5">
        <f>'90.1 Data-SI'!J160*Convert!$B$6/Convert!$B$5/$D160</f>
        <v>143.52341900410082</v>
      </c>
      <c r="K160" s="5">
        <f>'90.1 Data-SI'!K160*Convert!$B$7/Convert!$B$5/$D160</f>
        <v>0</v>
      </c>
      <c r="L160" s="5">
        <f>'90.1 Data-SI'!L160*Convert!$B$6/Convert!$B$5/$D160</f>
        <v>0</v>
      </c>
      <c r="M160" s="5">
        <f>'90.1 Data-SI'!M160*Convert!$B$6/Convert!$B$5/$D160</f>
        <v>25.252712635879917</v>
      </c>
      <c r="N160" s="5">
        <f>'90.1 Data-SI'!N160*Convert!$B$6/Convert!$B$5/$D160</f>
        <v>0</v>
      </c>
      <c r="O160" s="5">
        <f>'90.1 Data-SI'!O160*Convert!$B$6/Convert!$B$5/$D160</f>
        <v>0</v>
      </c>
      <c r="P160" s="5">
        <f>'90.1 Data-SI'!P160*Convert!$B$6/Convert!$B$5/$D160</f>
        <v>0</v>
      </c>
      <c r="Q160" s="5">
        <f>'90.1 Data-SI'!Q160*Convert!$B$6/Convert!$B$5/$D160</f>
        <v>0</v>
      </c>
      <c r="R160" s="5">
        <f>'90.1 Data-SI'!R160*Convert!$B$6/Convert!$B$5/$D160</f>
        <v>0</v>
      </c>
      <c r="S160" s="5">
        <f>'90.1 Data-SI'!S160*Convert!$B$6/Convert!$B$5/$D160</f>
        <v>0</v>
      </c>
      <c r="T160" s="5">
        <f>'90.1 Data-SI'!T160*Convert!$B$6/Convert!$B$5/$D160</f>
        <v>101.91453730377231</v>
      </c>
      <c r="U160" s="5">
        <f>'90.1 Data-SI'!U160*Convert!$B$7/Convert!$B$5/$D160</f>
        <v>0</v>
      </c>
      <c r="V160" s="5">
        <f>'90.1 Data-SI'!V160*Convert!$B$6/Convert!$B$5/$D160</f>
        <v>0</v>
      </c>
      <c r="W160" s="5">
        <f>'90.1 Data-SI'!W160*Convert!$B$6/Convert!$B$5/$D160</f>
        <v>74.357704077310345</v>
      </c>
      <c r="X160" s="5">
        <f>'90.1 Data-SI'!X160*Convert!$B$7/Convert!$B$5/$D160</f>
        <v>13.564653976092721</v>
      </c>
      <c r="Y160" s="5">
        <f t="shared" si="6"/>
        <v>87.922358053403059</v>
      </c>
      <c r="Z160" s="5">
        <f>'90.1 Data-SI'!Z160*Convert!$B$6/Convert!$B$5/$D160</f>
        <v>39.63031286188712</v>
      </c>
      <c r="AA160" s="5">
        <f>'90.1 Data-SI'!AA160*Convert!$B$6/Convert!$B$5/$D160</f>
        <v>413.72295383902093</v>
      </c>
      <c r="AB160" s="5">
        <f t="shared" si="7"/>
        <v>453.35326670090808</v>
      </c>
    </row>
    <row r="161" spans="1:28" x14ac:dyDescent="0.25">
      <c r="A161" s="95">
        <v>2010</v>
      </c>
      <c r="B161" s="95" t="s">
        <v>60</v>
      </c>
      <c r="C161" s="52" t="s">
        <v>7</v>
      </c>
      <c r="D161" s="5">
        <f>VLOOKUP(B161,SWH!$A$4:$C$19,3,FALSE)</f>
        <v>3134.61</v>
      </c>
      <c r="E161" s="5">
        <f>'90.1 Data-SI'!E161*Convert!$B$6/Convert!$B$5/$D161</f>
        <v>0</v>
      </c>
      <c r="F161" s="5">
        <f>'90.1 Data-SI'!F161*Convert!$B$7/Convert!$B$5/$D161</f>
        <v>4.7588198992679933</v>
      </c>
      <c r="G161" s="5">
        <f>'90.1 Data-SI'!G161*Convert!$B$6/Convert!$B$5/$D161</f>
        <v>50.898332558826212</v>
      </c>
      <c r="H161" s="5">
        <f>'90.1 Data-SI'!H161*Convert!$B$6/Convert!$B$5/$D161</f>
        <v>43.228221019166298</v>
      </c>
      <c r="I161" s="5">
        <f>'90.1 Data-SI'!I161*Convert!$B$6/Convert!$B$5/$D161</f>
        <v>11.068759572783994</v>
      </c>
      <c r="J161" s="5">
        <f>'90.1 Data-SI'!J161*Convert!$B$6/Convert!$B$5/$D161</f>
        <v>143.52341900410082</v>
      </c>
      <c r="K161" s="5">
        <f>'90.1 Data-SI'!K161*Convert!$B$7/Convert!$B$5/$D161</f>
        <v>0</v>
      </c>
      <c r="L161" s="5">
        <f>'90.1 Data-SI'!L161*Convert!$B$6/Convert!$B$5/$D161</f>
        <v>0</v>
      </c>
      <c r="M161" s="5">
        <f>'90.1 Data-SI'!M161*Convert!$B$6/Convert!$B$5/$D161</f>
        <v>28.050773815916845</v>
      </c>
      <c r="N161" s="5">
        <f>'90.1 Data-SI'!N161*Convert!$B$6/Convert!$B$5/$D161</f>
        <v>0</v>
      </c>
      <c r="O161" s="5">
        <f>'90.1 Data-SI'!O161*Convert!$B$6/Convert!$B$5/$D161</f>
        <v>0</v>
      </c>
      <c r="P161" s="5">
        <f>'90.1 Data-SI'!P161*Convert!$B$6/Convert!$B$5/$D161</f>
        <v>0</v>
      </c>
      <c r="Q161" s="5">
        <f>'90.1 Data-SI'!Q161*Convert!$B$6/Convert!$B$5/$D161</f>
        <v>0</v>
      </c>
      <c r="R161" s="5">
        <f>'90.1 Data-SI'!R161*Convert!$B$6/Convert!$B$5/$D161</f>
        <v>0</v>
      </c>
      <c r="S161" s="5">
        <f>'90.1 Data-SI'!S161*Convert!$B$6/Convert!$B$5/$D161</f>
        <v>0</v>
      </c>
      <c r="T161" s="5">
        <f>'90.1 Data-SI'!T161*Convert!$B$6/Convert!$B$5/$D161</f>
        <v>98.858279906520352</v>
      </c>
      <c r="U161" s="5">
        <f>'90.1 Data-SI'!U161*Convert!$B$7/Convert!$B$5/$D161</f>
        <v>0</v>
      </c>
      <c r="V161" s="5">
        <f>'90.1 Data-SI'!V161*Convert!$B$6/Convert!$B$5/$D161</f>
        <v>0</v>
      </c>
      <c r="W161" s="5">
        <f>'90.1 Data-SI'!W161*Convert!$B$6/Convert!$B$5/$D161</f>
        <v>78.949106374743067</v>
      </c>
      <c r="X161" s="5">
        <f>'90.1 Data-SI'!X161*Convert!$B$7/Convert!$B$5/$D161</f>
        <v>4.7588198992679933</v>
      </c>
      <c r="Y161" s="5">
        <f t="shared" si="6"/>
        <v>83.707926274011058</v>
      </c>
      <c r="Z161" s="5">
        <f>'90.1 Data-SI'!Z161*Convert!$B$6/Convert!$B$5/$D161</f>
        <v>13.903305000905661</v>
      </c>
      <c r="AA161" s="5">
        <f>'90.1 Data-SI'!AA161*Convert!$B$6/Convert!$B$5/$D161</f>
        <v>389.5310908782202</v>
      </c>
      <c r="AB161" s="5">
        <f t="shared" si="7"/>
        <v>403.43439587912587</v>
      </c>
    </row>
    <row r="162" spans="1:28" x14ac:dyDescent="0.25">
      <c r="A162" s="95">
        <v>2010</v>
      </c>
      <c r="B162" s="95" t="s">
        <v>60</v>
      </c>
      <c r="C162" s="52" t="s">
        <v>17</v>
      </c>
      <c r="D162" s="5">
        <f>VLOOKUP(B162,SWH!$A$4:$C$19,3,FALSE)</f>
        <v>3134.61</v>
      </c>
      <c r="E162" s="5">
        <f>'90.1 Data-SI'!E162*Convert!$B$6/Convert!$B$5/$D162</f>
        <v>0</v>
      </c>
      <c r="F162" s="5">
        <f>'90.1 Data-SI'!F162*Convert!$B$7/Convert!$B$5/$D162</f>
        <v>0.96924692740440166</v>
      </c>
      <c r="G162" s="5">
        <f>'90.1 Data-SI'!G162*Convert!$B$6/Convert!$B$5/$D162</f>
        <v>27.81222296305512</v>
      </c>
      <c r="H162" s="5">
        <f>'90.1 Data-SI'!H162*Convert!$B$6/Convert!$B$5/$D162</f>
        <v>43.228221019166298</v>
      </c>
      <c r="I162" s="5">
        <f>'90.1 Data-SI'!I162*Convert!$B$6/Convert!$B$5/$D162</f>
        <v>11.068759572783994</v>
      </c>
      <c r="J162" s="5">
        <f>'90.1 Data-SI'!J162*Convert!$B$6/Convert!$B$5/$D162</f>
        <v>143.52341900410082</v>
      </c>
      <c r="K162" s="5">
        <f>'90.1 Data-SI'!K162*Convert!$B$7/Convert!$B$5/$D162</f>
        <v>0</v>
      </c>
      <c r="L162" s="5">
        <f>'90.1 Data-SI'!L162*Convert!$B$6/Convert!$B$5/$D162</f>
        <v>0</v>
      </c>
      <c r="M162" s="5">
        <f>'90.1 Data-SI'!M162*Convert!$B$6/Convert!$B$5/$D162</f>
        <v>19.931625376752521</v>
      </c>
      <c r="N162" s="5">
        <f>'90.1 Data-SI'!N162*Convert!$B$6/Convert!$B$5/$D162</f>
        <v>0</v>
      </c>
      <c r="O162" s="5">
        <f>'90.1 Data-SI'!O162*Convert!$B$6/Convert!$B$5/$D162</f>
        <v>0</v>
      </c>
      <c r="P162" s="5">
        <f>'90.1 Data-SI'!P162*Convert!$B$6/Convert!$B$5/$D162</f>
        <v>0</v>
      </c>
      <c r="Q162" s="5">
        <f>'90.1 Data-SI'!Q162*Convert!$B$6/Convert!$B$5/$D162</f>
        <v>0</v>
      </c>
      <c r="R162" s="5">
        <f>'90.1 Data-SI'!R162*Convert!$B$6/Convert!$B$5/$D162</f>
        <v>0</v>
      </c>
      <c r="S162" s="5">
        <f>'90.1 Data-SI'!S162*Convert!$B$6/Convert!$B$5/$D162</f>
        <v>0</v>
      </c>
      <c r="T162" s="5">
        <f>'90.1 Data-SI'!T162*Convert!$B$6/Convert!$B$5/$D162</f>
        <v>103.07080731999621</v>
      </c>
      <c r="U162" s="5">
        <f>'90.1 Data-SI'!U162*Convert!$B$7/Convert!$B$5/$D162</f>
        <v>0</v>
      </c>
      <c r="V162" s="5">
        <f>'90.1 Data-SI'!V162*Convert!$B$6/Convert!$B$5/$D162</f>
        <v>0</v>
      </c>
      <c r="W162" s="5">
        <f>'90.1 Data-SI'!W162*Convert!$B$6/Convert!$B$5/$D162</f>
        <v>47.743848339807649</v>
      </c>
      <c r="X162" s="5">
        <f>'90.1 Data-SI'!X162*Convert!$B$7/Convert!$B$5/$D162</f>
        <v>0.96924692740440166</v>
      </c>
      <c r="Y162" s="5">
        <f t="shared" si="6"/>
        <v>48.713095267212047</v>
      </c>
      <c r="Z162" s="5">
        <f>'90.1 Data-SI'!Z162*Convert!$B$6/Convert!$B$5/$D162</f>
        <v>2.8317389474997596</v>
      </c>
      <c r="AA162" s="5">
        <f>'90.1 Data-SI'!AA162*Convert!$B$6/Convert!$B$5/$D162</f>
        <v>351.46398772273278</v>
      </c>
      <c r="AB162" s="5">
        <f t="shared" si="7"/>
        <v>354.29572667023257</v>
      </c>
    </row>
    <row r="163" spans="1:28" x14ac:dyDescent="0.25">
      <c r="A163" s="95">
        <v>2010</v>
      </c>
      <c r="B163" s="95" t="s">
        <v>60</v>
      </c>
      <c r="C163" s="52" t="s">
        <v>14</v>
      </c>
      <c r="D163" s="5">
        <f>VLOOKUP(B163,SWH!$A$4:$C$19,3,FALSE)</f>
        <v>3134.61</v>
      </c>
      <c r="E163" s="5">
        <f>'90.1 Data-SI'!E163*Convert!$B$6/Convert!$B$5/$D163</f>
        <v>0</v>
      </c>
      <c r="F163" s="5">
        <f>'90.1 Data-SI'!F163*Convert!$B$7/Convert!$B$5/$D163</f>
        <v>30.054339561646692</v>
      </c>
      <c r="G163" s="5">
        <f>'90.1 Data-SI'!G163*Convert!$B$6/Convert!$B$5/$D163</f>
        <v>36.795767433765462</v>
      </c>
      <c r="H163" s="5">
        <f>'90.1 Data-SI'!H163*Convert!$B$6/Convert!$B$5/$D163</f>
        <v>43.228221019166298</v>
      </c>
      <c r="I163" s="5">
        <f>'90.1 Data-SI'!I163*Convert!$B$6/Convert!$B$5/$D163</f>
        <v>11.051920689052579</v>
      </c>
      <c r="J163" s="5">
        <f>'90.1 Data-SI'!J163*Convert!$B$6/Convert!$B$5/$D163</f>
        <v>143.52341900410082</v>
      </c>
      <c r="K163" s="5">
        <f>'90.1 Data-SI'!K163*Convert!$B$7/Convert!$B$5/$D163</f>
        <v>0</v>
      </c>
      <c r="L163" s="5">
        <f>'90.1 Data-SI'!L163*Convert!$B$6/Convert!$B$5/$D163</f>
        <v>0</v>
      </c>
      <c r="M163" s="5">
        <f>'90.1 Data-SI'!M163*Convert!$B$6/Convert!$B$5/$D163</f>
        <v>24.424800852418642</v>
      </c>
      <c r="N163" s="5">
        <f>'90.1 Data-SI'!N163*Convert!$B$6/Convert!$B$5/$D163</f>
        <v>0</v>
      </c>
      <c r="O163" s="5">
        <f>'90.1 Data-SI'!O163*Convert!$B$6/Convert!$B$5/$D163</f>
        <v>0</v>
      </c>
      <c r="P163" s="5">
        <f>'90.1 Data-SI'!P163*Convert!$B$6/Convert!$B$5/$D163</f>
        <v>0</v>
      </c>
      <c r="Q163" s="5">
        <f>'90.1 Data-SI'!Q163*Convert!$B$6/Convert!$B$5/$D163</f>
        <v>0</v>
      </c>
      <c r="R163" s="5">
        <f>'90.1 Data-SI'!R163*Convert!$B$6/Convert!$B$5/$D163</f>
        <v>0</v>
      </c>
      <c r="S163" s="5">
        <f>'90.1 Data-SI'!S163*Convert!$B$6/Convert!$B$5/$D163</f>
        <v>0</v>
      </c>
      <c r="T163" s="5">
        <f>'90.1 Data-SI'!T163*Convert!$B$6/Convert!$B$5/$D163</f>
        <v>111.21802056537958</v>
      </c>
      <c r="U163" s="5">
        <f>'90.1 Data-SI'!U163*Convert!$B$7/Convert!$B$5/$D163</f>
        <v>0</v>
      </c>
      <c r="V163" s="5">
        <f>'90.1 Data-SI'!V163*Convert!$B$6/Convert!$B$5/$D163</f>
        <v>0</v>
      </c>
      <c r="W163" s="5">
        <f>'90.1 Data-SI'!W163*Convert!$B$6/Convert!$B$5/$D163</f>
        <v>61.220568286184097</v>
      </c>
      <c r="X163" s="5">
        <f>'90.1 Data-SI'!X163*Convert!$B$7/Convert!$B$5/$D163</f>
        <v>30.054339561646692</v>
      </c>
      <c r="Y163" s="5">
        <f t="shared" si="6"/>
        <v>91.274907847830789</v>
      </c>
      <c r="Z163" s="5">
        <f>'90.1 Data-SI'!Z163*Convert!$B$6/Convert!$B$5/$D163</f>
        <v>87.806359217467772</v>
      </c>
      <c r="AA163" s="5">
        <f>'90.1 Data-SI'!AA163*Convert!$B$6/Convert!$B$5/$D163</f>
        <v>458.04850878135113</v>
      </c>
      <c r="AB163" s="5">
        <f t="shared" si="7"/>
        <v>545.85486799881892</v>
      </c>
    </row>
    <row r="164" spans="1:28" x14ac:dyDescent="0.25">
      <c r="A164" s="95">
        <v>2010</v>
      </c>
      <c r="B164" s="95" t="s">
        <v>60</v>
      </c>
      <c r="C164" s="52" t="s">
        <v>2</v>
      </c>
      <c r="D164" s="5">
        <f>VLOOKUP(B164,SWH!$A$4:$C$19,3,FALSE)</f>
        <v>3134.61</v>
      </c>
      <c r="E164" s="5">
        <f>'90.1 Data-SI'!E164*Convert!$B$6/Convert!$B$5/$D164</f>
        <v>0</v>
      </c>
      <c r="F164" s="5">
        <f>'90.1 Data-SI'!F164*Convert!$B$7/Convert!$B$5/$D164</f>
        <v>10.209272888457859</v>
      </c>
      <c r="G164" s="5">
        <f>'90.1 Data-SI'!G164*Convert!$B$6/Convert!$B$5/$D164</f>
        <v>40.371223746069418</v>
      </c>
      <c r="H164" s="5">
        <f>'90.1 Data-SI'!H164*Convert!$B$6/Convert!$B$5/$D164</f>
        <v>43.228221019166298</v>
      </c>
      <c r="I164" s="5">
        <f>'90.1 Data-SI'!I164*Convert!$B$6/Convert!$B$5/$D164</f>
        <v>11.060340130918288</v>
      </c>
      <c r="J164" s="5">
        <f>'90.1 Data-SI'!J164*Convert!$B$6/Convert!$B$5/$D164</f>
        <v>143.52341900410082</v>
      </c>
      <c r="K164" s="5">
        <f>'90.1 Data-SI'!K164*Convert!$B$7/Convert!$B$5/$D164</f>
        <v>0</v>
      </c>
      <c r="L164" s="5">
        <f>'90.1 Data-SI'!L164*Convert!$B$6/Convert!$B$5/$D164</f>
        <v>0</v>
      </c>
      <c r="M164" s="5">
        <f>'90.1 Data-SI'!M164*Convert!$B$6/Convert!$B$5/$D164</f>
        <v>27.040440792031898</v>
      </c>
      <c r="N164" s="5">
        <f>'90.1 Data-SI'!N164*Convert!$B$6/Convert!$B$5/$D164</f>
        <v>0</v>
      </c>
      <c r="O164" s="5">
        <f>'90.1 Data-SI'!O164*Convert!$B$6/Convert!$B$5/$D164</f>
        <v>0</v>
      </c>
      <c r="P164" s="5">
        <f>'90.1 Data-SI'!P164*Convert!$B$6/Convert!$B$5/$D164</f>
        <v>0</v>
      </c>
      <c r="Q164" s="5">
        <f>'90.1 Data-SI'!Q164*Convert!$B$6/Convert!$B$5/$D164</f>
        <v>0</v>
      </c>
      <c r="R164" s="5">
        <f>'90.1 Data-SI'!R164*Convert!$B$6/Convert!$B$5/$D164</f>
        <v>0</v>
      </c>
      <c r="S164" s="5">
        <f>'90.1 Data-SI'!S164*Convert!$B$6/Convert!$B$5/$D164</f>
        <v>0</v>
      </c>
      <c r="T164" s="5">
        <f>'90.1 Data-SI'!T164*Convert!$B$6/Convert!$B$5/$D164</f>
        <v>108.46205659467117</v>
      </c>
      <c r="U164" s="5">
        <f>'90.1 Data-SI'!U164*Convert!$B$7/Convert!$B$5/$D164</f>
        <v>0</v>
      </c>
      <c r="V164" s="5">
        <f>'90.1 Data-SI'!V164*Convert!$B$6/Convert!$B$5/$D164</f>
        <v>0</v>
      </c>
      <c r="W164" s="5">
        <f>'90.1 Data-SI'!W164*Convert!$B$6/Convert!$B$5/$D164</f>
        <v>67.411664538101306</v>
      </c>
      <c r="X164" s="5">
        <f>'90.1 Data-SI'!X164*Convert!$B$7/Convert!$B$5/$D164</f>
        <v>10.209272888457859</v>
      </c>
      <c r="Y164" s="5">
        <f t="shared" si="6"/>
        <v>77.620937426559166</v>
      </c>
      <c r="Z164" s="5">
        <f>'90.1 Data-SI'!Z164*Convert!$B$6/Convert!$B$5/$D164</f>
        <v>29.827276049581215</v>
      </c>
      <c r="AA164" s="5">
        <f>'90.1 Data-SI'!AA164*Convert!$B$6/Convert!$B$5/$D164</f>
        <v>403.51578381716104</v>
      </c>
      <c r="AB164" s="5">
        <f t="shared" si="7"/>
        <v>433.34305986674224</v>
      </c>
    </row>
    <row r="165" spans="1:28" x14ac:dyDescent="0.25">
      <c r="A165" s="95">
        <v>2010</v>
      </c>
      <c r="B165" s="95" t="s">
        <v>60</v>
      </c>
      <c r="C165" s="52" t="s">
        <v>18</v>
      </c>
      <c r="D165" s="5">
        <f>VLOOKUP(B165,SWH!$A$4:$C$19,3,FALSE)</f>
        <v>3134.61</v>
      </c>
      <c r="E165" s="5">
        <f>'90.1 Data-SI'!E165*Convert!$B$6/Convert!$B$5/$D165</f>
        <v>0</v>
      </c>
      <c r="F165" s="5">
        <f>'90.1 Data-SI'!F165*Convert!$B$7/Convert!$B$5/$D165</f>
        <v>17.099667546804511</v>
      </c>
      <c r="G165" s="5">
        <f>'90.1 Data-SI'!G165*Convert!$B$6/Convert!$B$5/$D165</f>
        <v>15.733130366386177</v>
      </c>
      <c r="H165" s="5">
        <f>'90.1 Data-SI'!H165*Convert!$B$6/Convert!$B$5/$D165</f>
        <v>43.228221019166298</v>
      </c>
      <c r="I165" s="5">
        <f>'90.1 Data-SI'!I165*Convert!$B$6/Convert!$B$5/$D165</f>
        <v>11.04069476656497</v>
      </c>
      <c r="J165" s="5">
        <f>'90.1 Data-SI'!J165*Convert!$B$6/Convert!$B$5/$D165</f>
        <v>143.52341900410082</v>
      </c>
      <c r="K165" s="5">
        <f>'90.1 Data-SI'!K165*Convert!$B$7/Convert!$B$5/$D165</f>
        <v>0</v>
      </c>
      <c r="L165" s="5">
        <f>'90.1 Data-SI'!L165*Convert!$B$6/Convert!$B$5/$D165</f>
        <v>0</v>
      </c>
      <c r="M165" s="5">
        <f>'90.1 Data-SI'!M165*Convert!$B$6/Convert!$B$5/$D165</f>
        <v>19.90075408991159</v>
      </c>
      <c r="N165" s="5">
        <f>'90.1 Data-SI'!N165*Convert!$B$6/Convert!$B$5/$D165</f>
        <v>0</v>
      </c>
      <c r="O165" s="5">
        <f>'90.1 Data-SI'!O165*Convert!$B$6/Convert!$B$5/$D165</f>
        <v>0</v>
      </c>
      <c r="P165" s="5">
        <f>'90.1 Data-SI'!P165*Convert!$B$6/Convert!$B$5/$D165</f>
        <v>0</v>
      </c>
      <c r="Q165" s="5">
        <f>'90.1 Data-SI'!Q165*Convert!$B$6/Convert!$B$5/$D165</f>
        <v>0</v>
      </c>
      <c r="R165" s="5">
        <f>'90.1 Data-SI'!R165*Convert!$B$6/Convert!$B$5/$D165</f>
        <v>0</v>
      </c>
      <c r="S165" s="5">
        <f>'90.1 Data-SI'!S165*Convert!$B$6/Convert!$B$5/$D165</f>
        <v>0</v>
      </c>
      <c r="T165" s="5">
        <f>'90.1 Data-SI'!T165*Convert!$B$6/Convert!$B$5/$D165</f>
        <v>113.99924286168506</v>
      </c>
      <c r="U165" s="5">
        <f>'90.1 Data-SI'!U165*Convert!$B$7/Convert!$B$5/$D165</f>
        <v>0</v>
      </c>
      <c r="V165" s="5">
        <f>'90.1 Data-SI'!V165*Convert!$B$6/Convert!$B$5/$D165</f>
        <v>0</v>
      </c>
      <c r="W165" s="5">
        <f>'90.1 Data-SI'!W165*Convert!$B$6/Convert!$B$5/$D165</f>
        <v>35.633884456297771</v>
      </c>
      <c r="X165" s="5">
        <f>'90.1 Data-SI'!X165*Convert!$B$7/Convert!$B$5/$D165</f>
        <v>17.099667546804511</v>
      </c>
      <c r="Y165" s="5">
        <f t="shared" si="6"/>
        <v>52.733552003102282</v>
      </c>
      <c r="Z165" s="5">
        <f>'90.1 Data-SI'!Z165*Convert!$B$6/Convert!$B$5/$D165</f>
        <v>49.958161550488818</v>
      </c>
      <c r="AA165" s="5">
        <f>'90.1 Data-SI'!AA165*Convert!$B$6/Convert!$B$5/$D165</f>
        <v>397.38362365830375</v>
      </c>
      <c r="AB165" s="5">
        <f t="shared" si="7"/>
        <v>447.34178520879254</v>
      </c>
    </row>
    <row r="166" spans="1:28" x14ac:dyDescent="0.25">
      <c r="A166" s="95">
        <v>2010</v>
      </c>
      <c r="B166" s="95" t="s">
        <v>60</v>
      </c>
      <c r="C166" s="52" t="s">
        <v>4</v>
      </c>
      <c r="D166" s="5">
        <f>VLOOKUP(B166,SWH!$A$4:$C$19,3,FALSE)</f>
        <v>3134.61</v>
      </c>
      <c r="E166" s="5">
        <f>'90.1 Data-SI'!E166*Convert!$B$6/Convert!$B$5/$D166</f>
        <v>0</v>
      </c>
      <c r="F166" s="5">
        <f>'90.1 Data-SI'!F166*Convert!$B$7/Convert!$B$5/$D166</f>
        <v>51.725509712532023</v>
      </c>
      <c r="G166" s="5">
        <f>'90.1 Data-SI'!G166*Convert!$B$6/Convert!$B$5/$D166</f>
        <v>22.084196013751839</v>
      </c>
      <c r="H166" s="5">
        <f>'90.1 Data-SI'!H166*Convert!$B$6/Convert!$B$5/$D166</f>
        <v>43.228221019166298</v>
      </c>
      <c r="I166" s="5">
        <f>'90.1 Data-SI'!I166*Convert!$B$6/Convert!$B$5/$D166</f>
        <v>11.054727169674482</v>
      </c>
      <c r="J166" s="5">
        <f>'90.1 Data-SI'!J166*Convert!$B$6/Convert!$B$5/$D166</f>
        <v>143.52341900410082</v>
      </c>
      <c r="K166" s="5">
        <f>'90.1 Data-SI'!K166*Convert!$B$7/Convert!$B$5/$D166</f>
        <v>0</v>
      </c>
      <c r="L166" s="5">
        <f>'90.1 Data-SI'!L166*Convert!$B$6/Convert!$B$5/$D166</f>
        <v>0</v>
      </c>
      <c r="M166" s="5">
        <f>'90.1 Data-SI'!M166*Convert!$B$6/Convert!$B$5/$D166</f>
        <v>23.689502929480149</v>
      </c>
      <c r="N166" s="5">
        <f>'90.1 Data-SI'!N166*Convert!$B$6/Convert!$B$5/$D166</f>
        <v>0</v>
      </c>
      <c r="O166" s="5">
        <f>'90.1 Data-SI'!O166*Convert!$B$6/Convert!$B$5/$D166</f>
        <v>0</v>
      </c>
      <c r="P166" s="5">
        <f>'90.1 Data-SI'!P166*Convert!$B$6/Convert!$B$5/$D166</f>
        <v>0</v>
      </c>
      <c r="Q166" s="5">
        <f>'90.1 Data-SI'!Q166*Convert!$B$6/Convert!$B$5/$D166</f>
        <v>0</v>
      </c>
      <c r="R166" s="5">
        <f>'90.1 Data-SI'!R166*Convert!$B$6/Convert!$B$5/$D166</f>
        <v>0</v>
      </c>
      <c r="S166" s="5">
        <f>'90.1 Data-SI'!S166*Convert!$B$6/Convert!$B$5/$D166</f>
        <v>0</v>
      </c>
      <c r="T166" s="5">
        <f>'90.1 Data-SI'!T166*Convert!$B$6/Convert!$B$5/$D166</f>
        <v>119.0537144617317</v>
      </c>
      <c r="U166" s="5">
        <f>'90.1 Data-SI'!U166*Convert!$B$7/Convert!$B$5/$D166</f>
        <v>0</v>
      </c>
      <c r="V166" s="5">
        <f>'90.1 Data-SI'!V166*Convert!$B$6/Convert!$B$5/$D166</f>
        <v>0</v>
      </c>
      <c r="W166" s="5">
        <f>'90.1 Data-SI'!W166*Convert!$B$6/Convert!$B$5/$D166</f>
        <v>45.773698943231992</v>
      </c>
      <c r="X166" s="5">
        <f>'90.1 Data-SI'!X166*Convert!$B$7/Convert!$B$5/$D166</f>
        <v>51.725509712532023</v>
      </c>
      <c r="Y166" s="5">
        <f t="shared" si="6"/>
        <v>97.499208655764022</v>
      </c>
      <c r="Z166" s="5">
        <f>'90.1 Data-SI'!Z166*Convert!$B$6/Convert!$B$5/$D166</f>
        <v>151.12056204759125</v>
      </c>
      <c r="AA166" s="5">
        <f>'90.1 Data-SI'!AA166*Convert!$B$6/Convert!$B$5/$D166</f>
        <v>513.75714912611841</v>
      </c>
      <c r="AB166" s="5">
        <f t="shared" si="7"/>
        <v>664.87771117370971</v>
      </c>
    </row>
    <row r="167" spans="1:28" x14ac:dyDescent="0.25">
      <c r="A167" s="95">
        <v>2010</v>
      </c>
      <c r="B167" s="95" t="s">
        <v>60</v>
      </c>
      <c r="C167" s="52" t="s">
        <v>5</v>
      </c>
      <c r="D167" s="5">
        <f>VLOOKUP(B167,SWH!$A$4:$C$19,3,FALSE)</f>
        <v>3134.61</v>
      </c>
      <c r="E167" s="5">
        <f>'90.1 Data-SI'!E167*Convert!$B$6/Convert!$B$5/$D167</f>
        <v>0</v>
      </c>
      <c r="F167" s="5">
        <f>'90.1 Data-SI'!F167*Convert!$B$7/Convert!$B$5/$D167</f>
        <v>25.966019518997406</v>
      </c>
      <c r="G167" s="5">
        <f>'90.1 Data-SI'!G167*Convert!$B$6/Convert!$B$5/$D167</f>
        <v>29.352980824479676</v>
      </c>
      <c r="H167" s="5">
        <f>'90.1 Data-SI'!H167*Convert!$B$6/Convert!$B$5/$D167</f>
        <v>43.228221019166298</v>
      </c>
      <c r="I167" s="5">
        <f>'90.1 Data-SI'!I167*Convert!$B$6/Convert!$B$5/$D167</f>
        <v>11.057533650296385</v>
      </c>
      <c r="J167" s="5">
        <f>'90.1 Data-SI'!J167*Convert!$B$6/Convert!$B$5/$D167</f>
        <v>143.52341900410082</v>
      </c>
      <c r="K167" s="5">
        <f>'90.1 Data-SI'!K167*Convert!$B$7/Convert!$B$5/$D167</f>
        <v>0</v>
      </c>
      <c r="L167" s="5">
        <f>'90.1 Data-SI'!L167*Convert!$B$6/Convert!$B$5/$D167</f>
        <v>0</v>
      </c>
      <c r="M167" s="5">
        <f>'90.1 Data-SI'!M167*Convert!$B$6/Convert!$B$5/$D167</f>
        <v>25.712975457871948</v>
      </c>
      <c r="N167" s="5">
        <f>'90.1 Data-SI'!N167*Convert!$B$6/Convert!$B$5/$D167</f>
        <v>0</v>
      </c>
      <c r="O167" s="5">
        <f>'90.1 Data-SI'!O167*Convert!$B$6/Convert!$B$5/$D167</f>
        <v>0</v>
      </c>
      <c r="P167" s="5">
        <f>'90.1 Data-SI'!P167*Convert!$B$6/Convert!$B$5/$D167</f>
        <v>0</v>
      </c>
      <c r="Q167" s="5">
        <f>'90.1 Data-SI'!Q167*Convert!$B$6/Convert!$B$5/$D167</f>
        <v>0</v>
      </c>
      <c r="R167" s="5">
        <f>'90.1 Data-SI'!R167*Convert!$B$6/Convert!$B$5/$D167</f>
        <v>0</v>
      </c>
      <c r="S167" s="5">
        <f>'90.1 Data-SI'!S167*Convert!$B$6/Convert!$B$5/$D167</f>
        <v>0</v>
      </c>
      <c r="T167" s="5">
        <f>'90.1 Data-SI'!T167*Convert!$B$6/Convert!$B$5/$D167</f>
        <v>116.74398090990586</v>
      </c>
      <c r="U167" s="5">
        <f>'90.1 Data-SI'!U167*Convert!$B$7/Convert!$B$5/$D167</f>
        <v>0</v>
      </c>
      <c r="V167" s="5">
        <f>'90.1 Data-SI'!V167*Convert!$B$6/Convert!$B$5/$D167</f>
        <v>0</v>
      </c>
      <c r="W167" s="5">
        <f>'90.1 Data-SI'!W167*Convert!$B$6/Convert!$B$5/$D167</f>
        <v>55.065956282351621</v>
      </c>
      <c r="X167" s="5">
        <f>'90.1 Data-SI'!X167*Convert!$B$7/Convert!$B$5/$D167</f>
        <v>25.966019518997406</v>
      </c>
      <c r="Y167" s="5">
        <f t="shared" si="6"/>
        <v>81.031975801349034</v>
      </c>
      <c r="Z167" s="5">
        <f>'90.1 Data-SI'!Z167*Convert!$B$6/Convert!$B$5/$D167</f>
        <v>75.86197769065015</v>
      </c>
      <c r="AA167" s="5">
        <f>'90.1 Data-SI'!AA167*Convert!$B$6/Convert!$B$5/$D167</f>
        <v>445.48389503709302</v>
      </c>
      <c r="AB167" s="5">
        <f t="shared" si="7"/>
        <v>521.3458727277432</v>
      </c>
    </row>
    <row r="168" spans="1:28" x14ac:dyDescent="0.25">
      <c r="A168" s="95">
        <v>2010</v>
      </c>
      <c r="B168" s="95" t="s">
        <v>60</v>
      </c>
      <c r="C168" s="52" t="s">
        <v>15</v>
      </c>
      <c r="D168" s="5">
        <f>VLOOKUP(B168,SWH!$A$4:$C$19,3,FALSE)</f>
        <v>3134.61</v>
      </c>
      <c r="E168" s="5">
        <f>'90.1 Data-SI'!E168*Convert!$B$6/Convert!$B$5/$D168</f>
        <v>0</v>
      </c>
      <c r="F168" s="5">
        <f>'90.1 Data-SI'!F168*Convert!$B$7/Convert!$B$5/$D168</f>
        <v>18.223571317927554</v>
      </c>
      <c r="G168" s="5">
        <f>'90.1 Data-SI'!G168*Convert!$B$6/Convert!$B$5/$D168</f>
        <v>11.489731666069389</v>
      </c>
      <c r="H168" s="5">
        <f>'90.1 Data-SI'!H168*Convert!$B$6/Convert!$B$5/$D168</f>
        <v>43.228221019166298</v>
      </c>
      <c r="I168" s="5">
        <f>'90.1 Data-SI'!I168*Convert!$B$6/Convert!$B$5/$D168</f>
        <v>11.037888285943067</v>
      </c>
      <c r="J168" s="5">
        <f>'90.1 Data-SI'!J168*Convert!$B$6/Convert!$B$5/$D168</f>
        <v>143.52341900410082</v>
      </c>
      <c r="K168" s="5">
        <f>'90.1 Data-SI'!K168*Convert!$B$7/Convert!$B$5/$D168</f>
        <v>0</v>
      </c>
      <c r="L168" s="5">
        <f>'90.1 Data-SI'!L168*Convert!$B$6/Convert!$B$5/$D168</f>
        <v>0</v>
      </c>
      <c r="M168" s="5">
        <f>'90.1 Data-SI'!M168*Convert!$B$6/Convert!$B$5/$D168</f>
        <v>18.657483174408725</v>
      </c>
      <c r="N168" s="5">
        <f>'90.1 Data-SI'!N168*Convert!$B$6/Convert!$B$5/$D168</f>
        <v>0</v>
      </c>
      <c r="O168" s="5">
        <f>'90.1 Data-SI'!O168*Convert!$B$6/Convert!$B$5/$D168</f>
        <v>0</v>
      </c>
      <c r="P168" s="5">
        <f>'90.1 Data-SI'!P168*Convert!$B$6/Convert!$B$5/$D168</f>
        <v>0</v>
      </c>
      <c r="Q168" s="5">
        <f>'90.1 Data-SI'!Q168*Convert!$B$6/Convert!$B$5/$D168</f>
        <v>0</v>
      </c>
      <c r="R168" s="5">
        <f>'90.1 Data-SI'!R168*Convert!$B$6/Convert!$B$5/$D168</f>
        <v>0</v>
      </c>
      <c r="S168" s="5">
        <f>'90.1 Data-SI'!S168*Convert!$B$6/Convert!$B$5/$D168</f>
        <v>0</v>
      </c>
      <c r="T168" s="5">
        <f>'90.1 Data-SI'!T168*Convert!$B$6/Convert!$B$5/$D168</f>
        <v>118.42786928304744</v>
      </c>
      <c r="U168" s="5">
        <f>'90.1 Data-SI'!U168*Convert!$B$7/Convert!$B$5/$D168</f>
        <v>0</v>
      </c>
      <c r="V168" s="5">
        <f>'90.1 Data-SI'!V168*Convert!$B$6/Convert!$B$5/$D168</f>
        <v>0</v>
      </c>
      <c r="W168" s="5">
        <f>'90.1 Data-SI'!W168*Convert!$B$6/Convert!$B$5/$D168</f>
        <v>30.147214840478117</v>
      </c>
      <c r="X168" s="5">
        <f>'90.1 Data-SI'!X168*Convert!$B$7/Convert!$B$5/$D168</f>
        <v>18.223571317927554</v>
      </c>
      <c r="Y168" s="5">
        <f t="shared" si="6"/>
        <v>48.370786158405672</v>
      </c>
      <c r="Z168" s="5">
        <f>'90.1 Data-SI'!Z168*Convert!$B$6/Convert!$B$5/$D168</f>
        <v>53.241743878114903</v>
      </c>
      <c r="AA168" s="5">
        <f>'90.1 Data-SI'!AA168*Convert!$B$6/Convert!$B$5/$D168</f>
        <v>399.60635631085057</v>
      </c>
      <c r="AB168" s="5">
        <f t="shared" si="7"/>
        <v>452.84810018896547</v>
      </c>
    </row>
    <row r="169" spans="1:28" x14ac:dyDescent="0.25">
      <c r="A169" s="95">
        <v>2010</v>
      </c>
      <c r="B169" s="95" t="s">
        <v>60</v>
      </c>
      <c r="C169" s="52" t="s">
        <v>16</v>
      </c>
      <c r="D169" s="5">
        <f>VLOOKUP(B169,SWH!$A$4:$C$19,3,FALSE)</f>
        <v>3134.61</v>
      </c>
      <c r="E169" s="5">
        <f>'90.1 Data-SI'!E169*Convert!$B$6/Convert!$B$5/$D169</f>
        <v>0</v>
      </c>
      <c r="F169" s="5">
        <f>'90.1 Data-SI'!F169*Convert!$B$7/Convert!$B$5/$D169</f>
        <v>77.972024873553309</v>
      </c>
      <c r="G169" s="5">
        <f>'90.1 Data-SI'!G169*Convert!$B$6/Convert!$B$5/$D169</f>
        <v>23.307821564901388</v>
      </c>
      <c r="H169" s="5">
        <f>'90.1 Data-SI'!H169*Convert!$B$6/Convert!$B$5/$D169</f>
        <v>43.228221019166298</v>
      </c>
      <c r="I169" s="5">
        <f>'90.1 Data-SI'!I169*Convert!$B$6/Convert!$B$5/$D169</f>
        <v>11.051920689052579</v>
      </c>
      <c r="J169" s="5">
        <f>'90.1 Data-SI'!J169*Convert!$B$6/Convert!$B$5/$D169</f>
        <v>143.52341900410082</v>
      </c>
      <c r="K169" s="5">
        <f>'90.1 Data-SI'!K169*Convert!$B$7/Convert!$B$5/$D169</f>
        <v>0</v>
      </c>
      <c r="L169" s="5">
        <f>'90.1 Data-SI'!L169*Convert!$B$6/Convert!$B$5/$D169</f>
        <v>0</v>
      </c>
      <c r="M169" s="5">
        <f>'90.1 Data-SI'!M169*Convert!$B$6/Convert!$B$5/$D169</f>
        <v>25.073097876078151</v>
      </c>
      <c r="N169" s="5">
        <f>'90.1 Data-SI'!N169*Convert!$B$6/Convert!$B$5/$D169</f>
        <v>0</v>
      </c>
      <c r="O169" s="5">
        <f>'90.1 Data-SI'!O169*Convert!$B$6/Convert!$B$5/$D169</f>
        <v>0</v>
      </c>
      <c r="P169" s="5">
        <f>'90.1 Data-SI'!P169*Convert!$B$6/Convert!$B$5/$D169</f>
        <v>0</v>
      </c>
      <c r="Q169" s="5">
        <f>'90.1 Data-SI'!Q169*Convert!$B$6/Convert!$B$5/$D169</f>
        <v>0</v>
      </c>
      <c r="R169" s="5">
        <f>'90.1 Data-SI'!R169*Convert!$B$6/Convert!$B$5/$D169</f>
        <v>0</v>
      </c>
      <c r="S169" s="5">
        <f>'90.1 Data-SI'!S169*Convert!$B$6/Convert!$B$5/$D169</f>
        <v>0</v>
      </c>
      <c r="T169" s="5">
        <f>'90.1 Data-SI'!T169*Convert!$B$6/Convert!$B$5/$D169</f>
        <v>124.82383862036355</v>
      </c>
      <c r="U169" s="5">
        <f>'90.1 Data-SI'!U169*Convert!$B$7/Convert!$B$5/$D169</f>
        <v>0</v>
      </c>
      <c r="V169" s="5">
        <f>'90.1 Data-SI'!V169*Convert!$B$6/Convert!$B$5/$D169</f>
        <v>0</v>
      </c>
      <c r="W169" s="5">
        <f>'90.1 Data-SI'!W169*Convert!$B$6/Convert!$B$5/$D169</f>
        <v>48.380919440979547</v>
      </c>
      <c r="X169" s="5">
        <f>'90.1 Data-SI'!X169*Convert!$B$7/Convert!$B$5/$D169</f>
        <v>77.972024873553309</v>
      </c>
      <c r="Y169" s="5">
        <f t="shared" si="6"/>
        <v>126.35294431453286</v>
      </c>
      <c r="Z169" s="5">
        <f>'90.1 Data-SI'!Z169*Convert!$B$6/Convert!$B$5/$D169</f>
        <v>227.80203207983695</v>
      </c>
      <c r="AA169" s="5">
        <f>'90.1 Data-SI'!AA169*Convert!$B$6/Convert!$B$5/$D169</f>
        <v>598.80754437287771</v>
      </c>
      <c r="AB169" s="5">
        <f t="shared" si="7"/>
        <v>826.60957645271469</v>
      </c>
    </row>
    <row r="170" spans="1:28" x14ac:dyDescent="0.25">
      <c r="A170" s="95">
        <v>2010</v>
      </c>
      <c r="B170" s="95" t="s">
        <v>60</v>
      </c>
      <c r="C170" s="52" t="s">
        <v>9</v>
      </c>
      <c r="D170" s="5">
        <f>VLOOKUP(B170,SWH!$A$4:$C$19,3,FALSE)</f>
        <v>3134.61</v>
      </c>
      <c r="E170" s="5">
        <f>'90.1 Data-SI'!E170*Convert!$B$6/Convert!$B$5/$D170</f>
        <v>0</v>
      </c>
      <c r="F170" s="5">
        <f>'90.1 Data-SI'!F170*Convert!$B$7/Convert!$B$5/$D170</f>
        <v>51.062694668023568</v>
      </c>
      <c r="G170" s="5">
        <f>'90.1 Data-SI'!G170*Convert!$B$6/Convert!$B$5/$D170</f>
        <v>18.629418368189693</v>
      </c>
      <c r="H170" s="5">
        <f>'90.1 Data-SI'!H170*Convert!$B$6/Convert!$B$5/$D170</f>
        <v>43.228221019166298</v>
      </c>
      <c r="I170" s="5">
        <f>'90.1 Data-SI'!I170*Convert!$B$6/Convert!$B$5/$D170</f>
        <v>11.043501247186873</v>
      </c>
      <c r="J170" s="5">
        <f>'90.1 Data-SI'!J170*Convert!$B$6/Convert!$B$5/$D170</f>
        <v>143.52341900410082</v>
      </c>
      <c r="K170" s="5">
        <f>'90.1 Data-SI'!K170*Convert!$B$7/Convert!$B$5/$D170</f>
        <v>0</v>
      </c>
      <c r="L170" s="5">
        <f>'90.1 Data-SI'!L170*Convert!$B$6/Convert!$B$5/$D170</f>
        <v>0</v>
      </c>
      <c r="M170" s="5">
        <f>'90.1 Data-SI'!M170*Convert!$B$6/Convert!$B$5/$D170</f>
        <v>24.051538929705593</v>
      </c>
      <c r="N170" s="5">
        <f>'90.1 Data-SI'!N170*Convert!$B$6/Convert!$B$5/$D170</f>
        <v>0</v>
      </c>
      <c r="O170" s="5">
        <f>'90.1 Data-SI'!O170*Convert!$B$6/Convert!$B$5/$D170</f>
        <v>0</v>
      </c>
      <c r="P170" s="5">
        <f>'90.1 Data-SI'!P170*Convert!$B$6/Convert!$B$5/$D170</f>
        <v>0</v>
      </c>
      <c r="Q170" s="5">
        <f>'90.1 Data-SI'!Q170*Convert!$B$6/Convert!$B$5/$D170</f>
        <v>0</v>
      </c>
      <c r="R170" s="5">
        <f>'90.1 Data-SI'!R170*Convert!$B$6/Convert!$B$5/$D170</f>
        <v>0</v>
      </c>
      <c r="S170" s="5">
        <f>'90.1 Data-SI'!S170*Convert!$B$6/Convert!$B$5/$D170</f>
        <v>0</v>
      </c>
      <c r="T170" s="5">
        <f>'90.1 Data-SI'!T170*Convert!$B$6/Convert!$B$5/$D170</f>
        <v>123.34482333262083</v>
      </c>
      <c r="U170" s="5">
        <f>'90.1 Data-SI'!U170*Convert!$B$7/Convert!$B$5/$D170</f>
        <v>0</v>
      </c>
      <c r="V170" s="5">
        <f>'90.1 Data-SI'!V170*Convert!$B$6/Convert!$B$5/$D170</f>
        <v>0</v>
      </c>
      <c r="W170" s="5">
        <f>'90.1 Data-SI'!W170*Convert!$B$6/Convert!$B$5/$D170</f>
        <v>42.680957297895283</v>
      </c>
      <c r="X170" s="5">
        <f>'90.1 Data-SI'!X170*Convert!$B$7/Convert!$B$5/$D170</f>
        <v>51.062694668023568</v>
      </c>
      <c r="Y170" s="5">
        <f t="shared" si="6"/>
        <v>93.743651965918843</v>
      </c>
      <c r="Z170" s="5">
        <f>'90.1 Data-SI'!Z170*Convert!$B$6/Convert!$B$5/$D170</f>
        <v>149.18409041847843</v>
      </c>
      <c r="AA170" s="5">
        <f>'90.1 Data-SI'!AA170*Convert!$B$6/Convert!$B$5/$D170</f>
        <v>513.0050123194485</v>
      </c>
      <c r="AB170" s="5">
        <f t="shared" si="7"/>
        <v>662.18910273792699</v>
      </c>
    </row>
    <row r="171" spans="1:28" x14ac:dyDescent="0.25">
      <c r="A171" s="95">
        <v>2010</v>
      </c>
      <c r="B171" s="95" t="s">
        <v>60</v>
      </c>
      <c r="C171" s="52" t="s">
        <v>12</v>
      </c>
      <c r="D171" s="5">
        <f>VLOOKUP(B171,SWH!$A$4:$C$19,3,FALSE)</f>
        <v>3134.61</v>
      </c>
      <c r="E171" s="5">
        <f>'90.1 Data-SI'!E171*Convert!$B$6/Convert!$B$5/$D171</f>
        <v>0</v>
      </c>
      <c r="F171" s="5">
        <f>'90.1 Data-SI'!F171*Convert!$B$7/Convert!$B$5/$D171</f>
        <v>80.903780693611012</v>
      </c>
      <c r="G171" s="5">
        <f>'90.1 Data-SI'!G171*Convert!$B$6/Convert!$B$5/$D171</f>
        <v>19.956883702349646</v>
      </c>
      <c r="H171" s="5">
        <f>'90.1 Data-SI'!H171*Convert!$B$6/Convert!$B$5/$D171</f>
        <v>43.228221019166298</v>
      </c>
      <c r="I171" s="5">
        <f>'90.1 Data-SI'!I171*Convert!$B$6/Convert!$B$5/$D171</f>
        <v>11.035081805321164</v>
      </c>
      <c r="J171" s="5">
        <f>'90.1 Data-SI'!J171*Convert!$B$6/Convert!$B$5/$D171</f>
        <v>143.52341900410082</v>
      </c>
      <c r="K171" s="5">
        <f>'90.1 Data-SI'!K171*Convert!$B$7/Convert!$B$5/$D171</f>
        <v>0</v>
      </c>
      <c r="L171" s="5">
        <f>'90.1 Data-SI'!L171*Convert!$B$6/Convert!$B$5/$D171</f>
        <v>0</v>
      </c>
      <c r="M171" s="5">
        <f>'90.1 Data-SI'!M171*Convert!$B$6/Convert!$B$5/$D171</f>
        <v>25.682104171031025</v>
      </c>
      <c r="N171" s="5">
        <f>'90.1 Data-SI'!N171*Convert!$B$6/Convert!$B$5/$D171</f>
        <v>0</v>
      </c>
      <c r="O171" s="5">
        <f>'90.1 Data-SI'!O171*Convert!$B$6/Convert!$B$5/$D171</f>
        <v>0</v>
      </c>
      <c r="P171" s="5">
        <f>'90.1 Data-SI'!P171*Convert!$B$6/Convert!$B$5/$D171</f>
        <v>0</v>
      </c>
      <c r="Q171" s="5">
        <f>'90.1 Data-SI'!Q171*Convert!$B$6/Convert!$B$5/$D171</f>
        <v>0</v>
      </c>
      <c r="R171" s="5">
        <f>'90.1 Data-SI'!R171*Convert!$B$6/Convert!$B$5/$D171</f>
        <v>0</v>
      </c>
      <c r="S171" s="5">
        <f>'90.1 Data-SI'!S171*Convert!$B$6/Convert!$B$5/$D171</f>
        <v>0</v>
      </c>
      <c r="T171" s="5">
        <f>'90.1 Data-SI'!T171*Convert!$B$6/Convert!$B$5/$D171</f>
        <v>131.62674764785552</v>
      </c>
      <c r="U171" s="5">
        <f>'90.1 Data-SI'!U171*Convert!$B$7/Convert!$B$5/$D171</f>
        <v>0</v>
      </c>
      <c r="V171" s="5">
        <f>'90.1 Data-SI'!V171*Convert!$B$6/Convert!$B$5/$D171</f>
        <v>0</v>
      </c>
      <c r="W171" s="5">
        <f>'90.1 Data-SI'!W171*Convert!$B$6/Convert!$B$5/$D171</f>
        <v>45.638987873380664</v>
      </c>
      <c r="X171" s="5">
        <f>'90.1 Data-SI'!X171*Convert!$B$7/Convert!$B$5/$D171</f>
        <v>80.903780693611012</v>
      </c>
      <c r="Y171" s="5">
        <f t="shared" si="6"/>
        <v>126.54276856699167</v>
      </c>
      <c r="Z171" s="5">
        <f>'90.1 Data-SI'!Z171*Convert!$B$6/Convert!$B$5/$D171</f>
        <v>236.36741093788382</v>
      </c>
      <c r="AA171" s="5">
        <f>'90.1 Data-SI'!AA171*Convert!$B$6/Convert!$B$5/$D171</f>
        <v>611.41986828770837</v>
      </c>
      <c r="AB171" s="5">
        <f t="shared" si="7"/>
        <v>847.78727922559221</v>
      </c>
    </row>
    <row r="172" spans="1:28" x14ac:dyDescent="0.25">
      <c r="A172" s="95">
        <v>2010</v>
      </c>
      <c r="B172" s="95" t="s">
        <v>60</v>
      </c>
      <c r="C172" s="52" t="s">
        <v>8</v>
      </c>
      <c r="D172" s="5">
        <f>VLOOKUP(B172,SWH!$A$4:$C$19,3,FALSE)</f>
        <v>3134.61</v>
      </c>
      <c r="E172" s="5">
        <f>'90.1 Data-SI'!E172*Convert!$B$6/Convert!$B$5/$D172</f>
        <v>0</v>
      </c>
      <c r="F172" s="5">
        <f>'90.1 Data-SI'!F172*Convert!$B$7/Convert!$B$5/$D172</f>
        <v>110.59405228153494</v>
      </c>
      <c r="G172" s="5">
        <f>'90.1 Data-SI'!G172*Convert!$B$6/Convert!$B$5/$D172</f>
        <v>13.510397713839289</v>
      </c>
      <c r="H172" s="5">
        <f>'90.1 Data-SI'!H172*Convert!$B$6/Convert!$B$5/$D172</f>
        <v>43.228221019166298</v>
      </c>
      <c r="I172" s="5">
        <f>'90.1 Data-SI'!I172*Convert!$B$6/Convert!$B$5/$D172</f>
        <v>10.976145712261211</v>
      </c>
      <c r="J172" s="5">
        <f>'90.1 Data-SI'!J172*Convert!$B$6/Convert!$B$5/$D172</f>
        <v>143.52341900410082</v>
      </c>
      <c r="K172" s="5">
        <f>'90.1 Data-SI'!K172*Convert!$B$7/Convert!$B$5/$D172</f>
        <v>0</v>
      </c>
      <c r="L172" s="5">
        <f>'90.1 Data-SI'!L172*Convert!$B$6/Convert!$B$5/$D172</f>
        <v>0</v>
      </c>
      <c r="M172" s="5">
        <f>'90.1 Data-SI'!M172*Convert!$B$6/Convert!$B$5/$D172</f>
        <v>27.399670311635429</v>
      </c>
      <c r="N172" s="5">
        <f>'90.1 Data-SI'!N172*Convert!$B$6/Convert!$B$5/$D172</f>
        <v>0</v>
      </c>
      <c r="O172" s="5">
        <f>'90.1 Data-SI'!O172*Convert!$B$6/Convert!$B$5/$D172</f>
        <v>0</v>
      </c>
      <c r="P172" s="5">
        <f>'90.1 Data-SI'!P172*Convert!$B$6/Convert!$B$5/$D172</f>
        <v>0</v>
      </c>
      <c r="Q172" s="5">
        <f>'90.1 Data-SI'!Q172*Convert!$B$6/Convert!$B$5/$D172</f>
        <v>0</v>
      </c>
      <c r="R172" s="5">
        <f>'90.1 Data-SI'!R172*Convert!$B$6/Convert!$B$5/$D172</f>
        <v>0</v>
      </c>
      <c r="S172" s="5">
        <f>'90.1 Data-SI'!S172*Convert!$B$6/Convert!$B$5/$D172</f>
        <v>0</v>
      </c>
      <c r="T172" s="5">
        <f>'90.1 Data-SI'!T172*Convert!$B$6/Convert!$B$5/$D172</f>
        <v>140.86848833578091</v>
      </c>
      <c r="U172" s="5">
        <f>'90.1 Data-SI'!U172*Convert!$B$7/Convert!$B$5/$D172</f>
        <v>0</v>
      </c>
      <c r="V172" s="5">
        <f>'90.1 Data-SI'!V172*Convert!$B$6/Convert!$B$5/$D172</f>
        <v>0</v>
      </c>
      <c r="W172" s="5">
        <f>'90.1 Data-SI'!W172*Convert!$B$6/Convert!$B$5/$D172</f>
        <v>40.910068025474715</v>
      </c>
      <c r="X172" s="5">
        <f>'90.1 Data-SI'!X172*Convert!$B$7/Convert!$B$5/$D172</f>
        <v>110.59405228153494</v>
      </c>
      <c r="Y172" s="5">
        <f t="shared" si="6"/>
        <v>151.50412030700966</v>
      </c>
      <c r="Z172" s="5">
        <f>'90.1 Data-SI'!Z172*Convert!$B$6/Convert!$B$5/$D172</f>
        <v>323.11011399965048</v>
      </c>
      <c r="AA172" s="5">
        <f>'90.1 Data-SI'!AA172*Convert!$B$6/Convert!$B$5/$D172</f>
        <v>702.61645609643449</v>
      </c>
      <c r="AB172" s="5">
        <f t="shared" si="7"/>
        <v>1025.726570096085</v>
      </c>
    </row>
    <row r="173" spans="1:28" x14ac:dyDescent="0.25">
      <c r="A173" s="95">
        <v>2013</v>
      </c>
      <c r="B173" s="95" t="s">
        <v>60</v>
      </c>
      <c r="C173" s="52" t="s">
        <v>10</v>
      </c>
      <c r="D173" s="5">
        <f>VLOOKUP(B173,SWH!$A$4:$C$19,3,FALSE)</f>
        <v>3134.61</v>
      </c>
      <c r="E173" s="5">
        <f>'90.1 Data-SI'!E173*Convert!$B$6/Convert!$B$5/$D173</f>
        <v>0</v>
      </c>
      <c r="F173" s="5">
        <f>'90.1 Data-SI'!F173*Convert!$B$7/Convert!$B$5/$D173</f>
        <v>0</v>
      </c>
      <c r="G173" s="5">
        <f>'90.1 Data-SI'!G173*Convert!$B$6/Convert!$B$5/$D173</f>
        <v>146.15028486620164</v>
      </c>
      <c r="H173" s="5">
        <f>'90.1 Data-SI'!H173*Convert!$B$6/Convert!$B$5/$D173</f>
        <v>36.520732332819001</v>
      </c>
      <c r="I173" s="5">
        <f>'90.1 Data-SI'!I173*Convert!$B$6/Convert!$B$5/$D173</f>
        <v>11.077179014649705</v>
      </c>
      <c r="J173" s="5">
        <f>'90.1 Data-SI'!J173*Convert!$B$6/Convert!$B$5/$D173</f>
        <v>143.430805143578</v>
      </c>
      <c r="K173" s="5">
        <f>'90.1 Data-SI'!K173*Convert!$B$7/Convert!$B$5/$D173</f>
        <v>0</v>
      </c>
      <c r="L173" s="5">
        <f>'90.1 Data-SI'!L173*Convert!$B$6/Convert!$B$5/$D173</f>
        <v>0</v>
      </c>
      <c r="M173" s="5">
        <f>'90.1 Data-SI'!M173*Convert!$B$6/Convert!$B$5/$D173</f>
        <v>42.686570259139081</v>
      </c>
      <c r="N173" s="5">
        <f>'90.1 Data-SI'!N173*Convert!$B$6/Convert!$B$5/$D173</f>
        <v>0</v>
      </c>
      <c r="O173" s="5">
        <f>'90.1 Data-SI'!O173*Convert!$B$6/Convert!$B$5/$D173</f>
        <v>0</v>
      </c>
      <c r="P173" s="5">
        <f>'90.1 Data-SI'!P173*Convert!$B$6/Convert!$B$5/$D173</f>
        <v>0</v>
      </c>
      <c r="Q173" s="5">
        <f>'90.1 Data-SI'!Q173*Convert!$B$6/Convert!$B$5/$D173</f>
        <v>0</v>
      </c>
      <c r="R173" s="5">
        <f>'90.1 Data-SI'!R173*Convert!$B$6/Convert!$B$5/$D173</f>
        <v>0</v>
      </c>
      <c r="S173" s="5">
        <f>'90.1 Data-SI'!S173*Convert!$B$6/Convert!$B$5/$D173</f>
        <v>0</v>
      </c>
      <c r="T173" s="5">
        <f>'90.1 Data-SI'!T173*Convert!$B$6/Convert!$B$5/$D173</f>
        <v>77.175410621700593</v>
      </c>
      <c r="U173" s="5">
        <f>'90.1 Data-SI'!U173*Convert!$B$7/Convert!$B$5/$D173</f>
        <v>0</v>
      </c>
      <c r="V173" s="5">
        <f>'90.1 Data-SI'!V173*Convert!$B$6/Convert!$B$5/$D173</f>
        <v>0</v>
      </c>
      <c r="W173" s="5">
        <f>'90.1 Data-SI'!W173*Convert!$B$6/Convert!$B$5/$D173</f>
        <v>188.83685512534078</v>
      </c>
      <c r="X173" s="5">
        <f>'90.1 Data-SI'!X173*Convert!$B$7/Convert!$B$5/$D173</f>
        <v>0</v>
      </c>
      <c r="Y173" s="5">
        <f t="shared" si="6"/>
        <v>188.83685512534078</v>
      </c>
      <c r="Z173" s="5">
        <f>'90.1 Data-SI'!Z173*Convert!$B$6/Convert!$B$5/$D173</f>
        <v>0</v>
      </c>
      <c r="AA173" s="5">
        <f>'90.1 Data-SI'!AA173*Convert!$B$6/Convert!$B$5/$D173</f>
        <v>457.04098223808802</v>
      </c>
      <c r="AB173" s="5">
        <f t="shared" si="7"/>
        <v>457.04098223808802</v>
      </c>
    </row>
    <row r="174" spans="1:28" x14ac:dyDescent="0.25">
      <c r="A174" s="95">
        <v>2013</v>
      </c>
      <c r="B174" s="95" t="s">
        <v>60</v>
      </c>
      <c r="C174" s="52" t="s">
        <v>6</v>
      </c>
      <c r="D174" s="5">
        <f>VLOOKUP(B174,SWH!$A$4:$C$19,3,FALSE)</f>
        <v>3134.61</v>
      </c>
      <c r="E174" s="5">
        <f>'90.1 Data-SI'!E174*Convert!$B$6/Convert!$B$5/$D174</f>
        <v>0</v>
      </c>
      <c r="F174" s="5">
        <f>'90.1 Data-SI'!F174*Convert!$B$7/Convert!$B$5/$D174</f>
        <v>0</v>
      </c>
      <c r="G174" s="5">
        <f>'90.1 Data-SI'!G174*Convert!$B$6/Convert!$B$5/$D174</f>
        <v>131.28155053136152</v>
      </c>
      <c r="H174" s="5">
        <f>'90.1 Data-SI'!H174*Convert!$B$6/Convert!$B$5/$D174</f>
        <v>36.520732332819001</v>
      </c>
      <c r="I174" s="5">
        <f>'90.1 Data-SI'!I174*Convert!$B$6/Convert!$B$5/$D174</f>
        <v>11.079985495271606</v>
      </c>
      <c r="J174" s="5">
        <f>'90.1 Data-SI'!J174*Convert!$B$6/Convert!$B$5/$D174</f>
        <v>143.430805143578</v>
      </c>
      <c r="K174" s="5">
        <f>'90.1 Data-SI'!K174*Convert!$B$7/Convert!$B$5/$D174</f>
        <v>0</v>
      </c>
      <c r="L174" s="5">
        <f>'90.1 Data-SI'!L174*Convert!$B$6/Convert!$B$5/$D174</f>
        <v>0</v>
      </c>
      <c r="M174" s="5">
        <f>'90.1 Data-SI'!M174*Convert!$B$6/Convert!$B$5/$D174</f>
        <v>41.625720584059898</v>
      </c>
      <c r="N174" s="5">
        <f>'90.1 Data-SI'!N174*Convert!$B$6/Convert!$B$5/$D174</f>
        <v>0</v>
      </c>
      <c r="O174" s="5">
        <f>'90.1 Data-SI'!O174*Convert!$B$6/Convert!$B$5/$D174</f>
        <v>0</v>
      </c>
      <c r="P174" s="5">
        <f>'90.1 Data-SI'!P174*Convert!$B$6/Convert!$B$5/$D174</f>
        <v>0</v>
      </c>
      <c r="Q174" s="5">
        <f>'90.1 Data-SI'!Q174*Convert!$B$6/Convert!$B$5/$D174</f>
        <v>0</v>
      </c>
      <c r="R174" s="5">
        <f>'90.1 Data-SI'!R174*Convert!$B$6/Convert!$B$5/$D174</f>
        <v>0</v>
      </c>
      <c r="S174" s="5">
        <f>'90.1 Data-SI'!S174*Convert!$B$6/Convert!$B$5/$D174</f>
        <v>0</v>
      </c>
      <c r="T174" s="5">
        <f>'90.1 Data-SI'!T174*Convert!$B$6/Convert!$B$5/$D174</f>
        <v>76.847052388937968</v>
      </c>
      <c r="U174" s="5">
        <f>'90.1 Data-SI'!U174*Convert!$B$7/Convert!$B$5/$D174</f>
        <v>0</v>
      </c>
      <c r="V174" s="5">
        <f>'90.1 Data-SI'!V174*Convert!$B$6/Convert!$B$5/$D174</f>
        <v>0</v>
      </c>
      <c r="W174" s="5">
        <f>'90.1 Data-SI'!W174*Convert!$B$6/Convert!$B$5/$D174</f>
        <v>172.90727111542137</v>
      </c>
      <c r="X174" s="5">
        <f>'90.1 Data-SI'!X174*Convert!$B$7/Convert!$B$5/$D174</f>
        <v>0</v>
      </c>
      <c r="Y174" s="5">
        <f t="shared" si="6"/>
        <v>172.90727111542137</v>
      </c>
      <c r="Z174" s="5">
        <f>'90.1 Data-SI'!Z174*Convert!$B$6/Convert!$B$5/$D174</f>
        <v>0</v>
      </c>
      <c r="AA174" s="5">
        <f>'90.1 Data-SI'!AA174*Convert!$B$6/Convert!$B$5/$D174</f>
        <v>440.78303999540606</v>
      </c>
      <c r="AB174" s="5">
        <f t="shared" si="7"/>
        <v>440.78303999540606</v>
      </c>
    </row>
    <row r="175" spans="1:28" x14ac:dyDescent="0.25">
      <c r="A175" s="95">
        <v>2013</v>
      </c>
      <c r="B175" s="95" t="s">
        <v>60</v>
      </c>
      <c r="C175" s="52" t="s">
        <v>11</v>
      </c>
      <c r="D175" s="5">
        <f>VLOOKUP(B175,SWH!$A$4:$C$19,3,FALSE)</f>
        <v>3134.61</v>
      </c>
      <c r="E175" s="5">
        <f>'90.1 Data-SI'!E175*Convert!$B$6/Convert!$B$5/$D175</f>
        <v>0</v>
      </c>
      <c r="F175" s="5">
        <f>'90.1 Data-SI'!F175*Convert!$B$7/Convert!$B$5/$D175</f>
        <v>0</v>
      </c>
      <c r="G175" s="5">
        <f>'90.1 Data-SI'!G175*Convert!$B$6/Convert!$B$5/$D175</f>
        <v>90.388321389618184</v>
      </c>
      <c r="H175" s="5">
        <f>'90.1 Data-SI'!H175*Convert!$B$6/Convert!$B$5/$D175</f>
        <v>36.520732332819001</v>
      </c>
      <c r="I175" s="5">
        <f>'90.1 Data-SI'!I175*Convert!$B$6/Convert!$B$5/$D175</f>
        <v>11.08279197589351</v>
      </c>
      <c r="J175" s="5">
        <f>'90.1 Data-SI'!J175*Convert!$B$6/Convert!$B$5/$D175</f>
        <v>143.430805143578</v>
      </c>
      <c r="K175" s="5">
        <f>'90.1 Data-SI'!K175*Convert!$B$7/Convert!$B$5/$D175</f>
        <v>0</v>
      </c>
      <c r="L175" s="5">
        <f>'90.1 Data-SI'!L175*Convert!$B$6/Convert!$B$5/$D175</f>
        <v>0</v>
      </c>
      <c r="M175" s="5">
        <f>'90.1 Data-SI'!M175*Convert!$B$6/Convert!$B$5/$D175</f>
        <v>33.077180609744467</v>
      </c>
      <c r="N175" s="5">
        <f>'90.1 Data-SI'!N175*Convert!$B$6/Convert!$B$5/$D175</f>
        <v>0</v>
      </c>
      <c r="O175" s="5">
        <f>'90.1 Data-SI'!O175*Convert!$B$6/Convert!$B$5/$D175</f>
        <v>0</v>
      </c>
      <c r="P175" s="5">
        <f>'90.1 Data-SI'!P175*Convert!$B$6/Convert!$B$5/$D175</f>
        <v>0</v>
      </c>
      <c r="Q175" s="5">
        <f>'90.1 Data-SI'!Q175*Convert!$B$6/Convert!$B$5/$D175</f>
        <v>0</v>
      </c>
      <c r="R175" s="5">
        <f>'90.1 Data-SI'!R175*Convert!$B$6/Convert!$B$5/$D175</f>
        <v>0</v>
      </c>
      <c r="S175" s="5">
        <f>'90.1 Data-SI'!S175*Convert!$B$6/Convert!$B$5/$D175</f>
        <v>0</v>
      </c>
      <c r="T175" s="5">
        <f>'90.1 Data-SI'!T175*Convert!$B$6/Convert!$B$5/$D175</f>
        <v>83.0297291989895</v>
      </c>
      <c r="U175" s="5">
        <f>'90.1 Data-SI'!U175*Convert!$B$7/Convert!$B$5/$D175</f>
        <v>0</v>
      </c>
      <c r="V175" s="5">
        <f>'90.1 Data-SI'!V175*Convert!$B$6/Convert!$B$5/$D175</f>
        <v>0</v>
      </c>
      <c r="W175" s="5">
        <f>'90.1 Data-SI'!W175*Convert!$B$6/Convert!$B$5/$D175</f>
        <v>123.46550199936267</v>
      </c>
      <c r="X175" s="5">
        <f>'90.1 Data-SI'!X175*Convert!$B$7/Convert!$B$5/$D175</f>
        <v>0</v>
      </c>
      <c r="Y175" s="5">
        <f t="shared" si="6"/>
        <v>123.46550199936267</v>
      </c>
      <c r="Z175" s="5">
        <f>'90.1 Data-SI'!Z175*Convert!$B$6/Convert!$B$5/$D175</f>
        <v>0</v>
      </c>
      <c r="AA175" s="5">
        <f>'90.1 Data-SI'!AA175*Convert!$B$6/Convert!$B$5/$D175</f>
        <v>397.52675417002081</v>
      </c>
      <c r="AB175" s="5">
        <f t="shared" si="7"/>
        <v>397.52675417002081</v>
      </c>
    </row>
    <row r="176" spans="1:28" x14ac:dyDescent="0.25">
      <c r="A176" s="95">
        <v>2013</v>
      </c>
      <c r="B176" s="95" t="s">
        <v>60</v>
      </c>
      <c r="C176" s="52" t="s">
        <v>13</v>
      </c>
      <c r="D176" s="5">
        <f>VLOOKUP(B176,SWH!$A$4:$C$19,3,FALSE)</f>
        <v>3134.61</v>
      </c>
      <c r="E176" s="5">
        <f>'90.1 Data-SI'!E176*Convert!$B$6/Convert!$B$5/$D176</f>
        <v>0</v>
      </c>
      <c r="F176" s="5">
        <f>'90.1 Data-SI'!F176*Convert!$B$7/Convert!$B$5/$D176</f>
        <v>0.33140752225423048</v>
      </c>
      <c r="G176" s="5">
        <f>'90.1 Data-SI'!G176*Convert!$B$6/Convert!$B$5/$D176</f>
        <v>101.93137618750373</v>
      </c>
      <c r="H176" s="5">
        <f>'90.1 Data-SI'!H176*Convert!$B$6/Convert!$B$5/$D176</f>
        <v>36.520732332819001</v>
      </c>
      <c r="I176" s="5">
        <f>'90.1 Data-SI'!I176*Convert!$B$6/Convert!$B$5/$D176</f>
        <v>11.068759572783994</v>
      </c>
      <c r="J176" s="5">
        <f>'90.1 Data-SI'!J176*Convert!$B$6/Convert!$B$5/$D176</f>
        <v>143.430805143578</v>
      </c>
      <c r="K176" s="5">
        <f>'90.1 Data-SI'!K176*Convert!$B$7/Convert!$B$5/$D176</f>
        <v>0</v>
      </c>
      <c r="L176" s="5">
        <f>'90.1 Data-SI'!L176*Convert!$B$6/Convert!$B$5/$D176</f>
        <v>0</v>
      </c>
      <c r="M176" s="5">
        <f>'90.1 Data-SI'!M176*Convert!$B$6/Convert!$B$5/$D176</f>
        <v>37.03712476724909</v>
      </c>
      <c r="N176" s="5">
        <f>'90.1 Data-SI'!N176*Convert!$B$6/Convert!$B$5/$D176</f>
        <v>0</v>
      </c>
      <c r="O176" s="5">
        <f>'90.1 Data-SI'!O176*Convert!$B$6/Convert!$B$5/$D176</f>
        <v>0</v>
      </c>
      <c r="P176" s="5">
        <f>'90.1 Data-SI'!P176*Convert!$B$6/Convert!$B$5/$D176</f>
        <v>0</v>
      </c>
      <c r="Q176" s="5">
        <f>'90.1 Data-SI'!Q176*Convert!$B$6/Convert!$B$5/$D176</f>
        <v>0</v>
      </c>
      <c r="R176" s="5">
        <f>'90.1 Data-SI'!R176*Convert!$B$6/Convert!$B$5/$D176</f>
        <v>0</v>
      </c>
      <c r="S176" s="5">
        <f>'90.1 Data-SI'!S176*Convert!$B$6/Convert!$B$5/$D176</f>
        <v>0</v>
      </c>
      <c r="T176" s="5">
        <f>'90.1 Data-SI'!T176*Convert!$B$6/Convert!$B$5/$D176</f>
        <v>83.341248548020673</v>
      </c>
      <c r="U176" s="5">
        <f>'90.1 Data-SI'!U176*Convert!$B$7/Convert!$B$5/$D176</f>
        <v>0</v>
      </c>
      <c r="V176" s="5">
        <f>'90.1 Data-SI'!V176*Convert!$B$6/Convert!$B$5/$D176</f>
        <v>0</v>
      </c>
      <c r="W176" s="5">
        <f>'90.1 Data-SI'!W176*Convert!$B$6/Convert!$B$5/$D176</f>
        <v>138.96850095475281</v>
      </c>
      <c r="X176" s="5">
        <f>'90.1 Data-SI'!X176*Convert!$B$7/Convert!$B$5/$D176</f>
        <v>0.33140752225423048</v>
      </c>
      <c r="Y176" s="5">
        <f t="shared" si="6"/>
        <v>139.29990847700705</v>
      </c>
      <c r="Z176" s="5">
        <f>'90.1 Data-SI'!Z176*Convert!$B$6/Convert!$B$5/$D176</f>
        <v>0.96823581455640939</v>
      </c>
      <c r="AA176" s="5">
        <f>'90.1 Data-SI'!AA176*Convert!$B$6/Convert!$B$5/$D176</f>
        <v>414.29828236651093</v>
      </c>
      <c r="AB176" s="5">
        <f t="shared" si="7"/>
        <v>415.26651818106734</v>
      </c>
    </row>
    <row r="177" spans="1:28" x14ac:dyDescent="0.25">
      <c r="A177" s="95">
        <v>2013</v>
      </c>
      <c r="B177" s="95" t="s">
        <v>60</v>
      </c>
      <c r="C177" s="52" t="s">
        <v>19</v>
      </c>
      <c r="D177" s="5">
        <f>VLOOKUP(B177,SWH!$A$4:$C$19,3,FALSE)</f>
        <v>3134.61</v>
      </c>
      <c r="E177" s="5">
        <f>'90.1 Data-SI'!E177*Convert!$B$6/Convert!$B$5/$D177</f>
        <v>0</v>
      </c>
      <c r="F177" s="5">
        <f>'90.1 Data-SI'!F177*Convert!$B$7/Convert!$B$5/$D177</f>
        <v>0.93658647593586875</v>
      </c>
      <c r="G177" s="5">
        <f>'90.1 Data-SI'!G177*Convert!$B$6/Convert!$B$5/$D177</f>
        <v>73.841311642880257</v>
      </c>
      <c r="H177" s="5">
        <f>'90.1 Data-SI'!H177*Convert!$B$6/Convert!$B$5/$D177</f>
        <v>36.520732332819001</v>
      </c>
      <c r="I177" s="5">
        <f>'90.1 Data-SI'!I177*Convert!$B$6/Convert!$B$5/$D177</f>
        <v>11.063146611540192</v>
      </c>
      <c r="J177" s="5">
        <f>'90.1 Data-SI'!J177*Convert!$B$6/Convert!$B$5/$D177</f>
        <v>143.430805143578</v>
      </c>
      <c r="K177" s="5">
        <f>'90.1 Data-SI'!K177*Convert!$B$7/Convert!$B$5/$D177</f>
        <v>0</v>
      </c>
      <c r="L177" s="5">
        <f>'90.1 Data-SI'!L177*Convert!$B$6/Convert!$B$5/$D177</f>
        <v>0</v>
      </c>
      <c r="M177" s="5">
        <f>'90.1 Data-SI'!M177*Convert!$B$6/Convert!$B$5/$D177</f>
        <v>28.219162653231002</v>
      </c>
      <c r="N177" s="5">
        <f>'90.1 Data-SI'!N177*Convert!$B$6/Convert!$B$5/$D177</f>
        <v>0</v>
      </c>
      <c r="O177" s="5">
        <f>'90.1 Data-SI'!O177*Convert!$B$6/Convert!$B$5/$D177</f>
        <v>0</v>
      </c>
      <c r="P177" s="5">
        <f>'90.1 Data-SI'!P177*Convert!$B$6/Convert!$B$5/$D177</f>
        <v>0</v>
      </c>
      <c r="Q177" s="5">
        <f>'90.1 Data-SI'!Q177*Convert!$B$6/Convert!$B$5/$D177</f>
        <v>0</v>
      </c>
      <c r="R177" s="5">
        <f>'90.1 Data-SI'!R177*Convert!$B$6/Convert!$B$5/$D177</f>
        <v>0</v>
      </c>
      <c r="S177" s="5">
        <f>'90.1 Data-SI'!S177*Convert!$B$6/Convert!$B$5/$D177</f>
        <v>0</v>
      </c>
      <c r="T177" s="5">
        <f>'90.1 Data-SI'!T177*Convert!$B$6/Convert!$B$5/$D177</f>
        <v>89.928058567626167</v>
      </c>
      <c r="U177" s="5">
        <f>'90.1 Data-SI'!U177*Convert!$B$7/Convert!$B$5/$D177</f>
        <v>0</v>
      </c>
      <c r="V177" s="5">
        <f>'90.1 Data-SI'!V177*Convert!$B$6/Convert!$B$5/$D177</f>
        <v>0</v>
      </c>
      <c r="W177" s="5">
        <f>'90.1 Data-SI'!W177*Convert!$B$6/Convert!$B$5/$D177</f>
        <v>102.06047429611125</v>
      </c>
      <c r="X177" s="5">
        <f>'90.1 Data-SI'!X177*Convert!$B$7/Convert!$B$5/$D177</f>
        <v>0.93658647593586875</v>
      </c>
      <c r="Y177" s="5">
        <f t="shared" si="6"/>
        <v>102.99706077204712</v>
      </c>
      <c r="Z177" s="5">
        <f>'90.1 Data-SI'!Z177*Convert!$B$6/Convert!$B$5/$D177</f>
        <v>2.73631860635507</v>
      </c>
      <c r="AA177" s="5">
        <f>'90.1 Data-SI'!AA177*Convert!$B$6/Convert!$B$5/$D177</f>
        <v>385.7367290774078</v>
      </c>
      <c r="AB177" s="5">
        <f t="shared" si="7"/>
        <v>388.47304768376284</v>
      </c>
    </row>
    <row r="178" spans="1:28" x14ac:dyDescent="0.25">
      <c r="A178" s="95">
        <v>2013</v>
      </c>
      <c r="B178" s="95" t="s">
        <v>60</v>
      </c>
      <c r="C178" s="52" t="s">
        <v>20</v>
      </c>
      <c r="D178" s="5">
        <f>VLOOKUP(B178,SWH!$A$4:$C$19,3,FALSE)</f>
        <v>3134.61</v>
      </c>
      <c r="E178" s="5">
        <f>'90.1 Data-SI'!E178*Convert!$B$6/Convert!$B$5/$D178</f>
        <v>0</v>
      </c>
      <c r="F178" s="5">
        <f>'90.1 Data-SI'!F178*Convert!$B$7/Convert!$B$5/$D178</f>
        <v>0.68586948083918997</v>
      </c>
      <c r="G178" s="5">
        <f>'90.1 Data-SI'!G178*Convert!$B$6/Convert!$B$5/$D178</f>
        <v>61.627507976359979</v>
      </c>
      <c r="H178" s="5">
        <f>'90.1 Data-SI'!H178*Convert!$B$6/Convert!$B$5/$D178</f>
        <v>36.520732332819001</v>
      </c>
      <c r="I178" s="5">
        <f>'90.1 Data-SI'!I178*Convert!$B$6/Convert!$B$5/$D178</f>
        <v>11.071566053405901</v>
      </c>
      <c r="J178" s="5">
        <f>'90.1 Data-SI'!J178*Convert!$B$6/Convert!$B$5/$D178</f>
        <v>143.430805143578</v>
      </c>
      <c r="K178" s="5">
        <f>'90.1 Data-SI'!K178*Convert!$B$7/Convert!$B$5/$D178</f>
        <v>0</v>
      </c>
      <c r="L178" s="5">
        <f>'90.1 Data-SI'!L178*Convert!$B$6/Convert!$B$5/$D178</f>
        <v>0</v>
      </c>
      <c r="M178" s="5">
        <f>'90.1 Data-SI'!M178*Convert!$B$6/Convert!$B$5/$D178</f>
        <v>29.838501972068823</v>
      </c>
      <c r="N178" s="5">
        <f>'90.1 Data-SI'!N178*Convert!$B$6/Convert!$B$5/$D178</f>
        <v>0</v>
      </c>
      <c r="O178" s="5">
        <f>'90.1 Data-SI'!O178*Convert!$B$6/Convert!$B$5/$D178</f>
        <v>0</v>
      </c>
      <c r="P178" s="5">
        <f>'90.1 Data-SI'!P178*Convert!$B$6/Convert!$B$5/$D178</f>
        <v>0</v>
      </c>
      <c r="Q178" s="5">
        <f>'90.1 Data-SI'!Q178*Convert!$B$6/Convert!$B$5/$D178</f>
        <v>0</v>
      </c>
      <c r="R178" s="5">
        <f>'90.1 Data-SI'!R178*Convert!$B$6/Convert!$B$5/$D178</f>
        <v>0</v>
      </c>
      <c r="S178" s="5">
        <f>'90.1 Data-SI'!S178*Convert!$B$6/Convert!$B$5/$D178</f>
        <v>0</v>
      </c>
      <c r="T178" s="5">
        <f>'90.1 Data-SI'!T178*Convert!$B$6/Convert!$B$5/$D178</f>
        <v>90.416386195837219</v>
      </c>
      <c r="U178" s="5">
        <f>'90.1 Data-SI'!U178*Convert!$B$7/Convert!$B$5/$D178</f>
        <v>0</v>
      </c>
      <c r="V178" s="5">
        <f>'90.1 Data-SI'!V178*Convert!$B$6/Convert!$B$5/$D178</f>
        <v>0</v>
      </c>
      <c r="W178" s="5">
        <f>'90.1 Data-SI'!W178*Convert!$B$6/Convert!$B$5/$D178</f>
        <v>91.466009948428791</v>
      </c>
      <c r="X178" s="5">
        <f>'90.1 Data-SI'!X178*Convert!$B$7/Convert!$B$5/$D178</f>
        <v>0.68586948083918997</v>
      </c>
      <c r="Y178" s="5">
        <f t="shared" si="6"/>
        <v>92.151879429267979</v>
      </c>
      <c r="Z178" s="5">
        <f>'90.1 Data-SI'!Z178*Convert!$B$6/Convert!$B$5/$D178</f>
        <v>2.0038271640384822</v>
      </c>
      <c r="AA178" s="5">
        <f>'90.1 Data-SI'!AA178*Convert!$B$6/Convert!$B$5/$D178</f>
        <v>374.9093268381074</v>
      </c>
      <c r="AB178" s="5">
        <f t="shared" si="7"/>
        <v>376.91315400214586</v>
      </c>
    </row>
    <row r="179" spans="1:28" x14ac:dyDescent="0.25">
      <c r="A179" s="95">
        <v>2013</v>
      </c>
      <c r="B179" s="95" t="s">
        <v>60</v>
      </c>
      <c r="C179" s="52" t="s">
        <v>3</v>
      </c>
      <c r="D179" s="5">
        <f>VLOOKUP(B179,SWH!$A$4:$C$19,3,FALSE)</f>
        <v>3134.61</v>
      </c>
      <c r="E179" s="5">
        <f>'90.1 Data-SI'!E179*Convert!$B$6/Convert!$B$5/$D179</f>
        <v>0</v>
      </c>
      <c r="F179" s="5">
        <f>'90.1 Data-SI'!F179*Convert!$B$7/Convert!$B$5/$D179</f>
        <v>11.295713200543467</v>
      </c>
      <c r="G179" s="5">
        <f>'90.1 Data-SI'!G179*Convert!$B$6/Convert!$B$5/$D179</f>
        <v>40.208447869999063</v>
      </c>
      <c r="H179" s="5">
        <f>'90.1 Data-SI'!H179*Convert!$B$6/Convert!$B$5/$D179</f>
        <v>36.520732332819001</v>
      </c>
      <c r="I179" s="5">
        <f>'90.1 Data-SI'!I179*Convert!$B$6/Convert!$B$5/$D179</f>
        <v>11.068759572783994</v>
      </c>
      <c r="J179" s="5">
        <f>'90.1 Data-SI'!J179*Convert!$B$6/Convert!$B$5/$D179</f>
        <v>143.430805143578</v>
      </c>
      <c r="K179" s="5">
        <f>'90.1 Data-SI'!K179*Convert!$B$7/Convert!$B$5/$D179</f>
        <v>0</v>
      </c>
      <c r="L179" s="5">
        <f>'90.1 Data-SI'!L179*Convert!$B$6/Convert!$B$5/$D179</f>
        <v>0</v>
      </c>
      <c r="M179" s="5">
        <f>'90.1 Data-SI'!M179*Convert!$B$6/Convert!$B$5/$D179</f>
        <v>23.246078991219534</v>
      </c>
      <c r="N179" s="5">
        <f>'90.1 Data-SI'!N179*Convert!$B$6/Convert!$B$5/$D179</f>
        <v>0</v>
      </c>
      <c r="O179" s="5">
        <f>'90.1 Data-SI'!O179*Convert!$B$6/Convert!$B$5/$D179</f>
        <v>0</v>
      </c>
      <c r="P179" s="5">
        <f>'90.1 Data-SI'!P179*Convert!$B$6/Convert!$B$5/$D179</f>
        <v>0</v>
      </c>
      <c r="Q179" s="5">
        <f>'90.1 Data-SI'!Q179*Convert!$B$6/Convert!$B$5/$D179</f>
        <v>0</v>
      </c>
      <c r="R179" s="5">
        <f>'90.1 Data-SI'!R179*Convert!$B$6/Convert!$B$5/$D179</f>
        <v>0</v>
      </c>
      <c r="S179" s="5">
        <f>'90.1 Data-SI'!S179*Convert!$B$6/Convert!$B$5/$D179</f>
        <v>0</v>
      </c>
      <c r="T179" s="5">
        <f>'90.1 Data-SI'!T179*Convert!$B$6/Convert!$B$5/$D179</f>
        <v>101.78824567578671</v>
      </c>
      <c r="U179" s="5">
        <f>'90.1 Data-SI'!U179*Convert!$B$7/Convert!$B$5/$D179</f>
        <v>0</v>
      </c>
      <c r="V179" s="5">
        <f>'90.1 Data-SI'!V179*Convert!$B$6/Convert!$B$5/$D179</f>
        <v>0</v>
      </c>
      <c r="W179" s="5">
        <f>'90.1 Data-SI'!W179*Convert!$B$6/Convert!$B$5/$D179</f>
        <v>63.454526861218611</v>
      </c>
      <c r="X179" s="5">
        <f>'90.1 Data-SI'!X179*Convert!$B$7/Convert!$B$5/$D179</f>
        <v>11.295713200543467</v>
      </c>
      <c r="Y179" s="5">
        <f t="shared" si="6"/>
        <v>74.750240061762071</v>
      </c>
      <c r="Z179" s="5">
        <f>'90.1 Data-SI'!Z179*Convert!$B$6/Convert!$B$5/$D179</f>
        <v>33.001405632953094</v>
      </c>
      <c r="AA179" s="5">
        <f>'90.1 Data-SI'!AA179*Convert!$B$6/Convert!$B$5/$D179</f>
        <v>389.2644752191394</v>
      </c>
      <c r="AB179" s="5">
        <f t="shared" si="7"/>
        <v>422.26588085209249</v>
      </c>
    </row>
    <row r="180" spans="1:28" x14ac:dyDescent="0.25">
      <c r="A180" s="95">
        <v>2013</v>
      </c>
      <c r="B180" s="95" t="s">
        <v>60</v>
      </c>
      <c r="C180" s="52" t="s">
        <v>7</v>
      </c>
      <c r="D180" s="5">
        <f>VLOOKUP(B180,SWH!$A$4:$C$19,3,FALSE)</f>
        <v>3134.61</v>
      </c>
      <c r="E180" s="5">
        <f>'90.1 Data-SI'!E180*Convert!$B$6/Convert!$B$5/$D180</f>
        <v>0</v>
      </c>
      <c r="F180" s="5">
        <f>'90.1 Data-SI'!F180*Convert!$B$7/Convert!$B$5/$D180</f>
        <v>3.4293474041959504</v>
      </c>
      <c r="G180" s="5">
        <f>'90.1 Data-SI'!G180*Convert!$B$6/Convert!$B$5/$D180</f>
        <v>43.722161608621164</v>
      </c>
      <c r="H180" s="5">
        <f>'90.1 Data-SI'!H180*Convert!$B$6/Convert!$B$5/$D180</f>
        <v>36.520732332819001</v>
      </c>
      <c r="I180" s="5">
        <f>'90.1 Data-SI'!I180*Convert!$B$6/Convert!$B$5/$D180</f>
        <v>11.068759572783994</v>
      </c>
      <c r="J180" s="5">
        <f>'90.1 Data-SI'!J180*Convert!$B$6/Convert!$B$5/$D180</f>
        <v>143.430805143578</v>
      </c>
      <c r="K180" s="5">
        <f>'90.1 Data-SI'!K180*Convert!$B$7/Convert!$B$5/$D180</f>
        <v>0</v>
      </c>
      <c r="L180" s="5">
        <f>'90.1 Data-SI'!L180*Convert!$B$6/Convert!$B$5/$D180</f>
        <v>0</v>
      </c>
      <c r="M180" s="5">
        <f>'90.1 Data-SI'!M180*Convert!$B$6/Convert!$B$5/$D180</f>
        <v>26.237787334167738</v>
      </c>
      <c r="N180" s="5">
        <f>'90.1 Data-SI'!N180*Convert!$B$6/Convert!$B$5/$D180</f>
        <v>0</v>
      </c>
      <c r="O180" s="5">
        <f>'90.1 Data-SI'!O180*Convert!$B$6/Convert!$B$5/$D180</f>
        <v>0</v>
      </c>
      <c r="P180" s="5">
        <f>'90.1 Data-SI'!P180*Convert!$B$6/Convert!$B$5/$D180</f>
        <v>0</v>
      </c>
      <c r="Q180" s="5">
        <f>'90.1 Data-SI'!Q180*Convert!$B$6/Convert!$B$5/$D180</f>
        <v>0</v>
      </c>
      <c r="R180" s="5">
        <f>'90.1 Data-SI'!R180*Convert!$B$6/Convert!$B$5/$D180</f>
        <v>0</v>
      </c>
      <c r="S180" s="5">
        <f>'90.1 Data-SI'!S180*Convert!$B$6/Convert!$B$5/$D180</f>
        <v>0</v>
      </c>
      <c r="T180" s="5">
        <f>'90.1 Data-SI'!T180*Convert!$B$6/Convert!$B$5/$D180</f>
        <v>98.734794759156642</v>
      </c>
      <c r="U180" s="5">
        <f>'90.1 Data-SI'!U180*Convert!$B$7/Convert!$B$5/$D180</f>
        <v>0</v>
      </c>
      <c r="V180" s="5">
        <f>'90.1 Data-SI'!V180*Convert!$B$6/Convert!$B$5/$D180</f>
        <v>0</v>
      </c>
      <c r="W180" s="5">
        <f>'90.1 Data-SI'!W180*Convert!$B$6/Convert!$B$5/$D180</f>
        <v>69.959948942788898</v>
      </c>
      <c r="X180" s="5">
        <f>'90.1 Data-SI'!X180*Convert!$B$7/Convert!$B$5/$D180</f>
        <v>3.4293474041959504</v>
      </c>
      <c r="Y180" s="5">
        <f t="shared" si="6"/>
        <v>73.38929634698485</v>
      </c>
      <c r="Z180" s="5">
        <f>'90.1 Data-SI'!Z180*Convert!$B$6/Convert!$B$5/$D180</f>
        <v>10.019135820192412</v>
      </c>
      <c r="AA180" s="5">
        <f>'90.1 Data-SI'!AA180*Convert!$B$6/Convert!$B$5/$D180</f>
        <v>369.73417657131893</v>
      </c>
      <c r="AB180" s="5">
        <f t="shared" si="7"/>
        <v>379.75331239151132</v>
      </c>
    </row>
    <row r="181" spans="1:28" x14ac:dyDescent="0.25">
      <c r="A181" s="95">
        <v>2013</v>
      </c>
      <c r="B181" s="95" t="s">
        <v>60</v>
      </c>
      <c r="C181" s="52" t="s">
        <v>17</v>
      </c>
      <c r="D181" s="5">
        <f>VLOOKUP(B181,SWH!$A$4:$C$19,3,FALSE)</f>
        <v>3134.61</v>
      </c>
      <c r="E181" s="5">
        <f>'90.1 Data-SI'!E181*Convert!$B$6/Convert!$B$5/$D181</f>
        <v>0</v>
      </c>
      <c r="F181" s="5">
        <f>'90.1 Data-SI'!F181*Convert!$B$7/Convert!$B$5/$D181</f>
        <v>0.53697624620323137</v>
      </c>
      <c r="G181" s="5">
        <f>'90.1 Data-SI'!G181*Convert!$B$6/Convert!$B$5/$D181</f>
        <v>20.658503857825302</v>
      </c>
      <c r="H181" s="5">
        <f>'90.1 Data-SI'!H181*Convert!$B$6/Convert!$B$5/$D181</f>
        <v>36.520732332819001</v>
      </c>
      <c r="I181" s="5">
        <f>'90.1 Data-SI'!I181*Convert!$B$6/Convert!$B$5/$D181</f>
        <v>11.068759572783994</v>
      </c>
      <c r="J181" s="5">
        <f>'90.1 Data-SI'!J181*Convert!$B$6/Convert!$B$5/$D181</f>
        <v>143.430805143578</v>
      </c>
      <c r="K181" s="5">
        <f>'90.1 Data-SI'!K181*Convert!$B$7/Convert!$B$5/$D181</f>
        <v>0</v>
      </c>
      <c r="L181" s="5">
        <f>'90.1 Data-SI'!L181*Convert!$B$6/Convert!$B$5/$D181</f>
        <v>0</v>
      </c>
      <c r="M181" s="5">
        <f>'90.1 Data-SI'!M181*Convert!$B$6/Convert!$B$5/$D181</f>
        <v>18.124251856247223</v>
      </c>
      <c r="N181" s="5">
        <f>'90.1 Data-SI'!N181*Convert!$B$6/Convert!$B$5/$D181</f>
        <v>0</v>
      </c>
      <c r="O181" s="5">
        <f>'90.1 Data-SI'!O181*Convert!$B$6/Convert!$B$5/$D181</f>
        <v>0</v>
      </c>
      <c r="P181" s="5">
        <f>'90.1 Data-SI'!P181*Convert!$B$6/Convert!$B$5/$D181</f>
        <v>0</v>
      </c>
      <c r="Q181" s="5">
        <f>'90.1 Data-SI'!Q181*Convert!$B$6/Convert!$B$5/$D181</f>
        <v>0</v>
      </c>
      <c r="R181" s="5">
        <f>'90.1 Data-SI'!R181*Convert!$B$6/Convert!$B$5/$D181</f>
        <v>0</v>
      </c>
      <c r="S181" s="5">
        <f>'90.1 Data-SI'!S181*Convert!$B$6/Convert!$B$5/$D181</f>
        <v>0</v>
      </c>
      <c r="T181" s="5">
        <f>'90.1 Data-SI'!T181*Convert!$B$6/Convert!$B$5/$D181</f>
        <v>102.86593423459729</v>
      </c>
      <c r="U181" s="5">
        <f>'90.1 Data-SI'!U181*Convert!$B$7/Convert!$B$5/$D181</f>
        <v>0</v>
      </c>
      <c r="V181" s="5">
        <f>'90.1 Data-SI'!V181*Convert!$B$6/Convert!$B$5/$D181</f>
        <v>0</v>
      </c>
      <c r="W181" s="5">
        <f>'90.1 Data-SI'!W181*Convert!$B$6/Convert!$B$5/$D181</f>
        <v>38.782755714072522</v>
      </c>
      <c r="X181" s="5">
        <f>'90.1 Data-SI'!X181*Convert!$B$7/Convert!$B$5/$D181</f>
        <v>0.53697624620323137</v>
      </c>
      <c r="Y181" s="5">
        <f t="shared" si="6"/>
        <v>39.319731960275753</v>
      </c>
      <c r="Z181" s="5">
        <f>'90.1 Data-SI'!Z181*Convert!$B$6/Convert!$B$5/$D181</f>
        <v>1.5688226676435735</v>
      </c>
      <c r="AA181" s="5">
        <f>'90.1 Data-SI'!AA181*Convert!$B$6/Convert!$B$5/$D181</f>
        <v>334.23500318487243</v>
      </c>
      <c r="AB181" s="5">
        <f t="shared" si="7"/>
        <v>335.80382585251601</v>
      </c>
    </row>
    <row r="182" spans="1:28" x14ac:dyDescent="0.25">
      <c r="A182" s="95">
        <v>2013</v>
      </c>
      <c r="B182" s="95" t="s">
        <v>60</v>
      </c>
      <c r="C182" s="52" t="s">
        <v>14</v>
      </c>
      <c r="D182" s="5">
        <f>VLOOKUP(B182,SWH!$A$4:$C$19,3,FALSE)</f>
        <v>3134.61</v>
      </c>
      <c r="E182" s="5">
        <f>'90.1 Data-SI'!E182*Convert!$B$6/Convert!$B$5/$D182</f>
        <v>0</v>
      </c>
      <c r="F182" s="5">
        <f>'90.1 Data-SI'!F182*Convert!$B$7/Convert!$B$5/$D182</f>
        <v>10.126661158272746</v>
      </c>
      <c r="G182" s="5">
        <f>'90.1 Data-SI'!G182*Convert!$B$6/Convert!$B$5/$D182</f>
        <v>29.529789103659539</v>
      </c>
      <c r="H182" s="5">
        <f>'90.1 Data-SI'!H182*Convert!$B$6/Convert!$B$5/$D182</f>
        <v>36.520732332819001</v>
      </c>
      <c r="I182" s="5">
        <f>'90.1 Data-SI'!I182*Convert!$B$6/Convert!$B$5/$D182</f>
        <v>11.051920689052579</v>
      </c>
      <c r="J182" s="5">
        <f>'90.1 Data-SI'!J182*Convert!$B$6/Convert!$B$5/$D182</f>
        <v>143.430805143578</v>
      </c>
      <c r="K182" s="5">
        <f>'90.1 Data-SI'!K182*Convert!$B$7/Convert!$B$5/$D182</f>
        <v>0</v>
      </c>
      <c r="L182" s="5">
        <f>'90.1 Data-SI'!L182*Convert!$B$6/Convert!$B$5/$D182</f>
        <v>0</v>
      </c>
      <c r="M182" s="5">
        <f>'90.1 Data-SI'!M182*Convert!$B$6/Convert!$B$5/$D182</f>
        <v>21.559384137456046</v>
      </c>
      <c r="N182" s="5">
        <f>'90.1 Data-SI'!N182*Convert!$B$6/Convert!$B$5/$D182</f>
        <v>0</v>
      </c>
      <c r="O182" s="5">
        <f>'90.1 Data-SI'!O182*Convert!$B$6/Convert!$B$5/$D182</f>
        <v>0</v>
      </c>
      <c r="P182" s="5">
        <f>'90.1 Data-SI'!P182*Convert!$B$6/Convert!$B$5/$D182</f>
        <v>0</v>
      </c>
      <c r="Q182" s="5">
        <f>'90.1 Data-SI'!Q182*Convert!$B$6/Convert!$B$5/$D182</f>
        <v>0</v>
      </c>
      <c r="R182" s="5">
        <f>'90.1 Data-SI'!R182*Convert!$B$6/Convert!$B$5/$D182</f>
        <v>0</v>
      </c>
      <c r="S182" s="5">
        <f>'90.1 Data-SI'!S182*Convert!$B$6/Convert!$B$5/$D182</f>
        <v>0</v>
      </c>
      <c r="T182" s="5">
        <f>'90.1 Data-SI'!T182*Convert!$B$6/Convert!$B$5/$D182</f>
        <v>110.93737250318931</v>
      </c>
      <c r="U182" s="5">
        <f>'90.1 Data-SI'!U182*Convert!$B$7/Convert!$B$5/$D182</f>
        <v>0</v>
      </c>
      <c r="V182" s="5">
        <f>'90.1 Data-SI'!V182*Convert!$B$6/Convert!$B$5/$D182</f>
        <v>0</v>
      </c>
      <c r="W182" s="5">
        <f>'90.1 Data-SI'!W182*Convert!$B$6/Convert!$B$5/$D182</f>
        <v>51.089173241115589</v>
      </c>
      <c r="X182" s="5">
        <f>'90.1 Data-SI'!X182*Convert!$B$7/Convert!$B$5/$D182</f>
        <v>10.126661158272746</v>
      </c>
      <c r="Y182" s="5">
        <f t="shared" si="6"/>
        <v>61.215834399388335</v>
      </c>
      <c r="Z182" s="5">
        <f>'90.1 Data-SI'!Z182*Convert!$B$6/Convert!$B$5/$D182</f>
        <v>29.585918716097588</v>
      </c>
      <c r="AA182" s="5">
        <f>'90.1 Data-SI'!AA182*Convert!$B$6/Convert!$B$5/$D182</f>
        <v>382.61592262585214</v>
      </c>
      <c r="AB182" s="5">
        <f t="shared" si="7"/>
        <v>412.20184134194972</v>
      </c>
    </row>
    <row r="183" spans="1:28" x14ac:dyDescent="0.25">
      <c r="A183" s="95">
        <v>2013</v>
      </c>
      <c r="B183" s="95" t="s">
        <v>60</v>
      </c>
      <c r="C183" s="52" t="s">
        <v>2</v>
      </c>
      <c r="D183" s="5">
        <f>VLOOKUP(B183,SWH!$A$4:$C$19,3,FALSE)</f>
        <v>3134.61</v>
      </c>
      <c r="E183" s="5">
        <f>'90.1 Data-SI'!E183*Convert!$B$6/Convert!$B$5/$D183</f>
        <v>0</v>
      </c>
      <c r="F183" s="5">
        <f>'90.1 Data-SI'!F183*Convert!$B$7/Convert!$B$5/$D183</f>
        <v>7.8039266979517912</v>
      </c>
      <c r="G183" s="5">
        <f>'90.1 Data-SI'!G183*Convert!$B$6/Convert!$B$5/$D183</f>
        <v>33.472894377432738</v>
      </c>
      <c r="H183" s="5">
        <f>'90.1 Data-SI'!H183*Convert!$B$6/Convert!$B$5/$D183</f>
        <v>36.520732332819001</v>
      </c>
      <c r="I183" s="5">
        <f>'90.1 Data-SI'!I183*Convert!$B$6/Convert!$B$5/$D183</f>
        <v>11.060340130918288</v>
      </c>
      <c r="J183" s="5">
        <f>'90.1 Data-SI'!J183*Convert!$B$6/Convert!$B$5/$D183</f>
        <v>143.430805143578</v>
      </c>
      <c r="K183" s="5">
        <f>'90.1 Data-SI'!K183*Convert!$B$7/Convert!$B$5/$D183</f>
        <v>0</v>
      </c>
      <c r="L183" s="5">
        <f>'90.1 Data-SI'!L183*Convert!$B$6/Convert!$B$5/$D183</f>
        <v>0</v>
      </c>
      <c r="M183" s="5">
        <f>'90.1 Data-SI'!M183*Convert!$B$6/Convert!$B$5/$D183</f>
        <v>24.980484015555366</v>
      </c>
      <c r="N183" s="5">
        <f>'90.1 Data-SI'!N183*Convert!$B$6/Convert!$B$5/$D183</f>
        <v>0</v>
      </c>
      <c r="O183" s="5">
        <f>'90.1 Data-SI'!O183*Convert!$B$6/Convert!$B$5/$D183</f>
        <v>0</v>
      </c>
      <c r="P183" s="5">
        <f>'90.1 Data-SI'!P183*Convert!$B$6/Convert!$B$5/$D183</f>
        <v>0</v>
      </c>
      <c r="Q183" s="5">
        <f>'90.1 Data-SI'!Q183*Convert!$B$6/Convert!$B$5/$D183</f>
        <v>0</v>
      </c>
      <c r="R183" s="5">
        <f>'90.1 Data-SI'!R183*Convert!$B$6/Convert!$B$5/$D183</f>
        <v>0</v>
      </c>
      <c r="S183" s="5">
        <f>'90.1 Data-SI'!S183*Convert!$B$6/Convert!$B$5/$D183</f>
        <v>0</v>
      </c>
      <c r="T183" s="5">
        <f>'90.1 Data-SI'!T183*Convert!$B$6/Convert!$B$5/$D183</f>
        <v>108.33576496668556</v>
      </c>
      <c r="U183" s="5">
        <f>'90.1 Data-SI'!U183*Convert!$B$7/Convert!$B$5/$D183</f>
        <v>0</v>
      </c>
      <c r="V183" s="5">
        <f>'90.1 Data-SI'!V183*Convert!$B$6/Convert!$B$5/$D183</f>
        <v>0</v>
      </c>
      <c r="W183" s="5">
        <f>'90.1 Data-SI'!W183*Convert!$B$6/Convert!$B$5/$D183</f>
        <v>58.4533783929881</v>
      </c>
      <c r="X183" s="5">
        <f>'90.1 Data-SI'!X183*Convert!$B$7/Convert!$B$5/$D183</f>
        <v>7.8039266979517912</v>
      </c>
      <c r="Y183" s="5">
        <f t="shared" si="6"/>
        <v>66.257305090939894</v>
      </c>
      <c r="Z183" s="5">
        <f>'90.1 Data-SI'!Z183*Convert!$B$6/Convert!$B$5/$D183</f>
        <v>22.799848572337009</v>
      </c>
      <c r="AA183" s="5">
        <f>'90.1 Data-SI'!AA183*Convert!$B$6/Convert!$B$5/$D183</f>
        <v>380.60086953932603</v>
      </c>
      <c r="AB183" s="5">
        <f t="shared" si="7"/>
        <v>403.40071811166302</v>
      </c>
    </row>
    <row r="184" spans="1:28" x14ac:dyDescent="0.25">
      <c r="A184" s="95">
        <v>2013</v>
      </c>
      <c r="B184" s="95" t="s">
        <v>60</v>
      </c>
      <c r="C184" s="52" t="s">
        <v>18</v>
      </c>
      <c r="D184" s="5">
        <f>VLOOKUP(B184,SWH!$A$4:$C$19,3,FALSE)</f>
        <v>3134.61</v>
      </c>
      <c r="E184" s="5">
        <f>'90.1 Data-SI'!E184*Convert!$B$6/Convert!$B$5/$D184</f>
        <v>0</v>
      </c>
      <c r="F184" s="5">
        <f>'90.1 Data-SI'!F184*Convert!$B$7/Convert!$B$5/$D184</f>
        <v>14.140054282847165</v>
      </c>
      <c r="G184" s="5">
        <f>'90.1 Data-SI'!G184*Convert!$B$6/Convert!$B$5/$D184</f>
        <v>12.312030488286863</v>
      </c>
      <c r="H184" s="5">
        <f>'90.1 Data-SI'!H184*Convert!$B$6/Convert!$B$5/$D184</f>
        <v>36.520732332819001</v>
      </c>
      <c r="I184" s="5">
        <f>'90.1 Data-SI'!I184*Convert!$B$6/Convert!$B$5/$D184</f>
        <v>11.04069476656497</v>
      </c>
      <c r="J184" s="5">
        <f>'90.1 Data-SI'!J184*Convert!$B$6/Convert!$B$5/$D184</f>
        <v>143.430805143578</v>
      </c>
      <c r="K184" s="5">
        <f>'90.1 Data-SI'!K184*Convert!$B$7/Convert!$B$5/$D184</f>
        <v>0</v>
      </c>
      <c r="L184" s="5">
        <f>'90.1 Data-SI'!L184*Convert!$B$6/Convert!$B$5/$D184</f>
        <v>0</v>
      </c>
      <c r="M184" s="5">
        <f>'90.1 Data-SI'!M184*Convert!$B$6/Convert!$B$5/$D184</f>
        <v>18.556449872020231</v>
      </c>
      <c r="N184" s="5">
        <f>'90.1 Data-SI'!N184*Convert!$B$6/Convert!$B$5/$D184</f>
        <v>0</v>
      </c>
      <c r="O184" s="5">
        <f>'90.1 Data-SI'!O184*Convert!$B$6/Convert!$B$5/$D184</f>
        <v>0</v>
      </c>
      <c r="P184" s="5">
        <f>'90.1 Data-SI'!P184*Convert!$B$6/Convert!$B$5/$D184</f>
        <v>0</v>
      </c>
      <c r="Q184" s="5">
        <f>'90.1 Data-SI'!Q184*Convert!$B$6/Convert!$B$5/$D184</f>
        <v>0</v>
      </c>
      <c r="R184" s="5">
        <f>'90.1 Data-SI'!R184*Convert!$B$6/Convert!$B$5/$D184</f>
        <v>0</v>
      </c>
      <c r="S184" s="5">
        <f>'90.1 Data-SI'!S184*Convert!$B$6/Convert!$B$5/$D184</f>
        <v>0</v>
      </c>
      <c r="T184" s="5">
        <f>'90.1 Data-SI'!T184*Convert!$B$6/Convert!$B$5/$D184</f>
        <v>113.89259659805278</v>
      </c>
      <c r="U184" s="5">
        <f>'90.1 Data-SI'!U184*Convert!$B$7/Convert!$B$5/$D184</f>
        <v>0</v>
      </c>
      <c r="V184" s="5">
        <f>'90.1 Data-SI'!V184*Convert!$B$6/Convert!$B$5/$D184</f>
        <v>0</v>
      </c>
      <c r="W184" s="5">
        <f>'90.1 Data-SI'!W184*Convert!$B$6/Convert!$B$5/$D184</f>
        <v>30.868480360307093</v>
      </c>
      <c r="X184" s="5">
        <f>'90.1 Data-SI'!X184*Convert!$B$7/Convert!$B$5/$D184</f>
        <v>14.140054282847165</v>
      </c>
      <c r="Y184" s="5">
        <f t="shared" si="6"/>
        <v>45.008534643154256</v>
      </c>
      <c r="Z184" s="5">
        <f>'90.1 Data-SI'!Z184*Convert!$B$6/Convert!$B$5/$D184</f>
        <v>41.311394754406798</v>
      </c>
      <c r="AA184" s="5">
        <f>'90.1 Data-SI'!AA184*Convert!$B$6/Convert!$B$5/$D184</f>
        <v>377.06470395572859</v>
      </c>
      <c r="AB184" s="5">
        <f t="shared" si="7"/>
        <v>418.37609871013541</v>
      </c>
    </row>
    <row r="185" spans="1:28" x14ac:dyDescent="0.25">
      <c r="A185" s="95">
        <v>2013</v>
      </c>
      <c r="B185" s="95" t="s">
        <v>60</v>
      </c>
      <c r="C185" s="52" t="s">
        <v>4</v>
      </c>
      <c r="D185" s="5">
        <f>VLOOKUP(B185,SWH!$A$4:$C$19,3,FALSE)</f>
        <v>3134.61</v>
      </c>
      <c r="E185" s="5">
        <f>'90.1 Data-SI'!E185*Convert!$B$6/Convert!$B$5/$D185</f>
        <v>0</v>
      </c>
      <c r="F185" s="5">
        <f>'90.1 Data-SI'!F185*Convert!$B$7/Convert!$B$5/$D185</f>
        <v>19.946890433649553</v>
      </c>
      <c r="G185" s="5">
        <f>'90.1 Data-SI'!G185*Convert!$B$6/Convert!$B$5/$D185</f>
        <v>19.606073624611813</v>
      </c>
      <c r="H185" s="5">
        <f>'90.1 Data-SI'!H185*Convert!$B$6/Convert!$B$5/$D185</f>
        <v>36.520732332819001</v>
      </c>
      <c r="I185" s="5">
        <f>'90.1 Data-SI'!I185*Convert!$B$6/Convert!$B$5/$D185</f>
        <v>11.054727169674482</v>
      </c>
      <c r="J185" s="5">
        <f>'90.1 Data-SI'!J185*Convert!$B$6/Convert!$B$5/$D185</f>
        <v>143.430805143578</v>
      </c>
      <c r="K185" s="5">
        <f>'90.1 Data-SI'!K185*Convert!$B$7/Convert!$B$5/$D185</f>
        <v>0</v>
      </c>
      <c r="L185" s="5">
        <f>'90.1 Data-SI'!L185*Convert!$B$6/Convert!$B$5/$D185</f>
        <v>0</v>
      </c>
      <c r="M185" s="5">
        <f>'90.1 Data-SI'!M185*Convert!$B$6/Convert!$B$5/$D185</f>
        <v>20.627632570984375</v>
      </c>
      <c r="N185" s="5">
        <f>'90.1 Data-SI'!N185*Convert!$B$6/Convert!$B$5/$D185</f>
        <v>0</v>
      </c>
      <c r="O185" s="5">
        <f>'90.1 Data-SI'!O185*Convert!$B$6/Convert!$B$5/$D185</f>
        <v>0</v>
      </c>
      <c r="P185" s="5">
        <f>'90.1 Data-SI'!P185*Convert!$B$6/Convert!$B$5/$D185</f>
        <v>0</v>
      </c>
      <c r="Q185" s="5">
        <f>'90.1 Data-SI'!Q185*Convert!$B$6/Convert!$B$5/$D185</f>
        <v>0</v>
      </c>
      <c r="R185" s="5">
        <f>'90.1 Data-SI'!R185*Convert!$B$6/Convert!$B$5/$D185</f>
        <v>0</v>
      </c>
      <c r="S185" s="5">
        <f>'90.1 Data-SI'!S185*Convert!$B$6/Convert!$B$5/$D185</f>
        <v>0</v>
      </c>
      <c r="T185" s="5">
        <f>'90.1 Data-SI'!T185*Convert!$B$6/Convert!$B$5/$D185</f>
        <v>118.76745343829766</v>
      </c>
      <c r="U185" s="5">
        <f>'90.1 Data-SI'!U185*Convert!$B$7/Convert!$B$5/$D185</f>
        <v>0</v>
      </c>
      <c r="V185" s="5">
        <f>'90.1 Data-SI'!V185*Convert!$B$6/Convert!$B$5/$D185</f>
        <v>0</v>
      </c>
      <c r="W185" s="5">
        <f>'90.1 Data-SI'!W185*Convert!$B$6/Convert!$B$5/$D185</f>
        <v>40.233706195596191</v>
      </c>
      <c r="X185" s="5">
        <f>'90.1 Data-SI'!X185*Convert!$B$7/Convert!$B$5/$D185</f>
        <v>19.946890433649553</v>
      </c>
      <c r="Y185" s="5">
        <f t="shared" si="6"/>
        <v>60.180596629245741</v>
      </c>
      <c r="Z185" s="5">
        <f>'90.1 Data-SI'!Z185*Convert!$B$6/Convert!$B$5/$D185</f>
        <v>58.276570113808233</v>
      </c>
      <c r="AA185" s="5">
        <f>'90.1 Data-SI'!AA185*Convert!$B$6/Convert!$B$5/$D185</f>
        <v>408.28680087439551</v>
      </c>
      <c r="AB185" s="5">
        <f t="shared" si="7"/>
        <v>466.56337098820376</v>
      </c>
    </row>
    <row r="186" spans="1:28" x14ac:dyDescent="0.25">
      <c r="A186" s="95">
        <v>2013</v>
      </c>
      <c r="B186" s="95" t="s">
        <v>60</v>
      </c>
      <c r="C186" s="52" t="s">
        <v>5</v>
      </c>
      <c r="D186" s="5">
        <f>VLOOKUP(B186,SWH!$A$4:$C$19,3,FALSE)</f>
        <v>3134.61</v>
      </c>
      <c r="E186" s="5">
        <f>'90.1 Data-SI'!E186*Convert!$B$6/Convert!$B$5/$D186</f>
        <v>0</v>
      </c>
      <c r="F186" s="5">
        <f>'90.1 Data-SI'!F186*Convert!$B$7/Convert!$B$5/$D186</f>
        <v>20.933428188301999</v>
      </c>
      <c r="G186" s="5">
        <f>'90.1 Data-SI'!G186*Convert!$B$6/Convert!$B$5/$D186</f>
        <v>24.141346309606469</v>
      </c>
      <c r="H186" s="5">
        <f>'90.1 Data-SI'!H186*Convert!$B$6/Convert!$B$5/$D186</f>
        <v>36.520732332819001</v>
      </c>
      <c r="I186" s="5">
        <f>'90.1 Data-SI'!I186*Convert!$B$6/Convert!$B$5/$D186</f>
        <v>11.057533650296385</v>
      </c>
      <c r="J186" s="5">
        <f>'90.1 Data-SI'!J186*Convert!$B$6/Convert!$B$5/$D186</f>
        <v>143.430805143578</v>
      </c>
      <c r="K186" s="5">
        <f>'90.1 Data-SI'!K186*Convert!$B$7/Convert!$B$5/$D186</f>
        <v>0</v>
      </c>
      <c r="L186" s="5">
        <f>'90.1 Data-SI'!L186*Convert!$B$6/Convert!$B$5/$D186</f>
        <v>0</v>
      </c>
      <c r="M186" s="5">
        <f>'90.1 Data-SI'!M186*Convert!$B$6/Convert!$B$5/$D186</f>
        <v>23.838246402440987</v>
      </c>
      <c r="N186" s="5">
        <f>'90.1 Data-SI'!N186*Convert!$B$6/Convert!$B$5/$D186</f>
        <v>0</v>
      </c>
      <c r="O186" s="5">
        <f>'90.1 Data-SI'!O186*Convert!$B$6/Convert!$B$5/$D186</f>
        <v>0</v>
      </c>
      <c r="P186" s="5">
        <f>'90.1 Data-SI'!P186*Convert!$B$6/Convert!$B$5/$D186</f>
        <v>0</v>
      </c>
      <c r="Q186" s="5">
        <f>'90.1 Data-SI'!Q186*Convert!$B$6/Convert!$B$5/$D186</f>
        <v>0</v>
      </c>
      <c r="R186" s="5">
        <f>'90.1 Data-SI'!R186*Convert!$B$6/Convert!$B$5/$D186</f>
        <v>0</v>
      </c>
      <c r="S186" s="5">
        <f>'90.1 Data-SI'!S186*Convert!$B$6/Convert!$B$5/$D186</f>
        <v>0</v>
      </c>
      <c r="T186" s="5">
        <f>'90.1 Data-SI'!T186*Convert!$B$6/Convert!$B$5/$D186</f>
        <v>116.63452816565164</v>
      </c>
      <c r="U186" s="5">
        <f>'90.1 Data-SI'!U186*Convert!$B$7/Convert!$B$5/$D186</f>
        <v>0</v>
      </c>
      <c r="V186" s="5">
        <f>'90.1 Data-SI'!V186*Convert!$B$6/Convert!$B$5/$D186</f>
        <v>0</v>
      </c>
      <c r="W186" s="5">
        <f>'90.1 Data-SI'!W186*Convert!$B$6/Convert!$B$5/$D186</f>
        <v>47.979592712047463</v>
      </c>
      <c r="X186" s="5">
        <f>'90.1 Data-SI'!X186*Convert!$B$7/Convert!$B$5/$D186</f>
        <v>20.933428188301999</v>
      </c>
      <c r="Y186" s="5">
        <f t="shared" si="6"/>
        <v>68.913020900349466</v>
      </c>
      <c r="Z186" s="5">
        <f>'90.1 Data-SI'!Z186*Convert!$B$6/Convert!$B$5/$D186</f>
        <v>61.158825712502242</v>
      </c>
      <c r="AA186" s="5">
        <f>'90.1 Data-SI'!AA186*Convert!$B$6/Convert!$B$5/$D186</f>
        <v>416.77921123627289</v>
      </c>
      <c r="AB186" s="5">
        <f t="shared" si="7"/>
        <v>477.93803694877511</v>
      </c>
    </row>
    <row r="187" spans="1:28" x14ac:dyDescent="0.25">
      <c r="A187" s="95">
        <v>2013</v>
      </c>
      <c r="B187" s="95" t="s">
        <v>60</v>
      </c>
      <c r="C187" s="52" t="s">
        <v>15</v>
      </c>
      <c r="D187" s="5">
        <f>VLOOKUP(B187,SWH!$A$4:$C$19,3,FALSE)</f>
        <v>3134.61</v>
      </c>
      <c r="E187" s="5">
        <f>'90.1 Data-SI'!E187*Convert!$B$6/Convert!$B$5/$D187</f>
        <v>0</v>
      </c>
      <c r="F187" s="5">
        <f>'90.1 Data-SI'!F187*Convert!$B$7/Convert!$B$5/$D187</f>
        <v>14.165029922205456</v>
      </c>
      <c r="G187" s="5">
        <f>'90.1 Data-SI'!G187*Convert!$B$6/Convert!$B$5/$D187</f>
        <v>9.8675858666096676</v>
      </c>
      <c r="H187" s="5">
        <f>'90.1 Data-SI'!H187*Convert!$B$6/Convert!$B$5/$D187</f>
        <v>36.520732332819001</v>
      </c>
      <c r="I187" s="5">
        <f>'90.1 Data-SI'!I187*Convert!$B$6/Convert!$B$5/$D187</f>
        <v>11.037888285943067</v>
      </c>
      <c r="J187" s="5">
        <f>'90.1 Data-SI'!J187*Convert!$B$6/Convert!$B$5/$D187</f>
        <v>143.430805143578</v>
      </c>
      <c r="K187" s="5">
        <f>'90.1 Data-SI'!K187*Convert!$B$7/Convert!$B$5/$D187</f>
        <v>0</v>
      </c>
      <c r="L187" s="5">
        <f>'90.1 Data-SI'!L187*Convert!$B$6/Convert!$B$5/$D187</f>
        <v>0</v>
      </c>
      <c r="M187" s="5">
        <f>'90.1 Data-SI'!M187*Convert!$B$6/Convert!$B$5/$D187</f>
        <v>17.669601995498997</v>
      </c>
      <c r="N187" s="5">
        <f>'90.1 Data-SI'!N187*Convert!$B$6/Convert!$B$5/$D187</f>
        <v>0</v>
      </c>
      <c r="O187" s="5">
        <f>'90.1 Data-SI'!O187*Convert!$B$6/Convert!$B$5/$D187</f>
        <v>0</v>
      </c>
      <c r="P187" s="5">
        <f>'90.1 Data-SI'!P187*Convert!$B$6/Convert!$B$5/$D187</f>
        <v>0</v>
      </c>
      <c r="Q187" s="5">
        <f>'90.1 Data-SI'!Q187*Convert!$B$6/Convert!$B$5/$D187</f>
        <v>0</v>
      </c>
      <c r="R187" s="5">
        <f>'90.1 Data-SI'!R187*Convert!$B$6/Convert!$B$5/$D187</f>
        <v>0</v>
      </c>
      <c r="S187" s="5">
        <f>'90.1 Data-SI'!S187*Convert!$B$6/Convert!$B$5/$D187</f>
        <v>0</v>
      </c>
      <c r="T187" s="5">
        <f>'90.1 Data-SI'!T187*Convert!$B$6/Convert!$B$5/$D187</f>
        <v>118.32122301941514</v>
      </c>
      <c r="U187" s="5">
        <f>'90.1 Data-SI'!U187*Convert!$B$7/Convert!$B$5/$D187</f>
        <v>0</v>
      </c>
      <c r="V187" s="5">
        <f>'90.1 Data-SI'!V187*Convert!$B$6/Convert!$B$5/$D187</f>
        <v>0</v>
      </c>
      <c r="W187" s="5">
        <f>'90.1 Data-SI'!W187*Convert!$B$6/Convert!$B$5/$D187</f>
        <v>27.537187862108667</v>
      </c>
      <c r="X187" s="5">
        <f>'90.1 Data-SI'!X187*Convert!$B$7/Convert!$B$5/$D187</f>
        <v>14.165029922205456</v>
      </c>
      <c r="Y187" s="5">
        <f t="shared" si="6"/>
        <v>41.702217784314122</v>
      </c>
      <c r="Z187" s="5">
        <f>'90.1 Data-SI'!Z187*Convert!$B$6/Convert!$B$5/$D187</f>
        <v>41.384363250576271</v>
      </c>
      <c r="AA187" s="5">
        <f>'90.1 Data-SI'!AA187*Convert!$B$6/Convert!$B$5/$D187</f>
        <v>378.23219989444016</v>
      </c>
      <c r="AB187" s="5">
        <f t="shared" si="7"/>
        <v>419.61656314501641</v>
      </c>
    </row>
    <row r="188" spans="1:28" x14ac:dyDescent="0.25">
      <c r="A188" s="95">
        <v>2013</v>
      </c>
      <c r="B188" s="95" t="s">
        <v>60</v>
      </c>
      <c r="C188" s="52" t="s">
        <v>16</v>
      </c>
      <c r="D188" s="5">
        <f>VLOOKUP(B188,SWH!$A$4:$C$19,3,FALSE)</f>
        <v>3134.61</v>
      </c>
      <c r="E188" s="5">
        <f>'90.1 Data-SI'!E188*Convert!$B$6/Convert!$B$5/$D188</f>
        <v>0</v>
      </c>
      <c r="F188" s="5">
        <f>'90.1 Data-SI'!F188*Convert!$B$7/Convert!$B$5/$D188</f>
        <v>34.712296301967747</v>
      </c>
      <c r="G188" s="5">
        <f>'90.1 Data-SI'!G188*Convert!$B$6/Convert!$B$5/$D188</f>
        <v>20.602374245387249</v>
      </c>
      <c r="H188" s="5">
        <f>'90.1 Data-SI'!H188*Convert!$B$6/Convert!$B$5/$D188</f>
        <v>36.520732332819001</v>
      </c>
      <c r="I188" s="5">
        <f>'90.1 Data-SI'!I188*Convert!$B$6/Convert!$B$5/$D188</f>
        <v>11.051920689052579</v>
      </c>
      <c r="J188" s="5">
        <f>'90.1 Data-SI'!J188*Convert!$B$6/Convert!$B$5/$D188</f>
        <v>143.430805143578</v>
      </c>
      <c r="K188" s="5">
        <f>'90.1 Data-SI'!K188*Convert!$B$7/Convert!$B$5/$D188</f>
        <v>0</v>
      </c>
      <c r="L188" s="5">
        <f>'90.1 Data-SI'!L188*Convert!$B$6/Convert!$B$5/$D188</f>
        <v>0</v>
      </c>
      <c r="M188" s="5">
        <f>'90.1 Data-SI'!M188*Convert!$B$6/Convert!$B$5/$D188</f>
        <v>21.747418339123524</v>
      </c>
      <c r="N188" s="5">
        <f>'90.1 Data-SI'!N188*Convert!$B$6/Convert!$B$5/$D188</f>
        <v>0</v>
      </c>
      <c r="O188" s="5">
        <f>'90.1 Data-SI'!O188*Convert!$B$6/Convert!$B$5/$D188</f>
        <v>0</v>
      </c>
      <c r="P188" s="5">
        <f>'90.1 Data-SI'!P188*Convert!$B$6/Convert!$B$5/$D188</f>
        <v>0</v>
      </c>
      <c r="Q188" s="5">
        <f>'90.1 Data-SI'!Q188*Convert!$B$6/Convert!$B$5/$D188</f>
        <v>0</v>
      </c>
      <c r="R188" s="5">
        <f>'90.1 Data-SI'!R188*Convert!$B$6/Convert!$B$5/$D188</f>
        <v>0</v>
      </c>
      <c r="S188" s="5">
        <f>'90.1 Data-SI'!S188*Convert!$B$6/Convert!$B$5/$D188</f>
        <v>0</v>
      </c>
      <c r="T188" s="5">
        <f>'90.1 Data-SI'!T188*Convert!$B$6/Convert!$B$5/$D188</f>
        <v>124.54319055817329</v>
      </c>
      <c r="U188" s="5">
        <f>'90.1 Data-SI'!U188*Convert!$B$7/Convert!$B$5/$D188</f>
        <v>0</v>
      </c>
      <c r="V188" s="5">
        <f>'90.1 Data-SI'!V188*Convert!$B$6/Convert!$B$5/$D188</f>
        <v>0</v>
      </c>
      <c r="W188" s="5">
        <f>'90.1 Data-SI'!W188*Convert!$B$6/Convert!$B$5/$D188</f>
        <v>42.349792584510773</v>
      </c>
      <c r="X188" s="5">
        <f>'90.1 Data-SI'!X188*Convert!$B$7/Convert!$B$5/$D188</f>
        <v>34.712296301967747</v>
      </c>
      <c r="Y188" s="5">
        <f t="shared" si="6"/>
        <v>77.06208888647852</v>
      </c>
      <c r="Z188" s="5">
        <f>'90.1 Data-SI'!Z188*Convert!$B$6/Convert!$B$5/$D188</f>
        <v>101.41498375307367</v>
      </c>
      <c r="AA188" s="5">
        <f>'90.1 Data-SI'!AA188*Convert!$B$6/Convert!$B$5/$D188</f>
        <v>459.30861858058535</v>
      </c>
      <c r="AB188" s="5">
        <f t="shared" si="7"/>
        <v>560.72360233365907</v>
      </c>
    </row>
    <row r="189" spans="1:28" x14ac:dyDescent="0.25">
      <c r="A189" s="95">
        <v>2013</v>
      </c>
      <c r="B189" s="95" t="s">
        <v>60</v>
      </c>
      <c r="C189" s="52" t="s">
        <v>9</v>
      </c>
      <c r="D189" s="5">
        <f>VLOOKUP(B189,SWH!$A$4:$C$19,3,FALSE)</f>
        <v>3134.61</v>
      </c>
      <c r="E189" s="5">
        <f>'90.1 Data-SI'!E189*Convert!$B$6/Convert!$B$5/$D189</f>
        <v>0</v>
      </c>
      <c r="F189" s="5">
        <f>'90.1 Data-SI'!F189*Convert!$B$7/Convert!$B$5/$D189</f>
        <v>24.045777092950424</v>
      </c>
      <c r="G189" s="5">
        <f>'90.1 Data-SI'!G189*Convert!$B$6/Convert!$B$5/$D189</f>
        <v>18.278608290451867</v>
      </c>
      <c r="H189" s="5">
        <f>'90.1 Data-SI'!H189*Convert!$B$6/Convert!$B$5/$D189</f>
        <v>36.520732332819001</v>
      </c>
      <c r="I189" s="5">
        <f>'90.1 Data-SI'!I189*Convert!$B$6/Convert!$B$5/$D189</f>
        <v>11.043501247186873</v>
      </c>
      <c r="J189" s="5">
        <f>'90.1 Data-SI'!J189*Convert!$B$6/Convert!$B$5/$D189</f>
        <v>143.430805143578</v>
      </c>
      <c r="K189" s="5">
        <f>'90.1 Data-SI'!K189*Convert!$B$7/Convert!$B$5/$D189</f>
        <v>0</v>
      </c>
      <c r="L189" s="5">
        <f>'90.1 Data-SI'!L189*Convert!$B$6/Convert!$B$5/$D189</f>
        <v>0</v>
      </c>
      <c r="M189" s="5">
        <f>'90.1 Data-SI'!M189*Convert!$B$6/Convert!$B$5/$D189</f>
        <v>22.308714463504053</v>
      </c>
      <c r="N189" s="5">
        <f>'90.1 Data-SI'!N189*Convert!$B$6/Convert!$B$5/$D189</f>
        <v>0</v>
      </c>
      <c r="O189" s="5">
        <f>'90.1 Data-SI'!O189*Convert!$B$6/Convert!$B$5/$D189</f>
        <v>0</v>
      </c>
      <c r="P189" s="5">
        <f>'90.1 Data-SI'!P189*Convert!$B$6/Convert!$B$5/$D189</f>
        <v>0</v>
      </c>
      <c r="Q189" s="5">
        <f>'90.1 Data-SI'!Q189*Convert!$B$6/Convert!$B$5/$D189</f>
        <v>0</v>
      </c>
      <c r="R189" s="5">
        <f>'90.1 Data-SI'!R189*Convert!$B$6/Convert!$B$5/$D189</f>
        <v>0</v>
      </c>
      <c r="S189" s="5">
        <f>'90.1 Data-SI'!S189*Convert!$B$6/Convert!$B$5/$D189</f>
        <v>0</v>
      </c>
      <c r="T189" s="5">
        <f>'90.1 Data-SI'!T189*Convert!$B$6/Convert!$B$5/$D189</f>
        <v>123.11469192162482</v>
      </c>
      <c r="U189" s="5">
        <f>'90.1 Data-SI'!U189*Convert!$B$7/Convert!$B$5/$D189</f>
        <v>0</v>
      </c>
      <c r="V189" s="5">
        <f>'90.1 Data-SI'!V189*Convert!$B$6/Convert!$B$5/$D189</f>
        <v>0</v>
      </c>
      <c r="W189" s="5">
        <f>'90.1 Data-SI'!W189*Convert!$B$6/Convert!$B$5/$D189</f>
        <v>40.587322753955924</v>
      </c>
      <c r="X189" s="5">
        <f>'90.1 Data-SI'!X189*Convert!$B$7/Convert!$B$5/$D189</f>
        <v>24.045777092950424</v>
      </c>
      <c r="Y189" s="5">
        <f t="shared" si="6"/>
        <v>64.633099846906347</v>
      </c>
      <c r="Z189" s="5">
        <f>'90.1 Data-SI'!Z189*Convert!$B$6/Convert!$B$5/$D189</f>
        <v>70.251822927466776</v>
      </c>
      <c r="AA189" s="5">
        <f>'90.1 Data-SI'!AA189*Convert!$B$6/Convert!$B$5/$D189</f>
        <v>424.94887632663142</v>
      </c>
      <c r="AB189" s="5">
        <f t="shared" si="7"/>
        <v>495.2006992540982</v>
      </c>
    </row>
    <row r="190" spans="1:28" x14ac:dyDescent="0.25">
      <c r="A190" s="95">
        <v>2013</v>
      </c>
      <c r="B190" s="95" t="s">
        <v>60</v>
      </c>
      <c r="C190" s="52" t="s">
        <v>12</v>
      </c>
      <c r="D190" s="5">
        <f>VLOOKUP(B190,SWH!$A$4:$C$19,3,FALSE)</f>
        <v>3134.61</v>
      </c>
      <c r="E190" s="5">
        <f>'90.1 Data-SI'!E190*Convert!$B$6/Convert!$B$5/$D190</f>
        <v>0</v>
      </c>
      <c r="F190" s="5">
        <f>'90.1 Data-SI'!F190*Convert!$B$7/Convert!$B$5/$D190</f>
        <v>38.665171531174003</v>
      </c>
      <c r="G190" s="5">
        <f>'90.1 Data-SI'!G190*Convert!$B$6/Convert!$B$5/$D190</f>
        <v>18.407706399059389</v>
      </c>
      <c r="H190" s="5">
        <f>'90.1 Data-SI'!H190*Convert!$B$6/Convert!$B$5/$D190</f>
        <v>36.520732332819001</v>
      </c>
      <c r="I190" s="5">
        <f>'90.1 Data-SI'!I190*Convert!$B$6/Convert!$B$5/$D190</f>
        <v>11.035081805321164</v>
      </c>
      <c r="J190" s="5">
        <f>'90.1 Data-SI'!J190*Convert!$B$6/Convert!$B$5/$D190</f>
        <v>143.430805143578</v>
      </c>
      <c r="K190" s="5">
        <f>'90.1 Data-SI'!K190*Convert!$B$7/Convert!$B$5/$D190</f>
        <v>0</v>
      </c>
      <c r="L190" s="5">
        <f>'90.1 Data-SI'!L190*Convert!$B$6/Convert!$B$5/$D190</f>
        <v>0</v>
      </c>
      <c r="M190" s="5">
        <f>'90.1 Data-SI'!M190*Convert!$B$6/Convert!$B$5/$D190</f>
        <v>22.488329223305822</v>
      </c>
      <c r="N190" s="5">
        <f>'90.1 Data-SI'!N190*Convert!$B$6/Convert!$B$5/$D190</f>
        <v>0</v>
      </c>
      <c r="O190" s="5">
        <f>'90.1 Data-SI'!O190*Convert!$B$6/Convert!$B$5/$D190</f>
        <v>0</v>
      </c>
      <c r="P190" s="5">
        <f>'90.1 Data-SI'!P190*Convert!$B$6/Convert!$B$5/$D190</f>
        <v>0</v>
      </c>
      <c r="Q190" s="5">
        <f>'90.1 Data-SI'!Q190*Convert!$B$6/Convert!$B$5/$D190</f>
        <v>0</v>
      </c>
      <c r="R190" s="5">
        <f>'90.1 Data-SI'!R190*Convert!$B$6/Convert!$B$5/$D190</f>
        <v>0</v>
      </c>
      <c r="S190" s="5">
        <f>'90.1 Data-SI'!S190*Convert!$B$6/Convert!$B$5/$D190</f>
        <v>0</v>
      </c>
      <c r="T190" s="5">
        <f>'90.1 Data-SI'!T190*Convert!$B$6/Convert!$B$5/$D190</f>
        <v>131.3966162368595</v>
      </c>
      <c r="U190" s="5">
        <f>'90.1 Data-SI'!U190*Convert!$B$7/Convert!$B$5/$D190</f>
        <v>0</v>
      </c>
      <c r="V190" s="5">
        <f>'90.1 Data-SI'!V190*Convert!$B$6/Convert!$B$5/$D190</f>
        <v>0</v>
      </c>
      <c r="W190" s="5">
        <f>'90.1 Data-SI'!W190*Convert!$B$6/Convert!$B$5/$D190</f>
        <v>40.896035622365211</v>
      </c>
      <c r="X190" s="5">
        <f>'90.1 Data-SI'!X190*Convert!$B$7/Convert!$B$5/$D190</f>
        <v>38.665171531174003</v>
      </c>
      <c r="Y190" s="5">
        <f t="shared" si="6"/>
        <v>79.561207153539215</v>
      </c>
      <c r="Z190" s="5">
        <f>'90.1 Data-SI'!Z190*Convert!$B$6/Convert!$B$5/$D190</f>
        <v>112.963651512203</v>
      </c>
      <c r="AA190" s="5">
        <f>'90.1 Data-SI'!AA190*Convert!$B$6/Convert!$B$5/$D190</f>
        <v>476.24572913376784</v>
      </c>
      <c r="AB190" s="5">
        <f t="shared" si="7"/>
        <v>589.2093806459709</v>
      </c>
    </row>
    <row r="191" spans="1:28" x14ac:dyDescent="0.25">
      <c r="A191" s="95">
        <v>2013</v>
      </c>
      <c r="B191" s="95" t="s">
        <v>60</v>
      </c>
      <c r="C191" s="52" t="s">
        <v>8</v>
      </c>
      <c r="D191" s="5">
        <f>VLOOKUP(B191,SWH!$A$4:$C$19,3,FALSE)</f>
        <v>3134.61</v>
      </c>
      <c r="E191" s="5">
        <f>'90.1 Data-SI'!E191*Convert!$B$6/Convert!$B$5/$D191</f>
        <v>0</v>
      </c>
      <c r="F191" s="5">
        <f>'90.1 Data-SI'!F191*Convert!$B$7/Convert!$B$5/$D191</f>
        <v>57.080863151857628</v>
      </c>
      <c r="G191" s="5">
        <f>'90.1 Data-SI'!G191*Convert!$B$6/Convert!$B$5/$D191</f>
        <v>14.669474210685079</v>
      </c>
      <c r="H191" s="5">
        <f>'90.1 Data-SI'!H191*Convert!$B$6/Convert!$B$5/$D191</f>
        <v>36.520732332819001</v>
      </c>
      <c r="I191" s="5">
        <f>'90.1 Data-SI'!I191*Convert!$B$6/Convert!$B$5/$D191</f>
        <v>10.976145712261211</v>
      </c>
      <c r="J191" s="5">
        <f>'90.1 Data-SI'!J191*Convert!$B$6/Convert!$B$5/$D191</f>
        <v>143.430805143578</v>
      </c>
      <c r="K191" s="5">
        <f>'90.1 Data-SI'!K191*Convert!$B$7/Convert!$B$5/$D191</f>
        <v>0</v>
      </c>
      <c r="L191" s="5">
        <f>'90.1 Data-SI'!L191*Convert!$B$6/Convert!$B$5/$D191</f>
        <v>0</v>
      </c>
      <c r="M191" s="5">
        <f>'90.1 Data-SI'!M191*Convert!$B$6/Convert!$B$5/$D191</f>
        <v>23.905601937366654</v>
      </c>
      <c r="N191" s="5">
        <f>'90.1 Data-SI'!N191*Convert!$B$6/Convert!$B$5/$D191</f>
        <v>0</v>
      </c>
      <c r="O191" s="5">
        <f>'90.1 Data-SI'!O191*Convert!$B$6/Convert!$B$5/$D191</f>
        <v>0</v>
      </c>
      <c r="P191" s="5">
        <f>'90.1 Data-SI'!P191*Convert!$B$6/Convert!$B$5/$D191</f>
        <v>0</v>
      </c>
      <c r="Q191" s="5">
        <f>'90.1 Data-SI'!Q191*Convert!$B$6/Convert!$B$5/$D191</f>
        <v>0</v>
      </c>
      <c r="R191" s="5">
        <f>'90.1 Data-SI'!R191*Convert!$B$6/Convert!$B$5/$D191</f>
        <v>0</v>
      </c>
      <c r="S191" s="5">
        <f>'90.1 Data-SI'!S191*Convert!$B$6/Convert!$B$5/$D191</f>
        <v>0</v>
      </c>
      <c r="T191" s="5">
        <f>'90.1 Data-SI'!T191*Convert!$B$6/Convert!$B$5/$D191</f>
        <v>140.66922821162581</v>
      </c>
      <c r="U191" s="5">
        <f>'90.1 Data-SI'!U191*Convert!$B$7/Convert!$B$5/$D191</f>
        <v>0</v>
      </c>
      <c r="V191" s="5">
        <f>'90.1 Data-SI'!V191*Convert!$B$6/Convert!$B$5/$D191</f>
        <v>0</v>
      </c>
      <c r="W191" s="5">
        <f>'90.1 Data-SI'!W191*Convert!$B$6/Convert!$B$5/$D191</f>
        <v>38.575076148051743</v>
      </c>
      <c r="X191" s="5">
        <f>'90.1 Data-SI'!X191*Convert!$B$7/Convert!$B$5/$D191</f>
        <v>57.080863151857628</v>
      </c>
      <c r="Y191" s="5">
        <f t="shared" si="6"/>
        <v>95.655939299909363</v>
      </c>
      <c r="Z191" s="5">
        <f>'90.1 Data-SI'!Z191*Convert!$B$6/Convert!$B$5/$D191</f>
        <v>166.76669151469844</v>
      </c>
      <c r="AA191" s="5">
        <f>'90.1 Data-SI'!AA191*Convert!$B$6/Convert!$B$5/$D191</f>
        <v>536.93867906303421</v>
      </c>
      <c r="AB191" s="5">
        <f t="shared" si="7"/>
        <v>703.70537057773265</v>
      </c>
    </row>
    <row r="192" spans="1:28" x14ac:dyDescent="0.25">
      <c r="A192" s="95">
        <v>2016</v>
      </c>
      <c r="B192" s="95" t="s">
        <v>60</v>
      </c>
      <c r="C192" s="52" t="s">
        <v>10</v>
      </c>
      <c r="D192" s="5">
        <f>VLOOKUP(B192,SWH!$A$4:$C$19,3,FALSE)</f>
        <v>3134.61</v>
      </c>
      <c r="E192" s="5">
        <f>'90.1 Data-SI'!E192*Convert!$B$6/Convert!$B$5/$D192</f>
        <v>0</v>
      </c>
      <c r="F192" s="5">
        <f>'90.1 Data-SI'!F192*Convert!$B$7/Convert!$B$5/$D192</f>
        <v>0</v>
      </c>
      <c r="G192" s="5">
        <f>'90.1 Data-SI'!G192*Convert!$B$6/Convert!$B$5/$D192</f>
        <v>141.83953063095922</v>
      </c>
      <c r="H192" s="5">
        <f>'90.1 Data-SI'!H192*Convert!$B$6/Convert!$B$5/$D192</f>
        <v>28.659780110869722</v>
      </c>
      <c r="I192" s="5">
        <f>'90.1 Data-SI'!I192*Convert!$B$6/Convert!$B$5/$D192</f>
        <v>7.2912366557030488</v>
      </c>
      <c r="J192" s="5">
        <f>'90.1 Data-SI'!J192*Convert!$B$6/Convert!$B$5/$D192</f>
        <v>143.430805143578</v>
      </c>
      <c r="K192" s="5">
        <f>'90.1 Data-SI'!K192*Convert!$B$7/Convert!$B$5/$D192</f>
        <v>0</v>
      </c>
      <c r="L192" s="5">
        <f>'90.1 Data-SI'!L192*Convert!$B$6/Convert!$B$5/$D192</f>
        <v>0</v>
      </c>
      <c r="M192" s="5">
        <f>'90.1 Data-SI'!M192*Convert!$B$6/Convert!$B$5/$D192</f>
        <v>41.179490165177377</v>
      </c>
      <c r="N192" s="5">
        <f>'90.1 Data-SI'!N192*Convert!$B$6/Convert!$B$5/$D192</f>
        <v>0</v>
      </c>
      <c r="O192" s="5">
        <f>'90.1 Data-SI'!O192*Convert!$B$6/Convert!$B$5/$D192</f>
        <v>0</v>
      </c>
      <c r="P192" s="5">
        <f>'90.1 Data-SI'!P192*Convert!$B$6/Convert!$B$5/$D192</f>
        <v>0</v>
      </c>
      <c r="Q192" s="5">
        <f>'90.1 Data-SI'!Q192*Convert!$B$6/Convert!$B$5/$D192</f>
        <v>0</v>
      </c>
      <c r="R192" s="5">
        <f>'90.1 Data-SI'!R192*Convert!$B$6/Convert!$B$5/$D192</f>
        <v>0</v>
      </c>
      <c r="S192" s="5">
        <f>'90.1 Data-SI'!S192*Convert!$B$6/Convert!$B$5/$D192</f>
        <v>0</v>
      </c>
      <c r="T192" s="5">
        <f>'90.1 Data-SI'!T192*Convert!$B$6/Convert!$B$5/$D192</f>
        <v>77.175410621700593</v>
      </c>
      <c r="U192" s="5">
        <f>'90.1 Data-SI'!U192*Convert!$B$7/Convert!$B$5/$D192</f>
        <v>0</v>
      </c>
      <c r="V192" s="5">
        <f>'90.1 Data-SI'!V192*Convert!$B$6/Convert!$B$5/$D192</f>
        <v>0</v>
      </c>
      <c r="W192" s="5">
        <f>'90.1 Data-SI'!W192*Convert!$B$6/Convert!$B$5/$D192</f>
        <v>183.01902079613657</v>
      </c>
      <c r="X192" s="5">
        <f>'90.1 Data-SI'!X192*Convert!$B$7/Convert!$B$5/$D192</f>
        <v>0</v>
      </c>
      <c r="Y192" s="5">
        <f t="shared" si="6"/>
        <v>183.01902079613657</v>
      </c>
      <c r="Z192" s="5">
        <f>'90.1 Data-SI'!Z192*Convert!$B$6/Convert!$B$5/$D192</f>
        <v>0</v>
      </c>
      <c r="AA192" s="5">
        <f>'90.1 Data-SI'!AA192*Convert!$B$6/Convert!$B$5/$D192</f>
        <v>439.57344684736603</v>
      </c>
      <c r="AB192" s="5">
        <f t="shared" si="7"/>
        <v>439.57344684736603</v>
      </c>
    </row>
    <row r="193" spans="1:28" x14ac:dyDescent="0.25">
      <c r="A193" s="95">
        <v>2016</v>
      </c>
      <c r="B193" s="95" t="s">
        <v>60</v>
      </c>
      <c r="C193" s="52" t="s">
        <v>6</v>
      </c>
      <c r="D193" s="5">
        <f>VLOOKUP(B193,SWH!$A$4:$C$19,3,FALSE)</f>
        <v>3134.61</v>
      </c>
      <c r="E193" s="5">
        <f>'90.1 Data-SI'!E193*Convert!$B$6/Convert!$B$5/$D193</f>
        <v>0</v>
      </c>
      <c r="F193" s="5">
        <f>'90.1 Data-SI'!F193*Convert!$B$7/Convert!$B$5/$D193</f>
        <v>0</v>
      </c>
      <c r="G193" s="5">
        <f>'90.1 Data-SI'!G193*Convert!$B$6/Convert!$B$5/$D193</f>
        <v>127.02131294731329</v>
      </c>
      <c r="H193" s="5">
        <f>'90.1 Data-SI'!H193*Convert!$B$6/Convert!$B$5/$D193</f>
        <v>28.659780110869722</v>
      </c>
      <c r="I193" s="5">
        <f>'90.1 Data-SI'!I193*Convert!$B$6/Convert!$B$5/$D193</f>
        <v>7.2940431363249507</v>
      </c>
      <c r="J193" s="5">
        <f>'90.1 Data-SI'!J193*Convert!$B$6/Convert!$B$5/$D193</f>
        <v>143.430805143578</v>
      </c>
      <c r="K193" s="5">
        <f>'90.1 Data-SI'!K193*Convert!$B$7/Convert!$B$5/$D193</f>
        <v>0</v>
      </c>
      <c r="L193" s="5">
        <f>'90.1 Data-SI'!L193*Convert!$B$6/Convert!$B$5/$D193</f>
        <v>0</v>
      </c>
      <c r="M193" s="5">
        <f>'90.1 Data-SI'!M193*Convert!$B$6/Convert!$B$5/$D193</f>
        <v>40.216867311864775</v>
      </c>
      <c r="N193" s="5">
        <f>'90.1 Data-SI'!N193*Convert!$B$6/Convert!$B$5/$D193</f>
        <v>0</v>
      </c>
      <c r="O193" s="5">
        <f>'90.1 Data-SI'!O193*Convert!$B$6/Convert!$B$5/$D193</f>
        <v>0</v>
      </c>
      <c r="P193" s="5">
        <f>'90.1 Data-SI'!P193*Convert!$B$6/Convert!$B$5/$D193</f>
        <v>0</v>
      </c>
      <c r="Q193" s="5">
        <f>'90.1 Data-SI'!Q193*Convert!$B$6/Convert!$B$5/$D193</f>
        <v>0</v>
      </c>
      <c r="R193" s="5">
        <f>'90.1 Data-SI'!R193*Convert!$B$6/Convert!$B$5/$D193</f>
        <v>0</v>
      </c>
      <c r="S193" s="5">
        <f>'90.1 Data-SI'!S193*Convert!$B$6/Convert!$B$5/$D193</f>
        <v>0</v>
      </c>
      <c r="T193" s="5">
        <f>'90.1 Data-SI'!T193*Convert!$B$6/Convert!$B$5/$D193</f>
        <v>76.847052388937968</v>
      </c>
      <c r="U193" s="5">
        <f>'90.1 Data-SI'!U193*Convert!$B$7/Convert!$B$5/$D193</f>
        <v>0</v>
      </c>
      <c r="V193" s="5">
        <f>'90.1 Data-SI'!V193*Convert!$B$6/Convert!$B$5/$D193</f>
        <v>0</v>
      </c>
      <c r="W193" s="5">
        <f>'90.1 Data-SI'!W193*Convert!$B$6/Convert!$B$5/$D193</f>
        <v>167.23818025917808</v>
      </c>
      <c r="X193" s="5">
        <f>'90.1 Data-SI'!X193*Convert!$B$7/Convert!$B$5/$D193</f>
        <v>0</v>
      </c>
      <c r="Y193" s="5">
        <f t="shared" si="6"/>
        <v>167.23818025917808</v>
      </c>
      <c r="Z193" s="5">
        <f>'90.1 Data-SI'!Z193*Convert!$B$6/Convert!$B$5/$D193</f>
        <v>0</v>
      </c>
      <c r="AA193" s="5">
        <f>'90.1 Data-SI'!AA193*Convert!$B$6/Convert!$B$5/$D193</f>
        <v>423.46705455826691</v>
      </c>
      <c r="AB193" s="5">
        <f t="shared" si="7"/>
        <v>423.46705455826691</v>
      </c>
    </row>
    <row r="194" spans="1:28" x14ac:dyDescent="0.25">
      <c r="A194" s="95">
        <v>2016</v>
      </c>
      <c r="B194" s="95" t="s">
        <v>60</v>
      </c>
      <c r="C194" s="52" t="s">
        <v>11</v>
      </c>
      <c r="D194" s="5">
        <f>VLOOKUP(B194,SWH!$A$4:$C$19,3,FALSE)</f>
        <v>3134.61</v>
      </c>
      <c r="E194" s="5">
        <f>'90.1 Data-SI'!E194*Convert!$B$6/Convert!$B$5/$D194</f>
        <v>0</v>
      </c>
      <c r="F194" s="5">
        <f>'90.1 Data-SI'!F194*Convert!$B$7/Convert!$B$5/$D194</f>
        <v>0</v>
      </c>
      <c r="G194" s="5">
        <f>'90.1 Data-SI'!G194*Convert!$B$6/Convert!$B$5/$D194</f>
        <v>88.56691546600338</v>
      </c>
      <c r="H194" s="5">
        <f>'90.1 Data-SI'!H194*Convert!$B$6/Convert!$B$5/$D194</f>
        <v>28.659780110869722</v>
      </c>
      <c r="I194" s="5">
        <f>'90.1 Data-SI'!I194*Convert!$B$6/Convert!$B$5/$D194</f>
        <v>7.2940431363249507</v>
      </c>
      <c r="J194" s="5">
        <f>'90.1 Data-SI'!J194*Convert!$B$6/Convert!$B$5/$D194</f>
        <v>143.430805143578</v>
      </c>
      <c r="K194" s="5">
        <f>'90.1 Data-SI'!K194*Convert!$B$7/Convert!$B$5/$D194</f>
        <v>0</v>
      </c>
      <c r="L194" s="5">
        <f>'90.1 Data-SI'!L194*Convert!$B$6/Convert!$B$5/$D194</f>
        <v>0</v>
      </c>
      <c r="M194" s="5">
        <f>'90.1 Data-SI'!M194*Convert!$B$6/Convert!$B$5/$D194</f>
        <v>32.381173415512613</v>
      </c>
      <c r="N194" s="5">
        <f>'90.1 Data-SI'!N194*Convert!$B$6/Convert!$B$5/$D194</f>
        <v>0</v>
      </c>
      <c r="O194" s="5">
        <f>'90.1 Data-SI'!O194*Convert!$B$6/Convert!$B$5/$D194</f>
        <v>0</v>
      </c>
      <c r="P194" s="5">
        <f>'90.1 Data-SI'!P194*Convert!$B$6/Convert!$B$5/$D194</f>
        <v>0</v>
      </c>
      <c r="Q194" s="5">
        <f>'90.1 Data-SI'!Q194*Convert!$B$6/Convert!$B$5/$D194</f>
        <v>0</v>
      </c>
      <c r="R194" s="5">
        <f>'90.1 Data-SI'!R194*Convert!$B$6/Convert!$B$5/$D194</f>
        <v>0</v>
      </c>
      <c r="S194" s="5">
        <f>'90.1 Data-SI'!S194*Convert!$B$6/Convert!$B$5/$D194</f>
        <v>0</v>
      </c>
      <c r="T194" s="5">
        <f>'90.1 Data-SI'!T194*Convert!$B$6/Convert!$B$5/$D194</f>
        <v>83.0297291989895</v>
      </c>
      <c r="U194" s="5">
        <f>'90.1 Data-SI'!U194*Convert!$B$7/Convert!$B$5/$D194</f>
        <v>0</v>
      </c>
      <c r="V194" s="5">
        <f>'90.1 Data-SI'!V194*Convert!$B$6/Convert!$B$5/$D194</f>
        <v>0</v>
      </c>
      <c r="W194" s="5">
        <f>'90.1 Data-SI'!W194*Convert!$B$6/Convert!$B$5/$D194</f>
        <v>120.94808888151599</v>
      </c>
      <c r="X194" s="5">
        <f>'90.1 Data-SI'!X194*Convert!$B$7/Convert!$B$5/$D194</f>
        <v>0</v>
      </c>
      <c r="Y194" s="5">
        <f t="shared" si="6"/>
        <v>120.94808888151599</v>
      </c>
      <c r="Z194" s="5">
        <f>'90.1 Data-SI'!Z194*Convert!$B$6/Convert!$B$5/$D194</f>
        <v>0</v>
      </c>
      <c r="AA194" s="5">
        <f>'90.1 Data-SI'!AA194*Convert!$B$6/Convert!$B$5/$D194</f>
        <v>383.36244647127819</v>
      </c>
      <c r="AB194" s="5">
        <f t="shared" si="7"/>
        <v>383.36244647127819</v>
      </c>
    </row>
    <row r="195" spans="1:28" x14ac:dyDescent="0.25">
      <c r="A195" s="95">
        <v>2016</v>
      </c>
      <c r="B195" s="95" t="s">
        <v>60</v>
      </c>
      <c r="C195" s="52" t="s">
        <v>13</v>
      </c>
      <c r="D195" s="5">
        <f>VLOOKUP(B195,SWH!$A$4:$C$19,3,FALSE)</f>
        <v>3134.61</v>
      </c>
      <c r="E195" s="5">
        <f>'90.1 Data-SI'!E195*Convert!$B$6/Convert!$B$5/$D195</f>
        <v>0</v>
      </c>
      <c r="F195" s="5">
        <f>'90.1 Data-SI'!F195*Convert!$B$7/Convert!$B$5/$D195</f>
        <v>0.38135880097081015</v>
      </c>
      <c r="G195" s="5">
        <f>'90.1 Data-SI'!G195*Convert!$B$6/Convert!$B$5/$D195</f>
        <v>100.10997026388893</v>
      </c>
      <c r="H195" s="5">
        <f>'90.1 Data-SI'!H195*Convert!$B$6/Convert!$B$5/$D195</f>
        <v>28.659780110869722</v>
      </c>
      <c r="I195" s="5">
        <f>'90.1 Data-SI'!I195*Convert!$B$6/Convert!$B$5/$D195</f>
        <v>7.2856236944592423</v>
      </c>
      <c r="J195" s="5">
        <f>'90.1 Data-SI'!J195*Convert!$B$6/Convert!$B$5/$D195</f>
        <v>143.430805143578</v>
      </c>
      <c r="K195" s="5">
        <f>'90.1 Data-SI'!K195*Convert!$B$7/Convert!$B$5/$D195</f>
        <v>0</v>
      </c>
      <c r="L195" s="5">
        <f>'90.1 Data-SI'!L195*Convert!$B$6/Convert!$B$5/$D195</f>
        <v>0</v>
      </c>
      <c r="M195" s="5">
        <f>'90.1 Data-SI'!M195*Convert!$B$6/Convert!$B$5/$D195</f>
        <v>36.366375898614365</v>
      </c>
      <c r="N195" s="5">
        <f>'90.1 Data-SI'!N195*Convert!$B$6/Convert!$B$5/$D195</f>
        <v>0</v>
      </c>
      <c r="O195" s="5">
        <f>'90.1 Data-SI'!O195*Convert!$B$6/Convert!$B$5/$D195</f>
        <v>0</v>
      </c>
      <c r="P195" s="5">
        <f>'90.1 Data-SI'!P195*Convert!$B$6/Convert!$B$5/$D195</f>
        <v>0</v>
      </c>
      <c r="Q195" s="5">
        <f>'90.1 Data-SI'!Q195*Convert!$B$6/Convert!$B$5/$D195</f>
        <v>0</v>
      </c>
      <c r="R195" s="5">
        <f>'90.1 Data-SI'!R195*Convert!$B$6/Convert!$B$5/$D195</f>
        <v>0</v>
      </c>
      <c r="S195" s="5">
        <f>'90.1 Data-SI'!S195*Convert!$B$6/Convert!$B$5/$D195</f>
        <v>0</v>
      </c>
      <c r="T195" s="5">
        <f>'90.1 Data-SI'!T195*Convert!$B$6/Convert!$B$5/$D195</f>
        <v>83.346861509264485</v>
      </c>
      <c r="U195" s="5">
        <f>'90.1 Data-SI'!U195*Convert!$B$7/Convert!$B$5/$D195</f>
        <v>0</v>
      </c>
      <c r="V195" s="5">
        <f>'90.1 Data-SI'!V195*Convert!$B$6/Convert!$B$5/$D195</f>
        <v>0</v>
      </c>
      <c r="W195" s="5">
        <f>'90.1 Data-SI'!W195*Convert!$B$6/Convert!$B$5/$D195</f>
        <v>136.47634616250326</v>
      </c>
      <c r="X195" s="5">
        <f>'90.1 Data-SI'!X195*Convert!$B$7/Convert!$B$5/$D195</f>
        <v>0.38135880097081015</v>
      </c>
      <c r="Y195" s="5">
        <f t="shared" ref="Y195:Y258" si="8">SUM(W195:X195)</f>
        <v>136.85770496347408</v>
      </c>
      <c r="Z195" s="5">
        <f>'90.1 Data-SI'!Z195*Convert!$B$6/Convert!$B$5/$D195</f>
        <v>1.1141728068953465</v>
      </c>
      <c r="AA195" s="5">
        <f>'90.1 Data-SI'!AA195*Convert!$B$6/Convert!$B$5/$D195</f>
        <v>400.31078294694828</v>
      </c>
      <c r="AB195" s="5">
        <f t="shared" ref="AB195:AB258" si="9">SUM(Z195:AA195)</f>
        <v>401.42495575384362</v>
      </c>
    </row>
    <row r="196" spans="1:28" x14ac:dyDescent="0.25">
      <c r="A196" s="95">
        <v>2016</v>
      </c>
      <c r="B196" s="95" t="s">
        <v>60</v>
      </c>
      <c r="C196" s="52" t="s">
        <v>19</v>
      </c>
      <c r="D196" s="5">
        <f>VLOOKUP(B196,SWH!$A$4:$C$19,3,FALSE)</f>
        <v>3134.61</v>
      </c>
      <c r="E196" s="5">
        <f>'90.1 Data-SI'!E196*Convert!$B$6/Convert!$B$5/$D196</f>
        <v>0</v>
      </c>
      <c r="F196" s="5">
        <f>'90.1 Data-SI'!F196*Convert!$B$7/Convert!$B$5/$D196</f>
        <v>0.99422256676269138</v>
      </c>
      <c r="G196" s="5">
        <f>'90.1 Data-SI'!G196*Convert!$B$6/Convert!$B$5/$D196</f>
        <v>72.196713998445304</v>
      </c>
      <c r="H196" s="5">
        <f>'90.1 Data-SI'!H196*Convert!$B$6/Convert!$B$5/$D196</f>
        <v>28.659780110869722</v>
      </c>
      <c r="I196" s="5">
        <f>'90.1 Data-SI'!I196*Convert!$B$6/Convert!$B$5/$D196</f>
        <v>7.2828172138373395</v>
      </c>
      <c r="J196" s="5">
        <f>'90.1 Data-SI'!J196*Convert!$B$6/Convert!$B$5/$D196</f>
        <v>143.430805143578</v>
      </c>
      <c r="K196" s="5">
        <f>'90.1 Data-SI'!K196*Convert!$B$7/Convert!$B$5/$D196</f>
        <v>0</v>
      </c>
      <c r="L196" s="5">
        <f>'90.1 Data-SI'!L196*Convert!$B$6/Convert!$B$5/$D196</f>
        <v>0</v>
      </c>
      <c r="M196" s="5">
        <f>'90.1 Data-SI'!M196*Convert!$B$6/Convert!$B$5/$D196</f>
        <v>27.590510993924809</v>
      </c>
      <c r="N196" s="5">
        <f>'90.1 Data-SI'!N196*Convert!$B$6/Convert!$B$5/$D196</f>
        <v>0</v>
      </c>
      <c r="O196" s="5">
        <f>'90.1 Data-SI'!O196*Convert!$B$6/Convert!$B$5/$D196</f>
        <v>0</v>
      </c>
      <c r="P196" s="5">
        <f>'90.1 Data-SI'!P196*Convert!$B$6/Convert!$B$5/$D196</f>
        <v>0</v>
      </c>
      <c r="Q196" s="5">
        <f>'90.1 Data-SI'!Q196*Convert!$B$6/Convert!$B$5/$D196</f>
        <v>0</v>
      </c>
      <c r="R196" s="5">
        <f>'90.1 Data-SI'!R196*Convert!$B$6/Convert!$B$5/$D196</f>
        <v>0</v>
      </c>
      <c r="S196" s="5">
        <f>'90.1 Data-SI'!S196*Convert!$B$6/Convert!$B$5/$D196</f>
        <v>0</v>
      </c>
      <c r="T196" s="5">
        <f>'90.1 Data-SI'!T196*Convert!$B$6/Convert!$B$5/$D196</f>
        <v>89.930865048248066</v>
      </c>
      <c r="U196" s="5">
        <f>'90.1 Data-SI'!U196*Convert!$B$7/Convert!$B$5/$D196</f>
        <v>0</v>
      </c>
      <c r="V196" s="5">
        <f>'90.1 Data-SI'!V196*Convert!$B$6/Convert!$B$5/$D196</f>
        <v>0</v>
      </c>
      <c r="W196" s="5">
        <f>'90.1 Data-SI'!W196*Convert!$B$6/Convert!$B$5/$D196</f>
        <v>99.787224992370128</v>
      </c>
      <c r="X196" s="5">
        <f>'90.1 Data-SI'!X196*Convert!$B$7/Convert!$B$5/$D196</f>
        <v>0.99422256676269138</v>
      </c>
      <c r="Y196" s="5">
        <f t="shared" si="8"/>
        <v>100.78144755913281</v>
      </c>
      <c r="Z196" s="5">
        <f>'90.1 Data-SI'!Z196*Convert!$B$6/Convert!$B$5/$D196</f>
        <v>2.9047074436692282</v>
      </c>
      <c r="AA196" s="5">
        <f>'90.1 Data-SI'!AA196*Convert!$B$6/Convert!$B$5/$D196</f>
        <v>371.99619995257251</v>
      </c>
      <c r="AB196" s="5">
        <f t="shared" si="9"/>
        <v>374.90090739624173</v>
      </c>
    </row>
    <row r="197" spans="1:28" x14ac:dyDescent="0.25">
      <c r="A197" s="95">
        <v>2016</v>
      </c>
      <c r="B197" s="95" t="s">
        <v>60</v>
      </c>
      <c r="C197" s="52" t="s">
        <v>20</v>
      </c>
      <c r="D197" s="5">
        <f>VLOOKUP(B197,SWH!$A$4:$C$19,3,FALSE)</f>
        <v>3134.61</v>
      </c>
      <c r="E197" s="5">
        <f>'90.1 Data-SI'!E197*Convert!$B$6/Convert!$B$5/$D197</f>
        <v>0</v>
      </c>
      <c r="F197" s="5">
        <f>'90.1 Data-SI'!F197*Convert!$B$7/Convert!$B$5/$D197</f>
        <v>0.74542677469357344</v>
      </c>
      <c r="G197" s="5">
        <f>'90.1 Data-SI'!G197*Convert!$B$6/Convert!$B$5/$D197</f>
        <v>60.036233463741176</v>
      </c>
      <c r="H197" s="5">
        <f>'90.1 Data-SI'!H197*Convert!$B$6/Convert!$B$5/$D197</f>
        <v>28.659780110869722</v>
      </c>
      <c r="I197" s="5">
        <f>'90.1 Data-SI'!I197*Convert!$B$6/Convert!$B$5/$D197</f>
        <v>7.288430175081146</v>
      </c>
      <c r="J197" s="5">
        <f>'90.1 Data-SI'!J197*Convert!$B$6/Convert!$B$5/$D197</f>
        <v>143.430805143578</v>
      </c>
      <c r="K197" s="5">
        <f>'90.1 Data-SI'!K197*Convert!$B$7/Convert!$B$5/$D197</f>
        <v>0</v>
      </c>
      <c r="L197" s="5">
        <f>'90.1 Data-SI'!L197*Convert!$B$6/Convert!$B$5/$D197</f>
        <v>0</v>
      </c>
      <c r="M197" s="5">
        <f>'90.1 Data-SI'!M197*Convert!$B$6/Convert!$B$5/$D197</f>
        <v>29.142494777836969</v>
      </c>
      <c r="N197" s="5">
        <f>'90.1 Data-SI'!N197*Convert!$B$6/Convert!$B$5/$D197</f>
        <v>0</v>
      </c>
      <c r="O197" s="5">
        <f>'90.1 Data-SI'!O197*Convert!$B$6/Convert!$B$5/$D197</f>
        <v>0</v>
      </c>
      <c r="P197" s="5">
        <f>'90.1 Data-SI'!P197*Convert!$B$6/Convert!$B$5/$D197</f>
        <v>0</v>
      </c>
      <c r="Q197" s="5">
        <f>'90.1 Data-SI'!Q197*Convert!$B$6/Convert!$B$5/$D197</f>
        <v>0</v>
      </c>
      <c r="R197" s="5">
        <f>'90.1 Data-SI'!R197*Convert!$B$6/Convert!$B$5/$D197</f>
        <v>0</v>
      </c>
      <c r="S197" s="5">
        <f>'90.1 Data-SI'!S197*Convert!$B$6/Convert!$B$5/$D197</f>
        <v>0</v>
      </c>
      <c r="T197" s="5">
        <f>'90.1 Data-SI'!T197*Convert!$B$6/Convert!$B$5/$D197</f>
        <v>90.421999157081032</v>
      </c>
      <c r="U197" s="5">
        <f>'90.1 Data-SI'!U197*Convert!$B$7/Convert!$B$5/$D197</f>
        <v>0</v>
      </c>
      <c r="V197" s="5">
        <f>'90.1 Data-SI'!V197*Convert!$B$6/Convert!$B$5/$D197</f>
        <v>0</v>
      </c>
      <c r="W197" s="5">
        <f>'90.1 Data-SI'!W197*Convert!$B$6/Convert!$B$5/$D197</f>
        <v>89.178728241578156</v>
      </c>
      <c r="X197" s="5">
        <f>'90.1 Data-SI'!X197*Convert!$B$7/Convert!$B$5/$D197</f>
        <v>0.74542677469357344</v>
      </c>
      <c r="Y197" s="5">
        <f t="shared" si="8"/>
        <v>89.924155016271726</v>
      </c>
      <c r="Z197" s="5">
        <f>'90.1 Data-SI'!Z197*Convert!$B$6/Convert!$B$5/$D197</f>
        <v>2.1778289625964451</v>
      </c>
      <c r="AA197" s="5">
        <f>'90.1 Data-SI'!AA197*Convert!$B$6/Convert!$B$5/$D197</f>
        <v>361.15757179078446</v>
      </c>
      <c r="AB197" s="5">
        <f t="shared" si="9"/>
        <v>363.3354007533809</v>
      </c>
    </row>
    <row r="198" spans="1:28" x14ac:dyDescent="0.25">
      <c r="A198" s="95">
        <v>2016</v>
      </c>
      <c r="B198" s="95" t="s">
        <v>60</v>
      </c>
      <c r="C198" s="52" t="s">
        <v>3</v>
      </c>
      <c r="D198" s="5">
        <f>VLOOKUP(B198,SWH!$A$4:$C$19,3,FALSE)</f>
        <v>3134.61</v>
      </c>
      <c r="E198" s="5">
        <f>'90.1 Data-SI'!E198*Convert!$B$6/Convert!$B$5/$D198</f>
        <v>0</v>
      </c>
      <c r="F198" s="5">
        <f>'90.1 Data-SI'!F198*Convert!$B$7/Convert!$B$5/$D198</f>
        <v>11.875916514866818</v>
      </c>
      <c r="G198" s="5">
        <f>'90.1 Data-SI'!G198*Convert!$B$6/Convert!$B$5/$D198</f>
        <v>39.03814545066566</v>
      </c>
      <c r="H198" s="5">
        <f>'90.1 Data-SI'!H198*Convert!$B$6/Convert!$B$5/$D198</f>
        <v>28.659780110869722</v>
      </c>
      <c r="I198" s="5">
        <f>'90.1 Data-SI'!I198*Convert!$B$6/Convert!$B$5/$D198</f>
        <v>7.2856236944592423</v>
      </c>
      <c r="J198" s="5">
        <f>'90.1 Data-SI'!J198*Convert!$B$6/Convert!$B$5/$D198</f>
        <v>143.430805143578</v>
      </c>
      <c r="K198" s="5">
        <f>'90.1 Data-SI'!K198*Convert!$B$7/Convert!$B$5/$D198</f>
        <v>0</v>
      </c>
      <c r="L198" s="5">
        <f>'90.1 Data-SI'!L198*Convert!$B$6/Convert!$B$5/$D198</f>
        <v>0</v>
      </c>
      <c r="M198" s="5">
        <f>'90.1 Data-SI'!M198*Convert!$B$6/Convert!$B$5/$D198</f>
        <v>22.830719859177943</v>
      </c>
      <c r="N198" s="5">
        <f>'90.1 Data-SI'!N198*Convert!$B$6/Convert!$B$5/$D198</f>
        <v>0</v>
      </c>
      <c r="O198" s="5">
        <f>'90.1 Data-SI'!O198*Convert!$B$6/Convert!$B$5/$D198</f>
        <v>0</v>
      </c>
      <c r="P198" s="5">
        <f>'90.1 Data-SI'!P198*Convert!$B$6/Convert!$B$5/$D198</f>
        <v>0</v>
      </c>
      <c r="Q198" s="5">
        <f>'90.1 Data-SI'!Q198*Convert!$B$6/Convert!$B$5/$D198</f>
        <v>0</v>
      </c>
      <c r="R198" s="5">
        <f>'90.1 Data-SI'!R198*Convert!$B$6/Convert!$B$5/$D198</f>
        <v>0</v>
      </c>
      <c r="S198" s="5">
        <f>'90.1 Data-SI'!S198*Convert!$B$6/Convert!$B$5/$D198</f>
        <v>0</v>
      </c>
      <c r="T198" s="5">
        <f>'90.1 Data-SI'!T198*Convert!$B$6/Convert!$B$5/$D198</f>
        <v>101.79947159827434</v>
      </c>
      <c r="U198" s="5">
        <f>'90.1 Data-SI'!U198*Convert!$B$7/Convert!$B$5/$D198</f>
        <v>0</v>
      </c>
      <c r="V198" s="5">
        <f>'90.1 Data-SI'!V198*Convert!$B$6/Convert!$B$5/$D198</f>
        <v>0</v>
      </c>
      <c r="W198" s="5">
        <f>'90.1 Data-SI'!W198*Convert!$B$6/Convert!$B$5/$D198</f>
        <v>61.868865309843606</v>
      </c>
      <c r="X198" s="5">
        <f>'90.1 Data-SI'!X198*Convert!$B$7/Convert!$B$5/$D198</f>
        <v>11.875916514866818</v>
      </c>
      <c r="Y198" s="5">
        <f t="shared" si="8"/>
        <v>73.744781824710429</v>
      </c>
      <c r="Z198" s="5">
        <f>'90.1 Data-SI'!Z198*Convert!$B$6/Convert!$B$5/$D198</f>
        <v>34.696519928582291</v>
      </c>
      <c r="AA198" s="5">
        <f>'90.1 Data-SI'!AA198*Convert!$B$6/Convert!$B$5/$D198</f>
        <v>377.743872266229</v>
      </c>
      <c r="AB198" s="5">
        <f t="shared" si="9"/>
        <v>412.4403921948113</v>
      </c>
    </row>
    <row r="199" spans="1:28" x14ac:dyDescent="0.25">
      <c r="A199" s="95">
        <v>2016</v>
      </c>
      <c r="B199" s="95" t="s">
        <v>60</v>
      </c>
      <c r="C199" s="52" t="s">
        <v>7</v>
      </c>
      <c r="D199" s="5">
        <f>VLOOKUP(B199,SWH!$A$4:$C$19,3,FALSE)</f>
        <v>3134.61</v>
      </c>
      <c r="E199" s="5">
        <f>'90.1 Data-SI'!E199*Convert!$B$6/Convert!$B$5/$D199</f>
        <v>0</v>
      </c>
      <c r="F199" s="5">
        <f>'90.1 Data-SI'!F199*Convert!$B$7/Convert!$B$5/$D199</f>
        <v>3.7079218431922598</v>
      </c>
      <c r="G199" s="5">
        <f>'90.1 Data-SI'!G199*Convert!$B$6/Convert!$B$5/$D199</f>
        <v>42.369437948864096</v>
      </c>
      <c r="H199" s="5">
        <f>'90.1 Data-SI'!H199*Convert!$B$6/Convert!$B$5/$D199</f>
        <v>28.659780110869722</v>
      </c>
      <c r="I199" s="5">
        <f>'90.1 Data-SI'!I199*Convert!$B$6/Convert!$B$5/$D199</f>
        <v>7.2856236944592423</v>
      </c>
      <c r="J199" s="5">
        <f>'90.1 Data-SI'!J199*Convert!$B$6/Convert!$B$5/$D199</f>
        <v>143.430805143578</v>
      </c>
      <c r="K199" s="5">
        <f>'90.1 Data-SI'!K199*Convert!$B$7/Convert!$B$5/$D199</f>
        <v>0</v>
      </c>
      <c r="L199" s="5">
        <f>'90.1 Data-SI'!L199*Convert!$B$6/Convert!$B$5/$D199</f>
        <v>0</v>
      </c>
      <c r="M199" s="5">
        <f>'90.1 Data-SI'!M199*Convert!$B$6/Convert!$B$5/$D199</f>
        <v>25.642813442324385</v>
      </c>
      <c r="N199" s="5">
        <f>'90.1 Data-SI'!N199*Convert!$B$6/Convert!$B$5/$D199</f>
        <v>0</v>
      </c>
      <c r="O199" s="5">
        <f>'90.1 Data-SI'!O199*Convert!$B$6/Convert!$B$5/$D199</f>
        <v>0</v>
      </c>
      <c r="P199" s="5">
        <f>'90.1 Data-SI'!P199*Convert!$B$6/Convert!$B$5/$D199</f>
        <v>0</v>
      </c>
      <c r="Q199" s="5">
        <f>'90.1 Data-SI'!Q199*Convert!$B$6/Convert!$B$5/$D199</f>
        <v>0</v>
      </c>
      <c r="R199" s="5">
        <f>'90.1 Data-SI'!R199*Convert!$B$6/Convert!$B$5/$D199</f>
        <v>0</v>
      </c>
      <c r="S199" s="5">
        <f>'90.1 Data-SI'!S199*Convert!$B$6/Convert!$B$5/$D199</f>
        <v>0</v>
      </c>
      <c r="T199" s="5">
        <f>'90.1 Data-SI'!T199*Convert!$B$6/Convert!$B$5/$D199</f>
        <v>98.746020681644268</v>
      </c>
      <c r="U199" s="5">
        <f>'90.1 Data-SI'!U199*Convert!$B$7/Convert!$B$5/$D199</f>
        <v>0</v>
      </c>
      <c r="V199" s="5">
        <f>'90.1 Data-SI'!V199*Convert!$B$6/Convert!$B$5/$D199</f>
        <v>0</v>
      </c>
      <c r="W199" s="5">
        <f>'90.1 Data-SI'!W199*Convert!$B$6/Convert!$B$5/$D199</f>
        <v>68.012251391188485</v>
      </c>
      <c r="X199" s="5">
        <f>'90.1 Data-SI'!X199*Convert!$B$7/Convert!$B$5/$D199</f>
        <v>3.7079218431922598</v>
      </c>
      <c r="Y199" s="5">
        <f t="shared" si="8"/>
        <v>71.720173234380752</v>
      </c>
      <c r="Z199" s="5">
        <f>'90.1 Data-SI'!Z199*Convert!$B$6/Convert!$B$5/$D199</f>
        <v>10.833015200544176</v>
      </c>
      <c r="AA199" s="5">
        <f>'90.1 Data-SI'!AA199*Convert!$B$6/Convert!$B$5/$D199</f>
        <v>356.96749622228378</v>
      </c>
      <c r="AB199" s="5">
        <f t="shared" si="9"/>
        <v>367.80051142282798</v>
      </c>
    </row>
    <row r="200" spans="1:28" x14ac:dyDescent="0.25">
      <c r="A200" s="95">
        <v>2016</v>
      </c>
      <c r="B200" s="95" t="s">
        <v>60</v>
      </c>
      <c r="C200" s="52" t="s">
        <v>17</v>
      </c>
      <c r="D200" s="5">
        <f>VLOOKUP(B200,SWH!$A$4:$C$19,3,FALSE)</f>
        <v>3134.61</v>
      </c>
      <c r="E200" s="5">
        <f>'90.1 Data-SI'!E200*Convert!$B$6/Convert!$B$5/$D200</f>
        <v>0</v>
      </c>
      <c r="F200" s="5">
        <f>'90.1 Data-SI'!F200*Convert!$B$7/Convert!$B$5/$D200</f>
        <v>0.62343038244346538</v>
      </c>
      <c r="G200" s="5">
        <f>'90.1 Data-SI'!G200*Convert!$B$6/Convert!$B$5/$D200</f>
        <v>19.426458864810044</v>
      </c>
      <c r="H200" s="5">
        <f>'90.1 Data-SI'!H200*Convert!$B$6/Convert!$B$5/$D200</f>
        <v>28.659780110869722</v>
      </c>
      <c r="I200" s="5">
        <f>'90.1 Data-SI'!I200*Convert!$B$6/Convert!$B$5/$D200</f>
        <v>7.2856236944592423</v>
      </c>
      <c r="J200" s="5">
        <f>'90.1 Data-SI'!J200*Convert!$B$6/Convert!$B$5/$D200</f>
        <v>143.430805143578</v>
      </c>
      <c r="K200" s="5">
        <f>'90.1 Data-SI'!K200*Convert!$B$7/Convert!$B$5/$D200</f>
        <v>0</v>
      </c>
      <c r="L200" s="5">
        <f>'90.1 Data-SI'!L200*Convert!$B$6/Convert!$B$5/$D200</f>
        <v>0</v>
      </c>
      <c r="M200" s="5">
        <f>'90.1 Data-SI'!M200*Convert!$B$6/Convert!$B$5/$D200</f>
        <v>17.498406677562937</v>
      </c>
      <c r="N200" s="5">
        <f>'90.1 Data-SI'!N200*Convert!$B$6/Convert!$B$5/$D200</f>
        <v>0</v>
      </c>
      <c r="O200" s="5">
        <f>'90.1 Data-SI'!O200*Convert!$B$6/Convert!$B$5/$D200</f>
        <v>0</v>
      </c>
      <c r="P200" s="5">
        <f>'90.1 Data-SI'!P200*Convert!$B$6/Convert!$B$5/$D200</f>
        <v>0</v>
      </c>
      <c r="Q200" s="5">
        <f>'90.1 Data-SI'!Q200*Convert!$B$6/Convert!$B$5/$D200</f>
        <v>0</v>
      </c>
      <c r="R200" s="5">
        <f>'90.1 Data-SI'!R200*Convert!$B$6/Convert!$B$5/$D200</f>
        <v>0</v>
      </c>
      <c r="S200" s="5">
        <f>'90.1 Data-SI'!S200*Convert!$B$6/Convert!$B$5/$D200</f>
        <v>0</v>
      </c>
      <c r="T200" s="5">
        <f>'90.1 Data-SI'!T200*Convert!$B$6/Convert!$B$5/$D200</f>
        <v>102.87996663770683</v>
      </c>
      <c r="U200" s="5">
        <f>'90.1 Data-SI'!U200*Convert!$B$7/Convert!$B$5/$D200</f>
        <v>0</v>
      </c>
      <c r="V200" s="5">
        <f>'90.1 Data-SI'!V200*Convert!$B$6/Convert!$B$5/$D200</f>
        <v>0</v>
      </c>
      <c r="W200" s="5">
        <f>'90.1 Data-SI'!W200*Convert!$B$6/Convert!$B$5/$D200</f>
        <v>36.924865542372977</v>
      </c>
      <c r="X200" s="5">
        <f>'90.1 Data-SI'!X200*Convert!$B$7/Convert!$B$5/$D200</f>
        <v>0.62343038244346538</v>
      </c>
      <c r="Y200" s="5">
        <f t="shared" si="8"/>
        <v>37.548295924816443</v>
      </c>
      <c r="Z200" s="5">
        <f>'90.1 Data-SI'!Z200*Convert!$B$6/Convert!$B$5/$D200</f>
        <v>1.8214059236148106</v>
      </c>
      <c r="AA200" s="5">
        <f>'90.1 Data-SI'!AA200*Convert!$B$6/Convert!$B$5/$D200</f>
        <v>320.99964057197968</v>
      </c>
      <c r="AB200" s="5">
        <f t="shared" si="9"/>
        <v>322.82104649559449</v>
      </c>
    </row>
    <row r="201" spans="1:28" x14ac:dyDescent="0.25">
      <c r="A201" s="95">
        <v>2016</v>
      </c>
      <c r="B201" s="95" t="s">
        <v>60</v>
      </c>
      <c r="C201" s="52" t="s">
        <v>14</v>
      </c>
      <c r="D201" s="5">
        <f>VLOOKUP(B201,SWH!$A$4:$C$19,3,FALSE)</f>
        <v>3134.61</v>
      </c>
      <c r="E201" s="5">
        <f>'90.1 Data-SI'!E201*Convert!$B$6/Convert!$B$5/$D201</f>
        <v>0</v>
      </c>
      <c r="F201" s="5">
        <f>'90.1 Data-SI'!F201*Convert!$B$7/Convert!$B$5/$D201</f>
        <v>10.614646727273179</v>
      </c>
      <c r="G201" s="5">
        <f>'90.1 Data-SI'!G201*Convert!$B$6/Convert!$B$5/$D201</f>
        <v>27.624188761387646</v>
      </c>
      <c r="H201" s="5">
        <f>'90.1 Data-SI'!H201*Convert!$B$6/Convert!$B$5/$D201</f>
        <v>28.659780110869722</v>
      </c>
      <c r="I201" s="5">
        <f>'90.1 Data-SI'!I201*Convert!$B$6/Convert!$B$5/$D201</f>
        <v>7.2743977719716328</v>
      </c>
      <c r="J201" s="5">
        <f>'90.1 Data-SI'!J201*Convert!$B$6/Convert!$B$5/$D201</f>
        <v>143.430805143578</v>
      </c>
      <c r="K201" s="5">
        <f>'90.1 Data-SI'!K201*Convert!$B$7/Convert!$B$5/$D201</f>
        <v>0</v>
      </c>
      <c r="L201" s="5">
        <f>'90.1 Data-SI'!L201*Convert!$B$6/Convert!$B$5/$D201</f>
        <v>0</v>
      </c>
      <c r="M201" s="5">
        <f>'90.1 Data-SI'!M201*Convert!$B$6/Convert!$B$5/$D201</f>
        <v>20.714633470263358</v>
      </c>
      <c r="N201" s="5">
        <f>'90.1 Data-SI'!N201*Convert!$B$6/Convert!$B$5/$D201</f>
        <v>0</v>
      </c>
      <c r="O201" s="5">
        <f>'90.1 Data-SI'!O201*Convert!$B$6/Convert!$B$5/$D201</f>
        <v>0</v>
      </c>
      <c r="P201" s="5">
        <f>'90.1 Data-SI'!P201*Convert!$B$6/Convert!$B$5/$D201</f>
        <v>0</v>
      </c>
      <c r="Q201" s="5">
        <f>'90.1 Data-SI'!Q201*Convert!$B$6/Convert!$B$5/$D201</f>
        <v>0</v>
      </c>
      <c r="R201" s="5">
        <f>'90.1 Data-SI'!R201*Convert!$B$6/Convert!$B$5/$D201</f>
        <v>0</v>
      </c>
      <c r="S201" s="5">
        <f>'90.1 Data-SI'!S201*Convert!$B$6/Convert!$B$5/$D201</f>
        <v>0</v>
      </c>
      <c r="T201" s="5">
        <f>'90.1 Data-SI'!T201*Convert!$B$6/Convert!$B$5/$D201</f>
        <v>110.95421138692072</v>
      </c>
      <c r="U201" s="5">
        <f>'90.1 Data-SI'!U201*Convert!$B$7/Convert!$B$5/$D201</f>
        <v>0</v>
      </c>
      <c r="V201" s="5">
        <f>'90.1 Data-SI'!V201*Convert!$B$6/Convert!$B$5/$D201</f>
        <v>0</v>
      </c>
      <c r="W201" s="5">
        <f>'90.1 Data-SI'!W201*Convert!$B$6/Convert!$B$5/$D201</f>
        <v>48.338822231651001</v>
      </c>
      <c r="X201" s="5">
        <f>'90.1 Data-SI'!X201*Convert!$B$7/Convert!$B$5/$D201</f>
        <v>10.614646727273179</v>
      </c>
      <c r="Y201" s="5">
        <f t="shared" si="8"/>
        <v>58.953468958924176</v>
      </c>
      <c r="Z201" s="5">
        <f>'90.1 Data-SI'!Z201*Convert!$B$6/Convert!$B$5/$D201</f>
        <v>31.011610872024125</v>
      </c>
      <c r="AA201" s="5">
        <f>'90.1 Data-SI'!AA201*Convert!$B$6/Convert!$B$5/$D201</f>
        <v>369.66962751701527</v>
      </c>
      <c r="AB201" s="5">
        <f t="shared" si="9"/>
        <v>400.68123838903938</v>
      </c>
    </row>
    <row r="202" spans="1:28" x14ac:dyDescent="0.25">
      <c r="A202" s="95">
        <v>2016</v>
      </c>
      <c r="B202" s="95" t="s">
        <v>60</v>
      </c>
      <c r="C202" s="52" t="s">
        <v>2</v>
      </c>
      <c r="D202" s="5">
        <f>VLOOKUP(B202,SWH!$A$4:$C$19,3,FALSE)</f>
        <v>3134.61</v>
      </c>
      <c r="E202" s="5">
        <f>'90.1 Data-SI'!E202*Convert!$B$6/Convert!$B$5/$D202</f>
        <v>0</v>
      </c>
      <c r="F202" s="5">
        <f>'90.1 Data-SI'!F202*Convert!$B$7/Convert!$B$5/$D202</f>
        <v>8.4744265545704973</v>
      </c>
      <c r="G202" s="5">
        <f>'90.1 Data-SI'!G202*Convert!$B$6/Convert!$B$5/$D202</f>
        <v>30.848834995953776</v>
      </c>
      <c r="H202" s="5">
        <f>'90.1 Data-SI'!H202*Convert!$B$6/Convert!$B$5/$D202</f>
        <v>28.659780110869722</v>
      </c>
      <c r="I202" s="5">
        <f>'90.1 Data-SI'!I202*Convert!$B$6/Convert!$B$5/$D202</f>
        <v>7.2800107332154376</v>
      </c>
      <c r="J202" s="5">
        <f>'90.1 Data-SI'!J202*Convert!$B$6/Convert!$B$5/$D202</f>
        <v>143.430805143578</v>
      </c>
      <c r="K202" s="5">
        <f>'90.1 Data-SI'!K202*Convert!$B$7/Convert!$B$5/$D202</f>
        <v>0</v>
      </c>
      <c r="L202" s="5">
        <f>'90.1 Data-SI'!L202*Convert!$B$6/Convert!$B$5/$D202</f>
        <v>0</v>
      </c>
      <c r="M202" s="5">
        <f>'90.1 Data-SI'!M202*Convert!$B$6/Convert!$B$5/$D202</f>
        <v>23.930860262963776</v>
      </c>
      <c r="N202" s="5">
        <f>'90.1 Data-SI'!N202*Convert!$B$6/Convert!$B$5/$D202</f>
        <v>0</v>
      </c>
      <c r="O202" s="5">
        <f>'90.1 Data-SI'!O202*Convert!$B$6/Convert!$B$5/$D202</f>
        <v>0</v>
      </c>
      <c r="P202" s="5">
        <f>'90.1 Data-SI'!P202*Convert!$B$6/Convert!$B$5/$D202</f>
        <v>0</v>
      </c>
      <c r="Q202" s="5">
        <f>'90.1 Data-SI'!Q202*Convert!$B$6/Convert!$B$5/$D202</f>
        <v>0</v>
      </c>
      <c r="R202" s="5">
        <f>'90.1 Data-SI'!R202*Convert!$B$6/Convert!$B$5/$D202</f>
        <v>0</v>
      </c>
      <c r="S202" s="5">
        <f>'90.1 Data-SI'!S202*Convert!$B$6/Convert!$B$5/$D202</f>
        <v>0</v>
      </c>
      <c r="T202" s="5">
        <f>'90.1 Data-SI'!T202*Convert!$B$6/Convert!$B$5/$D202</f>
        <v>108.3582168116608</v>
      </c>
      <c r="U202" s="5">
        <f>'90.1 Data-SI'!U202*Convert!$B$7/Convert!$B$5/$D202</f>
        <v>0</v>
      </c>
      <c r="V202" s="5">
        <f>'90.1 Data-SI'!V202*Convert!$B$6/Convert!$B$5/$D202</f>
        <v>0</v>
      </c>
      <c r="W202" s="5">
        <f>'90.1 Data-SI'!W202*Convert!$B$6/Convert!$B$5/$D202</f>
        <v>54.779695258917549</v>
      </c>
      <c r="X202" s="5">
        <f>'90.1 Data-SI'!X202*Convert!$B$7/Convert!$B$5/$D202</f>
        <v>8.4744265545704973</v>
      </c>
      <c r="Y202" s="5">
        <f t="shared" si="8"/>
        <v>63.254121813488048</v>
      </c>
      <c r="Z202" s="5">
        <f>'90.1 Data-SI'!Z202*Convert!$B$6/Convert!$B$5/$D202</f>
        <v>24.758772046425054</v>
      </c>
      <c r="AA202" s="5">
        <f>'90.1 Data-SI'!AA202*Convert!$B$6/Convert!$B$5/$D202</f>
        <v>367.26728010466661</v>
      </c>
      <c r="AB202" s="5">
        <f t="shared" si="9"/>
        <v>392.02605215109168</v>
      </c>
    </row>
    <row r="203" spans="1:28" x14ac:dyDescent="0.25">
      <c r="A203" s="95">
        <v>2016</v>
      </c>
      <c r="B203" s="95" t="s">
        <v>60</v>
      </c>
      <c r="C203" s="52" t="s">
        <v>18</v>
      </c>
      <c r="D203" s="5">
        <f>VLOOKUP(B203,SWH!$A$4:$C$19,3,FALSE)</f>
        <v>3134.61</v>
      </c>
      <c r="E203" s="5">
        <f>'90.1 Data-SI'!E203*Convert!$B$6/Convert!$B$5/$D203</f>
        <v>0</v>
      </c>
      <c r="F203" s="5">
        <f>'90.1 Data-SI'!F203*Convert!$B$7/Convert!$B$5/$D203</f>
        <v>15.062231736076329</v>
      </c>
      <c r="G203" s="5">
        <f>'90.1 Data-SI'!G203*Convert!$B$6/Convert!$B$5/$D203</f>
        <v>10.841434642409883</v>
      </c>
      <c r="H203" s="5">
        <f>'90.1 Data-SI'!H203*Convert!$B$6/Convert!$B$5/$D203</f>
        <v>28.659780110869722</v>
      </c>
      <c r="I203" s="5">
        <f>'90.1 Data-SI'!I203*Convert!$B$6/Convert!$B$5/$D203</f>
        <v>7.2659783301059244</v>
      </c>
      <c r="J203" s="5">
        <f>'90.1 Data-SI'!J203*Convert!$B$6/Convert!$B$5/$D203</f>
        <v>143.430805143578</v>
      </c>
      <c r="K203" s="5">
        <f>'90.1 Data-SI'!K203*Convert!$B$7/Convert!$B$5/$D203</f>
        <v>0</v>
      </c>
      <c r="L203" s="5">
        <f>'90.1 Data-SI'!L203*Convert!$B$6/Convert!$B$5/$D203</f>
        <v>0</v>
      </c>
      <c r="M203" s="5">
        <f>'90.1 Data-SI'!M203*Convert!$B$6/Convert!$B$5/$D203</f>
        <v>17.795893623484613</v>
      </c>
      <c r="N203" s="5">
        <f>'90.1 Data-SI'!N203*Convert!$B$6/Convert!$B$5/$D203</f>
        <v>0</v>
      </c>
      <c r="O203" s="5">
        <f>'90.1 Data-SI'!O203*Convert!$B$6/Convert!$B$5/$D203</f>
        <v>0</v>
      </c>
      <c r="P203" s="5">
        <f>'90.1 Data-SI'!P203*Convert!$B$6/Convert!$B$5/$D203</f>
        <v>0</v>
      </c>
      <c r="Q203" s="5">
        <f>'90.1 Data-SI'!Q203*Convert!$B$6/Convert!$B$5/$D203</f>
        <v>0</v>
      </c>
      <c r="R203" s="5">
        <f>'90.1 Data-SI'!R203*Convert!$B$6/Convert!$B$5/$D203</f>
        <v>0</v>
      </c>
      <c r="S203" s="5">
        <f>'90.1 Data-SI'!S203*Convert!$B$6/Convert!$B$5/$D203</f>
        <v>0</v>
      </c>
      <c r="T203" s="5">
        <f>'90.1 Data-SI'!T203*Convert!$B$6/Convert!$B$5/$D203</f>
        <v>113.91504844302797</v>
      </c>
      <c r="U203" s="5">
        <f>'90.1 Data-SI'!U203*Convert!$B$7/Convert!$B$5/$D203</f>
        <v>0</v>
      </c>
      <c r="V203" s="5">
        <f>'90.1 Data-SI'!V203*Convert!$B$6/Convert!$B$5/$D203</f>
        <v>0</v>
      </c>
      <c r="W203" s="5">
        <f>'90.1 Data-SI'!W203*Convert!$B$6/Convert!$B$5/$D203</f>
        <v>28.637328265894496</v>
      </c>
      <c r="X203" s="5">
        <f>'90.1 Data-SI'!X203*Convert!$B$7/Convert!$B$5/$D203</f>
        <v>15.062231736076329</v>
      </c>
      <c r="Y203" s="5">
        <f t="shared" si="8"/>
        <v>43.699560001970823</v>
      </c>
      <c r="Z203" s="5">
        <f>'90.1 Data-SI'!Z203*Convert!$B$6/Convert!$B$5/$D203</f>
        <v>44.00561615143333</v>
      </c>
      <c r="AA203" s="5">
        <f>'90.1 Data-SI'!AA203*Convert!$B$6/Convert!$B$5/$D203</f>
        <v>365.91455644490946</v>
      </c>
      <c r="AB203" s="5">
        <f t="shared" si="9"/>
        <v>409.92017259634281</v>
      </c>
    </row>
    <row r="204" spans="1:28" x14ac:dyDescent="0.25">
      <c r="A204" s="95">
        <v>2016</v>
      </c>
      <c r="B204" s="95" t="s">
        <v>60</v>
      </c>
      <c r="C204" s="52" t="s">
        <v>4</v>
      </c>
      <c r="D204" s="5">
        <f>VLOOKUP(B204,SWH!$A$4:$C$19,3,FALSE)</f>
        <v>3134.61</v>
      </c>
      <c r="E204" s="5">
        <f>'90.1 Data-SI'!E204*Convert!$B$6/Convert!$B$5/$D204</f>
        <v>0</v>
      </c>
      <c r="F204" s="5">
        <f>'90.1 Data-SI'!F204*Convert!$B$7/Convert!$B$5/$D204</f>
        <v>20.39741254361255</v>
      </c>
      <c r="G204" s="5">
        <f>'90.1 Data-SI'!G204*Convert!$B$6/Convert!$B$5/$D204</f>
        <v>18.50593322082598</v>
      </c>
      <c r="H204" s="5">
        <f>'90.1 Data-SI'!H204*Convert!$B$6/Convert!$B$5/$D204</f>
        <v>28.659780110869722</v>
      </c>
      <c r="I204" s="5">
        <f>'90.1 Data-SI'!I204*Convert!$B$6/Convert!$B$5/$D204</f>
        <v>7.2772042525935348</v>
      </c>
      <c r="J204" s="5">
        <f>'90.1 Data-SI'!J204*Convert!$B$6/Convert!$B$5/$D204</f>
        <v>143.430805143578</v>
      </c>
      <c r="K204" s="5">
        <f>'90.1 Data-SI'!K204*Convert!$B$7/Convert!$B$5/$D204</f>
        <v>0</v>
      </c>
      <c r="L204" s="5">
        <f>'90.1 Data-SI'!L204*Convert!$B$6/Convert!$B$5/$D204</f>
        <v>0</v>
      </c>
      <c r="M204" s="5">
        <f>'90.1 Data-SI'!M204*Convert!$B$6/Convert!$B$5/$D204</f>
        <v>19.968109624837258</v>
      </c>
      <c r="N204" s="5">
        <f>'90.1 Data-SI'!N204*Convert!$B$6/Convert!$B$5/$D204</f>
        <v>0</v>
      </c>
      <c r="O204" s="5">
        <f>'90.1 Data-SI'!O204*Convert!$B$6/Convert!$B$5/$D204</f>
        <v>0</v>
      </c>
      <c r="P204" s="5">
        <f>'90.1 Data-SI'!P204*Convert!$B$6/Convert!$B$5/$D204</f>
        <v>0</v>
      </c>
      <c r="Q204" s="5">
        <f>'90.1 Data-SI'!Q204*Convert!$B$6/Convert!$B$5/$D204</f>
        <v>0</v>
      </c>
      <c r="R204" s="5">
        <f>'90.1 Data-SI'!R204*Convert!$B$6/Convert!$B$5/$D204</f>
        <v>0</v>
      </c>
      <c r="S204" s="5">
        <f>'90.1 Data-SI'!S204*Convert!$B$6/Convert!$B$5/$D204</f>
        <v>0</v>
      </c>
      <c r="T204" s="5">
        <f>'90.1 Data-SI'!T204*Convert!$B$6/Convert!$B$5/$D204</f>
        <v>118.77867936078526</v>
      </c>
      <c r="U204" s="5">
        <f>'90.1 Data-SI'!U204*Convert!$B$7/Convert!$B$5/$D204</f>
        <v>0</v>
      </c>
      <c r="V204" s="5">
        <f>'90.1 Data-SI'!V204*Convert!$B$6/Convert!$B$5/$D204</f>
        <v>0</v>
      </c>
      <c r="W204" s="5">
        <f>'90.1 Data-SI'!W204*Convert!$B$6/Convert!$B$5/$D204</f>
        <v>38.474042845663234</v>
      </c>
      <c r="X204" s="5">
        <f>'90.1 Data-SI'!X204*Convert!$B$7/Convert!$B$5/$D204</f>
        <v>20.39741254361255</v>
      </c>
      <c r="Y204" s="5">
        <f t="shared" si="8"/>
        <v>58.871455389275781</v>
      </c>
      <c r="Z204" s="5">
        <f>'90.1 Data-SI'!Z204*Convert!$B$6/Convert!$B$5/$D204</f>
        <v>59.592809525480575</v>
      </c>
      <c r="AA204" s="5">
        <f>'90.1 Data-SI'!AA204*Convert!$B$6/Convert!$B$5/$D204</f>
        <v>396.21332123897031</v>
      </c>
      <c r="AB204" s="5">
        <f t="shared" si="9"/>
        <v>455.80613076445087</v>
      </c>
    </row>
    <row r="205" spans="1:28" x14ac:dyDescent="0.25">
      <c r="A205" s="95">
        <v>2016</v>
      </c>
      <c r="B205" s="95" t="s">
        <v>60</v>
      </c>
      <c r="C205" s="52" t="s">
        <v>5</v>
      </c>
      <c r="D205" s="5">
        <f>VLOOKUP(B205,SWH!$A$4:$C$19,3,FALSE)</f>
        <v>3134.61</v>
      </c>
      <c r="E205" s="5">
        <f>'90.1 Data-SI'!E205*Convert!$B$6/Convert!$B$5/$D205</f>
        <v>0</v>
      </c>
      <c r="F205" s="5">
        <f>'90.1 Data-SI'!F205*Convert!$B$7/Convert!$B$5/$D205</f>
        <v>21.657721729692408</v>
      </c>
      <c r="G205" s="5">
        <f>'90.1 Data-SI'!G205*Convert!$B$6/Convert!$B$5/$D205</f>
        <v>22.718460634301838</v>
      </c>
      <c r="H205" s="5">
        <f>'90.1 Data-SI'!H205*Convert!$B$6/Convert!$B$5/$D205</f>
        <v>28.659780110869722</v>
      </c>
      <c r="I205" s="5">
        <f>'90.1 Data-SI'!I205*Convert!$B$6/Convert!$B$5/$D205</f>
        <v>7.2772042525935348</v>
      </c>
      <c r="J205" s="5">
        <f>'90.1 Data-SI'!J205*Convert!$B$6/Convert!$B$5/$D205</f>
        <v>143.430805143578</v>
      </c>
      <c r="K205" s="5">
        <f>'90.1 Data-SI'!K205*Convert!$B$7/Convert!$B$5/$D205</f>
        <v>0</v>
      </c>
      <c r="L205" s="5">
        <f>'90.1 Data-SI'!L205*Convert!$B$6/Convert!$B$5/$D205</f>
        <v>0</v>
      </c>
      <c r="M205" s="5">
        <f>'90.1 Data-SI'!M205*Convert!$B$6/Convert!$B$5/$D205</f>
        <v>23.094529037636793</v>
      </c>
      <c r="N205" s="5">
        <f>'90.1 Data-SI'!N205*Convert!$B$6/Convert!$B$5/$D205</f>
        <v>0</v>
      </c>
      <c r="O205" s="5">
        <f>'90.1 Data-SI'!O205*Convert!$B$6/Convert!$B$5/$D205</f>
        <v>0</v>
      </c>
      <c r="P205" s="5">
        <f>'90.1 Data-SI'!P205*Convert!$B$6/Convert!$B$5/$D205</f>
        <v>0</v>
      </c>
      <c r="Q205" s="5">
        <f>'90.1 Data-SI'!Q205*Convert!$B$6/Convert!$B$5/$D205</f>
        <v>0</v>
      </c>
      <c r="R205" s="5">
        <f>'90.1 Data-SI'!R205*Convert!$B$6/Convert!$B$5/$D205</f>
        <v>0</v>
      </c>
      <c r="S205" s="5">
        <f>'90.1 Data-SI'!S205*Convert!$B$6/Convert!$B$5/$D205</f>
        <v>0</v>
      </c>
      <c r="T205" s="5">
        <f>'90.1 Data-SI'!T205*Convert!$B$6/Convert!$B$5/$D205</f>
        <v>116.64856056876116</v>
      </c>
      <c r="U205" s="5">
        <f>'90.1 Data-SI'!U205*Convert!$B$7/Convert!$B$5/$D205</f>
        <v>0</v>
      </c>
      <c r="V205" s="5">
        <f>'90.1 Data-SI'!V205*Convert!$B$6/Convert!$B$5/$D205</f>
        <v>0</v>
      </c>
      <c r="W205" s="5">
        <f>'90.1 Data-SI'!W205*Convert!$B$6/Convert!$B$5/$D205</f>
        <v>45.812989671938638</v>
      </c>
      <c r="X205" s="5">
        <f>'90.1 Data-SI'!X205*Convert!$B$7/Convert!$B$5/$D205</f>
        <v>21.657721729692408</v>
      </c>
      <c r="Y205" s="5">
        <f t="shared" si="8"/>
        <v>67.47071140163105</v>
      </c>
      <c r="Z205" s="5">
        <f>'90.1 Data-SI'!Z205*Convert!$B$6/Convert!$B$5/$D205</f>
        <v>63.274912101416831</v>
      </c>
      <c r="AA205" s="5">
        <f>'90.1 Data-SI'!AA205*Convert!$B$6/Convert!$B$5/$D205</f>
        <v>405.10144536853602</v>
      </c>
      <c r="AB205" s="5">
        <f t="shared" si="9"/>
        <v>468.37635746995284</v>
      </c>
    </row>
    <row r="206" spans="1:28" x14ac:dyDescent="0.25">
      <c r="A206" s="95">
        <v>2016</v>
      </c>
      <c r="B206" s="95" t="s">
        <v>60</v>
      </c>
      <c r="C206" s="52" t="s">
        <v>15</v>
      </c>
      <c r="D206" s="5">
        <f>VLOOKUP(B206,SWH!$A$4:$C$19,3,FALSE)</f>
        <v>3134.61</v>
      </c>
      <c r="E206" s="5">
        <f>'90.1 Data-SI'!E206*Convert!$B$6/Convert!$B$5/$D206</f>
        <v>0</v>
      </c>
      <c r="F206" s="5">
        <f>'90.1 Data-SI'!F206*Convert!$B$7/Convert!$B$5/$D206</f>
        <v>15.050704517910965</v>
      </c>
      <c r="G206" s="5">
        <f>'90.1 Data-SI'!G206*Convert!$B$6/Convert!$B$5/$D206</f>
        <v>8.8909306101875512</v>
      </c>
      <c r="H206" s="5">
        <f>'90.1 Data-SI'!H206*Convert!$B$6/Convert!$B$5/$D206</f>
        <v>28.659780110869722</v>
      </c>
      <c r="I206" s="5">
        <f>'90.1 Data-SI'!I206*Convert!$B$6/Convert!$B$5/$D206</f>
        <v>7.2659783301059244</v>
      </c>
      <c r="J206" s="5">
        <f>'90.1 Data-SI'!J206*Convert!$B$6/Convert!$B$5/$D206</f>
        <v>143.430805143578</v>
      </c>
      <c r="K206" s="5">
        <f>'90.1 Data-SI'!K206*Convert!$B$7/Convert!$B$5/$D206</f>
        <v>0</v>
      </c>
      <c r="L206" s="5">
        <f>'90.1 Data-SI'!L206*Convert!$B$6/Convert!$B$5/$D206</f>
        <v>0</v>
      </c>
      <c r="M206" s="5">
        <f>'90.1 Data-SI'!M206*Convert!$B$6/Convert!$B$5/$D206</f>
        <v>17.127951235471787</v>
      </c>
      <c r="N206" s="5">
        <f>'90.1 Data-SI'!N206*Convert!$B$6/Convert!$B$5/$D206</f>
        <v>0</v>
      </c>
      <c r="O206" s="5">
        <f>'90.1 Data-SI'!O206*Convert!$B$6/Convert!$B$5/$D206</f>
        <v>0</v>
      </c>
      <c r="P206" s="5">
        <f>'90.1 Data-SI'!P206*Convert!$B$6/Convert!$B$5/$D206</f>
        <v>0</v>
      </c>
      <c r="Q206" s="5">
        <f>'90.1 Data-SI'!Q206*Convert!$B$6/Convert!$B$5/$D206</f>
        <v>0</v>
      </c>
      <c r="R206" s="5">
        <f>'90.1 Data-SI'!R206*Convert!$B$6/Convert!$B$5/$D206</f>
        <v>0</v>
      </c>
      <c r="S206" s="5">
        <f>'90.1 Data-SI'!S206*Convert!$B$6/Convert!$B$5/$D206</f>
        <v>0</v>
      </c>
      <c r="T206" s="5">
        <f>'90.1 Data-SI'!T206*Convert!$B$6/Convert!$B$5/$D206</f>
        <v>118.34086838376844</v>
      </c>
      <c r="U206" s="5">
        <f>'90.1 Data-SI'!U206*Convert!$B$7/Convert!$B$5/$D206</f>
        <v>0</v>
      </c>
      <c r="V206" s="5">
        <f>'90.1 Data-SI'!V206*Convert!$B$6/Convert!$B$5/$D206</f>
        <v>0</v>
      </c>
      <c r="W206" s="5">
        <f>'90.1 Data-SI'!W206*Convert!$B$6/Convert!$B$5/$D206</f>
        <v>26.01888184565934</v>
      </c>
      <c r="X206" s="5">
        <f>'90.1 Data-SI'!X206*Convert!$B$7/Convert!$B$5/$D206</f>
        <v>15.050704517910965</v>
      </c>
      <c r="Y206" s="5">
        <f t="shared" si="8"/>
        <v>41.069586363570309</v>
      </c>
      <c r="Z206" s="5">
        <f>'90.1 Data-SI'!Z206*Convert!$B$6/Convert!$B$5/$D206</f>
        <v>43.971938383970503</v>
      </c>
      <c r="AA206" s="5">
        <f>'90.1 Data-SI'!AA206*Convert!$B$6/Convert!$B$5/$D206</f>
        <v>367.68544571733008</v>
      </c>
      <c r="AB206" s="5">
        <f t="shared" si="9"/>
        <v>411.65738410130058</v>
      </c>
    </row>
    <row r="207" spans="1:28" x14ac:dyDescent="0.25">
      <c r="A207" s="95">
        <v>2016</v>
      </c>
      <c r="B207" s="95" t="s">
        <v>60</v>
      </c>
      <c r="C207" s="52" t="s">
        <v>16</v>
      </c>
      <c r="D207" s="5">
        <f>VLOOKUP(B207,SWH!$A$4:$C$19,3,FALSE)</f>
        <v>3134.61</v>
      </c>
      <c r="E207" s="5">
        <f>'90.1 Data-SI'!E207*Convert!$B$6/Convert!$B$5/$D207</f>
        <v>0</v>
      </c>
      <c r="F207" s="5">
        <f>'90.1 Data-SI'!F207*Convert!$B$7/Convert!$B$5/$D207</f>
        <v>33.527874635476543</v>
      </c>
      <c r="G207" s="5">
        <f>'90.1 Data-SI'!G207*Convert!$B$6/Convert!$B$5/$D207</f>
        <v>20.279628973868448</v>
      </c>
      <c r="H207" s="5">
        <f>'90.1 Data-SI'!H207*Convert!$B$6/Convert!$B$5/$D207</f>
        <v>28.659780110869722</v>
      </c>
      <c r="I207" s="5">
        <f>'90.1 Data-SI'!I207*Convert!$B$6/Convert!$B$5/$D207</f>
        <v>7.2743977719716328</v>
      </c>
      <c r="J207" s="5">
        <f>'90.1 Data-SI'!J207*Convert!$B$6/Convert!$B$5/$D207</f>
        <v>143.430805143578</v>
      </c>
      <c r="K207" s="5">
        <f>'90.1 Data-SI'!K207*Convert!$B$7/Convert!$B$5/$D207</f>
        <v>0</v>
      </c>
      <c r="L207" s="5">
        <f>'90.1 Data-SI'!L207*Convert!$B$6/Convert!$B$5/$D207</f>
        <v>0</v>
      </c>
      <c r="M207" s="5">
        <f>'90.1 Data-SI'!M207*Convert!$B$6/Convert!$B$5/$D207</f>
        <v>21.270316633400078</v>
      </c>
      <c r="N207" s="5">
        <f>'90.1 Data-SI'!N207*Convert!$B$6/Convert!$B$5/$D207</f>
        <v>0</v>
      </c>
      <c r="O207" s="5">
        <f>'90.1 Data-SI'!O207*Convert!$B$6/Convert!$B$5/$D207</f>
        <v>0</v>
      </c>
      <c r="P207" s="5">
        <f>'90.1 Data-SI'!P207*Convert!$B$6/Convert!$B$5/$D207</f>
        <v>0</v>
      </c>
      <c r="Q207" s="5">
        <f>'90.1 Data-SI'!Q207*Convert!$B$6/Convert!$B$5/$D207</f>
        <v>0</v>
      </c>
      <c r="R207" s="5">
        <f>'90.1 Data-SI'!R207*Convert!$B$6/Convert!$B$5/$D207</f>
        <v>0</v>
      </c>
      <c r="S207" s="5">
        <f>'90.1 Data-SI'!S207*Convert!$B$6/Convert!$B$5/$D207</f>
        <v>0</v>
      </c>
      <c r="T207" s="5">
        <f>'90.1 Data-SI'!T207*Convert!$B$6/Convert!$B$5/$D207</f>
        <v>124.54038407755138</v>
      </c>
      <c r="U207" s="5">
        <f>'90.1 Data-SI'!U207*Convert!$B$7/Convert!$B$5/$D207</f>
        <v>0</v>
      </c>
      <c r="V207" s="5">
        <f>'90.1 Data-SI'!V207*Convert!$B$6/Convert!$B$5/$D207</f>
        <v>0</v>
      </c>
      <c r="W207" s="5">
        <f>'90.1 Data-SI'!W207*Convert!$B$6/Convert!$B$5/$D207</f>
        <v>41.549945607268526</v>
      </c>
      <c r="X207" s="5">
        <f>'90.1 Data-SI'!X207*Convert!$B$7/Convert!$B$5/$D207</f>
        <v>33.527874635476543</v>
      </c>
      <c r="Y207" s="5">
        <f t="shared" si="8"/>
        <v>75.077820242745076</v>
      </c>
      <c r="Z207" s="5">
        <f>'90.1 Data-SI'!Z207*Convert!$B$6/Convert!$B$5/$D207</f>
        <v>97.954593146267712</v>
      </c>
      <c r="AA207" s="5">
        <f>'90.1 Data-SI'!AA207*Convert!$B$6/Convert!$B$5/$D207</f>
        <v>443.40709937688507</v>
      </c>
      <c r="AB207" s="5">
        <f t="shared" si="9"/>
        <v>541.36169252315278</v>
      </c>
    </row>
    <row r="208" spans="1:28" x14ac:dyDescent="0.25">
      <c r="A208" s="95">
        <v>2016</v>
      </c>
      <c r="B208" s="95" t="s">
        <v>60</v>
      </c>
      <c r="C208" s="52" t="s">
        <v>9</v>
      </c>
      <c r="D208" s="5">
        <f>VLOOKUP(B208,SWH!$A$4:$C$19,3,FALSE)</f>
        <v>3134.61</v>
      </c>
      <c r="E208" s="5">
        <f>'90.1 Data-SI'!E208*Convert!$B$6/Convert!$B$5/$D208</f>
        <v>0</v>
      </c>
      <c r="F208" s="5">
        <f>'90.1 Data-SI'!F208*Convert!$B$7/Convert!$B$5/$D208</f>
        <v>23.244635430457596</v>
      </c>
      <c r="G208" s="5">
        <f>'90.1 Data-SI'!G208*Convert!$B$6/Convert!$B$5/$D208</f>
        <v>18.062509282565362</v>
      </c>
      <c r="H208" s="5">
        <f>'90.1 Data-SI'!H208*Convert!$B$6/Convert!$B$5/$D208</f>
        <v>28.659780110869722</v>
      </c>
      <c r="I208" s="5">
        <f>'90.1 Data-SI'!I208*Convert!$B$6/Convert!$B$5/$D208</f>
        <v>7.2687848107278255</v>
      </c>
      <c r="J208" s="5">
        <f>'90.1 Data-SI'!J208*Convert!$B$6/Convert!$B$5/$D208</f>
        <v>143.430805143578</v>
      </c>
      <c r="K208" s="5">
        <f>'90.1 Data-SI'!K208*Convert!$B$7/Convert!$B$5/$D208</f>
        <v>0</v>
      </c>
      <c r="L208" s="5">
        <f>'90.1 Data-SI'!L208*Convert!$B$6/Convert!$B$5/$D208</f>
        <v>0</v>
      </c>
      <c r="M208" s="5">
        <f>'90.1 Data-SI'!M208*Convert!$B$6/Convert!$B$5/$D208</f>
        <v>21.89054885084056</v>
      </c>
      <c r="N208" s="5">
        <f>'90.1 Data-SI'!N208*Convert!$B$6/Convert!$B$5/$D208</f>
        <v>0</v>
      </c>
      <c r="O208" s="5">
        <f>'90.1 Data-SI'!O208*Convert!$B$6/Convert!$B$5/$D208</f>
        <v>0</v>
      </c>
      <c r="P208" s="5">
        <f>'90.1 Data-SI'!P208*Convert!$B$6/Convert!$B$5/$D208</f>
        <v>0</v>
      </c>
      <c r="Q208" s="5">
        <f>'90.1 Data-SI'!Q208*Convert!$B$6/Convert!$B$5/$D208</f>
        <v>0</v>
      </c>
      <c r="R208" s="5">
        <f>'90.1 Data-SI'!R208*Convert!$B$6/Convert!$B$5/$D208</f>
        <v>0</v>
      </c>
      <c r="S208" s="5">
        <f>'90.1 Data-SI'!S208*Convert!$B$6/Convert!$B$5/$D208</f>
        <v>0</v>
      </c>
      <c r="T208" s="5">
        <f>'90.1 Data-SI'!T208*Convert!$B$6/Convert!$B$5/$D208</f>
        <v>123.10907896038104</v>
      </c>
      <c r="U208" s="5">
        <f>'90.1 Data-SI'!U208*Convert!$B$7/Convert!$B$5/$D208</f>
        <v>0</v>
      </c>
      <c r="V208" s="5">
        <f>'90.1 Data-SI'!V208*Convert!$B$6/Convert!$B$5/$D208</f>
        <v>0</v>
      </c>
      <c r="W208" s="5">
        <f>'90.1 Data-SI'!W208*Convert!$B$6/Convert!$B$5/$D208</f>
        <v>39.953058133405925</v>
      </c>
      <c r="X208" s="5">
        <f>'90.1 Data-SI'!X208*Convert!$B$7/Convert!$B$5/$D208</f>
        <v>23.244635430457596</v>
      </c>
      <c r="Y208" s="5">
        <f t="shared" si="8"/>
        <v>63.197693563863524</v>
      </c>
      <c r="Z208" s="5">
        <f>'90.1 Data-SI'!Z208*Convert!$B$6/Convert!$B$5/$D208</f>
        <v>67.911218088799984</v>
      </c>
      <c r="AA208" s="5">
        <f>'90.1 Data-SI'!AA208*Convert!$B$6/Convert!$B$5/$D208</f>
        <v>410.33553172838435</v>
      </c>
      <c r="AB208" s="5">
        <f t="shared" si="9"/>
        <v>478.24674981718431</v>
      </c>
    </row>
    <row r="209" spans="1:28" x14ac:dyDescent="0.25">
      <c r="A209" s="95">
        <v>2016</v>
      </c>
      <c r="B209" s="95" t="s">
        <v>60</v>
      </c>
      <c r="C209" s="52" t="s">
        <v>12</v>
      </c>
      <c r="D209" s="5">
        <f>VLOOKUP(B209,SWH!$A$4:$C$19,3,FALSE)</f>
        <v>3134.61</v>
      </c>
      <c r="E209" s="5">
        <f>'90.1 Data-SI'!E209*Convert!$B$6/Convert!$B$5/$D209</f>
        <v>0</v>
      </c>
      <c r="F209" s="5">
        <f>'90.1 Data-SI'!F209*Convert!$B$7/Convert!$B$5/$D209</f>
        <v>37.669027761383745</v>
      </c>
      <c r="G209" s="5">
        <f>'90.1 Data-SI'!G209*Convert!$B$6/Convert!$B$5/$D209</f>
        <v>18.070928724431074</v>
      </c>
      <c r="H209" s="5">
        <f>'90.1 Data-SI'!H209*Convert!$B$6/Convert!$B$5/$D209</f>
        <v>28.659780110869722</v>
      </c>
      <c r="I209" s="5">
        <f>'90.1 Data-SI'!I209*Convert!$B$6/Convert!$B$5/$D209</f>
        <v>7.2631718494840207</v>
      </c>
      <c r="J209" s="5">
        <f>'90.1 Data-SI'!J209*Convert!$B$6/Convert!$B$5/$D209</f>
        <v>143.430805143578</v>
      </c>
      <c r="K209" s="5">
        <f>'90.1 Data-SI'!K209*Convert!$B$7/Convert!$B$5/$D209</f>
        <v>0</v>
      </c>
      <c r="L209" s="5">
        <f>'90.1 Data-SI'!L209*Convert!$B$6/Convert!$B$5/$D209</f>
        <v>0</v>
      </c>
      <c r="M209" s="5">
        <f>'90.1 Data-SI'!M209*Convert!$B$6/Convert!$B$5/$D209</f>
        <v>22.022453440069985</v>
      </c>
      <c r="N209" s="5">
        <f>'90.1 Data-SI'!N209*Convert!$B$6/Convert!$B$5/$D209</f>
        <v>0</v>
      </c>
      <c r="O209" s="5">
        <f>'90.1 Data-SI'!O209*Convert!$B$6/Convert!$B$5/$D209</f>
        <v>0</v>
      </c>
      <c r="P209" s="5">
        <f>'90.1 Data-SI'!P209*Convert!$B$6/Convert!$B$5/$D209</f>
        <v>0</v>
      </c>
      <c r="Q209" s="5">
        <f>'90.1 Data-SI'!Q209*Convert!$B$6/Convert!$B$5/$D209</f>
        <v>0</v>
      </c>
      <c r="R209" s="5">
        <f>'90.1 Data-SI'!R209*Convert!$B$6/Convert!$B$5/$D209</f>
        <v>0</v>
      </c>
      <c r="S209" s="5">
        <f>'90.1 Data-SI'!S209*Convert!$B$6/Convert!$B$5/$D209</f>
        <v>0</v>
      </c>
      <c r="T209" s="5">
        <f>'90.1 Data-SI'!T209*Convert!$B$6/Convert!$B$5/$D209</f>
        <v>131.3938097562376</v>
      </c>
      <c r="U209" s="5">
        <f>'90.1 Data-SI'!U209*Convert!$B$7/Convert!$B$5/$D209</f>
        <v>0</v>
      </c>
      <c r="V209" s="5">
        <f>'90.1 Data-SI'!V209*Convert!$B$6/Convert!$B$5/$D209</f>
        <v>0</v>
      </c>
      <c r="W209" s="5">
        <f>'90.1 Data-SI'!W209*Convert!$B$6/Convert!$B$5/$D209</f>
        <v>40.093382164501065</v>
      </c>
      <c r="X209" s="5">
        <f>'90.1 Data-SI'!X209*Convert!$B$7/Convert!$B$5/$D209</f>
        <v>37.669027761383745</v>
      </c>
      <c r="Y209" s="5">
        <f t="shared" si="8"/>
        <v>77.76240992588481</v>
      </c>
      <c r="Z209" s="5">
        <f>'90.1 Data-SI'!Z209*Convert!$B$6/Convert!$B$5/$D209</f>
        <v>110.05333110728995</v>
      </c>
      <c r="AA209" s="5">
        <f>'90.1 Data-SI'!AA209*Convert!$B$6/Convert!$B$5/$D209</f>
        <v>460.89708661258226</v>
      </c>
      <c r="AB209" s="5">
        <f t="shared" si="9"/>
        <v>570.95041771987223</v>
      </c>
    </row>
    <row r="210" spans="1:28" x14ac:dyDescent="0.25">
      <c r="A210" s="95">
        <v>2016</v>
      </c>
      <c r="B210" s="95" t="s">
        <v>60</v>
      </c>
      <c r="C210" s="52" t="s">
        <v>8</v>
      </c>
      <c r="D210" s="5">
        <f>VLOOKUP(B210,SWH!$A$4:$C$19,3,FALSE)</f>
        <v>3134.61</v>
      </c>
      <c r="E210" s="5">
        <f>'90.1 Data-SI'!E210*Convert!$B$6/Convert!$B$5/$D210</f>
        <v>0</v>
      </c>
      <c r="F210" s="5">
        <f>'90.1 Data-SI'!F210*Convert!$B$7/Convert!$B$5/$D210</f>
        <v>50.637148197418846</v>
      </c>
      <c r="G210" s="5">
        <f>'90.1 Data-SI'!G210*Convert!$B$6/Convert!$B$5/$D210</f>
        <v>15.101672226458085</v>
      </c>
      <c r="H210" s="5">
        <f>'90.1 Data-SI'!H210*Convert!$B$6/Convert!$B$5/$D210</f>
        <v>28.659780110869722</v>
      </c>
      <c r="I210" s="5">
        <f>'90.1 Data-SI'!I210*Convert!$B$6/Convert!$B$5/$D210</f>
        <v>7.2238811207773841</v>
      </c>
      <c r="J210" s="5">
        <f>'90.1 Data-SI'!J210*Convert!$B$6/Convert!$B$5/$D210</f>
        <v>143.430805143578</v>
      </c>
      <c r="K210" s="5">
        <f>'90.1 Data-SI'!K210*Convert!$B$7/Convert!$B$5/$D210</f>
        <v>0</v>
      </c>
      <c r="L210" s="5">
        <f>'90.1 Data-SI'!L210*Convert!$B$6/Convert!$B$5/$D210</f>
        <v>0</v>
      </c>
      <c r="M210" s="5">
        <f>'90.1 Data-SI'!M210*Convert!$B$6/Convert!$B$5/$D210</f>
        <v>23.321853968010902</v>
      </c>
      <c r="N210" s="5">
        <f>'90.1 Data-SI'!N210*Convert!$B$6/Convert!$B$5/$D210</f>
        <v>0</v>
      </c>
      <c r="O210" s="5">
        <f>'90.1 Data-SI'!O210*Convert!$B$6/Convert!$B$5/$D210</f>
        <v>0</v>
      </c>
      <c r="P210" s="5">
        <f>'90.1 Data-SI'!P210*Convert!$B$6/Convert!$B$5/$D210</f>
        <v>0</v>
      </c>
      <c r="Q210" s="5">
        <f>'90.1 Data-SI'!Q210*Convert!$B$6/Convert!$B$5/$D210</f>
        <v>0</v>
      </c>
      <c r="R210" s="5">
        <f>'90.1 Data-SI'!R210*Convert!$B$6/Convert!$B$5/$D210</f>
        <v>0</v>
      </c>
      <c r="S210" s="5">
        <f>'90.1 Data-SI'!S210*Convert!$B$6/Convert!$B$5/$D210</f>
        <v>0</v>
      </c>
      <c r="T210" s="5">
        <f>'90.1 Data-SI'!T210*Convert!$B$6/Convert!$B$5/$D210</f>
        <v>140.64958284727251</v>
      </c>
      <c r="U210" s="5">
        <f>'90.1 Data-SI'!U210*Convert!$B$7/Convert!$B$5/$D210</f>
        <v>0</v>
      </c>
      <c r="V210" s="5">
        <f>'90.1 Data-SI'!V210*Convert!$B$6/Convert!$B$5/$D210</f>
        <v>0</v>
      </c>
      <c r="W210" s="5">
        <f>'90.1 Data-SI'!W210*Convert!$B$6/Convert!$B$5/$D210</f>
        <v>38.423526194468984</v>
      </c>
      <c r="X210" s="5">
        <f>'90.1 Data-SI'!X210*Convert!$B$7/Convert!$B$5/$D210</f>
        <v>50.637148197418846</v>
      </c>
      <c r="Y210" s="5">
        <f t="shared" si="8"/>
        <v>89.060674391887829</v>
      </c>
      <c r="Z210" s="5">
        <f>'90.1 Data-SI'!Z210*Convert!$B$6/Convert!$B$5/$D210</f>
        <v>147.94081950297556</v>
      </c>
      <c r="AA210" s="5">
        <f>'90.1 Data-SI'!AA210*Convert!$B$6/Convert!$B$5/$D210</f>
        <v>506.32839491994213</v>
      </c>
      <c r="AB210" s="5">
        <f t="shared" si="9"/>
        <v>654.26921442291768</v>
      </c>
    </row>
    <row r="211" spans="1:28" x14ac:dyDescent="0.25">
      <c r="A211" s="95">
        <v>2019</v>
      </c>
      <c r="B211" s="95" t="s">
        <v>60</v>
      </c>
      <c r="C211" s="52" t="s">
        <v>10</v>
      </c>
      <c r="D211" s="5">
        <f>VLOOKUP(B211,SWH!$A$4:$C$19,3,FALSE)</f>
        <v>3134.61</v>
      </c>
      <c r="E211" s="5">
        <f>'90.1 Data-SI'!E211*Convert!$B$6/Convert!$B$5/$D211</f>
        <v>0</v>
      </c>
      <c r="F211" s="5">
        <f>'90.1 Data-SI'!F211*Convert!$B$7/Convert!$B$5/$D211</f>
        <v>0</v>
      </c>
      <c r="G211" s="5">
        <f>'90.1 Data-SI'!G211*Convert!$B$6/Convert!$B$5/$D211</f>
        <v>111.4874427050822</v>
      </c>
      <c r="H211" s="5">
        <f>'90.1 Data-SI'!H211*Convert!$B$6/Convert!$B$5/$D211</f>
        <v>23.414467828533688</v>
      </c>
      <c r="I211" s="5">
        <f>'90.1 Data-SI'!I211*Convert!$B$6/Convert!$B$5/$D211</f>
        <v>7.2912366557030488</v>
      </c>
      <c r="J211" s="5">
        <f>'90.1 Data-SI'!J211*Convert!$B$6/Convert!$B$5/$D211</f>
        <v>143.430805143578</v>
      </c>
      <c r="K211" s="5">
        <f>'90.1 Data-SI'!K211*Convert!$B$7/Convert!$B$5/$D211</f>
        <v>0</v>
      </c>
      <c r="L211" s="5">
        <f>'90.1 Data-SI'!L211*Convert!$B$6/Convert!$B$5/$D211</f>
        <v>0</v>
      </c>
      <c r="M211" s="5">
        <f>'90.1 Data-SI'!M211*Convert!$B$6/Convert!$B$5/$D211</f>
        <v>36.259729634982051</v>
      </c>
      <c r="N211" s="5">
        <f>'90.1 Data-SI'!N211*Convert!$B$6/Convert!$B$5/$D211</f>
        <v>0</v>
      </c>
      <c r="O211" s="5">
        <f>'90.1 Data-SI'!O211*Convert!$B$6/Convert!$B$5/$D211</f>
        <v>0</v>
      </c>
      <c r="P211" s="5">
        <f>'90.1 Data-SI'!P211*Convert!$B$6/Convert!$B$5/$D211</f>
        <v>0</v>
      </c>
      <c r="Q211" s="5">
        <f>'90.1 Data-SI'!Q211*Convert!$B$6/Convert!$B$5/$D211</f>
        <v>0</v>
      </c>
      <c r="R211" s="5">
        <f>'90.1 Data-SI'!R211*Convert!$B$6/Convert!$B$5/$D211</f>
        <v>0</v>
      </c>
      <c r="S211" s="5">
        <f>'90.1 Data-SI'!S211*Convert!$B$6/Convert!$B$5/$D211</f>
        <v>0</v>
      </c>
      <c r="T211" s="5">
        <f>'90.1 Data-SI'!T211*Convert!$B$6/Convert!$B$5/$D211</f>
        <v>77.209088389163426</v>
      </c>
      <c r="U211" s="5">
        <f>'90.1 Data-SI'!U211*Convert!$B$7/Convert!$B$5/$D211</f>
        <v>0</v>
      </c>
      <c r="V211" s="5">
        <f>'90.1 Data-SI'!V211*Convert!$B$6/Convert!$B$5/$D211</f>
        <v>0</v>
      </c>
      <c r="W211" s="5">
        <f>'90.1 Data-SI'!W211*Convert!$B$6/Convert!$B$5/$D211</f>
        <v>147.74717234006428</v>
      </c>
      <c r="X211" s="5">
        <f>'90.1 Data-SI'!X211*Convert!$B$7/Convert!$B$5/$D211</f>
        <v>0</v>
      </c>
      <c r="Y211" s="5">
        <f t="shared" si="8"/>
        <v>147.74717234006428</v>
      </c>
      <c r="Z211" s="5">
        <f>'90.1 Data-SI'!Z211*Convert!$B$6/Convert!$B$5/$D211</f>
        <v>0</v>
      </c>
      <c r="AA211" s="5">
        <f>'90.1 Data-SI'!AA211*Convert!$B$6/Convert!$B$5/$D211</f>
        <v>399.09277035704241</v>
      </c>
      <c r="AB211" s="5">
        <f t="shared" si="9"/>
        <v>399.09277035704241</v>
      </c>
    </row>
    <row r="212" spans="1:28" x14ac:dyDescent="0.25">
      <c r="A212" s="95">
        <v>2019</v>
      </c>
      <c r="B212" s="95" t="s">
        <v>60</v>
      </c>
      <c r="C212" s="52" t="s">
        <v>6</v>
      </c>
      <c r="D212" s="5">
        <f>VLOOKUP(B212,SWH!$A$4:$C$19,3,FALSE)</f>
        <v>3134.61</v>
      </c>
      <c r="E212" s="5">
        <f>'90.1 Data-SI'!E212*Convert!$B$6/Convert!$B$5/$D212</f>
        <v>0</v>
      </c>
      <c r="F212" s="5">
        <f>'90.1 Data-SI'!F212*Convert!$B$7/Convert!$B$5/$D212</f>
        <v>0</v>
      </c>
      <c r="G212" s="5">
        <f>'90.1 Data-SI'!G212*Convert!$B$6/Convert!$B$5/$D212</f>
        <v>107.03636443874464</v>
      </c>
      <c r="H212" s="5">
        <f>'90.1 Data-SI'!H212*Convert!$B$6/Convert!$B$5/$D212</f>
        <v>23.414467828533688</v>
      </c>
      <c r="I212" s="5">
        <f>'90.1 Data-SI'!I212*Convert!$B$6/Convert!$B$5/$D212</f>
        <v>7.2940431363249507</v>
      </c>
      <c r="J212" s="5">
        <f>'90.1 Data-SI'!J212*Convert!$B$6/Convert!$B$5/$D212</f>
        <v>143.430805143578</v>
      </c>
      <c r="K212" s="5">
        <f>'90.1 Data-SI'!K212*Convert!$B$7/Convert!$B$5/$D212</f>
        <v>0</v>
      </c>
      <c r="L212" s="5">
        <f>'90.1 Data-SI'!L212*Convert!$B$6/Convert!$B$5/$D212</f>
        <v>0</v>
      </c>
      <c r="M212" s="5">
        <f>'90.1 Data-SI'!M212*Convert!$B$6/Convert!$B$5/$D212</f>
        <v>37.129738627771872</v>
      </c>
      <c r="N212" s="5">
        <f>'90.1 Data-SI'!N212*Convert!$B$6/Convert!$B$5/$D212</f>
        <v>0</v>
      </c>
      <c r="O212" s="5">
        <f>'90.1 Data-SI'!O212*Convert!$B$6/Convert!$B$5/$D212</f>
        <v>0</v>
      </c>
      <c r="P212" s="5">
        <f>'90.1 Data-SI'!P212*Convert!$B$6/Convert!$B$5/$D212</f>
        <v>0</v>
      </c>
      <c r="Q212" s="5">
        <f>'90.1 Data-SI'!Q212*Convert!$B$6/Convert!$B$5/$D212</f>
        <v>0</v>
      </c>
      <c r="R212" s="5">
        <f>'90.1 Data-SI'!R212*Convert!$B$6/Convert!$B$5/$D212</f>
        <v>0</v>
      </c>
      <c r="S212" s="5">
        <f>'90.1 Data-SI'!S212*Convert!$B$6/Convert!$B$5/$D212</f>
        <v>0</v>
      </c>
      <c r="T212" s="5">
        <f>'90.1 Data-SI'!T212*Convert!$B$6/Convert!$B$5/$D212</f>
        <v>76.863891272669392</v>
      </c>
      <c r="U212" s="5">
        <f>'90.1 Data-SI'!U212*Convert!$B$7/Convert!$B$5/$D212</f>
        <v>0</v>
      </c>
      <c r="V212" s="5">
        <f>'90.1 Data-SI'!V212*Convert!$B$6/Convert!$B$5/$D212</f>
        <v>0</v>
      </c>
      <c r="W212" s="5">
        <f>'90.1 Data-SI'!W212*Convert!$B$6/Convert!$B$5/$D212</f>
        <v>144.16610306651651</v>
      </c>
      <c r="X212" s="5">
        <f>'90.1 Data-SI'!X212*Convert!$B$7/Convert!$B$5/$D212</f>
        <v>0</v>
      </c>
      <c r="Y212" s="5">
        <f t="shared" si="8"/>
        <v>144.16610306651651</v>
      </c>
      <c r="Z212" s="5">
        <f>'90.1 Data-SI'!Z212*Convert!$B$6/Convert!$B$5/$D212</f>
        <v>0</v>
      </c>
      <c r="AA212" s="5">
        <f>'90.1 Data-SI'!AA212*Convert!$B$6/Convert!$B$5/$D212</f>
        <v>395.16931044762254</v>
      </c>
      <c r="AB212" s="5">
        <f t="shared" si="9"/>
        <v>395.16931044762254</v>
      </c>
    </row>
    <row r="213" spans="1:28" x14ac:dyDescent="0.25">
      <c r="A213" s="95">
        <v>2019</v>
      </c>
      <c r="B213" s="95" t="s">
        <v>60</v>
      </c>
      <c r="C213" s="52" t="s">
        <v>11</v>
      </c>
      <c r="D213" s="5">
        <f>VLOOKUP(B213,SWH!$A$4:$C$19,3,FALSE)</f>
        <v>3134.61</v>
      </c>
      <c r="E213" s="5">
        <f>'90.1 Data-SI'!E213*Convert!$B$6/Convert!$B$5/$D213</f>
        <v>0</v>
      </c>
      <c r="F213" s="5">
        <f>'90.1 Data-SI'!F213*Convert!$B$7/Convert!$B$5/$D213</f>
        <v>0</v>
      </c>
      <c r="G213" s="5">
        <f>'90.1 Data-SI'!G213*Convert!$B$6/Convert!$B$5/$D213</f>
        <v>78.053839056356111</v>
      </c>
      <c r="H213" s="5">
        <f>'90.1 Data-SI'!H213*Convert!$B$6/Convert!$B$5/$D213</f>
        <v>23.414467828533688</v>
      </c>
      <c r="I213" s="5">
        <f>'90.1 Data-SI'!I213*Convert!$B$6/Convert!$B$5/$D213</f>
        <v>7.2940431363249507</v>
      </c>
      <c r="J213" s="5">
        <f>'90.1 Data-SI'!J213*Convert!$B$6/Convert!$B$5/$D213</f>
        <v>143.430805143578</v>
      </c>
      <c r="K213" s="5">
        <f>'90.1 Data-SI'!K213*Convert!$B$7/Convert!$B$5/$D213</f>
        <v>0</v>
      </c>
      <c r="L213" s="5">
        <f>'90.1 Data-SI'!L213*Convert!$B$6/Convert!$B$5/$D213</f>
        <v>0</v>
      </c>
      <c r="M213" s="5">
        <f>'90.1 Data-SI'!M213*Convert!$B$6/Convert!$B$5/$D213</f>
        <v>30.843222034709967</v>
      </c>
      <c r="N213" s="5">
        <f>'90.1 Data-SI'!N213*Convert!$B$6/Convert!$B$5/$D213</f>
        <v>0</v>
      </c>
      <c r="O213" s="5">
        <f>'90.1 Data-SI'!O213*Convert!$B$6/Convert!$B$5/$D213</f>
        <v>0</v>
      </c>
      <c r="P213" s="5">
        <f>'90.1 Data-SI'!P213*Convert!$B$6/Convert!$B$5/$D213</f>
        <v>0</v>
      </c>
      <c r="Q213" s="5">
        <f>'90.1 Data-SI'!Q213*Convert!$B$6/Convert!$B$5/$D213</f>
        <v>0</v>
      </c>
      <c r="R213" s="5">
        <f>'90.1 Data-SI'!R213*Convert!$B$6/Convert!$B$5/$D213</f>
        <v>0</v>
      </c>
      <c r="S213" s="5">
        <f>'90.1 Data-SI'!S213*Convert!$B$6/Convert!$B$5/$D213</f>
        <v>0</v>
      </c>
      <c r="T213" s="5">
        <f>'90.1 Data-SI'!T213*Convert!$B$6/Convert!$B$5/$D213</f>
        <v>83.035342160233284</v>
      </c>
      <c r="U213" s="5">
        <f>'90.1 Data-SI'!U213*Convert!$B$7/Convert!$B$5/$D213</f>
        <v>0</v>
      </c>
      <c r="V213" s="5">
        <f>'90.1 Data-SI'!V213*Convert!$B$6/Convert!$B$5/$D213</f>
        <v>0</v>
      </c>
      <c r="W213" s="5">
        <f>'90.1 Data-SI'!W213*Convert!$B$6/Convert!$B$5/$D213</f>
        <v>108.89706109106608</v>
      </c>
      <c r="X213" s="5">
        <f>'90.1 Data-SI'!X213*Convert!$B$7/Convert!$B$5/$D213</f>
        <v>0</v>
      </c>
      <c r="Y213" s="5">
        <f t="shared" si="8"/>
        <v>108.89706109106608</v>
      </c>
      <c r="Z213" s="5">
        <f>'90.1 Data-SI'!Z213*Convert!$B$6/Convert!$B$5/$D213</f>
        <v>0</v>
      </c>
      <c r="AA213" s="5">
        <f>'90.1 Data-SI'!AA213*Convert!$B$6/Convert!$B$5/$D213</f>
        <v>366.07452584035798</v>
      </c>
      <c r="AB213" s="5">
        <f t="shared" si="9"/>
        <v>366.07452584035798</v>
      </c>
    </row>
    <row r="214" spans="1:28" x14ac:dyDescent="0.25">
      <c r="A214" s="95">
        <v>2019</v>
      </c>
      <c r="B214" s="95" t="s">
        <v>60</v>
      </c>
      <c r="C214" s="52" t="s">
        <v>13</v>
      </c>
      <c r="D214" s="5">
        <f>VLOOKUP(B214,SWH!$A$4:$C$19,3,FALSE)</f>
        <v>3134.61</v>
      </c>
      <c r="E214" s="5">
        <f>'90.1 Data-SI'!E214*Convert!$B$6/Convert!$B$5/$D214</f>
        <v>0</v>
      </c>
      <c r="F214" s="5">
        <f>'90.1 Data-SI'!F214*Convert!$B$7/Convert!$B$5/$D214</f>
        <v>0.13640541495681369</v>
      </c>
      <c r="G214" s="5">
        <f>'90.1 Data-SI'!G214*Convert!$B$6/Convert!$B$5/$D214</f>
        <v>83.040955121477083</v>
      </c>
      <c r="H214" s="5">
        <f>'90.1 Data-SI'!H214*Convert!$B$6/Convert!$B$5/$D214</f>
        <v>23.414467828533688</v>
      </c>
      <c r="I214" s="5">
        <f>'90.1 Data-SI'!I214*Convert!$B$6/Convert!$B$5/$D214</f>
        <v>7.2856236944592423</v>
      </c>
      <c r="J214" s="5">
        <f>'90.1 Data-SI'!J214*Convert!$B$6/Convert!$B$5/$D214</f>
        <v>143.430805143578</v>
      </c>
      <c r="K214" s="5">
        <f>'90.1 Data-SI'!K214*Convert!$B$7/Convert!$B$5/$D214</f>
        <v>0</v>
      </c>
      <c r="L214" s="5">
        <f>'90.1 Data-SI'!L214*Convert!$B$6/Convert!$B$5/$D214</f>
        <v>0</v>
      </c>
      <c r="M214" s="5">
        <f>'90.1 Data-SI'!M214*Convert!$B$6/Convert!$B$5/$D214</f>
        <v>33.326957385093799</v>
      </c>
      <c r="N214" s="5">
        <f>'90.1 Data-SI'!N214*Convert!$B$6/Convert!$B$5/$D214</f>
        <v>0</v>
      </c>
      <c r="O214" s="5">
        <f>'90.1 Data-SI'!O214*Convert!$B$6/Convert!$B$5/$D214</f>
        <v>0</v>
      </c>
      <c r="P214" s="5">
        <f>'90.1 Data-SI'!P214*Convert!$B$6/Convert!$B$5/$D214</f>
        <v>0</v>
      </c>
      <c r="Q214" s="5">
        <f>'90.1 Data-SI'!Q214*Convert!$B$6/Convert!$B$5/$D214</f>
        <v>0</v>
      </c>
      <c r="R214" s="5">
        <f>'90.1 Data-SI'!R214*Convert!$B$6/Convert!$B$5/$D214</f>
        <v>0</v>
      </c>
      <c r="S214" s="5">
        <f>'90.1 Data-SI'!S214*Convert!$B$6/Convert!$B$5/$D214</f>
        <v>0</v>
      </c>
      <c r="T214" s="5">
        <f>'90.1 Data-SI'!T214*Convert!$B$6/Convert!$B$5/$D214</f>
        <v>83.321603183667349</v>
      </c>
      <c r="U214" s="5">
        <f>'90.1 Data-SI'!U214*Convert!$B$7/Convert!$B$5/$D214</f>
        <v>0</v>
      </c>
      <c r="V214" s="5">
        <f>'90.1 Data-SI'!V214*Convert!$B$6/Convert!$B$5/$D214</f>
        <v>0</v>
      </c>
      <c r="W214" s="5">
        <f>'90.1 Data-SI'!W214*Convert!$B$6/Convert!$B$5/$D214</f>
        <v>116.36791250657089</v>
      </c>
      <c r="X214" s="5">
        <f>'90.1 Data-SI'!X214*Convert!$B$7/Convert!$B$5/$D214</f>
        <v>0.13640541495681369</v>
      </c>
      <c r="Y214" s="5">
        <f t="shared" si="8"/>
        <v>116.5043179215277</v>
      </c>
      <c r="Z214" s="5">
        <f>'90.1 Data-SI'!Z214*Convert!$B$6/Convert!$B$5/$D214</f>
        <v>0.3985202483101743</v>
      </c>
      <c r="AA214" s="5">
        <f>'90.1 Data-SI'!AA214*Convert!$B$6/Convert!$B$5/$D214</f>
        <v>374.21893260511933</v>
      </c>
      <c r="AB214" s="5">
        <f t="shared" si="9"/>
        <v>374.61745285342948</v>
      </c>
    </row>
    <row r="215" spans="1:28" x14ac:dyDescent="0.25">
      <c r="A215" s="95">
        <v>2019</v>
      </c>
      <c r="B215" s="95" t="s">
        <v>60</v>
      </c>
      <c r="C215" s="52" t="s">
        <v>19</v>
      </c>
      <c r="D215" s="5">
        <f>VLOOKUP(B215,SWH!$A$4:$C$19,3,FALSE)</f>
        <v>3134.61</v>
      </c>
      <c r="E215" s="5">
        <f>'90.1 Data-SI'!E215*Convert!$B$6/Convert!$B$5/$D215</f>
        <v>0</v>
      </c>
      <c r="F215" s="5">
        <f>'90.1 Data-SI'!F215*Convert!$B$7/Convert!$B$5/$D215</f>
        <v>0.18923849821473451</v>
      </c>
      <c r="G215" s="5">
        <f>'90.1 Data-SI'!G215*Convert!$B$6/Convert!$B$5/$D215</f>
        <v>62.82868168253431</v>
      </c>
      <c r="H215" s="5">
        <f>'90.1 Data-SI'!H215*Convert!$B$6/Convert!$B$5/$D215</f>
        <v>23.414467828533688</v>
      </c>
      <c r="I215" s="5">
        <f>'90.1 Data-SI'!I215*Convert!$B$6/Convert!$B$5/$D215</f>
        <v>7.2828172138373395</v>
      </c>
      <c r="J215" s="5">
        <f>'90.1 Data-SI'!J215*Convert!$B$6/Convert!$B$5/$D215</f>
        <v>143.430805143578</v>
      </c>
      <c r="K215" s="5">
        <f>'90.1 Data-SI'!K215*Convert!$B$7/Convert!$B$5/$D215</f>
        <v>0</v>
      </c>
      <c r="L215" s="5">
        <f>'90.1 Data-SI'!L215*Convert!$B$6/Convert!$B$5/$D215</f>
        <v>0</v>
      </c>
      <c r="M215" s="5">
        <f>'90.1 Data-SI'!M215*Convert!$B$6/Convert!$B$5/$D215</f>
        <v>26.397756729616191</v>
      </c>
      <c r="N215" s="5">
        <f>'90.1 Data-SI'!N215*Convert!$B$6/Convert!$B$5/$D215</f>
        <v>0</v>
      </c>
      <c r="O215" s="5">
        <f>'90.1 Data-SI'!O215*Convert!$B$6/Convert!$B$5/$D215</f>
        <v>0</v>
      </c>
      <c r="P215" s="5">
        <f>'90.1 Data-SI'!P215*Convert!$B$6/Convert!$B$5/$D215</f>
        <v>0</v>
      </c>
      <c r="Q215" s="5">
        <f>'90.1 Data-SI'!Q215*Convert!$B$6/Convert!$B$5/$D215</f>
        <v>0</v>
      </c>
      <c r="R215" s="5">
        <f>'90.1 Data-SI'!R215*Convert!$B$6/Convert!$B$5/$D215</f>
        <v>0</v>
      </c>
      <c r="S215" s="5">
        <f>'90.1 Data-SI'!S215*Convert!$B$6/Convert!$B$5/$D215</f>
        <v>0</v>
      </c>
      <c r="T215" s="5">
        <f>'90.1 Data-SI'!T215*Convert!$B$6/Convert!$B$5/$D215</f>
        <v>89.877541916431909</v>
      </c>
      <c r="U215" s="5">
        <f>'90.1 Data-SI'!U215*Convert!$B$7/Convert!$B$5/$D215</f>
        <v>0</v>
      </c>
      <c r="V215" s="5">
        <f>'90.1 Data-SI'!V215*Convert!$B$6/Convert!$B$5/$D215</f>
        <v>0</v>
      </c>
      <c r="W215" s="5">
        <f>'90.1 Data-SI'!W215*Convert!$B$6/Convert!$B$5/$D215</f>
        <v>89.2264384121505</v>
      </c>
      <c r="X215" s="5">
        <f>'90.1 Data-SI'!X215*Convert!$B$7/Convert!$B$5/$D215</f>
        <v>0.18923849821473451</v>
      </c>
      <c r="Y215" s="5">
        <f t="shared" si="8"/>
        <v>89.415676910365235</v>
      </c>
      <c r="Z215" s="5">
        <f>'90.1 Data-SI'!Z215*Convert!$B$6/Convert!$B$5/$D215</f>
        <v>0.55287668251481925</v>
      </c>
      <c r="AA215" s="5">
        <f>'90.1 Data-SI'!AA215*Convert!$B$6/Convert!$B$5/$D215</f>
        <v>353.78494719704634</v>
      </c>
      <c r="AB215" s="5">
        <f t="shared" si="9"/>
        <v>354.33782387956114</v>
      </c>
    </row>
    <row r="216" spans="1:28" x14ac:dyDescent="0.25">
      <c r="A216" s="95">
        <v>2019</v>
      </c>
      <c r="B216" s="95" t="s">
        <v>60</v>
      </c>
      <c r="C216" s="52" t="s">
        <v>20</v>
      </c>
      <c r="D216" s="5">
        <f>VLOOKUP(B216,SWH!$A$4:$C$19,3,FALSE)</f>
        <v>3134.61</v>
      </c>
      <c r="E216" s="5">
        <f>'90.1 Data-SI'!E216*Convert!$B$6/Convert!$B$5/$D216</f>
        <v>0</v>
      </c>
      <c r="F216" s="5">
        <f>'90.1 Data-SI'!F216*Convert!$B$7/Convert!$B$5/$D216</f>
        <v>0.28049564202387045</v>
      </c>
      <c r="G216" s="5">
        <f>'90.1 Data-SI'!G216*Convert!$B$6/Convert!$B$5/$D216</f>
        <v>57.013653833952048</v>
      </c>
      <c r="H216" s="5">
        <f>'90.1 Data-SI'!H216*Convert!$B$6/Convert!$B$5/$D216</f>
        <v>23.414467828533688</v>
      </c>
      <c r="I216" s="5">
        <f>'90.1 Data-SI'!I216*Convert!$B$6/Convert!$B$5/$D216</f>
        <v>7.288430175081146</v>
      </c>
      <c r="J216" s="5">
        <f>'90.1 Data-SI'!J216*Convert!$B$6/Convert!$B$5/$D216</f>
        <v>143.430805143578</v>
      </c>
      <c r="K216" s="5">
        <f>'90.1 Data-SI'!K216*Convert!$B$7/Convert!$B$5/$D216</f>
        <v>0</v>
      </c>
      <c r="L216" s="5">
        <f>'90.1 Data-SI'!L216*Convert!$B$6/Convert!$B$5/$D216</f>
        <v>0</v>
      </c>
      <c r="M216" s="5">
        <f>'90.1 Data-SI'!M216*Convert!$B$6/Convert!$B$5/$D216</f>
        <v>29.1733660646779</v>
      </c>
      <c r="N216" s="5">
        <f>'90.1 Data-SI'!N216*Convert!$B$6/Convert!$B$5/$D216</f>
        <v>0</v>
      </c>
      <c r="O216" s="5">
        <f>'90.1 Data-SI'!O216*Convert!$B$6/Convert!$B$5/$D216</f>
        <v>0</v>
      </c>
      <c r="P216" s="5">
        <f>'90.1 Data-SI'!P216*Convert!$B$6/Convert!$B$5/$D216</f>
        <v>0</v>
      </c>
      <c r="Q216" s="5">
        <f>'90.1 Data-SI'!Q216*Convert!$B$6/Convert!$B$5/$D216</f>
        <v>0</v>
      </c>
      <c r="R216" s="5">
        <f>'90.1 Data-SI'!R216*Convert!$B$6/Convert!$B$5/$D216</f>
        <v>0</v>
      </c>
      <c r="S216" s="5">
        <f>'90.1 Data-SI'!S216*Convert!$B$6/Convert!$B$5/$D216</f>
        <v>0</v>
      </c>
      <c r="T216" s="5">
        <f>'90.1 Data-SI'!T216*Convert!$B$6/Convert!$B$5/$D216</f>
        <v>90.354643622155365</v>
      </c>
      <c r="U216" s="5">
        <f>'90.1 Data-SI'!U216*Convert!$B$7/Convert!$B$5/$D216</f>
        <v>0</v>
      </c>
      <c r="V216" s="5">
        <f>'90.1 Data-SI'!V216*Convert!$B$6/Convert!$B$5/$D216</f>
        <v>0</v>
      </c>
      <c r="W216" s="5">
        <f>'90.1 Data-SI'!W216*Convert!$B$6/Convert!$B$5/$D216</f>
        <v>86.187019898629956</v>
      </c>
      <c r="X216" s="5">
        <f>'90.1 Data-SI'!X216*Convert!$B$7/Convert!$B$5/$D216</f>
        <v>0.28049564202387045</v>
      </c>
      <c r="Y216" s="5">
        <f t="shared" si="8"/>
        <v>86.467515540653821</v>
      </c>
      <c r="Z216" s="5">
        <f>'90.1 Data-SI'!Z216*Convert!$B$6/Convert!$B$5/$D216</f>
        <v>0.81949234159556972</v>
      </c>
      <c r="AA216" s="5">
        <f>'90.1 Data-SI'!AA216*Convert!$B$6/Convert!$B$5/$D216</f>
        <v>351.49766549019563</v>
      </c>
      <c r="AB216" s="5">
        <f t="shared" si="9"/>
        <v>352.31715783179118</v>
      </c>
    </row>
    <row r="217" spans="1:28" x14ac:dyDescent="0.25">
      <c r="A217" s="95">
        <v>2019</v>
      </c>
      <c r="B217" s="95" t="s">
        <v>60</v>
      </c>
      <c r="C217" s="52" t="s">
        <v>3</v>
      </c>
      <c r="D217" s="5">
        <f>VLOOKUP(B217,SWH!$A$4:$C$19,3,FALSE)</f>
        <v>3134.61</v>
      </c>
      <c r="E217" s="5">
        <f>'90.1 Data-SI'!E217*Convert!$B$6/Convert!$B$5/$D217</f>
        <v>0</v>
      </c>
      <c r="F217" s="5">
        <f>'90.1 Data-SI'!F217*Convert!$B$7/Convert!$B$5/$D217</f>
        <v>4.0566201926945373</v>
      </c>
      <c r="G217" s="5">
        <f>'90.1 Data-SI'!G217*Convert!$B$6/Convert!$B$5/$D217</f>
        <v>37.368289480633592</v>
      </c>
      <c r="H217" s="5">
        <f>'90.1 Data-SI'!H217*Convert!$B$6/Convert!$B$5/$D217</f>
        <v>23.414467828533688</v>
      </c>
      <c r="I217" s="5">
        <f>'90.1 Data-SI'!I217*Convert!$B$6/Convert!$B$5/$D217</f>
        <v>7.2856236944592423</v>
      </c>
      <c r="J217" s="5">
        <f>'90.1 Data-SI'!J217*Convert!$B$6/Convert!$B$5/$D217</f>
        <v>143.430805143578</v>
      </c>
      <c r="K217" s="5">
        <f>'90.1 Data-SI'!K217*Convert!$B$7/Convert!$B$5/$D217</f>
        <v>0</v>
      </c>
      <c r="L217" s="5">
        <f>'90.1 Data-SI'!L217*Convert!$B$6/Convert!$B$5/$D217</f>
        <v>0</v>
      </c>
      <c r="M217" s="5">
        <f>'90.1 Data-SI'!M217*Convert!$B$6/Convert!$B$5/$D217</f>
        <v>22.042098804423308</v>
      </c>
      <c r="N217" s="5">
        <f>'90.1 Data-SI'!N217*Convert!$B$6/Convert!$B$5/$D217</f>
        <v>0</v>
      </c>
      <c r="O217" s="5">
        <f>'90.1 Data-SI'!O217*Convert!$B$6/Convert!$B$5/$D217</f>
        <v>0</v>
      </c>
      <c r="P217" s="5">
        <f>'90.1 Data-SI'!P217*Convert!$B$6/Convert!$B$5/$D217</f>
        <v>0</v>
      </c>
      <c r="Q217" s="5">
        <f>'90.1 Data-SI'!Q217*Convert!$B$6/Convert!$B$5/$D217</f>
        <v>0</v>
      </c>
      <c r="R217" s="5">
        <f>'90.1 Data-SI'!R217*Convert!$B$6/Convert!$B$5/$D217</f>
        <v>0</v>
      </c>
      <c r="S217" s="5">
        <f>'90.1 Data-SI'!S217*Convert!$B$6/Convert!$B$5/$D217</f>
        <v>0</v>
      </c>
      <c r="T217" s="5">
        <f>'90.1 Data-SI'!T217*Convert!$B$6/Convert!$B$5/$D217</f>
        <v>101.66195404780109</v>
      </c>
      <c r="U217" s="5">
        <f>'90.1 Data-SI'!U217*Convert!$B$7/Convert!$B$5/$D217</f>
        <v>0</v>
      </c>
      <c r="V217" s="5">
        <f>'90.1 Data-SI'!V217*Convert!$B$6/Convert!$B$5/$D217</f>
        <v>0</v>
      </c>
      <c r="W217" s="5">
        <f>'90.1 Data-SI'!W217*Convert!$B$6/Convert!$B$5/$D217</f>
        <v>59.410388285056897</v>
      </c>
      <c r="X217" s="5">
        <f>'90.1 Data-SI'!X217*Convert!$B$7/Convert!$B$5/$D217</f>
        <v>4.0566201926945373</v>
      </c>
      <c r="Y217" s="5">
        <f t="shared" si="8"/>
        <v>63.467008477751435</v>
      </c>
      <c r="Z217" s="5">
        <f>'90.1 Data-SI'!Z217*Convert!$B$6/Convert!$B$5/$D217</f>
        <v>11.85176766629483</v>
      </c>
      <c r="AA217" s="5">
        <f>'90.1 Data-SI'!AA217*Convert!$B$6/Convert!$B$5/$D217</f>
        <v>347.05781314634572</v>
      </c>
      <c r="AB217" s="5">
        <f t="shared" si="9"/>
        <v>358.90958081264057</v>
      </c>
    </row>
    <row r="218" spans="1:28" x14ac:dyDescent="0.25">
      <c r="A218" s="95">
        <v>2019</v>
      </c>
      <c r="B218" s="95" t="s">
        <v>60</v>
      </c>
      <c r="C218" s="52" t="s">
        <v>7</v>
      </c>
      <c r="D218" s="5">
        <f>VLOOKUP(B218,SWH!$A$4:$C$19,3,FALSE)</f>
        <v>3134.61</v>
      </c>
      <c r="E218" s="5">
        <f>'90.1 Data-SI'!E218*Convert!$B$6/Convert!$B$5/$D218</f>
        <v>0</v>
      </c>
      <c r="F218" s="5">
        <f>'90.1 Data-SI'!F218*Convert!$B$7/Convert!$B$5/$D218</f>
        <v>1.0230406121761026</v>
      </c>
      <c r="G218" s="5">
        <f>'90.1 Data-SI'!G218*Convert!$B$6/Convert!$B$5/$D218</f>
        <v>42.68095729789529</v>
      </c>
      <c r="H218" s="5">
        <f>'90.1 Data-SI'!H218*Convert!$B$6/Convert!$B$5/$D218</f>
        <v>23.414467828533688</v>
      </c>
      <c r="I218" s="5">
        <f>'90.1 Data-SI'!I218*Convert!$B$6/Convert!$B$5/$D218</f>
        <v>7.2856236944592423</v>
      </c>
      <c r="J218" s="5">
        <f>'90.1 Data-SI'!J218*Convert!$B$6/Convert!$B$5/$D218</f>
        <v>143.430805143578</v>
      </c>
      <c r="K218" s="5">
        <f>'90.1 Data-SI'!K218*Convert!$B$7/Convert!$B$5/$D218</f>
        <v>0</v>
      </c>
      <c r="L218" s="5">
        <f>'90.1 Data-SI'!L218*Convert!$B$6/Convert!$B$5/$D218</f>
        <v>0</v>
      </c>
      <c r="M218" s="5">
        <f>'90.1 Data-SI'!M218*Convert!$B$6/Convert!$B$5/$D218</f>
        <v>26.212529008570623</v>
      </c>
      <c r="N218" s="5">
        <f>'90.1 Data-SI'!N218*Convert!$B$6/Convert!$B$5/$D218</f>
        <v>0</v>
      </c>
      <c r="O218" s="5">
        <f>'90.1 Data-SI'!O218*Convert!$B$6/Convert!$B$5/$D218</f>
        <v>0</v>
      </c>
      <c r="P218" s="5">
        <f>'90.1 Data-SI'!P218*Convert!$B$6/Convert!$B$5/$D218</f>
        <v>0</v>
      </c>
      <c r="Q218" s="5">
        <f>'90.1 Data-SI'!Q218*Convert!$B$6/Convert!$B$5/$D218</f>
        <v>0</v>
      </c>
      <c r="R218" s="5">
        <f>'90.1 Data-SI'!R218*Convert!$B$6/Convert!$B$5/$D218</f>
        <v>0</v>
      </c>
      <c r="S218" s="5">
        <f>'90.1 Data-SI'!S218*Convert!$B$6/Convert!$B$5/$D218</f>
        <v>0</v>
      </c>
      <c r="T218" s="5">
        <f>'90.1 Data-SI'!T218*Convert!$B$6/Convert!$B$5/$D218</f>
        <v>98.622535534280516</v>
      </c>
      <c r="U218" s="5">
        <f>'90.1 Data-SI'!U218*Convert!$B$7/Convert!$B$5/$D218</f>
        <v>0</v>
      </c>
      <c r="V218" s="5">
        <f>'90.1 Data-SI'!V218*Convert!$B$6/Convert!$B$5/$D218</f>
        <v>0</v>
      </c>
      <c r="W218" s="5">
        <f>'90.1 Data-SI'!W218*Convert!$B$6/Convert!$B$5/$D218</f>
        <v>68.893486306465917</v>
      </c>
      <c r="X218" s="5">
        <f>'90.1 Data-SI'!X218*Convert!$B$7/Convert!$B$5/$D218</f>
        <v>1.0230406121761026</v>
      </c>
      <c r="Y218" s="5">
        <f t="shared" si="8"/>
        <v>69.91652691864202</v>
      </c>
      <c r="Z218" s="5">
        <f>'90.1 Data-SI'!Z218*Convert!$B$6/Convert!$B$5/$D218</f>
        <v>2.9889018623263071</v>
      </c>
      <c r="AA218" s="5">
        <f>'90.1 Data-SI'!AA218*Convert!$B$6/Convert!$B$5/$D218</f>
        <v>344.63582036964368</v>
      </c>
      <c r="AB218" s="5">
        <f t="shared" si="9"/>
        <v>347.62472223197</v>
      </c>
    </row>
    <row r="219" spans="1:28" x14ac:dyDescent="0.25">
      <c r="A219" s="95">
        <v>2019</v>
      </c>
      <c r="B219" s="95" t="s">
        <v>60</v>
      </c>
      <c r="C219" s="52" t="s">
        <v>17</v>
      </c>
      <c r="D219" s="5">
        <f>VLOOKUP(B219,SWH!$A$4:$C$19,3,FALSE)</f>
        <v>3134.61</v>
      </c>
      <c r="E219" s="5">
        <f>'90.1 Data-SI'!E219*Convert!$B$6/Convert!$B$5/$D219</f>
        <v>0</v>
      </c>
      <c r="F219" s="5">
        <f>'90.1 Data-SI'!F219*Convert!$B$7/Convert!$B$5/$D219</f>
        <v>0.62727278849858703</v>
      </c>
      <c r="G219" s="5">
        <f>'90.1 Data-SI'!G219*Convert!$B$6/Convert!$B$5/$D219</f>
        <v>18.912872911001866</v>
      </c>
      <c r="H219" s="5">
        <f>'90.1 Data-SI'!H219*Convert!$B$6/Convert!$B$5/$D219</f>
        <v>23.414467828533688</v>
      </c>
      <c r="I219" s="5">
        <f>'90.1 Data-SI'!I219*Convert!$B$6/Convert!$B$5/$D219</f>
        <v>7.2856236944592423</v>
      </c>
      <c r="J219" s="5">
        <f>'90.1 Data-SI'!J219*Convert!$B$6/Convert!$B$5/$D219</f>
        <v>143.430805143578</v>
      </c>
      <c r="K219" s="5">
        <f>'90.1 Data-SI'!K219*Convert!$B$7/Convert!$B$5/$D219</f>
        <v>0</v>
      </c>
      <c r="L219" s="5">
        <f>'90.1 Data-SI'!L219*Convert!$B$6/Convert!$B$5/$D219</f>
        <v>0</v>
      </c>
      <c r="M219" s="5">
        <f>'90.1 Data-SI'!M219*Convert!$B$6/Convert!$B$5/$D219</f>
        <v>16.942723514426213</v>
      </c>
      <c r="N219" s="5">
        <f>'90.1 Data-SI'!N219*Convert!$B$6/Convert!$B$5/$D219</f>
        <v>0</v>
      </c>
      <c r="O219" s="5">
        <f>'90.1 Data-SI'!O219*Convert!$B$6/Convert!$B$5/$D219</f>
        <v>0</v>
      </c>
      <c r="P219" s="5">
        <f>'90.1 Data-SI'!P219*Convert!$B$6/Convert!$B$5/$D219</f>
        <v>0</v>
      </c>
      <c r="Q219" s="5">
        <f>'90.1 Data-SI'!Q219*Convert!$B$6/Convert!$B$5/$D219</f>
        <v>0</v>
      </c>
      <c r="R219" s="5">
        <f>'90.1 Data-SI'!R219*Convert!$B$6/Convert!$B$5/$D219</f>
        <v>0</v>
      </c>
      <c r="S219" s="5">
        <f>'90.1 Data-SI'!S219*Convert!$B$6/Convert!$B$5/$D219</f>
        <v>0</v>
      </c>
      <c r="T219" s="5">
        <f>'90.1 Data-SI'!T219*Convert!$B$6/Convert!$B$5/$D219</f>
        <v>102.88277311832873</v>
      </c>
      <c r="U219" s="5">
        <f>'90.1 Data-SI'!U219*Convert!$B$7/Convert!$B$5/$D219</f>
        <v>0</v>
      </c>
      <c r="V219" s="5">
        <f>'90.1 Data-SI'!V219*Convert!$B$6/Convert!$B$5/$D219</f>
        <v>0</v>
      </c>
      <c r="W219" s="5">
        <f>'90.1 Data-SI'!W219*Convert!$B$6/Convert!$B$5/$D219</f>
        <v>35.855596425428075</v>
      </c>
      <c r="X219" s="5">
        <f>'90.1 Data-SI'!X219*Convert!$B$7/Convert!$B$5/$D219</f>
        <v>0.62727278849858703</v>
      </c>
      <c r="Y219" s="5">
        <f t="shared" si="8"/>
        <v>36.482869213926662</v>
      </c>
      <c r="Z219" s="5">
        <f>'90.1 Data-SI'!Z219*Convert!$B$6/Convert!$B$5/$D219</f>
        <v>1.8326318461024211</v>
      </c>
      <c r="AA219" s="5">
        <f>'90.1 Data-SI'!AA219*Convert!$B$6/Convert!$B$5/$D219</f>
        <v>314.70470453705207</v>
      </c>
      <c r="AB219" s="5">
        <f t="shared" si="9"/>
        <v>316.53733638315447</v>
      </c>
    </row>
    <row r="220" spans="1:28" x14ac:dyDescent="0.25">
      <c r="A220" s="95">
        <v>2019</v>
      </c>
      <c r="B220" s="95" t="s">
        <v>60</v>
      </c>
      <c r="C220" s="52" t="s">
        <v>14</v>
      </c>
      <c r="D220" s="5">
        <f>VLOOKUP(B220,SWH!$A$4:$C$19,3,FALSE)</f>
        <v>3134.61</v>
      </c>
      <c r="E220" s="5">
        <f>'90.1 Data-SI'!E220*Convert!$B$6/Convert!$B$5/$D220</f>
        <v>0</v>
      </c>
      <c r="F220" s="5">
        <f>'90.1 Data-SI'!F220*Convert!$B$7/Convert!$B$5/$D220</f>
        <v>12.145845540239101</v>
      </c>
      <c r="G220" s="5">
        <f>'90.1 Data-SI'!G220*Convert!$B$6/Convert!$B$5/$D220</f>
        <v>26.779438094194955</v>
      </c>
      <c r="H220" s="5">
        <f>'90.1 Data-SI'!H220*Convert!$B$6/Convert!$B$5/$D220</f>
        <v>23.414467828533688</v>
      </c>
      <c r="I220" s="5">
        <f>'90.1 Data-SI'!I220*Convert!$B$6/Convert!$B$5/$D220</f>
        <v>7.2743977719716328</v>
      </c>
      <c r="J220" s="5">
        <f>'90.1 Data-SI'!J220*Convert!$B$6/Convert!$B$5/$D220</f>
        <v>143.430805143578</v>
      </c>
      <c r="K220" s="5">
        <f>'90.1 Data-SI'!K220*Convert!$B$7/Convert!$B$5/$D220</f>
        <v>0</v>
      </c>
      <c r="L220" s="5">
        <f>'90.1 Data-SI'!L220*Convert!$B$6/Convert!$B$5/$D220</f>
        <v>0</v>
      </c>
      <c r="M220" s="5">
        <f>'90.1 Data-SI'!M220*Convert!$B$6/Convert!$B$5/$D220</f>
        <v>20.215079919564687</v>
      </c>
      <c r="N220" s="5">
        <f>'90.1 Data-SI'!N220*Convert!$B$6/Convert!$B$5/$D220</f>
        <v>0</v>
      </c>
      <c r="O220" s="5">
        <f>'90.1 Data-SI'!O220*Convert!$B$6/Convert!$B$5/$D220</f>
        <v>0</v>
      </c>
      <c r="P220" s="5">
        <f>'90.1 Data-SI'!P220*Convert!$B$6/Convert!$B$5/$D220</f>
        <v>0</v>
      </c>
      <c r="Q220" s="5">
        <f>'90.1 Data-SI'!Q220*Convert!$B$6/Convert!$B$5/$D220</f>
        <v>0</v>
      </c>
      <c r="R220" s="5">
        <f>'90.1 Data-SI'!R220*Convert!$B$6/Convert!$B$5/$D220</f>
        <v>0</v>
      </c>
      <c r="S220" s="5">
        <f>'90.1 Data-SI'!S220*Convert!$B$6/Convert!$B$5/$D220</f>
        <v>0</v>
      </c>
      <c r="T220" s="5">
        <f>'90.1 Data-SI'!T220*Convert!$B$6/Convert!$B$5/$D220</f>
        <v>110.98508267376162</v>
      </c>
      <c r="U220" s="5">
        <f>'90.1 Data-SI'!U220*Convert!$B$7/Convert!$B$5/$D220</f>
        <v>0</v>
      </c>
      <c r="V220" s="5">
        <f>'90.1 Data-SI'!V220*Convert!$B$6/Convert!$B$5/$D220</f>
        <v>0</v>
      </c>
      <c r="W220" s="5">
        <f>'90.1 Data-SI'!W220*Convert!$B$6/Convert!$B$5/$D220</f>
        <v>46.994518013759638</v>
      </c>
      <c r="X220" s="5">
        <f>'90.1 Data-SI'!X220*Convert!$B$7/Convert!$B$5/$D220</f>
        <v>12.145845540239101</v>
      </c>
      <c r="Y220" s="5">
        <f t="shared" si="8"/>
        <v>59.140363553998739</v>
      </c>
      <c r="Z220" s="5">
        <f>'90.1 Data-SI'!Z220*Convert!$B$6/Convert!$B$5/$D220</f>
        <v>35.485140983336926</v>
      </c>
      <c r="AA220" s="5">
        <f>'90.1 Data-SI'!AA220*Convert!$B$6/Convert!$B$5/$D220</f>
        <v>367.58721889556352</v>
      </c>
      <c r="AB220" s="5">
        <f t="shared" si="9"/>
        <v>403.07235987890044</v>
      </c>
    </row>
    <row r="221" spans="1:28" x14ac:dyDescent="0.25">
      <c r="A221" s="95">
        <v>2019</v>
      </c>
      <c r="B221" s="95" t="s">
        <v>60</v>
      </c>
      <c r="C221" s="52" t="s">
        <v>2</v>
      </c>
      <c r="D221" s="5">
        <f>VLOOKUP(B221,SWH!$A$4:$C$19,3,FALSE)</f>
        <v>3134.61</v>
      </c>
      <c r="E221" s="5">
        <f>'90.1 Data-SI'!E221*Convert!$B$6/Convert!$B$5/$D221</f>
        <v>0</v>
      </c>
      <c r="F221" s="5">
        <f>'90.1 Data-SI'!F221*Convert!$B$7/Convert!$B$5/$D221</f>
        <v>3.4389534193337541</v>
      </c>
      <c r="G221" s="5">
        <f>'90.1 Data-SI'!G221*Convert!$B$6/Convert!$B$5/$D221</f>
        <v>33.065954687256855</v>
      </c>
      <c r="H221" s="5">
        <f>'90.1 Data-SI'!H221*Convert!$B$6/Convert!$B$5/$D221</f>
        <v>23.414467828533688</v>
      </c>
      <c r="I221" s="5">
        <f>'90.1 Data-SI'!I221*Convert!$B$6/Convert!$B$5/$D221</f>
        <v>7.2800107332154376</v>
      </c>
      <c r="J221" s="5">
        <f>'90.1 Data-SI'!J221*Convert!$B$6/Convert!$B$5/$D221</f>
        <v>143.430805143578</v>
      </c>
      <c r="K221" s="5">
        <f>'90.1 Data-SI'!K221*Convert!$B$7/Convert!$B$5/$D221</f>
        <v>0</v>
      </c>
      <c r="L221" s="5">
        <f>'90.1 Data-SI'!L221*Convert!$B$6/Convert!$B$5/$D221</f>
        <v>0</v>
      </c>
      <c r="M221" s="5">
        <f>'90.1 Data-SI'!M221*Convert!$B$6/Convert!$B$5/$D221</f>
        <v>24.08521669716842</v>
      </c>
      <c r="N221" s="5">
        <f>'90.1 Data-SI'!N221*Convert!$B$6/Convert!$B$5/$D221</f>
        <v>0</v>
      </c>
      <c r="O221" s="5">
        <f>'90.1 Data-SI'!O221*Convert!$B$6/Convert!$B$5/$D221</f>
        <v>0</v>
      </c>
      <c r="P221" s="5">
        <f>'90.1 Data-SI'!P221*Convert!$B$6/Convert!$B$5/$D221</f>
        <v>0</v>
      </c>
      <c r="Q221" s="5">
        <f>'90.1 Data-SI'!Q221*Convert!$B$6/Convert!$B$5/$D221</f>
        <v>0</v>
      </c>
      <c r="R221" s="5">
        <f>'90.1 Data-SI'!R221*Convert!$B$6/Convert!$B$5/$D221</f>
        <v>0</v>
      </c>
      <c r="S221" s="5">
        <f>'90.1 Data-SI'!S221*Convert!$B$6/Convert!$B$5/$D221</f>
        <v>0</v>
      </c>
      <c r="T221" s="5">
        <f>'90.1 Data-SI'!T221*Convert!$B$6/Convert!$B$5/$D221</f>
        <v>108.22911870305326</v>
      </c>
      <c r="U221" s="5">
        <f>'90.1 Data-SI'!U221*Convert!$B$7/Convert!$B$5/$D221</f>
        <v>0</v>
      </c>
      <c r="V221" s="5">
        <f>'90.1 Data-SI'!V221*Convert!$B$6/Convert!$B$5/$D221</f>
        <v>0</v>
      </c>
      <c r="W221" s="5">
        <f>'90.1 Data-SI'!W221*Convert!$B$6/Convert!$B$5/$D221</f>
        <v>57.151171384425282</v>
      </c>
      <c r="X221" s="5">
        <f>'90.1 Data-SI'!X221*Convert!$B$7/Convert!$B$5/$D221</f>
        <v>3.4389534193337541</v>
      </c>
      <c r="Y221" s="5">
        <f t="shared" si="8"/>
        <v>60.590124803759039</v>
      </c>
      <c r="Z221" s="5">
        <f>'90.1 Data-SI'!Z221*Convert!$B$6/Convert!$B$5/$D221</f>
        <v>10.047200626411435</v>
      </c>
      <c r="AA221" s="5">
        <f>'90.1 Data-SI'!AA221*Convert!$B$6/Convert!$B$5/$D221</f>
        <v>349.55558089983901</v>
      </c>
      <c r="AB221" s="5">
        <f t="shared" si="9"/>
        <v>359.60278152625045</v>
      </c>
    </row>
    <row r="222" spans="1:28" x14ac:dyDescent="0.25">
      <c r="A222" s="95">
        <v>2019</v>
      </c>
      <c r="B222" s="95" t="s">
        <v>60</v>
      </c>
      <c r="C222" s="52" t="s">
        <v>18</v>
      </c>
      <c r="D222" s="5">
        <f>VLOOKUP(B222,SWH!$A$4:$C$19,3,FALSE)</f>
        <v>3134.61</v>
      </c>
      <c r="E222" s="5">
        <f>'90.1 Data-SI'!E222*Convert!$B$6/Convert!$B$5/$D222</f>
        <v>0</v>
      </c>
      <c r="F222" s="5">
        <f>'90.1 Data-SI'!F222*Convert!$B$7/Convert!$B$5/$D222</f>
        <v>4.9086737354177323</v>
      </c>
      <c r="G222" s="5">
        <f>'90.1 Data-SI'!G222*Convert!$B$6/Convert!$B$5/$D222</f>
        <v>15.129737032677108</v>
      </c>
      <c r="H222" s="5">
        <f>'90.1 Data-SI'!H222*Convert!$B$6/Convert!$B$5/$D222</f>
        <v>23.414467828533688</v>
      </c>
      <c r="I222" s="5">
        <f>'90.1 Data-SI'!I222*Convert!$B$6/Convert!$B$5/$D222</f>
        <v>7.2659783301059244</v>
      </c>
      <c r="J222" s="5">
        <f>'90.1 Data-SI'!J222*Convert!$B$6/Convert!$B$5/$D222</f>
        <v>143.430805143578</v>
      </c>
      <c r="K222" s="5">
        <f>'90.1 Data-SI'!K222*Convert!$B$7/Convert!$B$5/$D222</f>
        <v>0</v>
      </c>
      <c r="L222" s="5">
        <f>'90.1 Data-SI'!L222*Convert!$B$6/Convert!$B$5/$D222</f>
        <v>0</v>
      </c>
      <c r="M222" s="5">
        <f>'90.1 Data-SI'!M222*Convert!$B$6/Convert!$B$5/$D222</f>
        <v>17.922185251470236</v>
      </c>
      <c r="N222" s="5">
        <f>'90.1 Data-SI'!N222*Convert!$B$6/Convert!$B$5/$D222</f>
        <v>0</v>
      </c>
      <c r="O222" s="5">
        <f>'90.1 Data-SI'!O222*Convert!$B$6/Convert!$B$5/$D222</f>
        <v>0</v>
      </c>
      <c r="P222" s="5">
        <f>'90.1 Data-SI'!P222*Convert!$B$6/Convert!$B$5/$D222</f>
        <v>0</v>
      </c>
      <c r="Q222" s="5">
        <f>'90.1 Data-SI'!Q222*Convert!$B$6/Convert!$B$5/$D222</f>
        <v>0</v>
      </c>
      <c r="R222" s="5">
        <f>'90.1 Data-SI'!R222*Convert!$B$6/Convert!$B$5/$D222</f>
        <v>0</v>
      </c>
      <c r="S222" s="5">
        <f>'90.1 Data-SI'!S222*Convert!$B$6/Convert!$B$5/$D222</f>
        <v>0</v>
      </c>
      <c r="T222" s="5">
        <f>'90.1 Data-SI'!T222*Convert!$B$6/Convert!$B$5/$D222</f>
        <v>113.71859479949481</v>
      </c>
      <c r="U222" s="5">
        <f>'90.1 Data-SI'!U222*Convert!$B$7/Convert!$B$5/$D222</f>
        <v>0</v>
      </c>
      <c r="V222" s="5">
        <f>'90.1 Data-SI'!V222*Convert!$B$6/Convert!$B$5/$D222</f>
        <v>0</v>
      </c>
      <c r="W222" s="5">
        <f>'90.1 Data-SI'!W222*Convert!$B$6/Convert!$B$5/$D222</f>
        <v>33.051922284147345</v>
      </c>
      <c r="X222" s="5">
        <f>'90.1 Data-SI'!X222*Convert!$B$7/Convert!$B$5/$D222</f>
        <v>4.9086737354177323</v>
      </c>
      <c r="Y222" s="5">
        <f t="shared" si="8"/>
        <v>37.960596019565074</v>
      </c>
      <c r="Z222" s="5">
        <f>'90.1 Data-SI'!Z222*Convert!$B$6/Convert!$B$5/$D222</f>
        <v>14.34111597792247</v>
      </c>
      <c r="AA222" s="5">
        <f>'90.1 Data-SI'!AA222*Convert!$B$6/Convert!$B$5/$D222</f>
        <v>335.22569084440403</v>
      </c>
      <c r="AB222" s="5">
        <f t="shared" si="9"/>
        <v>349.5668068223265</v>
      </c>
    </row>
    <row r="223" spans="1:28" x14ac:dyDescent="0.25">
      <c r="A223" s="95">
        <v>2019</v>
      </c>
      <c r="B223" s="95" t="s">
        <v>60</v>
      </c>
      <c r="C223" s="52" t="s">
        <v>4</v>
      </c>
      <c r="D223" s="5">
        <f>VLOOKUP(B223,SWH!$A$4:$C$19,3,FALSE)</f>
        <v>3134.61</v>
      </c>
      <c r="E223" s="5">
        <f>'90.1 Data-SI'!E223*Convert!$B$6/Convert!$B$5/$D223</f>
        <v>0</v>
      </c>
      <c r="F223" s="5">
        <f>'90.1 Data-SI'!F223*Convert!$B$7/Convert!$B$5/$D223</f>
        <v>22.449257377047438</v>
      </c>
      <c r="G223" s="5">
        <f>'90.1 Data-SI'!G223*Convert!$B$6/Convert!$B$5/$D223</f>
        <v>17.397373375174443</v>
      </c>
      <c r="H223" s="5">
        <f>'90.1 Data-SI'!H223*Convert!$B$6/Convert!$B$5/$D223</f>
        <v>23.414467828533688</v>
      </c>
      <c r="I223" s="5">
        <f>'90.1 Data-SI'!I223*Convert!$B$6/Convert!$B$5/$D223</f>
        <v>7.2772042525935348</v>
      </c>
      <c r="J223" s="5">
        <f>'90.1 Data-SI'!J223*Convert!$B$6/Convert!$B$5/$D223</f>
        <v>143.430805143578</v>
      </c>
      <c r="K223" s="5">
        <f>'90.1 Data-SI'!K223*Convert!$B$7/Convert!$B$5/$D223</f>
        <v>0</v>
      </c>
      <c r="L223" s="5">
        <f>'90.1 Data-SI'!L223*Convert!$B$6/Convert!$B$5/$D223</f>
        <v>0</v>
      </c>
      <c r="M223" s="5">
        <f>'90.1 Data-SI'!M223*Convert!$B$6/Convert!$B$5/$D223</f>
        <v>19.440491267919558</v>
      </c>
      <c r="N223" s="5">
        <f>'90.1 Data-SI'!N223*Convert!$B$6/Convert!$B$5/$D223</f>
        <v>0</v>
      </c>
      <c r="O223" s="5">
        <f>'90.1 Data-SI'!O223*Convert!$B$6/Convert!$B$5/$D223</f>
        <v>0</v>
      </c>
      <c r="P223" s="5">
        <f>'90.1 Data-SI'!P223*Convert!$B$6/Convert!$B$5/$D223</f>
        <v>0</v>
      </c>
      <c r="Q223" s="5">
        <f>'90.1 Data-SI'!Q223*Convert!$B$6/Convert!$B$5/$D223</f>
        <v>0</v>
      </c>
      <c r="R223" s="5">
        <f>'90.1 Data-SI'!R223*Convert!$B$6/Convert!$B$5/$D223</f>
        <v>0</v>
      </c>
      <c r="S223" s="5">
        <f>'90.1 Data-SI'!S223*Convert!$B$6/Convert!$B$5/$D223</f>
        <v>0</v>
      </c>
      <c r="T223" s="5">
        <f>'90.1 Data-SI'!T223*Convert!$B$6/Convert!$B$5/$D223</f>
        <v>118.81516360886998</v>
      </c>
      <c r="U223" s="5">
        <f>'90.1 Data-SI'!U223*Convert!$B$7/Convert!$B$5/$D223</f>
        <v>0</v>
      </c>
      <c r="V223" s="5">
        <f>'90.1 Data-SI'!V223*Convert!$B$6/Convert!$B$5/$D223</f>
        <v>0</v>
      </c>
      <c r="W223" s="5">
        <f>'90.1 Data-SI'!W223*Convert!$B$6/Convert!$B$5/$D223</f>
        <v>36.837864643093994</v>
      </c>
      <c r="X223" s="5">
        <f>'90.1 Data-SI'!X223*Convert!$B$7/Convert!$B$5/$D223</f>
        <v>22.449257377047438</v>
      </c>
      <c r="Y223" s="5">
        <f t="shared" si="8"/>
        <v>59.287122020141432</v>
      </c>
      <c r="Z223" s="5">
        <f>'90.1 Data-SI'!Z223*Convert!$B$6/Convert!$B$5/$D223</f>
        <v>65.587452133864602</v>
      </c>
      <c r="AA223" s="5">
        <f>'90.1 Data-SI'!AA223*Convert!$B$6/Convert!$B$5/$D223</f>
        <v>395.36295761053384</v>
      </c>
      <c r="AB223" s="5">
        <f t="shared" si="9"/>
        <v>460.95040974439843</v>
      </c>
    </row>
    <row r="224" spans="1:28" x14ac:dyDescent="0.25">
      <c r="A224" s="95">
        <v>2019</v>
      </c>
      <c r="B224" s="95" t="s">
        <v>60</v>
      </c>
      <c r="C224" s="52" t="s">
        <v>5</v>
      </c>
      <c r="D224" s="5">
        <f>VLOOKUP(B224,SWH!$A$4:$C$19,3,FALSE)</f>
        <v>3134.61</v>
      </c>
      <c r="E224" s="5">
        <f>'90.1 Data-SI'!E224*Convert!$B$6/Convert!$B$5/$D224</f>
        <v>0</v>
      </c>
      <c r="F224" s="5">
        <f>'90.1 Data-SI'!F224*Convert!$B$7/Convert!$B$5/$D224</f>
        <v>10.071906871987265</v>
      </c>
      <c r="G224" s="5">
        <f>'90.1 Data-SI'!G224*Convert!$B$6/Convert!$B$5/$D224</f>
        <v>25.190970062198062</v>
      </c>
      <c r="H224" s="5">
        <f>'90.1 Data-SI'!H224*Convert!$B$6/Convert!$B$5/$D224</f>
        <v>23.414467828533688</v>
      </c>
      <c r="I224" s="5">
        <f>'90.1 Data-SI'!I224*Convert!$B$6/Convert!$B$5/$D224</f>
        <v>7.2772042525935348</v>
      </c>
      <c r="J224" s="5">
        <f>'90.1 Data-SI'!J224*Convert!$B$6/Convert!$B$5/$D224</f>
        <v>143.430805143578</v>
      </c>
      <c r="K224" s="5">
        <f>'90.1 Data-SI'!K224*Convert!$B$7/Convert!$B$5/$D224</f>
        <v>0</v>
      </c>
      <c r="L224" s="5">
        <f>'90.1 Data-SI'!L224*Convert!$B$6/Convert!$B$5/$D224</f>
        <v>0</v>
      </c>
      <c r="M224" s="5">
        <f>'90.1 Data-SI'!M224*Convert!$B$6/Convert!$B$5/$D224</f>
        <v>22.362037595320206</v>
      </c>
      <c r="N224" s="5">
        <f>'90.1 Data-SI'!N224*Convert!$B$6/Convert!$B$5/$D224</f>
        <v>0</v>
      </c>
      <c r="O224" s="5">
        <f>'90.1 Data-SI'!O224*Convert!$B$6/Convert!$B$5/$D224</f>
        <v>0</v>
      </c>
      <c r="P224" s="5">
        <f>'90.1 Data-SI'!P224*Convert!$B$6/Convert!$B$5/$D224</f>
        <v>0</v>
      </c>
      <c r="Q224" s="5">
        <f>'90.1 Data-SI'!Q224*Convert!$B$6/Convert!$B$5/$D224</f>
        <v>0</v>
      </c>
      <c r="R224" s="5">
        <f>'90.1 Data-SI'!R224*Convert!$B$6/Convert!$B$5/$D224</f>
        <v>0</v>
      </c>
      <c r="S224" s="5">
        <f>'90.1 Data-SI'!S224*Convert!$B$6/Convert!$B$5/$D224</f>
        <v>0</v>
      </c>
      <c r="T224" s="5">
        <f>'90.1 Data-SI'!T224*Convert!$B$6/Convert!$B$5/$D224</f>
        <v>116.50823653766602</v>
      </c>
      <c r="U224" s="5">
        <f>'90.1 Data-SI'!U224*Convert!$B$7/Convert!$B$5/$D224</f>
        <v>0</v>
      </c>
      <c r="V224" s="5">
        <f>'90.1 Data-SI'!V224*Convert!$B$6/Convert!$B$5/$D224</f>
        <v>0</v>
      </c>
      <c r="W224" s="5">
        <f>'90.1 Data-SI'!W224*Convert!$B$6/Convert!$B$5/$D224</f>
        <v>47.553007657518258</v>
      </c>
      <c r="X224" s="5">
        <f>'90.1 Data-SI'!X224*Convert!$B$7/Convert!$B$5/$D224</f>
        <v>10.071906871987265</v>
      </c>
      <c r="Y224" s="5">
        <f t="shared" si="8"/>
        <v>57.624914529505524</v>
      </c>
      <c r="Z224" s="5">
        <f>'90.1 Data-SI'!Z224*Convert!$B$6/Convert!$B$5/$D224</f>
        <v>29.425949320649135</v>
      </c>
      <c r="AA224" s="5">
        <f>'90.1 Data-SI'!AA224*Convert!$B$6/Convert!$B$5/$D224</f>
        <v>367.60967074053866</v>
      </c>
      <c r="AB224" s="5">
        <f t="shared" si="9"/>
        <v>397.03562006118779</v>
      </c>
    </row>
    <row r="225" spans="1:28" x14ac:dyDescent="0.25">
      <c r="A225" s="95">
        <v>2019</v>
      </c>
      <c r="B225" s="95" t="s">
        <v>60</v>
      </c>
      <c r="C225" s="52" t="s">
        <v>15</v>
      </c>
      <c r="D225" s="5">
        <f>VLOOKUP(B225,SWH!$A$4:$C$19,3,FALSE)</f>
        <v>3134.61</v>
      </c>
      <c r="E225" s="5">
        <f>'90.1 Data-SI'!E225*Convert!$B$6/Convert!$B$5/$D225</f>
        <v>0</v>
      </c>
      <c r="F225" s="5">
        <f>'90.1 Data-SI'!F225*Convert!$B$7/Convert!$B$5/$D225</f>
        <v>3.8981209429207744</v>
      </c>
      <c r="G225" s="5">
        <f>'90.1 Data-SI'!G225*Convert!$B$6/Convert!$B$5/$D225</f>
        <v>14.885573218571581</v>
      </c>
      <c r="H225" s="5">
        <f>'90.1 Data-SI'!H225*Convert!$B$6/Convert!$B$5/$D225</f>
        <v>23.414467828533688</v>
      </c>
      <c r="I225" s="5">
        <f>'90.1 Data-SI'!I225*Convert!$B$6/Convert!$B$5/$D225</f>
        <v>7.2659783301059244</v>
      </c>
      <c r="J225" s="5">
        <f>'90.1 Data-SI'!J225*Convert!$B$6/Convert!$B$5/$D225</f>
        <v>143.430805143578</v>
      </c>
      <c r="K225" s="5">
        <f>'90.1 Data-SI'!K225*Convert!$B$7/Convert!$B$5/$D225</f>
        <v>0</v>
      </c>
      <c r="L225" s="5">
        <f>'90.1 Data-SI'!L225*Convert!$B$6/Convert!$B$5/$D225</f>
        <v>0</v>
      </c>
      <c r="M225" s="5">
        <f>'90.1 Data-SI'!M225*Convert!$B$6/Convert!$B$5/$D225</f>
        <v>17.543310367513378</v>
      </c>
      <c r="N225" s="5">
        <f>'90.1 Data-SI'!N225*Convert!$B$6/Convert!$B$5/$D225</f>
        <v>0</v>
      </c>
      <c r="O225" s="5">
        <f>'90.1 Data-SI'!O225*Convert!$B$6/Convert!$B$5/$D225</f>
        <v>0</v>
      </c>
      <c r="P225" s="5">
        <f>'90.1 Data-SI'!P225*Convert!$B$6/Convert!$B$5/$D225</f>
        <v>0</v>
      </c>
      <c r="Q225" s="5">
        <f>'90.1 Data-SI'!Q225*Convert!$B$6/Convert!$B$5/$D225</f>
        <v>0</v>
      </c>
      <c r="R225" s="5">
        <f>'90.1 Data-SI'!R225*Convert!$B$6/Convert!$B$5/$D225</f>
        <v>0</v>
      </c>
      <c r="S225" s="5">
        <f>'90.1 Data-SI'!S225*Convert!$B$6/Convert!$B$5/$D225</f>
        <v>0</v>
      </c>
      <c r="T225" s="5">
        <f>'90.1 Data-SI'!T225*Convert!$B$6/Convert!$B$5/$D225</f>
        <v>118.09951105028482</v>
      </c>
      <c r="U225" s="5">
        <f>'90.1 Data-SI'!U225*Convert!$B$7/Convert!$B$5/$D225</f>
        <v>0</v>
      </c>
      <c r="V225" s="5">
        <f>'90.1 Data-SI'!V225*Convert!$B$6/Convert!$B$5/$D225</f>
        <v>0</v>
      </c>
      <c r="W225" s="5">
        <f>'90.1 Data-SI'!W225*Convert!$B$6/Convert!$B$5/$D225</f>
        <v>32.428883586084957</v>
      </c>
      <c r="X225" s="5">
        <f>'90.1 Data-SI'!X225*Convert!$B$7/Convert!$B$5/$D225</f>
        <v>3.8981209429207744</v>
      </c>
      <c r="Y225" s="5">
        <f t="shared" si="8"/>
        <v>36.327004529005734</v>
      </c>
      <c r="Z225" s="5">
        <f>'90.1 Data-SI'!Z225*Convert!$B$6/Convert!$B$5/$D225</f>
        <v>11.388698363680895</v>
      </c>
      <c r="AA225" s="5">
        <f>'90.1 Data-SI'!AA225*Convert!$B$6/Convert!$B$5/$D225</f>
        <v>336.02834430226824</v>
      </c>
      <c r="AB225" s="5">
        <f t="shared" si="9"/>
        <v>347.41704266594911</v>
      </c>
    </row>
    <row r="226" spans="1:28" x14ac:dyDescent="0.25">
      <c r="A226" s="95">
        <v>2019</v>
      </c>
      <c r="B226" s="95" t="s">
        <v>60</v>
      </c>
      <c r="C226" s="52" t="s">
        <v>16</v>
      </c>
      <c r="D226" s="5">
        <f>VLOOKUP(B226,SWH!$A$4:$C$19,3,FALSE)</f>
        <v>3134.61</v>
      </c>
      <c r="E226" s="5">
        <f>'90.1 Data-SI'!E226*Convert!$B$6/Convert!$B$5/$D226</f>
        <v>0</v>
      </c>
      <c r="F226" s="5">
        <f>'90.1 Data-SI'!F226*Convert!$B$7/Convert!$B$5/$D226</f>
        <v>36.401033763193645</v>
      </c>
      <c r="G226" s="5">
        <f>'90.1 Data-SI'!G226*Convert!$B$6/Convert!$B$5/$D226</f>
        <v>18.691160941871555</v>
      </c>
      <c r="H226" s="5">
        <f>'90.1 Data-SI'!H226*Convert!$B$6/Convert!$B$5/$D226</f>
        <v>23.414467828533688</v>
      </c>
      <c r="I226" s="5">
        <f>'90.1 Data-SI'!I226*Convert!$B$6/Convert!$B$5/$D226</f>
        <v>7.2743977719716328</v>
      </c>
      <c r="J226" s="5">
        <f>'90.1 Data-SI'!J226*Convert!$B$6/Convert!$B$5/$D226</f>
        <v>143.430805143578</v>
      </c>
      <c r="K226" s="5">
        <f>'90.1 Data-SI'!K226*Convert!$B$7/Convert!$B$5/$D226</f>
        <v>0</v>
      </c>
      <c r="L226" s="5">
        <f>'90.1 Data-SI'!L226*Convert!$B$6/Convert!$B$5/$D226</f>
        <v>0</v>
      </c>
      <c r="M226" s="5">
        <f>'90.1 Data-SI'!M226*Convert!$B$6/Convert!$B$5/$D226</f>
        <v>20.509760384864464</v>
      </c>
      <c r="N226" s="5">
        <f>'90.1 Data-SI'!N226*Convert!$B$6/Convert!$B$5/$D226</f>
        <v>0</v>
      </c>
      <c r="O226" s="5">
        <f>'90.1 Data-SI'!O226*Convert!$B$6/Convert!$B$5/$D226</f>
        <v>0</v>
      </c>
      <c r="P226" s="5">
        <f>'90.1 Data-SI'!P226*Convert!$B$6/Convert!$B$5/$D226</f>
        <v>0</v>
      </c>
      <c r="Q226" s="5">
        <f>'90.1 Data-SI'!Q226*Convert!$B$6/Convert!$B$5/$D226</f>
        <v>0</v>
      </c>
      <c r="R226" s="5">
        <f>'90.1 Data-SI'!R226*Convert!$B$6/Convert!$B$5/$D226</f>
        <v>0</v>
      </c>
      <c r="S226" s="5">
        <f>'90.1 Data-SI'!S226*Convert!$B$6/Convert!$B$5/$D226</f>
        <v>0</v>
      </c>
      <c r="T226" s="5">
        <f>'90.1 Data-SI'!T226*Convert!$B$6/Convert!$B$5/$D226</f>
        <v>124.57686832563611</v>
      </c>
      <c r="U226" s="5">
        <f>'90.1 Data-SI'!U226*Convert!$B$7/Convert!$B$5/$D226</f>
        <v>0</v>
      </c>
      <c r="V226" s="5">
        <f>'90.1 Data-SI'!V226*Convert!$B$6/Convert!$B$5/$D226</f>
        <v>0</v>
      </c>
      <c r="W226" s="5">
        <f>'90.1 Data-SI'!W226*Convert!$B$6/Convert!$B$5/$D226</f>
        <v>39.200921326736022</v>
      </c>
      <c r="X226" s="5">
        <f>'90.1 Data-SI'!X226*Convert!$B$7/Convert!$B$5/$D226</f>
        <v>36.401033763193645</v>
      </c>
      <c r="Y226" s="5">
        <f t="shared" si="8"/>
        <v>75.601955089929675</v>
      </c>
      <c r="Z226" s="5">
        <f>'90.1 Data-SI'!Z226*Convert!$B$6/Convert!$B$5/$D226</f>
        <v>106.34877668637849</v>
      </c>
      <c r="AA226" s="5">
        <f>'90.1 Data-SI'!AA226*Convert!$B$6/Convert!$B$5/$D226</f>
        <v>444.24623708283394</v>
      </c>
      <c r="AB226" s="5">
        <f t="shared" si="9"/>
        <v>550.59501376921241</v>
      </c>
    </row>
    <row r="227" spans="1:28" x14ac:dyDescent="0.25">
      <c r="A227" s="95">
        <v>2019</v>
      </c>
      <c r="B227" s="95" t="s">
        <v>60</v>
      </c>
      <c r="C227" s="52" t="s">
        <v>9</v>
      </c>
      <c r="D227" s="5">
        <f>VLOOKUP(B227,SWH!$A$4:$C$19,3,FALSE)</f>
        <v>3134.61</v>
      </c>
      <c r="E227" s="5">
        <f>'90.1 Data-SI'!E227*Convert!$B$6/Convert!$B$5/$D227</f>
        <v>0</v>
      </c>
      <c r="F227" s="5">
        <f>'90.1 Data-SI'!F227*Convert!$B$7/Convert!$B$5/$D227</f>
        <v>21.706712406895207</v>
      </c>
      <c r="G227" s="5">
        <f>'90.1 Data-SI'!G227*Convert!$B$6/Convert!$B$5/$D227</f>
        <v>17.046563297436609</v>
      </c>
      <c r="H227" s="5">
        <f>'90.1 Data-SI'!H227*Convert!$B$6/Convert!$B$5/$D227</f>
        <v>23.414467828533688</v>
      </c>
      <c r="I227" s="5">
        <f>'90.1 Data-SI'!I227*Convert!$B$6/Convert!$B$5/$D227</f>
        <v>7.2687848107278255</v>
      </c>
      <c r="J227" s="5">
        <f>'90.1 Data-SI'!J227*Convert!$B$6/Convert!$B$5/$D227</f>
        <v>143.430805143578</v>
      </c>
      <c r="K227" s="5">
        <f>'90.1 Data-SI'!K227*Convert!$B$7/Convert!$B$5/$D227</f>
        <v>0</v>
      </c>
      <c r="L227" s="5">
        <f>'90.1 Data-SI'!L227*Convert!$B$6/Convert!$B$5/$D227</f>
        <v>0</v>
      </c>
      <c r="M227" s="5">
        <f>'90.1 Data-SI'!M227*Convert!$B$6/Convert!$B$5/$D227</f>
        <v>20.703407547775743</v>
      </c>
      <c r="N227" s="5">
        <f>'90.1 Data-SI'!N227*Convert!$B$6/Convert!$B$5/$D227</f>
        <v>0</v>
      </c>
      <c r="O227" s="5">
        <f>'90.1 Data-SI'!O227*Convert!$B$6/Convert!$B$5/$D227</f>
        <v>0</v>
      </c>
      <c r="P227" s="5">
        <f>'90.1 Data-SI'!P227*Convert!$B$6/Convert!$B$5/$D227</f>
        <v>0</v>
      </c>
      <c r="Q227" s="5">
        <f>'90.1 Data-SI'!Q227*Convert!$B$6/Convert!$B$5/$D227</f>
        <v>0</v>
      </c>
      <c r="R227" s="5">
        <f>'90.1 Data-SI'!R227*Convert!$B$6/Convert!$B$5/$D227</f>
        <v>0</v>
      </c>
      <c r="S227" s="5">
        <f>'90.1 Data-SI'!S227*Convert!$B$6/Convert!$B$5/$D227</f>
        <v>0</v>
      </c>
      <c r="T227" s="5">
        <f>'90.1 Data-SI'!T227*Convert!$B$6/Convert!$B$5/$D227</f>
        <v>123.10065951851533</v>
      </c>
      <c r="U227" s="5">
        <f>'90.1 Data-SI'!U227*Convert!$B$7/Convert!$B$5/$D227</f>
        <v>0</v>
      </c>
      <c r="V227" s="5">
        <f>'90.1 Data-SI'!V227*Convert!$B$6/Convert!$B$5/$D227</f>
        <v>0</v>
      </c>
      <c r="W227" s="5">
        <f>'90.1 Data-SI'!W227*Convert!$B$6/Convert!$B$5/$D227</f>
        <v>37.749970845212353</v>
      </c>
      <c r="X227" s="5">
        <f>'90.1 Data-SI'!X227*Convert!$B$7/Convert!$B$5/$D227</f>
        <v>21.706712406895207</v>
      </c>
      <c r="Y227" s="5">
        <f t="shared" si="8"/>
        <v>59.45668325210756</v>
      </c>
      <c r="Z227" s="5">
        <f>'90.1 Data-SI'!Z227*Convert!$B$6/Convert!$B$5/$D227</f>
        <v>63.418042613133863</v>
      </c>
      <c r="AA227" s="5">
        <f>'90.1 Data-SI'!AA227*Convert!$B$6/Convert!$B$5/$D227</f>
        <v>398.38273075970108</v>
      </c>
      <c r="AB227" s="5">
        <f t="shared" si="9"/>
        <v>461.80077337283495</v>
      </c>
    </row>
    <row r="228" spans="1:28" x14ac:dyDescent="0.25">
      <c r="A228" s="95">
        <v>2019</v>
      </c>
      <c r="B228" s="95" t="s">
        <v>60</v>
      </c>
      <c r="C228" s="52" t="s">
        <v>12</v>
      </c>
      <c r="D228" s="5">
        <f>VLOOKUP(B228,SWH!$A$4:$C$19,3,FALSE)</f>
        <v>3134.61</v>
      </c>
      <c r="E228" s="5">
        <f>'90.1 Data-SI'!E228*Convert!$B$6/Convert!$B$5/$D228</f>
        <v>0</v>
      </c>
      <c r="F228" s="5">
        <f>'90.1 Data-SI'!F228*Convert!$B$7/Convert!$B$5/$D228</f>
        <v>35.916890600248337</v>
      </c>
      <c r="G228" s="5">
        <f>'90.1 Data-SI'!G228*Convert!$B$6/Convert!$B$5/$D228</f>
        <v>16.628397684773116</v>
      </c>
      <c r="H228" s="5">
        <f>'90.1 Data-SI'!H228*Convert!$B$6/Convert!$B$5/$D228</f>
        <v>23.414467828533688</v>
      </c>
      <c r="I228" s="5">
        <f>'90.1 Data-SI'!I228*Convert!$B$6/Convert!$B$5/$D228</f>
        <v>7.2631718494840207</v>
      </c>
      <c r="J228" s="5">
        <f>'90.1 Data-SI'!J228*Convert!$B$6/Convert!$B$5/$D228</f>
        <v>143.430805143578</v>
      </c>
      <c r="K228" s="5">
        <f>'90.1 Data-SI'!K228*Convert!$B$7/Convert!$B$5/$D228</f>
        <v>0</v>
      </c>
      <c r="L228" s="5">
        <f>'90.1 Data-SI'!L228*Convert!$B$6/Convert!$B$5/$D228</f>
        <v>0</v>
      </c>
      <c r="M228" s="5">
        <f>'90.1 Data-SI'!M228*Convert!$B$6/Convert!$B$5/$D228</f>
        <v>20.459243733670217</v>
      </c>
      <c r="N228" s="5">
        <f>'90.1 Data-SI'!N228*Convert!$B$6/Convert!$B$5/$D228</f>
        <v>0</v>
      </c>
      <c r="O228" s="5">
        <f>'90.1 Data-SI'!O228*Convert!$B$6/Convert!$B$5/$D228</f>
        <v>0</v>
      </c>
      <c r="P228" s="5">
        <f>'90.1 Data-SI'!P228*Convert!$B$6/Convert!$B$5/$D228</f>
        <v>0</v>
      </c>
      <c r="Q228" s="5">
        <f>'90.1 Data-SI'!Q228*Convert!$B$6/Convert!$B$5/$D228</f>
        <v>0</v>
      </c>
      <c r="R228" s="5">
        <f>'90.1 Data-SI'!R228*Convert!$B$6/Convert!$B$5/$D228</f>
        <v>0</v>
      </c>
      <c r="S228" s="5">
        <f>'90.1 Data-SI'!S228*Convert!$B$6/Convert!$B$5/$D228</f>
        <v>0</v>
      </c>
      <c r="T228" s="5">
        <f>'90.1 Data-SI'!T228*Convert!$B$6/Convert!$B$5/$D228</f>
        <v>131.3881967949938</v>
      </c>
      <c r="U228" s="5">
        <f>'90.1 Data-SI'!U228*Convert!$B$7/Convert!$B$5/$D228</f>
        <v>0</v>
      </c>
      <c r="V228" s="5">
        <f>'90.1 Data-SI'!V228*Convert!$B$6/Convert!$B$5/$D228</f>
        <v>0</v>
      </c>
      <c r="W228" s="5">
        <f>'90.1 Data-SI'!W228*Convert!$B$6/Convert!$B$5/$D228</f>
        <v>37.087641418443333</v>
      </c>
      <c r="X228" s="5">
        <f>'90.1 Data-SI'!X228*Convert!$B$7/Convert!$B$5/$D228</f>
        <v>35.916890600248337</v>
      </c>
      <c r="Y228" s="5">
        <f t="shared" si="8"/>
        <v>73.004532018691663</v>
      </c>
      <c r="Z228" s="5">
        <f>'90.1 Data-SI'!Z228*Convert!$B$6/Convert!$B$5/$D228</f>
        <v>104.93431045293954</v>
      </c>
      <c r="AA228" s="5">
        <f>'90.1 Data-SI'!AA228*Convert!$B$6/Convert!$B$5/$D228</f>
        <v>447.51859348797245</v>
      </c>
      <c r="AB228" s="5">
        <f t="shared" si="9"/>
        <v>552.45290394091194</v>
      </c>
    </row>
    <row r="229" spans="1:28" x14ac:dyDescent="0.25">
      <c r="A229" s="95">
        <v>2019</v>
      </c>
      <c r="B229" s="95" t="s">
        <v>60</v>
      </c>
      <c r="C229" s="52" t="s">
        <v>8</v>
      </c>
      <c r="D229" s="5">
        <f>VLOOKUP(B229,SWH!$A$4:$C$19,3,FALSE)</f>
        <v>3134.61</v>
      </c>
      <c r="E229" s="5">
        <f>'90.1 Data-SI'!E229*Convert!$B$6/Convert!$B$5/$D229</f>
        <v>0</v>
      </c>
      <c r="F229" s="5">
        <f>'90.1 Data-SI'!F229*Convert!$B$7/Convert!$B$5/$D229</f>
        <v>46.062763788796687</v>
      </c>
      <c r="G229" s="5">
        <f>'90.1 Data-SI'!G229*Convert!$B$6/Convert!$B$5/$D229</f>
        <v>13.973467016453224</v>
      </c>
      <c r="H229" s="5">
        <f>'90.1 Data-SI'!H229*Convert!$B$6/Convert!$B$5/$D229</f>
        <v>23.414467828533688</v>
      </c>
      <c r="I229" s="5">
        <f>'90.1 Data-SI'!I229*Convert!$B$6/Convert!$B$5/$D229</f>
        <v>7.2238811207773841</v>
      </c>
      <c r="J229" s="5">
        <f>'90.1 Data-SI'!J229*Convert!$B$6/Convert!$B$5/$D229</f>
        <v>143.430805143578</v>
      </c>
      <c r="K229" s="5">
        <f>'90.1 Data-SI'!K229*Convert!$B$7/Convert!$B$5/$D229</f>
        <v>0</v>
      </c>
      <c r="L229" s="5">
        <f>'90.1 Data-SI'!L229*Convert!$B$6/Convert!$B$5/$D229</f>
        <v>0</v>
      </c>
      <c r="M229" s="5">
        <f>'90.1 Data-SI'!M229*Convert!$B$6/Convert!$B$5/$D229</f>
        <v>21.480802680042778</v>
      </c>
      <c r="N229" s="5">
        <f>'90.1 Data-SI'!N229*Convert!$B$6/Convert!$B$5/$D229</f>
        <v>0</v>
      </c>
      <c r="O229" s="5">
        <f>'90.1 Data-SI'!O229*Convert!$B$6/Convert!$B$5/$D229</f>
        <v>0</v>
      </c>
      <c r="P229" s="5">
        <f>'90.1 Data-SI'!P229*Convert!$B$6/Convert!$B$5/$D229</f>
        <v>0</v>
      </c>
      <c r="Q229" s="5">
        <f>'90.1 Data-SI'!Q229*Convert!$B$6/Convert!$B$5/$D229</f>
        <v>0</v>
      </c>
      <c r="R229" s="5">
        <f>'90.1 Data-SI'!R229*Convert!$B$6/Convert!$B$5/$D229</f>
        <v>0</v>
      </c>
      <c r="S229" s="5">
        <f>'90.1 Data-SI'!S229*Convert!$B$6/Convert!$B$5/$D229</f>
        <v>0</v>
      </c>
      <c r="T229" s="5">
        <f>'90.1 Data-SI'!T229*Convert!$B$6/Convert!$B$5/$D229</f>
        <v>140.63274396354109</v>
      </c>
      <c r="U229" s="5">
        <f>'90.1 Data-SI'!U229*Convert!$B$7/Convert!$B$5/$D229</f>
        <v>0</v>
      </c>
      <c r="V229" s="5">
        <f>'90.1 Data-SI'!V229*Convert!$B$6/Convert!$B$5/$D229</f>
        <v>0</v>
      </c>
      <c r="W229" s="5">
        <f>'90.1 Data-SI'!W229*Convert!$B$6/Convert!$B$5/$D229</f>
        <v>35.454269696495999</v>
      </c>
      <c r="X229" s="5">
        <f>'90.1 Data-SI'!X229*Convert!$B$7/Convert!$B$5/$D229</f>
        <v>46.062763788796687</v>
      </c>
      <c r="Y229" s="5">
        <f t="shared" si="8"/>
        <v>81.517033485292686</v>
      </c>
      <c r="Z229" s="5">
        <f>'90.1 Data-SI'!Z229*Convert!$B$6/Convert!$B$5/$D229</f>
        <v>134.57635878147519</v>
      </c>
      <c r="AA229" s="5">
        <f>'90.1 Data-SI'!AA229*Convert!$B$6/Convert!$B$5/$D229</f>
        <v>484.73252653440142</v>
      </c>
      <c r="AB229" s="5">
        <f t="shared" si="9"/>
        <v>619.30888531587664</v>
      </c>
    </row>
    <row r="230" spans="1:28" x14ac:dyDescent="0.25">
      <c r="A230" s="95">
        <v>2004</v>
      </c>
      <c r="B230" s="95" t="s">
        <v>0</v>
      </c>
      <c r="C230" s="52" t="s">
        <v>10</v>
      </c>
      <c r="D230" s="5">
        <f>VLOOKUP(B230,SWH!$A$4:$C$19,3,FALSE)</f>
        <v>22436.18</v>
      </c>
      <c r="E230" s="5">
        <f>'90.1 Data-SI'!E230*Convert!$B$6/Convert!$B$5/$D230</f>
        <v>0</v>
      </c>
      <c r="F230" s="5">
        <f>'90.1 Data-SI'!F230*Convert!$B$7/Convert!$B$5/$D230</f>
        <v>110.89566445307932</v>
      </c>
      <c r="G230" s="5">
        <f>'90.1 Data-SI'!G230*Convert!$B$6/Convert!$B$5/$D230</f>
        <v>366.51962329000156</v>
      </c>
      <c r="H230" s="5">
        <f>'90.1 Data-SI'!H230*Convert!$B$6/Convert!$B$5/$D230</f>
        <v>164.01065105061954</v>
      </c>
      <c r="I230" s="5">
        <f>'90.1 Data-SI'!I230*Convert!$B$6/Convert!$B$5/$D230</f>
        <v>10.26517338414016</v>
      </c>
      <c r="J230" s="5">
        <f>'90.1 Data-SI'!J230*Convert!$B$6/Convert!$B$5/$D230</f>
        <v>278.68338128663413</v>
      </c>
      <c r="K230" s="5">
        <f>'90.1 Data-SI'!K230*Convert!$B$7/Convert!$B$5/$D230</f>
        <v>37.470424505815558</v>
      </c>
      <c r="L230" s="5">
        <f>'90.1 Data-SI'!L230*Convert!$B$6/Convert!$B$5/$D230</f>
        <v>106.41079485109417</v>
      </c>
      <c r="M230" s="5">
        <f>'90.1 Data-SI'!M230*Convert!$B$6/Convert!$B$5/$D230</f>
        <v>182.60363259005962</v>
      </c>
      <c r="N230" s="5">
        <f>'90.1 Data-SI'!N230*Convert!$B$6/Convert!$B$5/$D230</f>
        <v>70.835577847922409</v>
      </c>
      <c r="O230" s="5">
        <f>'90.1 Data-SI'!O230*Convert!$B$6/Convert!$B$5/$D230</f>
        <v>3.0907464652083275E-2</v>
      </c>
      <c r="P230" s="5">
        <f>'90.1 Data-SI'!P230*Convert!$B$6/Convert!$B$5/$D230</f>
        <v>70.804670383270334</v>
      </c>
      <c r="Q230" s="5">
        <f>'90.1 Data-SI'!Q230*Convert!$B$6/Convert!$B$5/$D230</f>
        <v>79.659784380010805</v>
      </c>
      <c r="R230" s="5">
        <f>'90.1 Data-SI'!R230*Convert!$B$6/Convert!$B$5/$D230</f>
        <v>0</v>
      </c>
      <c r="S230" s="5">
        <f>'90.1 Data-SI'!S230*Convert!$B$6/Convert!$B$5/$D230</f>
        <v>0</v>
      </c>
      <c r="T230" s="5">
        <f>'90.1 Data-SI'!T230*Convert!$B$6/Convert!$B$5/$D230</f>
        <v>1.1214054957464039</v>
      </c>
      <c r="U230" s="5">
        <f>'90.1 Data-SI'!U230*Convert!$B$7/Convert!$B$5/$D230</f>
        <v>14.656166463671131</v>
      </c>
      <c r="V230" s="5">
        <f>'90.1 Data-SI'!V230*Convert!$B$6/Convert!$B$5/$D230</f>
        <v>8.7308867740507612</v>
      </c>
      <c r="W230" s="5">
        <f>'90.1 Data-SI'!W230*Convert!$B$6/Convert!$B$5/$D230</f>
        <v>699.58771064334223</v>
      </c>
      <c r="X230" s="5">
        <f>'90.1 Data-SI'!X230*Convert!$B$7/Convert!$B$5/$D230</f>
        <v>110.89566445307932</v>
      </c>
      <c r="Y230" s="5">
        <f t="shared" si="8"/>
        <v>810.48337509642158</v>
      </c>
      <c r="Z230" s="5">
        <f>'90.1 Data-SI'!Z230*Convert!$B$6/Convert!$B$5/$D230</f>
        <v>476.28404793309534</v>
      </c>
      <c r="AA230" s="5">
        <f>'90.1 Data-SI'!AA230*Convert!$B$6/Convert!$B$5/$D230</f>
        <v>1745.124958883375</v>
      </c>
      <c r="AB230" s="5">
        <f t="shared" si="9"/>
        <v>2221.4090068164705</v>
      </c>
    </row>
    <row r="231" spans="1:28" x14ac:dyDescent="0.25">
      <c r="A231" s="95">
        <v>2004</v>
      </c>
      <c r="B231" s="95" t="s">
        <v>0</v>
      </c>
      <c r="C231" s="52" t="s">
        <v>6</v>
      </c>
      <c r="D231" s="5">
        <f>VLOOKUP(B231,SWH!$A$4:$C$19,3,FALSE)</f>
        <v>22436.18</v>
      </c>
      <c r="E231" s="5">
        <f>'90.1 Data-SI'!E231*Convert!$B$6/Convert!$B$5/$D231</f>
        <v>1.6746583469695424</v>
      </c>
      <c r="F231" s="5">
        <f>'90.1 Data-SI'!F231*Convert!$B$7/Convert!$B$5/$D231</f>
        <v>110.87526486237853</v>
      </c>
      <c r="G231" s="5">
        <f>'90.1 Data-SI'!G231*Convert!$B$6/Convert!$B$5/$D231</f>
        <v>288.13808433521211</v>
      </c>
      <c r="H231" s="5">
        <f>'90.1 Data-SI'!H231*Convert!$B$6/Convert!$B$5/$D231</f>
        <v>164.01065105061954</v>
      </c>
      <c r="I231" s="5">
        <f>'90.1 Data-SI'!I231*Convert!$B$6/Convert!$B$5/$D231</f>
        <v>10.267133883258598</v>
      </c>
      <c r="J231" s="5">
        <f>'90.1 Data-SI'!J231*Convert!$B$6/Convert!$B$5/$D231</f>
        <v>278.68338128663413</v>
      </c>
      <c r="K231" s="5">
        <f>'90.1 Data-SI'!K231*Convert!$B$7/Convert!$B$5/$D231</f>
        <v>37.470424505815558</v>
      </c>
      <c r="L231" s="5">
        <f>'90.1 Data-SI'!L231*Convert!$B$6/Convert!$B$5/$D231</f>
        <v>106.41079485109417</v>
      </c>
      <c r="M231" s="5">
        <f>'90.1 Data-SI'!M231*Convert!$B$6/Convert!$B$5/$D231</f>
        <v>185.31186607226959</v>
      </c>
      <c r="N231" s="5">
        <f>'90.1 Data-SI'!N231*Convert!$B$6/Convert!$B$5/$D231</f>
        <v>66.096659378834644</v>
      </c>
      <c r="O231" s="5">
        <f>'90.1 Data-SI'!O231*Convert!$B$6/Convert!$B$5/$D231</f>
        <v>3.0907464652083275E-2</v>
      </c>
      <c r="P231" s="5">
        <f>'90.1 Data-SI'!P231*Convert!$B$6/Convert!$B$5/$D231</f>
        <v>66.065751914182556</v>
      </c>
      <c r="Q231" s="5">
        <f>'90.1 Data-SI'!Q231*Convert!$B$6/Convert!$B$5/$D231</f>
        <v>64.211443426544889</v>
      </c>
      <c r="R231" s="5">
        <f>'90.1 Data-SI'!R231*Convert!$B$6/Convert!$B$5/$D231</f>
        <v>1.1068978022699645</v>
      </c>
      <c r="S231" s="5">
        <f>'90.1 Data-SI'!S231*Convert!$B$6/Convert!$B$5/$D231</f>
        <v>0</v>
      </c>
      <c r="T231" s="5">
        <f>'90.1 Data-SI'!T231*Convert!$B$6/Convert!$B$5/$D231</f>
        <v>1.1214054957464039</v>
      </c>
      <c r="U231" s="5">
        <f>'90.1 Data-SI'!U231*Convert!$B$7/Convert!$B$5/$D231</f>
        <v>14.63885365314218</v>
      </c>
      <c r="V231" s="5">
        <f>'90.1 Data-SI'!V231*Convert!$B$6/Convert!$B$5/$D231</f>
        <v>8.6873636936214442</v>
      </c>
      <c r="W231" s="5">
        <f>'90.1 Data-SI'!W231*Convert!$B$6/Convert!$B$5/$D231</f>
        <v>606.50870189744876</v>
      </c>
      <c r="X231" s="5">
        <f>'90.1 Data-SI'!X231*Convert!$B$7/Convert!$B$5/$D231</f>
        <v>110.87526486237853</v>
      </c>
      <c r="Y231" s="5">
        <f t="shared" si="8"/>
        <v>717.38396675982733</v>
      </c>
      <c r="Z231" s="5">
        <f>'90.1 Data-SI'!Z231*Convert!$B$6/Convert!$B$5/$D231</f>
        <v>476.17347578281544</v>
      </c>
      <c r="AA231" s="5">
        <f>'90.1 Data-SI'!AA231*Convert!$B$6/Convert!$B$5/$D231</f>
        <v>1651.8938154058903</v>
      </c>
      <c r="AB231" s="5">
        <f t="shared" si="9"/>
        <v>2128.0672911887059</v>
      </c>
    </row>
    <row r="232" spans="1:28" x14ac:dyDescent="0.25">
      <c r="A232" s="95">
        <v>2004</v>
      </c>
      <c r="B232" s="95" t="s">
        <v>0</v>
      </c>
      <c r="C232" s="52" t="s">
        <v>11</v>
      </c>
      <c r="D232" s="5">
        <f>VLOOKUP(B232,SWH!$A$4:$C$19,3,FALSE)</f>
        <v>22436.18</v>
      </c>
      <c r="E232" s="5">
        <f>'90.1 Data-SI'!E232*Convert!$B$6/Convert!$B$5/$D232</f>
        <v>0</v>
      </c>
      <c r="F232" s="5">
        <f>'90.1 Data-SI'!F232*Convert!$B$7/Convert!$B$5/$D232</f>
        <v>122.23112649103172</v>
      </c>
      <c r="G232" s="5">
        <f>'90.1 Data-SI'!G232*Convert!$B$6/Convert!$B$5/$D232</f>
        <v>311.35353069610483</v>
      </c>
      <c r="H232" s="5">
        <f>'90.1 Data-SI'!H232*Convert!$B$6/Convert!$B$5/$D232</f>
        <v>164.01065105061954</v>
      </c>
      <c r="I232" s="5">
        <f>'90.1 Data-SI'!I232*Convert!$B$6/Convert!$B$5/$D232</f>
        <v>10.26831018272966</v>
      </c>
      <c r="J232" s="5">
        <f>'90.1 Data-SI'!J232*Convert!$B$6/Convert!$B$5/$D232</f>
        <v>278.68338128663413</v>
      </c>
      <c r="K232" s="5">
        <f>'90.1 Data-SI'!K232*Convert!$B$7/Convert!$B$5/$D232</f>
        <v>37.470424505815558</v>
      </c>
      <c r="L232" s="5">
        <f>'90.1 Data-SI'!L232*Convert!$B$6/Convert!$B$5/$D232</f>
        <v>106.41079485109417</v>
      </c>
      <c r="M232" s="5">
        <f>'90.1 Data-SI'!M232*Convert!$B$6/Convert!$B$5/$D232</f>
        <v>173.51279817786371</v>
      </c>
      <c r="N232" s="5">
        <f>'90.1 Data-SI'!N232*Convert!$B$6/Convert!$B$5/$D232</f>
        <v>62.552469072522833</v>
      </c>
      <c r="O232" s="5">
        <f>'90.1 Data-SI'!O232*Convert!$B$6/Convert!$B$5/$D232</f>
        <v>3.0907464652083275E-2</v>
      </c>
      <c r="P232" s="5">
        <f>'90.1 Data-SI'!P232*Convert!$B$6/Convert!$B$5/$D232</f>
        <v>62.521561607870758</v>
      </c>
      <c r="Q232" s="5">
        <f>'90.1 Data-SI'!Q232*Convert!$B$6/Convert!$B$5/$D232</f>
        <v>69.366379808565156</v>
      </c>
      <c r="R232" s="5">
        <f>'90.1 Data-SI'!R232*Convert!$B$6/Convert!$B$5/$D232</f>
        <v>0</v>
      </c>
      <c r="S232" s="5">
        <f>'90.1 Data-SI'!S232*Convert!$B$6/Convert!$B$5/$D232</f>
        <v>0</v>
      </c>
      <c r="T232" s="5">
        <f>'90.1 Data-SI'!T232*Convert!$B$6/Convert!$B$5/$D232</f>
        <v>1.1217975955700914</v>
      </c>
      <c r="U232" s="5">
        <f>'90.1 Data-SI'!U232*Convert!$B$7/Convert!$B$5/$D232</f>
        <v>14.962160324182737</v>
      </c>
      <c r="V232" s="5">
        <f>'90.1 Data-SI'!V232*Convert!$B$6/Convert!$B$5/$D232</f>
        <v>8.5579707518045502</v>
      </c>
      <c r="W232" s="5">
        <f>'90.1 Data-SI'!W232*Convert!$B$6/Convert!$B$5/$D232</f>
        <v>616.75427029040429</v>
      </c>
      <c r="X232" s="5">
        <f>'90.1 Data-SI'!X232*Convert!$B$7/Convert!$B$5/$D232</f>
        <v>122.23112649103172</v>
      </c>
      <c r="Y232" s="5">
        <f t="shared" si="8"/>
        <v>738.98539678143607</v>
      </c>
      <c r="Z232" s="5">
        <f>'90.1 Data-SI'!Z232*Convert!$B$6/Convert!$B$5/$D232</f>
        <v>510.29517873957741</v>
      </c>
      <c r="AA232" s="5">
        <f>'90.1 Data-SI'!AA232*Convert!$B$6/Convert!$B$5/$D232</f>
        <v>1696.1324780134387</v>
      </c>
      <c r="AB232" s="5">
        <f t="shared" si="9"/>
        <v>2206.427656753016</v>
      </c>
    </row>
    <row r="233" spans="1:28" x14ac:dyDescent="0.25">
      <c r="A233" s="95">
        <v>2004</v>
      </c>
      <c r="B233" s="95" t="s">
        <v>0</v>
      </c>
      <c r="C233" s="52" t="s">
        <v>13</v>
      </c>
      <c r="D233" s="5">
        <f>VLOOKUP(B233,SWH!$A$4:$C$19,3,FALSE)</f>
        <v>22436.18</v>
      </c>
      <c r="E233" s="5">
        <f>'90.1 Data-SI'!E233*Convert!$B$6/Convert!$B$5/$D233</f>
        <v>6.0936233599282739</v>
      </c>
      <c r="F233" s="5">
        <f>'90.1 Data-SI'!F233*Convert!$B$7/Convert!$B$5/$D233</f>
        <v>111.75593666618431</v>
      </c>
      <c r="G233" s="5">
        <f>'90.1 Data-SI'!G233*Convert!$B$6/Convert!$B$5/$D233</f>
        <v>285.46670823642881</v>
      </c>
      <c r="H233" s="5">
        <f>'90.1 Data-SI'!H233*Convert!$B$6/Convert!$B$5/$D233</f>
        <v>164.01065105061954</v>
      </c>
      <c r="I233" s="5">
        <f>'90.1 Data-SI'!I233*Convert!$B$6/Convert!$B$5/$D233</f>
        <v>10.25537088854797</v>
      </c>
      <c r="J233" s="5">
        <f>'90.1 Data-SI'!J233*Convert!$B$6/Convert!$B$5/$D233</f>
        <v>278.68338128663413</v>
      </c>
      <c r="K233" s="5">
        <f>'90.1 Data-SI'!K233*Convert!$B$7/Convert!$B$5/$D233</f>
        <v>37.470424505815558</v>
      </c>
      <c r="L233" s="5">
        <f>'90.1 Data-SI'!L233*Convert!$B$6/Convert!$B$5/$D233</f>
        <v>106.41079485109417</v>
      </c>
      <c r="M233" s="5">
        <f>'90.1 Data-SI'!M233*Convert!$B$6/Convert!$B$5/$D233</f>
        <v>183.98578446855825</v>
      </c>
      <c r="N233" s="5">
        <f>'90.1 Data-SI'!N233*Convert!$B$6/Convert!$B$5/$D233</f>
        <v>59.254125355663142</v>
      </c>
      <c r="O233" s="5">
        <f>'90.1 Data-SI'!O233*Convert!$B$6/Convert!$B$5/$D233</f>
        <v>3.0907464652083275E-2</v>
      </c>
      <c r="P233" s="5">
        <f>'90.1 Data-SI'!P233*Convert!$B$6/Convert!$B$5/$D233</f>
        <v>59.22321789101106</v>
      </c>
      <c r="Q233" s="5">
        <f>'90.1 Data-SI'!Q233*Convert!$B$6/Convert!$B$5/$D233</f>
        <v>48.387078742162579</v>
      </c>
      <c r="R233" s="5">
        <f>'90.1 Data-SI'!R233*Convert!$B$6/Convert!$B$5/$D233</f>
        <v>3.1007254057211755</v>
      </c>
      <c r="S233" s="5">
        <f>'90.1 Data-SI'!S233*Convert!$B$6/Convert!$B$5/$D233</f>
        <v>0</v>
      </c>
      <c r="T233" s="5">
        <f>'90.1 Data-SI'!T233*Convert!$B$6/Convert!$B$5/$D233</f>
        <v>1.1214054957464039</v>
      </c>
      <c r="U233" s="5">
        <f>'90.1 Data-SI'!U233*Convert!$B$7/Convert!$B$5/$D233</f>
        <v>14.985780902888894</v>
      </c>
      <c r="V233" s="5">
        <f>'90.1 Data-SI'!V233*Convert!$B$6/Convert!$B$5/$D233</f>
        <v>8.4862164840697289</v>
      </c>
      <c r="W233" s="5">
        <f>'90.1 Data-SI'!W233*Convert!$B$6/Convert!$B$5/$D233</f>
        <v>586.25713810381012</v>
      </c>
      <c r="X233" s="5">
        <f>'90.1 Data-SI'!X233*Convert!$B$7/Convert!$B$5/$D233</f>
        <v>111.75593666618431</v>
      </c>
      <c r="Y233" s="5">
        <f t="shared" si="8"/>
        <v>698.01307476999443</v>
      </c>
      <c r="Z233" s="5">
        <f>'90.1 Data-SI'!Z233*Convert!$B$6/Convert!$B$5/$D233</f>
        <v>479.76040496990913</v>
      </c>
      <c r="AA233" s="5">
        <f>'90.1 Data-SI'!AA233*Convert!$B$6/Convert!$B$5/$D233</f>
        <v>1635.0158784952596</v>
      </c>
      <c r="AB233" s="5">
        <f t="shared" si="9"/>
        <v>2114.7762834651685</v>
      </c>
    </row>
    <row r="234" spans="1:28" x14ac:dyDescent="0.25">
      <c r="A234" s="95">
        <v>2004</v>
      </c>
      <c r="B234" s="95" t="s">
        <v>0</v>
      </c>
      <c r="C234" s="52" t="s">
        <v>19</v>
      </c>
      <c r="D234" s="5">
        <f>VLOOKUP(B234,SWH!$A$4:$C$19,3,FALSE)</f>
        <v>22436.18</v>
      </c>
      <c r="E234" s="5">
        <f>'90.1 Data-SI'!E234*Convert!$B$6/Convert!$B$5/$D234</f>
        <v>10.791371347528859</v>
      </c>
      <c r="F234" s="5">
        <f>'90.1 Data-SI'!F234*Convert!$B$7/Convert!$B$5/$D234</f>
        <v>133.96209901447872</v>
      </c>
      <c r="G234" s="5">
        <f>'90.1 Data-SI'!G234*Convert!$B$6/Convert!$B$5/$D234</f>
        <v>246.66607808360325</v>
      </c>
      <c r="H234" s="5">
        <f>'90.1 Data-SI'!H234*Convert!$B$6/Convert!$B$5/$D234</f>
        <v>164.01065105061954</v>
      </c>
      <c r="I234" s="5">
        <f>'90.1 Data-SI'!I234*Convert!$B$6/Convert!$B$5/$D234</f>
        <v>10.251841990134782</v>
      </c>
      <c r="J234" s="5">
        <f>'90.1 Data-SI'!J234*Convert!$B$6/Convert!$B$5/$D234</f>
        <v>278.68338128663413</v>
      </c>
      <c r="K234" s="5">
        <f>'90.1 Data-SI'!K234*Convert!$B$7/Convert!$B$5/$D234</f>
        <v>37.470424505815558</v>
      </c>
      <c r="L234" s="5">
        <f>'90.1 Data-SI'!L234*Convert!$B$6/Convert!$B$5/$D234</f>
        <v>106.41079485109417</v>
      </c>
      <c r="M234" s="5">
        <f>'90.1 Data-SI'!M234*Convert!$B$6/Convert!$B$5/$D234</f>
        <v>174.66321906056299</v>
      </c>
      <c r="N234" s="5">
        <f>'90.1 Data-SI'!N234*Convert!$B$6/Convert!$B$5/$D234</f>
        <v>61.625545089325456</v>
      </c>
      <c r="O234" s="5">
        <f>'90.1 Data-SI'!O234*Convert!$B$6/Convert!$B$5/$D234</f>
        <v>3.0907464652083275E-2</v>
      </c>
      <c r="P234" s="5">
        <f>'90.1 Data-SI'!P234*Convert!$B$6/Convert!$B$5/$D234</f>
        <v>61.594637624673382</v>
      </c>
      <c r="Q234" s="5">
        <f>'90.1 Data-SI'!Q234*Convert!$B$6/Convert!$B$5/$D234</f>
        <v>54.739095885900952</v>
      </c>
      <c r="R234" s="5">
        <f>'90.1 Data-SI'!R234*Convert!$B$6/Convert!$B$5/$D234</f>
        <v>12.795001446572256</v>
      </c>
      <c r="S234" s="5">
        <f>'90.1 Data-SI'!S234*Convert!$B$6/Convert!$B$5/$D234</f>
        <v>0</v>
      </c>
      <c r="T234" s="5">
        <f>'90.1 Data-SI'!T234*Convert!$B$6/Convert!$B$5/$D234</f>
        <v>1.1217975955700914</v>
      </c>
      <c r="U234" s="5">
        <f>'90.1 Data-SI'!U234*Convert!$B$7/Convert!$B$5/$D234</f>
        <v>15.34626314382494</v>
      </c>
      <c r="V234" s="5">
        <f>'90.1 Data-SI'!V234*Convert!$B$6/Convert!$B$5/$D234</f>
        <v>8.3387869503632057</v>
      </c>
      <c r="W234" s="5">
        <f>'90.1 Data-SI'!W234*Convert!$B$6/Convert!$B$5/$D234</f>
        <v>561.24940344884169</v>
      </c>
      <c r="X234" s="5">
        <f>'90.1 Data-SI'!X234*Convert!$B$7/Convert!$B$5/$D234</f>
        <v>133.96209901447872</v>
      </c>
      <c r="Y234" s="5">
        <f t="shared" si="8"/>
        <v>695.21150246332036</v>
      </c>
      <c r="Z234" s="5">
        <f>'90.1 Data-SI'!Z234*Convert!$B$6/Convert!$B$5/$D234</f>
        <v>545.69042192367669</v>
      </c>
      <c r="AA234" s="5">
        <f>'90.1 Data-SI'!AA234*Convert!$B$6/Convert!$B$5/$D234</f>
        <v>1675.7879865615862</v>
      </c>
      <c r="AB234" s="5">
        <f t="shared" si="9"/>
        <v>2221.4784084852627</v>
      </c>
    </row>
    <row r="235" spans="1:28" x14ac:dyDescent="0.25">
      <c r="A235" s="95">
        <v>2004</v>
      </c>
      <c r="B235" s="95" t="s">
        <v>0</v>
      </c>
      <c r="C235" s="52" t="s">
        <v>20</v>
      </c>
      <c r="D235" s="5">
        <f>VLOOKUP(B235,SWH!$A$4:$C$19,3,FALSE)</f>
        <v>22436.18</v>
      </c>
      <c r="E235" s="5">
        <f>'90.1 Data-SI'!E235*Convert!$B$6/Convert!$B$5/$D235</f>
        <v>49.773543718721776</v>
      </c>
      <c r="F235" s="5">
        <f>'90.1 Data-SI'!F235*Convert!$B$7/Convert!$B$5/$D235</f>
        <v>120.0518596897214</v>
      </c>
      <c r="G235" s="5">
        <f>'90.1 Data-SI'!G235*Convert!$B$6/Convert!$B$5/$D235</f>
        <v>182.74910162464769</v>
      </c>
      <c r="H235" s="5">
        <f>'90.1 Data-SI'!H235*Convert!$B$6/Convert!$B$5/$D235</f>
        <v>164.01065105061954</v>
      </c>
      <c r="I235" s="5">
        <f>'90.1 Data-SI'!I235*Convert!$B$6/Convert!$B$5/$D235</f>
        <v>10.259291886784846</v>
      </c>
      <c r="J235" s="5">
        <f>'90.1 Data-SI'!J235*Convert!$B$6/Convert!$B$5/$D235</f>
        <v>278.68338128663413</v>
      </c>
      <c r="K235" s="5">
        <f>'90.1 Data-SI'!K235*Convert!$B$7/Convert!$B$5/$D235</f>
        <v>37.470424505815558</v>
      </c>
      <c r="L235" s="5">
        <f>'90.1 Data-SI'!L235*Convert!$B$6/Convert!$B$5/$D235</f>
        <v>106.41079485109417</v>
      </c>
      <c r="M235" s="5">
        <f>'90.1 Data-SI'!M235*Convert!$B$6/Convert!$B$5/$D235</f>
        <v>183.18942972664885</v>
      </c>
      <c r="N235" s="5">
        <f>'90.1 Data-SI'!N235*Convert!$B$6/Convert!$B$5/$D235</f>
        <v>47.023355555377272</v>
      </c>
      <c r="O235" s="5">
        <f>'90.1 Data-SI'!O235*Convert!$B$6/Convert!$B$5/$D235</f>
        <v>3.0907464652083275E-2</v>
      </c>
      <c r="P235" s="5">
        <f>'90.1 Data-SI'!P235*Convert!$B$6/Convert!$B$5/$D235</f>
        <v>46.99244809072519</v>
      </c>
      <c r="Q235" s="5">
        <f>'90.1 Data-SI'!Q235*Convert!$B$6/Convert!$B$5/$D235</f>
        <v>27.312105318780251</v>
      </c>
      <c r="R235" s="5">
        <f>'90.1 Data-SI'!R235*Convert!$B$6/Convert!$B$5/$D235</f>
        <v>107.45534878139784</v>
      </c>
      <c r="S235" s="5">
        <f>'90.1 Data-SI'!S235*Convert!$B$6/Convert!$B$5/$D235</f>
        <v>0</v>
      </c>
      <c r="T235" s="5">
        <f>'90.1 Data-SI'!T235*Convert!$B$6/Convert!$B$5/$D235</f>
        <v>1.1217975955700914</v>
      </c>
      <c r="U235" s="5">
        <f>'90.1 Data-SI'!U235*Convert!$B$7/Convert!$B$5/$D235</f>
        <v>15.409475033430628</v>
      </c>
      <c r="V235" s="5">
        <f>'90.1 Data-SI'!V235*Convert!$B$6/Convert!$B$5/$D235</f>
        <v>8.1474422364036823</v>
      </c>
      <c r="W235" s="5">
        <f>'90.1 Data-SI'!W235*Convert!$B$6/Convert!$B$5/$D235</f>
        <v>597.47197726092168</v>
      </c>
      <c r="X235" s="5">
        <f>'90.1 Data-SI'!X235*Convert!$B$7/Convert!$B$5/$D235</f>
        <v>120.0518596897214</v>
      </c>
      <c r="Y235" s="5">
        <f t="shared" si="8"/>
        <v>717.52383695064304</v>
      </c>
      <c r="Z235" s="5">
        <f>'90.1 Data-SI'!Z235*Convert!$B$6/Convert!$B$5/$D235</f>
        <v>505.23552261471326</v>
      </c>
      <c r="AA235" s="5">
        <f>'90.1 Data-SI'!AA235*Convert!$B$6/Convert!$B$5/$D235</f>
        <v>1671.3717662473932</v>
      </c>
      <c r="AB235" s="5">
        <f t="shared" si="9"/>
        <v>2176.6072888621065</v>
      </c>
    </row>
    <row r="236" spans="1:28" x14ac:dyDescent="0.25">
      <c r="A236" s="95">
        <v>2004</v>
      </c>
      <c r="B236" s="95" t="s">
        <v>0</v>
      </c>
      <c r="C236" s="52" t="s">
        <v>3</v>
      </c>
      <c r="D236" s="5">
        <f>VLOOKUP(B236,SWH!$A$4:$C$19,3,FALSE)</f>
        <v>22436.18</v>
      </c>
      <c r="E236" s="5">
        <f>'90.1 Data-SI'!E236*Convert!$B$6/Convert!$B$5/$D236</f>
        <v>27.595985591130034</v>
      </c>
      <c r="F236" s="5">
        <f>'90.1 Data-SI'!F236*Convert!$B$7/Convert!$B$5/$D236</f>
        <v>146.2933831774294</v>
      </c>
      <c r="G236" s="5">
        <f>'90.1 Data-SI'!G236*Convert!$B$6/Convert!$B$5/$D236</f>
        <v>187.43234191877187</v>
      </c>
      <c r="H236" s="5">
        <f>'90.1 Data-SI'!H236*Convert!$B$6/Convert!$B$5/$D236</f>
        <v>164.01065105061954</v>
      </c>
      <c r="I236" s="5">
        <f>'90.1 Data-SI'!I236*Convert!$B$6/Convert!$B$5/$D236</f>
        <v>10.25733138766641</v>
      </c>
      <c r="J236" s="5">
        <f>'90.1 Data-SI'!J236*Convert!$B$6/Convert!$B$5/$D236</f>
        <v>278.68338128663413</v>
      </c>
      <c r="K236" s="5">
        <f>'90.1 Data-SI'!K236*Convert!$B$7/Convert!$B$5/$D236</f>
        <v>37.470424505815558</v>
      </c>
      <c r="L236" s="5">
        <f>'90.1 Data-SI'!L236*Convert!$B$6/Convert!$B$5/$D236</f>
        <v>106.41079485109417</v>
      </c>
      <c r="M236" s="5">
        <f>'90.1 Data-SI'!M236*Convert!$B$6/Convert!$B$5/$D236</f>
        <v>174.41776457093457</v>
      </c>
      <c r="N236" s="5">
        <f>'90.1 Data-SI'!N236*Convert!$B$6/Convert!$B$5/$D236</f>
        <v>52.783694065171126</v>
      </c>
      <c r="O236" s="5">
        <f>'90.1 Data-SI'!O236*Convert!$B$6/Convert!$B$5/$D236</f>
        <v>3.0907464652083275E-2</v>
      </c>
      <c r="P236" s="5">
        <f>'90.1 Data-SI'!P236*Convert!$B$6/Convert!$B$5/$D236</f>
        <v>52.752786600519045</v>
      </c>
      <c r="Q236" s="5">
        <f>'90.1 Data-SI'!Q236*Convert!$B$6/Convert!$B$5/$D236</f>
        <v>34.298539977245085</v>
      </c>
      <c r="R236" s="5">
        <f>'90.1 Data-SI'!R236*Convert!$B$6/Convert!$B$5/$D236</f>
        <v>49.045806445957666</v>
      </c>
      <c r="S236" s="5">
        <f>'90.1 Data-SI'!S236*Convert!$B$6/Convert!$B$5/$D236</f>
        <v>0</v>
      </c>
      <c r="T236" s="5">
        <f>'90.1 Data-SI'!T236*Convert!$B$6/Convert!$B$5/$D236</f>
        <v>1.1217975955700914</v>
      </c>
      <c r="U236" s="5">
        <f>'90.1 Data-SI'!U236*Convert!$B$7/Convert!$B$5/$D236</f>
        <v>16.207072188264174</v>
      </c>
      <c r="V236" s="5">
        <f>'90.1 Data-SI'!V236*Convert!$B$6/Convert!$B$5/$D236</f>
        <v>7.9878576081628472</v>
      </c>
      <c r="W236" s="5">
        <f>'90.1 Data-SI'!W236*Convert!$B$6/Convert!$B$5/$D236</f>
        <v>525.54322510455836</v>
      </c>
      <c r="X236" s="5">
        <f>'90.1 Data-SI'!X236*Convert!$B$7/Convert!$B$5/$D236</f>
        <v>146.2933831774294</v>
      </c>
      <c r="Y236" s="5">
        <f t="shared" si="8"/>
        <v>671.83660828198776</v>
      </c>
      <c r="Z236" s="5">
        <f>'90.1 Data-SI'!Z236*Convert!$B$6/Convert!$B$5/$D236</f>
        <v>584.23226619286845</v>
      </c>
      <c r="AA236" s="5">
        <f>'90.1 Data-SI'!AA236*Convert!$B$6/Convert!$B$5/$D236</f>
        <v>1678.2778204420024</v>
      </c>
      <c r="AB236" s="5">
        <f t="shared" si="9"/>
        <v>2262.5100866348707</v>
      </c>
    </row>
    <row r="237" spans="1:28" x14ac:dyDescent="0.25">
      <c r="A237" s="95">
        <v>2004</v>
      </c>
      <c r="B237" s="95" t="s">
        <v>0</v>
      </c>
      <c r="C237" s="52" t="s">
        <v>7</v>
      </c>
      <c r="D237" s="5">
        <f>VLOOKUP(B237,SWH!$A$4:$C$19,3,FALSE)</f>
        <v>22436.18</v>
      </c>
      <c r="E237" s="5">
        <f>'90.1 Data-SI'!E237*Convert!$B$6/Convert!$B$5/$D237</f>
        <v>44.924837299001481</v>
      </c>
      <c r="F237" s="5">
        <f>'90.1 Data-SI'!F237*Convert!$B$7/Convert!$B$5/$D237</f>
        <v>118.42834752717363</v>
      </c>
      <c r="G237" s="5">
        <f>'90.1 Data-SI'!G237*Convert!$B$6/Convert!$B$5/$D237</f>
        <v>138.13872838424365</v>
      </c>
      <c r="H237" s="5">
        <f>'90.1 Data-SI'!H237*Convert!$B$6/Convert!$B$5/$D237</f>
        <v>164.01065105061954</v>
      </c>
      <c r="I237" s="5">
        <f>'90.1 Data-SI'!I237*Convert!$B$6/Convert!$B$5/$D237</f>
        <v>10.256939287842719</v>
      </c>
      <c r="J237" s="5">
        <f>'90.1 Data-SI'!J237*Convert!$B$6/Convert!$B$5/$D237</f>
        <v>278.68338128663413</v>
      </c>
      <c r="K237" s="5">
        <f>'90.1 Data-SI'!K237*Convert!$B$7/Convert!$B$5/$D237</f>
        <v>37.470424505815558</v>
      </c>
      <c r="L237" s="5">
        <f>'90.1 Data-SI'!L237*Convert!$B$6/Convert!$B$5/$D237</f>
        <v>106.41079485109417</v>
      </c>
      <c r="M237" s="5">
        <f>'90.1 Data-SI'!M237*Convert!$B$6/Convert!$B$5/$D237</f>
        <v>182.48639474277707</v>
      </c>
      <c r="N237" s="5">
        <f>'90.1 Data-SI'!N237*Convert!$B$6/Convert!$B$5/$D237</f>
        <v>42.195822526136112</v>
      </c>
      <c r="O237" s="5">
        <f>'90.1 Data-SI'!O237*Convert!$B$6/Convert!$B$5/$D237</f>
        <v>3.0907464652083275E-2</v>
      </c>
      <c r="P237" s="5">
        <f>'90.1 Data-SI'!P237*Convert!$B$6/Convert!$B$5/$D237</f>
        <v>42.164915061484024</v>
      </c>
      <c r="Q237" s="5">
        <f>'90.1 Data-SI'!Q237*Convert!$B$6/Convert!$B$5/$D237</f>
        <v>22.095609264441034</v>
      </c>
      <c r="R237" s="5">
        <f>'90.1 Data-SI'!R237*Convert!$B$6/Convert!$B$5/$D237</f>
        <v>104.23581712909932</v>
      </c>
      <c r="S237" s="5">
        <f>'90.1 Data-SI'!S237*Convert!$B$6/Convert!$B$5/$D237</f>
        <v>0</v>
      </c>
      <c r="T237" s="5">
        <f>'90.1 Data-SI'!T237*Convert!$B$6/Convert!$B$5/$D237</f>
        <v>1.1217975955700914</v>
      </c>
      <c r="U237" s="5">
        <f>'90.1 Data-SI'!U237*Convert!$B$7/Convert!$B$5/$D237</f>
        <v>15.981871443554315</v>
      </c>
      <c r="V237" s="5">
        <f>'90.1 Data-SI'!V237*Convert!$B$6/Convert!$B$5/$D237</f>
        <v>7.9596264208573428</v>
      </c>
      <c r="W237" s="5">
        <f>'90.1 Data-SI'!W237*Convert!$B$6/Convert!$B$5/$D237</f>
        <v>534.04630188104659</v>
      </c>
      <c r="X237" s="5">
        <f>'90.1 Data-SI'!X237*Convert!$B$7/Convert!$B$5/$D237</f>
        <v>118.42834752717363</v>
      </c>
      <c r="Y237" s="5">
        <f t="shared" si="8"/>
        <v>652.47464940822022</v>
      </c>
      <c r="Z237" s="5">
        <f>'90.1 Data-SI'!Z237*Convert!$B$6/Convert!$B$5/$D237</f>
        <v>502.1642046957686</v>
      </c>
      <c r="AA237" s="5">
        <f>'90.1 Data-SI'!AA237*Convert!$B$6/Convert!$B$5/$D237</f>
        <v>1604.6838203344378</v>
      </c>
      <c r="AB237" s="5">
        <f t="shared" si="9"/>
        <v>2106.8480250302064</v>
      </c>
    </row>
    <row r="238" spans="1:28" x14ac:dyDescent="0.25">
      <c r="A238" s="95">
        <v>2004</v>
      </c>
      <c r="B238" s="95" t="s">
        <v>0</v>
      </c>
      <c r="C238" s="52" t="s">
        <v>17</v>
      </c>
      <c r="D238" s="5">
        <f>VLOOKUP(B238,SWH!$A$4:$C$19,3,FALSE)</f>
        <v>22436.18</v>
      </c>
      <c r="E238" s="5">
        <f>'90.1 Data-SI'!E238*Convert!$B$6/Convert!$B$5/$D238</f>
        <v>13.837594877757464</v>
      </c>
      <c r="F238" s="5">
        <f>'90.1 Data-SI'!F238*Convert!$B$7/Convert!$B$5/$D238</f>
        <v>150.01067175131121</v>
      </c>
      <c r="G238" s="5">
        <f>'90.1 Data-SI'!G238*Convert!$B$6/Convert!$B$5/$D238</f>
        <v>120.46757353029298</v>
      </c>
      <c r="H238" s="5">
        <f>'90.1 Data-SI'!H238*Convert!$B$6/Convert!$B$5/$D238</f>
        <v>164.01065105061954</v>
      </c>
      <c r="I238" s="5">
        <f>'90.1 Data-SI'!I238*Convert!$B$6/Convert!$B$5/$D238</f>
        <v>10.25537088854797</v>
      </c>
      <c r="J238" s="5">
        <f>'90.1 Data-SI'!J238*Convert!$B$6/Convert!$B$5/$D238</f>
        <v>278.68338128663413</v>
      </c>
      <c r="K238" s="5">
        <f>'90.1 Data-SI'!K238*Convert!$B$7/Convert!$B$5/$D238</f>
        <v>37.470424505815558</v>
      </c>
      <c r="L238" s="5">
        <f>'90.1 Data-SI'!L238*Convert!$B$6/Convert!$B$5/$D238</f>
        <v>106.41079485109417</v>
      </c>
      <c r="M238" s="5">
        <f>'90.1 Data-SI'!M238*Convert!$B$6/Convert!$B$5/$D238</f>
        <v>173.34654785262018</v>
      </c>
      <c r="N238" s="5">
        <f>'90.1 Data-SI'!N238*Convert!$B$6/Convert!$B$5/$D238</f>
        <v>40.938750491393805</v>
      </c>
      <c r="O238" s="5">
        <f>'90.1 Data-SI'!O238*Convert!$B$6/Convert!$B$5/$D238</f>
        <v>3.0907464652083275E-2</v>
      </c>
      <c r="P238" s="5">
        <f>'90.1 Data-SI'!P238*Convert!$B$6/Convert!$B$5/$D238</f>
        <v>40.907843026741723</v>
      </c>
      <c r="Q238" s="5">
        <f>'90.1 Data-SI'!Q238*Convert!$B$6/Convert!$B$5/$D238</f>
        <v>20.933425387031125</v>
      </c>
      <c r="R238" s="5">
        <f>'90.1 Data-SI'!R238*Convert!$B$6/Convert!$B$5/$D238</f>
        <v>20.68091310057634</v>
      </c>
      <c r="S238" s="5">
        <f>'90.1 Data-SI'!S238*Convert!$B$6/Convert!$B$5/$D238</f>
        <v>0</v>
      </c>
      <c r="T238" s="5">
        <f>'90.1 Data-SI'!T238*Convert!$B$6/Convert!$B$5/$D238</f>
        <v>1.1217975955700914</v>
      </c>
      <c r="U238" s="5">
        <f>'90.1 Data-SI'!U238*Convert!$B$7/Convert!$B$5/$D238</f>
        <v>16.239684691818702</v>
      </c>
      <c r="V238" s="5">
        <f>'90.1 Data-SI'!V238*Convert!$B$6/Convert!$B$5/$D238</f>
        <v>7.9051245453647736</v>
      </c>
      <c r="W238" s="5">
        <f>'90.1 Data-SI'!W238*Convert!$B$6/Convert!$B$5/$D238</f>
        <v>390.17389777501978</v>
      </c>
      <c r="X238" s="5">
        <f>'90.1 Data-SI'!X238*Convert!$B$7/Convert!$B$5/$D238</f>
        <v>150.01067175131121</v>
      </c>
      <c r="Y238" s="5">
        <f t="shared" si="8"/>
        <v>540.18456952633096</v>
      </c>
      <c r="Z238" s="5">
        <f>'90.1 Data-SI'!Z238*Convert!$B$6/Convert!$B$5/$D238</f>
        <v>595.18831946634612</v>
      </c>
      <c r="AA238" s="5">
        <f>'90.1 Data-SI'!AA238*Convert!$B$6/Convert!$B$5/$D238</f>
        <v>1553.7806370236722</v>
      </c>
      <c r="AB238" s="5">
        <f t="shared" si="9"/>
        <v>2148.9689564900182</v>
      </c>
    </row>
    <row r="239" spans="1:28" x14ac:dyDescent="0.25">
      <c r="A239" s="95">
        <v>2004</v>
      </c>
      <c r="B239" s="95" t="s">
        <v>0</v>
      </c>
      <c r="C239" s="52" t="s">
        <v>14</v>
      </c>
      <c r="D239" s="5">
        <f>VLOOKUP(B239,SWH!$A$4:$C$19,3,FALSE)</f>
        <v>22436.18</v>
      </c>
      <c r="E239" s="5">
        <f>'90.1 Data-SI'!E239*Convert!$B$6/Convert!$B$5/$D239</f>
        <v>39.322515018153716</v>
      </c>
      <c r="F239" s="5">
        <f>'90.1 Data-SI'!F239*Convert!$B$7/Convert!$B$5/$D239</f>
        <v>167.3858889228618</v>
      </c>
      <c r="G239" s="5">
        <f>'90.1 Data-SI'!G239*Convert!$B$6/Convert!$B$5/$D239</f>
        <v>151.48933528098118</v>
      </c>
      <c r="H239" s="5">
        <f>'90.1 Data-SI'!H239*Convert!$B$6/Convert!$B$5/$D239</f>
        <v>164.01065105061954</v>
      </c>
      <c r="I239" s="5">
        <f>'90.1 Data-SI'!I239*Convert!$B$6/Convert!$B$5/$D239</f>
        <v>10.241647394718907</v>
      </c>
      <c r="J239" s="5">
        <f>'90.1 Data-SI'!J239*Convert!$B$6/Convert!$B$5/$D239</f>
        <v>278.68338128663413</v>
      </c>
      <c r="K239" s="5">
        <f>'90.1 Data-SI'!K239*Convert!$B$7/Convert!$B$5/$D239</f>
        <v>37.470424505815558</v>
      </c>
      <c r="L239" s="5">
        <f>'90.1 Data-SI'!L239*Convert!$B$6/Convert!$B$5/$D239</f>
        <v>106.41079485109417</v>
      </c>
      <c r="M239" s="5">
        <f>'90.1 Data-SI'!M239*Convert!$B$6/Convert!$B$5/$D239</f>
        <v>171.39310653100875</v>
      </c>
      <c r="N239" s="5">
        <f>'90.1 Data-SI'!N239*Convert!$B$6/Convert!$B$5/$D239</f>
        <v>48.363160652917642</v>
      </c>
      <c r="O239" s="5">
        <f>'90.1 Data-SI'!O239*Convert!$B$6/Convert!$B$5/$D239</f>
        <v>3.0907464652083275E-2</v>
      </c>
      <c r="P239" s="5">
        <f>'90.1 Data-SI'!P239*Convert!$B$6/Convert!$B$5/$D239</f>
        <v>48.332253188265561</v>
      </c>
      <c r="Q239" s="5">
        <f>'90.1 Data-SI'!Q239*Convert!$B$6/Convert!$B$5/$D239</f>
        <v>24.445463507800547</v>
      </c>
      <c r="R239" s="5">
        <f>'90.1 Data-SI'!R239*Convert!$B$6/Convert!$B$5/$D239</f>
        <v>69.425194782118282</v>
      </c>
      <c r="S239" s="5">
        <f>'90.1 Data-SI'!S239*Convert!$B$6/Convert!$B$5/$D239</f>
        <v>0</v>
      </c>
      <c r="T239" s="5">
        <f>'90.1 Data-SI'!T239*Convert!$B$6/Convert!$B$5/$D239</f>
        <v>1.1217975955700914</v>
      </c>
      <c r="U239" s="5">
        <f>'90.1 Data-SI'!U239*Convert!$B$7/Convert!$B$5/$D239</f>
        <v>16.981048764391563</v>
      </c>
      <c r="V239" s="5">
        <f>'90.1 Data-SI'!V239*Convert!$B$6/Convert!$B$5/$D239</f>
        <v>7.7557345125398154</v>
      </c>
      <c r="W239" s="5">
        <f>'90.1 Data-SI'!W239*Convert!$B$6/Convert!$B$5/$D239</f>
        <v>504.40786830832803</v>
      </c>
      <c r="X239" s="5">
        <f>'90.1 Data-SI'!X239*Convert!$B$7/Convert!$B$5/$D239</f>
        <v>167.3858889228618</v>
      </c>
      <c r="Y239" s="5">
        <f t="shared" si="8"/>
        <v>671.79375723118983</v>
      </c>
      <c r="Z239" s="5">
        <f>'90.1 Data-SI'!Z239*Convert!$B$6/Convert!$B$5/$D239</f>
        <v>648.11709046628152</v>
      </c>
      <c r="AA239" s="5">
        <f>'90.1 Data-SI'!AA239*Convert!$B$6/Convert!$B$5/$D239</f>
        <v>1720.7794808306144</v>
      </c>
      <c r="AB239" s="5">
        <f t="shared" si="9"/>
        <v>2368.8965712968957</v>
      </c>
    </row>
    <row r="240" spans="1:28" x14ac:dyDescent="0.25">
      <c r="A240" s="95">
        <v>2004</v>
      </c>
      <c r="B240" s="95" t="s">
        <v>0</v>
      </c>
      <c r="C240" s="52" t="s">
        <v>2</v>
      </c>
      <c r="D240" s="5">
        <f>VLOOKUP(B240,SWH!$A$4:$C$19,3,FALSE)</f>
        <v>22436.18</v>
      </c>
      <c r="E240" s="5">
        <f>'90.1 Data-SI'!E240*Convert!$B$6/Convert!$B$5/$D240</f>
        <v>49.229309163443446</v>
      </c>
      <c r="F240" s="5">
        <f>'90.1 Data-SI'!F240*Convert!$B$7/Convert!$B$5/$D240</f>
        <v>122.69320406197095</v>
      </c>
      <c r="G240" s="5">
        <f>'90.1 Data-SI'!G240*Convert!$B$6/Convert!$B$5/$D240</f>
        <v>101.34486512905097</v>
      </c>
      <c r="H240" s="5">
        <f>'90.1 Data-SI'!H240*Convert!$B$6/Convert!$B$5/$D240</f>
        <v>164.01065105061954</v>
      </c>
      <c r="I240" s="5">
        <f>'90.1 Data-SI'!I240*Convert!$B$6/Convert!$B$5/$D240</f>
        <v>10.249489391192656</v>
      </c>
      <c r="J240" s="5">
        <f>'90.1 Data-SI'!J240*Convert!$B$6/Convert!$B$5/$D240</f>
        <v>278.68338128663413</v>
      </c>
      <c r="K240" s="5">
        <f>'90.1 Data-SI'!K240*Convert!$B$7/Convert!$B$5/$D240</f>
        <v>37.470424505815558</v>
      </c>
      <c r="L240" s="5">
        <f>'90.1 Data-SI'!L240*Convert!$B$6/Convert!$B$5/$D240</f>
        <v>106.41079485109417</v>
      </c>
      <c r="M240" s="5">
        <f>'90.1 Data-SI'!M240*Convert!$B$6/Convert!$B$5/$D240</f>
        <v>186.15997799090579</v>
      </c>
      <c r="N240" s="5">
        <f>'90.1 Data-SI'!N240*Convert!$B$6/Convert!$B$5/$D240</f>
        <v>35.727743834586221</v>
      </c>
      <c r="O240" s="5">
        <f>'90.1 Data-SI'!O240*Convert!$B$6/Convert!$B$5/$D240</f>
        <v>3.0907464652083275E-2</v>
      </c>
      <c r="P240" s="5">
        <f>'90.1 Data-SI'!P240*Convert!$B$6/Convert!$B$5/$D240</f>
        <v>35.696836369934132</v>
      </c>
      <c r="Q240" s="5">
        <f>'90.1 Data-SI'!Q240*Convert!$B$6/Convert!$B$5/$D240</f>
        <v>12.626006422562922</v>
      </c>
      <c r="R240" s="5">
        <f>'90.1 Data-SI'!R240*Convert!$B$6/Convert!$B$5/$D240</f>
        <v>133.59664402664703</v>
      </c>
      <c r="S240" s="5">
        <f>'90.1 Data-SI'!S240*Convert!$B$6/Convert!$B$5/$D240</f>
        <v>0</v>
      </c>
      <c r="T240" s="5">
        <f>'90.1 Data-SI'!T240*Convert!$B$6/Convert!$B$5/$D240</f>
        <v>1.1217975955700914</v>
      </c>
      <c r="U240" s="5">
        <f>'90.1 Data-SI'!U240*Convert!$B$7/Convert!$B$5/$D240</f>
        <v>16.738132585652085</v>
      </c>
      <c r="V240" s="5">
        <f>'90.1 Data-SI'!V240*Convert!$B$6/Convert!$B$5/$D240</f>
        <v>7.7208376282316236</v>
      </c>
      <c r="W240" s="5">
        <f>'90.1 Data-SI'!W240*Convert!$B$6/Convert!$B$5/$D240</f>
        <v>518.65363910254428</v>
      </c>
      <c r="X240" s="5">
        <f>'90.1 Data-SI'!X240*Convert!$B$7/Convert!$B$5/$D240</f>
        <v>122.69320406197095</v>
      </c>
      <c r="Y240" s="5">
        <f t="shared" si="8"/>
        <v>641.34684316451524</v>
      </c>
      <c r="Z240" s="5">
        <f>'90.1 Data-SI'!Z240*Convert!$B$6/Convert!$B$5/$D240</f>
        <v>516.83383539939109</v>
      </c>
      <c r="AA240" s="5">
        <f>'90.1 Data-SI'!AA240*Convert!$B$6/Convert!$B$5/$D240</f>
        <v>1603.7149416701061</v>
      </c>
      <c r="AB240" s="5">
        <f t="shared" si="9"/>
        <v>2120.5487770694972</v>
      </c>
    </row>
    <row r="241" spans="1:28" x14ac:dyDescent="0.25">
      <c r="A241" s="95">
        <v>2004</v>
      </c>
      <c r="B241" s="95" t="s">
        <v>0</v>
      </c>
      <c r="C241" s="52" t="s">
        <v>18</v>
      </c>
      <c r="D241" s="5">
        <f>VLOOKUP(B241,SWH!$A$4:$C$19,3,FALSE)</f>
        <v>22436.18</v>
      </c>
      <c r="E241" s="5">
        <f>'90.1 Data-SI'!E241*Convert!$B$6/Convert!$B$5/$D241</f>
        <v>37.001676161747078</v>
      </c>
      <c r="F241" s="5">
        <f>'90.1 Data-SI'!F241*Convert!$B$7/Convert!$B$5/$D241</f>
        <v>162.52957846557561</v>
      </c>
      <c r="G241" s="5">
        <f>'90.1 Data-SI'!G241*Convert!$B$6/Convert!$B$5/$D241</f>
        <v>76.640615737616642</v>
      </c>
      <c r="H241" s="5">
        <f>'90.1 Data-SI'!H241*Convert!$B$6/Convert!$B$5/$D241</f>
        <v>164.01065105061954</v>
      </c>
      <c r="I241" s="5">
        <f>'90.1 Data-SI'!I241*Convert!$B$6/Convert!$B$5/$D241</f>
        <v>10.229884400008279</v>
      </c>
      <c r="J241" s="5">
        <f>'90.1 Data-SI'!J241*Convert!$B$6/Convert!$B$5/$D241</f>
        <v>278.68338128663413</v>
      </c>
      <c r="K241" s="5">
        <f>'90.1 Data-SI'!K241*Convert!$B$7/Convert!$B$5/$D241</f>
        <v>37.470424505815558</v>
      </c>
      <c r="L241" s="5">
        <f>'90.1 Data-SI'!L241*Convert!$B$6/Convert!$B$5/$D241</f>
        <v>106.41079485109417</v>
      </c>
      <c r="M241" s="5">
        <f>'90.1 Data-SI'!M241*Convert!$B$6/Convert!$B$5/$D241</f>
        <v>170.86337966920689</v>
      </c>
      <c r="N241" s="5">
        <f>'90.1 Data-SI'!N241*Convert!$B$6/Convert!$B$5/$D241</f>
        <v>34.807877648215218</v>
      </c>
      <c r="O241" s="5">
        <f>'90.1 Data-SI'!O241*Convert!$B$6/Convert!$B$5/$D241</f>
        <v>3.0907464652083275E-2</v>
      </c>
      <c r="P241" s="5">
        <f>'90.1 Data-SI'!P241*Convert!$B$6/Convert!$B$5/$D241</f>
        <v>34.77697018356313</v>
      </c>
      <c r="Q241" s="5">
        <f>'90.1 Data-SI'!Q241*Convert!$B$6/Convert!$B$5/$D241</f>
        <v>7.4389178550002715</v>
      </c>
      <c r="R241" s="5">
        <f>'90.1 Data-SI'!R241*Convert!$B$6/Convert!$B$5/$D241</f>
        <v>36.82915223932455</v>
      </c>
      <c r="S241" s="5">
        <f>'90.1 Data-SI'!S241*Convert!$B$6/Convert!$B$5/$D241</f>
        <v>0</v>
      </c>
      <c r="T241" s="5">
        <f>'90.1 Data-SI'!T241*Convert!$B$6/Convert!$B$5/$D241</f>
        <v>1.1217975955700914</v>
      </c>
      <c r="U241" s="5">
        <f>'90.1 Data-SI'!U241*Convert!$B$7/Convert!$B$5/$D241</f>
        <v>17.218999253289407</v>
      </c>
      <c r="V241" s="5">
        <f>'90.1 Data-SI'!V241*Convert!$B$6/Convert!$B$5/$D241</f>
        <v>7.6008550821832301</v>
      </c>
      <c r="W241" s="5">
        <f>'90.1 Data-SI'!W241*Convert!$B$6/Convert!$B$5/$D241</f>
        <v>363.55071184645851</v>
      </c>
      <c r="X241" s="5">
        <f>'90.1 Data-SI'!X241*Convert!$B$7/Convert!$B$5/$D241</f>
        <v>162.52957846557561</v>
      </c>
      <c r="Y241" s="5">
        <f t="shared" si="8"/>
        <v>526.08029031203409</v>
      </c>
      <c r="Z241" s="5">
        <f>'90.1 Data-SI'!Z241*Convert!$B$6/Convert!$B$5/$D241</f>
        <v>634.62454343336924</v>
      </c>
      <c r="AA241" s="5">
        <f>'90.1 Data-SI'!AA241*Convert!$B$6/Convert!$B$5/$D241</f>
        <v>1566.2635270105893</v>
      </c>
      <c r="AB241" s="5">
        <f t="shared" si="9"/>
        <v>2200.8880704439584</v>
      </c>
    </row>
    <row r="242" spans="1:28" x14ac:dyDescent="0.25">
      <c r="A242" s="95">
        <v>2004</v>
      </c>
      <c r="B242" s="95" t="s">
        <v>0</v>
      </c>
      <c r="C242" s="52" t="s">
        <v>4</v>
      </c>
      <c r="D242" s="5">
        <f>VLOOKUP(B242,SWH!$A$4:$C$19,3,FALSE)</f>
        <v>22436.18</v>
      </c>
      <c r="E242" s="5">
        <f>'90.1 Data-SI'!E242*Convert!$B$6/Convert!$B$5/$D242</f>
        <v>44.962086782251802</v>
      </c>
      <c r="F242" s="5">
        <f>'90.1 Data-SI'!F242*Convert!$B$7/Convert!$B$5/$D242</f>
        <v>176.72916987948335</v>
      </c>
      <c r="G242" s="5">
        <f>'90.1 Data-SI'!G242*Convert!$B$6/Convert!$B$5/$D242</f>
        <v>107.71923196273953</v>
      </c>
      <c r="H242" s="5">
        <f>'90.1 Data-SI'!H242*Convert!$B$6/Convert!$B$5/$D242</f>
        <v>164.01065105061954</v>
      </c>
      <c r="I242" s="5">
        <f>'90.1 Data-SI'!I242*Convert!$B$6/Convert!$B$5/$D242</f>
        <v>10.244784193308407</v>
      </c>
      <c r="J242" s="5">
        <f>'90.1 Data-SI'!J242*Convert!$B$6/Convert!$B$5/$D242</f>
        <v>278.68338128663413</v>
      </c>
      <c r="K242" s="5">
        <f>'90.1 Data-SI'!K242*Convert!$B$7/Convert!$B$5/$D242</f>
        <v>37.470424505815558</v>
      </c>
      <c r="L242" s="5">
        <f>'90.1 Data-SI'!L242*Convert!$B$6/Convert!$B$5/$D242</f>
        <v>106.41079485109417</v>
      </c>
      <c r="M242" s="5">
        <f>'90.1 Data-SI'!M242*Convert!$B$6/Convert!$B$5/$D242</f>
        <v>171.74717267179861</v>
      </c>
      <c r="N242" s="5">
        <f>'90.1 Data-SI'!N242*Convert!$B$6/Convert!$B$5/$D242</f>
        <v>41.657861568036786</v>
      </c>
      <c r="O242" s="5">
        <f>'90.1 Data-SI'!O242*Convert!$B$6/Convert!$B$5/$D242</f>
        <v>3.0907464652083275E-2</v>
      </c>
      <c r="P242" s="5">
        <f>'90.1 Data-SI'!P242*Convert!$B$6/Convert!$B$5/$D242</f>
        <v>41.626954103384705</v>
      </c>
      <c r="Q242" s="5">
        <f>'90.1 Data-SI'!Q242*Convert!$B$6/Convert!$B$5/$D242</f>
        <v>16.052566781768451</v>
      </c>
      <c r="R242" s="5">
        <f>'90.1 Data-SI'!R242*Convert!$B$6/Convert!$B$5/$D242</f>
        <v>82.879708132133004</v>
      </c>
      <c r="S242" s="5">
        <f>'90.1 Data-SI'!S242*Convert!$B$6/Convert!$B$5/$D242</f>
        <v>0</v>
      </c>
      <c r="T242" s="5">
        <f>'90.1 Data-SI'!T242*Convert!$B$6/Convert!$B$5/$D242</f>
        <v>1.1217975955700914</v>
      </c>
      <c r="U242" s="5">
        <f>'90.1 Data-SI'!U242*Convert!$B$7/Convert!$B$5/$D242</f>
        <v>17.764688304535106</v>
      </c>
      <c r="V242" s="5">
        <f>'90.1 Data-SI'!V242*Convert!$B$6/Convert!$B$5/$D242</f>
        <v>7.5800737915277905</v>
      </c>
      <c r="W242" s="5">
        <f>'90.1 Data-SI'!W242*Convert!$B$6/Convert!$B$5/$D242</f>
        <v>464.98772043407615</v>
      </c>
      <c r="X242" s="5">
        <f>'90.1 Data-SI'!X242*Convert!$B$7/Convert!$B$5/$D242</f>
        <v>176.72916987948335</v>
      </c>
      <c r="Y242" s="5">
        <f t="shared" si="8"/>
        <v>641.71689031355947</v>
      </c>
      <c r="Z242" s="5">
        <f>'90.1 Data-SI'!Z242*Convert!$B$6/Convert!$B$5/$D242</f>
        <v>677.70415896209715</v>
      </c>
      <c r="AA242" s="5">
        <f>'90.1 Data-SI'!AA242*Convert!$B$6/Convert!$B$5/$D242</f>
        <v>1710.773877529756</v>
      </c>
      <c r="AB242" s="5">
        <f t="shared" si="9"/>
        <v>2388.4780364918533</v>
      </c>
    </row>
    <row r="243" spans="1:28" x14ac:dyDescent="0.25">
      <c r="A243" s="95">
        <v>2004</v>
      </c>
      <c r="B243" s="95" t="s">
        <v>0</v>
      </c>
      <c r="C243" s="52" t="s">
        <v>5</v>
      </c>
      <c r="D243" s="5">
        <f>VLOOKUP(B243,SWH!$A$4:$C$19,3,FALSE)</f>
        <v>22436.18</v>
      </c>
      <c r="E243" s="5">
        <f>'90.1 Data-SI'!E243*Convert!$B$6/Convert!$B$5/$D243</f>
        <v>56.05655129349114</v>
      </c>
      <c r="F243" s="5">
        <f>'90.1 Data-SI'!F243*Convert!$B$7/Convert!$B$5/$D243</f>
        <v>135.68465655819207</v>
      </c>
      <c r="G243" s="5">
        <f>'90.1 Data-SI'!G243*Convert!$B$6/Convert!$B$5/$D243</f>
        <v>97.525812846334219</v>
      </c>
      <c r="H243" s="5">
        <f>'90.1 Data-SI'!H243*Convert!$B$6/Convert!$B$5/$D243</f>
        <v>164.01065105061954</v>
      </c>
      <c r="I243" s="5">
        <f>'90.1 Data-SI'!I243*Convert!$B$6/Convert!$B$5/$D243</f>
        <v>10.245176293132095</v>
      </c>
      <c r="J243" s="5">
        <f>'90.1 Data-SI'!J243*Convert!$B$6/Convert!$B$5/$D243</f>
        <v>278.68338128663413</v>
      </c>
      <c r="K243" s="5">
        <f>'90.1 Data-SI'!K243*Convert!$B$7/Convert!$B$5/$D243</f>
        <v>37.470424505815558</v>
      </c>
      <c r="L243" s="5">
        <f>'90.1 Data-SI'!L243*Convert!$B$6/Convert!$B$5/$D243</f>
        <v>106.41079485109417</v>
      </c>
      <c r="M243" s="5">
        <f>'90.1 Data-SI'!M243*Convert!$B$6/Convert!$B$5/$D243</f>
        <v>186.11606281065272</v>
      </c>
      <c r="N243" s="5">
        <f>'90.1 Data-SI'!N243*Convert!$B$6/Convert!$B$5/$D243</f>
        <v>34.341670957850717</v>
      </c>
      <c r="O243" s="5">
        <f>'90.1 Data-SI'!O243*Convert!$B$6/Convert!$B$5/$D243</f>
        <v>3.0907464652083275E-2</v>
      </c>
      <c r="P243" s="5">
        <f>'90.1 Data-SI'!P243*Convert!$B$6/Convert!$B$5/$D243</f>
        <v>34.310763493198628</v>
      </c>
      <c r="Q243" s="5">
        <f>'90.1 Data-SI'!Q243*Convert!$B$6/Convert!$B$5/$D243</f>
        <v>9.4190219646224183</v>
      </c>
      <c r="R243" s="5">
        <f>'90.1 Data-SI'!R243*Convert!$B$6/Convert!$B$5/$D243</f>
        <v>134.22753264296031</v>
      </c>
      <c r="S243" s="5">
        <f>'90.1 Data-SI'!S243*Convert!$B$6/Convert!$B$5/$D243</f>
        <v>0</v>
      </c>
      <c r="T243" s="5">
        <f>'90.1 Data-SI'!T243*Convert!$B$6/Convert!$B$5/$D243</f>
        <v>1.1217975955700914</v>
      </c>
      <c r="U243" s="5">
        <f>'90.1 Data-SI'!U243*Convert!$B$7/Convert!$B$5/$D243</f>
        <v>17.527408854805053</v>
      </c>
      <c r="V243" s="5">
        <f>'90.1 Data-SI'!V243*Convert!$B$6/Convert!$B$5/$D243</f>
        <v>7.5753685936435398</v>
      </c>
      <c r="W243" s="5">
        <f>'90.1 Data-SI'!W243*Convert!$B$6/Convert!$B$5/$D243</f>
        <v>517.65574505125949</v>
      </c>
      <c r="X243" s="5">
        <f>'90.1 Data-SI'!X243*Convert!$B$7/Convert!$B$5/$D243</f>
        <v>135.68465655819207</v>
      </c>
      <c r="Y243" s="5">
        <f t="shared" si="8"/>
        <v>653.34040160945153</v>
      </c>
      <c r="Z243" s="5">
        <f>'90.1 Data-SI'!Z243*Convert!$B$6/Convert!$B$5/$D243</f>
        <v>557.09582159510023</v>
      </c>
      <c r="AA243" s="5">
        <f>'90.1 Data-SI'!AA243*Convert!$B$6/Convert!$B$5/$D243</f>
        <v>1642.8292516818815</v>
      </c>
      <c r="AB243" s="5">
        <f t="shared" si="9"/>
        <v>2199.9250732769815</v>
      </c>
    </row>
    <row r="244" spans="1:28" x14ac:dyDescent="0.25">
      <c r="A244" s="95">
        <v>2004</v>
      </c>
      <c r="B244" s="95" t="s">
        <v>0</v>
      </c>
      <c r="C244" s="52" t="s">
        <v>15</v>
      </c>
      <c r="D244" s="5">
        <f>VLOOKUP(B244,SWH!$A$4:$C$19,3,FALSE)</f>
        <v>22436.18</v>
      </c>
      <c r="E244" s="5">
        <f>'90.1 Data-SI'!E244*Convert!$B$6/Convert!$B$5/$D244</f>
        <v>42.117402561398606</v>
      </c>
      <c r="F244" s="5">
        <f>'90.1 Data-SI'!F244*Convert!$B$7/Convert!$B$5/$D244</f>
        <v>164.54994319195359</v>
      </c>
      <c r="G244" s="5">
        <f>'90.1 Data-SI'!G244*Convert!$B$6/Convert!$B$5/$D244</f>
        <v>65.351669713828286</v>
      </c>
      <c r="H244" s="5">
        <f>'90.1 Data-SI'!H244*Convert!$B$6/Convert!$B$5/$D244</f>
        <v>164.01065105061954</v>
      </c>
      <c r="I244" s="5">
        <f>'90.1 Data-SI'!I244*Convert!$B$6/Convert!$B$5/$D244</f>
        <v>10.229100200360906</v>
      </c>
      <c r="J244" s="5">
        <f>'90.1 Data-SI'!J244*Convert!$B$6/Convert!$B$5/$D244</f>
        <v>278.68338128663413</v>
      </c>
      <c r="K244" s="5">
        <f>'90.1 Data-SI'!K244*Convert!$B$7/Convert!$B$5/$D244</f>
        <v>37.470424505815558</v>
      </c>
      <c r="L244" s="5">
        <f>'90.1 Data-SI'!L244*Convert!$B$6/Convert!$B$5/$D244</f>
        <v>106.41079485109417</v>
      </c>
      <c r="M244" s="5">
        <f>'90.1 Data-SI'!M244*Convert!$B$6/Convert!$B$5/$D244</f>
        <v>170.43951975980065</v>
      </c>
      <c r="N244" s="5">
        <f>'90.1 Data-SI'!N244*Convert!$B$6/Convert!$B$5/$D244</f>
        <v>31.680881554306975</v>
      </c>
      <c r="O244" s="5">
        <f>'90.1 Data-SI'!O244*Convert!$B$6/Convert!$B$5/$D244</f>
        <v>3.0907464652083275E-2</v>
      </c>
      <c r="P244" s="5">
        <f>'90.1 Data-SI'!P244*Convert!$B$6/Convert!$B$5/$D244</f>
        <v>31.64997408965489</v>
      </c>
      <c r="Q244" s="5">
        <f>'90.1 Data-SI'!Q244*Convert!$B$6/Convert!$B$5/$D244</f>
        <v>4.5107163717016201</v>
      </c>
      <c r="R244" s="5">
        <f>'90.1 Data-SI'!R244*Convert!$B$6/Convert!$B$5/$D244</f>
        <v>38.551254664960297</v>
      </c>
      <c r="S244" s="5">
        <f>'90.1 Data-SI'!S244*Convert!$B$6/Convert!$B$5/$D244</f>
        <v>0</v>
      </c>
      <c r="T244" s="5">
        <f>'90.1 Data-SI'!T244*Convert!$B$6/Convert!$B$5/$D244</f>
        <v>1.1217975955700914</v>
      </c>
      <c r="U244" s="5">
        <f>'90.1 Data-SI'!U244*Convert!$B$7/Convert!$B$5/$D244</f>
        <v>17.646451203170752</v>
      </c>
      <c r="V244" s="5">
        <f>'90.1 Data-SI'!V244*Convert!$B$6/Convert!$B$5/$D244</f>
        <v>7.494596029963903</v>
      </c>
      <c r="W244" s="5">
        <f>'90.1 Data-SI'!W244*Convert!$B$6/Convert!$B$5/$D244</f>
        <v>352.62053716134437</v>
      </c>
      <c r="X244" s="5">
        <f>'90.1 Data-SI'!X244*Convert!$B$7/Convert!$B$5/$D244</f>
        <v>164.54994319195359</v>
      </c>
      <c r="Y244" s="5">
        <f t="shared" si="8"/>
        <v>517.17048035329799</v>
      </c>
      <c r="Z244" s="5">
        <f>'90.1 Data-SI'!Z244*Convert!$B$6/Convert!$B$5/$D244</f>
        <v>641.7756600177828</v>
      </c>
      <c r="AA244" s="5">
        <f>'90.1 Data-SI'!AA244*Convert!$B$6/Convert!$B$5/$D244</f>
        <v>1562.3774256580218</v>
      </c>
      <c r="AB244" s="5">
        <f t="shared" si="9"/>
        <v>2204.1530856758045</v>
      </c>
    </row>
    <row r="245" spans="1:28" x14ac:dyDescent="0.25">
      <c r="A245" s="95">
        <v>2004</v>
      </c>
      <c r="B245" s="95" t="s">
        <v>0</v>
      </c>
      <c r="C245" s="52" t="s">
        <v>16</v>
      </c>
      <c r="D245" s="5">
        <f>VLOOKUP(B245,SWH!$A$4:$C$19,3,FALSE)</f>
        <v>22436.18</v>
      </c>
      <c r="E245" s="5">
        <f>'90.1 Data-SI'!E245*Convert!$B$6/Convert!$B$5/$D245</f>
        <v>45.672963762597334</v>
      </c>
      <c r="F245" s="5">
        <f>'90.1 Data-SI'!F245*Convert!$B$7/Convert!$B$5/$D245</f>
        <v>214.12363275150526</v>
      </c>
      <c r="G245" s="5">
        <f>'90.1 Data-SI'!G245*Convert!$B$6/Convert!$B$5/$D245</f>
        <v>108.37129396953195</v>
      </c>
      <c r="H245" s="5">
        <f>'90.1 Data-SI'!H245*Convert!$B$6/Convert!$B$5/$D245</f>
        <v>164.01065105061954</v>
      </c>
      <c r="I245" s="5">
        <f>'90.1 Data-SI'!I245*Convert!$B$6/Convert!$B$5/$D245</f>
        <v>10.240078995424158</v>
      </c>
      <c r="J245" s="5">
        <f>'90.1 Data-SI'!J245*Convert!$B$6/Convert!$B$5/$D245</f>
        <v>278.68338128663413</v>
      </c>
      <c r="K245" s="5">
        <f>'90.1 Data-SI'!K245*Convert!$B$7/Convert!$B$5/$D245</f>
        <v>37.470424505815558</v>
      </c>
      <c r="L245" s="5">
        <f>'90.1 Data-SI'!L245*Convert!$B$6/Convert!$B$5/$D245</f>
        <v>106.41079485109417</v>
      </c>
      <c r="M245" s="5">
        <f>'90.1 Data-SI'!M245*Convert!$B$6/Convert!$B$5/$D245</f>
        <v>172.873675465253</v>
      </c>
      <c r="N245" s="5">
        <f>'90.1 Data-SI'!N245*Convert!$B$6/Convert!$B$5/$D245</f>
        <v>43.809313300610391</v>
      </c>
      <c r="O245" s="5">
        <f>'90.1 Data-SI'!O245*Convert!$B$6/Convert!$B$5/$D245</f>
        <v>3.0907464652083275E-2</v>
      </c>
      <c r="P245" s="5">
        <f>'90.1 Data-SI'!P245*Convert!$B$6/Convert!$B$5/$D245</f>
        <v>43.77840583595831</v>
      </c>
      <c r="Q245" s="5">
        <f>'90.1 Data-SI'!Q245*Convert!$B$6/Convert!$B$5/$D245</f>
        <v>17.347280399584758</v>
      </c>
      <c r="R245" s="5">
        <f>'90.1 Data-SI'!R245*Convert!$B$6/Convert!$B$5/$D245</f>
        <v>99.128716925568924</v>
      </c>
      <c r="S245" s="5">
        <f>'90.1 Data-SI'!S245*Convert!$B$6/Convert!$B$5/$D245</f>
        <v>0</v>
      </c>
      <c r="T245" s="5">
        <f>'90.1 Data-SI'!T245*Convert!$B$6/Convert!$B$5/$D245</f>
        <v>1.1221896953937791</v>
      </c>
      <c r="U245" s="5">
        <f>'90.1 Data-SI'!U245*Convert!$B$7/Convert!$B$5/$D245</f>
        <v>18.438545836828435</v>
      </c>
      <c r="V245" s="5">
        <f>'90.1 Data-SI'!V245*Convert!$B$6/Convert!$B$5/$D245</f>
        <v>7.530277113919472</v>
      </c>
      <c r="W245" s="5">
        <f>'90.1 Data-SI'!W245*Convert!$B$6/Convert!$B$5/$D245</f>
        <v>487.17233635849425</v>
      </c>
      <c r="X245" s="5">
        <f>'90.1 Data-SI'!X245*Convert!$B$7/Convert!$B$5/$D245</f>
        <v>214.12363275150526</v>
      </c>
      <c r="Y245" s="5">
        <f t="shared" si="8"/>
        <v>701.29596910999953</v>
      </c>
      <c r="Z245" s="5">
        <f>'90.1 Data-SI'!Z245*Convert!$B$6/Convert!$B$5/$D245</f>
        <v>788.92366605089535</v>
      </c>
      <c r="AA245" s="5">
        <f>'90.1 Data-SI'!AA245*Convert!$B$6/Convert!$B$5/$D245</f>
        <v>1844.1242828671268</v>
      </c>
      <c r="AB245" s="5">
        <f t="shared" si="9"/>
        <v>2633.047948918022</v>
      </c>
    </row>
    <row r="246" spans="1:28" x14ac:dyDescent="0.25">
      <c r="A246" s="95">
        <v>2004</v>
      </c>
      <c r="B246" s="95" t="s">
        <v>0</v>
      </c>
      <c r="C246" s="52" t="s">
        <v>9</v>
      </c>
      <c r="D246" s="5">
        <f>VLOOKUP(B246,SWH!$A$4:$C$19,3,FALSE)</f>
        <v>22436.18</v>
      </c>
      <c r="E246" s="5">
        <f>'90.1 Data-SI'!E246*Convert!$B$6/Convert!$B$5/$D246</f>
        <v>62.161153448482651</v>
      </c>
      <c r="F246" s="5">
        <f>'90.1 Data-SI'!F246*Convert!$B$7/Convert!$B$5/$D246</f>
        <v>186.28731757763086</v>
      </c>
      <c r="G246" s="5">
        <f>'90.1 Data-SI'!G246*Convert!$B$6/Convert!$B$5/$D246</f>
        <v>88.280883203429056</v>
      </c>
      <c r="H246" s="5">
        <f>'90.1 Data-SI'!H246*Convert!$B$6/Convert!$B$5/$D246</f>
        <v>164.01065105061954</v>
      </c>
      <c r="I246" s="5">
        <f>'90.1 Data-SI'!I246*Convert!$B$6/Convert!$B$5/$D246</f>
        <v>10.232629098774094</v>
      </c>
      <c r="J246" s="5">
        <f>'90.1 Data-SI'!J246*Convert!$B$6/Convert!$B$5/$D246</f>
        <v>278.68338128663413</v>
      </c>
      <c r="K246" s="5">
        <f>'90.1 Data-SI'!K246*Convert!$B$7/Convert!$B$5/$D246</f>
        <v>37.470424505815558</v>
      </c>
      <c r="L246" s="5">
        <f>'90.1 Data-SI'!L246*Convert!$B$6/Convert!$B$5/$D246</f>
        <v>106.41079485109417</v>
      </c>
      <c r="M246" s="5">
        <f>'90.1 Data-SI'!M246*Convert!$B$6/Convert!$B$5/$D246</f>
        <v>179.00454830843159</v>
      </c>
      <c r="N246" s="5">
        <f>'90.1 Data-SI'!N246*Convert!$B$6/Convert!$B$5/$D246</f>
        <v>35.36113049943836</v>
      </c>
      <c r="O246" s="5">
        <f>'90.1 Data-SI'!O246*Convert!$B$6/Convert!$B$5/$D246</f>
        <v>3.0907464652083275E-2</v>
      </c>
      <c r="P246" s="5">
        <f>'90.1 Data-SI'!P246*Convert!$B$6/Convert!$B$5/$D246</f>
        <v>35.330223034786272</v>
      </c>
      <c r="Q246" s="5">
        <f>'90.1 Data-SI'!Q246*Convert!$B$6/Convert!$B$5/$D246</f>
        <v>6.7539194630181143</v>
      </c>
      <c r="R246" s="5">
        <f>'90.1 Data-SI'!R246*Convert!$B$6/Convert!$B$5/$D246</f>
        <v>140.54582920186155</v>
      </c>
      <c r="S246" s="5">
        <f>'90.1 Data-SI'!S246*Convert!$B$6/Convert!$B$5/$D246</f>
        <v>0</v>
      </c>
      <c r="T246" s="5">
        <f>'90.1 Data-SI'!T246*Convert!$B$6/Convert!$B$5/$D246</f>
        <v>1.1221896953937791</v>
      </c>
      <c r="U246" s="5">
        <f>'90.1 Data-SI'!U246*Convert!$B$7/Convert!$B$5/$D246</f>
        <v>18.249715415012716</v>
      </c>
      <c r="V246" s="5">
        <f>'90.1 Data-SI'!V246*Convert!$B$6/Convert!$B$5/$D246</f>
        <v>7.4573465467135875</v>
      </c>
      <c r="W246" s="5">
        <f>'90.1 Data-SI'!W246*Convert!$B$6/Convert!$B$5/$D246</f>
        <v>512.07655666000926</v>
      </c>
      <c r="X246" s="5">
        <f>'90.1 Data-SI'!X246*Convert!$B$7/Convert!$B$5/$D246</f>
        <v>186.28731757763086</v>
      </c>
      <c r="Y246" s="5">
        <f t="shared" si="8"/>
        <v>698.36387423764018</v>
      </c>
      <c r="Z246" s="5">
        <f>'90.1 Data-SI'!Z246*Convert!$B$6/Convert!$B$5/$D246</f>
        <v>707.04577296828415</v>
      </c>
      <c r="AA246" s="5">
        <f>'90.1 Data-SI'!AA246*Convert!$B$6/Convert!$B$5/$D246</f>
        <v>1787.0702296221748</v>
      </c>
      <c r="AB246" s="5">
        <f t="shared" si="9"/>
        <v>2494.1160025904592</v>
      </c>
    </row>
    <row r="247" spans="1:28" x14ac:dyDescent="0.25">
      <c r="A247" s="95">
        <v>2004</v>
      </c>
      <c r="B247" s="95" t="s">
        <v>0</v>
      </c>
      <c r="C247" s="52" t="s">
        <v>12</v>
      </c>
      <c r="D247" s="5">
        <f>VLOOKUP(B247,SWH!$A$4:$C$19,3,FALSE)</f>
        <v>22436.18</v>
      </c>
      <c r="E247" s="5">
        <f>'90.1 Data-SI'!E247*Convert!$B$6/Convert!$B$5/$D247</f>
        <v>52.286119388911629</v>
      </c>
      <c r="F247" s="5">
        <f>'90.1 Data-SI'!F247*Convert!$B$7/Convert!$B$5/$D247</f>
        <v>237.04082820198846</v>
      </c>
      <c r="G247" s="5">
        <f>'90.1 Data-SI'!G247*Convert!$B$6/Convert!$B$5/$D247</f>
        <v>95.535906241119875</v>
      </c>
      <c r="H247" s="5">
        <f>'90.1 Data-SI'!H247*Convert!$B$6/Convert!$B$5/$D247</f>
        <v>164.01065105061954</v>
      </c>
      <c r="I247" s="5">
        <f>'90.1 Data-SI'!I247*Convert!$B$6/Convert!$B$5/$D247</f>
        <v>10.226355501595092</v>
      </c>
      <c r="J247" s="5">
        <f>'90.1 Data-SI'!J247*Convert!$B$6/Convert!$B$5/$D247</f>
        <v>278.68338128663413</v>
      </c>
      <c r="K247" s="5">
        <f>'90.1 Data-SI'!K247*Convert!$B$7/Convert!$B$5/$D247</f>
        <v>37.470424505815558</v>
      </c>
      <c r="L247" s="5">
        <f>'90.1 Data-SI'!L247*Convert!$B$6/Convert!$B$5/$D247</f>
        <v>106.41079485109417</v>
      </c>
      <c r="M247" s="5">
        <f>'90.1 Data-SI'!M247*Convert!$B$6/Convert!$B$5/$D247</f>
        <v>173.04855198661764</v>
      </c>
      <c r="N247" s="5">
        <f>'90.1 Data-SI'!N247*Convert!$B$6/Convert!$B$5/$D247</f>
        <v>39.5118992329948</v>
      </c>
      <c r="O247" s="5">
        <f>'90.1 Data-SI'!O247*Convert!$B$6/Convert!$B$5/$D247</f>
        <v>3.0907464652083275E-2</v>
      </c>
      <c r="P247" s="5">
        <f>'90.1 Data-SI'!P247*Convert!$B$6/Convert!$B$5/$D247</f>
        <v>39.480991768342719</v>
      </c>
      <c r="Q247" s="5">
        <f>'90.1 Data-SI'!Q247*Convert!$B$6/Convert!$B$5/$D247</f>
        <v>12.174307425674861</v>
      </c>
      <c r="R247" s="5">
        <f>'90.1 Data-SI'!R247*Convert!$B$6/Convert!$B$5/$D247</f>
        <v>123.72239416672335</v>
      </c>
      <c r="S247" s="5">
        <f>'90.1 Data-SI'!S247*Convert!$B$6/Convert!$B$5/$D247</f>
        <v>0</v>
      </c>
      <c r="T247" s="5">
        <f>'90.1 Data-SI'!T247*Convert!$B$6/Convert!$B$5/$D247</f>
        <v>1.1225817952174666</v>
      </c>
      <c r="U247" s="5">
        <f>'90.1 Data-SI'!U247*Convert!$B$7/Convert!$B$5/$D247</f>
        <v>19.234800913326403</v>
      </c>
      <c r="V247" s="5">
        <f>'90.1 Data-SI'!V247*Convert!$B$6/Convert!$B$5/$D247</f>
        <v>7.4302916588791446</v>
      </c>
      <c r="W247" s="5">
        <f>'90.1 Data-SI'!W247*Convert!$B$6/Convert!$B$5/$D247</f>
        <v>496.24827097739006</v>
      </c>
      <c r="X247" s="5">
        <f>'90.1 Data-SI'!X247*Convert!$B$7/Convert!$B$5/$D247</f>
        <v>237.04082820198846</v>
      </c>
      <c r="Y247" s="5">
        <f t="shared" si="8"/>
        <v>733.28909917937858</v>
      </c>
      <c r="Z247" s="5">
        <f>'90.1 Data-SI'!Z247*Convert!$B$6/Convert!$B$5/$D247</f>
        <v>858.20456809789664</v>
      </c>
      <c r="AA247" s="5">
        <f>'90.1 Data-SI'!AA247*Convert!$B$6/Convert!$B$5/$D247</f>
        <v>1922.3681947838022</v>
      </c>
      <c r="AB247" s="5">
        <f t="shared" si="9"/>
        <v>2780.572762881699</v>
      </c>
    </row>
    <row r="248" spans="1:28" x14ac:dyDescent="0.25">
      <c r="A248" s="95">
        <v>2004</v>
      </c>
      <c r="B248" s="95" t="s">
        <v>0</v>
      </c>
      <c r="C248" s="52" t="s">
        <v>8</v>
      </c>
      <c r="D248" s="5">
        <f>VLOOKUP(B248,SWH!$A$4:$C$19,3,FALSE)</f>
        <v>22436.18</v>
      </c>
      <c r="E248" s="5">
        <f>'90.1 Data-SI'!E248*Convert!$B$6/Convert!$B$5/$D248</f>
        <v>64.420040532746654</v>
      </c>
      <c r="F248" s="5">
        <f>'90.1 Data-SI'!F248*Convert!$B$7/Convert!$B$5/$D248</f>
        <v>281.2335888828768</v>
      </c>
      <c r="G248" s="5">
        <f>'90.1 Data-SI'!G248*Convert!$B$6/Convert!$B$5/$D248</f>
        <v>67.149055305612038</v>
      </c>
      <c r="H248" s="5">
        <f>'90.1 Data-SI'!H248*Convert!$B$6/Convert!$B$5/$D248</f>
        <v>164.01065105061954</v>
      </c>
      <c r="I248" s="5">
        <f>'90.1 Data-SI'!I248*Convert!$B$6/Convert!$B$5/$D248</f>
        <v>10.169893126984084</v>
      </c>
      <c r="J248" s="5">
        <f>'90.1 Data-SI'!J248*Convert!$B$6/Convert!$B$5/$D248</f>
        <v>278.68338128663413</v>
      </c>
      <c r="K248" s="5">
        <f>'90.1 Data-SI'!K248*Convert!$B$7/Convert!$B$5/$D248</f>
        <v>37.470424505815558</v>
      </c>
      <c r="L248" s="5">
        <f>'90.1 Data-SI'!L248*Convert!$B$6/Convert!$B$5/$D248</f>
        <v>106.41079485109417</v>
      </c>
      <c r="M248" s="5">
        <f>'90.1 Data-SI'!M248*Convert!$B$6/Convert!$B$5/$D248</f>
        <v>170.05604613223423</v>
      </c>
      <c r="N248" s="5">
        <f>'90.1 Data-SI'!N248*Convert!$B$6/Convert!$B$5/$D248</f>
        <v>32.988534466304969</v>
      </c>
      <c r="O248" s="5">
        <f>'90.1 Data-SI'!O248*Convert!$B$6/Convert!$B$5/$D248</f>
        <v>3.0907464652083275E-2</v>
      </c>
      <c r="P248" s="5">
        <f>'90.1 Data-SI'!P248*Convert!$B$6/Convert!$B$5/$D248</f>
        <v>32.957627001652881</v>
      </c>
      <c r="Q248" s="5">
        <f>'90.1 Data-SI'!Q248*Convert!$B$6/Convert!$B$5/$D248</f>
        <v>4.7048057844269575</v>
      </c>
      <c r="R248" s="5">
        <f>'90.1 Data-SI'!R248*Convert!$B$6/Convert!$B$5/$D248</f>
        <v>157.98172416159969</v>
      </c>
      <c r="S248" s="5">
        <f>'90.1 Data-SI'!S248*Convert!$B$6/Convert!$B$5/$D248</f>
        <v>0</v>
      </c>
      <c r="T248" s="5">
        <f>'90.1 Data-SI'!T248*Convert!$B$6/Convert!$B$5/$D248</f>
        <v>1.1229738950411543</v>
      </c>
      <c r="U248" s="5">
        <f>'90.1 Data-SI'!U248*Convert!$B$7/Convert!$B$5/$D248</f>
        <v>20.423211279480043</v>
      </c>
      <c r="V248" s="5">
        <f>'90.1 Data-SI'!V248*Convert!$B$6/Convert!$B$5/$D248</f>
        <v>7.2671781322251237</v>
      </c>
      <c r="W248" s="5">
        <f>'90.1 Data-SI'!W248*Convert!$B$6/Convert!$B$5/$D248</f>
        <v>497.26929891827257</v>
      </c>
      <c r="X248" s="5">
        <f>'90.1 Data-SI'!X248*Convert!$B$7/Convert!$B$5/$D248</f>
        <v>281.2335888828768</v>
      </c>
      <c r="Y248" s="5">
        <f t="shared" si="8"/>
        <v>778.50288780114943</v>
      </c>
      <c r="Z248" s="5">
        <f>'90.1 Data-SI'!Z248*Convert!$B$6/Convert!$B$5/$D248</f>
        <v>990.78959457942983</v>
      </c>
      <c r="AA248" s="5">
        <f>'90.1 Data-SI'!AA248*Convert!$B$6/Convert!$B$5/$D248</f>
        <v>2055.7550654047764</v>
      </c>
      <c r="AB248" s="5">
        <f t="shared" si="9"/>
        <v>3046.5446599842062</v>
      </c>
    </row>
    <row r="249" spans="1:28" x14ac:dyDescent="0.25">
      <c r="A249" s="95">
        <v>2007</v>
      </c>
      <c r="B249" s="95" t="s">
        <v>0</v>
      </c>
      <c r="C249" s="52" t="s">
        <v>10</v>
      </c>
      <c r="D249" s="5">
        <f>VLOOKUP(B249,SWH!$A$4:$C$19,3,FALSE)</f>
        <v>22436.18</v>
      </c>
      <c r="E249" s="5">
        <f>'90.1 Data-SI'!E249*Convert!$B$6/Convert!$B$5/$D249</f>
        <v>0</v>
      </c>
      <c r="F249" s="5">
        <f>'90.1 Data-SI'!F249*Convert!$B$7/Convert!$B$5/$D249</f>
        <v>111.76774695553739</v>
      </c>
      <c r="G249" s="5">
        <f>'90.1 Data-SI'!G249*Convert!$B$6/Convert!$B$5/$D249</f>
        <v>391.97788064238699</v>
      </c>
      <c r="H249" s="5">
        <f>'90.1 Data-SI'!H249*Convert!$B$6/Convert!$B$5/$D249</f>
        <v>164.01065105061954</v>
      </c>
      <c r="I249" s="5">
        <f>'90.1 Data-SI'!I249*Convert!$B$6/Convert!$B$5/$D249</f>
        <v>10.26517338414016</v>
      </c>
      <c r="J249" s="5">
        <f>'90.1 Data-SI'!J249*Convert!$B$6/Convert!$B$5/$D249</f>
        <v>278.68338128663413</v>
      </c>
      <c r="K249" s="5">
        <f>'90.1 Data-SI'!K249*Convert!$B$7/Convert!$B$5/$D249</f>
        <v>37.470424505815558</v>
      </c>
      <c r="L249" s="5">
        <f>'90.1 Data-SI'!L249*Convert!$B$6/Convert!$B$5/$D249</f>
        <v>106.41079485109417</v>
      </c>
      <c r="M249" s="5">
        <f>'90.1 Data-SI'!M249*Convert!$B$6/Convert!$B$5/$D249</f>
        <v>176.10497011226212</v>
      </c>
      <c r="N249" s="5">
        <f>'90.1 Data-SI'!N249*Convert!$B$6/Convert!$B$5/$D249</f>
        <v>75.472550362851422</v>
      </c>
      <c r="O249" s="5">
        <f>'90.1 Data-SI'!O249*Convert!$B$6/Convert!$B$5/$D249</f>
        <v>3.0907464652083275E-2</v>
      </c>
      <c r="P249" s="5">
        <f>'90.1 Data-SI'!P249*Convert!$B$6/Convert!$B$5/$D249</f>
        <v>75.441642898199348</v>
      </c>
      <c r="Q249" s="5">
        <f>'90.1 Data-SI'!Q249*Convert!$B$6/Convert!$B$5/$D249</f>
        <v>85.112324528209925</v>
      </c>
      <c r="R249" s="5">
        <f>'90.1 Data-SI'!R249*Convert!$B$6/Convert!$B$5/$D249</f>
        <v>0</v>
      </c>
      <c r="S249" s="5">
        <f>'90.1 Data-SI'!S249*Convert!$B$6/Convert!$B$5/$D249</f>
        <v>0</v>
      </c>
      <c r="T249" s="5">
        <f>'90.1 Data-SI'!T249*Convert!$B$6/Convert!$B$5/$D249</f>
        <v>1.1214054957464039</v>
      </c>
      <c r="U249" s="5">
        <f>'90.1 Data-SI'!U249*Convert!$B$7/Convert!$B$5/$D249</f>
        <v>14.656569087171803</v>
      </c>
      <c r="V249" s="5">
        <f>'90.1 Data-SI'!V249*Convert!$B$6/Convert!$B$5/$D249</f>
        <v>8.7281420752849481</v>
      </c>
      <c r="W249" s="5">
        <f>'90.1 Data-SI'!W249*Convert!$B$6/Convert!$B$5/$D249</f>
        <v>728.6368181810584</v>
      </c>
      <c r="X249" s="5">
        <f>'90.1 Data-SI'!X249*Convert!$B$7/Convert!$B$5/$D249</f>
        <v>111.76774695553739</v>
      </c>
      <c r="Y249" s="5">
        <f t="shared" si="8"/>
        <v>840.40456513659581</v>
      </c>
      <c r="Z249" s="5">
        <f>'90.1 Data-SI'!Z249*Convert!$B$6/Convert!$B$5/$D249</f>
        <v>478.83269678706444</v>
      </c>
      <c r="AA249" s="5">
        <f>'90.1 Data-SI'!AA249*Convert!$B$6/Convert!$B$5/$D249</f>
        <v>1776.7199705762946</v>
      </c>
      <c r="AB249" s="5">
        <f t="shared" si="9"/>
        <v>2255.552667363359</v>
      </c>
    </row>
    <row r="250" spans="1:28" x14ac:dyDescent="0.25">
      <c r="A250" s="95">
        <v>2007</v>
      </c>
      <c r="B250" s="95" t="s">
        <v>0</v>
      </c>
      <c r="C250" s="52" t="s">
        <v>6</v>
      </c>
      <c r="D250" s="5">
        <f>VLOOKUP(B250,SWH!$A$4:$C$19,3,FALSE)</f>
        <v>22436.18</v>
      </c>
      <c r="E250" s="5">
        <f>'90.1 Data-SI'!E250*Convert!$B$6/Convert!$B$5/$D250</f>
        <v>1.6719136482037293</v>
      </c>
      <c r="F250" s="5">
        <f>'90.1 Data-SI'!F250*Convert!$B$7/Convert!$B$5/$D250</f>
        <v>110.67220841020571</v>
      </c>
      <c r="G250" s="5">
        <f>'90.1 Data-SI'!G250*Convert!$B$6/Convert!$B$5/$D250</f>
        <v>299.62543286978644</v>
      </c>
      <c r="H250" s="5">
        <f>'90.1 Data-SI'!H250*Convert!$B$6/Convert!$B$5/$D250</f>
        <v>164.01065105061954</v>
      </c>
      <c r="I250" s="5">
        <f>'90.1 Data-SI'!I250*Convert!$B$6/Convert!$B$5/$D250</f>
        <v>10.267133883258598</v>
      </c>
      <c r="J250" s="5">
        <f>'90.1 Data-SI'!J250*Convert!$B$6/Convert!$B$5/$D250</f>
        <v>278.68338128663413</v>
      </c>
      <c r="K250" s="5">
        <f>'90.1 Data-SI'!K250*Convert!$B$7/Convert!$B$5/$D250</f>
        <v>37.470424505815558</v>
      </c>
      <c r="L250" s="5">
        <f>'90.1 Data-SI'!L250*Convert!$B$6/Convert!$B$5/$D250</f>
        <v>106.41079485109417</v>
      </c>
      <c r="M250" s="5">
        <f>'90.1 Data-SI'!M250*Convert!$B$6/Convert!$B$5/$D250</f>
        <v>180.00322655936378</v>
      </c>
      <c r="N250" s="5">
        <f>'90.1 Data-SI'!N250*Convert!$B$6/Convert!$B$5/$D250</f>
        <v>69.280117847353893</v>
      </c>
      <c r="O250" s="5">
        <f>'90.1 Data-SI'!O250*Convert!$B$6/Convert!$B$5/$D250</f>
        <v>3.0907464652083275E-2</v>
      </c>
      <c r="P250" s="5">
        <f>'90.1 Data-SI'!P250*Convert!$B$6/Convert!$B$5/$D250</f>
        <v>69.249210382701804</v>
      </c>
      <c r="Q250" s="5">
        <f>'90.1 Data-SI'!Q250*Convert!$B$6/Convert!$B$5/$D250</f>
        <v>67.220809573346855</v>
      </c>
      <c r="R250" s="5">
        <f>'90.1 Data-SI'!R250*Convert!$B$6/Convert!$B$5/$D250</f>
        <v>1.1116030001542152</v>
      </c>
      <c r="S250" s="5">
        <f>'90.1 Data-SI'!S250*Convert!$B$6/Convert!$B$5/$D250</f>
        <v>0</v>
      </c>
      <c r="T250" s="5">
        <f>'90.1 Data-SI'!T250*Convert!$B$6/Convert!$B$5/$D250</f>
        <v>1.1214054957464039</v>
      </c>
      <c r="U250" s="5">
        <f>'90.1 Data-SI'!U250*Convert!$B$7/Convert!$B$5/$D250</f>
        <v>14.639122068809298</v>
      </c>
      <c r="V250" s="5">
        <f>'90.1 Data-SI'!V250*Convert!$B$6/Convert!$B$5/$D250</f>
        <v>8.6830505955608803</v>
      </c>
      <c r="W250" s="5">
        <f>'90.1 Data-SI'!W250*Convert!$B$6/Convert!$B$5/$D250</f>
        <v>618.88219603355674</v>
      </c>
      <c r="X250" s="5">
        <f>'90.1 Data-SI'!X250*Convert!$B$7/Convert!$B$5/$D250</f>
        <v>110.67220841020571</v>
      </c>
      <c r="Y250" s="5">
        <f t="shared" si="8"/>
        <v>729.55440444376245</v>
      </c>
      <c r="Z250" s="5">
        <f>'90.1 Data-SI'!Z250*Convert!$B$6/Convert!$B$5/$D250</f>
        <v>475.58140504904725</v>
      </c>
      <c r="AA250" s="5">
        <f>'90.1 Data-SI'!AA250*Convert!$B$6/Convert!$B$5/$D250</f>
        <v>1663.6709257101695</v>
      </c>
      <c r="AB250" s="5">
        <f t="shared" si="9"/>
        <v>2139.2523307592169</v>
      </c>
    </row>
    <row r="251" spans="1:28" x14ac:dyDescent="0.25">
      <c r="A251" s="95">
        <v>2007</v>
      </c>
      <c r="B251" s="95" t="s">
        <v>0</v>
      </c>
      <c r="C251" s="52" t="s">
        <v>11</v>
      </c>
      <c r="D251" s="5">
        <f>VLOOKUP(B251,SWH!$A$4:$C$19,3,FALSE)</f>
        <v>22436.18</v>
      </c>
      <c r="E251" s="5">
        <f>'90.1 Data-SI'!E251*Convert!$B$6/Convert!$B$5/$D251</f>
        <v>0</v>
      </c>
      <c r="F251" s="5">
        <f>'90.1 Data-SI'!F251*Convert!$B$7/Convert!$B$5/$D251</f>
        <v>122.5549699934065</v>
      </c>
      <c r="G251" s="5">
        <f>'90.1 Data-SI'!G251*Convert!$B$6/Convert!$B$5/$D251</f>
        <v>279.57031108781536</v>
      </c>
      <c r="H251" s="5">
        <f>'90.1 Data-SI'!H251*Convert!$B$6/Convert!$B$5/$D251</f>
        <v>164.01065105061954</v>
      </c>
      <c r="I251" s="5">
        <f>'90.1 Data-SI'!I251*Convert!$B$6/Convert!$B$5/$D251</f>
        <v>10.26831018272966</v>
      </c>
      <c r="J251" s="5">
        <f>'90.1 Data-SI'!J251*Convert!$B$6/Convert!$B$5/$D251</f>
        <v>278.68338128663413</v>
      </c>
      <c r="K251" s="5">
        <f>'90.1 Data-SI'!K251*Convert!$B$7/Convert!$B$5/$D251</f>
        <v>37.470424505815558</v>
      </c>
      <c r="L251" s="5">
        <f>'90.1 Data-SI'!L251*Convert!$B$6/Convert!$B$5/$D251</f>
        <v>106.41079485109417</v>
      </c>
      <c r="M251" s="5">
        <f>'90.1 Data-SI'!M251*Convert!$B$6/Convert!$B$5/$D251</f>
        <v>169.02129469752276</v>
      </c>
      <c r="N251" s="5">
        <f>'90.1 Data-SI'!N251*Convert!$B$6/Convert!$B$5/$D251</f>
        <v>64.178899141178817</v>
      </c>
      <c r="O251" s="5">
        <f>'90.1 Data-SI'!O251*Convert!$B$6/Convert!$B$5/$D251</f>
        <v>3.0907464652083275E-2</v>
      </c>
      <c r="P251" s="5">
        <f>'90.1 Data-SI'!P251*Convert!$B$6/Convert!$B$5/$D251</f>
        <v>64.147991676526729</v>
      </c>
      <c r="Q251" s="5">
        <f>'90.1 Data-SI'!Q251*Convert!$B$6/Convert!$B$5/$D251</f>
        <v>72.483573406881192</v>
      </c>
      <c r="R251" s="5">
        <f>'90.1 Data-SI'!R251*Convert!$B$6/Convert!$B$5/$D251</f>
        <v>0</v>
      </c>
      <c r="S251" s="5">
        <f>'90.1 Data-SI'!S251*Convert!$B$6/Convert!$B$5/$D251</f>
        <v>0</v>
      </c>
      <c r="T251" s="5">
        <f>'90.1 Data-SI'!T251*Convert!$B$6/Convert!$B$5/$D251</f>
        <v>1.1217975955700914</v>
      </c>
      <c r="U251" s="5">
        <f>'90.1 Data-SI'!U251*Convert!$B$7/Convert!$B$5/$D251</f>
        <v>14.962562947683413</v>
      </c>
      <c r="V251" s="5">
        <f>'90.1 Data-SI'!V251*Convert!$B$6/Convert!$B$5/$D251</f>
        <v>8.5567944523334862</v>
      </c>
      <c r="W251" s="5">
        <f>'90.1 Data-SI'!W251*Convert!$B$6/Convert!$B$5/$D251</f>
        <v>585.22317086874602</v>
      </c>
      <c r="X251" s="5">
        <f>'90.1 Data-SI'!X251*Convert!$B$7/Convert!$B$5/$D251</f>
        <v>122.5549699934065</v>
      </c>
      <c r="Y251" s="5">
        <f t="shared" si="8"/>
        <v>707.77814086215255</v>
      </c>
      <c r="Z251" s="5">
        <f>'90.1 Data-SI'!Z251*Convert!$B$6/Convert!$B$5/$D251</f>
        <v>511.24249191360667</v>
      </c>
      <c r="AA251" s="5">
        <f>'90.1 Data-SI'!AA251*Convert!$B$6/Convert!$B$5/$D251</f>
        <v>1665.548299665986</v>
      </c>
      <c r="AB251" s="5">
        <f t="shared" si="9"/>
        <v>2176.7907915795927</v>
      </c>
    </row>
    <row r="252" spans="1:28" x14ac:dyDescent="0.25">
      <c r="A252" s="95">
        <v>2007</v>
      </c>
      <c r="B252" s="95" t="s">
        <v>0</v>
      </c>
      <c r="C252" s="52" t="s">
        <v>13</v>
      </c>
      <c r="D252" s="5">
        <f>VLOOKUP(B252,SWH!$A$4:$C$19,3,FALSE)</f>
        <v>22436.18</v>
      </c>
      <c r="E252" s="5">
        <f>'90.1 Data-SI'!E252*Convert!$B$6/Convert!$B$5/$D252</f>
        <v>6.0940154597519607</v>
      </c>
      <c r="F252" s="5">
        <f>'90.1 Data-SI'!F252*Convert!$B$7/Convert!$B$5/$D252</f>
        <v>109.67115217969867</v>
      </c>
      <c r="G252" s="5">
        <f>'90.1 Data-SI'!G252*Convert!$B$6/Convert!$B$5/$D252</f>
        <v>253.73132480662929</v>
      </c>
      <c r="H252" s="5">
        <f>'90.1 Data-SI'!H252*Convert!$B$6/Convert!$B$5/$D252</f>
        <v>164.01065105061954</v>
      </c>
      <c r="I252" s="5">
        <f>'90.1 Data-SI'!I252*Convert!$B$6/Convert!$B$5/$D252</f>
        <v>10.25537088854797</v>
      </c>
      <c r="J252" s="5">
        <f>'90.1 Data-SI'!J252*Convert!$B$6/Convert!$B$5/$D252</f>
        <v>278.68338128663413</v>
      </c>
      <c r="K252" s="5">
        <f>'90.1 Data-SI'!K252*Convert!$B$7/Convert!$B$5/$D252</f>
        <v>37.470424505815558</v>
      </c>
      <c r="L252" s="5">
        <f>'90.1 Data-SI'!L252*Convert!$B$6/Convert!$B$5/$D252</f>
        <v>106.41079485109417</v>
      </c>
      <c r="M252" s="5">
        <f>'90.1 Data-SI'!M252*Convert!$B$6/Convert!$B$5/$D252</f>
        <v>179.70170179494806</v>
      </c>
      <c r="N252" s="5">
        <f>'90.1 Data-SI'!N252*Convert!$B$6/Convert!$B$5/$D252</f>
        <v>60.245745809768962</v>
      </c>
      <c r="O252" s="5">
        <f>'90.1 Data-SI'!O252*Convert!$B$6/Convert!$B$5/$D252</f>
        <v>3.0907464652083275E-2</v>
      </c>
      <c r="P252" s="5">
        <f>'90.1 Data-SI'!P252*Convert!$B$6/Convert!$B$5/$D252</f>
        <v>60.214838345116888</v>
      </c>
      <c r="Q252" s="5">
        <f>'90.1 Data-SI'!Q252*Convert!$B$6/Convert!$B$5/$D252</f>
        <v>49.968025231270794</v>
      </c>
      <c r="R252" s="5">
        <f>'90.1 Data-SI'!R252*Convert!$B$6/Convert!$B$5/$D252</f>
        <v>3.1011175055448632</v>
      </c>
      <c r="S252" s="5">
        <f>'90.1 Data-SI'!S252*Convert!$B$6/Convert!$B$5/$D252</f>
        <v>0</v>
      </c>
      <c r="T252" s="5">
        <f>'90.1 Data-SI'!T252*Convert!$B$6/Convert!$B$5/$D252</f>
        <v>1.1214054957464039</v>
      </c>
      <c r="U252" s="5">
        <f>'90.1 Data-SI'!U252*Convert!$B$7/Convert!$B$5/$D252</f>
        <v>14.98631773422313</v>
      </c>
      <c r="V252" s="5">
        <f>'90.1 Data-SI'!V252*Convert!$B$6/Convert!$B$5/$D252</f>
        <v>8.4866085838934158</v>
      </c>
      <c r="W252" s="5">
        <f>'90.1 Data-SI'!W252*Convert!$B$6/Convert!$B$5/$D252</f>
        <v>552.81102314326188</v>
      </c>
      <c r="X252" s="5">
        <f>'90.1 Data-SI'!X252*Convert!$B$7/Convert!$B$5/$D252</f>
        <v>109.67115217969867</v>
      </c>
      <c r="Y252" s="5">
        <f t="shared" si="8"/>
        <v>662.48217532296053</v>
      </c>
      <c r="Z252" s="5">
        <f>'90.1 Data-SI'!Z252*Convert!$B$6/Convert!$B$5/$D252</f>
        <v>473.6703105083941</v>
      </c>
      <c r="AA252" s="5">
        <f>'90.1 Data-SI'!AA252*Convert!$B$6/Convert!$B$5/$D252</f>
        <v>1595.4804532728438</v>
      </c>
      <c r="AB252" s="5">
        <f t="shared" si="9"/>
        <v>2069.1507637812379</v>
      </c>
    </row>
    <row r="253" spans="1:28" x14ac:dyDescent="0.25">
      <c r="A253" s="95">
        <v>2007</v>
      </c>
      <c r="B253" s="95" t="s">
        <v>0</v>
      </c>
      <c r="C253" s="52" t="s">
        <v>19</v>
      </c>
      <c r="D253" s="5">
        <f>VLOOKUP(B253,SWH!$A$4:$C$19,3,FALSE)</f>
        <v>22436.18</v>
      </c>
      <c r="E253" s="5">
        <f>'90.1 Data-SI'!E253*Convert!$B$6/Convert!$B$5/$D253</f>
        <v>10.762355960575977</v>
      </c>
      <c r="F253" s="5">
        <f>'90.1 Data-SI'!F253*Convert!$B$7/Convert!$B$5/$D253</f>
        <v>137.30132412122842</v>
      </c>
      <c r="G253" s="5">
        <f>'90.1 Data-SI'!G253*Convert!$B$6/Convert!$B$5/$D253</f>
        <v>255.25972991936334</v>
      </c>
      <c r="H253" s="5">
        <f>'90.1 Data-SI'!H253*Convert!$B$6/Convert!$B$5/$D253</f>
        <v>164.01065105061954</v>
      </c>
      <c r="I253" s="5">
        <f>'90.1 Data-SI'!I253*Convert!$B$6/Convert!$B$5/$D253</f>
        <v>10.251841990134782</v>
      </c>
      <c r="J253" s="5">
        <f>'90.1 Data-SI'!J253*Convert!$B$6/Convert!$B$5/$D253</f>
        <v>278.68338128663413</v>
      </c>
      <c r="K253" s="5">
        <f>'90.1 Data-SI'!K253*Convert!$B$7/Convert!$B$5/$D253</f>
        <v>37.470424505815558</v>
      </c>
      <c r="L253" s="5">
        <f>'90.1 Data-SI'!L253*Convert!$B$6/Convert!$B$5/$D253</f>
        <v>106.41079485109417</v>
      </c>
      <c r="M253" s="5">
        <f>'90.1 Data-SI'!M253*Convert!$B$6/Convert!$B$5/$D253</f>
        <v>168.66605225726184</v>
      </c>
      <c r="N253" s="5">
        <f>'90.1 Data-SI'!N253*Convert!$B$6/Convert!$B$5/$D253</f>
        <v>63.799738611672957</v>
      </c>
      <c r="O253" s="5">
        <f>'90.1 Data-SI'!O253*Convert!$B$6/Convert!$B$5/$D253</f>
        <v>3.0907464652083275E-2</v>
      </c>
      <c r="P253" s="5">
        <f>'90.1 Data-SI'!P253*Convert!$B$6/Convert!$B$5/$D253</f>
        <v>63.768831147020876</v>
      </c>
      <c r="Q253" s="5">
        <f>'90.1 Data-SI'!Q253*Convert!$B$6/Convert!$B$5/$D253</f>
        <v>56.777622869252546</v>
      </c>
      <c r="R253" s="5">
        <f>'90.1 Data-SI'!R253*Convert!$B$6/Convert!$B$5/$D253</f>
        <v>12.777356954506317</v>
      </c>
      <c r="S253" s="5">
        <f>'90.1 Data-SI'!S253*Convert!$B$6/Convert!$B$5/$D253</f>
        <v>0</v>
      </c>
      <c r="T253" s="5">
        <f>'90.1 Data-SI'!T253*Convert!$B$6/Convert!$B$5/$D253</f>
        <v>1.1217975955700914</v>
      </c>
      <c r="U253" s="5">
        <f>'90.1 Data-SI'!U253*Convert!$B$7/Convert!$B$5/$D253</f>
        <v>15.346934182992731</v>
      </c>
      <c r="V253" s="5">
        <f>'90.1 Data-SI'!V253*Convert!$B$6/Convert!$B$5/$D253</f>
        <v>8.3368264512447698</v>
      </c>
      <c r="W253" s="5">
        <f>'90.1 Data-SI'!W253*Convert!$B$6/Convert!$B$5/$D253</f>
        <v>568.01194910798097</v>
      </c>
      <c r="X253" s="5">
        <f>'90.1 Data-SI'!X253*Convert!$B$7/Convert!$B$5/$D253</f>
        <v>137.30132412122842</v>
      </c>
      <c r="Y253" s="5">
        <f t="shared" si="8"/>
        <v>705.31327322920936</v>
      </c>
      <c r="Z253" s="5">
        <f>'90.1 Data-SI'!Z253*Convert!$B$6/Convert!$B$5/$D253</f>
        <v>555.44821813596502</v>
      </c>
      <c r="AA253" s="5">
        <f>'90.1 Data-SI'!AA253*Convert!$B$6/Convert!$B$5/$D253</f>
        <v>1692.3063679338952</v>
      </c>
      <c r="AB253" s="5">
        <f t="shared" si="9"/>
        <v>2247.7545860698601</v>
      </c>
    </row>
    <row r="254" spans="1:28" x14ac:dyDescent="0.25">
      <c r="A254" s="95">
        <v>2007</v>
      </c>
      <c r="B254" s="95" t="s">
        <v>0</v>
      </c>
      <c r="C254" s="52" t="s">
        <v>20</v>
      </c>
      <c r="D254" s="5">
        <f>VLOOKUP(B254,SWH!$A$4:$C$19,3,FALSE)</f>
        <v>22436.18</v>
      </c>
      <c r="E254" s="5">
        <f>'90.1 Data-SI'!E254*Convert!$B$6/Convert!$B$5/$D254</f>
        <v>49.242248457625138</v>
      </c>
      <c r="F254" s="5">
        <f>'90.1 Data-SI'!F254*Convert!$B$7/Convert!$B$5/$D254</f>
        <v>121.09197039979374</v>
      </c>
      <c r="G254" s="5">
        <f>'90.1 Data-SI'!G254*Convert!$B$6/Convert!$B$5/$D254</f>
        <v>178.36385719652608</v>
      </c>
      <c r="H254" s="5">
        <f>'90.1 Data-SI'!H254*Convert!$B$6/Convert!$B$5/$D254</f>
        <v>164.01065105061954</v>
      </c>
      <c r="I254" s="5">
        <f>'90.1 Data-SI'!I254*Convert!$B$6/Convert!$B$5/$D254</f>
        <v>10.259291886784846</v>
      </c>
      <c r="J254" s="5">
        <f>'90.1 Data-SI'!J254*Convert!$B$6/Convert!$B$5/$D254</f>
        <v>278.68338128663413</v>
      </c>
      <c r="K254" s="5">
        <f>'90.1 Data-SI'!K254*Convert!$B$7/Convert!$B$5/$D254</f>
        <v>37.470424505815558</v>
      </c>
      <c r="L254" s="5">
        <f>'90.1 Data-SI'!L254*Convert!$B$6/Convert!$B$5/$D254</f>
        <v>106.41079485109417</v>
      </c>
      <c r="M254" s="5">
        <f>'90.1 Data-SI'!M254*Convert!$B$6/Convert!$B$5/$D254</f>
        <v>175.33684655765819</v>
      </c>
      <c r="N254" s="5">
        <f>'90.1 Data-SI'!N254*Convert!$B$6/Convert!$B$5/$D254</f>
        <v>46.714380894311475</v>
      </c>
      <c r="O254" s="5">
        <f>'90.1 Data-SI'!O254*Convert!$B$6/Convert!$B$5/$D254</f>
        <v>3.0907464652083275E-2</v>
      </c>
      <c r="P254" s="5">
        <f>'90.1 Data-SI'!P254*Convert!$B$6/Convert!$B$5/$D254</f>
        <v>46.683473429659401</v>
      </c>
      <c r="Q254" s="5">
        <f>'90.1 Data-SI'!Q254*Convert!$B$6/Convert!$B$5/$D254</f>
        <v>26.992543962474894</v>
      </c>
      <c r="R254" s="5">
        <f>'90.1 Data-SI'!R254*Convert!$B$6/Convert!$B$5/$D254</f>
        <v>106.43157614174964</v>
      </c>
      <c r="S254" s="5">
        <f>'90.1 Data-SI'!S254*Convert!$B$6/Convert!$B$5/$D254</f>
        <v>0</v>
      </c>
      <c r="T254" s="5">
        <f>'90.1 Data-SI'!T254*Convert!$B$6/Convert!$B$5/$D254</f>
        <v>1.1217975955700914</v>
      </c>
      <c r="U254" s="5">
        <f>'90.1 Data-SI'!U254*Convert!$B$7/Convert!$B$5/$D254</f>
        <v>15.41001186476486</v>
      </c>
      <c r="V254" s="5">
        <f>'90.1 Data-SI'!V254*Convert!$B$6/Convert!$B$5/$D254</f>
        <v>8.1474422364036823</v>
      </c>
      <c r="W254" s="5">
        <f>'90.1 Data-SI'!W254*Convert!$B$6/Convert!$B$5/$D254</f>
        <v>583.05054574569328</v>
      </c>
      <c r="X254" s="5">
        <f>'90.1 Data-SI'!X254*Convert!$B$7/Convert!$B$5/$D254</f>
        <v>121.09197039979374</v>
      </c>
      <c r="Y254" s="5">
        <f t="shared" si="8"/>
        <v>704.14251614548698</v>
      </c>
      <c r="Z254" s="5">
        <f>'90.1 Data-SI'!Z254*Convert!$B$6/Convert!$B$5/$D254</f>
        <v>508.27586464758662</v>
      </c>
      <c r="AA254" s="5">
        <f>'90.1 Data-SI'!AA254*Convert!$B$6/Convert!$B$5/$D254</f>
        <v>1659.9906767650384</v>
      </c>
      <c r="AB254" s="5">
        <f t="shared" si="9"/>
        <v>2168.266541412625</v>
      </c>
    </row>
    <row r="255" spans="1:28" x14ac:dyDescent="0.25">
      <c r="A255" s="95">
        <v>2007</v>
      </c>
      <c r="B255" s="95" t="s">
        <v>0</v>
      </c>
      <c r="C255" s="52" t="s">
        <v>3</v>
      </c>
      <c r="D255" s="5">
        <f>VLOOKUP(B255,SWH!$A$4:$C$19,3,FALSE)</f>
        <v>22436.18</v>
      </c>
      <c r="E255" s="5">
        <f>'90.1 Data-SI'!E255*Convert!$B$6/Convert!$B$5/$D255</f>
        <v>27.595593491306349</v>
      </c>
      <c r="F255" s="5">
        <f>'90.1 Data-SI'!F255*Convert!$B$7/Convert!$B$5/$D255</f>
        <v>152.31488604566374</v>
      </c>
      <c r="G255" s="5">
        <f>'90.1 Data-SI'!G255*Convert!$B$6/Convert!$B$5/$D255</f>
        <v>189.85198993074778</v>
      </c>
      <c r="H255" s="5">
        <f>'90.1 Data-SI'!H255*Convert!$B$6/Convert!$B$5/$D255</f>
        <v>164.01065105061954</v>
      </c>
      <c r="I255" s="5">
        <f>'90.1 Data-SI'!I255*Convert!$B$6/Convert!$B$5/$D255</f>
        <v>10.25733138766641</v>
      </c>
      <c r="J255" s="5">
        <f>'90.1 Data-SI'!J255*Convert!$B$6/Convert!$B$5/$D255</f>
        <v>278.68338128663413</v>
      </c>
      <c r="K255" s="5">
        <f>'90.1 Data-SI'!K255*Convert!$B$7/Convert!$B$5/$D255</f>
        <v>37.470424505815558</v>
      </c>
      <c r="L255" s="5">
        <f>'90.1 Data-SI'!L255*Convert!$B$6/Convert!$B$5/$D255</f>
        <v>106.41079485109417</v>
      </c>
      <c r="M255" s="5">
        <f>'90.1 Data-SI'!M255*Convert!$B$6/Convert!$B$5/$D255</f>
        <v>169.29850927286989</v>
      </c>
      <c r="N255" s="5">
        <f>'90.1 Data-SI'!N255*Convert!$B$6/Convert!$B$5/$D255</f>
        <v>54.030571504497537</v>
      </c>
      <c r="O255" s="5">
        <f>'90.1 Data-SI'!O255*Convert!$B$6/Convert!$B$5/$D255</f>
        <v>3.0907464652083275E-2</v>
      </c>
      <c r="P255" s="5">
        <f>'90.1 Data-SI'!P255*Convert!$B$6/Convert!$B$5/$D255</f>
        <v>53.999664039845463</v>
      </c>
      <c r="Q255" s="5">
        <f>'90.1 Data-SI'!Q255*Convert!$B$6/Convert!$B$5/$D255</f>
        <v>35.205858969258081</v>
      </c>
      <c r="R255" s="5">
        <f>'90.1 Data-SI'!R255*Convert!$B$6/Convert!$B$5/$D255</f>
        <v>49.033259251599674</v>
      </c>
      <c r="S255" s="5">
        <f>'90.1 Data-SI'!S255*Convert!$B$6/Convert!$B$5/$D255</f>
        <v>0</v>
      </c>
      <c r="T255" s="5">
        <f>'90.1 Data-SI'!T255*Convert!$B$6/Convert!$B$5/$D255</f>
        <v>1.1217975955700914</v>
      </c>
      <c r="U255" s="5">
        <f>'90.1 Data-SI'!U255*Convert!$B$7/Convert!$B$5/$D255</f>
        <v>16.208548474433307</v>
      </c>
      <c r="V255" s="5">
        <f>'90.1 Data-SI'!V255*Convert!$B$6/Convert!$B$5/$D255</f>
        <v>7.9874655083391612</v>
      </c>
      <c r="W255" s="5">
        <f>'90.1 Data-SI'!W255*Convert!$B$6/Convert!$B$5/$D255</f>
        <v>524.98487495562722</v>
      </c>
      <c r="X255" s="5">
        <f>'90.1 Data-SI'!X255*Convert!$B$7/Convert!$B$5/$D255</f>
        <v>152.31488604566374</v>
      </c>
      <c r="Y255" s="5">
        <f t="shared" si="8"/>
        <v>677.29976100129102</v>
      </c>
      <c r="Z255" s="5">
        <f>'90.1 Data-SI'!Z255*Convert!$B$6/Convert!$B$5/$D255</f>
        <v>601.82892208031853</v>
      </c>
      <c r="AA255" s="5">
        <f>'90.1 Data-SI'!AA255*Convert!$B$6/Convert!$B$5/$D255</f>
        <v>1695.3157340806977</v>
      </c>
      <c r="AB255" s="5">
        <f t="shared" si="9"/>
        <v>2297.1446561610164</v>
      </c>
    </row>
    <row r="256" spans="1:28" x14ac:dyDescent="0.25">
      <c r="A256" s="95">
        <v>2007</v>
      </c>
      <c r="B256" s="95" t="s">
        <v>0</v>
      </c>
      <c r="C256" s="52" t="s">
        <v>7</v>
      </c>
      <c r="D256" s="5">
        <f>VLOOKUP(B256,SWH!$A$4:$C$19,3,FALSE)</f>
        <v>22436.18</v>
      </c>
      <c r="E256" s="5">
        <f>'90.1 Data-SI'!E256*Convert!$B$6/Convert!$B$5/$D256</f>
        <v>44.931895095827862</v>
      </c>
      <c r="F256" s="5">
        <f>'90.1 Data-SI'!F256*Convert!$B$7/Convert!$B$5/$D256</f>
        <v>122.0425644848831</v>
      </c>
      <c r="G256" s="5">
        <f>'90.1 Data-SI'!G256*Convert!$B$6/Convert!$B$5/$D256</f>
        <v>138.74569891131199</v>
      </c>
      <c r="H256" s="5">
        <f>'90.1 Data-SI'!H256*Convert!$B$6/Convert!$B$5/$D256</f>
        <v>164.01065105061954</v>
      </c>
      <c r="I256" s="5">
        <f>'90.1 Data-SI'!I256*Convert!$B$6/Convert!$B$5/$D256</f>
        <v>10.256939287842719</v>
      </c>
      <c r="J256" s="5">
        <f>'90.1 Data-SI'!J256*Convert!$B$6/Convert!$B$5/$D256</f>
        <v>278.68338128663413</v>
      </c>
      <c r="K256" s="5">
        <f>'90.1 Data-SI'!K256*Convert!$B$7/Convert!$B$5/$D256</f>
        <v>37.470424505815558</v>
      </c>
      <c r="L256" s="5">
        <f>'90.1 Data-SI'!L256*Convert!$B$6/Convert!$B$5/$D256</f>
        <v>106.41079485109417</v>
      </c>
      <c r="M256" s="5">
        <f>'90.1 Data-SI'!M256*Convert!$B$6/Convert!$B$5/$D256</f>
        <v>176.99895771026976</v>
      </c>
      <c r="N256" s="5">
        <f>'90.1 Data-SI'!N256*Convert!$B$6/Convert!$B$5/$D256</f>
        <v>42.889447114239388</v>
      </c>
      <c r="O256" s="5">
        <f>'90.1 Data-SI'!O256*Convert!$B$6/Convert!$B$5/$D256</f>
        <v>3.0907464652083275E-2</v>
      </c>
      <c r="P256" s="5">
        <f>'90.1 Data-SI'!P256*Convert!$B$6/Convert!$B$5/$D256</f>
        <v>42.858539649587307</v>
      </c>
      <c r="Q256" s="5">
        <f>'90.1 Data-SI'!Q256*Convert!$B$6/Convert!$B$5/$D256</f>
        <v>22.435559811578145</v>
      </c>
      <c r="R256" s="5">
        <f>'90.1 Data-SI'!R256*Convert!$B$6/Convert!$B$5/$D256</f>
        <v>104.23738552839406</v>
      </c>
      <c r="S256" s="5">
        <f>'90.1 Data-SI'!S256*Convert!$B$6/Convert!$B$5/$D256</f>
        <v>0</v>
      </c>
      <c r="T256" s="5">
        <f>'90.1 Data-SI'!T256*Convert!$B$6/Convert!$B$5/$D256</f>
        <v>1.1217975955700914</v>
      </c>
      <c r="U256" s="5">
        <f>'90.1 Data-SI'!U256*Convert!$B$7/Convert!$B$5/$D256</f>
        <v>15.982542482722106</v>
      </c>
      <c r="V256" s="5">
        <f>'90.1 Data-SI'!V256*Convert!$B$6/Convert!$B$5/$D256</f>
        <v>7.959234321033656</v>
      </c>
      <c r="W256" s="5">
        <f>'90.1 Data-SI'!W256*Convert!$B$6/Convert!$B$5/$D256</f>
        <v>530.2080367069691</v>
      </c>
      <c r="X256" s="5">
        <f>'90.1 Data-SI'!X256*Convert!$B$7/Convert!$B$5/$D256</f>
        <v>122.0425644848831</v>
      </c>
      <c r="Y256" s="5">
        <f t="shared" si="8"/>
        <v>652.25060119185218</v>
      </c>
      <c r="Z256" s="5">
        <f>'90.1 Data-SI'!Z256*Convert!$B$6/Convert!$B$5/$D256</f>
        <v>512.72580554661658</v>
      </c>
      <c r="AA256" s="5">
        <f>'90.1 Data-SI'!AA256*Convert!$B$6/Convert!$B$5/$D256</f>
        <v>1611.4079402108559</v>
      </c>
      <c r="AB256" s="5">
        <f t="shared" si="9"/>
        <v>2124.1337457574728</v>
      </c>
    </row>
    <row r="257" spans="1:28" x14ac:dyDescent="0.25">
      <c r="A257" s="95">
        <v>2007</v>
      </c>
      <c r="B257" s="95" t="s">
        <v>0</v>
      </c>
      <c r="C257" s="52" t="s">
        <v>17</v>
      </c>
      <c r="D257" s="5">
        <f>VLOOKUP(B257,SWH!$A$4:$C$19,3,FALSE)</f>
        <v>22436.18</v>
      </c>
      <c r="E257" s="5">
        <f>'90.1 Data-SI'!E257*Convert!$B$6/Convert!$B$5/$D257</f>
        <v>13.804658492567709</v>
      </c>
      <c r="F257" s="5">
        <f>'90.1 Data-SI'!F257*Convert!$B$7/Convert!$B$5/$D257</f>
        <v>152.6877154072871</v>
      </c>
      <c r="G257" s="5">
        <f>'90.1 Data-SI'!G257*Convert!$B$6/Convert!$B$5/$D257</f>
        <v>118.92348442461137</v>
      </c>
      <c r="H257" s="5">
        <f>'90.1 Data-SI'!H257*Convert!$B$6/Convert!$B$5/$D257</f>
        <v>164.01065105061954</v>
      </c>
      <c r="I257" s="5">
        <f>'90.1 Data-SI'!I257*Convert!$B$6/Convert!$B$5/$D257</f>
        <v>10.25537088854797</v>
      </c>
      <c r="J257" s="5">
        <f>'90.1 Data-SI'!J257*Convert!$B$6/Convert!$B$5/$D257</f>
        <v>278.68338128663413</v>
      </c>
      <c r="K257" s="5">
        <f>'90.1 Data-SI'!K257*Convert!$B$7/Convert!$B$5/$D257</f>
        <v>37.470424505815558</v>
      </c>
      <c r="L257" s="5">
        <f>'90.1 Data-SI'!L257*Convert!$B$6/Convert!$B$5/$D257</f>
        <v>106.41079485109417</v>
      </c>
      <c r="M257" s="5">
        <f>'90.1 Data-SI'!M257*Convert!$B$6/Convert!$B$5/$D257</f>
        <v>167.90929959754487</v>
      </c>
      <c r="N257" s="5">
        <f>'90.1 Data-SI'!N257*Convert!$B$6/Convert!$B$5/$D257</f>
        <v>40.734466483252604</v>
      </c>
      <c r="O257" s="5">
        <f>'90.1 Data-SI'!O257*Convert!$B$6/Convert!$B$5/$D257</f>
        <v>3.0907464652083275E-2</v>
      </c>
      <c r="P257" s="5">
        <f>'90.1 Data-SI'!P257*Convert!$B$6/Convert!$B$5/$D257</f>
        <v>40.703559018600522</v>
      </c>
      <c r="Q257" s="5">
        <f>'90.1 Data-SI'!Q257*Convert!$B$6/Convert!$B$5/$D257</f>
        <v>20.718554683650343</v>
      </c>
      <c r="R257" s="5">
        <f>'90.1 Data-SI'!R257*Convert!$B$6/Convert!$B$5/$D257</f>
        <v>20.659739710097213</v>
      </c>
      <c r="S257" s="5">
        <f>'90.1 Data-SI'!S257*Convert!$B$6/Convert!$B$5/$D257</f>
        <v>0</v>
      </c>
      <c r="T257" s="5">
        <f>'90.1 Data-SI'!T257*Convert!$B$6/Convert!$B$5/$D257</f>
        <v>1.1217975955700914</v>
      </c>
      <c r="U257" s="5">
        <f>'90.1 Data-SI'!U257*Convert!$B$7/Convert!$B$5/$D257</f>
        <v>16.241295185821397</v>
      </c>
      <c r="V257" s="5">
        <f>'90.1 Data-SI'!V257*Convert!$B$6/Convert!$B$5/$D257</f>
        <v>7.9047324455410859</v>
      </c>
      <c r="W257" s="5">
        <f>'90.1 Data-SI'!W257*Convert!$B$6/Convert!$B$5/$D257</f>
        <v>382.7192959270721</v>
      </c>
      <c r="X257" s="5">
        <f>'90.1 Data-SI'!X257*Convert!$B$7/Convert!$B$5/$D257</f>
        <v>152.6877154072871</v>
      </c>
      <c r="Y257" s="5">
        <f t="shared" si="8"/>
        <v>535.40701133435914</v>
      </c>
      <c r="Z257" s="5">
        <f>'90.1 Data-SI'!Z257*Convert!$B$6/Convert!$B$5/$D257</f>
        <v>603.01423984732594</v>
      </c>
      <c r="AA257" s="5">
        <f>'90.1 Data-SI'!AA257*Convert!$B$6/Convert!$B$5/$D257</f>
        <v>1554.1511713570569</v>
      </c>
      <c r="AB257" s="5">
        <f t="shared" si="9"/>
        <v>2157.165411204383</v>
      </c>
    </row>
    <row r="258" spans="1:28" x14ac:dyDescent="0.25">
      <c r="A258" s="95">
        <v>2007</v>
      </c>
      <c r="B258" s="95" t="s">
        <v>0</v>
      </c>
      <c r="C258" s="52" t="s">
        <v>14</v>
      </c>
      <c r="D258" s="5">
        <f>VLOOKUP(B258,SWH!$A$4:$C$19,3,FALSE)</f>
        <v>22436.18</v>
      </c>
      <c r="E258" s="5">
        <f>'90.1 Data-SI'!E258*Convert!$B$6/Convert!$B$5/$D258</f>
        <v>39.315849321151028</v>
      </c>
      <c r="F258" s="5">
        <f>'90.1 Data-SI'!F258*Convert!$B$7/Convert!$B$5/$D258</f>
        <v>177.43604253883191</v>
      </c>
      <c r="G258" s="5">
        <f>'90.1 Data-SI'!G258*Convert!$B$6/Convert!$B$5/$D258</f>
        <v>152.52173411675051</v>
      </c>
      <c r="H258" s="5">
        <f>'90.1 Data-SI'!H258*Convert!$B$6/Convert!$B$5/$D258</f>
        <v>164.01065105061954</v>
      </c>
      <c r="I258" s="5">
        <f>'90.1 Data-SI'!I258*Convert!$B$6/Convert!$B$5/$D258</f>
        <v>10.241647394718907</v>
      </c>
      <c r="J258" s="5">
        <f>'90.1 Data-SI'!J258*Convert!$B$6/Convert!$B$5/$D258</f>
        <v>278.68338128663413</v>
      </c>
      <c r="K258" s="5">
        <f>'90.1 Data-SI'!K258*Convert!$B$7/Convert!$B$5/$D258</f>
        <v>37.470424505815558</v>
      </c>
      <c r="L258" s="5">
        <f>'90.1 Data-SI'!L258*Convert!$B$6/Convert!$B$5/$D258</f>
        <v>106.41079485109417</v>
      </c>
      <c r="M258" s="5">
        <f>'90.1 Data-SI'!M258*Convert!$B$6/Convert!$B$5/$D258</f>
        <v>164.96580622112239</v>
      </c>
      <c r="N258" s="5">
        <f>'90.1 Data-SI'!N258*Convert!$B$6/Convert!$B$5/$D258</f>
        <v>49.324197320775838</v>
      </c>
      <c r="O258" s="5">
        <f>'90.1 Data-SI'!O258*Convert!$B$6/Convert!$B$5/$D258</f>
        <v>3.0907464652083275E-2</v>
      </c>
      <c r="P258" s="5">
        <f>'90.1 Data-SI'!P258*Convert!$B$6/Convert!$B$5/$D258</f>
        <v>49.293289856123764</v>
      </c>
      <c r="Q258" s="5">
        <f>'90.1 Data-SI'!Q258*Convert!$B$6/Convert!$B$5/$D258</f>
        <v>24.973621970307679</v>
      </c>
      <c r="R258" s="5">
        <f>'90.1 Data-SI'!R258*Convert!$B$6/Convert!$B$5/$D258</f>
        <v>69.417744885468224</v>
      </c>
      <c r="S258" s="5">
        <f>'90.1 Data-SI'!S258*Convert!$B$6/Convert!$B$5/$D258</f>
        <v>0</v>
      </c>
      <c r="T258" s="5">
        <f>'90.1 Data-SI'!T258*Convert!$B$6/Convert!$B$5/$D258</f>
        <v>1.1217975955700914</v>
      </c>
      <c r="U258" s="5">
        <f>'90.1 Data-SI'!U258*Convert!$B$7/Convert!$B$5/$D258</f>
        <v>16.986014454233199</v>
      </c>
      <c r="V258" s="5">
        <f>'90.1 Data-SI'!V258*Convert!$B$6/Convert!$B$5/$D258</f>
        <v>7.7557345125398154</v>
      </c>
      <c r="W258" s="5">
        <f>'90.1 Data-SI'!W258*Convert!$B$6/Convert!$B$5/$D258</f>
        <v>500.4880463709236</v>
      </c>
      <c r="X258" s="5">
        <f>'90.1 Data-SI'!X258*Convert!$B$7/Convert!$B$5/$D258</f>
        <v>177.43604253883191</v>
      </c>
      <c r="Y258" s="5">
        <f t="shared" si="8"/>
        <v>677.92408890975548</v>
      </c>
      <c r="Z258" s="5">
        <f>'90.1 Data-SI'!Z258*Convert!$B$6/Convert!$B$5/$D258</f>
        <v>677.49438555642416</v>
      </c>
      <c r="AA258" s="5">
        <f>'90.1 Data-SI'!AA258*Convert!$B$6/Convert!$B$5/$D258</f>
        <v>1746.2369539833528</v>
      </c>
      <c r="AB258" s="5">
        <f t="shared" si="9"/>
        <v>2423.7313395397769</v>
      </c>
    </row>
    <row r="259" spans="1:28" x14ac:dyDescent="0.25">
      <c r="A259" s="95">
        <v>2007</v>
      </c>
      <c r="B259" s="95" t="s">
        <v>0</v>
      </c>
      <c r="C259" s="52" t="s">
        <v>2</v>
      </c>
      <c r="D259" s="5">
        <f>VLOOKUP(B259,SWH!$A$4:$C$19,3,FALSE)</f>
        <v>22436.18</v>
      </c>
      <c r="E259" s="5">
        <f>'90.1 Data-SI'!E259*Convert!$B$6/Convert!$B$5/$D259</f>
        <v>49.227740764148699</v>
      </c>
      <c r="F259" s="5">
        <f>'90.1 Data-SI'!F259*Convert!$B$7/Convert!$B$5/$D259</f>
        <v>126.71138659868917</v>
      </c>
      <c r="G259" s="5">
        <f>'90.1 Data-SI'!G259*Convert!$B$6/Convert!$B$5/$D259</f>
        <v>100.86728754379953</v>
      </c>
      <c r="H259" s="5">
        <f>'90.1 Data-SI'!H259*Convert!$B$6/Convert!$B$5/$D259</f>
        <v>164.01065105061954</v>
      </c>
      <c r="I259" s="5">
        <f>'90.1 Data-SI'!I259*Convert!$B$6/Convert!$B$5/$D259</f>
        <v>10.249489391192656</v>
      </c>
      <c r="J259" s="5">
        <f>'90.1 Data-SI'!J259*Convert!$B$6/Convert!$B$5/$D259</f>
        <v>278.68338128663413</v>
      </c>
      <c r="K259" s="5">
        <f>'90.1 Data-SI'!K259*Convert!$B$7/Convert!$B$5/$D259</f>
        <v>37.470424505815558</v>
      </c>
      <c r="L259" s="5">
        <f>'90.1 Data-SI'!L259*Convert!$B$6/Convert!$B$5/$D259</f>
        <v>106.41079485109417</v>
      </c>
      <c r="M259" s="5">
        <f>'90.1 Data-SI'!M259*Convert!$B$6/Convert!$B$5/$D259</f>
        <v>180.49609603773902</v>
      </c>
      <c r="N259" s="5">
        <f>'90.1 Data-SI'!N259*Convert!$B$6/Convert!$B$5/$D259</f>
        <v>36.168071936587339</v>
      </c>
      <c r="O259" s="5">
        <f>'90.1 Data-SI'!O259*Convert!$B$6/Convert!$B$5/$D259</f>
        <v>3.0907464652083275E-2</v>
      </c>
      <c r="P259" s="5">
        <f>'90.1 Data-SI'!P259*Convert!$B$6/Convert!$B$5/$D259</f>
        <v>36.137164471935257</v>
      </c>
      <c r="Q259" s="5">
        <f>'90.1 Data-SI'!Q259*Convert!$B$6/Convert!$B$5/$D259</f>
        <v>12.573072946365102</v>
      </c>
      <c r="R259" s="5">
        <f>'90.1 Data-SI'!R259*Convert!$B$6/Convert!$B$5/$D259</f>
        <v>133.60801492153396</v>
      </c>
      <c r="S259" s="5">
        <f>'90.1 Data-SI'!S259*Convert!$B$6/Convert!$B$5/$D259</f>
        <v>0</v>
      </c>
      <c r="T259" s="5">
        <f>'90.1 Data-SI'!T259*Convert!$B$6/Convert!$B$5/$D259</f>
        <v>1.1217975955700914</v>
      </c>
      <c r="U259" s="5">
        <f>'90.1 Data-SI'!U259*Convert!$B$7/Convert!$B$5/$D259</f>
        <v>16.739206248320549</v>
      </c>
      <c r="V259" s="5">
        <f>'90.1 Data-SI'!V259*Convert!$B$6/Convert!$B$5/$D259</f>
        <v>7.7208376282316236</v>
      </c>
      <c r="W259" s="5">
        <f>'90.1 Data-SI'!W259*Convert!$B$6/Convert!$B$5/$D259</f>
        <v>512.90937668552147</v>
      </c>
      <c r="X259" s="5">
        <f>'90.1 Data-SI'!X259*Convert!$B$7/Convert!$B$5/$D259</f>
        <v>126.71138659868917</v>
      </c>
      <c r="Y259" s="5">
        <f t="shared" ref="Y259:Y322" si="10">SUM(W259:X259)</f>
        <v>639.62076328421062</v>
      </c>
      <c r="Z259" s="5">
        <f>'90.1 Data-SI'!Z259*Convert!$B$6/Convert!$B$5/$D259</f>
        <v>528.57644091918598</v>
      </c>
      <c r="AA259" s="5">
        <f>'90.1 Data-SI'!AA259*Convert!$B$6/Convert!$B$5/$D259</f>
        <v>1609.7132847728783</v>
      </c>
      <c r="AB259" s="5">
        <f t="shared" ref="AB259:AB322" si="11">SUM(Z259:AA259)</f>
        <v>2138.2897256920642</v>
      </c>
    </row>
    <row r="260" spans="1:28" x14ac:dyDescent="0.25">
      <c r="A260" s="95">
        <v>2007</v>
      </c>
      <c r="B260" s="95" t="s">
        <v>0</v>
      </c>
      <c r="C260" s="52" t="s">
        <v>18</v>
      </c>
      <c r="D260" s="5">
        <f>VLOOKUP(B260,SWH!$A$4:$C$19,3,FALSE)</f>
        <v>22436.18</v>
      </c>
      <c r="E260" s="5">
        <f>'90.1 Data-SI'!E260*Convert!$B$6/Convert!$B$5/$D260</f>
        <v>36.994226265097019</v>
      </c>
      <c r="F260" s="5">
        <f>'90.1 Data-SI'!F260*Convert!$B$7/Convert!$B$5/$D260</f>
        <v>166.68384774552138</v>
      </c>
      <c r="G260" s="5">
        <f>'90.1 Data-SI'!G260*Convert!$B$6/Convert!$B$5/$D260</f>
        <v>76.304194088892729</v>
      </c>
      <c r="H260" s="5">
        <f>'90.1 Data-SI'!H260*Convert!$B$6/Convert!$B$5/$D260</f>
        <v>164.01065105061954</v>
      </c>
      <c r="I260" s="5">
        <f>'90.1 Data-SI'!I260*Convert!$B$6/Convert!$B$5/$D260</f>
        <v>10.229884400008279</v>
      </c>
      <c r="J260" s="5">
        <f>'90.1 Data-SI'!J260*Convert!$B$6/Convert!$B$5/$D260</f>
        <v>278.68338128663413</v>
      </c>
      <c r="K260" s="5">
        <f>'90.1 Data-SI'!K260*Convert!$B$7/Convert!$B$5/$D260</f>
        <v>37.470424505815558</v>
      </c>
      <c r="L260" s="5">
        <f>'90.1 Data-SI'!L260*Convert!$B$6/Convert!$B$5/$D260</f>
        <v>106.41079485109417</v>
      </c>
      <c r="M260" s="5">
        <f>'90.1 Data-SI'!M260*Convert!$B$6/Convert!$B$5/$D260</f>
        <v>166.35932899450796</v>
      </c>
      <c r="N260" s="5">
        <f>'90.1 Data-SI'!N260*Convert!$B$6/Convert!$B$5/$D260</f>
        <v>34.949033584742736</v>
      </c>
      <c r="O260" s="5">
        <f>'90.1 Data-SI'!O260*Convert!$B$6/Convert!$B$5/$D260</f>
        <v>3.0907464652083275E-2</v>
      </c>
      <c r="P260" s="5">
        <f>'90.1 Data-SI'!P260*Convert!$B$6/Convert!$B$5/$D260</f>
        <v>34.918126120090655</v>
      </c>
      <c r="Q260" s="5">
        <f>'90.1 Data-SI'!Q260*Convert!$B$6/Convert!$B$5/$D260</f>
        <v>7.3946105749235773</v>
      </c>
      <c r="R260" s="5">
        <f>'90.1 Data-SI'!R260*Convert!$B$6/Convert!$B$5/$D260</f>
        <v>36.812291946905994</v>
      </c>
      <c r="S260" s="5">
        <f>'90.1 Data-SI'!S260*Convert!$B$6/Convert!$B$5/$D260</f>
        <v>0</v>
      </c>
      <c r="T260" s="5">
        <f>'90.1 Data-SI'!T260*Convert!$B$6/Convert!$B$5/$D260</f>
        <v>1.1217975955700914</v>
      </c>
      <c r="U260" s="5">
        <f>'90.1 Data-SI'!U260*Convert!$B$7/Convert!$B$5/$D260</f>
        <v>17.22289128046258</v>
      </c>
      <c r="V260" s="5">
        <f>'90.1 Data-SI'!V260*Convert!$B$6/Convert!$B$5/$D260</f>
        <v>7.6008550821832301</v>
      </c>
      <c r="W260" s="5">
        <f>'90.1 Data-SI'!W260*Convert!$B$6/Convert!$B$5/$D260</f>
        <v>358.78277799041791</v>
      </c>
      <c r="X260" s="5">
        <f>'90.1 Data-SI'!X260*Convert!$B$7/Convert!$B$5/$D260</f>
        <v>166.68384774552138</v>
      </c>
      <c r="Y260" s="5">
        <f t="shared" si="10"/>
        <v>525.46662573593926</v>
      </c>
      <c r="Z260" s="5">
        <f>'90.1 Data-SI'!Z260*Convert!$B$6/Convert!$B$5/$D260</f>
        <v>646.77258017085694</v>
      </c>
      <c r="AA260" s="5">
        <f>'90.1 Data-SI'!AA260*Convert!$B$6/Convert!$B$5/$D260</f>
        <v>1573.6436298920364</v>
      </c>
      <c r="AB260" s="5">
        <f t="shared" si="11"/>
        <v>2220.4162100628932</v>
      </c>
    </row>
    <row r="261" spans="1:28" x14ac:dyDescent="0.25">
      <c r="A261" s="95">
        <v>2007</v>
      </c>
      <c r="B261" s="95" t="s">
        <v>0</v>
      </c>
      <c r="C261" s="52" t="s">
        <v>4</v>
      </c>
      <c r="D261" s="5">
        <f>VLOOKUP(B261,SWH!$A$4:$C$19,3,FALSE)</f>
        <v>22436.18</v>
      </c>
      <c r="E261" s="5">
        <f>'90.1 Data-SI'!E261*Convert!$B$6/Convert!$B$5/$D261</f>
        <v>44.964831481017612</v>
      </c>
      <c r="F261" s="5">
        <f>'90.1 Data-SI'!F261*Convert!$B$7/Convert!$B$5/$D261</f>
        <v>192.55576285961141</v>
      </c>
      <c r="G261" s="5">
        <f>'90.1 Data-SI'!G261*Convert!$B$6/Convert!$B$5/$D261</f>
        <v>106.42059734668638</v>
      </c>
      <c r="H261" s="5">
        <f>'90.1 Data-SI'!H261*Convert!$B$6/Convert!$B$5/$D261</f>
        <v>164.01065105061954</v>
      </c>
      <c r="I261" s="5">
        <f>'90.1 Data-SI'!I261*Convert!$B$6/Convert!$B$5/$D261</f>
        <v>10.244784193308407</v>
      </c>
      <c r="J261" s="5">
        <f>'90.1 Data-SI'!J261*Convert!$B$6/Convert!$B$5/$D261</f>
        <v>278.68338128663413</v>
      </c>
      <c r="K261" s="5">
        <f>'90.1 Data-SI'!K261*Convert!$B$7/Convert!$B$5/$D261</f>
        <v>37.470424505815558</v>
      </c>
      <c r="L261" s="5">
        <f>'90.1 Data-SI'!L261*Convert!$B$6/Convert!$B$5/$D261</f>
        <v>106.41079485109417</v>
      </c>
      <c r="M261" s="5">
        <f>'90.1 Data-SI'!M261*Convert!$B$6/Convert!$B$5/$D261</f>
        <v>167.44387710682773</v>
      </c>
      <c r="N261" s="5">
        <f>'90.1 Data-SI'!N261*Convert!$B$6/Convert!$B$5/$D261</f>
        <v>42.697318200632488</v>
      </c>
      <c r="O261" s="5">
        <f>'90.1 Data-SI'!O261*Convert!$B$6/Convert!$B$5/$D261</f>
        <v>3.0907464652083275E-2</v>
      </c>
      <c r="P261" s="5">
        <f>'90.1 Data-SI'!P261*Convert!$B$6/Convert!$B$5/$D261</f>
        <v>42.666410735980406</v>
      </c>
      <c r="Q261" s="5">
        <f>'90.1 Data-SI'!Q261*Convert!$B$6/Convert!$B$5/$D261</f>
        <v>16.206269912653976</v>
      </c>
      <c r="R261" s="5">
        <f>'90.1 Data-SI'!R261*Convert!$B$6/Convert!$B$5/$D261</f>
        <v>82.905194620672688</v>
      </c>
      <c r="S261" s="5">
        <f>'90.1 Data-SI'!S261*Convert!$B$6/Convert!$B$5/$D261</f>
        <v>0</v>
      </c>
      <c r="T261" s="5">
        <f>'90.1 Data-SI'!T261*Convert!$B$6/Convert!$B$5/$D261</f>
        <v>1.1217975955700914</v>
      </c>
      <c r="U261" s="5">
        <f>'90.1 Data-SI'!U261*Convert!$B$7/Convert!$B$5/$D261</f>
        <v>17.764017265367315</v>
      </c>
      <c r="V261" s="5">
        <f>'90.1 Data-SI'!V261*Convert!$B$6/Convert!$B$5/$D261</f>
        <v>7.5812500909988536</v>
      </c>
      <c r="W261" s="5">
        <f>'90.1 Data-SI'!W261*Convert!$B$6/Convert!$B$5/$D261</f>
        <v>460.60718120383882</v>
      </c>
      <c r="X261" s="5">
        <f>'90.1 Data-SI'!X261*Convert!$B$7/Convert!$B$5/$D261</f>
        <v>192.55576285961141</v>
      </c>
      <c r="Y261" s="5">
        <f t="shared" si="10"/>
        <v>653.16294406345025</v>
      </c>
      <c r="Z261" s="5">
        <f>'90.1 Data-SI'!Z261*Convert!$B$6/Convert!$B$5/$D261</f>
        <v>723.94057017133332</v>
      </c>
      <c r="AA261" s="5">
        <f>'90.1 Data-SI'!AA261*Convert!$B$6/Convert!$B$5/$D261</f>
        <v>1752.6313179080496</v>
      </c>
      <c r="AB261" s="5">
        <f t="shared" si="11"/>
        <v>2476.5718880793829</v>
      </c>
    </row>
    <row r="262" spans="1:28" x14ac:dyDescent="0.25">
      <c r="A262" s="95">
        <v>2007</v>
      </c>
      <c r="B262" s="95" t="s">
        <v>0</v>
      </c>
      <c r="C262" s="52" t="s">
        <v>5</v>
      </c>
      <c r="D262" s="5">
        <f>VLOOKUP(B262,SWH!$A$4:$C$19,3,FALSE)</f>
        <v>22436.18</v>
      </c>
      <c r="E262" s="5">
        <f>'90.1 Data-SI'!E262*Convert!$B$6/Convert!$B$5/$D262</f>
        <v>56.044004099133126</v>
      </c>
      <c r="F262" s="5">
        <f>'90.1 Data-SI'!F262*Convert!$B$7/Convert!$B$5/$D262</f>
        <v>144.38400832940368</v>
      </c>
      <c r="G262" s="5">
        <f>'90.1 Data-SI'!G262*Convert!$B$6/Convert!$B$5/$D262</f>
        <v>95.680591076060566</v>
      </c>
      <c r="H262" s="5">
        <f>'90.1 Data-SI'!H262*Convert!$B$6/Convert!$B$5/$D262</f>
        <v>164.01065105061954</v>
      </c>
      <c r="I262" s="5">
        <f>'90.1 Data-SI'!I262*Convert!$B$6/Convert!$B$5/$D262</f>
        <v>10.245176293132095</v>
      </c>
      <c r="J262" s="5">
        <f>'90.1 Data-SI'!J262*Convert!$B$6/Convert!$B$5/$D262</f>
        <v>278.68338128663413</v>
      </c>
      <c r="K262" s="5">
        <f>'90.1 Data-SI'!K262*Convert!$B$7/Convert!$B$5/$D262</f>
        <v>37.470424505815558</v>
      </c>
      <c r="L262" s="5">
        <f>'90.1 Data-SI'!L262*Convert!$B$6/Convert!$B$5/$D262</f>
        <v>106.41079485109417</v>
      </c>
      <c r="M262" s="5">
        <f>'90.1 Data-SI'!M262*Convert!$B$6/Convert!$B$5/$D262</f>
        <v>180.99680751258805</v>
      </c>
      <c r="N262" s="5">
        <f>'90.1 Data-SI'!N262*Convert!$B$6/Convert!$B$5/$D262</f>
        <v>34.631040627732133</v>
      </c>
      <c r="O262" s="5">
        <f>'90.1 Data-SI'!O262*Convert!$B$6/Convert!$B$5/$D262</f>
        <v>3.0907464652083275E-2</v>
      </c>
      <c r="P262" s="5">
        <f>'90.1 Data-SI'!P262*Convert!$B$6/Convert!$B$5/$D262</f>
        <v>34.600133163080052</v>
      </c>
      <c r="Q262" s="5">
        <f>'90.1 Data-SI'!Q262*Convert!$B$6/Convert!$B$5/$D262</f>
        <v>9.2661030333842724</v>
      </c>
      <c r="R262" s="5">
        <f>'90.1 Data-SI'!R262*Convert!$B$6/Convert!$B$5/$D262</f>
        <v>134.27928981968708</v>
      </c>
      <c r="S262" s="5">
        <f>'90.1 Data-SI'!S262*Convert!$B$6/Convert!$B$5/$D262</f>
        <v>0</v>
      </c>
      <c r="T262" s="5">
        <f>'90.1 Data-SI'!T262*Convert!$B$6/Convert!$B$5/$D262</f>
        <v>1.1217975955700914</v>
      </c>
      <c r="U262" s="5">
        <f>'90.1 Data-SI'!U262*Convert!$B$7/Convert!$B$5/$D262</f>
        <v>17.52754306263861</v>
      </c>
      <c r="V262" s="5">
        <f>'90.1 Data-SI'!V262*Convert!$B$6/Convert!$B$5/$D262</f>
        <v>7.5757606934672292</v>
      </c>
      <c r="W262" s="5">
        <f>'90.1 Data-SI'!W262*Convert!$B$6/Convert!$B$5/$D262</f>
        <v>510.86692870393318</v>
      </c>
      <c r="X262" s="5">
        <f>'90.1 Data-SI'!X262*Convert!$B$7/Convert!$B$5/$D262</f>
        <v>144.38400832940368</v>
      </c>
      <c r="Y262" s="5">
        <f t="shared" si="10"/>
        <v>655.25093703333687</v>
      </c>
      <c r="Z262" s="5">
        <f>'90.1 Data-SI'!Z262*Convert!$B$6/Convert!$B$5/$D262</f>
        <v>582.51212426635118</v>
      </c>
      <c r="AA262" s="5">
        <f>'90.1 Data-SI'!AA262*Convert!$B$6/Convert!$B$5/$D262</f>
        <v>1661.4575222054539</v>
      </c>
      <c r="AB262" s="5">
        <f t="shared" si="11"/>
        <v>2243.9696464718049</v>
      </c>
    </row>
    <row r="263" spans="1:28" x14ac:dyDescent="0.25">
      <c r="A263" s="95">
        <v>2007</v>
      </c>
      <c r="B263" s="95" t="s">
        <v>0</v>
      </c>
      <c r="C263" s="52" t="s">
        <v>15</v>
      </c>
      <c r="D263" s="5">
        <f>VLOOKUP(B263,SWH!$A$4:$C$19,3,FALSE)</f>
        <v>22436.18</v>
      </c>
      <c r="E263" s="5">
        <f>'90.1 Data-SI'!E263*Convert!$B$6/Convert!$B$5/$D263</f>
        <v>42.125636657696027</v>
      </c>
      <c r="F263" s="5">
        <f>'90.1 Data-SI'!F263*Convert!$B$7/Convert!$B$5/$D263</f>
        <v>171.55263953132842</v>
      </c>
      <c r="G263" s="5">
        <f>'90.1 Data-SI'!G263*Convert!$B$6/Convert!$B$5/$D263</f>
        <v>65.080728735660188</v>
      </c>
      <c r="H263" s="5">
        <f>'90.1 Data-SI'!H263*Convert!$B$6/Convert!$B$5/$D263</f>
        <v>164.01065105061954</v>
      </c>
      <c r="I263" s="5">
        <f>'90.1 Data-SI'!I263*Convert!$B$6/Convert!$B$5/$D263</f>
        <v>10.229100200360906</v>
      </c>
      <c r="J263" s="5">
        <f>'90.1 Data-SI'!J263*Convert!$B$6/Convert!$B$5/$D263</f>
        <v>278.68338128663413</v>
      </c>
      <c r="K263" s="5">
        <f>'90.1 Data-SI'!K263*Convert!$B$7/Convert!$B$5/$D263</f>
        <v>37.470424505815558</v>
      </c>
      <c r="L263" s="5">
        <f>'90.1 Data-SI'!L263*Convert!$B$6/Convert!$B$5/$D263</f>
        <v>106.41079485109417</v>
      </c>
      <c r="M263" s="5">
        <f>'90.1 Data-SI'!M263*Convert!$B$6/Convert!$B$5/$D263</f>
        <v>166.28835892642053</v>
      </c>
      <c r="N263" s="5">
        <f>'90.1 Data-SI'!N263*Convert!$B$6/Convert!$B$5/$D263</f>
        <v>31.646768869646163</v>
      </c>
      <c r="O263" s="5">
        <f>'90.1 Data-SI'!O263*Convert!$B$6/Convert!$B$5/$D263</f>
        <v>3.0907464652083275E-2</v>
      </c>
      <c r="P263" s="5">
        <f>'90.1 Data-SI'!P263*Convert!$B$6/Convert!$B$5/$D263</f>
        <v>31.615861404994071</v>
      </c>
      <c r="Q263" s="5">
        <f>'90.1 Data-SI'!Q263*Convert!$B$6/Convert!$B$5/$D263</f>
        <v>4.4973849776962425</v>
      </c>
      <c r="R263" s="5">
        <f>'90.1 Data-SI'!R263*Convert!$B$6/Convert!$B$5/$D263</f>
        <v>38.530473374304854</v>
      </c>
      <c r="S263" s="5">
        <f>'90.1 Data-SI'!S263*Convert!$B$6/Convert!$B$5/$D263</f>
        <v>0</v>
      </c>
      <c r="T263" s="5">
        <f>'90.1 Data-SI'!T263*Convert!$B$6/Convert!$B$5/$D263</f>
        <v>1.1217975955700914</v>
      </c>
      <c r="U263" s="5">
        <f>'90.1 Data-SI'!U263*Convert!$B$7/Convert!$B$5/$D263</f>
        <v>17.646988034504986</v>
      </c>
      <c r="V263" s="5">
        <f>'90.1 Data-SI'!V263*Convert!$B$6/Convert!$B$5/$D263</f>
        <v>7.494596029963903</v>
      </c>
      <c r="W263" s="5">
        <f>'90.1 Data-SI'!W263*Convert!$B$6/Convert!$B$5/$D263</f>
        <v>348.13844407677198</v>
      </c>
      <c r="X263" s="5">
        <f>'90.1 Data-SI'!X263*Convert!$B$7/Convert!$B$5/$D263</f>
        <v>171.55263953132842</v>
      </c>
      <c r="Y263" s="5">
        <f t="shared" si="10"/>
        <v>519.69108360810037</v>
      </c>
      <c r="Z263" s="5">
        <f>'90.1 Data-SI'!Z263*Convert!$B$6/Convert!$B$5/$D263</f>
        <v>662.23621301744674</v>
      </c>
      <c r="AA263" s="5">
        <f>'90.1 Data-SI'!AA263*Convert!$B$6/Convert!$B$5/$D263</f>
        <v>1578.3558855731135</v>
      </c>
      <c r="AB263" s="5">
        <f t="shared" si="11"/>
        <v>2240.5920985905605</v>
      </c>
    </row>
    <row r="264" spans="1:28" x14ac:dyDescent="0.25">
      <c r="A264" s="95">
        <v>2007</v>
      </c>
      <c r="B264" s="95" t="s">
        <v>0</v>
      </c>
      <c r="C264" s="52" t="s">
        <v>16</v>
      </c>
      <c r="D264" s="5">
        <f>VLOOKUP(B264,SWH!$A$4:$C$19,3,FALSE)</f>
        <v>22436.18</v>
      </c>
      <c r="E264" s="5">
        <f>'90.1 Data-SI'!E264*Convert!$B$6/Convert!$B$5/$D264</f>
        <v>45.673747962244704</v>
      </c>
      <c r="F264" s="5">
        <f>'90.1 Data-SI'!F264*Convert!$B$7/Convert!$B$5/$D264</f>
        <v>238.23165430914617</v>
      </c>
      <c r="G264" s="5">
        <f>'90.1 Data-SI'!G264*Convert!$B$6/Convert!$B$5/$D264</f>
        <v>108.41599334943233</v>
      </c>
      <c r="H264" s="5">
        <f>'90.1 Data-SI'!H264*Convert!$B$6/Convert!$B$5/$D264</f>
        <v>164.01065105061954</v>
      </c>
      <c r="I264" s="5">
        <f>'90.1 Data-SI'!I264*Convert!$B$6/Convert!$B$5/$D264</f>
        <v>10.240078995424158</v>
      </c>
      <c r="J264" s="5">
        <f>'90.1 Data-SI'!J264*Convert!$B$6/Convert!$B$5/$D264</f>
        <v>278.68338128663413</v>
      </c>
      <c r="K264" s="5">
        <f>'90.1 Data-SI'!K264*Convert!$B$7/Convert!$B$5/$D264</f>
        <v>37.470424505815558</v>
      </c>
      <c r="L264" s="5">
        <f>'90.1 Data-SI'!L264*Convert!$B$6/Convert!$B$5/$D264</f>
        <v>106.41079485109417</v>
      </c>
      <c r="M264" s="5">
        <f>'90.1 Data-SI'!M264*Convert!$B$6/Convert!$B$5/$D264</f>
        <v>168.54410921209501</v>
      </c>
      <c r="N264" s="5">
        <f>'90.1 Data-SI'!N264*Convert!$B$6/Convert!$B$5/$D264</f>
        <v>45.422804075084677</v>
      </c>
      <c r="O264" s="5">
        <f>'90.1 Data-SI'!O264*Convert!$B$6/Convert!$B$5/$D264</f>
        <v>3.0907464652083275E-2</v>
      </c>
      <c r="P264" s="5">
        <f>'90.1 Data-SI'!P264*Convert!$B$6/Convert!$B$5/$D264</f>
        <v>45.391896610432596</v>
      </c>
      <c r="Q264" s="5">
        <f>'90.1 Data-SI'!Q264*Convert!$B$6/Convert!$B$5/$D264</f>
        <v>17.589990190447352</v>
      </c>
      <c r="R264" s="5">
        <f>'90.1 Data-SI'!R264*Convert!$B$6/Convert!$B$5/$D264</f>
        <v>99.159692811640255</v>
      </c>
      <c r="S264" s="5">
        <f>'90.1 Data-SI'!S264*Convert!$B$6/Convert!$B$5/$D264</f>
        <v>0</v>
      </c>
      <c r="T264" s="5">
        <f>'90.1 Data-SI'!T264*Convert!$B$6/Convert!$B$5/$D264</f>
        <v>1.1221896953937791</v>
      </c>
      <c r="U264" s="5">
        <f>'90.1 Data-SI'!U264*Convert!$B$7/Convert!$B$5/$D264</f>
        <v>18.435727472323723</v>
      </c>
      <c r="V264" s="5">
        <f>'90.1 Data-SI'!V264*Convert!$B$6/Convert!$B$5/$D264</f>
        <v>7.5334139125089719</v>
      </c>
      <c r="W264" s="5">
        <f>'90.1 Data-SI'!W264*Convert!$B$6/Convert!$B$5/$D264</f>
        <v>484.77543013629224</v>
      </c>
      <c r="X264" s="5">
        <f>'90.1 Data-SI'!X264*Convert!$B$7/Convert!$B$5/$D264</f>
        <v>238.23165430914617</v>
      </c>
      <c r="Y264" s="5">
        <f t="shared" si="10"/>
        <v>723.00708444543841</v>
      </c>
      <c r="Z264" s="5">
        <f>'90.1 Data-SI'!Z264*Convert!$B$6/Convert!$B$5/$D264</f>
        <v>859.34910748324057</v>
      </c>
      <c r="AA264" s="5">
        <f>'90.1 Data-SI'!AA264*Convert!$B$6/Convert!$B$5/$D264</f>
        <v>1912.1559548758596</v>
      </c>
      <c r="AB264" s="5">
        <f t="shared" si="11"/>
        <v>2771.5050623591001</v>
      </c>
    </row>
    <row r="265" spans="1:28" x14ac:dyDescent="0.25">
      <c r="A265" s="95">
        <v>2007</v>
      </c>
      <c r="B265" s="95" t="s">
        <v>0</v>
      </c>
      <c r="C265" s="52" t="s">
        <v>9</v>
      </c>
      <c r="D265" s="5">
        <f>VLOOKUP(B265,SWH!$A$4:$C$19,3,FALSE)</f>
        <v>22436.18</v>
      </c>
      <c r="E265" s="5">
        <f>'90.1 Data-SI'!E265*Convert!$B$6/Convert!$B$5/$D265</f>
        <v>62.164290247072159</v>
      </c>
      <c r="F265" s="5">
        <f>'90.1 Data-SI'!F265*Convert!$B$7/Convert!$B$5/$D265</f>
        <v>202.85581146166592</v>
      </c>
      <c r="G265" s="5">
        <f>'90.1 Data-SI'!G265*Convert!$B$6/Convert!$B$5/$D265</f>
        <v>86.555643979203808</v>
      </c>
      <c r="H265" s="5">
        <f>'90.1 Data-SI'!H265*Convert!$B$6/Convert!$B$5/$D265</f>
        <v>164.01065105061954</v>
      </c>
      <c r="I265" s="5">
        <f>'90.1 Data-SI'!I265*Convert!$B$6/Convert!$B$5/$D265</f>
        <v>10.232629098774094</v>
      </c>
      <c r="J265" s="5">
        <f>'90.1 Data-SI'!J265*Convert!$B$6/Convert!$B$5/$D265</f>
        <v>278.68338128663413</v>
      </c>
      <c r="K265" s="5">
        <f>'90.1 Data-SI'!K265*Convert!$B$7/Convert!$B$5/$D265</f>
        <v>37.470424505815558</v>
      </c>
      <c r="L265" s="5">
        <f>'90.1 Data-SI'!L265*Convert!$B$6/Convert!$B$5/$D265</f>
        <v>106.41079485109417</v>
      </c>
      <c r="M265" s="5">
        <f>'90.1 Data-SI'!M265*Convert!$B$6/Convert!$B$5/$D265</f>
        <v>174.28366643123343</v>
      </c>
      <c r="N265" s="5">
        <f>'90.1 Data-SI'!N265*Convert!$B$6/Convert!$B$5/$D265</f>
        <v>35.523067726621321</v>
      </c>
      <c r="O265" s="5">
        <f>'90.1 Data-SI'!O265*Convert!$B$6/Convert!$B$5/$D265</f>
        <v>3.0907464652083275E-2</v>
      </c>
      <c r="P265" s="5">
        <f>'90.1 Data-SI'!P265*Convert!$B$6/Convert!$B$5/$D265</f>
        <v>35.492160261969232</v>
      </c>
      <c r="Q265" s="5">
        <f>'90.1 Data-SI'!Q265*Convert!$B$6/Convert!$B$5/$D265</f>
        <v>6.60727412895897</v>
      </c>
      <c r="R265" s="5">
        <f>'90.1 Data-SI'!R265*Convert!$B$6/Convert!$B$5/$D265</f>
        <v>140.6422857584887</v>
      </c>
      <c r="S265" s="5">
        <f>'90.1 Data-SI'!S265*Convert!$B$6/Convert!$B$5/$D265</f>
        <v>0</v>
      </c>
      <c r="T265" s="5">
        <f>'90.1 Data-SI'!T265*Convert!$B$6/Convert!$B$5/$D265</f>
        <v>1.1221896953937791</v>
      </c>
      <c r="U265" s="5">
        <f>'90.1 Data-SI'!U265*Convert!$B$7/Convert!$B$5/$D265</f>
        <v>18.248775960177813</v>
      </c>
      <c r="V265" s="5">
        <f>'90.1 Data-SI'!V265*Convert!$B$6/Convert!$B$5/$D265</f>
        <v>7.459699145655712</v>
      </c>
      <c r="W265" s="5">
        <f>'90.1 Data-SI'!W265*Convert!$B$6/Convert!$B$5/$D265</f>
        <v>505.74532080692626</v>
      </c>
      <c r="X265" s="5">
        <f>'90.1 Data-SI'!X265*Convert!$B$7/Convert!$B$5/$D265</f>
        <v>202.85581146166592</v>
      </c>
      <c r="Y265" s="5">
        <f t="shared" si="10"/>
        <v>708.60113226859221</v>
      </c>
      <c r="Z265" s="5">
        <f>'90.1 Data-SI'!Z265*Convert!$B$6/Convert!$B$5/$D265</f>
        <v>755.44931990304144</v>
      </c>
      <c r="AA265" s="5">
        <f>'90.1 Data-SI'!AA265*Convert!$B$6/Convert!$B$5/$D265</f>
        <v>1829.1448933027909</v>
      </c>
      <c r="AB265" s="5">
        <f t="shared" si="11"/>
        <v>2584.5942132058326</v>
      </c>
    </row>
    <row r="266" spans="1:28" x14ac:dyDescent="0.25">
      <c r="A266" s="95">
        <v>2007</v>
      </c>
      <c r="B266" s="95" t="s">
        <v>0</v>
      </c>
      <c r="C266" s="52" t="s">
        <v>12</v>
      </c>
      <c r="D266" s="5">
        <f>VLOOKUP(B266,SWH!$A$4:$C$19,3,FALSE)</f>
        <v>22436.18</v>
      </c>
      <c r="E266" s="5">
        <f>'90.1 Data-SI'!E266*Convert!$B$6/Convert!$B$5/$D266</f>
        <v>52.177507737750162</v>
      </c>
      <c r="F266" s="5">
        <f>'90.1 Data-SI'!F266*Convert!$B$7/Convert!$B$5/$D266</f>
        <v>268.84472955932983</v>
      </c>
      <c r="G266" s="5">
        <f>'90.1 Data-SI'!G266*Convert!$B$6/Convert!$B$5/$D266</f>
        <v>94.172183054334553</v>
      </c>
      <c r="H266" s="5">
        <f>'90.1 Data-SI'!H266*Convert!$B$6/Convert!$B$5/$D266</f>
        <v>164.01065105061954</v>
      </c>
      <c r="I266" s="5">
        <f>'90.1 Data-SI'!I266*Convert!$B$6/Convert!$B$5/$D266</f>
        <v>10.226355501595092</v>
      </c>
      <c r="J266" s="5">
        <f>'90.1 Data-SI'!J266*Convert!$B$6/Convert!$B$5/$D266</f>
        <v>278.68338128663413</v>
      </c>
      <c r="K266" s="5">
        <f>'90.1 Data-SI'!K266*Convert!$B$7/Convert!$B$5/$D266</f>
        <v>37.470424505815558</v>
      </c>
      <c r="L266" s="5">
        <f>'90.1 Data-SI'!L266*Convert!$B$6/Convert!$B$5/$D266</f>
        <v>106.41079485109417</v>
      </c>
      <c r="M266" s="5">
        <f>'90.1 Data-SI'!M266*Convert!$B$6/Convert!$B$5/$D266</f>
        <v>168.16886968082605</v>
      </c>
      <c r="N266" s="5">
        <f>'90.1 Data-SI'!N266*Convert!$B$6/Convert!$B$5/$D266</f>
        <v>40.304725076491039</v>
      </c>
      <c r="O266" s="5">
        <f>'90.1 Data-SI'!O266*Convert!$B$6/Convert!$B$5/$D266</f>
        <v>3.0907464652083275E-2</v>
      </c>
      <c r="P266" s="5">
        <f>'90.1 Data-SI'!P266*Convert!$B$6/Convert!$B$5/$D266</f>
        <v>40.273817611838965</v>
      </c>
      <c r="Q266" s="5">
        <f>'90.1 Data-SI'!Q266*Convert!$B$6/Convert!$B$5/$D266</f>
        <v>12.136273742777163</v>
      </c>
      <c r="R266" s="5">
        <f>'90.1 Data-SI'!R266*Convert!$B$6/Convert!$B$5/$D266</f>
        <v>123.54594924606397</v>
      </c>
      <c r="S266" s="5">
        <f>'90.1 Data-SI'!S266*Convert!$B$6/Convert!$B$5/$D266</f>
        <v>0</v>
      </c>
      <c r="T266" s="5">
        <f>'90.1 Data-SI'!T266*Convert!$B$6/Convert!$B$5/$D266</f>
        <v>1.1225817952174666</v>
      </c>
      <c r="U266" s="5">
        <f>'90.1 Data-SI'!U266*Convert!$B$7/Convert!$B$5/$D266</f>
        <v>19.240571850169388</v>
      </c>
      <c r="V266" s="5">
        <f>'90.1 Data-SI'!V266*Convert!$B$6/Convert!$B$5/$D266</f>
        <v>7.4338205572923339</v>
      </c>
      <c r="W266" s="5">
        <f>'90.1 Data-SI'!W266*Convert!$B$6/Convert!$B$5/$D266</f>
        <v>490.47460107359075</v>
      </c>
      <c r="X266" s="5">
        <f>'90.1 Data-SI'!X266*Convert!$B$7/Convert!$B$5/$D266</f>
        <v>268.84472955932983</v>
      </c>
      <c r="Y266" s="5">
        <f t="shared" si="10"/>
        <v>759.31933063292058</v>
      </c>
      <c r="Z266" s="5">
        <f>'90.1 Data-SI'!Z266*Convert!$B$6/Convert!$B$5/$D266</f>
        <v>951.13967620849701</v>
      </c>
      <c r="AA266" s="5">
        <f>'90.1 Data-SI'!AA266*Convert!$B$6/Convert!$B$5/$D266</f>
        <v>2009.5327697891926</v>
      </c>
      <c r="AB266" s="5">
        <f t="shared" si="11"/>
        <v>2960.6724459976895</v>
      </c>
    </row>
    <row r="267" spans="1:28" x14ac:dyDescent="0.25">
      <c r="A267" s="95">
        <v>2007</v>
      </c>
      <c r="B267" s="95" t="s">
        <v>0</v>
      </c>
      <c r="C267" s="52" t="s">
        <v>8</v>
      </c>
      <c r="D267" s="5">
        <f>VLOOKUP(B267,SWH!$A$4:$C$19,3,FALSE)</f>
        <v>22436.18</v>
      </c>
      <c r="E267" s="5">
        <f>'90.1 Data-SI'!E267*Convert!$B$6/Convert!$B$5/$D267</f>
        <v>64.412590636096596</v>
      </c>
      <c r="F267" s="5">
        <f>'90.1 Data-SI'!F267*Convert!$B$7/Convert!$B$5/$D267</f>
        <v>333.03606793432164</v>
      </c>
      <c r="G267" s="5">
        <f>'90.1 Data-SI'!G267*Convert!$B$6/Convert!$B$5/$D267</f>
        <v>65.218747873598204</v>
      </c>
      <c r="H267" s="5">
        <f>'90.1 Data-SI'!H267*Convert!$B$6/Convert!$B$5/$D267</f>
        <v>164.01065105061954</v>
      </c>
      <c r="I267" s="5">
        <f>'90.1 Data-SI'!I267*Convert!$B$6/Convert!$B$5/$D267</f>
        <v>10.169893126984084</v>
      </c>
      <c r="J267" s="5">
        <f>'90.1 Data-SI'!J267*Convert!$B$6/Convert!$B$5/$D267</f>
        <v>278.68338128663413</v>
      </c>
      <c r="K267" s="5">
        <f>'90.1 Data-SI'!K267*Convert!$B$7/Convert!$B$5/$D267</f>
        <v>37.470424505815558</v>
      </c>
      <c r="L267" s="5">
        <f>'90.1 Data-SI'!L267*Convert!$B$6/Convert!$B$5/$D267</f>
        <v>106.41079485109417</v>
      </c>
      <c r="M267" s="5">
        <f>'90.1 Data-SI'!M267*Convert!$B$6/Convert!$B$5/$D267</f>
        <v>166.1064246082295</v>
      </c>
      <c r="N267" s="5">
        <f>'90.1 Data-SI'!N267*Convert!$B$6/Convert!$B$5/$D267</f>
        <v>33.604131189494424</v>
      </c>
      <c r="O267" s="5">
        <f>'90.1 Data-SI'!O267*Convert!$B$6/Convert!$B$5/$D267</f>
        <v>3.0907464652083275E-2</v>
      </c>
      <c r="P267" s="5">
        <f>'90.1 Data-SI'!P267*Convert!$B$6/Convert!$B$5/$D267</f>
        <v>33.573223724842336</v>
      </c>
      <c r="Q267" s="5">
        <f>'90.1 Data-SI'!Q267*Convert!$B$6/Convert!$B$5/$D267</f>
        <v>4.4593512947985499</v>
      </c>
      <c r="R267" s="5">
        <f>'90.1 Data-SI'!R267*Convert!$B$6/Convert!$B$5/$D267</f>
        <v>158.01270004767102</v>
      </c>
      <c r="S267" s="5">
        <f>'90.1 Data-SI'!S267*Convert!$B$6/Convert!$B$5/$D267</f>
        <v>0</v>
      </c>
      <c r="T267" s="5">
        <f>'90.1 Data-SI'!T267*Convert!$B$6/Convert!$B$5/$D267</f>
        <v>1.1229738950411543</v>
      </c>
      <c r="U267" s="5">
        <f>'90.1 Data-SI'!U267*Convert!$B$7/Convert!$B$5/$D267</f>
        <v>20.430324294658597</v>
      </c>
      <c r="V267" s="5">
        <f>'90.1 Data-SI'!V267*Convert!$B$6/Convert!$B$5/$D267</f>
        <v>7.2675702320488105</v>
      </c>
      <c r="W267" s="5">
        <f>'90.1 Data-SI'!W267*Convert!$B$6/Convert!$B$5/$D267</f>
        <v>491.78303818523619</v>
      </c>
      <c r="X267" s="5">
        <f>'90.1 Data-SI'!X267*Convert!$B$7/Convert!$B$5/$D267</f>
        <v>333.03606793432164</v>
      </c>
      <c r="Y267" s="5">
        <f t="shared" si="10"/>
        <v>824.81910611955777</v>
      </c>
      <c r="Z267" s="5">
        <f>'90.1 Data-SI'!Z267*Convert!$B$6/Convert!$B$5/$D267</f>
        <v>1142.1558105157731</v>
      </c>
      <c r="AA267" s="5">
        <f>'90.1 Data-SI'!AA267*Convert!$B$6/Convert!$B$5/$D267</f>
        <v>2201.6354127079067</v>
      </c>
      <c r="AB267" s="5">
        <f t="shared" si="11"/>
        <v>3343.7912232236795</v>
      </c>
    </row>
    <row r="268" spans="1:28" x14ac:dyDescent="0.25">
      <c r="A268" s="95">
        <v>2010</v>
      </c>
      <c r="B268" s="95" t="s">
        <v>0</v>
      </c>
      <c r="C268" s="52" t="s">
        <v>10</v>
      </c>
      <c r="D268" s="5">
        <f>VLOOKUP(B268,SWH!$A$4:$C$19,3,FALSE)</f>
        <v>22436.18</v>
      </c>
      <c r="E268" s="5">
        <f>'90.1 Data-SI'!E268*Convert!$B$6/Convert!$B$5/$D268</f>
        <v>0</v>
      </c>
      <c r="F268" s="5">
        <f>'90.1 Data-SI'!F268*Convert!$B$7/Convert!$B$5/$D268</f>
        <v>51.406968565950187</v>
      </c>
      <c r="G268" s="5">
        <f>'90.1 Data-SI'!G268*Convert!$B$6/Convert!$B$5/$D268</f>
        <v>264.5760217301796</v>
      </c>
      <c r="H268" s="5">
        <f>'90.1 Data-SI'!H268*Convert!$B$6/Convert!$B$5/$D268</f>
        <v>140.60033107735413</v>
      </c>
      <c r="I268" s="5">
        <f>'90.1 Data-SI'!I268*Convert!$B$6/Convert!$B$5/$D268</f>
        <v>8.3340817524789585</v>
      </c>
      <c r="J268" s="5">
        <f>'90.1 Data-SI'!J268*Convert!$B$6/Convert!$B$5/$D268</f>
        <v>272.54819534539496</v>
      </c>
      <c r="K268" s="5">
        <f>'90.1 Data-SI'!K268*Convert!$B$7/Convert!$B$5/$D268</f>
        <v>37.470424505815558</v>
      </c>
      <c r="L268" s="5">
        <f>'90.1 Data-SI'!L268*Convert!$B$6/Convert!$B$5/$D268</f>
        <v>102.59723196590902</v>
      </c>
      <c r="M268" s="5">
        <f>'90.1 Data-SI'!M268*Convert!$B$6/Convert!$B$5/$D268</f>
        <v>117.42605519794864</v>
      </c>
      <c r="N268" s="5">
        <f>'90.1 Data-SI'!N268*Convert!$B$6/Convert!$B$5/$D268</f>
        <v>39.637371176574817</v>
      </c>
      <c r="O268" s="5">
        <f>'90.1 Data-SI'!O268*Convert!$B$6/Convert!$B$5/$D268</f>
        <v>3.0907464652083275E-2</v>
      </c>
      <c r="P268" s="5">
        <f>'90.1 Data-SI'!P268*Convert!$B$6/Convert!$B$5/$D268</f>
        <v>39.606463711922729</v>
      </c>
      <c r="Q268" s="5">
        <f>'90.1 Data-SI'!Q268*Convert!$B$6/Convert!$B$5/$D268</f>
        <v>41.415543876997873</v>
      </c>
      <c r="R268" s="5">
        <f>'90.1 Data-SI'!R268*Convert!$B$6/Convert!$B$5/$D268</f>
        <v>0</v>
      </c>
      <c r="S268" s="5">
        <f>'90.1 Data-SI'!S268*Convert!$B$6/Convert!$B$5/$D268</f>
        <v>10.810976338713235</v>
      </c>
      <c r="T268" s="5">
        <f>'90.1 Data-SI'!T268*Convert!$B$6/Convert!$B$5/$D268</f>
        <v>1.0351435345351421</v>
      </c>
      <c r="U268" s="5">
        <f>'90.1 Data-SI'!U268*Convert!$B$7/Convert!$B$5/$D268</f>
        <v>14.548397573324277</v>
      </c>
      <c r="V268" s="5">
        <f>'90.1 Data-SI'!V268*Convert!$B$6/Convert!$B$5/$D268</f>
        <v>8.7187316795164467</v>
      </c>
      <c r="W268" s="5">
        <f>'90.1 Data-SI'!W268*Convert!$B$6/Convert!$B$5/$D268</f>
        <v>473.83506085576215</v>
      </c>
      <c r="X268" s="5">
        <f>'90.1 Data-SI'!X268*Convert!$B$7/Convert!$B$5/$D268</f>
        <v>51.406968565950187</v>
      </c>
      <c r="Y268" s="5">
        <f t="shared" si="10"/>
        <v>525.24202942171235</v>
      </c>
      <c r="Z268" s="5">
        <f>'90.1 Data-SI'!Z268*Convert!$B$6/Convert!$B$5/$D268</f>
        <v>302.16780812657646</v>
      </c>
      <c r="AA268" s="5">
        <f>'90.1 Data-SI'!AA268*Convert!$B$6/Convert!$B$5/$D268</f>
        <v>1309.8670997023557</v>
      </c>
      <c r="AB268" s="5">
        <f t="shared" si="11"/>
        <v>1612.0349078289323</v>
      </c>
    </row>
    <row r="269" spans="1:28" x14ac:dyDescent="0.25">
      <c r="A269" s="95">
        <v>2010</v>
      </c>
      <c r="B269" s="95" t="s">
        <v>0</v>
      </c>
      <c r="C269" s="52" t="s">
        <v>6</v>
      </c>
      <c r="D269" s="5">
        <f>VLOOKUP(B269,SWH!$A$4:$C$19,3,FALSE)</f>
        <v>22436.18</v>
      </c>
      <c r="E269" s="5">
        <f>'90.1 Data-SI'!E269*Convert!$B$6/Convert!$B$5/$D269</f>
        <v>1.304124013584804</v>
      </c>
      <c r="F269" s="5">
        <f>'90.1 Data-SI'!F269*Convert!$B$7/Convert!$B$5/$D269</f>
        <v>52.708516135792991</v>
      </c>
      <c r="G269" s="5">
        <f>'90.1 Data-SI'!G269*Convert!$B$6/Convert!$B$5/$D269</f>
        <v>221.39602864658781</v>
      </c>
      <c r="H269" s="5">
        <f>'90.1 Data-SI'!H269*Convert!$B$6/Convert!$B$5/$D269</f>
        <v>140.60582047488575</v>
      </c>
      <c r="I269" s="5">
        <f>'90.1 Data-SI'!I269*Convert!$B$6/Convert!$B$5/$D269</f>
        <v>8.3356501517737076</v>
      </c>
      <c r="J269" s="5">
        <f>'90.1 Data-SI'!J269*Convert!$B$6/Convert!$B$5/$D269</f>
        <v>272.54819534539496</v>
      </c>
      <c r="K269" s="5">
        <f>'90.1 Data-SI'!K269*Convert!$B$7/Convert!$B$5/$D269</f>
        <v>37.470424505815558</v>
      </c>
      <c r="L269" s="5">
        <f>'90.1 Data-SI'!L269*Convert!$B$6/Convert!$B$5/$D269</f>
        <v>102.59723196590902</v>
      </c>
      <c r="M269" s="5">
        <f>'90.1 Data-SI'!M269*Convert!$B$6/Convert!$B$5/$D269</f>
        <v>120.21662964313293</v>
      </c>
      <c r="N269" s="5">
        <f>'90.1 Data-SI'!N269*Convert!$B$6/Convert!$B$5/$D269</f>
        <v>36.153564243110907</v>
      </c>
      <c r="O269" s="5">
        <f>'90.1 Data-SI'!O269*Convert!$B$6/Convert!$B$5/$D269</f>
        <v>3.0907464652083275E-2</v>
      </c>
      <c r="P269" s="5">
        <f>'90.1 Data-SI'!P269*Convert!$B$6/Convert!$B$5/$D269</f>
        <v>36.122656778458811</v>
      </c>
      <c r="Q269" s="5">
        <f>'90.1 Data-SI'!Q269*Convert!$B$6/Convert!$B$5/$D269</f>
        <v>29.714500938513897</v>
      </c>
      <c r="R269" s="5">
        <f>'90.1 Data-SI'!R269*Convert!$B$6/Convert!$B$5/$D269</f>
        <v>1.1833572678890374</v>
      </c>
      <c r="S269" s="5">
        <f>'90.1 Data-SI'!S269*Convert!$B$6/Convert!$B$5/$D269</f>
        <v>0</v>
      </c>
      <c r="T269" s="5">
        <f>'90.1 Data-SI'!T269*Convert!$B$6/Convert!$B$5/$D269</f>
        <v>1.0351435345351421</v>
      </c>
      <c r="U269" s="5">
        <f>'90.1 Data-SI'!U269*Convert!$B$7/Convert!$B$5/$D269</f>
        <v>14.531487386296005</v>
      </c>
      <c r="V269" s="5">
        <f>'90.1 Data-SI'!V269*Convert!$B$6/Convert!$B$5/$D269</f>
        <v>8.6810900964424427</v>
      </c>
      <c r="W269" s="5">
        <f>'90.1 Data-SI'!W269*Convert!$B$6/Convert!$B$5/$D269</f>
        <v>409.93729728816731</v>
      </c>
      <c r="X269" s="5">
        <f>'90.1 Data-SI'!X269*Convert!$B$7/Convert!$B$5/$D269</f>
        <v>52.708516135792991</v>
      </c>
      <c r="Y269" s="5">
        <f t="shared" si="10"/>
        <v>462.64581342396031</v>
      </c>
      <c r="Z269" s="5">
        <f>'90.1 Data-SI'!Z269*Convert!$B$6/Convert!$B$5/$D269</f>
        <v>305.92098763891374</v>
      </c>
      <c r="AA269" s="5">
        <f>'90.1 Data-SI'!AA269*Convert!$B$6/Convert!$B$5/$D269</f>
        <v>1249.692323960674</v>
      </c>
      <c r="AB269" s="5">
        <f t="shared" si="11"/>
        <v>1555.6133115995876</v>
      </c>
    </row>
    <row r="270" spans="1:28" x14ac:dyDescent="0.25">
      <c r="A270" s="95">
        <v>2010</v>
      </c>
      <c r="B270" s="95" t="s">
        <v>0</v>
      </c>
      <c r="C270" s="52" t="s">
        <v>11</v>
      </c>
      <c r="D270" s="5">
        <f>VLOOKUP(B270,SWH!$A$4:$C$19,3,FALSE)</f>
        <v>22436.18</v>
      </c>
      <c r="E270" s="5">
        <f>'90.1 Data-SI'!E270*Convert!$B$6/Convert!$B$5/$D270</f>
        <v>0</v>
      </c>
      <c r="F270" s="5">
        <f>'90.1 Data-SI'!F270*Convert!$B$7/Convert!$B$5/$D270</f>
        <v>58.693380265466068</v>
      </c>
      <c r="G270" s="5">
        <f>'90.1 Data-SI'!G270*Convert!$B$6/Convert!$B$5/$D270</f>
        <v>199.58978905202812</v>
      </c>
      <c r="H270" s="5">
        <f>'90.1 Data-SI'!H270*Convert!$B$6/Convert!$B$5/$D270</f>
        <v>140.61013357294632</v>
      </c>
      <c r="I270" s="5">
        <f>'90.1 Data-SI'!I270*Convert!$B$6/Convert!$B$5/$D270</f>
        <v>8.336434351421083</v>
      </c>
      <c r="J270" s="5">
        <f>'90.1 Data-SI'!J270*Convert!$B$6/Convert!$B$5/$D270</f>
        <v>272.54819534539496</v>
      </c>
      <c r="K270" s="5">
        <f>'90.1 Data-SI'!K270*Convert!$B$7/Convert!$B$5/$D270</f>
        <v>37.470424505815558</v>
      </c>
      <c r="L270" s="5">
        <f>'90.1 Data-SI'!L270*Convert!$B$6/Convert!$B$5/$D270</f>
        <v>102.59723196590902</v>
      </c>
      <c r="M270" s="5">
        <f>'90.1 Data-SI'!M270*Convert!$B$6/Convert!$B$5/$D270</f>
        <v>115.22284628864826</v>
      </c>
      <c r="N270" s="5">
        <f>'90.1 Data-SI'!N270*Convert!$B$6/Convert!$B$5/$D270</f>
        <v>33.232812656462308</v>
      </c>
      <c r="O270" s="5">
        <f>'90.1 Data-SI'!O270*Convert!$B$6/Convert!$B$5/$D270</f>
        <v>3.0907464652083275E-2</v>
      </c>
      <c r="P270" s="5">
        <f>'90.1 Data-SI'!P270*Convert!$B$6/Convert!$B$5/$D270</f>
        <v>33.201905191810226</v>
      </c>
      <c r="Q270" s="5">
        <f>'90.1 Data-SI'!Q270*Convert!$B$6/Convert!$B$5/$D270</f>
        <v>32.957558580233652</v>
      </c>
      <c r="R270" s="5">
        <f>'90.1 Data-SI'!R270*Convert!$B$6/Convert!$B$5/$D270</f>
        <v>0</v>
      </c>
      <c r="S270" s="5">
        <f>'90.1 Data-SI'!S270*Convert!$B$6/Convert!$B$5/$D270</f>
        <v>10.810976338713235</v>
      </c>
      <c r="T270" s="5">
        <f>'90.1 Data-SI'!T270*Convert!$B$6/Convert!$B$5/$D270</f>
        <v>1.0351435345351421</v>
      </c>
      <c r="U270" s="5">
        <f>'90.1 Data-SI'!U270*Convert!$B$7/Convert!$B$5/$D270</f>
        <v>14.854391433835884</v>
      </c>
      <c r="V270" s="5">
        <f>'90.1 Data-SI'!V270*Convert!$B$6/Convert!$B$5/$D270</f>
        <v>8.5560102526861126</v>
      </c>
      <c r="W270" s="5">
        <f>'90.1 Data-SI'!W270*Convert!$B$6/Convert!$B$5/$D270</f>
        <v>391.78307545143355</v>
      </c>
      <c r="X270" s="5">
        <f>'90.1 Data-SI'!X270*Convert!$B$7/Convert!$B$5/$D270</f>
        <v>58.693380265466068</v>
      </c>
      <c r="Y270" s="5">
        <f t="shared" si="10"/>
        <v>450.47645571689964</v>
      </c>
      <c r="Z270" s="5">
        <f>'90.1 Data-SI'!Z270*Convert!$B$6/Convert!$B$5/$D270</f>
        <v>324.34928725240508</v>
      </c>
      <c r="AA270" s="5">
        <f>'90.1 Data-SI'!AA270*Convert!$B$6/Convert!$B$5/$D270</f>
        <v>1249.8472033910307</v>
      </c>
      <c r="AB270" s="5">
        <f t="shared" si="11"/>
        <v>1574.1964906434357</v>
      </c>
    </row>
    <row r="271" spans="1:28" x14ac:dyDescent="0.25">
      <c r="A271" s="95">
        <v>2010</v>
      </c>
      <c r="B271" s="95" t="s">
        <v>0</v>
      </c>
      <c r="C271" s="52" t="s">
        <v>13</v>
      </c>
      <c r="D271" s="5">
        <f>VLOOKUP(B271,SWH!$A$4:$C$19,3,FALSE)</f>
        <v>22436.18</v>
      </c>
      <c r="E271" s="5">
        <f>'90.1 Data-SI'!E271*Convert!$B$6/Convert!$B$5/$D271</f>
        <v>4.2644776824258361</v>
      </c>
      <c r="F271" s="5">
        <f>'90.1 Data-SI'!F271*Convert!$B$7/Convert!$B$5/$D271</f>
        <v>58.283912165281464</v>
      </c>
      <c r="G271" s="5">
        <f>'90.1 Data-SI'!G271*Convert!$B$6/Convert!$B$5/$D271</f>
        <v>208.19128288426199</v>
      </c>
      <c r="H271" s="5">
        <f>'90.1 Data-SI'!H271*Convert!$B$6/Convert!$B$5/$D271</f>
        <v>140.61248617188843</v>
      </c>
      <c r="I271" s="5">
        <f>'90.1 Data-SI'!I271*Convert!$B$6/Convert!$B$5/$D271</f>
        <v>8.3262397560052062</v>
      </c>
      <c r="J271" s="5">
        <f>'90.1 Data-SI'!J271*Convert!$B$6/Convert!$B$5/$D271</f>
        <v>272.54819534539496</v>
      </c>
      <c r="K271" s="5">
        <f>'90.1 Data-SI'!K271*Convert!$B$7/Convert!$B$5/$D271</f>
        <v>37.470424505815558</v>
      </c>
      <c r="L271" s="5">
        <f>'90.1 Data-SI'!L271*Convert!$B$6/Convert!$B$5/$D271</f>
        <v>102.59723196590902</v>
      </c>
      <c r="M271" s="5">
        <f>'90.1 Data-SI'!M271*Convert!$B$6/Convert!$B$5/$D271</f>
        <v>119.76414644659751</v>
      </c>
      <c r="N271" s="5">
        <f>'90.1 Data-SI'!N271*Convert!$B$6/Convert!$B$5/$D271</f>
        <v>32.389405935710386</v>
      </c>
      <c r="O271" s="5">
        <f>'90.1 Data-SI'!O271*Convert!$B$6/Convert!$B$5/$D271</f>
        <v>3.0907464652083275E-2</v>
      </c>
      <c r="P271" s="5">
        <f>'90.1 Data-SI'!P271*Convert!$B$6/Convert!$B$5/$D271</f>
        <v>32.358498471058297</v>
      </c>
      <c r="Q271" s="5">
        <f>'90.1 Data-SI'!Q271*Convert!$B$6/Convert!$B$5/$D271</f>
        <v>22.788449652896944</v>
      </c>
      <c r="R271" s="5">
        <f>'90.1 Data-SI'!R271*Convert!$B$6/Convert!$B$5/$D271</f>
        <v>3.1218987962003042</v>
      </c>
      <c r="S271" s="5">
        <f>'90.1 Data-SI'!S271*Convert!$B$6/Convert!$B$5/$D271</f>
        <v>0</v>
      </c>
      <c r="T271" s="5">
        <f>'90.1 Data-SI'!T271*Convert!$B$6/Convert!$B$5/$D271</f>
        <v>1.0351435345351421</v>
      </c>
      <c r="U271" s="5">
        <f>'90.1 Data-SI'!U271*Convert!$B$7/Convert!$B$5/$D271</f>
        <v>14.889553886228009</v>
      </c>
      <c r="V271" s="5">
        <f>'90.1 Data-SI'!V271*Convert!$B$6/Convert!$B$5/$D271</f>
        <v>8.4858243842460386</v>
      </c>
      <c r="W271" s="5">
        <f>'90.1 Data-SI'!W271*Convert!$B$6/Convert!$B$5/$D271</f>
        <v>390.48875393344093</v>
      </c>
      <c r="X271" s="5">
        <f>'90.1 Data-SI'!X271*Convert!$B$7/Convert!$B$5/$D271</f>
        <v>58.283912165281464</v>
      </c>
      <c r="Y271" s="5">
        <f t="shared" si="10"/>
        <v>448.77266609872242</v>
      </c>
      <c r="Z271" s="5">
        <f>'90.1 Data-SI'!Z271*Convert!$B$6/Convert!$B$5/$D271</f>
        <v>323.25572084414046</v>
      </c>
      <c r="AA271" s="5">
        <f>'90.1 Data-SI'!AA271*Convert!$B$6/Convert!$B$5/$D271</f>
        <v>1247.3805034002125</v>
      </c>
      <c r="AB271" s="5">
        <f t="shared" si="11"/>
        <v>1570.6362242443529</v>
      </c>
    </row>
    <row r="272" spans="1:28" x14ac:dyDescent="0.25">
      <c r="A272" s="95">
        <v>2010</v>
      </c>
      <c r="B272" s="95" t="s">
        <v>0</v>
      </c>
      <c r="C272" s="52" t="s">
        <v>19</v>
      </c>
      <c r="D272" s="5">
        <f>VLOOKUP(B272,SWH!$A$4:$C$19,3,FALSE)</f>
        <v>22436.18</v>
      </c>
      <c r="E272" s="5">
        <f>'90.1 Data-SI'!E272*Convert!$B$6/Convert!$B$5/$D272</f>
        <v>7.161703279653171</v>
      </c>
      <c r="F272" s="5">
        <f>'90.1 Data-SI'!F272*Convert!$B$7/Convert!$B$5/$D272</f>
        <v>71.239128546442004</v>
      </c>
      <c r="G272" s="5">
        <f>'90.1 Data-SI'!G272*Convert!$B$6/Convert!$B$5/$D272</f>
        <v>171.1225576526644</v>
      </c>
      <c r="H272" s="5">
        <f>'90.1 Data-SI'!H272*Convert!$B$6/Convert!$B$5/$D272</f>
        <v>140.61052567277</v>
      </c>
      <c r="I272" s="5">
        <f>'90.1 Data-SI'!I272*Convert!$B$6/Convert!$B$5/$D272</f>
        <v>8.3231029574157063</v>
      </c>
      <c r="J272" s="5">
        <f>'90.1 Data-SI'!J272*Convert!$B$6/Convert!$B$5/$D272</f>
        <v>272.54819534539496</v>
      </c>
      <c r="K272" s="5">
        <f>'90.1 Data-SI'!K272*Convert!$B$7/Convert!$B$5/$D272</f>
        <v>37.470424505815558</v>
      </c>
      <c r="L272" s="5">
        <f>'90.1 Data-SI'!L272*Convert!$B$6/Convert!$B$5/$D272</f>
        <v>102.59723196590902</v>
      </c>
      <c r="M272" s="5">
        <f>'90.1 Data-SI'!M272*Convert!$B$6/Convert!$B$5/$D272</f>
        <v>112.71654421563741</v>
      </c>
      <c r="N272" s="5">
        <f>'90.1 Data-SI'!N272*Convert!$B$6/Convert!$B$5/$D272</f>
        <v>32.280402184725247</v>
      </c>
      <c r="O272" s="5">
        <f>'90.1 Data-SI'!O272*Convert!$B$6/Convert!$B$5/$D272</f>
        <v>3.0907464652083275E-2</v>
      </c>
      <c r="P272" s="5">
        <f>'90.1 Data-SI'!P272*Convert!$B$6/Convert!$B$5/$D272</f>
        <v>32.249494720073159</v>
      </c>
      <c r="Q272" s="5">
        <f>'90.1 Data-SI'!Q272*Convert!$B$6/Convert!$B$5/$D272</f>
        <v>25.350429900871422</v>
      </c>
      <c r="R272" s="5">
        <f>'90.1 Data-SI'!R272*Convert!$B$6/Convert!$B$5/$D272</f>
        <v>11.326587606862368</v>
      </c>
      <c r="S272" s="5">
        <f>'90.1 Data-SI'!S272*Convert!$B$6/Convert!$B$5/$D272</f>
        <v>9.6476161618322624</v>
      </c>
      <c r="T272" s="5">
        <f>'90.1 Data-SI'!T272*Convert!$B$6/Convert!$B$5/$D272</f>
        <v>1.0351435345351421</v>
      </c>
      <c r="U272" s="5">
        <f>'90.1 Data-SI'!U272*Convert!$B$7/Convert!$B$5/$D272</f>
        <v>15.245607268656649</v>
      </c>
      <c r="V272" s="5">
        <f>'90.1 Data-SI'!V272*Convert!$B$6/Convert!$B$5/$D272</f>
        <v>8.3274160554762684</v>
      </c>
      <c r="W272" s="5">
        <f>'90.1 Data-SI'!W272*Convert!$B$6/Convert!$B$5/$D272</f>
        <v>369.57493353759418</v>
      </c>
      <c r="X272" s="5">
        <f>'90.1 Data-SI'!X272*Convert!$B$7/Convert!$B$5/$D272</f>
        <v>71.239128546442004</v>
      </c>
      <c r="Y272" s="5">
        <f t="shared" si="10"/>
        <v>440.81406208403621</v>
      </c>
      <c r="Z272" s="5">
        <f>'90.1 Data-SI'!Z272*Convert!$B$6/Convert!$B$5/$D272</f>
        <v>362.14614185659053</v>
      </c>
      <c r="AA272" s="5">
        <f>'90.1 Data-SI'!AA272*Convert!$B$6/Convert!$B$5/$D272</f>
        <v>1265.1932062905144</v>
      </c>
      <c r="AB272" s="5">
        <f t="shared" si="11"/>
        <v>1627.3393481471048</v>
      </c>
    </row>
    <row r="273" spans="1:28" x14ac:dyDescent="0.25">
      <c r="A273" s="95">
        <v>2010</v>
      </c>
      <c r="B273" s="95" t="s">
        <v>0</v>
      </c>
      <c r="C273" s="52" t="s">
        <v>20</v>
      </c>
      <c r="D273" s="5">
        <f>VLOOKUP(B273,SWH!$A$4:$C$19,3,FALSE)</f>
        <v>22436.18</v>
      </c>
      <c r="E273" s="5">
        <f>'90.1 Data-SI'!E273*Convert!$B$6/Convert!$B$5/$D273</f>
        <v>33.418275873066527</v>
      </c>
      <c r="F273" s="5">
        <f>'90.1 Data-SI'!F273*Convert!$B$7/Convert!$B$5/$D273</f>
        <v>62.906164160842991</v>
      </c>
      <c r="G273" s="5">
        <f>'90.1 Data-SI'!G273*Convert!$B$6/Convert!$B$5/$D273</f>
        <v>116.51599150716983</v>
      </c>
      <c r="H273" s="5">
        <f>'90.1 Data-SI'!H273*Convert!$B$6/Convert!$B$5/$D273</f>
        <v>140.60974147312263</v>
      </c>
      <c r="I273" s="5">
        <f>'90.1 Data-SI'!I273*Convert!$B$6/Convert!$B$5/$D273</f>
        <v>8.3293765545947061</v>
      </c>
      <c r="J273" s="5">
        <f>'90.1 Data-SI'!J273*Convert!$B$6/Convert!$B$5/$D273</f>
        <v>272.54819534539496</v>
      </c>
      <c r="K273" s="5">
        <f>'90.1 Data-SI'!K273*Convert!$B$7/Convert!$B$5/$D273</f>
        <v>37.470424505815558</v>
      </c>
      <c r="L273" s="5">
        <f>'90.1 Data-SI'!L273*Convert!$B$6/Convert!$B$5/$D273</f>
        <v>102.59723196590902</v>
      </c>
      <c r="M273" s="5">
        <f>'90.1 Data-SI'!M273*Convert!$B$6/Convert!$B$5/$D273</f>
        <v>121.03141307675568</v>
      </c>
      <c r="N273" s="5">
        <f>'90.1 Data-SI'!N273*Convert!$B$6/Convert!$B$5/$D273</f>
        <v>23.99846970879673</v>
      </c>
      <c r="O273" s="5">
        <f>'90.1 Data-SI'!O273*Convert!$B$6/Convert!$B$5/$D273</f>
        <v>3.0907464652083275E-2</v>
      </c>
      <c r="P273" s="5">
        <f>'90.1 Data-SI'!P273*Convert!$B$6/Convert!$B$5/$D273</f>
        <v>23.967562244144645</v>
      </c>
      <c r="Q273" s="5">
        <f>'90.1 Data-SI'!Q273*Convert!$B$6/Convert!$B$5/$D273</f>
        <v>10.98467656060682</v>
      </c>
      <c r="R273" s="5">
        <f>'90.1 Data-SI'!R273*Convert!$B$6/Convert!$B$5/$D273</f>
        <v>101.8047982222365</v>
      </c>
      <c r="S273" s="5">
        <f>'90.1 Data-SI'!S273*Convert!$B$6/Convert!$B$5/$D273</f>
        <v>0</v>
      </c>
      <c r="T273" s="5">
        <f>'90.1 Data-SI'!T273*Convert!$B$6/Convert!$B$5/$D273</f>
        <v>1.0351435345351421</v>
      </c>
      <c r="U273" s="5">
        <f>'90.1 Data-SI'!U273*Convert!$B$7/Convert!$B$5/$D273</f>
        <v>15.314724302938874</v>
      </c>
      <c r="V273" s="5">
        <f>'90.1 Data-SI'!V273*Convert!$B$6/Convert!$B$5/$D273</f>
        <v>8.1458738371089314</v>
      </c>
      <c r="W273" s="5">
        <f>'90.1 Data-SI'!W273*Convert!$B$6/Convert!$B$5/$D273</f>
        <v>407.72271748397998</v>
      </c>
      <c r="X273" s="5">
        <f>'90.1 Data-SI'!X273*Convert!$B$7/Convert!$B$5/$D273</f>
        <v>62.906164160842991</v>
      </c>
      <c r="Y273" s="5">
        <f t="shared" si="10"/>
        <v>470.62888164482297</v>
      </c>
      <c r="Z273" s="5">
        <f>'90.1 Data-SI'!Z273*Convert!$B$6/Convert!$B$5/$D273</f>
        <v>338.00220311320567</v>
      </c>
      <c r="AA273" s="5">
        <f>'90.1 Data-SI'!AA273*Convert!$B$6/Convert!$B$5/$D273</f>
        <v>1279.0213907725031</v>
      </c>
      <c r="AB273" s="5">
        <f t="shared" si="11"/>
        <v>1617.0235938857088</v>
      </c>
    </row>
    <row r="274" spans="1:28" x14ac:dyDescent="0.25">
      <c r="A274" s="95">
        <v>2010</v>
      </c>
      <c r="B274" s="95" t="s">
        <v>0</v>
      </c>
      <c r="C274" s="52" t="s">
        <v>3</v>
      </c>
      <c r="D274" s="5">
        <f>VLOOKUP(B274,SWH!$A$4:$C$19,3,FALSE)</f>
        <v>22436.18</v>
      </c>
      <c r="E274" s="5">
        <f>'90.1 Data-SI'!E274*Convert!$B$6/Convert!$B$5/$D274</f>
        <v>18.370660939409273</v>
      </c>
      <c r="F274" s="5">
        <f>'90.1 Data-SI'!F274*Convert!$B$7/Convert!$B$5/$D274</f>
        <v>82.289398938084233</v>
      </c>
      <c r="G274" s="5">
        <f>'90.1 Data-SI'!G274*Convert!$B$6/Convert!$B$5/$D274</f>
        <v>114.23945993083989</v>
      </c>
      <c r="H274" s="5">
        <f>'90.1 Data-SI'!H274*Convert!$B$6/Convert!$B$5/$D274</f>
        <v>140.62111236800956</v>
      </c>
      <c r="I274" s="5">
        <f>'90.1 Data-SI'!I274*Convert!$B$6/Convert!$B$5/$D274</f>
        <v>8.3278081552999552</v>
      </c>
      <c r="J274" s="5">
        <f>'90.1 Data-SI'!J274*Convert!$B$6/Convert!$B$5/$D274</f>
        <v>272.54819534539496</v>
      </c>
      <c r="K274" s="5">
        <f>'90.1 Data-SI'!K274*Convert!$B$7/Convert!$B$5/$D274</f>
        <v>37.470424505815558</v>
      </c>
      <c r="L274" s="5">
        <f>'90.1 Data-SI'!L274*Convert!$B$6/Convert!$B$5/$D274</f>
        <v>102.59723196590902</v>
      </c>
      <c r="M274" s="5">
        <f>'90.1 Data-SI'!M274*Convert!$B$6/Convert!$B$5/$D274</f>
        <v>113.20941369401267</v>
      </c>
      <c r="N274" s="5">
        <f>'90.1 Data-SI'!N274*Convert!$B$6/Convert!$B$5/$D274</f>
        <v>27.05763253320703</v>
      </c>
      <c r="O274" s="5">
        <f>'90.1 Data-SI'!O274*Convert!$B$6/Convert!$B$5/$D274</f>
        <v>3.0907464652083275E-2</v>
      </c>
      <c r="P274" s="5">
        <f>'90.1 Data-SI'!P274*Convert!$B$6/Convert!$B$5/$D274</f>
        <v>27.026725068554946</v>
      </c>
      <c r="Q274" s="5">
        <f>'90.1 Data-SI'!Q274*Convert!$B$6/Convert!$B$5/$D274</f>
        <v>14.518672271502743</v>
      </c>
      <c r="R274" s="5">
        <f>'90.1 Data-SI'!R274*Convert!$B$6/Convert!$B$5/$D274</f>
        <v>40.835236137940292</v>
      </c>
      <c r="S274" s="5">
        <f>'90.1 Data-SI'!S274*Convert!$B$6/Convert!$B$5/$D274</f>
        <v>9.0920107116669993</v>
      </c>
      <c r="T274" s="5">
        <f>'90.1 Data-SI'!T274*Convert!$B$6/Convert!$B$5/$D274</f>
        <v>1.0351435345351421</v>
      </c>
      <c r="U274" s="5">
        <f>'90.1 Data-SI'!U274*Convert!$B$7/Convert!$B$5/$D274</f>
        <v>16.125339617627521</v>
      </c>
      <c r="V274" s="5">
        <f>'90.1 Data-SI'!V274*Convert!$B$6/Convert!$B$5/$D274</f>
        <v>7.9764867132759081</v>
      </c>
      <c r="W274" s="5">
        <f>'90.1 Data-SI'!W274*Convert!$B$6/Convert!$B$5/$D274</f>
        <v>337.29217875392681</v>
      </c>
      <c r="X274" s="5">
        <f>'90.1 Data-SI'!X274*Convert!$B$7/Convert!$B$5/$D274</f>
        <v>82.289398938084233</v>
      </c>
      <c r="Y274" s="5">
        <f t="shared" si="10"/>
        <v>419.58157769201102</v>
      </c>
      <c r="Z274" s="5">
        <f>'90.1 Data-SI'!Z274*Convert!$B$6/Convert!$B$5/$D274</f>
        <v>397.00028728400082</v>
      </c>
      <c r="AA274" s="5">
        <f>'90.1 Data-SI'!AA274*Convert!$B$6/Convert!$B$5/$D274</f>
        <v>1267.4293515850043</v>
      </c>
      <c r="AB274" s="5">
        <f t="shared" si="11"/>
        <v>1664.429638869005</v>
      </c>
    </row>
    <row r="275" spans="1:28" x14ac:dyDescent="0.25">
      <c r="A275" s="95">
        <v>2010</v>
      </c>
      <c r="B275" s="95" t="s">
        <v>0</v>
      </c>
      <c r="C275" s="52" t="s">
        <v>7</v>
      </c>
      <c r="D275" s="5">
        <f>VLOOKUP(B275,SWH!$A$4:$C$19,3,FALSE)</f>
        <v>22436.18</v>
      </c>
      <c r="E275" s="5">
        <f>'90.1 Data-SI'!E275*Convert!$B$6/Convert!$B$5/$D275</f>
        <v>30.406949227146118</v>
      </c>
      <c r="F275" s="5">
        <f>'90.1 Data-SI'!F275*Convert!$B$7/Convert!$B$5/$D275</f>
        <v>64.94531798391904</v>
      </c>
      <c r="G275" s="5">
        <f>'90.1 Data-SI'!G275*Convert!$B$6/Convert!$B$5/$D275</f>
        <v>95.953100453523419</v>
      </c>
      <c r="H275" s="5">
        <f>'90.1 Data-SI'!H275*Convert!$B$6/Convert!$B$5/$D275</f>
        <v>140.60738887418051</v>
      </c>
      <c r="I275" s="5">
        <f>'90.1 Data-SI'!I275*Convert!$B$6/Convert!$B$5/$D275</f>
        <v>8.3274160554762684</v>
      </c>
      <c r="J275" s="5">
        <f>'90.1 Data-SI'!J275*Convert!$B$6/Convert!$B$5/$D275</f>
        <v>272.54819534539496</v>
      </c>
      <c r="K275" s="5">
        <f>'90.1 Data-SI'!K275*Convert!$B$7/Convert!$B$5/$D275</f>
        <v>37.470424505815558</v>
      </c>
      <c r="L275" s="5">
        <f>'90.1 Data-SI'!L275*Convert!$B$6/Convert!$B$5/$D275</f>
        <v>102.59723196590902</v>
      </c>
      <c r="M275" s="5">
        <f>'90.1 Data-SI'!M275*Convert!$B$6/Convert!$B$5/$D275</f>
        <v>123.97059335511759</v>
      </c>
      <c r="N275" s="5">
        <f>'90.1 Data-SI'!N275*Convert!$B$6/Convert!$B$5/$D275</f>
        <v>22.17324502953117</v>
      </c>
      <c r="O275" s="5">
        <f>'90.1 Data-SI'!O275*Convert!$B$6/Convert!$B$5/$D275</f>
        <v>3.0907464652083275E-2</v>
      </c>
      <c r="P275" s="5">
        <f>'90.1 Data-SI'!P275*Convert!$B$6/Convert!$B$5/$D275</f>
        <v>22.142337564879085</v>
      </c>
      <c r="Q275" s="5">
        <f>'90.1 Data-SI'!Q275*Convert!$B$6/Convert!$B$5/$D275</f>
        <v>9.4354901572172967</v>
      </c>
      <c r="R275" s="5">
        <f>'90.1 Data-SI'!R275*Convert!$B$6/Convert!$B$5/$D275</f>
        <v>96.796507174275362</v>
      </c>
      <c r="S275" s="5">
        <f>'90.1 Data-SI'!S275*Convert!$B$6/Convert!$B$5/$D275</f>
        <v>0</v>
      </c>
      <c r="T275" s="5">
        <f>'90.1 Data-SI'!T275*Convert!$B$6/Convert!$B$5/$D275</f>
        <v>1.0351435345351421</v>
      </c>
      <c r="U275" s="5">
        <f>'90.1 Data-SI'!U275*Convert!$B$7/Convert!$B$5/$D275</f>
        <v>15.888865414898817</v>
      </c>
      <c r="V275" s="5">
        <f>'90.1 Data-SI'!V275*Convert!$B$6/Convert!$B$5/$D275</f>
        <v>7.9627632194468436</v>
      </c>
      <c r="W275" s="5">
        <f>'90.1 Data-SI'!W275*Convert!$B$6/Convert!$B$5/$D275</f>
        <v>378.70497793215884</v>
      </c>
      <c r="X275" s="5">
        <f>'90.1 Data-SI'!X275*Convert!$B$7/Convert!$B$5/$D275</f>
        <v>64.94531798391904</v>
      </c>
      <c r="Y275" s="5">
        <f t="shared" si="10"/>
        <v>443.65029591607788</v>
      </c>
      <c r="Z275" s="5">
        <f>'90.1 Data-SI'!Z275*Convert!$B$6/Convert!$B$5/$D275</f>
        <v>345.63717088004978</v>
      </c>
      <c r="AA275" s="5">
        <f>'90.1 Data-SI'!AA275*Convert!$B$6/Convert!$B$5/$D275</f>
        <v>1257.4515873716271</v>
      </c>
      <c r="AB275" s="5">
        <f t="shared" si="11"/>
        <v>1603.0887582516768</v>
      </c>
    </row>
    <row r="276" spans="1:28" x14ac:dyDescent="0.25">
      <c r="A276" s="95">
        <v>2010</v>
      </c>
      <c r="B276" s="95" t="s">
        <v>0</v>
      </c>
      <c r="C276" s="52" t="s">
        <v>17</v>
      </c>
      <c r="D276" s="5">
        <f>VLOOKUP(B276,SWH!$A$4:$C$19,3,FALSE)</f>
        <v>22436.18</v>
      </c>
      <c r="E276" s="5">
        <f>'90.1 Data-SI'!E276*Convert!$B$6/Convert!$B$5/$D276</f>
        <v>9.1371021913910671</v>
      </c>
      <c r="F276" s="5">
        <f>'90.1 Data-SI'!F276*Convert!$B$7/Convert!$B$5/$D276</f>
        <v>77.099984637907767</v>
      </c>
      <c r="G276" s="5">
        <f>'90.1 Data-SI'!G276*Convert!$B$6/Convert!$B$5/$D276</f>
        <v>78.600722756230724</v>
      </c>
      <c r="H276" s="5">
        <f>'90.1 Data-SI'!H276*Convert!$B$6/Convert!$B$5/$D276</f>
        <v>140.60778097400419</v>
      </c>
      <c r="I276" s="5">
        <f>'90.1 Data-SI'!I276*Convert!$B$6/Convert!$B$5/$D276</f>
        <v>8.3262397560052062</v>
      </c>
      <c r="J276" s="5">
        <f>'90.1 Data-SI'!J276*Convert!$B$6/Convert!$B$5/$D276</f>
        <v>272.54819534539496</v>
      </c>
      <c r="K276" s="5">
        <f>'90.1 Data-SI'!K276*Convert!$B$7/Convert!$B$5/$D276</f>
        <v>37.470424505815558</v>
      </c>
      <c r="L276" s="5">
        <f>'90.1 Data-SI'!L276*Convert!$B$6/Convert!$B$5/$D276</f>
        <v>102.59723196590902</v>
      </c>
      <c r="M276" s="5">
        <f>'90.1 Data-SI'!M276*Convert!$B$6/Convert!$B$5/$D276</f>
        <v>115.19383090169536</v>
      </c>
      <c r="N276" s="5">
        <f>'90.1 Data-SI'!N276*Convert!$B$6/Convert!$B$5/$D276</f>
        <v>19.872011164308919</v>
      </c>
      <c r="O276" s="5">
        <f>'90.1 Data-SI'!O276*Convert!$B$6/Convert!$B$5/$D276</f>
        <v>3.0907464652083275E-2</v>
      </c>
      <c r="P276" s="5">
        <f>'90.1 Data-SI'!P276*Convert!$B$6/Convert!$B$5/$D276</f>
        <v>19.841103699656834</v>
      </c>
      <c r="Q276" s="5">
        <f>'90.1 Data-SI'!Q276*Convert!$B$6/Convert!$B$5/$D276</f>
        <v>7.4087261685763295</v>
      </c>
      <c r="R276" s="5">
        <f>'90.1 Data-SI'!R276*Convert!$B$6/Convert!$B$5/$D276</f>
        <v>19.079577420636372</v>
      </c>
      <c r="S276" s="5">
        <f>'90.1 Data-SI'!S276*Convert!$B$6/Convert!$B$5/$D276</f>
        <v>0</v>
      </c>
      <c r="T276" s="5">
        <f>'90.1 Data-SI'!T276*Convert!$B$6/Convert!$B$5/$D276</f>
        <v>1.0351435345351421</v>
      </c>
      <c r="U276" s="5">
        <f>'90.1 Data-SI'!U276*Convert!$B$7/Convert!$B$5/$D276</f>
        <v>16.15862316034984</v>
      </c>
      <c r="V276" s="5">
        <f>'90.1 Data-SI'!V276*Convert!$B$6/Convert!$B$5/$D276</f>
        <v>7.9047324455410859</v>
      </c>
      <c r="W276" s="5">
        <f>'90.1 Data-SI'!W276*Convert!$B$6/Convert!$B$5/$D276</f>
        <v>249.26106313818676</v>
      </c>
      <c r="X276" s="5">
        <f>'90.1 Data-SI'!X276*Convert!$B$7/Convert!$B$5/$D276</f>
        <v>77.099984637907767</v>
      </c>
      <c r="Y276" s="5">
        <f t="shared" si="10"/>
        <v>326.36104777609455</v>
      </c>
      <c r="Z276" s="5">
        <f>'90.1 Data-SI'!Z276*Convert!$B$6/Convert!$B$5/$D276</f>
        <v>381.93659625757243</v>
      </c>
      <c r="AA276" s="5">
        <f>'90.1 Data-SI'!AA276*Convert!$B$6/Convert!$B$5/$D276</f>
        <v>1164.2482829816245</v>
      </c>
      <c r="AB276" s="5">
        <f t="shared" si="11"/>
        <v>1546.184879239197</v>
      </c>
    </row>
    <row r="277" spans="1:28" x14ac:dyDescent="0.25">
      <c r="A277" s="95">
        <v>2010</v>
      </c>
      <c r="B277" s="95" t="s">
        <v>0</v>
      </c>
      <c r="C277" s="52" t="s">
        <v>14</v>
      </c>
      <c r="D277" s="5">
        <f>VLOOKUP(B277,SWH!$A$4:$C$19,3,FALSE)</f>
        <v>22436.18</v>
      </c>
      <c r="E277" s="5">
        <f>'90.1 Data-SI'!E277*Convert!$B$6/Convert!$B$5/$D277</f>
        <v>26.196973420212849</v>
      </c>
      <c r="F277" s="5">
        <f>'90.1 Data-SI'!F277*Convert!$B$7/Convert!$B$5/$D277</f>
        <v>94.901445888837685</v>
      </c>
      <c r="G277" s="5">
        <f>'90.1 Data-SI'!G277*Convert!$B$6/Convert!$B$5/$D277</f>
        <v>91.650589088199894</v>
      </c>
      <c r="H277" s="5">
        <f>'90.1 Data-SI'!H277*Convert!$B$6/Convert!$B$5/$D277</f>
        <v>140.60817307382788</v>
      </c>
      <c r="I277" s="5">
        <f>'90.1 Data-SI'!I277*Convert!$B$6/Convert!$B$5/$D277</f>
        <v>8.3148688611182671</v>
      </c>
      <c r="J277" s="5">
        <f>'90.1 Data-SI'!J277*Convert!$B$6/Convert!$B$5/$D277</f>
        <v>272.54819534539496</v>
      </c>
      <c r="K277" s="5">
        <f>'90.1 Data-SI'!K277*Convert!$B$7/Convert!$B$5/$D277</f>
        <v>37.470424505815558</v>
      </c>
      <c r="L277" s="5">
        <f>'90.1 Data-SI'!L277*Convert!$B$6/Convert!$B$5/$D277</f>
        <v>102.59723196590902</v>
      </c>
      <c r="M277" s="5">
        <f>'90.1 Data-SI'!M277*Convert!$B$6/Convert!$B$5/$D277</f>
        <v>115.31381344774375</v>
      </c>
      <c r="N277" s="5">
        <f>'90.1 Data-SI'!N277*Convert!$B$6/Convert!$B$5/$D277</f>
        <v>25.404539676540299</v>
      </c>
      <c r="O277" s="5">
        <f>'90.1 Data-SI'!O277*Convert!$B$6/Convert!$B$5/$D277</f>
        <v>3.0907464652083275E-2</v>
      </c>
      <c r="P277" s="5">
        <f>'90.1 Data-SI'!P277*Convert!$B$6/Convert!$B$5/$D277</f>
        <v>25.373632211888214</v>
      </c>
      <c r="Q277" s="5">
        <f>'90.1 Data-SI'!Q277*Convert!$B$6/Convert!$B$5/$D277</f>
        <v>10.004819101211623</v>
      </c>
      <c r="R277" s="5">
        <f>'90.1 Data-SI'!R277*Convert!$B$6/Convert!$B$5/$D277</f>
        <v>54.985726675000429</v>
      </c>
      <c r="S277" s="5">
        <f>'90.1 Data-SI'!S277*Convert!$B$6/Convert!$B$5/$D277</f>
        <v>9.3390336005901577</v>
      </c>
      <c r="T277" s="5">
        <f>'90.1 Data-SI'!T277*Convert!$B$6/Convert!$B$5/$D277</f>
        <v>1.0351435345351421</v>
      </c>
      <c r="U277" s="5">
        <f>'90.1 Data-SI'!U277*Convert!$B$7/Convert!$B$5/$D277</f>
        <v>16.920923654957704</v>
      </c>
      <c r="V277" s="5">
        <f>'90.1 Data-SI'!V277*Convert!$B$6/Convert!$B$5/$D277</f>
        <v>7.7459320169476262</v>
      </c>
      <c r="W277" s="5">
        <f>'90.1 Data-SI'!W277*Convert!$B$6/Convert!$B$5/$D277</f>
        <v>332.86458754484693</v>
      </c>
      <c r="X277" s="5">
        <f>'90.1 Data-SI'!X277*Convert!$B$7/Convert!$B$5/$D277</f>
        <v>94.901445888837685</v>
      </c>
      <c r="Y277" s="5">
        <f t="shared" si="10"/>
        <v>427.76603343368458</v>
      </c>
      <c r="Z277" s="5">
        <f>'90.1 Data-SI'!Z277*Convert!$B$6/Convert!$B$5/$D277</f>
        <v>436.17145177021121</v>
      </c>
      <c r="AA277" s="5">
        <f>'90.1 Data-SI'!AA277*Convert!$B$6/Convert!$B$5/$D277</f>
        <v>1301.9164915774431</v>
      </c>
      <c r="AB277" s="5">
        <f t="shared" si="11"/>
        <v>1738.0879433476543</v>
      </c>
    </row>
    <row r="278" spans="1:28" x14ac:dyDescent="0.25">
      <c r="A278" s="95">
        <v>2010</v>
      </c>
      <c r="B278" s="95" t="s">
        <v>0</v>
      </c>
      <c r="C278" s="52" t="s">
        <v>2</v>
      </c>
      <c r="D278" s="5">
        <f>VLOOKUP(B278,SWH!$A$4:$C$19,3,FALSE)</f>
        <v>22436.18</v>
      </c>
      <c r="E278" s="5">
        <f>'90.1 Data-SI'!E278*Convert!$B$6/Convert!$B$5/$D278</f>
        <v>33.606091688612864</v>
      </c>
      <c r="F278" s="5">
        <f>'90.1 Data-SI'!F278*Convert!$B$7/Convert!$B$5/$D278</f>
        <v>68.761651938966452</v>
      </c>
      <c r="G278" s="5">
        <f>'90.1 Data-SI'!G278*Convert!$B$6/Convert!$B$5/$D278</f>
        <v>70.002365722586362</v>
      </c>
      <c r="H278" s="5">
        <f>'90.1 Data-SI'!H278*Convert!$B$6/Convert!$B$5/$D278</f>
        <v>140.59993897753043</v>
      </c>
      <c r="I278" s="5">
        <f>'90.1 Data-SI'!I278*Convert!$B$6/Convert!$B$5/$D278</f>
        <v>8.3211424582972668</v>
      </c>
      <c r="J278" s="5">
        <f>'90.1 Data-SI'!J278*Convert!$B$6/Convert!$B$5/$D278</f>
        <v>272.54819534539496</v>
      </c>
      <c r="K278" s="5">
        <f>'90.1 Data-SI'!K278*Convert!$B$7/Convert!$B$5/$D278</f>
        <v>37.470424505815558</v>
      </c>
      <c r="L278" s="5">
        <f>'90.1 Data-SI'!L278*Convert!$B$6/Convert!$B$5/$D278</f>
        <v>102.59723196590902</v>
      </c>
      <c r="M278" s="5">
        <f>'90.1 Data-SI'!M278*Convert!$B$6/Convert!$B$5/$D278</f>
        <v>129.37804202359266</v>
      </c>
      <c r="N278" s="5">
        <f>'90.1 Data-SI'!N278*Convert!$B$6/Convert!$B$5/$D278</f>
        <v>19.423448966010355</v>
      </c>
      <c r="O278" s="5">
        <f>'90.1 Data-SI'!O278*Convert!$B$6/Convert!$B$5/$D278</f>
        <v>3.0907464652083275E-2</v>
      </c>
      <c r="P278" s="5">
        <f>'90.1 Data-SI'!P278*Convert!$B$6/Convert!$B$5/$D278</f>
        <v>19.392541501358274</v>
      </c>
      <c r="Q278" s="5">
        <f>'90.1 Data-SI'!Q278*Convert!$B$6/Convert!$B$5/$D278</f>
        <v>4.9275184842814896</v>
      </c>
      <c r="R278" s="5">
        <f>'90.1 Data-SI'!R278*Convert!$B$6/Convert!$B$5/$D278</f>
        <v>122.10890339224909</v>
      </c>
      <c r="S278" s="5">
        <f>'90.1 Data-SI'!S278*Convert!$B$6/Convert!$B$5/$D278</f>
        <v>0</v>
      </c>
      <c r="T278" s="5">
        <f>'90.1 Data-SI'!T278*Convert!$B$6/Convert!$B$5/$D278</f>
        <v>1.0351435345351421</v>
      </c>
      <c r="U278" s="5">
        <f>'90.1 Data-SI'!U278*Convert!$B$7/Convert!$B$5/$D278</f>
        <v>16.663915653694666</v>
      </c>
      <c r="V278" s="5">
        <f>'90.1 Data-SI'!V278*Convert!$B$6/Convert!$B$5/$D278</f>
        <v>7.7231902271737489</v>
      </c>
      <c r="W278" s="5">
        <f>'90.1 Data-SI'!W278*Convert!$B$6/Convert!$B$5/$D278</f>
        <v>379.4154628126808</v>
      </c>
      <c r="X278" s="5">
        <f>'90.1 Data-SI'!X278*Convert!$B$7/Convert!$B$5/$D278</f>
        <v>68.761651938966452</v>
      </c>
      <c r="Y278" s="5">
        <f t="shared" si="10"/>
        <v>448.17711475164725</v>
      </c>
      <c r="Z278" s="5">
        <f>'90.1 Data-SI'!Z278*Convert!$B$6/Convert!$B$5/$D278</f>
        <v>359.05129794822466</v>
      </c>
      <c r="AA278" s="5">
        <f>'90.1 Data-SI'!AA278*Convert!$B$6/Convert!$B$5/$D278</f>
        <v>1271.3229028342218</v>
      </c>
      <c r="AB278" s="5">
        <f t="shared" si="11"/>
        <v>1630.3742007824465</v>
      </c>
    </row>
    <row r="279" spans="1:28" x14ac:dyDescent="0.25">
      <c r="A279" s="95">
        <v>2010</v>
      </c>
      <c r="B279" s="95" t="s">
        <v>0</v>
      </c>
      <c r="C279" s="52" t="s">
        <v>18</v>
      </c>
      <c r="D279" s="5">
        <f>VLOOKUP(B279,SWH!$A$4:$C$19,3,FALSE)</f>
        <v>22436.18</v>
      </c>
      <c r="E279" s="5">
        <f>'90.1 Data-SI'!E279*Convert!$B$6/Convert!$B$5/$D279</f>
        <v>24.574072249970065</v>
      </c>
      <c r="F279" s="5">
        <f>'90.1 Data-SI'!F279*Convert!$B$7/Convert!$B$5/$D279</f>
        <v>96.42510742321852</v>
      </c>
      <c r="G279" s="5">
        <f>'90.1 Data-SI'!G279*Convert!$B$6/Convert!$B$5/$D279</f>
        <v>49.698260552573757</v>
      </c>
      <c r="H279" s="5">
        <f>'90.1 Data-SI'!H279*Convert!$B$6/Convert!$B$5/$D279</f>
        <v>140.62072026818586</v>
      </c>
      <c r="I279" s="5">
        <f>'90.1 Data-SI'!I279*Convert!$B$6/Convert!$B$5/$D279</f>
        <v>8.3054584653497656</v>
      </c>
      <c r="J279" s="5">
        <f>'90.1 Data-SI'!J279*Convert!$B$6/Convert!$B$5/$D279</f>
        <v>272.54819534539496</v>
      </c>
      <c r="K279" s="5">
        <f>'90.1 Data-SI'!K279*Convert!$B$7/Convert!$B$5/$D279</f>
        <v>37.470424505815558</v>
      </c>
      <c r="L279" s="5">
        <f>'90.1 Data-SI'!L279*Convert!$B$6/Convert!$B$5/$D279</f>
        <v>102.59723196590902</v>
      </c>
      <c r="M279" s="5">
        <f>'90.1 Data-SI'!M279*Convert!$B$6/Convert!$B$5/$D279</f>
        <v>116.61244806379696</v>
      </c>
      <c r="N279" s="5">
        <f>'90.1 Data-SI'!N279*Convert!$B$6/Convert!$B$5/$D279</f>
        <v>18.201273815576247</v>
      </c>
      <c r="O279" s="5">
        <f>'90.1 Data-SI'!O279*Convert!$B$6/Convert!$B$5/$D279</f>
        <v>3.0907464652083275E-2</v>
      </c>
      <c r="P279" s="5">
        <f>'90.1 Data-SI'!P279*Convert!$B$6/Convert!$B$5/$D279</f>
        <v>18.170366350924166</v>
      </c>
      <c r="Q279" s="5">
        <f>'90.1 Data-SI'!Q279*Convert!$B$6/Convert!$B$5/$D279</f>
        <v>2.5388463583769112</v>
      </c>
      <c r="R279" s="5">
        <f>'90.1 Data-SI'!R279*Convert!$B$6/Convert!$B$5/$D279</f>
        <v>31.96711442559889</v>
      </c>
      <c r="S279" s="5">
        <f>'90.1 Data-SI'!S279*Convert!$B$6/Convert!$B$5/$D279</f>
        <v>0</v>
      </c>
      <c r="T279" s="5">
        <f>'90.1 Data-SI'!T279*Convert!$B$6/Convert!$B$5/$D279</f>
        <v>1.0351435345351421</v>
      </c>
      <c r="U279" s="5">
        <f>'90.1 Data-SI'!U279*Convert!$B$7/Convert!$B$5/$D279</f>
        <v>17.152968999179006</v>
      </c>
      <c r="V279" s="5">
        <f>'90.1 Data-SI'!V279*Convert!$B$6/Convert!$B$5/$D279</f>
        <v>7.6012471820069196</v>
      </c>
      <c r="W279" s="5">
        <f>'90.1 Data-SI'!W279*Convert!$B$6/Convert!$B$5/$D279</f>
        <v>243.56110800124074</v>
      </c>
      <c r="X279" s="5">
        <f>'90.1 Data-SI'!X279*Convert!$B$7/Convert!$B$5/$D279</f>
        <v>96.42510742321852</v>
      </c>
      <c r="Y279" s="5">
        <f t="shared" si="10"/>
        <v>339.98621542445926</v>
      </c>
      <c r="Z279" s="5">
        <f>'90.1 Data-SI'!Z279*Convert!$B$6/Convert!$B$5/$D279</f>
        <v>441.30168586333917</v>
      </c>
      <c r="AA279" s="5">
        <f>'90.1 Data-SI'!AA279*Convert!$B$6/Convert!$B$5/$D279</f>
        <v>1217.6016980906136</v>
      </c>
      <c r="AB279" s="5">
        <f t="shared" si="11"/>
        <v>1658.9033839539527</v>
      </c>
    </row>
    <row r="280" spans="1:28" x14ac:dyDescent="0.25">
      <c r="A280" s="95">
        <v>2010</v>
      </c>
      <c r="B280" s="95" t="s">
        <v>0</v>
      </c>
      <c r="C280" s="52" t="s">
        <v>4</v>
      </c>
      <c r="D280" s="5">
        <f>VLOOKUP(B280,SWH!$A$4:$C$19,3,FALSE)</f>
        <v>22436.18</v>
      </c>
      <c r="E280" s="5">
        <f>'90.1 Data-SI'!E280*Convert!$B$6/Convert!$B$5/$D280</f>
        <v>30.341860656413981</v>
      </c>
      <c r="F280" s="5">
        <f>'90.1 Data-SI'!F280*Convert!$B$7/Convert!$B$5/$D280</f>
        <v>103.10624179338907</v>
      </c>
      <c r="G280" s="5">
        <f>'90.1 Data-SI'!G280*Convert!$B$6/Convert!$B$5/$D280</f>
        <v>68.55590947300297</v>
      </c>
      <c r="H280" s="5">
        <f>'90.1 Data-SI'!H280*Convert!$B$6/Convert!$B$5/$D280</f>
        <v>140.60974147312263</v>
      </c>
      <c r="I280" s="5">
        <f>'90.1 Data-SI'!I280*Convert!$B$6/Convert!$B$5/$D280</f>
        <v>8.3176135598840801</v>
      </c>
      <c r="J280" s="5">
        <f>'90.1 Data-SI'!J280*Convert!$B$6/Convert!$B$5/$D280</f>
        <v>272.54819534539496</v>
      </c>
      <c r="K280" s="5">
        <f>'90.1 Data-SI'!K280*Convert!$B$7/Convert!$B$5/$D280</f>
        <v>37.470424505815558</v>
      </c>
      <c r="L280" s="5">
        <f>'90.1 Data-SI'!L280*Convert!$B$6/Convert!$B$5/$D280</f>
        <v>102.59723196590902</v>
      </c>
      <c r="M280" s="5">
        <f>'90.1 Data-SI'!M280*Convert!$B$6/Convert!$B$5/$D280</f>
        <v>117.1939321023256</v>
      </c>
      <c r="N280" s="5">
        <f>'90.1 Data-SI'!N280*Convert!$B$6/Convert!$B$5/$D280</f>
        <v>22.819033439144572</v>
      </c>
      <c r="O280" s="5">
        <f>'90.1 Data-SI'!O280*Convert!$B$6/Convert!$B$5/$D280</f>
        <v>3.0907464652083275E-2</v>
      </c>
      <c r="P280" s="5">
        <f>'90.1 Data-SI'!P280*Convert!$B$6/Convert!$B$5/$D280</f>
        <v>22.788125974492488</v>
      </c>
      <c r="Q280" s="5">
        <f>'90.1 Data-SI'!Q280*Convert!$B$6/Convert!$B$5/$D280</f>
        <v>6.0222611920171394</v>
      </c>
      <c r="R280" s="5">
        <f>'90.1 Data-SI'!R280*Convert!$B$6/Convert!$B$5/$D280</f>
        <v>62.086654481982031</v>
      </c>
      <c r="S280" s="5">
        <f>'90.1 Data-SI'!S280*Convert!$B$6/Convert!$B$5/$D280</f>
        <v>8.6991266883320701</v>
      </c>
      <c r="T280" s="5">
        <f>'90.1 Data-SI'!T280*Convert!$B$6/Convert!$B$5/$D280</f>
        <v>1.0351435345351421</v>
      </c>
      <c r="U280" s="5">
        <f>'90.1 Data-SI'!U280*Convert!$B$7/Convert!$B$5/$D280</f>
        <v>17.71436036695096</v>
      </c>
      <c r="V280" s="5">
        <f>'90.1 Data-SI'!V280*Convert!$B$6/Convert!$B$5/$D280</f>
        <v>7.5836026899409781</v>
      </c>
      <c r="W280" s="5">
        <f>'90.1 Data-SI'!W280*Convert!$B$6/Convert!$B$5/$D280</f>
        <v>315.68787056856627</v>
      </c>
      <c r="X280" s="5">
        <f>'90.1 Data-SI'!X280*Convert!$B$7/Convert!$B$5/$D280</f>
        <v>103.10624179338907</v>
      </c>
      <c r="Y280" s="5">
        <f t="shared" si="10"/>
        <v>418.79411236195534</v>
      </c>
      <c r="Z280" s="5">
        <f>'90.1 Data-SI'!Z280*Convert!$B$6/Convert!$B$5/$D280</f>
        <v>462.461352848638</v>
      </c>
      <c r="AA280" s="5">
        <f>'90.1 Data-SI'!AA280*Convert!$B$6/Convert!$B$5/$D280</f>
        <v>1310.8716594506432</v>
      </c>
      <c r="AB280" s="5">
        <f t="shared" si="11"/>
        <v>1773.3330122992811</v>
      </c>
    </row>
    <row r="281" spans="1:28" x14ac:dyDescent="0.25">
      <c r="A281" s="95">
        <v>2010</v>
      </c>
      <c r="B281" s="95" t="s">
        <v>0</v>
      </c>
      <c r="C281" s="52" t="s">
        <v>5</v>
      </c>
      <c r="D281" s="5">
        <f>VLOOKUP(B281,SWH!$A$4:$C$19,3,FALSE)</f>
        <v>22436.18</v>
      </c>
      <c r="E281" s="5">
        <f>'90.1 Data-SI'!E281*Convert!$B$6/Convert!$B$5/$D281</f>
        <v>38.251690399662998</v>
      </c>
      <c r="F281" s="5">
        <f>'90.1 Data-SI'!F281*Convert!$B$7/Convert!$B$5/$D281</f>
        <v>83.242140348510517</v>
      </c>
      <c r="G281" s="5">
        <f>'90.1 Data-SI'!G281*Convert!$B$6/Convert!$B$5/$D281</f>
        <v>58.32053567546307</v>
      </c>
      <c r="H281" s="5">
        <f>'90.1 Data-SI'!H281*Convert!$B$6/Convert!$B$5/$D281</f>
        <v>140.60464417541468</v>
      </c>
      <c r="I281" s="5">
        <f>'90.1 Data-SI'!I281*Convert!$B$6/Convert!$B$5/$D281</f>
        <v>8.318005659707767</v>
      </c>
      <c r="J281" s="5">
        <f>'90.1 Data-SI'!J281*Convert!$B$6/Convert!$B$5/$D281</f>
        <v>272.54819534539496</v>
      </c>
      <c r="K281" s="5">
        <f>'90.1 Data-SI'!K281*Convert!$B$7/Convert!$B$5/$D281</f>
        <v>37.470424505815558</v>
      </c>
      <c r="L281" s="5">
        <f>'90.1 Data-SI'!L281*Convert!$B$6/Convert!$B$5/$D281</f>
        <v>102.59723196590902</v>
      </c>
      <c r="M281" s="5">
        <f>'90.1 Data-SI'!M281*Convert!$B$6/Convert!$B$5/$D281</f>
        <v>130.79313028728103</v>
      </c>
      <c r="N281" s="5">
        <f>'90.1 Data-SI'!N281*Convert!$B$6/Convert!$B$5/$D281</f>
        <v>18.265186086837321</v>
      </c>
      <c r="O281" s="5">
        <f>'90.1 Data-SI'!O281*Convert!$B$6/Convert!$B$5/$D281</f>
        <v>3.0907464652083275E-2</v>
      </c>
      <c r="P281" s="5">
        <f>'90.1 Data-SI'!P281*Convert!$B$6/Convert!$B$5/$D281</f>
        <v>18.234278622185236</v>
      </c>
      <c r="Q281" s="5">
        <f>'90.1 Data-SI'!Q281*Convert!$B$6/Convert!$B$5/$D281</f>
        <v>3.0968044074843006</v>
      </c>
      <c r="R281" s="5">
        <f>'90.1 Data-SI'!R281*Convert!$B$6/Convert!$B$5/$D281</f>
        <v>117.43389719442237</v>
      </c>
      <c r="S281" s="5">
        <f>'90.1 Data-SI'!S281*Convert!$B$6/Convert!$B$5/$D281</f>
        <v>0</v>
      </c>
      <c r="T281" s="5">
        <f>'90.1 Data-SI'!T281*Convert!$B$6/Convert!$B$5/$D281</f>
        <v>1.0351435345351421</v>
      </c>
      <c r="U281" s="5">
        <f>'90.1 Data-SI'!U281*Convert!$B$7/Convert!$B$5/$D281</f>
        <v>17.471981019545712</v>
      </c>
      <c r="V281" s="5">
        <f>'90.1 Data-SI'!V281*Convert!$B$6/Convert!$B$5/$D281</f>
        <v>7.5749764938198529</v>
      </c>
      <c r="W281" s="5">
        <f>'90.1 Data-SI'!W281*Convert!$B$6/Convert!$B$5/$D281</f>
        <v>366.13033658649897</v>
      </c>
      <c r="X281" s="5">
        <f>'90.1 Data-SI'!X281*Convert!$B$7/Convert!$B$5/$D281</f>
        <v>83.242140348510517</v>
      </c>
      <c r="Y281" s="5">
        <f t="shared" si="10"/>
        <v>449.3724769350095</v>
      </c>
      <c r="Z281" s="5">
        <f>'90.1 Data-SI'!Z281*Convert!$B$6/Convert!$B$5/$D281</f>
        <v>403.71852566306342</v>
      </c>
      <c r="AA281" s="5">
        <f>'90.1 Data-SI'!AA281*Convert!$B$6/Convert!$B$5/$D281</f>
        <v>1302.5579668889959</v>
      </c>
      <c r="AB281" s="5">
        <f t="shared" si="11"/>
        <v>1706.2764925520594</v>
      </c>
    </row>
    <row r="282" spans="1:28" x14ac:dyDescent="0.25">
      <c r="A282" s="95">
        <v>2010</v>
      </c>
      <c r="B282" s="95" t="s">
        <v>0</v>
      </c>
      <c r="C282" s="52" t="s">
        <v>15</v>
      </c>
      <c r="D282" s="5">
        <f>VLOOKUP(B282,SWH!$A$4:$C$19,3,FALSE)</f>
        <v>22436.18</v>
      </c>
      <c r="E282" s="5">
        <f>'90.1 Data-SI'!E282*Convert!$B$6/Convert!$B$5/$D282</f>
        <v>27.779880408439503</v>
      </c>
      <c r="F282" s="5">
        <f>'90.1 Data-SI'!F282*Convert!$B$7/Convert!$B$5/$D282</f>
        <v>101.39670240953079</v>
      </c>
      <c r="G282" s="5">
        <f>'90.1 Data-SI'!G282*Convert!$B$6/Convert!$B$5/$D282</f>
        <v>40.778381663505598</v>
      </c>
      <c r="H282" s="5">
        <f>'90.1 Data-SI'!H282*Convert!$B$6/Convert!$B$5/$D282</f>
        <v>140.62503336624641</v>
      </c>
      <c r="I282" s="5">
        <f>'90.1 Data-SI'!I282*Convert!$B$6/Convert!$B$5/$D282</f>
        <v>8.3046742657023902</v>
      </c>
      <c r="J282" s="5">
        <f>'90.1 Data-SI'!J282*Convert!$B$6/Convert!$B$5/$D282</f>
        <v>272.54819534539496</v>
      </c>
      <c r="K282" s="5">
        <f>'90.1 Data-SI'!K282*Convert!$B$7/Convert!$B$5/$D282</f>
        <v>37.470424505815558</v>
      </c>
      <c r="L282" s="5">
        <f>'90.1 Data-SI'!L282*Convert!$B$6/Convert!$B$5/$D282</f>
        <v>102.59723196590902</v>
      </c>
      <c r="M282" s="5">
        <f>'90.1 Data-SI'!M282*Convert!$B$6/Convert!$B$5/$D282</f>
        <v>117.92088517544232</v>
      </c>
      <c r="N282" s="5">
        <f>'90.1 Data-SI'!N282*Convert!$B$6/Convert!$B$5/$D282</f>
        <v>16.754425466169177</v>
      </c>
      <c r="O282" s="5">
        <f>'90.1 Data-SI'!O282*Convert!$B$6/Convert!$B$5/$D282</f>
        <v>3.0907464652083275E-2</v>
      </c>
      <c r="P282" s="5">
        <f>'90.1 Data-SI'!P282*Convert!$B$6/Convert!$B$5/$D282</f>
        <v>16.723518001517093</v>
      </c>
      <c r="Q282" s="5">
        <f>'90.1 Data-SI'!Q282*Convert!$B$6/Convert!$B$5/$D282</f>
        <v>2.5137519696609076</v>
      </c>
      <c r="R282" s="5">
        <f>'90.1 Data-SI'!R282*Convert!$B$6/Convert!$B$5/$D282</f>
        <v>32.453710306795145</v>
      </c>
      <c r="S282" s="5">
        <f>'90.1 Data-SI'!S282*Convert!$B$6/Convert!$B$5/$D282</f>
        <v>0</v>
      </c>
      <c r="T282" s="5">
        <f>'90.1 Data-SI'!T282*Convert!$B$6/Convert!$B$5/$D282</f>
        <v>1.0351435345351421</v>
      </c>
      <c r="U282" s="5">
        <f>'90.1 Data-SI'!U282*Convert!$B$7/Convert!$B$5/$D282</f>
        <v>17.582970897897951</v>
      </c>
      <c r="V282" s="5">
        <f>'90.1 Data-SI'!V282*Convert!$B$6/Convert!$B$5/$D282</f>
        <v>7.4949881297875924</v>
      </c>
      <c r="W282" s="5">
        <f>'90.1 Data-SI'!W282*Convert!$B$6/Convert!$B$5/$D282</f>
        <v>238.17012752536058</v>
      </c>
      <c r="X282" s="5">
        <f>'90.1 Data-SI'!X282*Convert!$B$7/Convert!$B$5/$D282</f>
        <v>101.39670240953079</v>
      </c>
      <c r="Y282" s="5">
        <f t="shared" si="10"/>
        <v>339.56682993489136</v>
      </c>
      <c r="Z282" s="5">
        <f>'90.1 Data-SI'!Z282*Convert!$B$6/Convert!$B$5/$D282</f>
        <v>457.08291956711582</v>
      </c>
      <c r="AA282" s="5">
        <f>'90.1 Data-SI'!AA282*Convert!$B$6/Convert!$B$5/$D282</f>
        <v>1227.8896132645275</v>
      </c>
      <c r="AB282" s="5">
        <f t="shared" si="11"/>
        <v>1684.9725328316433</v>
      </c>
    </row>
    <row r="283" spans="1:28" x14ac:dyDescent="0.25">
      <c r="A283" s="95">
        <v>2010</v>
      </c>
      <c r="B283" s="95" t="s">
        <v>0</v>
      </c>
      <c r="C283" s="52" t="s">
        <v>16</v>
      </c>
      <c r="D283" s="5">
        <f>VLOOKUP(B283,SWH!$A$4:$C$19,3,FALSE)</f>
        <v>22436.18</v>
      </c>
      <c r="E283" s="5">
        <f>'90.1 Data-SI'!E283*Convert!$B$6/Convert!$B$5/$D283</f>
        <v>30.926089393708438</v>
      </c>
      <c r="F283" s="5">
        <f>'90.1 Data-SI'!F283*Convert!$B$7/Convert!$B$5/$D283</f>
        <v>138.33284552995306</v>
      </c>
      <c r="G283" s="5">
        <f>'90.1 Data-SI'!G283*Convert!$B$6/Convert!$B$5/$D283</f>
        <v>73.462254566805342</v>
      </c>
      <c r="H283" s="5">
        <f>'90.1 Data-SI'!H283*Convert!$B$6/Convert!$B$5/$D283</f>
        <v>140.61052567277</v>
      </c>
      <c r="I283" s="5">
        <f>'90.1 Data-SI'!I283*Convert!$B$6/Convert!$B$5/$D283</f>
        <v>8.3136925616472048</v>
      </c>
      <c r="J283" s="5">
        <f>'90.1 Data-SI'!J283*Convert!$B$6/Convert!$B$5/$D283</f>
        <v>272.54819534539496</v>
      </c>
      <c r="K283" s="5">
        <f>'90.1 Data-SI'!K283*Convert!$B$7/Convert!$B$5/$D283</f>
        <v>37.470424505815558</v>
      </c>
      <c r="L283" s="5">
        <f>'90.1 Data-SI'!L283*Convert!$B$6/Convert!$B$5/$D283</f>
        <v>102.59723196590902</v>
      </c>
      <c r="M283" s="5">
        <f>'90.1 Data-SI'!M283*Convert!$B$6/Convert!$B$5/$D283</f>
        <v>118.334158389609</v>
      </c>
      <c r="N283" s="5">
        <f>'90.1 Data-SI'!N283*Convert!$B$6/Convert!$B$5/$D283</f>
        <v>24.68660489936839</v>
      </c>
      <c r="O283" s="5">
        <f>'90.1 Data-SI'!O283*Convert!$B$6/Convert!$B$5/$D283</f>
        <v>3.0907464652083275E-2</v>
      </c>
      <c r="P283" s="5">
        <f>'90.1 Data-SI'!P283*Convert!$B$6/Convert!$B$5/$D283</f>
        <v>24.655697434716306</v>
      </c>
      <c r="Q283" s="5">
        <f>'90.1 Data-SI'!Q283*Convert!$B$6/Convert!$B$5/$D283</f>
        <v>6.541009258755774</v>
      </c>
      <c r="R283" s="5">
        <f>'90.1 Data-SI'!R283*Convert!$B$6/Convert!$B$5/$D283</f>
        <v>68.069705691630404</v>
      </c>
      <c r="S283" s="5">
        <f>'90.1 Data-SI'!S283*Convert!$B$6/Convert!$B$5/$D283</f>
        <v>8.9328181832498519</v>
      </c>
      <c r="T283" s="5">
        <f>'90.1 Data-SI'!T283*Convert!$B$6/Convert!$B$5/$D283</f>
        <v>1.0351435345351421</v>
      </c>
      <c r="U283" s="5">
        <f>'90.1 Data-SI'!U283*Convert!$B$7/Convert!$B$5/$D283</f>
        <v>18.393586212586595</v>
      </c>
      <c r="V283" s="5">
        <f>'90.1 Data-SI'!V283*Convert!$B$6/Convert!$B$5/$D283</f>
        <v>7.5506663047512239</v>
      </c>
      <c r="W283" s="5">
        <f>'90.1 Data-SI'!W283*Convert!$B$6/Convert!$B$5/$D283</f>
        <v>330.92173291847513</v>
      </c>
      <c r="X283" s="5">
        <f>'90.1 Data-SI'!X283*Convert!$B$7/Convert!$B$5/$D283</f>
        <v>138.33284552995306</v>
      </c>
      <c r="Y283" s="5">
        <f t="shared" si="10"/>
        <v>469.25457844842822</v>
      </c>
      <c r="Z283" s="5">
        <f>'90.1 Data-SI'!Z283*Convert!$B$6/Convert!$B$5/$D283</f>
        <v>567.3629554783588</v>
      </c>
      <c r="AA283" s="5">
        <f>'90.1 Data-SI'!AA283*Convert!$B$6/Convert!$B$5/$D283</f>
        <v>1430.9714433463173</v>
      </c>
      <c r="AB283" s="5">
        <f t="shared" si="11"/>
        <v>1998.3343988246761</v>
      </c>
    </row>
    <row r="284" spans="1:28" x14ac:dyDescent="0.25">
      <c r="A284" s="95">
        <v>2010</v>
      </c>
      <c r="B284" s="95" t="s">
        <v>0</v>
      </c>
      <c r="C284" s="52" t="s">
        <v>9</v>
      </c>
      <c r="D284" s="5">
        <f>VLOOKUP(B284,SWH!$A$4:$C$19,3,FALSE)</f>
        <v>22436.18</v>
      </c>
      <c r="E284" s="5">
        <f>'90.1 Data-SI'!E284*Convert!$B$6/Convert!$B$5/$D284</f>
        <v>41.874692770536001</v>
      </c>
      <c r="F284" s="5">
        <f>'90.1 Data-SI'!F284*Convert!$B$7/Convert!$B$5/$D284</f>
        <v>119.28593558360748</v>
      </c>
      <c r="G284" s="5">
        <f>'90.1 Data-SI'!G284*Convert!$B$6/Convert!$B$5/$D284</f>
        <v>52.699392603078294</v>
      </c>
      <c r="H284" s="5">
        <f>'90.1 Data-SI'!H284*Convert!$B$6/Convert!$B$5/$D284</f>
        <v>140.6136624713595</v>
      </c>
      <c r="I284" s="5">
        <f>'90.1 Data-SI'!I284*Convert!$B$6/Convert!$B$5/$D284</f>
        <v>8.3078110642918919</v>
      </c>
      <c r="J284" s="5">
        <f>'90.1 Data-SI'!J284*Convert!$B$6/Convert!$B$5/$D284</f>
        <v>272.54819534539496</v>
      </c>
      <c r="K284" s="5">
        <f>'90.1 Data-SI'!K284*Convert!$B$7/Convert!$B$5/$D284</f>
        <v>37.470424505815558</v>
      </c>
      <c r="L284" s="5">
        <f>'90.1 Data-SI'!L284*Convert!$B$6/Convert!$B$5/$D284</f>
        <v>102.59723196590902</v>
      </c>
      <c r="M284" s="5">
        <f>'90.1 Data-SI'!M284*Convert!$B$6/Convert!$B$5/$D284</f>
        <v>124.94809821557067</v>
      </c>
      <c r="N284" s="5">
        <f>'90.1 Data-SI'!N284*Convert!$B$6/Convert!$B$5/$D284</f>
        <v>18.707082588133197</v>
      </c>
      <c r="O284" s="5">
        <f>'90.1 Data-SI'!O284*Convert!$B$6/Convert!$B$5/$D284</f>
        <v>3.0907464652083275E-2</v>
      </c>
      <c r="P284" s="5">
        <f>'90.1 Data-SI'!P284*Convert!$B$6/Convert!$B$5/$D284</f>
        <v>18.676175123481112</v>
      </c>
      <c r="Q284" s="5">
        <f>'90.1 Data-SI'!Q284*Convert!$B$6/Convert!$B$5/$D284</f>
        <v>2.1173390479127909</v>
      </c>
      <c r="R284" s="5">
        <f>'90.1 Data-SI'!R284*Convert!$B$6/Convert!$B$5/$D284</f>
        <v>108.81201417135676</v>
      </c>
      <c r="S284" s="5">
        <f>'90.1 Data-SI'!S284*Convert!$B$6/Convert!$B$5/$D284</f>
        <v>8.7583337617088901</v>
      </c>
      <c r="T284" s="5">
        <f>'90.1 Data-SI'!T284*Convert!$B$6/Convert!$B$5/$D284</f>
        <v>1.0351435345351421</v>
      </c>
      <c r="U284" s="5">
        <f>'90.1 Data-SI'!U284*Convert!$B$7/Convert!$B$5/$D284</f>
        <v>18.204621582937321</v>
      </c>
      <c r="V284" s="5">
        <f>'90.1 Data-SI'!V284*Convert!$B$6/Convert!$B$5/$D284</f>
        <v>7.469893741071588</v>
      </c>
      <c r="W284" s="5">
        <f>'90.1 Data-SI'!W284*Convert!$B$6/Convert!$B$5/$D284</f>
        <v>357.88604569364452</v>
      </c>
      <c r="X284" s="5">
        <f>'90.1 Data-SI'!X284*Convert!$B$7/Convert!$B$5/$D284</f>
        <v>119.28593558360748</v>
      </c>
      <c r="Y284" s="5">
        <f t="shared" si="10"/>
        <v>477.17198127725203</v>
      </c>
      <c r="Z284" s="5">
        <f>'90.1 Data-SI'!Z284*Convert!$B$6/Convert!$B$5/$D284</f>
        <v>511.16367984904537</v>
      </c>
      <c r="AA284" s="5">
        <f>'90.1 Data-SI'!AA284*Convert!$B$6/Convert!$B$5/$D284</f>
        <v>1401.6525711299039</v>
      </c>
      <c r="AB284" s="5">
        <f t="shared" si="11"/>
        <v>1912.8162509789493</v>
      </c>
    </row>
    <row r="285" spans="1:28" x14ac:dyDescent="0.25">
      <c r="A285" s="95">
        <v>2010</v>
      </c>
      <c r="B285" s="95" t="s">
        <v>0</v>
      </c>
      <c r="C285" s="52" t="s">
        <v>12</v>
      </c>
      <c r="D285" s="5">
        <f>VLOOKUP(B285,SWH!$A$4:$C$19,3,FALSE)</f>
        <v>22436.18</v>
      </c>
      <c r="E285" s="5">
        <f>'90.1 Data-SI'!E285*Convert!$B$6/Convert!$B$5/$D285</f>
        <v>35.262321343869097</v>
      </c>
      <c r="F285" s="5">
        <f>'90.1 Data-SI'!F285*Convert!$B$7/Convert!$B$5/$D285</f>
        <v>158.68371878714547</v>
      </c>
      <c r="G285" s="5">
        <f>'90.1 Data-SI'!G285*Convert!$B$6/Convert!$B$5/$D285</f>
        <v>62.339558868260504</v>
      </c>
      <c r="H285" s="5">
        <f>'90.1 Data-SI'!H285*Convert!$B$6/Convert!$B$5/$D285</f>
        <v>140.61130987241737</v>
      </c>
      <c r="I285" s="5">
        <f>'90.1 Data-SI'!I285*Convert!$B$6/Convert!$B$5/$D285</f>
        <v>8.3027137665839525</v>
      </c>
      <c r="J285" s="5">
        <f>'90.1 Data-SI'!J285*Convert!$B$6/Convert!$B$5/$D285</f>
        <v>272.54819534539496</v>
      </c>
      <c r="K285" s="5">
        <f>'90.1 Data-SI'!K285*Convert!$B$7/Convert!$B$5/$D285</f>
        <v>37.470424505815558</v>
      </c>
      <c r="L285" s="5">
        <f>'90.1 Data-SI'!L285*Convert!$B$6/Convert!$B$5/$D285</f>
        <v>102.59723196590902</v>
      </c>
      <c r="M285" s="5">
        <f>'90.1 Data-SI'!M285*Convert!$B$6/Convert!$B$5/$D285</f>
        <v>118.2675014195821</v>
      </c>
      <c r="N285" s="5">
        <f>'90.1 Data-SI'!N285*Convert!$B$6/Convert!$B$5/$D285</f>
        <v>22.198731518070861</v>
      </c>
      <c r="O285" s="5">
        <f>'90.1 Data-SI'!O285*Convert!$B$6/Convert!$B$5/$D285</f>
        <v>3.0907464652083275E-2</v>
      </c>
      <c r="P285" s="5">
        <f>'90.1 Data-SI'!P285*Convert!$B$6/Convert!$B$5/$D285</f>
        <v>22.167824053418776</v>
      </c>
      <c r="Q285" s="5">
        <f>'90.1 Data-SI'!Q285*Convert!$B$6/Convert!$B$5/$D285</f>
        <v>4.3370161498080328</v>
      </c>
      <c r="R285" s="5">
        <f>'90.1 Data-SI'!R285*Convert!$B$6/Convert!$B$5/$D285</f>
        <v>83.254163463754622</v>
      </c>
      <c r="S285" s="5">
        <f>'90.1 Data-SI'!S285*Convert!$B$6/Convert!$B$5/$D285</f>
        <v>9.0900502125485616</v>
      </c>
      <c r="T285" s="5">
        <f>'90.1 Data-SI'!T285*Convert!$B$6/Convert!$B$5/$D285</f>
        <v>1.0351435345351421</v>
      </c>
      <c r="U285" s="5">
        <f>'90.1 Data-SI'!U285*Convert!$B$7/Convert!$B$5/$D285</f>
        <v>19.213596075624285</v>
      </c>
      <c r="V285" s="5">
        <f>'90.1 Data-SI'!V285*Convert!$B$6/Convert!$B$5/$D285</f>
        <v>7.459699145655712</v>
      </c>
      <c r="W285" s="5">
        <f>'90.1 Data-SI'!W285*Convert!$B$6/Convert!$B$5/$D285</f>
        <v>334.71843551124169</v>
      </c>
      <c r="X285" s="5">
        <f>'90.1 Data-SI'!X285*Convert!$B$7/Convert!$B$5/$D285</f>
        <v>158.68371878714547</v>
      </c>
      <c r="Y285" s="5">
        <f t="shared" si="10"/>
        <v>493.40215429838713</v>
      </c>
      <c r="Z285" s="5">
        <f>'90.1 Data-SI'!Z285*Convert!$B$6/Convert!$B$5/$D285</f>
        <v>629.21552636559932</v>
      </c>
      <c r="AA285" s="5">
        <f>'90.1 Data-SI'!AA285*Convert!$B$6/Convert!$B$5/$D285</f>
        <v>1496.5191629719891</v>
      </c>
      <c r="AB285" s="5">
        <f t="shared" si="11"/>
        <v>2125.7346893375884</v>
      </c>
    </row>
    <row r="286" spans="1:28" x14ac:dyDescent="0.25">
      <c r="A286" s="95">
        <v>2010</v>
      </c>
      <c r="B286" s="95" t="s">
        <v>0</v>
      </c>
      <c r="C286" s="52" t="s">
        <v>8</v>
      </c>
      <c r="D286" s="5">
        <f>VLOOKUP(B286,SWH!$A$4:$C$19,3,FALSE)</f>
        <v>22436.18</v>
      </c>
      <c r="E286" s="5">
        <f>'90.1 Data-SI'!E286*Convert!$B$6/Convert!$B$5/$D286</f>
        <v>43.361535301959208</v>
      </c>
      <c r="F286" s="5">
        <f>'90.1 Data-SI'!F286*Convert!$B$7/Convert!$B$5/$D286</f>
        <v>200.89973228756213</v>
      </c>
      <c r="G286" s="5">
        <f>'90.1 Data-SI'!G286*Convert!$B$6/Convert!$B$5/$D286</f>
        <v>41.699816249171356</v>
      </c>
      <c r="H286" s="5">
        <f>'90.1 Data-SI'!H286*Convert!$B$6/Convert!$B$5/$D286</f>
        <v>140.6924745359207</v>
      </c>
      <c r="I286" s="5">
        <f>'90.1 Data-SI'!I286*Convert!$B$6/Convert!$B$5/$D286</f>
        <v>8.2568380872125093</v>
      </c>
      <c r="J286" s="5">
        <f>'90.1 Data-SI'!J286*Convert!$B$6/Convert!$B$5/$D286</f>
        <v>272.54819534539496</v>
      </c>
      <c r="K286" s="5">
        <f>'90.1 Data-SI'!K286*Convert!$B$7/Convert!$B$5/$D286</f>
        <v>37.470424505815558</v>
      </c>
      <c r="L286" s="5">
        <f>'90.1 Data-SI'!L286*Convert!$B$6/Convert!$B$5/$D286</f>
        <v>102.59723196590902</v>
      </c>
      <c r="M286" s="5">
        <f>'90.1 Data-SI'!M286*Convert!$B$6/Convert!$B$5/$D286</f>
        <v>116.88927053932036</v>
      </c>
      <c r="N286" s="5">
        <f>'90.1 Data-SI'!N286*Convert!$B$6/Convert!$B$5/$D286</f>
        <v>18.686301297477755</v>
      </c>
      <c r="O286" s="5">
        <f>'90.1 Data-SI'!O286*Convert!$B$6/Convert!$B$5/$D286</f>
        <v>3.0907464652083275E-2</v>
      </c>
      <c r="P286" s="5">
        <f>'90.1 Data-SI'!P286*Convert!$B$6/Convert!$B$5/$D286</f>
        <v>18.65539383282567</v>
      </c>
      <c r="Q286" s="5">
        <f>'90.1 Data-SI'!Q286*Convert!$B$6/Convert!$B$5/$D286</f>
        <v>2.1804671195264866</v>
      </c>
      <c r="R286" s="5">
        <f>'90.1 Data-SI'!R286*Convert!$B$6/Convert!$B$5/$D286</f>
        <v>102.04946851221752</v>
      </c>
      <c r="S286" s="5">
        <f>'90.1 Data-SI'!S286*Convert!$B$6/Convert!$B$5/$D286</f>
        <v>9.3743225847220373</v>
      </c>
      <c r="T286" s="5">
        <f>'90.1 Data-SI'!T286*Convert!$B$6/Convert!$B$5/$D286</f>
        <v>1.0351435345351421</v>
      </c>
      <c r="U286" s="5">
        <f>'90.1 Data-SI'!U286*Convert!$B$7/Convert!$B$5/$D286</f>
        <v>20.41676930346927</v>
      </c>
      <c r="V286" s="5">
        <f>'90.1 Data-SI'!V286*Convert!$B$6/Convert!$B$5/$D286</f>
        <v>7.3189353089518798</v>
      </c>
      <c r="W286" s="5">
        <f>'90.1 Data-SI'!W286*Convert!$B$6/Convert!$B$5/$D286</f>
        <v>334.21027413974264</v>
      </c>
      <c r="X286" s="5">
        <f>'90.1 Data-SI'!X286*Convert!$B$7/Convert!$B$5/$D286</f>
        <v>200.89973228756213</v>
      </c>
      <c r="Y286" s="5">
        <f t="shared" si="10"/>
        <v>535.11000642730482</v>
      </c>
      <c r="Z286" s="5">
        <f>'90.1 Data-SI'!Z286*Convert!$B$6/Convert!$B$5/$D286</f>
        <v>756.06844552464418</v>
      </c>
      <c r="AA286" s="5">
        <f>'90.1 Data-SI'!AA286*Convert!$B$6/Convert!$B$5/$D286</f>
        <v>1622.7584459069633</v>
      </c>
      <c r="AB286" s="5">
        <f t="shared" si="11"/>
        <v>2378.8268914316077</v>
      </c>
    </row>
    <row r="287" spans="1:28" x14ac:dyDescent="0.25">
      <c r="A287" s="95">
        <v>2013</v>
      </c>
      <c r="B287" s="95" t="s">
        <v>0</v>
      </c>
      <c r="C287" s="52" t="s">
        <v>10</v>
      </c>
      <c r="D287" s="5">
        <f>VLOOKUP(B287,SWH!$A$4:$C$19,3,FALSE)</f>
        <v>22436.18</v>
      </c>
      <c r="E287" s="5">
        <f>'90.1 Data-SI'!E287*Convert!$B$6/Convert!$B$5/$D287</f>
        <v>0</v>
      </c>
      <c r="F287" s="5">
        <f>'90.1 Data-SI'!F287*Convert!$B$7/Convert!$B$5/$D287</f>
        <v>51.059907108369913</v>
      </c>
      <c r="G287" s="5">
        <f>'90.1 Data-SI'!G287*Convert!$B$6/Convert!$B$5/$D287</f>
        <v>248.14978381643698</v>
      </c>
      <c r="H287" s="5">
        <f>'90.1 Data-SI'!H287*Convert!$B$6/Convert!$B$5/$D287</f>
        <v>135.92375648023264</v>
      </c>
      <c r="I287" s="5">
        <f>'90.1 Data-SI'!I287*Convert!$B$6/Convert!$B$5/$D287</f>
        <v>8.3340817524789585</v>
      </c>
      <c r="J287" s="5">
        <f>'90.1 Data-SI'!J287*Convert!$B$6/Convert!$B$5/$D287</f>
        <v>271.18447215860965</v>
      </c>
      <c r="K287" s="5">
        <f>'90.1 Data-SI'!K287*Convert!$B$7/Convert!$B$5/$D287</f>
        <v>37.470424505815558</v>
      </c>
      <c r="L287" s="5">
        <f>'90.1 Data-SI'!L287*Convert!$B$6/Convert!$B$5/$D287</f>
        <v>102.35648267416485</v>
      </c>
      <c r="M287" s="5">
        <f>'90.1 Data-SI'!M287*Convert!$B$6/Convert!$B$5/$D287</f>
        <v>112.29072380711273</v>
      </c>
      <c r="N287" s="5">
        <f>'90.1 Data-SI'!N287*Convert!$B$6/Convert!$B$5/$D287</f>
        <v>35.764993317836542</v>
      </c>
      <c r="O287" s="5">
        <f>'90.1 Data-SI'!O287*Convert!$B$6/Convert!$B$5/$D287</f>
        <v>3.0907464652083275E-2</v>
      </c>
      <c r="P287" s="5">
        <f>'90.1 Data-SI'!P287*Convert!$B$6/Convert!$B$5/$D287</f>
        <v>35.734085853184446</v>
      </c>
      <c r="Q287" s="5">
        <f>'90.1 Data-SI'!Q287*Convert!$B$6/Convert!$B$5/$D287</f>
        <v>39.495823140223614</v>
      </c>
      <c r="R287" s="5">
        <f>'90.1 Data-SI'!R287*Convert!$B$6/Convert!$B$5/$D287</f>
        <v>0</v>
      </c>
      <c r="S287" s="5">
        <f>'90.1 Data-SI'!S287*Convert!$B$6/Convert!$B$5/$D287</f>
        <v>10.810976338713235</v>
      </c>
      <c r="T287" s="5">
        <f>'90.1 Data-SI'!T287*Convert!$B$6/Convert!$B$5/$D287</f>
        <v>1.0351435345351421</v>
      </c>
      <c r="U287" s="5">
        <f>'90.1 Data-SI'!U287*Convert!$B$7/Convert!$B$5/$D287</f>
        <v>14.548397573324277</v>
      </c>
      <c r="V287" s="5">
        <f>'90.1 Data-SI'!V287*Convert!$B$6/Convert!$B$5/$D287</f>
        <v>7.0723045198524082</v>
      </c>
      <c r="W287" s="5">
        <f>'90.1 Data-SI'!W287*Convert!$B$6/Convert!$B$5/$D287</f>
        <v>446.48139295567091</v>
      </c>
      <c r="X287" s="5">
        <f>'90.1 Data-SI'!X287*Convert!$B$7/Convert!$B$5/$D287</f>
        <v>51.059907108369913</v>
      </c>
      <c r="Y287" s="5">
        <f t="shared" si="10"/>
        <v>497.5413000640408</v>
      </c>
      <c r="Z287" s="5">
        <f>'90.1 Data-SI'!Z287*Convert!$B$6/Convert!$B$5/$D287</f>
        <v>301.15383798252049</v>
      </c>
      <c r="AA287" s="5">
        <f>'90.1 Data-SI'!AA287*Convert!$B$6/Convert!$B$5/$D287</f>
        <v>1273.5719874228937</v>
      </c>
      <c r="AB287" s="5">
        <f t="shared" si="11"/>
        <v>1574.7258254054141</v>
      </c>
    </row>
    <row r="288" spans="1:28" x14ac:dyDescent="0.25">
      <c r="A288" s="95">
        <v>2013</v>
      </c>
      <c r="B288" s="95" t="s">
        <v>0</v>
      </c>
      <c r="C288" s="52" t="s">
        <v>6</v>
      </c>
      <c r="D288" s="5">
        <f>VLOOKUP(B288,SWH!$A$4:$C$19,3,FALSE)</f>
        <v>22436.18</v>
      </c>
      <c r="E288" s="5">
        <f>'90.1 Data-SI'!E288*Convert!$B$6/Convert!$B$5/$D288</f>
        <v>4.7444078666194017E-2</v>
      </c>
      <c r="F288" s="5">
        <f>'90.1 Data-SI'!F288*Convert!$B$7/Convert!$B$5/$D288</f>
        <v>52.842723969350693</v>
      </c>
      <c r="G288" s="5">
        <f>'90.1 Data-SI'!G288*Convert!$B$6/Convert!$B$5/$D288</f>
        <v>204.74198073528262</v>
      </c>
      <c r="H288" s="5">
        <f>'90.1 Data-SI'!H288*Convert!$B$6/Convert!$B$5/$D288</f>
        <v>135.93473527529591</v>
      </c>
      <c r="I288" s="5">
        <f>'90.1 Data-SI'!I288*Convert!$B$6/Convert!$B$5/$D288</f>
        <v>8.3356501517737076</v>
      </c>
      <c r="J288" s="5">
        <f>'90.1 Data-SI'!J288*Convert!$B$6/Convert!$B$5/$D288</f>
        <v>271.18447215860965</v>
      </c>
      <c r="K288" s="5">
        <f>'90.1 Data-SI'!K288*Convert!$B$7/Convert!$B$5/$D288</f>
        <v>37.470424505815558</v>
      </c>
      <c r="L288" s="5">
        <f>'90.1 Data-SI'!L288*Convert!$B$6/Convert!$B$5/$D288</f>
        <v>102.35648267416485</v>
      </c>
      <c r="M288" s="5">
        <f>'90.1 Data-SI'!M288*Convert!$B$6/Convert!$B$5/$D288</f>
        <v>112.57303568016778</v>
      </c>
      <c r="N288" s="5">
        <f>'90.1 Data-SI'!N288*Convert!$B$6/Convert!$B$5/$D288</f>
        <v>30.590844044455572</v>
      </c>
      <c r="O288" s="5">
        <f>'90.1 Data-SI'!O288*Convert!$B$6/Convert!$B$5/$D288</f>
        <v>3.0907464652083275E-2</v>
      </c>
      <c r="P288" s="5">
        <f>'90.1 Data-SI'!P288*Convert!$B$6/Convert!$B$5/$D288</f>
        <v>30.559936579803487</v>
      </c>
      <c r="Q288" s="5">
        <f>'90.1 Data-SI'!Q288*Convert!$B$6/Convert!$B$5/$D288</f>
        <v>27.957109528746273</v>
      </c>
      <c r="R288" s="5">
        <f>'90.1 Data-SI'!R288*Convert!$B$6/Convert!$B$5/$D288</f>
        <v>0.11723784728257861</v>
      </c>
      <c r="S288" s="5">
        <f>'90.1 Data-SI'!S288*Convert!$B$6/Convert!$B$5/$D288</f>
        <v>10.810976338713235</v>
      </c>
      <c r="T288" s="5">
        <f>'90.1 Data-SI'!T288*Convert!$B$6/Convert!$B$5/$D288</f>
        <v>1.0351435345351421</v>
      </c>
      <c r="U288" s="5">
        <f>'90.1 Data-SI'!U288*Convert!$B$7/Convert!$B$5/$D288</f>
        <v>14.531621594129563</v>
      </c>
      <c r="V288" s="5">
        <f>'90.1 Data-SI'!V288*Convert!$B$6/Convert!$B$5/$D288</f>
        <v>7.0330945374836542</v>
      </c>
      <c r="W288" s="5">
        <f>'90.1 Data-SI'!W288*Convert!$B$6/Convert!$B$5/$D288</f>
        <v>386.80772078866221</v>
      </c>
      <c r="X288" s="5">
        <f>'90.1 Data-SI'!X288*Convert!$B$7/Convert!$B$5/$D288</f>
        <v>52.842723969350693</v>
      </c>
      <c r="Y288" s="5">
        <f t="shared" si="10"/>
        <v>439.6504447580129</v>
      </c>
      <c r="Z288" s="5">
        <f>'90.1 Data-SI'!Z288*Convert!$B$6/Convert!$B$5/$D288</f>
        <v>306.31308746260129</v>
      </c>
      <c r="AA288" s="5">
        <f>'90.1 Data-SI'!AA288*Convert!$B$6/Convert!$B$5/$D288</f>
        <v>1219.0309019479548</v>
      </c>
      <c r="AB288" s="5">
        <f t="shared" si="11"/>
        <v>1525.3439894105561</v>
      </c>
    </row>
    <row r="289" spans="1:28" x14ac:dyDescent="0.25">
      <c r="A289" s="95">
        <v>2013</v>
      </c>
      <c r="B289" s="95" t="s">
        <v>0</v>
      </c>
      <c r="C289" s="52" t="s">
        <v>11</v>
      </c>
      <c r="D289" s="5">
        <f>VLOOKUP(B289,SWH!$A$4:$C$19,3,FALSE)</f>
        <v>22436.18</v>
      </c>
      <c r="E289" s="5">
        <f>'90.1 Data-SI'!E289*Convert!$B$6/Convert!$B$5/$D289</f>
        <v>0</v>
      </c>
      <c r="F289" s="5">
        <f>'90.1 Data-SI'!F289*Convert!$B$7/Convert!$B$5/$D289</f>
        <v>57.671387612924015</v>
      </c>
      <c r="G289" s="5">
        <f>'90.1 Data-SI'!G289*Convert!$B$6/Convert!$B$5/$D289</f>
        <v>195.94796588961816</v>
      </c>
      <c r="H289" s="5">
        <f>'90.1 Data-SI'!H289*Convert!$B$6/Convert!$B$5/$D289</f>
        <v>136.05236522240219</v>
      </c>
      <c r="I289" s="5">
        <f>'90.1 Data-SI'!I289*Convert!$B$6/Convert!$B$5/$D289</f>
        <v>8.336434351421083</v>
      </c>
      <c r="J289" s="5">
        <f>'90.1 Data-SI'!J289*Convert!$B$6/Convert!$B$5/$D289</f>
        <v>271.18447215860965</v>
      </c>
      <c r="K289" s="5">
        <f>'90.1 Data-SI'!K289*Convert!$B$7/Convert!$B$5/$D289</f>
        <v>37.470424505815558</v>
      </c>
      <c r="L289" s="5">
        <f>'90.1 Data-SI'!L289*Convert!$B$6/Convert!$B$5/$D289</f>
        <v>102.35648267416485</v>
      </c>
      <c r="M289" s="5">
        <f>'90.1 Data-SI'!M289*Convert!$B$6/Convert!$B$5/$D289</f>
        <v>110.28944630701146</v>
      </c>
      <c r="N289" s="5">
        <f>'90.1 Data-SI'!N289*Convert!$B$6/Convert!$B$5/$D289</f>
        <v>28.92128299519397</v>
      </c>
      <c r="O289" s="5">
        <f>'90.1 Data-SI'!O289*Convert!$B$6/Convert!$B$5/$D289</f>
        <v>3.0907464652083275E-2</v>
      </c>
      <c r="P289" s="5">
        <f>'90.1 Data-SI'!P289*Convert!$B$6/Convert!$B$5/$D289</f>
        <v>28.890375530541888</v>
      </c>
      <c r="Q289" s="5">
        <f>'90.1 Data-SI'!Q289*Convert!$B$6/Convert!$B$5/$D289</f>
        <v>32.569379754782972</v>
      </c>
      <c r="R289" s="5">
        <f>'90.1 Data-SI'!R289*Convert!$B$6/Convert!$B$5/$D289</f>
        <v>0</v>
      </c>
      <c r="S289" s="5">
        <f>'90.1 Data-SI'!S289*Convert!$B$6/Convert!$B$5/$D289</f>
        <v>10.810976338713235</v>
      </c>
      <c r="T289" s="5">
        <f>'90.1 Data-SI'!T289*Convert!$B$6/Convert!$B$5/$D289</f>
        <v>1.0351435345351421</v>
      </c>
      <c r="U289" s="5">
        <f>'90.1 Data-SI'!U289*Convert!$B$7/Convert!$B$5/$D289</f>
        <v>14.854391433835884</v>
      </c>
      <c r="V289" s="5">
        <f>'90.1 Data-SI'!V289*Convert!$B$6/Convert!$B$5/$D289</f>
        <v>6.9233065868511385</v>
      </c>
      <c r="W289" s="5">
        <f>'90.1 Data-SI'!W289*Convert!$B$6/Convert!$B$5/$D289</f>
        <v>378.50814382066773</v>
      </c>
      <c r="X289" s="5">
        <f>'90.1 Data-SI'!X289*Convert!$B$7/Convert!$B$5/$D289</f>
        <v>57.671387612924015</v>
      </c>
      <c r="Y289" s="5">
        <f t="shared" si="10"/>
        <v>436.17953143359176</v>
      </c>
      <c r="Z289" s="5">
        <f>'90.1 Data-SI'!Z289*Convert!$B$6/Convert!$B$5/$D289</f>
        <v>321.36383919484803</v>
      </c>
      <c r="AA289" s="5">
        <f>'90.1 Data-SI'!AA289*Convert!$B$6/Convert!$B$5/$D289</f>
        <v>1225.7910950081521</v>
      </c>
      <c r="AB289" s="5">
        <f t="shared" si="11"/>
        <v>1547.154934203</v>
      </c>
    </row>
    <row r="290" spans="1:28" x14ac:dyDescent="0.25">
      <c r="A290" s="95">
        <v>2013</v>
      </c>
      <c r="B290" s="95" t="s">
        <v>0</v>
      </c>
      <c r="C290" s="52" t="s">
        <v>13</v>
      </c>
      <c r="D290" s="5">
        <f>VLOOKUP(B290,SWH!$A$4:$C$19,3,FALSE)</f>
        <v>22436.18</v>
      </c>
      <c r="E290" s="5">
        <f>'90.1 Data-SI'!E290*Convert!$B$6/Convert!$B$5/$D290</f>
        <v>0.13605863881958119</v>
      </c>
      <c r="F290" s="5">
        <f>'90.1 Data-SI'!F290*Convert!$B$7/Convert!$B$5/$D290</f>
        <v>58.387923236288692</v>
      </c>
      <c r="G290" s="5">
        <f>'90.1 Data-SI'!G290*Convert!$B$6/Convert!$B$5/$D290</f>
        <v>191.55174266643331</v>
      </c>
      <c r="H290" s="5">
        <f>'90.1 Data-SI'!H290*Convert!$B$6/Convert!$B$5/$D290</f>
        <v>136.00531324355967</v>
      </c>
      <c r="I290" s="5">
        <f>'90.1 Data-SI'!I290*Convert!$B$6/Convert!$B$5/$D290</f>
        <v>8.3262397560052062</v>
      </c>
      <c r="J290" s="5">
        <f>'90.1 Data-SI'!J290*Convert!$B$6/Convert!$B$5/$D290</f>
        <v>271.18447215860965</v>
      </c>
      <c r="K290" s="5">
        <f>'90.1 Data-SI'!K290*Convert!$B$7/Convert!$B$5/$D290</f>
        <v>37.470424505815558</v>
      </c>
      <c r="L290" s="5">
        <f>'90.1 Data-SI'!L290*Convert!$B$6/Convert!$B$5/$D290</f>
        <v>102.35648267416485</v>
      </c>
      <c r="M290" s="5">
        <f>'90.1 Data-SI'!M290*Convert!$B$6/Convert!$B$5/$D290</f>
        <v>113.340767134948</v>
      </c>
      <c r="N290" s="5">
        <f>'90.1 Data-SI'!N290*Convert!$B$6/Convert!$B$5/$D290</f>
        <v>27.608532785488038</v>
      </c>
      <c r="O290" s="5">
        <f>'90.1 Data-SI'!O290*Convert!$B$6/Convert!$B$5/$D290</f>
        <v>3.0907464652083275E-2</v>
      </c>
      <c r="P290" s="5">
        <f>'90.1 Data-SI'!P290*Convert!$B$6/Convert!$B$5/$D290</f>
        <v>27.57762532083596</v>
      </c>
      <c r="Q290" s="5">
        <f>'90.1 Data-SI'!Q290*Convert!$B$6/Convert!$B$5/$D290</f>
        <v>20.301360471246788</v>
      </c>
      <c r="R290" s="5">
        <f>'90.1 Data-SI'!R290*Convert!$B$6/Convert!$B$5/$D290</f>
        <v>0.34465574502135982</v>
      </c>
      <c r="S290" s="5">
        <f>'90.1 Data-SI'!S290*Convert!$B$6/Convert!$B$5/$D290</f>
        <v>10.810976338713235</v>
      </c>
      <c r="T290" s="5">
        <f>'90.1 Data-SI'!T290*Convert!$B$6/Convert!$B$5/$D290</f>
        <v>1.0351435345351421</v>
      </c>
      <c r="U290" s="5">
        <f>'90.1 Data-SI'!U290*Convert!$B$7/Convert!$B$5/$D290</f>
        <v>14.889688094061567</v>
      </c>
      <c r="V290" s="5">
        <f>'90.1 Data-SI'!V290*Convert!$B$6/Convert!$B$5/$D290</f>
        <v>6.8535128182347531</v>
      </c>
      <c r="W290" s="5">
        <f>'90.1 Data-SI'!W290*Convert!$B$6/Convert!$B$5/$D290</f>
        <v>364.06318631601823</v>
      </c>
      <c r="X290" s="5">
        <f>'90.1 Data-SI'!X290*Convert!$B$7/Convert!$B$5/$D290</f>
        <v>58.387923236288692</v>
      </c>
      <c r="Y290" s="5">
        <f t="shared" si="10"/>
        <v>422.45110955230695</v>
      </c>
      <c r="Z290" s="5">
        <f>'90.1 Data-SI'!Z290*Convert!$B$6/Convert!$B$5/$D290</f>
        <v>323.56038240714577</v>
      </c>
      <c r="AA290" s="5">
        <f>'90.1 Data-SI'!AA290*Convert!$B$6/Convert!$B$5/$D290</f>
        <v>1213.4152482731015</v>
      </c>
      <c r="AB290" s="5">
        <f t="shared" si="11"/>
        <v>1536.9756306802474</v>
      </c>
    </row>
    <row r="291" spans="1:28" x14ac:dyDescent="0.25">
      <c r="A291" s="95">
        <v>2013</v>
      </c>
      <c r="B291" s="95" t="s">
        <v>0</v>
      </c>
      <c r="C291" s="52" t="s">
        <v>19</v>
      </c>
      <c r="D291" s="5">
        <f>VLOOKUP(B291,SWH!$A$4:$C$19,3,FALSE)</f>
        <v>22436.18</v>
      </c>
      <c r="E291" s="5">
        <f>'90.1 Data-SI'!E291*Convert!$B$6/Convert!$B$5/$D291</f>
        <v>1.1821809684179747</v>
      </c>
      <c r="F291" s="5">
        <f>'90.1 Data-SI'!F291*Convert!$B$7/Convert!$B$5/$D291</f>
        <v>69.062814317469972</v>
      </c>
      <c r="G291" s="5">
        <f>'90.1 Data-SI'!G291*Convert!$B$6/Convert!$B$5/$D291</f>
        <v>163.06961147376941</v>
      </c>
      <c r="H291" s="5">
        <f>'90.1 Data-SI'!H291*Convert!$B$6/Convert!$B$5/$D291</f>
        <v>136.0355049299836</v>
      </c>
      <c r="I291" s="5">
        <f>'90.1 Data-SI'!I291*Convert!$B$6/Convert!$B$5/$D291</f>
        <v>8.3231029574157063</v>
      </c>
      <c r="J291" s="5">
        <f>'90.1 Data-SI'!J291*Convert!$B$6/Convert!$B$5/$D291</f>
        <v>271.18447215860965</v>
      </c>
      <c r="K291" s="5">
        <f>'90.1 Data-SI'!K291*Convert!$B$7/Convert!$B$5/$D291</f>
        <v>37.470424505815558</v>
      </c>
      <c r="L291" s="5">
        <f>'90.1 Data-SI'!L291*Convert!$B$6/Convert!$B$5/$D291</f>
        <v>102.35648267416485</v>
      </c>
      <c r="M291" s="5">
        <f>'90.1 Data-SI'!M291*Convert!$B$6/Convert!$B$5/$D291</f>
        <v>108.61518005986559</v>
      </c>
      <c r="N291" s="5">
        <f>'90.1 Data-SI'!N291*Convert!$B$6/Convert!$B$5/$D291</f>
        <v>27.770077912847317</v>
      </c>
      <c r="O291" s="5">
        <f>'90.1 Data-SI'!O291*Convert!$B$6/Convert!$B$5/$D291</f>
        <v>3.0907464652083275E-2</v>
      </c>
      <c r="P291" s="5">
        <f>'90.1 Data-SI'!P291*Convert!$B$6/Convert!$B$5/$D291</f>
        <v>27.739170448195225</v>
      </c>
      <c r="Q291" s="5">
        <f>'90.1 Data-SI'!Q291*Convert!$B$6/Convert!$B$5/$D291</f>
        <v>23.97180692078598</v>
      </c>
      <c r="R291" s="5">
        <f>'90.1 Data-SI'!R291*Convert!$B$6/Convert!$B$5/$D291</f>
        <v>5.757985910851728</v>
      </c>
      <c r="S291" s="5">
        <f>'90.1 Data-SI'!S291*Convert!$B$6/Convert!$B$5/$D291</f>
        <v>9.6723184507245783</v>
      </c>
      <c r="T291" s="5">
        <f>'90.1 Data-SI'!T291*Convert!$B$6/Convert!$B$5/$D291</f>
        <v>1.0351435345351421</v>
      </c>
      <c r="U291" s="5">
        <f>'90.1 Data-SI'!U291*Convert!$B$7/Convert!$B$5/$D291</f>
        <v>15.245875684323764</v>
      </c>
      <c r="V291" s="5">
        <f>'90.1 Data-SI'!V291*Convert!$B$6/Convert!$B$5/$D291</f>
        <v>6.7088279832940465</v>
      </c>
      <c r="W291" s="5">
        <f>'90.1 Data-SI'!W291*Convert!$B$6/Convert!$B$5/$D291</f>
        <v>340.00825423261045</v>
      </c>
      <c r="X291" s="5">
        <f>'90.1 Data-SI'!X291*Convert!$B$7/Convert!$B$5/$D291</f>
        <v>69.062814317469972</v>
      </c>
      <c r="Y291" s="5">
        <f t="shared" si="10"/>
        <v>409.07106855008044</v>
      </c>
      <c r="Z291" s="5">
        <f>'90.1 Data-SI'!Z291*Convert!$B$6/Convert!$B$5/$D291</f>
        <v>355.78824321549683</v>
      </c>
      <c r="AA291" s="5">
        <f>'90.1 Data-SI'!AA291*Convert!$B$6/Convert!$B$5/$D291</f>
        <v>1221.4709391507624</v>
      </c>
      <c r="AB291" s="5">
        <f t="shared" si="11"/>
        <v>1577.2591823662592</v>
      </c>
    </row>
    <row r="292" spans="1:28" x14ac:dyDescent="0.25">
      <c r="A292" s="95">
        <v>2013</v>
      </c>
      <c r="B292" s="95" t="s">
        <v>0</v>
      </c>
      <c r="C292" s="52" t="s">
        <v>20</v>
      </c>
      <c r="D292" s="5">
        <f>VLOOKUP(B292,SWH!$A$4:$C$19,3,FALSE)</f>
        <v>22436.18</v>
      </c>
      <c r="E292" s="5">
        <f>'90.1 Data-SI'!E292*Convert!$B$6/Convert!$B$5/$D292</f>
        <v>5.9681514163482579</v>
      </c>
      <c r="F292" s="5">
        <f>'90.1 Data-SI'!F292*Convert!$B$7/Convert!$B$5/$D292</f>
        <v>60.479015490951582</v>
      </c>
      <c r="G292" s="5">
        <f>'90.1 Data-SI'!G292*Convert!$B$6/Convert!$B$5/$D292</f>
        <v>108.05330101252135</v>
      </c>
      <c r="H292" s="5">
        <f>'90.1 Data-SI'!H292*Convert!$B$6/Convert!$B$5/$D292</f>
        <v>136.09314360406569</v>
      </c>
      <c r="I292" s="5">
        <f>'90.1 Data-SI'!I292*Convert!$B$6/Convert!$B$5/$D292</f>
        <v>8.3293765545947061</v>
      </c>
      <c r="J292" s="5">
        <f>'90.1 Data-SI'!J292*Convert!$B$6/Convert!$B$5/$D292</f>
        <v>271.18447215860965</v>
      </c>
      <c r="K292" s="5">
        <f>'90.1 Data-SI'!K292*Convert!$B$7/Convert!$B$5/$D292</f>
        <v>37.470424505815558</v>
      </c>
      <c r="L292" s="5">
        <f>'90.1 Data-SI'!L292*Convert!$B$6/Convert!$B$5/$D292</f>
        <v>102.35648267416485</v>
      </c>
      <c r="M292" s="5">
        <f>'90.1 Data-SI'!M292*Convert!$B$6/Convert!$B$5/$D292</f>
        <v>116.14232037519557</v>
      </c>
      <c r="N292" s="5">
        <f>'90.1 Data-SI'!N292*Convert!$B$6/Convert!$B$5/$D292</f>
        <v>20.349980849384046</v>
      </c>
      <c r="O292" s="5">
        <f>'90.1 Data-SI'!O292*Convert!$B$6/Convert!$B$5/$D292</f>
        <v>3.0907464652083275E-2</v>
      </c>
      <c r="P292" s="5">
        <f>'90.1 Data-SI'!P292*Convert!$B$6/Convert!$B$5/$D292</f>
        <v>20.319073384731961</v>
      </c>
      <c r="Q292" s="5">
        <f>'90.1 Data-SI'!Q292*Convert!$B$6/Convert!$B$5/$D292</f>
        <v>8.8873346037020937</v>
      </c>
      <c r="R292" s="5">
        <f>'90.1 Data-SI'!R292*Convert!$B$6/Convert!$B$5/$D292</f>
        <v>44.024576103814859</v>
      </c>
      <c r="S292" s="5">
        <f>'90.1 Data-SI'!S292*Convert!$B$6/Convert!$B$5/$D292</f>
        <v>8.5995333331154313</v>
      </c>
      <c r="T292" s="5">
        <f>'90.1 Data-SI'!T292*Convert!$B$6/Convert!$B$5/$D292</f>
        <v>1.0351435345351421</v>
      </c>
      <c r="U292" s="5">
        <f>'90.1 Data-SI'!U292*Convert!$B$7/Convert!$B$5/$D292</f>
        <v>15.31512692643955</v>
      </c>
      <c r="V292" s="5">
        <f>'90.1 Data-SI'!V292*Convert!$B$6/Convert!$B$5/$D292</f>
        <v>6.5300304636925208</v>
      </c>
      <c r="W292" s="5">
        <f>'90.1 Data-SI'!W292*Convert!$B$6/Convert!$B$5/$D292</f>
        <v>311.99429022942957</v>
      </c>
      <c r="X292" s="5">
        <f>'90.1 Data-SI'!X292*Convert!$B$7/Convert!$B$5/$D292</f>
        <v>60.479015490951582</v>
      </c>
      <c r="Y292" s="5">
        <f t="shared" si="10"/>
        <v>372.47330572038118</v>
      </c>
      <c r="Z292" s="5">
        <f>'90.1 Data-SI'!Z292*Convert!$B$6/Convert!$B$5/$D292</f>
        <v>330.91225410128737</v>
      </c>
      <c r="AA292" s="5">
        <f>'90.1 Data-SI'!AA292*Convert!$B$6/Convert!$B$5/$D292</f>
        <v>1168.4653165853842</v>
      </c>
      <c r="AB292" s="5">
        <f t="shared" si="11"/>
        <v>1499.3775706866716</v>
      </c>
    </row>
    <row r="293" spans="1:28" x14ac:dyDescent="0.25">
      <c r="A293" s="95">
        <v>2013</v>
      </c>
      <c r="B293" s="95" t="s">
        <v>0</v>
      </c>
      <c r="C293" s="52" t="s">
        <v>3</v>
      </c>
      <c r="D293" s="5">
        <f>VLOOKUP(B293,SWH!$A$4:$C$19,3,FALSE)</f>
        <v>22436.18</v>
      </c>
      <c r="E293" s="5">
        <f>'90.1 Data-SI'!E293*Convert!$B$6/Convert!$B$5/$D293</f>
        <v>3.6669175511260033</v>
      </c>
      <c r="F293" s="5">
        <f>'90.1 Data-SI'!F293*Convert!$B$7/Convert!$B$5/$D293</f>
        <v>79.093910421074852</v>
      </c>
      <c r="G293" s="5">
        <f>'90.1 Data-SI'!G293*Convert!$B$6/Convert!$B$5/$D293</f>
        <v>111.99076744199175</v>
      </c>
      <c r="H293" s="5">
        <f>'90.1 Data-SI'!H293*Convert!$B$6/Convert!$B$5/$D293</f>
        <v>136.0962804026552</v>
      </c>
      <c r="I293" s="5">
        <f>'90.1 Data-SI'!I293*Convert!$B$6/Convert!$B$5/$D293</f>
        <v>8.3278081552999552</v>
      </c>
      <c r="J293" s="5">
        <f>'90.1 Data-SI'!J293*Convert!$B$6/Convert!$B$5/$D293</f>
        <v>271.18447215860965</v>
      </c>
      <c r="K293" s="5">
        <f>'90.1 Data-SI'!K293*Convert!$B$7/Convert!$B$5/$D293</f>
        <v>37.470424505815558</v>
      </c>
      <c r="L293" s="5">
        <f>'90.1 Data-SI'!L293*Convert!$B$6/Convert!$B$5/$D293</f>
        <v>102.35648267416485</v>
      </c>
      <c r="M293" s="5">
        <f>'90.1 Data-SI'!M293*Convert!$B$6/Convert!$B$5/$D293</f>
        <v>111.07835115227083</v>
      </c>
      <c r="N293" s="5">
        <f>'90.1 Data-SI'!N293*Convert!$B$6/Convert!$B$5/$D293</f>
        <v>22.919803093832272</v>
      </c>
      <c r="O293" s="5">
        <f>'90.1 Data-SI'!O293*Convert!$B$6/Convert!$B$5/$D293</f>
        <v>3.0907464652083275E-2</v>
      </c>
      <c r="P293" s="5">
        <f>'90.1 Data-SI'!P293*Convert!$B$6/Convert!$B$5/$D293</f>
        <v>22.888895629180183</v>
      </c>
      <c r="Q293" s="5">
        <f>'90.1 Data-SI'!Q293*Convert!$B$6/Convert!$B$5/$D293</f>
        <v>13.787406100325457</v>
      </c>
      <c r="R293" s="5">
        <f>'90.1 Data-SI'!R293*Convert!$B$6/Convert!$B$5/$D293</f>
        <v>24.123941652376747</v>
      </c>
      <c r="S293" s="5">
        <f>'90.1 Data-SI'!S293*Convert!$B$6/Convert!$B$5/$D293</f>
        <v>9.1425915889226914</v>
      </c>
      <c r="T293" s="5">
        <f>'90.1 Data-SI'!T293*Convert!$B$6/Convert!$B$5/$D293</f>
        <v>1.0351435345351421</v>
      </c>
      <c r="U293" s="5">
        <f>'90.1 Data-SI'!U293*Convert!$B$7/Convert!$B$5/$D293</f>
        <v>16.125473825461079</v>
      </c>
      <c r="V293" s="5">
        <f>'90.1 Data-SI'!V293*Convert!$B$6/Convert!$B$5/$D293</f>
        <v>6.3786799317491258</v>
      </c>
      <c r="W293" s="5">
        <f>'90.1 Data-SI'!W293*Convert!$B$6/Convert!$B$5/$D293</f>
        <v>296.67887111619365</v>
      </c>
      <c r="X293" s="5">
        <f>'90.1 Data-SI'!X293*Convert!$B$7/Convert!$B$5/$D293</f>
        <v>79.093910421074852</v>
      </c>
      <c r="Y293" s="5">
        <f t="shared" si="10"/>
        <v>375.77278153726849</v>
      </c>
      <c r="Z293" s="5">
        <f>'90.1 Data-SI'!Z293*Convert!$B$6/Convert!$B$5/$D293</f>
        <v>387.66517468164761</v>
      </c>
      <c r="AA293" s="5">
        <f>'90.1 Data-SI'!AA293*Convert!$B$6/Convert!$B$5/$D293</f>
        <v>1209.7534280196835</v>
      </c>
      <c r="AB293" s="5">
        <f t="shared" si="11"/>
        <v>1597.4186027013311</v>
      </c>
    </row>
    <row r="294" spans="1:28" x14ac:dyDescent="0.25">
      <c r="A294" s="95">
        <v>2013</v>
      </c>
      <c r="B294" s="95" t="s">
        <v>0</v>
      </c>
      <c r="C294" s="52" t="s">
        <v>7</v>
      </c>
      <c r="D294" s="5">
        <f>VLOOKUP(B294,SWH!$A$4:$C$19,3,FALSE)</f>
        <v>22436.18</v>
      </c>
      <c r="E294" s="5">
        <f>'90.1 Data-SI'!E294*Convert!$B$6/Convert!$B$5/$D294</f>
        <v>5.5227260166391954</v>
      </c>
      <c r="F294" s="5">
        <f>'90.1 Data-SI'!F294*Convert!$B$7/Convert!$B$5/$D294</f>
        <v>62.034484281885589</v>
      </c>
      <c r="G294" s="5">
        <f>'90.1 Data-SI'!G294*Convert!$B$6/Convert!$B$5/$D294</f>
        <v>90.481739513787289</v>
      </c>
      <c r="H294" s="5">
        <f>'90.1 Data-SI'!H294*Convert!$B$6/Convert!$B$5/$D294</f>
        <v>136.0453074255758</v>
      </c>
      <c r="I294" s="5">
        <f>'90.1 Data-SI'!I294*Convert!$B$6/Convert!$B$5/$D294</f>
        <v>8.3274160554762684</v>
      </c>
      <c r="J294" s="5">
        <f>'90.1 Data-SI'!J294*Convert!$B$6/Convert!$B$5/$D294</f>
        <v>271.18447215860965</v>
      </c>
      <c r="K294" s="5">
        <f>'90.1 Data-SI'!K294*Convert!$B$7/Convert!$B$5/$D294</f>
        <v>37.470424505815558</v>
      </c>
      <c r="L294" s="5">
        <f>'90.1 Data-SI'!L294*Convert!$B$6/Convert!$B$5/$D294</f>
        <v>102.35648267416485</v>
      </c>
      <c r="M294" s="5">
        <f>'90.1 Data-SI'!M294*Convert!$B$6/Convert!$B$5/$D294</f>
        <v>120.91731202806261</v>
      </c>
      <c r="N294" s="5">
        <f>'90.1 Data-SI'!N294*Convert!$B$6/Convert!$B$5/$D294</f>
        <v>18.742371572265075</v>
      </c>
      <c r="O294" s="5">
        <f>'90.1 Data-SI'!O294*Convert!$B$6/Convert!$B$5/$D294</f>
        <v>3.0907464652083275E-2</v>
      </c>
      <c r="P294" s="5">
        <f>'90.1 Data-SI'!P294*Convert!$B$6/Convert!$B$5/$D294</f>
        <v>18.71146410761299</v>
      </c>
      <c r="Q294" s="5">
        <f>'90.1 Data-SI'!Q294*Convert!$B$6/Convert!$B$5/$D294</f>
        <v>7.74201101871075</v>
      </c>
      <c r="R294" s="5">
        <f>'90.1 Data-SI'!R294*Convert!$B$6/Convert!$B$5/$D294</f>
        <v>45.689431955192212</v>
      </c>
      <c r="S294" s="5">
        <f>'90.1 Data-SI'!S294*Convert!$B$6/Convert!$B$5/$D294</f>
        <v>8.3133004618235162</v>
      </c>
      <c r="T294" s="5">
        <f>'90.1 Data-SI'!T294*Convert!$B$6/Convert!$B$5/$D294</f>
        <v>1.0351435345351421</v>
      </c>
      <c r="U294" s="5">
        <f>'90.1 Data-SI'!U294*Convert!$B$7/Convert!$B$5/$D294</f>
        <v>15.888462791398142</v>
      </c>
      <c r="V294" s="5">
        <f>'90.1 Data-SI'!V294*Convert!$B$6/Convert!$B$5/$D294</f>
        <v>6.3606433398594975</v>
      </c>
      <c r="W294" s="5">
        <f>'90.1 Data-SI'!W294*Convert!$B$6/Convert!$B$5/$D294</f>
        <v>297.37798510182859</v>
      </c>
      <c r="X294" s="5">
        <f>'90.1 Data-SI'!X294*Convert!$B$7/Convert!$B$5/$D294</f>
        <v>62.034484281885589</v>
      </c>
      <c r="Y294" s="5">
        <f t="shared" si="10"/>
        <v>359.41246938371415</v>
      </c>
      <c r="Z294" s="5">
        <f>'90.1 Data-SI'!Z294*Convert!$B$6/Convert!$B$5/$D294</f>
        <v>337.13174150461941</v>
      </c>
      <c r="AA294" s="5">
        <f>'90.1 Data-SI'!AA294*Convert!$B$6/Convert!$B$5/$D294</f>
        <v>1159.8504913591451</v>
      </c>
      <c r="AB294" s="5">
        <f t="shared" si="11"/>
        <v>1496.9822328637645</v>
      </c>
    </row>
    <row r="295" spans="1:28" x14ac:dyDescent="0.25">
      <c r="A295" s="95">
        <v>2013</v>
      </c>
      <c r="B295" s="95" t="s">
        <v>0</v>
      </c>
      <c r="C295" s="52" t="s">
        <v>17</v>
      </c>
      <c r="D295" s="5">
        <f>VLOOKUP(B295,SWH!$A$4:$C$19,3,FALSE)</f>
        <v>22436.18</v>
      </c>
      <c r="E295" s="5">
        <f>'90.1 Data-SI'!E295*Convert!$B$6/Convert!$B$5/$D295</f>
        <v>1.4546903458808249</v>
      </c>
      <c r="F295" s="5">
        <f>'90.1 Data-SI'!F295*Convert!$B$7/Convert!$B$5/$D295</f>
        <v>73.806524402401251</v>
      </c>
      <c r="G295" s="5">
        <f>'90.1 Data-SI'!G295*Convert!$B$6/Convert!$B$5/$D295</f>
        <v>79.793882519711957</v>
      </c>
      <c r="H295" s="5">
        <f>'90.1 Data-SI'!H295*Convert!$B$6/Convert!$B$5/$D295</f>
        <v>136.00335274444126</v>
      </c>
      <c r="I295" s="5">
        <f>'90.1 Data-SI'!I295*Convert!$B$6/Convert!$B$5/$D295</f>
        <v>8.3262397560052062</v>
      </c>
      <c r="J295" s="5">
        <f>'90.1 Data-SI'!J295*Convert!$B$6/Convert!$B$5/$D295</f>
        <v>271.18447215860965</v>
      </c>
      <c r="K295" s="5">
        <f>'90.1 Data-SI'!K295*Convert!$B$7/Convert!$B$5/$D295</f>
        <v>37.470424505815558</v>
      </c>
      <c r="L295" s="5">
        <f>'90.1 Data-SI'!L295*Convert!$B$6/Convert!$B$5/$D295</f>
        <v>102.35648267416485</v>
      </c>
      <c r="M295" s="5">
        <f>'90.1 Data-SI'!M295*Convert!$B$6/Convert!$B$5/$D295</f>
        <v>110.77368958926557</v>
      </c>
      <c r="N295" s="5">
        <f>'90.1 Data-SI'!N295*Convert!$B$6/Convert!$B$5/$D295</f>
        <v>16.839119028085687</v>
      </c>
      <c r="O295" s="5">
        <f>'90.1 Data-SI'!O295*Convert!$B$6/Convert!$B$5/$D295</f>
        <v>3.0907464652083275E-2</v>
      </c>
      <c r="P295" s="5">
        <f>'90.1 Data-SI'!P295*Convert!$B$6/Convert!$B$5/$D295</f>
        <v>16.808211563433606</v>
      </c>
      <c r="Q295" s="5">
        <f>'90.1 Data-SI'!Q295*Convert!$B$6/Convert!$B$5/$D295</f>
        <v>6.4696470908446386</v>
      </c>
      <c r="R295" s="5">
        <f>'90.1 Data-SI'!R295*Convert!$B$6/Convert!$B$5/$D295</f>
        <v>10.445931402860122</v>
      </c>
      <c r="S295" s="5">
        <f>'90.1 Data-SI'!S295*Convert!$B$6/Convert!$B$5/$D295</f>
        <v>0</v>
      </c>
      <c r="T295" s="5">
        <f>'90.1 Data-SI'!T295*Convert!$B$6/Convert!$B$5/$D295</f>
        <v>1.0351435345351421</v>
      </c>
      <c r="U295" s="5">
        <f>'90.1 Data-SI'!U295*Convert!$B$7/Convert!$B$5/$D295</f>
        <v>16.158757368183398</v>
      </c>
      <c r="V295" s="5">
        <f>'90.1 Data-SI'!V295*Convert!$B$6/Convert!$B$5/$D295</f>
        <v>6.3171202594301805</v>
      </c>
      <c r="W295" s="5">
        <f>'90.1 Data-SI'!W295*Convert!$B$6/Convert!$B$5/$D295</f>
        <v>225.74605251199671</v>
      </c>
      <c r="X295" s="5">
        <f>'90.1 Data-SI'!X295*Convert!$B$7/Convert!$B$5/$D295</f>
        <v>73.806524402401251</v>
      </c>
      <c r="Y295" s="5">
        <f t="shared" si="10"/>
        <v>299.55257691439795</v>
      </c>
      <c r="Z295" s="5">
        <f>'90.1 Data-SI'!Z295*Convert!$B$6/Convert!$B$5/$D295</f>
        <v>372.31485868410357</v>
      </c>
      <c r="AA295" s="5">
        <f>'90.1 Data-SI'!AA295*Convert!$B$6/Convert!$B$5/$D295</f>
        <v>1123.3150218877624</v>
      </c>
      <c r="AB295" s="5">
        <f t="shared" si="11"/>
        <v>1495.6298805718661</v>
      </c>
    </row>
    <row r="296" spans="1:28" x14ac:dyDescent="0.25">
      <c r="A296" s="95">
        <v>2013</v>
      </c>
      <c r="B296" s="95" t="s">
        <v>0</v>
      </c>
      <c r="C296" s="52" t="s">
        <v>14</v>
      </c>
      <c r="D296" s="5">
        <f>VLOOKUP(B296,SWH!$A$4:$C$19,3,FALSE)</f>
        <v>22436.18</v>
      </c>
      <c r="E296" s="5">
        <f>'90.1 Data-SI'!E296*Convert!$B$6/Convert!$B$5/$D296</f>
        <v>5.5791883912502032</v>
      </c>
      <c r="F296" s="5">
        <f>'90.1 Data-SI'!F296*Convert!$B$7/Convert!$B$5/$D296</f>
        <v>90.893865770970521</v>
      </c>
      <c r="G296" s="5">
        <f>'90.1 Data-SI'!G296*Convert!$B$6/Convert!$B$5/$D296</f>
        <v>88.269120208718448</v>
      </c>
      <c r="H296" s="5">
        <f>'90.1 Data-SI'!H296*Convert!$B$6/Convert!$B$5/$D296</f>
        <v>135.93434317547224</v>
      </c>
      <c r="I296" s="5">
        <f>'90.1 Data-SI'!I296*Convert!$B$6/Convert!$B$5/$D296</f>
        <v>8.3148688611182671</v>
      </c>
      <c r="J296" s="5">
        <f>'90.1 Data-SI'!J296*Convert!$B$6/Convert!$B$5/$D296</f>
        <v>271.18447215860965</v>
      </c>
      <c r="K296" s="5">
        <f>'90.1 Data-SI'!K296*Convert!$B$7/Convert!$B$5/$D296</f>
        <v>37.470424505815558</v>
      </c>
      <c r="L296" s="5">
        <f>'90.1 Data-SI'!L296*Convert!$B$6/Convert!$B$5/$D296</f>
        <v>102.35648267416485</v>
      </c>
      <c r="M296" s="5">
        <f>'90.1 Data-SI'!M296*Convert!$B$6/Convert!$B$5/$D296</f>
        <v>113.92578007188985</v>
      </c>
      <c r="N296" s="5">
        <f>'90.1 Data-SI'!N296*Convert!$B$6/Convert!$B$5/$D296</f>
        <v>21.515693625207145</v>
      </c>
      <c r="O296" s="5">
        <f>'90.1 Data-SI'!O296*Convert!$B$6/Convert!$B$5/$D296</f>
        <v>3.0907464652083275E-2</v>
      </c>
      <c r="P296" s="5">
        <f>'90.1 Data-SI'!P296*Convert!$B$6/Convert!$B$5/$D296</f>
        <v>21.484786160555057</v>
      </c>
      <c r="Q296" s="5">
        <f>'90.1 Data-SI'!Q296*Convert!$B$6/Convert!$B$5/$D296</f>
        <v>9.4445084531621095</v>
      </c>
      <c r="R296" s="5">
        <f>'90.1 Data-SI'!R296*Convert!$B$6/Convert!$B$5/$D296</f>
        <v>36.2229659119036</v>
      </c>
      <c r="S296" s="5">
        <f>'90.1 Data-SI'!S296*Convert!$B$6/Convert!$B$5/$D296</f>
        <v>9.3456992975928461</v>
      </c>
      <c r="T296" s="5">
        <f>'90.1 Data-SI'!T296*Convert!$B$6/Convert!$B$5/$D296</f>
        <v>1.0351435345351421</v>
      </c>
      <c r="U296" s="5">
        <f>'90.1 Data-SI'!U296*Convert!$B$7/Convert!$B$5/$D296</f>
        <v>16.919313160955014</v>
      </c>
      <c r="V296" s="5">
        <f>'90.1 Data-SI'!V296*Convert!$B$6/Convert!$B$5/$D296</f>
        <v>6.1606724297788462</v>
      </c>
      <c r="W296" s="5">
        <f>'90.1 Data-SI'!W296*Convert!$B$6/Convert!$B$5/$D296</f>
        <v>284.27204849507206</v>
      </c>
      <c r="X296" s="5">
        <f>'90.1 Data-SI'!X296*Convert!$B$7/Convert!$B$5/$D296</f>
        <v>90.893865770970521</v>
      </c>
      <c r="Y296" s="5">
        <f t="shared" si="10"/>
        <v>375.16591426604259</v>
      </c>
      <c r="Z296" s="5">
        <f>'90.1 Data-SI'!Z296*Convert!$B$6/Convert!$B$5/$D296</f>
        <v>424.45903793684039</v>
      </c>
      <c r="AA296" s="5">
        <f>'90.1 Data-SI'!AA296*Convert!$B$6/Convert!$B$5/$D296</f>
        <v>1233.7475846304199</v>
      </c>
      <c r="AB296" s="5">
        <f t="shared" si="11"/>
        <v>1658.2066225672602</v>
      </c>
    </row>
    <row r="297" spans="1:28" x14ac:dyDescent="0.25">
      <c r="A297" s="95">
        <v>2013</v>
      </c>
      <c r="B297" s="95" t="s">
        <v>0</v>
      </c>
      <c r="C297" s="52" t="s">
        <v>2</v>
      </c>
      <c r="D297" s="5">
        <f>VLOOKUP(B297,SWH!$A$4:$C$19,3,FALSE)</f>
        <v>22436.18</v>
      </c>
      <c r="E297" s="5">
        <f>'90.1 Data-SI'!E297*Convert!$B$6/Convert!$B$5/$D297</f>
        <v>6.4245556111205691</v>
      </c>
      <c r="F297" s="5">
        <f>'90.1 Data-SI'!F297*Convert!$B$7/Convert!$B$5/$D297</f>
        <v>63.783078145309155</v>
      </c>
      <c r="G297" s="5">
        <f>'90.1 Data-SI'!G297*Convert!$B$6/Convert!$B$5/$D297</f>
        <v>66.262909704078169</v>
      </c>
      <c r="H297" s="5">
        <f>'90.1 Data-SI'!H297*Convert!$B$6/Convert!$B$5/$D297</f>
        <v>135.88729119662972</v>
      </c>
      <c r="I297" s="5">
        <f>'90.1 Data-SI'!I297*Convert!$B$6/Convert!$B$5/$D297</f>
        <v>8.3211424582972668</v>
      </c>
      <c r="J297" s="5">
        <f>'90.1 Data-SI'!J297*Convert!$B$6/Convert!$B$5/$D297</f>
        <v>271.18447215860965</v>
      </c>
      <c r="K297" s="5">
        <f>'90.1 Data-SI'!K297*Convert!$B$7/Convert!$B$5/$D297</f>
        <v>37.470424505815558</v>
      </c>
      <c r="L297" s="5">
        <f>'90.1 Data-SI'!L297*Convert!$B$6/Convert!$B$5/$D297</f>
        <v>102.35648267416485</v>
      </c>
      <c r="M297" s="5">
        <f>'90.1 Data-SI'!M297*Convert!$B$6/Convert!$B$5/$D297</f>
        <v>127.43675579651557</v>
      </c>
      <c r="N297" s="5">
        <f>'90.1 Data-SI'!N297*Convert!$B$6/Convert!$B$5/$D297</f>
        <v>16.320763061170744</v>
      </c>
      <c r="O297" s="5">
        <f>'90.1 Data-SI'!O297*Convert!$B$6/Convert!$B$5/$D297</f>
        <v>3.0907464652083275E-2</v>
      </c>
      <c r="P297" s="5">
        <f>'90.1 Data-SI'!P297*Convert!$B$6/Convert!$B$5/$D297</f>
        <v>16.28985559651866</v>
      </c>
      <c r="Q297" s="5">
        <f>'90.1 Data-SI'!Q297*Convert!$B$6/Convert!$B$5/$D297</f>
        <v>3.3171645083967052</v>
      </c>
      <c r="R297" s="5">
        <f>'90.1 Data-SI'!R297*Convert!$B$6/Convert!$B$5/$D297</f>
        <v>64.240458813497753</v>
      </c>
      <c r="S297" s="5">
        <f>'90.1 Data-SI'!S297*Convert!$B$6/Convert!$B$5/$D297</f>
        <v>8.1937100155988123</v>
      </c>
      <c r="T297" s="5">
        <f>'90.1 Data-SI'!T297*Convert!$B$6/Convert!$B$5/$D297</f>
        <v>1.0351435345351421</v>
      </c>
      <c r="U297" s="5">
        <f>'90.1 Data-SI'!U297*Convert!$B$7/Convert!$B$5/$D297</f>
        <v>16.662573575359087</v>
      </c>
      <c r="V297" s="5">
        <f>'90.1 Data-SI'!V297*Convert!$B$6/Convert!$B$5/$D297</f>
        <v>6.1351859412391558</v>
      </c>
      <c r="W297" s="5">
        <f>'90.1 Data-SI'!W297*Convert!$B$6/Convert!$B$5/$D297</f>
        <v>292.16541004572616</v>
      </c>
      <c r="X297" s="5">
        <f>'90.1 Data-SI'!X297*Convert!$B$7/Convert!$B$5/$D297</f>
        <v>63.783078145309155</v>
      </c>
      <c r="Y297" s="5">
        <f t="shared" si="10"/>
        <v>355.94848819103532</v>
      </c>
      <c r="Z297" s="5">
        <f>'90.1 Data-SI'!Z297*Convert!$B$6/Convert!$B$5/$D297</f>
        <v>344.50204189047429</v>
      </c>
      <c r="AA297" s="5">
        <f>'90.1 Data-SI'!AA297*Convert!$B$6/Convert!$B$5/$D297</f>
        <v>1161.6180773643287</v>
      </c>
      <c r="AB297" s="5">
        <f t="shared" si="11"/>
        <v>1506.1201192548028</v>
      </c>
    </row>
    <row r="298" spans="1:28" x14ac:dyDescent="0.25">
      <c r="A298" s="95">
        <v>2013</v>
      </c>
      <c r="B298" s="95" t="s">
        <v>0</v>
      </c>
      <c r="C298" s="52" t="s">
        <v>18</v>
      </c>
      <c r="D298" s="5">
        <f>VLOOKUP(B298,SWH!$A$4:$C$19,3,FALSE)</f>
        <v>22436.18</v>
      </c>
      <c r="E298" s="5">
        <f>'90.1 Data-SI'!E298*Convert!$B$6/Convert!$B$5/$D298</f>
        <v>3.2211000515932553</v>
      </c>
      <c r="F298" s="5">
        <f>'90.1 Data-SI'!F298*Convert!$B$7/Convert!$B$5/$D298</f>
        <v>86.796232196786121</v>
      </c>
      <c r="G298" s="5">
        <f>'90.1 Data-SI'!G298*Convert!$B$6/Convert!$B$5/$D298</f>
        <v>47.898522361847888</v>
      </c>
      <c r="H298" s="5">
        <f>'90.1 Data-SI'!H298*Convert!$B$6/Convert!$B$5/$D298</f>
        <v>136.02766293350987</v>
      </c>
      <c r="I298" s="5">
        <f>'90.1 Data-SI'!I298*Convert!$B$6/Convert!$B$5/$D298</f>
        <v>8.3054584653497656</v>
      </c>
      <c r="J298" s="5">
        <f>'90.1 Data-SI'!J298*Convert!$B$6/Convert!$B$5/$D298</f>
        <v>271.18447215860965</v>
      </c>
      <c r="K298" s="5">
        <f>'90.1 Data-SI'!K298*Convert!$B$7/Convert!$B$5/$D298</f>
        <v>37.470424505815558</v>
      </c>
      <c r="L298" s="5">
        <f>'90.1 Data-SI'!L298*Convert!$B$6/Convert!$B$5/$D298</f>
        <v>102.35648267416485</v>
      </c>
      <c r="M298" s="5">
        <f>'90.1 Data-SI'!M298*Convert!$B$6/Convert!$B$5/$D298</f>
        <v>115.25146957577746</v>
      </c>
      <c r="N298" s="5">
        <f>'90.1 Data-SI'!N298*Convert!$B$6/Convert!$B$5/$D298</f>
        <v>15.04016503700719</v>
      </c>
      <c r="O298" s="5">
        <f>'90.1 Data-SI'!O298*Convert!$B$6/Convert!$B$5/$D298</f>
        <v>3.0907464652083275E-2</v>
      </c>
      <c r="P298" s="5">
        <f>'90.1 Data-SI'!P298*Convert!$B$6/Convert!$B$5/$D298</f>
        <v>15.009257572355105</v>
      </c>
      <c r="Q298" s="5">
        <f>'90.1 Data-SI'!Q298*Convert!$B$6/Convert!$B$5/$D298</f>
        <v>1.6558375554325395</v>
      </c>
      <c r="R298" s="5">
        <f>'90.1 Data-SI'!R298*Convert!$B$6/Convert!$B$5/$D298</f>
        <v>12.169210127966922</v>
      </c>
      <c r="S298" s="5">
        <f>'90.1 Data-SI'!S298*Convert!$B$6/Convert!$B$5/$D298</f>
        <v>8.2242938018464411</v>
      </c>
      <c r="T298" s="5">
        <f>'90.1 Data-SI'!T298*Convert!$B$6/Convert!$B$5/$D298</f>
        <v>1.0351435345351421</v>
      </c>
      <c r="U298" s="5">
        <f>'90.1 Data-SI'!U298*Convert!$B$7/Convert!$B$5/$D298</f>
        <v>17.153640038346797</v>
      </c>
      <c r="V298" s="5">
        <f>'90.1 Data-SI'!V298*Convert!$B$6/Convert!$B$5/$D298</f>
        <v>6.0297110886672023</v>
      </c>
      <c r="W298" s="5">
        <f>'90.1 Data-SI'!W298*Convert!$B$6/Convert!$B$5/$D298</f>
        <v>203.42969104681961</v>
      </c>
      <c r="X298" s="5">
        <f>'90.1 Data-SI'!X298*Convert!$B$7/Convert!$B$5/$D298</f>
        <v>86.796232196786121</v>
      </c>
      <c r="Y298" s="5">
        <f t="shared" si="10"/>
        <v>290.22592324360573</v>
      </c>
      <c r="Z298" s="5">
        <f>'90.1 Data-SI'!Z298*Convert!$B$6/Convert!$B$5/$D298</f>
        <v>413.17205241217033</v>
      </c>
      <c r="AA298" s="5">
        <f>'90.1 Data-SI'!AA298*Convert!$B$6/Convert!$B$5/$D298</f>
        <v>1141.5715817784785</v>
      </c>
      <c r="AB298" s="5">
        <f t="shared" si="11"/>
        <v>1554.7436341906489</v>
      </c>
    </row>
    <row r="299" spans="1:28" x14ac:dyDescent="0.25">
      <c r="A299" s="95">
        <v>2013</v>
      </c>
      <c r="B299" s="95" t="s">
        <v>0</v>
      </c>
      <c r="C299" s="52" t="s">
        <v>4</v>
      </c>
      <c r="D299" s="5">
        <f>VLOOKUP(B299,SWH!$A$4:$C$19,3,FALSE)</f>
        <v>22436.18</v>
      </c>
      <c r="E299" s="5">
        <f>'90.1 Data-SI'!E299*Convert!$B$6/Convert!$B$5/$D299</f>
        <v>6.3331963522013703</v>
      </c>
      <c r="F299" s="5">
        <f>'90.1 Data-SI'!F299*Convert!$B$7/Convert!$B$5/$D299</f>
        <v>98.919628425555914</v>
      </c>
      <c r="G299" s="5">
        <f>'90.1 Data-SI'!G299*Convert!$B$6/Convert!$B$5/$D299</f>
        <v>64.408669637859731</v>
      </c>
      <c r="H299" s="5">
        <f>'90.1 Data-SI'!H299*Convert!$B$6/Convert!$B$5/$D299</f>
        <v>135.94649827000654</v>
      </c>
      <c r="I299" s="5">
        <f>'90.1 Data-SI'!I299*Convert!$B$6/Convert!$B$5/$D299</f>
        <v>8.3176135598840801</v>
      </c>
      <c r="J299" s="5">
        <f>'90.1 Data-SI'!J299*Convert!$B$6/Convert!$B$5/$D299</f>
        <v>271.18447215860965</v>
      </c>
      <c r="K299" s="5">
        <f>'90.1 Data-SI'!K299*Convert!$B$7/Convert!$B$5/$D299</f>
        <v>37.470424505815558</v>
      </c>
      <c r="L299" s="5">
        <f>'90.1 Data-SI'!L299*Convert!$B$6/Convert!$B$5/$D299</f>
        <v>102.35648267416485</v>
      </c>
      <c r="M299" s="5">
        <f>'90.1 Data-SI'!M299*Convert!$B$6/Convert!$B$5/$D299</f>
        <v>115.99410664184168</v>
      </c>
      <c r="N299" s="5">
        <f>'90.1 Data-SI'!N299*Convert!$B$6/Convert!$B$5/$D299</f>
        <v>19.196815267918947</v>
      </c>
      <c r="O299" s="5">
        <f>'90.1 Data-SI'!O299*Convert!$B$6/Convert!$B$5/$D299</f>
        <v>3.0907464652083275E-2</v>
      </c>
      <c r="P299" s="5">
        <f>'90.1 Data-SI'!P299*Convert!$B$6/Convert!$B$5/$D299</f>
        <v>19.165907803266865</v>
      </c>
      <c r="Q299" s="5">
        <f>'90.1 Data-SI'!Q299*Convert!$B$6/Convert!$B$5/$D299</f>
        <v>5.8728711591921821</v>
      </c>
      <c r="R299" s="5">
        <f>'90.1 Data-SI'!R299*Convert!$B$6/Convert!$B$5/$D299</f>
        <v>39.40760067989391</v>
      </c>
      <c r="S299" s="5">
        <f>'90.1 Data-SI'!S299*Convert!$B$6/Convert!$B$5/$D299</f>
        <v>8.7693125567721424</v>
      </c>
      <c r="T299" s="5">
        <f>'90.1 Data-SI'!T299*Convert!$B$6/Convert!$B$5/$D299</f>
        <v>1.0351435345351421</v>
      </c>
      <c r="U299" s="5">
        <f>'90.1 Data-SI'!U299*Convert!$B$7/Convert!$B$5/$D299</f>
        <v>17.714226159117402</v>
      </c>
      <c r="V299" s="5">
        <f>'90.1 Data-SI'!V299*Convert!$B$6/Convert!$B$5/$D299</f>
        <v>6.0073613987170127</v>
      </c>
      <c r="W299" s="5">
        <f>'90.1 Data-SI'!W299*Convert!$B$6/Convert!$B$5/$D299</f>
        <v>259.95166483102787</v>
      </c>
      <c r="X299" s="5">
        <f>'90.1 Data-SI'!X299*Convert!$B$7/Convert!$B$5/$D299</f>
        <v>98.919628425555914</v>
      </c>
      <c r="Y299" s="5">
        <f t="shared" si="10"/>
        <v>358.87129325658378</v>
      </c>
      <c r="Z299" s="5">
        <f>'90.1 Data-SI'!Z299*Convert!$B$6/Convert!$B$5/$D299</f>
        <v>450.22940674888116</v>
      </c>
      <c r="AA299" s="5">
        <f>'90.1 Data-SI'!AA299*Convert!$B$6/Convert!$B$5/$D299</f>
        <v>1235.0599427403022</v>
      </c>
      <c r="AB299" s="5">
        <f t="shared" si="11"/>
        <v>1685.2893494891832</v>
      </c>
    </row>
    <row r="300" spans="1:28" x14ac:dyDescent="0.25">
      <c r="A300" s="95">
        <v>2013</v>
      </c>
      <c r="B300" s="95" t="s">
        <v>0</v>
      </c>
      <c r="C300" s="52" t="s">
        <v>5</v>
      </c>
      <c r="D300" s="5">
        <f>VLOOKUP(B300,SWH!$A$4:$C$19,3,FALSE)</f>
        <v>22436.18</v>
      </c>
      <c r="E300" s="5">
        <f>'90.1 Data-SI'!E300*Convert!$B$6/Convert!$B$5/$D300</f>
        <v>6.3790720315728127</v>
      </c>
      <c r="F300" s="5">
        <f>'90.1 Data-SI'!F300*Convert!$B$7/Convert!$B$5/$D300</f>
        <v>74.099902726558426</v>
      </c>
      <c r="G300" s="5">
        <f>'90.1 Data-SI'!G300*Convert!$B$6/Convert!$B$5/$D300</f>
        <v>53.592988101262229</v>
      </c>
      <c r="H300" s="5">
        <f>'90.1 Data-SI'!H300*Convert!$B$6/Convert!$B$5/$D300</f>
        <v>135.9037593892246</v>
      </c>
      <c r="I300" s="5">
        <f>'90.1 Data-SI'!I300*Convert!$B$6/Convert!$B$5/$D300</f>
        <v>8.318005659707767</v>
      </c>
      <c r="J300" s="5">
        <f>'90.1 Data-SI'!J300*Convert!$B$6/Convert!$B$5/$D300</f>
        <v>271.18447215860965</v>
      </c>
      <c r="K300" s="5">
        <f>'90.1 Data-SI'!K300*Convert!$B$7/Convert!$B$5/$D300</f>
        <v>37.470424505815558</v>
      </c>
      <c r="L300" s="5">
        <f>'90.1 Data-SI'!L300*Convert!$B$6/Convert!$B$5/$D300</f>
        <v>102.35648267416485</v>
      </c>
      <c r="M300" s="5">
        <f>'90.1 Data-SI'!M300*Convert!$B$6/Convert!$B$5/$D300</f>
        <v>128.32211719840205</v>
      </c>
      <c r="N300" s="5">
        <f>'90.1 Data-SI'!N300*Convert!$B$6/Convert!$B$5/$D300</f>
        <v>15.408346771449805</v>
      </c>
      <c r="O300" s="5">
        <f>'90.1 Data-SI'!O300*Convert!$B$6/Convert!$B$5/$D300</f>
        <v>3.0907464652083275E-2</v>
      </c>
      <c r="P300" s="5">
        <f>'90.1 Data-SI'!P300*Convert!$B$6/Convert!$B$5/$D300</f>
        <v>15.37743930679772</v>
      </c>
      <c r="Q300" s="5">
        <f>'90.1 Data-SI'!Q300*Convert!$B$6/Convert!$B$5/$D300</f>
        <v>1.4139119642173195</v>
      </c>
      <c r="R300" s="5">
        <f>'90.1 Data-SI'!R300*Convert!$B$6/Convert!$B$5/$D300</f>
        <v>55.176679289136274</v>
      </c>
      <c r="S300" s="5">
        <f>'90.1 Data-SI'!S300*Convert!$B$6/Convert!$B$5/$D300</f>
        <v>8.5418946590333604</v>
      </c>
      <c r="T300" s="5">
        <f>'90.1 Data-SI'!T300*Convert!$B$6/Convert!$B$5/$D300</f>
        <v>1.0351435345351421</v>
      </c>
      <c r="U300" s="5">
        <f>'90.1 Data-SI'!U300*Convert!$B$7/Convert!$B$5/$D300</f>
        <v>17.472249435212831</v>
      </c>
      <c r="V300" s="5">
        <f>'90.1 Data-SI'!V300*Convert!$B$6/Convert!$B$5/$D300</f>
        <v>5.9948142043590105</v>
      </c>
      <c r="W300" s="5">
        <f>'90.1 Data-SI'!W300*Convert!$B$6/Convert!$B$5/$D300</f>
        <v>268.80410255042176</v>
      </c>
      <c r="X300" s="5">
        <f>'90.1 Data-SI'!X300*Convert!$B$7/Convert!$B$5/$D300</f>
        <v>74.099902726558426</v>
      </c>
      <c r="Y300" s="5">
        <f t="shared" si="10"/>
        <v>342.90400527698017</v>
      </c>
      <c r="Z300" s="5">
        <f>'90.1 Data-SI'!Z300*Convert!$B$6/Convert!$B$5/$D300</f>
        <v>377.00907777329087</v>
      </c>
      <c r="AA300" s="5">
        <f>'90.1 Data-SI'!AA300*Convert!$B$6/Convert!$B$5/$D300</f>
        <v>1170.6363733091421</v>
      </c>
      <c r="AB300" s="5">
        <f t="shared" si="11"/>
        <v>1547.6454510824328</v>
      </c>
    </row>
    <row r="301" spans="1:28" x14ac:dyDescent="0.25">
      <c r="A301" s="95">
        <v>2013</v>
      </c>
      <c r="B301" s="95" t="s">
        <v>0</v>
      </c>
      <c r="C301" s="52" t="s">
        <v>15</v>
      </c>
      <c r="D301" s="5">
        <f>VLOOKUP(B301,SWH!$A$4:$C$19,3,FALSE)</f>
        <v>22436.18</v>
      </c>
      <c r="E301" s="5">
        <f>'90.1 Data-SI'!E301*Convert!$B$6/Convert!$B$5/$D301</f>
        <v>3.9833421088418595</v>
      </c>
      <c r="F301" s="5">
        <f>'90.1 Data-SI'!F301*Convert!$B$7/Convert!$B$5/$D301</f>
        <v>89.524140621680417</v>
      </c>
      <c r="G301" s="5">
        <f>'90.1 Data-SI'!G301*Convert!$B$6/Convert!$B$5/$D301</f>
        <v>38.892381511568466</v>
      </c>
      <c r="H301" s="5">
        <f>'90.1 Data-SI'!H301*Convert!$B$6/Convert!$B$5/$D301</f>
        <v>136.02295773562562</v>
      </c>
      <c r="I301" s="5">
        <f>'90.1 Data-SI'!I301*Convert!$B$6/Convert!$B$5/$D301</f>
        <v>8.3046742657023902</v>
      </c>
      <c r="J301" s="5">
        <f>'90.1 Data-SI'!J301*Convert!$B$6/Convert!$B$5/$D301</f>
        <v>271.18447215860965</v>
      </c>
      <c r="K301" s="5">
        <f>'90.1 Data-SI'!K301*Convert!$B$7/Convert!$B$5/$D301</f>
        <v>37.470424505815558</v>
      </c>
      <c r="L301" s="5">
        <f>'90.1 Data-SI'!L301*Convert!$B$6/Convert!$B$5/$D301</f>
        <v>102.35648267416485</v>
      </c>
      <c r="M301" s="5">
        <f>'90.1 Data-SI'!M301*Convert!$B$6/Convert!$B$5/$D301</f>
        <v>115.99802764007855</v>
      </c>
      <c r="N301" s="5">
        <f>'90.1 Data-SI'!N301*Convert!$B$6/Convert!$B$5/$D301</f>
        <v>13.695262641758879</v>
      </c>
      <c r="O301" s="5">
        <f>'90.1 Data-SI'!O301*Convert!$B$6/Convert!$B$5/$D301</f>
        <v>3.0907464652083275E-2</v>
      </c>
      <c r="P301" s="5">
        <f>'90.1 Data-SI'!P301*Convert!$B$6/Convert!$B$5/$D301</f>
        <v>13.664355177106797</v>
      </c>
      <c r="Q301" s="5">
        <f>'90.1 Data-SI'!Q301*Convert!$B$6/Convert!$B$5/$D301</f>
        <v>1.4550824457045124</v>
      </c>
      <c r="R301" s="5">
        <f>'90.1 Data-SI'!R301*Convert!$B$6/Convert!$B$5/$D301</f>
        <v>11.142300689729218</v>
      </c>
      <c r="S301" s="5">
        <f>'90.1 Data-SI'!S301*Convert!$B$6/Convert!$B$5/$D301</f>
        <v>8.7050081856873831</v>
      </c>
      <c r="T301" s="5">
        <f>'90.1 Data-SI'!T301*Convert!$B$6/Convert!$B$5/$D301</f>
        <v>1.0351435345351421</v>
      </c>
      <c r="U301" s="5">
        <f>'90.1 Data-SI'!U301*Convert!$B$7/Convert!$B$5/$D301</f>
        <v>17.582434066563721</v>
      </c>
      <c r="V301" s="5">
        <f>'90.1 Data-SI'!V301*Convert!$B$6/Convert!$B$5/$D301</f>
        <v>5.9293335338031889</v>
      </c>
      <c r="W301" s="5">
        <f>'90.1 Data-SI'!W301*Convert!$B$6/Convert!$B$5/$D301</f>
        <v>193.84049775871679</v>
      </c>
      <c r="X301" s="5">
        <f>'90.1 Data-SI'!X301*Convert!$B$7/Convert!$B$5/$D301</f>
        <v>89.524140621680417</v>
      </c>
      <c r="Y301" s="5">
        <f t="shared" si="10"/>
        <v>283.3646383803972</v>
      </c>
      <c r="Z301" s="5">
        <f>'90.1 Data-SI'!Z301*Convert!$B$6/Convert!$B$5/$D301</f>
        <v>422.39424026530168</v>
      </c>
      <c r="AA301" s="5">
        <f>'90.1 Data-SI'!AA301*Convert!$B$6/Convert!$B$5/$D301</f>
        <v>1141.0987093911112</v>
      </c>
      <c r="AB301" s="5">
        <f t="shared" si="11"/>
        <v>1563.492949656413</v>
      </c>
    </row>
    <row r="302" spans="1:28" x14ac:dyDescent="0.25">
      <c r="A302" s="95">
        <v>2013</v>
      </c>
      <c r="B302" s="95" t="s">
        <v>0</v>
      </c>
      <c r="C302" s="52" t="s">
        <v>16</v>
      </c>
      <c r="D302" s="5">
        <f>VLOOKUP(B302,SWH!$A$4:$C$19,3,FALSE)</f>
        <v>22436.18</v>
      </c>
      <c r="E302" s="5">
        <f>'90.1 Data-SI'!E302*Convert!$B$6/Convert!$B$5/$D302</f>
        <v>6.8374367254635633</v>
      </c>
      <c r="F302" s="5">
        <f>'90.1 Data-SI'!F302*Convert!$B$7/Convert!$B$5/$D302</f>
        <v>114.46894802155367</v>
      </c>
      <c r="G302" s="5">
        <f>'90.1 Data-SI'!G302*Convert!$B$6/Convert!$B$5/$D302</f>
        <v>62.610107746604903</v>
      </c>
      <c r="H302" s="5">
        <f>'90.1 Data-SI'!H302*Convert!$B$6/Convert!$B$5/$D302</f>
        <v>135.94885086894865</v>
      </c>
      <c r="I302" s="5">
        <f>'90.1 Data-SI'!I302*Convert!$B$6/Convert!$B$5/$D302</f>
        <v>8.3136925616472048</v>
      </c>
      <c r="J302" s="5">
        <f>'90.1 Data-SI'!J302*Convert!$B$6/Convert!$B$5/$D302</f>
        <v>271.18447215860965</v>
      </c>
      <c r="K302" s="5">
        <f>'90.1 Data-SI'!K302*Convert!$B$7/Convert!$B$5/$D302</f>
        <v>37.470424505815558</v>
      </c>
      <c r="L302" s="5">
        <f>'90.1 Data-SI'!L302*Convert!$B$6/Convert!$B$5/$D302</f>
        <v>102.35648267416485</v>
      </c>
      <c r="M302" s="5">
        <f>'90.1 Data-SI'!M302*Convert!$B$6/Convert!$B$5/$D302</f>
        <v>117.21745809174683</v>
      </c>
      <c r="N302" s="5">
        <f>'90.1 Data-SI'!N302*Convert!$B$6/Convert!$B$5/$D302</f>
        <v>20.468394996137686</v>
      </c>
      <c r="O302" s="5">
        <f>'90.1 Data-SI'!O302*Convert!$B$6/Convert!$B$5/$D302</f>
        <v>3.0907464652083275E-2</v>
      </c>
      <c r="P302" s="5">
        <f>'90.1 Data-SI'!P302*Convert!$B$6/Convert!$B$5/$D302</f>
        <v>20.437487531485601</v>
      </c>
      <c r="Q302" s="5">
        <f>'90.1 Data-SI'!Q302*Convert!$B$6/Convert!$B$5/$D302</f>
        <v>6.0399056840830783</v>
      </c>
      <c r="R302" s="5">
        <f>'90.1 Data-SI'!R302*Convert!$B$6/Convert!$B$5/$D302</f>
        <v>44.439417717276285</v>
      </c>
      <c r="S302" s="5">
        <f>'90.1 Data-SI'!S302*Convert!$B$6/Convert!$B$5/$D302</f>
        <v>8.9794780622686687</v>
      </c>
      <c r="T302" s="5">
        <f>'90.1 Data-SI'!T302*Convert!$B$6/Convert!$B$5/$D302</f>
        <v>1.0351435345351421</v>
      </c>
      <c r="U302" s="5">
        <f>'90.1 Data-SI'!U302*Convert!$B$7/Convert!$B$5/$D302</f>
        <v>18.393988836087267</v>
      </c>
      <c r="V302" s="5">
        <f>'90.1 Data-SI'!V302*Convert!$B$6/Convert!$B$5/$D302</f>
        <v>5.9752092131746322</v>
      </c>
      <c r="W302" s="5">
        <f>'90.1 Data-SI'!W302*Convert!$B$6/Convert!$B$5/$D302</f>
        <v>266.56129155892893</v>
      </c>
      <c r="X302" s="5">
        <f>'90.1 Data-SI'!X302*Convert!$B$7/Convert!$B$5/$D302</f>
        <v>114.46894802155367</v>
      </c>
      <c r="Y302" s="5">
        <f t="shared" si="10"/>
        <v>381.0302395804826</v>
      </c>
      <c r="Z302" s="5">
        <f>'90.1 Data-SI'!Z302*Convert!$B$6/Convert!$B$5/$D302</f>
        <v>497.64368582847487</v>
      </c>
      <c r="AA302" s="5">
        <f>'90.1 Data-SI'!AA302*Convert!$B$6/Convert!$B$5/$D302</f>
        <v>1289.0489516634887</v>
      </c>
      <c r="AB302" s="5">
        <f t="shared" si="11"/>
        <v>1786.6926374919635</v>
      </c>
    </row>
    <row r="303" spans="1:28" x14ac:dyDescent="0.25">
      <c r="A303" s="95">
        <v>2013</v>
      </c>
      <c r="B303" s="95" t="s">
        <v>0</v>
      </c>
      <c r="C303" s="52" t="s">
        <v>9</v>
      </c>
      <c r="D303" s="5">
        <f>VLOOKUP(B303,SWH!$A$4:$C$19,3,FALSE)</f>
        <v>22436.18</v>
      </c>
      <c r="E303" s="5">
        <f>'90.1 Data-SI'!E303*Convert!$B$6/Convert!$B$5/$D303</f>
        <v>7.9023798465989596</v>
      </c>
      <c r="F303" s="5">
        <f>'90.1 Data-SI'!F303*Convert!$B$7/Convert!$B$5/$D303</f>
        <v>97.696592438344382</v>
      </c>
      <c r="G303" s="5">
        <f>'90.1 Data-SI'!G303*Convert!$B$6/Convert!$B$5/$D303</f>
        <v>44.594689247456557</v>
      </c>
      <c r="H303" s="5">
        <f>'90.1 Data-SI'!H303*Convert!$B$6/Convert!$B$5/$D303</f>
        <v>135.94375357124073</v>
      </c>
      <c r="I303" s="5">
        <f>'90.1 Data-SI'!I303*Convert!$B$6/Convert!$B$5/$D303</f>
        <v>8.3078110642918919</v>
      </c>
      <c r="J303" s="5">
        <f>'90.1 Data-SI'!J303*Convert!$B$6/Convert!$B$5/$D303</f>
        <v>271.18447215860965</v>
      </c>
      <c r="K303" s="5">
        <f>'90.1 Data-SI'!K303*Convert!$B$7/Convert!$B$5/$D303</f>
        <v>37.470424505815558</v>
      </c>
      <c r="L303" s="5">
        <f>'90.1 Data-SI'!L303*Convert!$B$6/Convert!$B$5/$D303</f>
        <v>102.35648267416485</v>
      </c>
      <c r="M303" s="5">
        <f>'90.1 Data-SI'!M303*Convert!$B$6/Convert!$B$5/$D303</f>
        <v>123.83100581788482</v>
      </c>
      <c r="N303" s="5">
        <f>'90.1 Data-SI'!N303*Convert!$B$6/Convert!$B$5/$D303</f>
        <v>15.223275654669278</v>
      </c>
      <c r="O303" s="5">
        <f>'90.1 Data-SI'!O303*Convert!$B$6/Convert!$B$5/$D303</f>
        <v>3.0907464652083275E-2</v>
      </c>
      <c r="P303" s="5">
        <f>'90.1 Data-SI'!P303*Convert!$B$6/Convert!$B$5/$D303</f>
        <v>15.192368190017193</v>
      </c>
      <c r="Q303" s="5">
        <f>'90.1 Data-SI'!Q303*Convert!$B$6/Convert!$B$5/$D303</f>
        <v>1.0723930177854599</v>
      </c>
      <c r="R303" s="5">
        <f>'90.1 Data-SI'!R303*Convert!$B$6/Convert!$B$5/$D303</f>
        <v>59.213739073823326</v>
      </c>
      <c r="S303" s="5">
        <f>'90.1 Data-SI'!S303*Convert!$B$6/Convert!$B$5/$D303</f>
        <v>8.8191092343804591</v>
      </c>
      <c r="T303" s="5">
        <f>'90.1 Data-SI'!T303*Convert!$B$6/Convert!$B$5/$D303</f>
        <v>1.0351435345351421</v>
      </c>
      <c r="U303" s="5">
        <f>'90.1 Data-SI'!U303*Convert!$B$7/Convert!$B$5/$D303</f>
        <v>18.204218959436648</v>
      </c>
      <c r="V303" s="5">
        <f>'90.1 Data-SI'!V303*Convert!$B$6/Convert!$B$5/$D303</f>
        <v>5.8967892484371216</v>
      </c>
      <c r="W303" s="5">
        <f>'90.1 Data-SI'!W303*Convert!$B$6/Convert!$B$5/$D303</f>
        <v>260.62568442794679</v>
      </c>
      <c r="X303" s="5">
        <f>'90.1 Data-SI'!X303*Convert!$B$7/Convert!$B$5/$D303</f>
        <v>97.696592438344382</v>
      </c>
      <c r="Y303" s="5">
        <f t="shared" si="10"/>
        <v>358.32227686629119</v>
      </c>
      <c r="Z303" s="5">
        <f>'90.1 Data-SI'!Z303*Convert!$B$6/Convert!$B$5/$D303</f>
        <v>448.08775751189972</v>
      </c>
      <c r="AA303" s="5">
        <f>'90.1 Data-SI'!AA303*Convert!$B$6/Convert!$B$5/$D303</f>
        <v>1233.468801655778</v>
      </c>
      <c r="AB303" s="5">
        <f t="shared" si="11"/>
        <v>1681.5565591676777</v>
      </c>
    </row>
    <row r="304" spans="1:28" x14ac:dyDescent="0.25">
      <c r="A304" s="95">
        <v>2013</v>
      </c>
      <c r="B304" s="95" t="s">
        <v>0</v>
      </c>
      <c r="C304" s="52" t="s">
        <v>12</v>
      </c>
      <c r="D304" s="5">
        <f>VLOOKUP(B304,SWH!$A$4:$C$19,3,FALSE)</f>
        <v>22436.18</v>
      </c>
      <c r="E304" s="5">
        <f>'90.1 Data-SI'!E304*Convert!$B$6/Convert!$B$5/$D304</f>
        <v>7.9474713263230283</v>
      </c>
      <c r="F304" s="5">
        <f>'90.1 Data-SI'!F304*Convert!$B$7/Convert!$B$5/$D304</f>
        <v>130.84109584509383</v>
      </c>
      <c r="G304" s="5">
        <f>'90.1 Data-SI'!G304*Convert!$B$6/Convert!$B$5/$D304</f>
        <v>51.114525115733201</v>
      </c>
      <c r="H304" s="5">
        <f>'90.1 Data-SI'!H304*Convert!$B$6/Convert!$B$5/$D304</f>
        <v>135.92571697935114</v>
      </c>
      <c r="I304" s="5">
        <f>'90.1 Data-SI'!I304*Convert!$B$6/Convert!$B$5/$D304</f>
        <v>8.3027137665839525</v>
      </c>
      <c r="J304" s="5">
        <f>'90.1 Data-SI'!J304*Convert!$B$6/Convert!$B$5/$D304</f>
        <v>271.18447215860965</v>
      </c>
      <c r="K304" s="5">
        <f>'90.1 Data-SI'!K304*Convert!$B$7/Convert!$B$5/$D304</f>
        <v>37.470424505815558</v>
      </c>
      <c r="L304" s="5">
        <f>'90.1 Data-SI'!L304*Convert!$B$6/Convert!$B$5/$D304</f>
        <v>102.35648267416485</v>
      </c>
      <c r="M304" s="5">
        <f>'90.1 Data-SI'!M304*Convert!$B$6/Convert!$B$5/$D304</f>
        <v>118.20358914832106</v>
      </c>
      <c r="N304" s="5">
        <f>'90.1 Data-SI'!N304*Convert!$B$6/Convert!$B$5/$D304</f>
        <v>18.352232247695955</v>
      </c>
      <c r="O304" s="5">
        <f>'90.1 Data-SI'!O304*Convert!$B$6/Convert!$B$5/$D304</f>
        <v>3.0907464652083275E-2</v>
      </c>
      <c r="P304" s="5">
        <f>'90.1 Data-SI'!P304*Convert!$B$6/Convert!$B$5/$D304</f>
        <v>18.321324783043877</v>
      </c>
      <c r="Q304" s="5">
        <f>'90.1 Data-SI'!Q304*Convert!$B$6/Convert!$B$5/$D304</f>
        <v>4.0468622802792433</v>
      </c>
      <c r="R304" s="5">
        <f>'90.1 Data-SI'!R304*Convert!$B$6/Convert!$B$5/$D304</f>
        <v>57.518691536022018</v>
      </c>
      <c r="S304" s="5">
        <f>'90.1 Data-SI'!S304*Convert!$B$6/Convert!$B$5/$D304</f>
        <v>9.1182813998540659</v>
      </c>
      <c r="T304" s="5">
        <f>'90.1 Data-SI'!T304*Convert!$B$6/Convert!$B$5/$D304</f>
        <v>1.0351435345351421</v>
      </c>
      <c r="U304" s="5">
        <f>'90.1 Data-SI'!U304*Convert!$B$7/Convert!$B$5/$D304</f>
        <v>19.213059244290054</v>
      </c>
      <c r="V304" s="5">
        <f>'90.1 Data-SI'!V304*Convert!$B$6/Convert!$B$5/$D304</f>
        <v>5.8885551521396833</v>
      </c>
      <c r="W304" s="5">
        <f>'90.1 Data-SI'!W304*Convert!$B$6/Convert!$B$5/$D304</f>
        <v>266.27074558957651</v>
      </c>
      <c r="X304" s="5">
        <f>'90.1 Data-SI'!X304*Convert!$B$7/Convert!$B$5/$D304</f>
        <v>130.84109584509383</v>
      </c>
      <c r="Y304" s="5">
        <f t="shared" si="10"/>
        <v>397.11184143467034</v>
      </c>
      <c r="Z304" s="5">
        <f>'90.1 Data-SI'!Z304*Convert!$B$6/Convert!$B$5/$D304</f>
        <v>547.8693206439084</v>
      </c>
      <c r="AA304" s="5">
        <f>'90.1 Data-SI'!AA304*Convert!$B$6/Convert!$B$5/$D304</f>
        <v>1338.8632737638738</v>
      </c>
      <c r="AB304" s="5">
        <f t="shared" si="11"/>
        <v>1886.7325944077822</v>
      </c>
    </row>
    <row r="305" spans="1:28" x14ac:dyDescent="0.25">
      <c r="A305" s="95">
        <v>2013</v>
      </c>
      <c r="B305" s="95" t="s">
        <v>0</v>
      </c>
      <c r="C305" s="52" t="s">
        <v>8</v>
      </c>
      <c r="D305" s="5">
        <f>VLOOKUP(B305,SWH!$A$4:$C$19,3,FALSE)</f>
        <v>22436.18</v>
      </c>
      <c r="E305" s="5">
        <f>'90.1 Data-SI'!E305*Convert!$B$6/Convert!$B$5/$D305</f>
        <v>10.050302680759378</v>
      </c>
      <c r="F305" s="5">
        <f>'90.1 Data-SI'!F305*Convert!$B$7/Convert!$B$5/$D305</f>
        <v>162.74068738776191</v>
      </c>
      <c r="G305" s="5">
        <f>'90.1 Data-SI'!G305*Convert!$B$6/Convert!$B$5/$D305</f>
        <v>29.131840600514192</v>
      </c>
      <c r="H305" s="5">
        <f>'90.1 Data-SI'!H305*Convert!$B$6/Convert!$B$5/$D305</f>
        <v>136.22253654588258</v>
      </c>
      <c r="I305" s="5">
        <f>'90.1 Data-SI'!I305*Convert!$B$6/Convert!$B$5/$D305</f>
        <v>8.2568380872125093</v>
      </c>
      <c r="J305" s="5">
        <f>'90.1 Data-SI'!J305*Convert!$B$6/Convert!$B$5/$D305</f>
        <v>271.18447215860965</v>
      </c>
      <c r="K305" s="5">
        <f>'90.1 Data-SI'!K305*Convert!$B$7/Convert!$B$5/$D305</f>
        <v>37.470424505815558</v>
      </c>
      <c r="L305" s="5">
        <f>'90.1 Data-SI'!L305*Convert!$B$6/Convert!$B$5/$D305</f>
        <v>102.35648267416485</v>
      </c>
      <c r="M305" s="5">
        <f>'90.1 Data-SI'!M305*Convert!$B$6/Convert!$B$5/$D305</f>
        <v>117.34920363250588</v>
      </c>
      <c r="N305" s="5">
        <f>'90.1 Data-SI'!N305*Convert!$B$6/Convert!$B$5/$D305</f>
        <v>15.125642798571079</v>
      </c>
      <c r="O305" s="5">
        <f>'90.1 Data-SI'!O305*Convert!$B$6/Convert!$B$5/$D305</f>
        <v>3.0907464652083275E-2</v>
      </c>
      <c r="P305" s="5">
        <f>'90.1 Data-SI'!P305*Convert!$B$6/Convert!$B$5/$D305</f>
        <v>15.094735333918994</v>
      </c>
      <c r="Q305" s="5">
        <f>'90.1 Data-SI'!Q305*Convert!$B$6/Convert!$B$5/$D305</f>
        <v>1.0461223295983937</v>
      </c>
      <c r="R305" s="5">
        <f>'90.1 Data-SI'!R305*Convert!$B$6/Convert!$B$5/$D305</f>
        <v>73.304630437682945</v>
      </c>
      <c r="S305" s="5">
        <f>'90.1 Data-SI'!S305*Convert!$B$6/Convert!$B$5/$D305</f>
        <v>9.3903986774932289</v>
      </c>
      <c r="T305" s="5">
        <f>'90.1 Data-SI'!T305*Convert!$B$6/Convert!$B$5/$D305</f>
        <v>1.0351435345351421</v>
      </c>
      <c r="U305" s="5">
        <f>'90.1 Data-SI'!U305*Convert!$B$7/Convert!$B$5/$D305</f>
        <v>20.415695640800809</v>
      </c>
      <c r="V305" s="5">
        <f>'90.1 Data-SI'!V305*Convert!$B$6/Convert!$B$5/$D305</f>
        <v>5.7540649126148526</v>
      </c>
      <c r="W305" s="5">
        <f>'90.1 Data-SI'!W305*Convert!$B$6/Convert!$B$5/$D305</f>
        <v>255.36723369247298</v>
      </c>
      <c r="X305" s="5">
        <f>'90.1 Data-SI'!X305*Convert!$B$7/Convert!$B$5/$D305</f>
        <v>162.74068738776191</v>
      </c>
      <c r="Y305" s="5">
        <f t="shared" si="10"/>
        <v>418.10792108023486</v>
      </c>
      <c r="Z305" s="5">
        <f>'90.1 Data-SI'!Z305*Convert!$B$6/Convert!$B$5/$D305</f>
        <v>644.58074215644353</v>
      </c>
      <c r="AA305" s="5">
        <f>'90.1 Data-SI'!AA305*Convert!$B$6/Convert!$B$5/$D305</f>
        <v>1424.7884212265883</v>
      </c>
      <c r="AB305" s="5">
        <f t="shared" si="11"/>
        <v>2069.3691633830317</v>
      </c>
    </row>
    <row r="306" spans="1:28" x14ac:dyDescent="0.25">
      <c r="A306" s="95">
        <v>2016</v>
      </c>
      <c r="B306" s="95" t="s">
        <v>0</v>
      </c>
      <c r="C306" s="52" t="s">
        <v>10</v>
      </c>
      <c r="D306" s="5">
        <f>VLOOKUP(B306,SWH!$A$4:$C$19,3,FALSE)</f>
        <v>22436.18</v>
      </c>
      <c r="E306" s="5">
        <f>'90.1 Data-SI'!E306*Convert!$B$6/Convert!$B$5/$D306</f>
        <v>0</v>
      </c>
      <c r="F306" s="5">
        <f>'90.1 Data-SI'!F306*Convert!$B$7/Convert!$B$5/$D306</f>
        <v>51.386837390916526</v>
      </c>
      <c r="G306" s="5">
        <f>'90.1 Data-SI'!G306*Convert!$B$6/Convert!$B$5/$D306</f>
        <v>241.63700574498671</v>
      </c>
      <c r="H306" s="5">
        <f>'90.1 Data-SI'!H306*Convert!$B$6/Convert!$B$5/$D306</f>
        <v>133.23081489114657</v>
      </c>
      <c r="I306" s="5">
        <f>'90.1 Data-SI'!I306*Convert!$B$6/Convert!$B$5/$D306</f>
        <v>6.0857813634545233</v>
      </c>
      <c r="J306" s="5">
        <f>'90.1 Data-SI'!J306*Convert!$B$6/Convert!$B$5/$D306</f>
        <v>271.18447215860965</v>
      </c>
      <c r="K306" s="5">
        <f>'90.1 Data-SI'!K306*Convert!$B$7/Convert!$B$5/$D306</f>
        <v>37.470424505815558</v>
      </c>
      <c r="L306" s="5">
        <f>'90.1 Data-SI'!L306*Convert!$B$6/Convert!$B$5/$D306</f>
        <v>101.10019483906993</v>
      </c>
      <c r="M306" s="5">
        <f>'90.1 Data-SI'!M306*Convert!$B$6/Convert!$B$5/$D306</f>
        <v>111.33125553854929</v>
      </c>
      <c r="N306" s="5">
        <f>'90.1 Data-SI'!N306*Convert!$B$6/Convert!$B$5/$D306</f>
        <v>31.721267836146794</v>
      </c>
      <c r="O306" s="5">
        <f>'90.1 Data-SI'!O306*Convert!$B$6/Convert!$B$5/$D306</f>
        <v>3.0907464652083275E-2</v>
      </c>
      <c r="P306" s="5">
        <f>'90.1 Data-SI'!P306*Convert!$B$6/Convert!$B$5/$D306</f>
        <v>31.690360371494709</v>
      </c>
      <c r="Q306" s="5">
        <f>'90.1 Data-SI'!Q306*Convert!$B$6/Convert!$B$5/$D306</f>
        <v>39.395837685183288</v>
      </c>
      <c r="R306" s="5">
        <f>'90.1 Data-SI'!R306*Convert!$B$6/Convert!$B$5/$D306</f>
        <v>0</v>
      </c>
      <c r="S306" s="5">
        <f>'90.1 Data-SI'!S306*Convert!$B$6/Convert!$B$5/$D306</f>
        <v>7.9682526169784689</v>
      </c>
      <c r="T306" s="5">
        <f>'90.1 Data-SI'!T306*Convert!$B$6/Convert!$B$5/$D306</f>
        <v>1.0351435345351421</v>
      </c>
      <c r="U306" s="5">
        <f>'90.1 Data-SI'!U306*Convert!$B$7/Convert!$B$5/$D306</f>
        <v>13.325764209613423</v>
      </c>
      <c r="V306" s="5">
        <f>'90.1 Data-SI'!V306*Convert!$B$6/Convert!$B$5/$D306</f>
        <v>7.0754413184419089</v>
      </c>
      <c r="W306" s="5">
        <f>'90.1 Data-SI'!W306*Convert!$B$6/Convert!$B$5/$D306</f>
        <v>432.02271195719248</v>
      </c>
      <c r="X306" s="5">
        <f>'90.1 Data-SI'!X306*Convert!$B$7/Convert!$B$5/$D306</f>
        <v>51.386837390916526</v>
      </c>
      <c r="Y306" s="5">
        <f t="shared" si="10"/>
        <v>483.40954934810901</v>
      </c>
      <c r="Z306" s="5">
        <f>'90.1 Data-SI'!Z306*Convert!$B$6/Convert!$B$5/$D306</f>
        <v>298.53657165940604</v>
      </c>
      <c r="AA306" s="5">
        <f>'90.1 Data-SI'!AA306*Convert!$B$6/Convert!$B$5/$D306</f>
        <v>1250.3016470866846</v>
      </c>
      <c r="AB306" s="5">
        <f t="shared" si="11"/>
        <v>1548.8382187460907</v>
      </c>
    </row>
    <row r="307" spans="1:28" x14ac:dyDescent="0.25">
      <c r="A307" s="95">
        <v>2016</v>
      </c>
      <c r="B307" s="95" t="s">
        <v>0</v>
      </c>
      <c r="C307" s="52" t="s">
        <v>6</v>
      </c>
      <c r="D307" s="5">
        <f>VLOOKUP(B307,SWH!$A$4:$C$19,3,FALSE)</f>
        <v>22436.18</v>
      </c>
      <c r="E307" s="5">
        <f>'90.1 Data-SI'!E307*Convert!$B$6/Convert!$B$5/$D307</f>
        <v>4.6659879018818899E-2</v>
      </c>
      <c r="F307" s="5">
        <f>'90.1 Data-SI'!F307*Convert!$B$7/Convert!$B$5/$D307</f>
        <v>53.093558410270084</v>
      </c>
      <c r="G307" s="5">
        <f>'90.1 Data-SI'!G307*Convert!$B$6/Convert!$B$5/$D307</f>
        <v>200.67080826593474</v>
      </c>
      <c r="H307" s="5">
        <f>'90.1 Data-SI'!H307*Convert!$B$6/Convert!$B$5/$D307</f>
        <v>133.23316749008868</v>
      </c>
      <c r="I307" s="5">
        <f>'90.1 Data-SI'!I307*Convert!$B$6/Convert!$B$5/$D307</f>
        <v>6.0869576629255855</v>
      </c>
      <c r="J307" s="5">
        <f>'90.1 Data-SI'!J307*Convert!$B$6/Convert!$B$5/$D307</f>
        <v>271.18447215860965</v>
      </c>
      <c r="K307" s="5">
        <f>'90.1 Data-SI'!K307*Convert!$B$7/Convert!$B$5/$D307</f>
        <v>37.470424505815558</v>
      </c>
      <c r="L307" s="5">
        <f>'90.1 Data-SI'!L307*Convert!$B$6/Convert!$B$5/$D307</f>
        <v>101.10019483906993</v>
      </c>
      <c r="M307" s="5">
        <f>'90.1 Data-SI'!M307*Convert!$B$6/Convert!$B$5/$D307</f>
        <v>111.53906844510368</v>
      </c>
      <c r="N307" s="5">
        <f>'90.1 Data-SI'!N307*Convert!$B$6/Convert!$B$5/$D307</f>
        <v>27.944954434211962</v>
      </c>
      <c r="O307" s="5">
        <f>'90.1 Data-SI'!O307*Convert!$B$6/Convert!$B$5/$D307</f>
        <v>3.0907464652083275E-2</v>
      </c>
      <c r="P307" s="5">
        <f>'90.1 Data-SI'!P307*Convert!$B$6/Convert!$B$5/$D307</f>
        <v>27.914046969559884</v>
      </c>
      <c r="Q307" s="5">
        <f>'90.1 Data-SI'!Q307*Convert!$B$6/Convert!$B$5/$D307</f>
        <v>28.016316602123094</v>
      </c>
      <c r="R307" s="5">
        <f>'90.1 Data-SI'!R307*Convert!$B$6/Convert!$B$5/$D307</f>
        <v>0.11449314851676572</v>
      </c>
      <c r="S307" s="5">
        <f>'90.1 Data-SI'!S307*Convert!$B$6/Convert!$B$5/$D307</f>
        <v>7.9682526169784689</v>
      </c>
      <c r="T307" s="5">
        <f>'90.1 Data-SI'!T307*Convert!$B$6/Convert!$B$5/$D307</f>
        <v>1.0351435345351421</v>
      </c>
      <c r="U307" s="5">
        <f>'90.1 Data-SI'!U307*Convert!$B$7/Convert!$B$5/$D307</f>
        <v>13.335561381463135</v>
      </c>
      <c r="V307" s="5">
        <f>'90.1 Data-SI'!V307*Convert!$B$6/Convert!$B$5/$D307</f>
        <v>7.0342708369547173</v>
      </c>
      <c r="W307" s="5">
        <f>'90.1 Data-SI'!W307*Convert!$B$6/Convert!$B$5/$D307</f>
        <v>376.26964592723544</v>
      </c>
      <c r="X307" s="5">
        <f>'90.1 Data-SI'!X307*Convert!$B$7/Convert!$B$5/$D307</f>
        <v>53.093558410270084</v>
      </c>
      <c r="Y307" s="5">
        <f t="shared" si="10"/>
        <v>429.36320433750552</v>
      </c>
      <c r="Z307" s="5">
        <f>'90.1 Data-SI'!Z307*Convert!$B$6/Convert!$B$5/$D307</f>
        <v>303.55152840436989</v>
      </c>
      <c r="AA307" s="5">
        <f>'90.1 Data-SI'!AA307*Convert!$B$6/Convert!$B$5/$D307</f>
        <v>1199.5258962186174</v>
      </c>
      <c r="AB307" s="5">
        <f t="shared" si="11"/>
        <v>1503.0774246229873</v>
      </c>
    </row>
    <row r="308" spans="1:28" x14ac:dyDescent="0.25">
      <c r="A308" s="95">
        <v>2016</v>
      </c>
      <c r="B308" s="95" t="s">
        <v>0</v>
      </c>
      <c r="C308" s="52" t="s">
        <v>11</v>
      </c>
      <c r="D308" s="5">
        <f>VLOOKUP(B308,SWH!$A$4:$C$19,3,FALSE)</f>
        <v>22436.18</v>
      </c>
      <c r="E308" s="5">
        <f>'90.1 Data-SI'!E308*Convert!$B$6/Convert!$B$5/$D308</f>
        <v>0</v>
      </c>
      <c r="F308" s="5">
        <f>'90.1 Data-SI'!F308*Convert!$B$7/Convert!$B$5/$D308</f>
        <v>57.552479472391873</v>
      </c>
      <c r="G308" s="5">
        <f>'90.1 Data-SI'!G308*Convert!$B$6/Convert!$B$5/$D308</f>
        <v>198.50367254041365</v>
      </c>
      <c r="H308" s="5">
        <f>'90.1 Data-SI'!H308*Convert!$B$6/Convert!$B$5/$D308</f>
        <v>133.29002196452336</v>
      </c>
      <c r="I308" s="5">
        <f>'90.1 Data-SI'!I308*Convert!$B$6/Convert!$B$5/$D308</f>
        <v>6.08774186257296</v>
      </c>
      <c r="J308" s="5">
        <f>'90.1 Data-SI'!J308*Convert!$B$6/Convert!$B$5/$D308</f>
        <v>271.18447215860965</v>
      </c>
      <c r="K308" s="5">
        <f>'90.1 Data-SI'!K308*Convert!$B$7/Convert!$B$5/$D308</f>
        <v>37.470424505815558</v>
      </c>
      <c r="L308" s="5">
        <f>'90.1 Data-SI'!L308*Convert!$B$6/Convert!$B$5/$D308</f>
        <v>101.10019483906993</v>
      </c>
      <c r="M308" s="5">
        <f>'90.1 Data-SI'!M308*Convert!$B$6/Convert!$B$5/$D308</f>
        <v>109.5354383460603</v>
      </c>
      <c r="N308" s="5">
        <f>'90.1 Data-SI'!N308*Convert!$B$6/Convert!$B$5/$D308</f>
        <v>26.56986035253971</v>
      </c>
      <c r="O308" s="5">
        <f>'90.1 Data-SI'!O308*Convert!$B$6/Convert!$B$5/$D308</f>
        <v>3.0907464652083275E-2</v>
      </c>
      <c r="P308" s="5">
        <f>'90.1 Data-SI'!P308*Convert!$B$6/Convert!$B$5/$D308</f>
        <v>26.538952887887625</v>
      </c>
      <c r="Q308" s="5">
        <f>'90.1 Data-SI'!Q308*Convert!$B$6/Convert!$B$5/$D308</f>
        <v>32.521543576293091</v>
      </c>
      <c r="R308" s="5">
        <f>'90.1 Data-SI'!R308*Convert!$B$6/Convert!$B$5/$D308</f>
        <v>0</v>
      </c>
      <c r="S308" s="5">
        <f>'90.1 Data-SI'!S308*Convert!$B$6/Convert!$B$5/$D308</f>
        <v>7.9682526169784689</v>
      </c>
      <c r="T308" s="5">
        <f>'90.1 Data-SI'!T308*Convert!$B$6/Convert!$B$5/$D308</f>
        <v>1.0351435345351421</v>
      </c>
      <c r="U308" s="5">
        <f>'90.1 Data-SI'!U308*Convert!$B$7/Convert!$B$5/$D308</f>
        <v>13.631892277958586</v>
      </c>
      <c r="V308" s="5">
        <f>'90.1 Data-SI'!V308*Convert!$B$6/Convert!$B$5/$D308</f>
        <v>6.9260512856169516</v>
      </c>
      <c r="W308" s="5">
        <f>'90.1 Data-SI'!W308*Convert!$B$6/Convert!$B$5/$D308</f>
        <v>375.06785996763307</v>
      </c>
      <c r="X308" s="5">
        <f>'90.1 Data-SI'!X308*Convert!$B$7/Convert!$B$5/$D308</f>
        <v>57.552479472391873</v>
      </c>
      <c r="Y308" s="5">
        <f t="shared" si="10"/>
        <v>432.62033944002496</v>
      </c>
      <c r="Z308" s="5">
        <f>'90.1 Data-SI'!Z308*Convert!$B$6/Convert!$B$5/$D308</f>
        <v>317.44440935726726</v>
      </c>
      <c r="AA308" s="5">
        <f>'90.1 Data-SI'!AA308*Convert!$B$6/Convert!$B$5/$D308</f>
        <v>1212.1660182348335</v>
      </c>
      <c r="AB308" s="5">
        <f t="shared" si="11"/>
        <v>1529.6104275921007</v>
      </c>
    </row>
    <row r="309" spans="1:28" x14ac:dyDescent="0.25">
      <c r="A309" s="95">
        <v>2016</v>
      </c>
      <c r="B309" s="95" t="s">
        <v>0</v>
      </c>
      <c r="C309" s="52" t="s">
        <v>13</v>
      </c>
      <c r="D309" s="5">
        <f>VLOOKUP(B309,SWH!$A$4:$C$19,3,FALSE)</f>
        <v>22436.18</v>
      </c>
      <c r="E309" s="5">
        <f>'90.1 Data-SI'!E309*Convert!$B$6/Convert!$B$5/$D309</f>
        <v>0.13488233934851854</v>
      </c>
      <c r="F309" s="5">
        <f>'90.1 Data-SI'!F309*Convert!$B$7/Convert!$B$5/$D309</f>
        <v>58.470729469593806</v>
      </c>
      <c r="G309" s="5">
        <f>'90.1 Data-SI'!G309*Convert!$B$6/Convert!$B$5/$D309</f>
        <v>188.42827547093825</v>
      </c>
      <c r="H309" s="5">
        <f>'90.1 Data-SI'!H309*Convert!$B$6/Convert!$B$5/$D309</f>
        <v>133.24336208550454</v>
      </c>
      <c r="I309" s="5">
        <f>'90.1 Data-SI'!I309*Convert!$B$6/Convert!$B$5/$D309</f>
        <v>6.0798998660992112</v>
      </c>
      <c r="J309" s="5">
        <f>'90.1 Data-SI'!J309*Convert!$B$6/Convert!$B$5/$D309</f>
        <v>271.18447215860965</v>
      </c>
      <c r="K309" s="5">
        <f>'90.1 Data-SI'!K309*Convert!$B$7/Convert!$B$5/$D309</f>
        <v>37.470424505815558</v>
      </c>
      <c r="L309" s="5">
        <f>'90.1 Data-SI'!L309*Convert!$B$6/Convert!$B$5/$D309</f>
        <v>101.10019483906993</v>
      </c>
      <c r="M309" s="5">
        <f>'90.1 Data-SI'!M309*Convert!$B$6/Convert!$B$5/$D309</f>
        <v>112.62675335601297</v>
      </c>
      <c r="N309" s="5">
        <f>'90.1 Data-SI'!N309*Convert!$B$6/Convert!$B$5/$D309</f>
        <v>25.65195466528715</v>
      </c>
      <c r="O309" s="5">
        <f>'90.1 Data-SI'!O309*Convert!$B$6/Convert!$B$5/$D309</f>
        <v>3.0907464652083275E-2</v>
      </c>
      <c r="P309" s="5">
        <f>'90.1 Data-SI'!P309*Convert!$B$6/Convert!$B$5/$D309</f>
        <v>25.621047200635065</v>
      </c>
      <c r="Q309" s="5">
        <f>'90.1 Data-SI'!Q309*Convert!$B$6/Convert!$B$5/$D309</f>
        <v>20.433890211653182</v>
      </c>
      <c r="R309" s="5">
        <f>'90.1 Data-SI'!R309*Convert!$B$6/Convert!$B$5/$D309</f>
        <v>0.34073474678448423</v>
      </c>
      <c r="S309" s="5">
        <f>'90.1 Data-SI'!S309*Convert!$B$6/Convert!$B$5/$D309</f>
        <v>7.9682526169784689</v>
      </c>
      <c r="T309" s="5">
        <f>'90.1 Data-SI'!T309*Convert!$B$6/Convert!$B$5/$D309</f>
        <v>1.0351435345351421</v>
      </c>
      <c r="U309" s="5">
        <f>'90.1 Data-SI'!U309*Convert!$B$7/Convert!$B$5/$D309</f>
        <v>13.791331184225163</v>
      </c>
      <c r="V309" s="5">
        <f>'90.1 Data-SI'!V309*Convert!$B$6/Convert!$B$5/$D309</f>
        <v>6.8468471212320647</v>
      </c>
      <c r="W309" s="5">
        <f>'90.1 Data-SI'!W309*Convert!$B$6/Convert!$B$5/$D309</f>
        <v>355.55383594235093</v>
      </c>
      <c r="X309" s="5">
        <f>'90.1 Data-SI'!X309*Convert!$B$7/Convert!$B$5/$D309</f>
        <v>58.470729469593806</v>
      </c>
      <c r="Y309" s="5">
        <f t="shared" si="10"/>
        <v>414.02456541194476</v>
      </c>
      <c r="Z309" s="5">
        <f>'90.1 Data-SI'!Z309*Convert!$B$6/Convert!$B$5/$D309</f>
        <v>320.59336304130198</v>
      </c>
      <c r="AA309" s="5">
        <f>'90.1 Data-SI'!AA309*Convert!$B$6/Convert!$B$5/$D309</f>
        <v>1195.6680260533558</v>
      </c>
      <c r="AB309" s="5">
        <f t="shared" si="11"/>
        <v>1516.2613890946577</v>
      </c>
    </row>
    <row r="310" spans="1:28" x14ac:dyDescent="0.25">
      <c r="A310" s="95">
        <v>2016</v>
      </c>
      <c r="B310" s="95" t="s">
        <v>0</v>
      </c>
      <c r="C310" s="52" t="s">
        <v>19</v>
      </c>
      <c r="D310" s="5">
        <f>VLOOKUP(B310,SWH!$A$4:$C$19,3,FALSE)</f>
        <v>22436.18</v>
      </c>
      <c r="E310" s="5">
        <f>'90.1 Data-SI'!E310*Convert!$B$6/Convert!$B$5/$D310</f>
        <v>1.1759073712389738</v>
      </c>
      <c r="F310" s="5">
        <f>'90.1 Data-SI'!F310*Convert!$B$7/Convert!$B$5/$D310</f>
        <v>69.128710363746819</v>
      </c>
      <c r="G310" s="5">
        <f>'90.1 Data-SI'!G310*Convert!$B$6/Convert!$B$5/$D310</f>
        <v>162.5947785872838</v>
      </c>
      <c r="H310" s="5">
        <f>'90.1 Data-SI'!H310*Convert!$B$6/Convert!$B$5/$D310</f>
        <v>133.27316167210481</v>
      </c>
      <c r="I310" s="5">
        <f>'90.1 Data-SI'!I310*Convert!$B$6/Convert!$B$5/$D310</f>
        <v>6.0779393669807726</v>
      </c>
      <c r="J310" s="5">
        <f>'90.1 Data-SI'!J310*Convert!$B$6/Convert!$B$5/$D310</f>
        <v>271.18447215860965</v>
      </c>
      <c r="K310" s="5">
        <f>'90.1 Data-SI'!K310*Convert!$B$7/Convert!$B$5/$D310</f>
        <v>37.470424505815558</v>
      </c>
      <c r="L310" s="5">
        <f>'90.1 Data-SI'!L310*Convert!$B$6/Convert!$B$5/$D310</f>
        <v>101.10019483906993</v>
      </c>
      <c r="M310" s="5">
        <f>'90.1 Data-SI'!M310*Convert!$B$6/Convert!$B$5/$D310</f>
        <v>107.96782325095745</v>
      </c>
      <c r="N310" s="5">
        <f>'90.1 Data-SI'!N310*Convert!$B$6/Convert!$B$5/$D310</f>
        <v>25.295928025378849</v>
      </c>
      <c r="O310" s="5">
        <f>'90.1 Data-SI'!O310*Convert!$B$6/Convert!$B$5/$D310</f>
        <v>3.0907464652083275E-2</v>
      </c>
      <c r="P310" s="5">
        <f>'90.1 Data-SI'!P310*Convert!$B$6/Convert!$B$5/$D310</f>
        <v>25.265020560726764</v>
      </c>
      <c r="Q310" s="5">
        <f>'90.1 Data-SI'!Q310*Convert!$B$6/Convert!$B$5/$D310</f>
        <v>23.910639348290722</v>
      </c>
      <c r="R310" s="5">
        <f>'90.1 Data-SI'!R310*Convert!$B$6/Convert!$B$5/$D310</f>
        <v>5.7054445344775955</v>
      </c>
      <c r="S310" s="5">
        <f>'90.1 Data-SI'!S310*Convert!$B$6/Convert!$B$5/$D310</f>
        <v>7.4632280440688996</v>
      </c>
      <c r="T310" s="5">
        <f>'90.1 Data-SI'!T310*Convert!$B$6/Convert!$B$5/$D310</f>
        <v>1.0351435345351421</v>
      </c>
      <c r="U310" s="5">
        <f>'90.1 Data-SI'!U310*Convert!$B$7/Convert!$B$5/$D310</f>
        <v>14.203349233247371</v>
      </c>
      <c r="V310" s="5">
        <f>'90.1 Data-SI'!V310*Convert!$B$6/Convert!$B$5/$D310</f>
        <v>6.7103963825887964</v>
      </c>
      <c r="W310" s="5">
        <f>'90.1 Data-SI'!W310*Convert!$B$6/Convert!$B$5/$D310</f>
        <v>334.08284169704422</v>
      </c>
      <c r="X310" s="5">
        <f>'90.1 Data-SI'!X310*Convert!$B$7/Convert!$B$5/$D310</f>
        <v>69.128710363746819</v>
      </c>
      <c r="Y310" s="5">
        <f t="shared" si="10"/>
        <v>403.21155206079106</v>
      </c>
      <c r="Z310" s="5">
        <f>'90.1 Data-SI'!Z310*Convert!$B$6/Convert!$B$5/$D310</f>
        <v>352.93454069869881</v>
      </c>
      <c r="AA310" s="5">
        <f>'90.1 Data-SI'!AA310*Convert!$B$6/Convert!$B$5/$D310</f>
        <v>1206.4295978142843</v>
      </c>
      <c r="AB310" s="5">
        <f t="shared" si="11"/>
        <v>1559.3641385129831</v>
      </c>
    </row>
    <row r="311" spans="1:28" x14ac:dyDescent="0.25">
      <c r="A311" s="95">
        <v>2016</v>
      </c>
      <c r="B311" s="95" t="s">
        <v>0</v>
      </c>
      <c r="C311" s="52" t="s">
        <v>20</v>
      </c>
      <c r="D311" s="5">
        <f>VLOOKUP(B311,SWH!$A$4:$C$19,3,FALSE)</f>
        <v>22436.18</v>
      </c>
      <c r="E311" s="5">
        <f>'90.1 Data-SI'!E311*Convert!$B$6/Convert!$B$5/$D311</f>
        <v>5.9352150311585028</v>
      </c>
      <c r="F311" s="5">
        <f>'90.1 Data-SI'!F311*Convert!$B$7/Convert!$B$5/$D311</f>
        <v>55.214713219649894</v>
      </c>
      <c r="G311" s="5">
        <f>'90.1 Data-SI'!G311*Convert!$B$6/Convert!$B$5/$D311</f>
        <v>105.21567458849451</v>
      </c>
      <c r="H311" s="5">
        <f>'90.1 Data-SI'!H311*Convert!$B$6/Convert!$B$5/$D311</f>
        <v>133.33158454583423</v>
      </c>
      <c r="I311" s="5">
        <f>'90.1 Data-SI'!I311*Convert!$B$6/Convert!$B$5/$D311</f>
        <v>6.0822524650413357</v>
      </c>
      <c r="J311" s="5">
        <f>'90.1 Data-SI'!J311*Convert!$B$6/Convert!$B$5/$D311</f>
        <v>271.18447215860965</v>
      </c>
      <c r="K311" s="5">
        <f>'90.1 Data-SI'!K311*Convert!$B$7/Convert!$B$5/$D311</f>
        <v>37.470424505815558</v>
      </c>
      <c r="L311" s="5">
        <f>'90.1 Data-SI'!L311*Convert!$B$6/Convert!$B$5/$D311</f>
        <v>101.10019483906993</v>
      </c>
      <c r="M311" s="5">
        <f>'90.1 Data-SI'!M311*Convert!$B$6/Convert!$B$5/$D311</f>
        <v>115.80629082629532</v>
      </c>
      <c r="N311" s="5">
        <f>'90.1 Data-SI'!N311*Convert!$B$6/Convert!$B$5/$D311</f>
        <v>19.308171617846213</v>
      </c>
      <c r="O311" s="5">
        <f>'90.1 Data-SI'!O311*Convert!$B$6/Convert!$B$5/$D311</f>
        <v>3.0907464652083275E-2</v>
      </c>
      <c r="P311" s="5">
        <f>'90.1 Data-SI'!P311*Convert!$B$6/Convert!$B$5/$D311</f>
        <v>19.277264153194135</v>
      </c>
      <c r="Q311" s="5">
        <f>'90.1 Data-SI'!Q311*Convert!$B$6/Convert!$B$5/$D311</f>
        <v>8.8332248280332113</v>
      </c>
      <c r="R311" s="5">
        <f>'90.1 Data-SI'!R311*Convert!$B$6/Convert!$B$5/$D311</f>
        <v>43.988110820211915</v>
      </c>
      <c r="S311" s="5">
        <f>'90.1 Data-SI'!S311*Convert!$B$6/Convert!$B$5/$D311</f>
        <v>7.0687756214392197</v>
      </c>
      <c r="T311" s="5">
        <f>'90.1 Data-SI'!T311*Convert!$B$6/Convert!$B$5/$D311</f>
        <v>1.0351435345351421</v>
      </c>
      <c r="U311" s="5">
        <f>'90.1 Data-SI'!U311*Convert!$B$7/Convert!$B$5/$D311</f>
        <v>14.298234171572684</v>
      </c>
      <c r="V311" s="5">
        <f>'90.1 Data-SI'!V311*Convert!$B$6/Convert!$B$5/$D311</f>
        <v>6.5308146633398971</v>
      </c>
      <c r="W311" s="5">
        <f>'90.1 Data-SI'!W311*Convert!$B$6/Convert!$B$5/$D311</f>
        <v>306.12455586882686</v>
      </c>
      <c r="X311" s="5">
        <f>'90.1 Data-SI'!X311*Convert!$B$7/Convert!$B$5/$D311</f>
        <v>55.214713219649894</v>
      </c>
      <c r="Y311" s="5">
        <f t="shared" si="10"/>
        <v>361.33926908847673</v>
      </c>
      <c r="Z311" s="5">
        <f>'90.1 Data-SI'!Z311*Convert!$B$6/Convert!$B$5/$D311</f>
        <v>312.56159025288611</v>
      </c>
      <c r="AA311" s="5">
        <f>'90.1 Data-SI'!AA311*Convert!$B$6/Convert!$B$5/$D311</f>
        <v>1137.9811236929716</v>
      </c>
      <c r="AB311" s="5">
        <f t="shared" si="11"/>
        <v>1450.5427139458577</v>
      </c>
    </row>
    <row r="312" spans="1:28" x14ac:dyDescent="0.25">
      <c r="A312" s="95">
        <v>2016</v>
      </c>
      <c r="B312" s="95" t="s">
        <v>0</v>
      </c>
      <c r="C312" s="52" t="s">
        <v>3</v>
      </c>
      <c r="D312" s="5">
        <f>VLOOKUP(B312,SWH!$A$4:$C$19,3,FALSE)</f>
        <v>22436.18</v>
      </c>
      <c r="E312" s="5">
        <f>'90.1 Data-SI'!E312*Convert!$B$6/Convert!$B$5/$D312</f>
        <v>3.6492730590600635</v>
      </c>
      <c r="F312" s="5">
        <f>'90.1 Data-SI'!F312*Convert!$B$7/Convert!$B$5/$D312</f>
        <v>78.80697407292844</v>
      </c>
      <c r="G312" s="5">
        <f>'90.1 Data-SI'!G312*Convert!$B$6/Convert!$B$5/$D312</f>
        <v>111.1485370207109</v>
      </c>
      <c r="H312" s="5">
        <f>'90.1 Data-SI'!H312*Convert!$B$6/Convert!$B$5/$D312</f>
        <v>133.33472134442377</v>
      </c>
      <c r="I312" s="5">
        <f>'90.1 Data-SI'!I312*Convert!$B$6/Convert!$B$5/$D312</f>
        <v>6.0810761655702734</v>
      </c>
      <c r="J312" s="5">
        <f>'90.1 Data-SI'!J312*Convert!$B$6/Convert!$B$5/$D312</f>
        <v>271.18447215860965</v>
      </c>
      <c r="K312" s="5">
        <f>'90.1 Data-SI'!K312*Convert!$B$7/Convert!$B$5/$D312</f>
        <v>37.470424505815558</v>
      </c>
      <c r="L312" s="5">
        <f>'90.1 Data-SI'!L312*Convert!$B$6/Convert!$B$5/$D312</f>
        <v>101.10019483906993</v>
      </c>
      <c r="M312" s="5">
        <f>'90.1 Data-SI'!M312*Convert!$B$6/Convert!$B$5/$D312</f>
        <v>110.50510121003963</v>
      </c>
      <c r="N312" s="5">
        <f>'90.1 Data-SI'!N312*Convert!$B$6/Convert!$B$5/$D312</f>
        <v>21.182800874896408</v>
      </c>
      <c r="O312" s="5">
        <f>'90.1 Data-SI'!O312*Convert!$B$6/Convert!$B$5/$D312</f>
        <v>3.0907464652083275E-2</v>
      </c>
      <c r="P312" s="5">
        <f>'90.1 Data-SI'!P312*Convert!$B$6/Convert!$B$5/$D312</f>
        <v>21.151893410244323</v>
      </c>
      <c r="Q312" s="5">
        <f>'90.1 Data-SI'!Q312*Convert!$B$6/Convert!$B$5/$D312</f>
        <v>13.723493829064386</v>
      </c>
      <c r="R312" s="5">
        <f>'90.1 Data-SI'!R312*Convert!$B$6/Convert!$B$5/$D312</f>
        <v>23.945536232598915</v>
      </c>
      <c r="S312" s="5">
        <f>'90.1 Data-SI'!S312*Convert!$B$6/Convert!$B$5/$D312</f>
        <v>7.1820924704849238</v>
      </c>
      <c r="T312" s="5">
        <f>'90.1 Data-SI'!T312*Convert!$B$6/Convert!$B$5/$D312</f>
        <v>1.0351435345351421</v>
      </c>
      <c r="U312" s="5">
        <f>'90.1 Data-SI'!U312*Convert!$B$7/Convert!$B$5/$D312</f>
        <v>15.361831252517639</v>
      </c>
      <c r="V312" s="5">
        <f>'90.1 Data-SI'!V312*Convert!$B$6/Convert!$B$5/$D312</f>
        <v>6.3798562312201881</v>
      </c>
      <c r="W312" s="5">
        <f>'90.1 Data-SI'!W312*Convert!$B$6/Convert!$B$5/$D312</f>
        <v>291.30592723220309</v>
      </c>
      <c r="X312" s="5">
        <f>'90.1 Data-SI'!X312*Convert!$B$7/Convert!$B$5/$D312</f>
        <v>78.80697407292844</v>
      </c>
      <c r="Y312" s="5">
        <f t="shared" si="10"/>
        <v>370.11290130513152</v>
      </c>
      <c r="Z312" s="5">
        <f>'90.1 Data-SI'!Z312*Convert!$B$6/Convert!$B$5/$D312</f>
        <v>384.59542516199775</v>
      </c>
      <c r="AA312" s="5">
        <f>'90.1 Data-SI'!AA312*Convert!$B$6/Convert!$B$5/$D312</f>
        <v>1195.0481162321055</v>
      </c>
      <c r="AB312" s="5">
        <f t="shared" si="11"/>
        <v>1579.6435413941033</v>
      </c>
    </row>
    <row r="313" spans="1:28" x14ac:dyDescent="0.25">
      <c r="A313" s="95">
        <v>2016</v>
      </c>
      <c r="B313" s="95" t="s">
        <v>0</v>
      </c>
      <c r="C313" s="52" t="s">
        <v>7</v>
      </c>
      <c r="D313" s="5">
        <f>VLOOKUP(B313,SWH!$A$4:$C$19,3,FALSE)</f>
        <v>22436.18</v>
      </c>
      <c r="E313" s="5">
        <f>'90.1 Data-SI'!E313*Convert!$B$6/Convert!$B$5/$D313</f>
        <v>5.4882212321546913</v>
      </c>
      <c r="F313" s="5">
        <f>'90.1 Data-SI'!F313*Convert!$B$7/Convert!$B$5/$D313</f>
        <v>60.060421258085043</v>
      </c>
      <c r="G313" s="5">
        <f>'90.1 Data-SI'!G313*Convert!$B$6/Convert!$B$5/$D313</f>
        <v>90.041019311962486</v>
      </c>
      <c r="H313" s="5">
        <f>'90.1 Data-SI'!H313*Convert!$B$6/Convert!$B$5/$D313</f>
        <v>133.28296416769697</v>
      </c>
      <c r="I313" s="5">
        <f>'90.1 Data-SI'!I313*Convert!$B$6/Convert!$B$5/$D313</f>
        <v>6.0810761655702734</v>
      </c>
      <c r="J313" s="5">
        <f>'90.1 Data-SI'!J313*Convert!$B$6/Convert!$B$5/$D313</f>
        <v>271.18447215860965</v>
      </c>
      <c r="K313" s="5">
        <f>'90.1 Data-SI'!K313*Convert!$B$7/Convert!$B$5/$D313</f>
        <v>37.470424505815558</v>
      </c>
      <c r="L313" s="5">
        <f>'90.1 Data-SI'!L313*Convert!$B$6/Convert!$B$5/$D313</f>
        <v>101.10019483906993</v>
      </c>
      <c r="M313" s="5">
        <f>'90.1 Data-SI'!M313*Convert!$B$6/Convert!$B$5/$D313</f>
        <v>120.22094274119351</v>
      </c>
      <c r="N313" s="5">
        <f>'90.1 Data-SI'!N313*Convert!$B$6/Convert!$B$5/$D313</f>
        <v>17.652334062413672</v>
      </c>
      <c r="O313" s="5">
        <f>'90.1 Data-SI'!O313*Convert!$B$6/Convert!$B$5/$D313</f>
        <v>3.0907464652083275E-2</v>
      </c>
      <c r="P313" s="5">
        <f>'90.1 Data-SI'!P313*Convert!$B$6/Convert!$B$5/$D313</f>
        <v>17.621426597761591</v>
      </c>
      <c r="Q313" s="5">
        <f>'90.1 Data-SI'!Q313*Convert!$B$6/Convert!$B$5/$D313</f>
        <v>7.8176862846824475</v>
      </c>
      <c r="R313" s="5">
        <f>'90.1 Data-SI'!R313*Convert!$B$6/Convert!$B$5/$D313</f>
        <v>45.192249378756387</v>
      </c>
      <c r="S313" s="5">
        <f>'90.1 Data-SI'!S313*Convert!$B$6/Convert!$B$5/$D313</f>
        <v>6.8927228006035088</v>
      </c>
      <c r="T313" s="5">
        <f>'90.1 Data-SI'!T313*Convert!$B$6/Convert!$B$5/$D313</f>
        <v>1.0351435345351421</v>
      </c>
      <c r="U313" s="5">
        <f>'90.1 Data-SI'!U313*Convert!$B$7/Convert!$B$5/$D313</f>
        <v>15.036914087474388</v>
      </c>
      <c r="V313" s="5">
        <f>'90.1 Data-SI'!V313*Convert!$B$6/Convert!$B$5/$D313</f>
        <v>6.3610354396831861</v>
      </c>
      <c r="W313" s="5">
        <f>'90.1 Data-SI'!W313*Convert!$B$6/Convert!$B$5/$D313</f>
        <v>293.27426834711463</v>
      </c>
      <c r="X313" s="5">
        <f>'90.1 Data-SI'!X313*Convert!$B$7/Convert!$B$5/$D313</f>
        <v>60.060421258085043</v>
      </c>
      <c r="Y313" s="5">
        <f t="shared" si="10"/>
        <v>353.33468960519969</v>
      </c>
      <c r="Z313" s="5">
        <f>'90.1 Data-SI'!Z313*Convert!$B$6/Convert!$B$5/$D313</f>
        <v>328.87647181670155</v>
      </c>
      <c r="AA313" s="5">
        <f>'90.1 Data-SI'!AA313*Convert!$B$6/Convert!$B$5/$D313</f>
        <v>1141.2253576341625</v>
      </c>
      <c r="AB313" s="5">
        <f t="shared" si="11"/>
        <v>1470.101829450864</v>
      </c>
    </row>
    <row r="314" spans="1:28" x14ac:dyDescent="0.25">
      <c r="A314" s="95">
        <v>2016</v>
      </c>
      <c r="B314" s="95" t="s">
        <v>0</v>
      </c>
      <c r="C314" s="52" t="s">
        <v>17</v>
      </c>
      <c r="D314" s="5">
        <f>VLOOKUP(B314,SWH!$A$4:$C$19,3,FALSE)</f>
        <v>22436.18</v>
      </c>
      <c r="E314" s="5">
        <f>'90.1 Data-SI'!E314*Convert!$B$6/Convert!$B$5/$D314</f>
        <v>1.447632549054449</v>
      </c>
      <c r="F314" s="5">
        <f>'90.1 Data-SI'!F314*Convert!$B$7/Convert!$B$5/$D314</f>
        <v>70.494946109364435</v>
      </c>
      <c r="G314" s="5">
        <f>'90.1 Data-SI'!G314*Convert!$B$6/Convert!$B$5/$D314</f>
        <v>77.487159256958094</v>
      </c>
      <c r="H314" s="5">
        <f>'90.1 Data-SI'!H314*Convert!$B$6/Convert!$B$5/$D314</f>
        <v>133.24022528691503</v>
      </c>
      <c r="I314" s="5">
        <f>'90.1 Data-SI'!I314*Convert!$B$6/Convert!$B$5/$D314</f>
        <v>6.0798998660992112</v>
      </c>
      <c r="J314" s="5">
        <f>'90.1 Data-SI'!J314*Convert!$B$6/Convert!$B$5/$D314</f>
        <v>271.18447215860965</v>
      </c>
      <c r="K314" s="5">
        <f>'90.1 Data-SI'!K314*Convert!$B$7/Convert!$B$5/$D314</f>
        <v>37.470424505815558</v>
      </c>
      <c r="L314" s="5">
        <f>'90.1 Data-SI'!L314*Convert!$B$6/Convert!$B$5/$D314</f>
        <v>101.10019483906993</v>
      </c>
      <c r="M314" s="5">
        <f>'90.1 Data-SI'!M314*Convert!$B$6/Convert!$B$5/$D314</f>
        <v>110.22710243504514</v>
      </c>
      <c r="N314" s="5">
        <f>'90.1 Data-SI'!N314*Convert!$B$6/Convert!$B$5/$D314</f>
        <v>14.484167487018238</v>
      </c>
      <c r="O314" s="5">
        <f>'90.1 Data-SI'!O314*Convert!$B$6/Convert!$B$5/$D314</f>
        <v>3.0907464652083275E-2</v>
      </c>
      <c r="P314" s="5">
        <f>'90.1 Data-SI'!P314*Convert!$B$6/Convert!$B$5/$D314</f>
        <v>14.453260022366154</v>
      </c>
      <c r="Q314" s="5">
        <f>'90.1 Data-SI'!Q314*Convert!$B$6/Convert!$B$5/$D314</f>
        <v>6.48062588590789</v>
      </c>
      <c r="R314" s="5">
        <f>'90.1 Data-SI'!R314*Convert!$B$6/Convert!$B$5/$D314</f>
        <v>10.359277341825171</v>
      </c>
      <c r="S314" s="5">
        <f>'90.1 Data-SI'!S314*Convert!$B$6/Convert!$B$5/$D314</f>
        <v>0</v>
      </c>
      <c r="T314" s="5">
        <f>'90.1 Data-SI'!T314*Convert!$B$6/Convert!$B$5/$D314</f>
        <v>1.0351435345351421</v>
      </c>
      <c r="U314" s="5">
        <f>'90.1 Data-SI'!U314*Convert!$B$7/Convert!$B$5/$D314</f>
        <v>15.420480075782361</v>
      </c>
      <c r="V314" s="5">
        <f>'90.1 Data-SI'!V314*Convert!$B$6/Convert!$B$5/$D314</f>
        <v>6.3245701560802443</v>
      </c>
      <c r="W314" s="5">
        <f>'90.1 Data-SI'!W314*Convert!$B$6/Convert!$B$5/$D314</f>
        <v>220.45505749115685</v>
      </c>
      <c r="X314" s="5">
        <f>'90.1 Data-SI'!X314*Convert!$B$7/Convert!$B$5/$D314</f>
        <v>70.494946109364435</v>
      </c>
      <c r="Y314" s="5">
        <f t="shared" si="10"/>
        <v>290.95000360052131</v>
      </c>
      <c r="Z314" s="5">
        <f>'90.1 Data-SI'!Z314*Convert!$B$6/Convert!$B$5/$D314</f>
        <v>360.48207020486058</v>
      </c>
      <c r="AA314" s="5">
        <f>'90.1 Data-SI'!AA314*Convert!$B$6/Convert!$B$5/$D314</f>
        <v>1099.9321489021552</v>
      </c>
      <c r="AB314" s="5">
        <f t="shared" si="11"/>
        <v>1460.4142191070157</v>
      </c>
    </row>
    <row r="315" spans="1:28" x14ac:dyDescent="0.25">
      <c r="A315" s="95">
        <v>2016</v>
      </c>
      <c r="B315" s="95" t="s">
        <v>0</v>
      </c>
      <c r="C315" s="52" t="s">
        <v>14</v>
      </c>
      <c r="D315" s="5">
        <f>VLOOKUP(B315,SWH!$A$4:$C$19,3,FALSE)</f>
        <v>22436.18</v>
      </c>
      <c r="E315" s="5">
        <f>'90.1 Data-SI'!E315*Convert!$B$6/Convert!$B$5/$D315</f>
        <v>5.5529177030631383</v>
      </c>
      <c r="F315" s="5">
        <f>'90.1 Data-SI'!F315*Convert!$B$7/Convert!$B$5/$D315</f>
        <v>92.040000669553478</v>
      </c>
      <c r="G315" s="5">
        <f>'90.1 Data-SI'!G315*Convert!$B$6/Convert!$B$5/$D315</f>
        <v>87.082234042416204</v>
      </c>
      <c r="H315" s="5">
        <f>'90.1 Data-SI'!H315*Convert!$B$6/Convert!$B$5/$D315</f>
        <v>133.21199409960957</v>
      </c>
      <c r="I315" s="5">
        <f>'90.1 Data-SI'!I315*Convert!$B$6/Convert!$B$5/$D315</f>
        <v>6.0720578696254588</v>
      </c>
      <c r="J315" s="5">
        <f>'90.1 Data-SI'!J315*Convert!$B$6/Convert!$B$5/$D315</f>
        <v>271.18447215860965</v>
      </c>
      <c r="K315" s="5">
        <f>'90.1 Data-SI'!K315*Convert!$B$7/Convert!$B$5/$D315</f>
        <v>37.470424505815558</v>
      </c>
      <c r="L315" s="5">
        <f>'90.1 Data-SI'!L315*Convert!$B$6/Convert!$B$5/$D315</f>
        <v>101.10019483906993</v>
      </c>
      <c r="M315" s="5">
        <f>'90.1 Data-SI'!M315*Convert!$B$6/Convert!$B$5/$D315</f>
        <v>113.36507732401664</v>
      </c>
      <c r="N315" s="5">
        <f>'90.1 Data-SI'!N315*Convert!$B$6/Convert!$B$5/$D315</f>
        <v>18.239307498473941</v>
      </c>
      <c r="O315" s="5">
        <f>'90.1 Data-SI'!O315*Convert!$B$6/Convert!$B$5/$D315</f>
        <v>3.0907464652083275E-2</v>
      </c>
      <c r="P315" s="5">
        <f>'90.1 Data-SI'!P315*Convert!$B$6/Convert!$B$5/$D315</f>
        <v>18.20840003382186</v>
      </c>
      <c r="Q315" s="5">
        <f>'90.1 Data-SI'!Q315*Convert!$B$6/Convert!$B$5/$D315</f>
        <v>9.3774593833115389</v>
      </c>
      <c r="R315" s="5">
        <f>'90.1 Data-SI'!R315*Convert!$B$6/Convert!$B$5/$D315</f>
        <v>35.983000819806819</v>
      </c>
      <c r="S315" s="5">
        <f>'90.1 Data-SI'!S315*Convert!$B$6/Convert!$B$5/$D315</f>
        <v>7.3538321932600725</v>
      </c>
      <c r="T315" s="5">
        <f>'90.1 Data-SI'!T315*Convert!$B$6/Convert!$B$5/$D315</f>
        <v>1.0351435345351421</v>
      </c>
      <c r="U315" s="5">
        <f>'90.1 Data-SI'!U315*Convert!$B$7/Convert!$B$5/$D315</f>
        <v>16.434151842643843</v>
      </c>
      <c r="V315" s="5">
        <f>'90.1 Data-SI'!V315*Convert!$B$6/Convert!$B$5/$D315</f>
        <v>6.1614566294262207</v>
      </c>
      <c r="W315" s="5">
        <f>'90.1 Data-SI'!W315*Convert!$B$6/Convert!$B$5/$D315</f>
        <v>276.92292149969632</v>
      </c>
      <c r="X315" s="5">
        <f>'90.1 Data-SI'!X315*Convert!$B$7/Convert!$B$5/$D315</f>
        <v>92.040000669553478</v>
      </c>
      <c r="Y315" s="5">
        <f t="shared" si="10"/>
        <v>368.96292216924979</v>
      </c>
      <c r="Z315" s="5">
        <f>'90.1 Data-SI'!Z315*Convert!$B$6/Convert!$B$5/$D315</f>
        <v>426.39012956850149</v>
      </c>
      <c r="AA315" s="5">
        <f>'90.1 Data-SI'!AA315*Convert!$B$6/Convert!$B$5/$D315</f>
        <v>1222.1084934640785</v>
      </c>
      <c r="AB315" s="5">
        <f t="shared" si="11"/>
        <v>1648.4986230325799</v>
      </c>
    </row>
    <row r="316" spans="1:28" x14ac:dyDescent="0.25">
      <c r="A316" s="95">
        <v>2016</v>
      </c>
      <c r="B316" s="95" t="s">
        <v>0</v>
      </c>
      <c r="C316" s="52" t="s">
        <v>2</v>
      </c>
      <c r="D316" s="5">
        <f>VLOOKUP(B316,SWH!$A$4:$C$19,3,FALSE)</f>
        <v>22436.18</v>
      </c>
      <c r="E316" s="5">
        <f>'90.1 Data-SI'!E316*Convert!$B$6/Convert!$B$5/$D316</f>
        <v>6.3555460421515599</v>
      </c>
      <c r="F316" s="5">
        <f>'90.1 Data-SI'!F316*Convert!$B$7/Convert!$B$5/$D316</f>
        <v>63.6004212838371</v>
      </c>
      <c r="G316" s="5">
        <f>'90.1 Data-SI'!G316*Convert!$B$6/Convert!$B$5/$D316</f>
        <v>65.560266820030066</v>
      </c>
      <c r="H316" s="5">
        <f>'90.1 Data-SI'!H316*Convert!$B$6/Convert!$B$5/$D316</f>
        <v>133.16729471970919</v>
      </c>
      <c r="I316" s="5">
        <f>'90.1 Data-SI'!I316*Convert!$B$6/Convert!$B$5/$D316</f>
        <v>6.0767630675097086</v>
      </c>
      <c r="J316" s="5">
        <f>'90.1 Data-SI'!J316*Convert!$B$6/Convert!$B$5/$D316</f>
        <v>271.18447215860965</v>
      </c>
      <c r="K316" s="5">
        <f>'90.1 Data-SI'!K316*Convert!$B$7/Convert!$B$5/$D316</f>
        <v>37.470424505815558</v>
      </c>
      <c r="L316" s="5">
        <f>'90.1 Data-SI'!L316*Convert!$B$6/Convert!$B$5/$D316</f>
        <v>101.10019483906993</v>
      </c>
      <c r="M316" s="5">
        <f>'90.1 Data-SI'!M316*Convert!$B$6/Convert!$B$5/$D316</f>
        <v>126.39141766656454</v>
      </c>
      <c r="N316" s="5">
        <f>'90.1 Data-SI'!N316*Convert!$B$6/Convert!$B$5/$D316</f>
        <v>15.288756325225101</v>
      </c>
      <c r="O316" s="5">
        <f>'90.1 Data-SI'!O316*Convert!$B$6/Convert!$B$5/$D316</f>
        <v>3.0907464652083275E-2</v>
      </c>
      <c r="P316" s="5">
        <f>'90.1 Data-SI'!P316*Convert!$B$6/Convert!$B$5/$D316</f>
        <v>15.257848860573016</v>
      </c>
      <c r="Q316" s="5">
        <f>'90.1 Data-SI'!Q316*Convert!$B$6/Convert!$B$5/$D316</f>
        <v>3.2744256276147627</v>
      </c>
      <c r="R316" s="5">
        <f>'90.1 Data-SI'!R316*Convert!$B$6/Convert!$B$5/$D316</f>
        <v>63.298242937176575</v>
      </c>
      <c r="S316" s="5">
        <f>'90.1 Data-SI'!S316*Convert!$B$6/Convert!$B$5/$D316</f>
        <v>6.6311922182039105</v>
      </c>
      <c r="T316" s="5">
        <f>'90.1 Data-SI'!T316*Convert!$B$6/Convert!$B$5/$D316</f>
        <v>1.0351435345351421</v>
      </c>
      <c r="U316" s="5">
        <f>'90.1 Data-SI'!U316*Convert!$B$7/Convert!$B$5/$D316</f>
        <v>16.113395120440885</v>
      </c>
      <c r="V316" s="5">
        <f>'90.1 Data-SI'!V316*Convert!$B$6/Convert!$B$5/$D316</f>
        <v>6.1351859412391558</v>
      </c>
      <c r="W316" s="5">
        <f>'90.1 Data-SI'!W316*Convert!$B$6/Convert!$B$5/$D316</f>
        <v>286.76894017231444</v>
      </c>
      <c r="X316" s="5">
        <f>'90.1 Data-SI'!X316*Convert!$B$7/Convert!$B$5/$D316</f>
        <v>63.6004212838371</v>
      </c>
      <c r="Y316" s="5">
        <f t="shared" si="10"/>
        <v>350.36936145615152</v>
      </c>
      <c r="Z316" s="5">
        <f>'90.1 Data-SI'!Z316*Convert!$B$6/Convert!$B$5/$D316</f>
        <v>342.363921551906</v>
      </c>
      <c r="AA316" s="5">
        <f>'90.1 Data-SI'!AA316*Convert!$B$6/Convert!$B$5/$D316</f>
        <v>1147.8628234495454</v>
      </c>
      <c r="AB316" s="5">
        <f t="shared" si="11"/>
        <v>1490.2267450014515</v>
      </c>
    </row>
    <row r="317" spans="1:28" x14ac:dyDescent="0.25">
      <c r="A317" s="95">
        <v>2016</v>
      </c>
      <c r="B317" s="95" t="s">
        <v>0</v>
      </c>
      <c r="C317" s="52" t="s">
        <v>18</v>
      </c>
      <c r="D317" s="5">
        <f>VLOOKUP(B317,SWH!$A$4:$C$19,3,FALSE)</f>
        <v>22436.18</v>
      </c>
      <c r="E317" s="5">
        <f>'90.1 Data-SI'!E317*Convert!$B$6/Convert!$B$5/$D317</f>
        <v>3.199926661114127</v>
      </c>
      <c r="F317" s="5">
        <f>'90.1 Data-SI'!F317*Convert!$B$7/Convert!$B$5/$D317</f>
        <v>84.99489465477437</v>
      </c>
      <c r="G317" s="5">
        <f>'90.1 Data-SI'!G317*Convert!$B$6/Convert!$B$5/$D317</f>
        <v>46.51989938176245</v>
      </c>
      <c r="H317" s="5">
        <f>'90.1 Data-SI'!H317*Convert!$B$6/Convert!$B$5/$D317</f>
        <v>133.31119535500247</v>
      </c>
      <c r="I317" s="5">
        <f>'90.1 Data-SI'!I317*Convert!$B$6/Convert!$B$5/$D317</f>
        <v>6.0650000727990827</v>
      </c>
      <c r="J317" s="5">
        <f>'90.1 Data-SI'!J317*Convert!$B$6/Convert!$B$5/$D317</f>
        <v>271.18447215860965</v>
      </c>
      <c r="K317" s="5">
        <f>'90.1 Data-SI'!K317*Convert!$B$7/Convert!$B$5/$D317</f>
        <v>37.470424505815558</v>
      </c>
      <c r="L317" s="5">
        <f>'90.1 Data-SI'!L317*Convert!$B$6/Convert!$B$5/$D317</f>
        <v>101.10019483906993</v>
      </c>
      <c r="M317" s="5">
        <f>'90.1 Data-SI'!M317*Convert!$B$6/Convert!$B$5/$D317</f>
        <v>114.6891984286095</v>
      </c>
      <c r="N317" s="5">
        <f>'90.1 Data-SI'!N317*Convert!$B$6/Convert!$B$5/$D317</f>
        <v>14.032468490130176</v>
      </c>
      <c r="O317" s="5">
        <f>'90.1 Data-SI'!O317*Convert!$B$6/Convert!$B$5/$D317</f>
        <v>3.0907464652083275E-2</v>
      </c>
      <c r="P317" s="5">
        <f>'90.1 Data-SI'!P317*Convert!$B$6/Convert!$B$5/$D317</f>
        <v>14.001561025478093</v>
      </c>
      <c r="Q317" s="5">
        <f>'90.1 Data-SI'!Q317*Convert!$B$6/Convert!$B$5/$D317</f>
        <v>1.7275918231673622</v>
      </c>
      <c r="R317" s="5">
        <f>'90.1 Data-SI'!R317*Convert!$B$6/Convert!$B$5/$D317</f>
        <v>12.07000887257397</v>
      </c>
      <c r="S317" s="5">
        <f>'90.1 Data-SI'!S317*Convert!$B$6/Convert!$B$5/$D317</f>
        <v>6.8739020090665077</v>
      </c>
      <c r="T317" s="5">
        <f>'90.1 Data-SI'!T317*Convert!$B$6/Convert!$B$5/$D317</f>
        <v>1.0351435345351421</v>
      </c>
      <c r="U317" s="5">
        <f>'90.1 Data-SI'!U317*Convert!$B$7/Convert!$B$5/$D317</f>
        <v>16.733032687976891</v>
      </c>
      <c r="V317" s="5">
        <f>'90.1 Data-SI'!V317*Convert!$B$6/Convert!$B$5/$D317</f>
        <v>6.0328478872567048</v>
      </c>
      <c r="W317" s="5">
        <f>'90.1 Data-SI'!W317*Convert!$B$6/Convert!$B$5/$D317</f>
        <v>199.082088201772</v>
      </c>
      <c r="X317" s="5">
        <f>'90.1 Data-SI'!X317*Convert!$B$7/Convert!$B$5/$D317</f>
        <v>84.99489465477437</v>
      </c>
      <c r="Y317" s="5">
        <f t="shared" si="10"/>
        <v>284.07698285654635</v>
      </c>
      <c r="Z317" s="5">
        <f>'90.1 Data-SI'!Z317*Convert!$B$6/Convert!$B$5/$D317</f>
        <v>406.68044773119919</v>
      </c>
      <c r="AA317" s="5">
        <f>'90.1 Data-SI'!AA317*Convert!$B$6/Convert!$B$5/$D317</f>
        <v>1124.5222972448962</v>
      </c>
      <c r="AB317" s="5">
        <f t="shared" si="11"/>
        <v>1531.2027449760953</v>
      </c>
    </row>
    <row r="318" spans="1:28" x14ac:dyDescent="0.25">
      <c r="A318" s="95">
        <v>2016</v>
      </c>
      <c r="B318" s="95" t="s">
        <v>0</v>
      </c>
      <c r="C318" s="52" t="s">
        <v>4</v>
      </c>
      <c r="D318" s="5">
        <f>VLOOKUP(B318,SWH!$A$4:$C$19,3,FALSE)</f>
        <v>22436.18</v>
      </c>
      <c r="E318" s="5">
        <f>'90.1 Data-SI'!E318*Convert!$B$6/Convert!$B$5/$D318</f>
        <v>6.3053572647195528</v>
      </c>
      <c r="F318" s="5">
        <f>'90.1 Data-SI'!F318*Convert!$B$7/Convert!$B$5/$D318</f>
        <v>99.667434474139554</v>
      </c>
      <c r="G318" s="5">
        <f>'90.1 Data-SI'!G318*Convert!$B$6/Convert!$B$5/$D318</f>
        <v>64.203209330247446</v>
      </c>
      <c r="H318" s="5">
        <f>'90.1 Data-SI'!H318*Convert!$B$6/Convert!$B$5/$D318</f>
        <v>133.20376000331208</v>
      </c>
      <c r="I318" s="5">
        <f>'90.1 Data-SI'!I318*Convert!$B$6/Convert!$B$5/$D318</f>
        <v>6.0736262689202087</v>
      </c>
      <c r="J318" s="5">
        <f>'90.1 Data-SI'!J318*Convert!$B$6/Convert!$B$5/$D318</f>
        <v>271.18447215860965</v>
      </c>
      <c r="K318" s="5">
        <f>'90.1 Data-SI'!K318*Convert!$B$7/Convert!$B$5/$D318</f>
        <v>37.470424505815558</v>
      </c>
      <c r="L318" s="5">
        <f>'90.1 Data-SI'!L318*Convert!$B$6/Convert!$B$5/$D318</f>
        <v>101.10019483906993</v>
      </c>
      <c r="M318" s="5">
        <f>'90.1 Data-SI'!M318*Convert!$B$6/Convert!$B$5/$D318</f>
        <v>115.53260514936144</v>
      </c>
      <c r="N318" s="5">
        <f>'90.1 Data-SI'!N318*Convert!$B$6/Convert!$B$5/$D318</f>
        <v>16.110205455850522</v>
      </c>
      <c r="O318" s="5">
        <f>'90.1 Data-SI'!O318*Convert!$B$6/Convert!$B$5/$D318</f>
        <v>3.0907464652083275E-2</v>
      </c>
      <c r="P318" s="5">
        <f>'90.1 Data-SI'!P318*Convert!$B$6/Convert!$B$5/$D318</f>
        <v>16.079297991198445</v>
      </c>
      <c r="Q318" s="5">
        <f>'90.1 Data-SI'!Q318*Convert!$B$6/Convert!$B$5/$D318</f>
        <v>5.8979655479081847</v>
      </c>
      <c r="R318" s="5">
        <f>'90.1 Data-SI'!R318*Convert!$B$6/Convert!$B$5/$D318</f>
        <v>39.301341627674582</v>
      </c>
      <c r="S318" s="5">
        <f>'90.1 Data-SI'!S318*Convert!$B$6/Convert!$B$5/$D318</f>
        <v>7.1268063953449783</v>
      </c>
      <c r="T318" s="5">
        <f>'90.1 Data-SI'!T318*Convert!$B$6/Convert!$B$5/$D318</f>
        <v>1.0351435345351421</v>
      </c>
      <c r="U318" s="5">
        <f>'90.1 Data-SI'!U318*Convert!$B$7/Convert!$B$5/$D318</f>
        <v>17.413869027615217</v>
      </c>
      <c r="V318" s="5">
        <f>'90.1 Data-SI'!V318*Convert!$B$6/Convert!$B$5/$D318</f>
        <v>6.0073613987170127</v>
      </c>
      <c r="W318" s="5">
        <f>'90.1 Data-SI'!W318*Convert!$B$6/Convert!$B$5/$D318</f>
        <v>254.44658330645458</v>
      </c>
      <c r="X318" s="5">
        <f>'90.1 Data-SI'!X318*Convert!$B$7/Convert!$B$5/$D318</f>
        <v>99.667434474139554</v>
      </c>
      <c r="Y318" s="5">
        <f t="shared" si="10"/>
        <v>354.11401778059417</v>
      </c>
      <c r="Z318" s="5">
        <f>'90.1 Data-SI'!Z318*Convert!$B$6/Convert!$B$5/$D318</f>
        <v>451.5362754612317</v>
      </c>
      <c r="AA318" s="5">
        <f>'90.1 Data-SI'!AA318*Convert!$B$6/Convert!$B$5/$D318</f>
        <v>1224.6183244355025</v>
      </c>
      <c r="AB318" s="5">
        <f t="shared" si="11"/>
        <v>1676.1545998967342</v>
      </c>
    </row>
    <row r="319" spans="1:28" x14ac:dyDescent="0.25">
      <c r="A319" s="95">
        <v>2016</v>
      </c>
      <c r="B319" s="95" t="s">
        <v>0</v>
      </c>
      <c r="C319" s="52" t="s">
        <v>5</v>
      </c>
      <c r="D319" s="5">
        <f>VLOOKUP(B319,SWH!$A$4:$C$19,3,FALSE)</f>
        <v>22436.18</v>
      </c>
      <c r="E319" s="5">
        <f>'90.1 Data-SI'!E319*Convert!$B$6/Convert!$B$5/$D319</f>
        <v>6.3190807585486173</v>
      </c>
      <c r="F319" s="5">
        <f>'90.1 Data-SI'!F319*Convert!$B$7/Convert!$B$5/$D319</f>
        <v>74.349126673475126</v>
      </c>
      <c r="G319" s="5">
        <f>'90.1 Data-SI'!G319*Convert!$B$6/Convert!$B$5/$D319</f>
        <v>53.21696437034587</v>
      </c>
      <c r="H319" s="5">
        <f>'90.1 Data-SI'!H319*Convert!$B$6/Convert!$B$5/$D319</f>
        <v>133.1598448230591</v>
      </c>
      <c r="I319" s="5">
        <f>'90.1 Data-SI'!I319*Convert!$B$6/Convert!$B$5/$D319</f>
        <v>6.0740183687438973</v>
      </c>
      <c r="J319" s="5">
        <f>'90.1 Data-SI'!J319*Convert!$B$6/Convert!$B$5/$D319</f>
        <v>271.18447215860965</v>
      </c>
      <c r="K319" s="5">
        <f>'90.1 Data-SI'!K319*Convert!$B$7/Convert!$B$5/$D319</f>
        <v>37.470424505815558</v>
      </c>
      <c r="L319" s="5">
        <f>'90.1 Data-SI'!L319*Convert!$B$6/Convert!$B$5/$D319</f>
        <v>101.10019483906993</v>
      </c>
      <c r="M319" s="5">
        <f>'90.1 Data-SI'!M319*Convert!$B$6/Convert!$B$5/$D319</f>
        <v>127.98216665126493</v>
      </c>
      <c r="N319" s="5">
        <f>'90.1 Data-SI'!N319*Convert!$B$6/Convert!$B$5/$D319</f>
        <v>13.018106246250474</v>
      </c>
      <c r="O319" s="5">
        <f>'90.1 Data-SI'!O319*Convert!$B$6/Convert!$B$5/$D319</f>
        <v>3.0907464652083275E-2</v>
      </c>
      <c r="P319" s="5">
        <f>'90.1 Data-SI'!P319*Convert!$B$6/Convert!$B$5/$D319</f>
        <v>12.987198781598392</v>
      </c>
      <c r="Q319" s="5">
        <f>'90.1 Data-SI'!Q319*Convert!$B$6/Convert!$B$5/$D319</f>
        <v>1.4029331691540676</v>
      </c>
      <c r="R319" s="5">
        <f>'90.1 Data-SI'!R319*Convert!$B$6/Convert!$B$5/$D319</f>
        <v>54.501875492569994</v>
      </c>
      <c r="S319" s="5">
        <f>'90.1 Data-SI'!S319*Convert!$B$6/Convert!$B$5/$D319</f>
        <v>6.7162778799441094</v>
      </c>
      <c r="T319" s="5">
        <f>'90.1 Data-SI'!T319*Convert!$B$6/Convert!$B$5/$D319</f>
        <v>1.0351435345351421</v>
      </c>
      <c r="U319" s="5">
        <f>'90.1 Data-SI'!U319*Convert!$B$7/Convert!$B$5/$D319</f>
        <v>17.123711691463424</v>
      </c>
      <c r="V319" s="5">
        <f>'90.1 Data-SI'!V319*Convert!$B$6/Convert!$B$5/$D319</f>
        <v>5.9948142043590105</v>
      </c>
      <c r="W319" s="5">
        <f>'90.1 Data-SI'!W319*Convert!$B$6/Convert!$B$5/$D319</f>
        <v>263.126497103426</v>
      </c>
      <c r="X319" s="5">
        <f>'90.1 Data-SI'!X319*Convert!$B$7/Convert!$B$5/$D319</f>
        <v>74.349126673475126</v>
      </c>
      <c r="Y319" s="5">
        <f t="shared" si="10"/>
        <v>337.4756237769011</v>
      </c>
      <c r="Z319" s="5">
        <f>'90.1 Data-SI'!Z319*Convert!$B$6/Convert!$B$5/$D319</f>
        <v>376.71931600358585</v>
      </c>
      <c r="AA319" s="5">
        <f>'90.1 Data-SI'!AA319*Convert!$B$6/Convert!$B$5/$D319</f>
        <v>1158.4252085000408</v>
      </c>
      <c r="AB319" s="5">
        <f t="shared" si="11"/>
        <v>1535.1445245036266</v>
      </c>
    </row>
    <row r="320" spans="1:28" x14ac:dyDescent="0.25">
      <c r="A320" s="95">
        <v>2016</v>
      </c>
      <c r="B320" s="95" t="s">
        <v>0</v>
      </c>
      <c r="C320" s="52" t="s">
        <v>15</v>
      </c>
      <c r="D320" s="5">
        <f>VLOOKUP(B320,SWH!$A$4:$C$19,3,FALSE)</f>
        <v>22436.18</v>
      </c>
      <c r="E320" s="5">
        <f>'90.1 Data-SI'!E320*Convert!$B$6/Convert!$B$5/$D320</f>
        <v>3.9609924188916681</v>
      </c>
      <c r="F320" s="5">
        <f>'90.1 Data-SI'!F320*Convert!$B$7/Convert!$B$5/$D320</f>
        <v>85.755316239712428</v>
      </c>
      <c r="G320" s="5">
        <f>'90.1 Data-SI'!G320*Convert!$B$6/Convert!$B$5/$D320</f>
        <v>37.188315677822359</v>
      </c>
      <c r="H320" s="5">
        <f>'90.1 Data-SI'!H320*Convert!$B$6/Convert!$B$5/$D320</f>
        <v>133.2817878682259</v>
      </c>
      <c r="I320" s="5">
        <f>'90.1 Data-SI'!I320*Convert!$B$6/Convert!$B$5/$D320</f>
        <v>6.0646079729753941</v>
      </c>
      <c r="J320" s="5">
        <f>'90.1 Data-SI'!J320*Convert!$B$6/Convert!$B$5/$D320</f>
        <v>271.18447215860965</v>
      </c>
      <c r="K320" s="5">
        <f>'90.1 Data-SI'!K320*Convert!$B$7/Convert!$B$5/$D320</f>
        <v>37.470424505815558</v>
      </c>
      <c r="L320" s="5">
        <f>'90.1 Data-SI'!L320*Convert!$B$6/Convert!$B$5/$D320</f>
        <v>101.10019483906993</v>
      </c>
      <c r="M320" s="5">
        <f>'90.1 Data-SI'!M320*Convert!$B$6/Convert!$B$5/$D320</f>
        <v>116.04939271698163</v>
      </c>
      <c r="N320" s="5">
        <f>'90.1 Data-SI'!N320*Convert!$B$6/Convert!$B$5/$D320</f>
        <v>11.280319827667237</v>
      </c>
      <c r="O320" s="5">
        <f>'90.1 Data-SI'!O320*Convert!$B$6/Convert!$B$5/$D320</f>
        <v>3.0907464652083275E-2</v>
      </c>
      <c r="P320" s="5">
        <f>'90.1 Data-SI'!P320*Convert!$B$6/Convert!$B$5/$D320</f>
        <v>11.249412363015153</v>
      </c>
      <c r="Q320" s="5">
        <f>'90.1 Data-SI'!Q320*Convert!$B$6/Convert!$B$5/$D320</f>
        <v>1.4554745455281997</v>
      </c>
      <c r="R320" s="5">
        <f>'90.1 Data-SI'!R320*Convert!$B$6/Convert!$B$5/$D320</f>
        <v>11.075251619878646</v>
      </c>
      <c r="S320" s="5">
        <f>'90.1 Data-SI'!S320*Convert!$B$6/Convert!$B$5/$D320</f>
        <v>6.9793768616384586</v>
      </c>
      <c r="T320" s="5">
        <f>'90.1 Data-SI'!T320*Convert!$B$6/Convert!$B$5/$D320</f>
        <v>1.0351435345351421</v>
      </c>
      <c r="U320" s="5">
        <f>'90.1 Data-SI'!U320*Convert!$B$7/Convert!$B$5/$D320</f>
        <v>17.320594583292603</v>
      </c>
      <c r="V320" s="5">
        <f>'90.1 Data-SI'!V320*Convert!$B$6/Convert!$B$5/$D320</f>
        <v>5.932078232569002</v>
      </c>
      <c r="W320" s="5">
        <f>'90.1 Data-SI'!W320*Convert!$B$6/Convert!$B$5/$D320</f>
        <v>187.95821620375611</v>
      </c>
      <c r="X320" s="5">
        <f>'90.1 Data-SI'!X320*Convert!$B$7/Convert!$B$5/$D320</f>
        <v>85.755316239712428</v>
      </c>
      <c r="Y320" s="5">
        <f t="shared" si="10"/>
        <v>273.71353244346852</v>
      </c>
      <c r="Z320" s="5">
        <f>'90.1 Data-SI'!Z320*Convert!$B$6/Convert!$B$5/$D320</f>
        <v>410.61830626049328</v>
      </c>
      <c r="AA320" s="5">
        <f>'90.1 Data-SI'!AA320*Convert!$B$6/Convert!$B$5/$D320</f>
        <v>1117.2045382354156</v>
      </c>
      <c r="AB320" s="5">
        <f t="shared" si="11"/>
        <v>1527.8228444959088</v>
      </c>
    </row>
    <row r="321" spans="1:28" x14ac:dyDescent="0.25">
      <c r="A321" s="95">
        <v>2016</v>
      </c>
      <c r="B321" s="95" t="s">
        <v>0</v>
      </c>
      <c r="C321" s="52" t="s">
        <v>16</v>
      </c>
      <c r="D321" s="5">
        <f>VLOOKUP(B321,SWH!$A$4:$C$19,3,FALSE)</f>
        <v>22436.18</v>
      </c>
      <c r="E321" s="5">
        <f>'90.1 Data-SI'!E321*Convert!$B$6/Convert!$B$5/$D321</f>
        <v>6.803324040802746</v>
      </c>
      <c r="F321" s="5">
        <f>'90.1 Data-SI'!F321*Convert!$B$7/Convert!$B$5/$D321</f>
        <v>112.4785116420591</v>
      </c>
      <c r="G321" s="5">
        <f>'90.1 Data-SI'!G321*Convert!$B$6/Convert!$B$5/$D321</f>
        <v>62.812431255627693</v>
      </c>
      <c r="H321" s="5">
        <f>'90.1 Data-SI'!H321*Convert!$B$6/Convert!$B$5/$D321</f>
        <v>133.18729181071723</v>
      </c>
      <c r="I321" s="5">
        <f>'90.1 Data-SI'!I321*Convert!$B$6/Convert!$B$5/$D321</f>
        <v>6.0708815701543966</v>
      </c>
      <c r="J321" s="5">
        <f>'90.1 Data-SI'!J321*Convert!$B$6/Convert!$B$5/$D321</f>
        <v>271.18447215860965</v>
      </c>
      <c r="K321" s="5">
        <f>'90.1 Data-SI'!K321*Convert!$B$7/Convert!$B$5/$D321</f>
        <v>37.470424505815558</v>
      </c>
      <c r="L321" s="5">
        <f>'90.1 Data-SI'!L321*Convert!$B$6/Convert!$B$5/$D321</f>
        <v>101.10019483906993</v>
      </c>
      <c r="M321" s="5">
        <f>'90.1 Data-SI'!M321*Convert!$B$6/Convert!$B$5/$D321</f>
        <v>116.8755470454913</v>
      </c>
      <c r="N321" s="5">
        <f>'90.1 Data-SI'!N321*Convert!$B$6/Convert!$B$5/$D321</f>
        <v>16.983411763202707</v>
      </c>
      <c r="O321" s="5">
        <f>'90.1 Data-SI'!O321*Convert!$B$6/Convert!$B$5/$D321</f>
        <v>3.0907464652083275E-2</v>
      </c>
      <c r="P321" s="5">
        <f>'90.1 Data-SI'!P321*Convert!$B$6/Convert!$B$5/$D321</f>
        <v>16.952504298550622</v>
      </c>
      <c r="Q321" s="5">
        <f>'90.1 Data-SI'!Q321*Convert!$B$6/Convert!$B$5/$D321</f>
        <v>6.0450029817910176</v>
      </c>
      <c r="R321" s="5">
        <f>'90.1 Data-SI'!R321*Convert!$B$6/Convert!$B$5/$D321</f>
        <v>44.340216461883337</v>
      </c>
      <c r="S321" s="5">
        <f>'90.1 Data-SI'!S321*Convert!$B$6/Convert!$B$5/$D321</f>
        <v>7.2169893547931157</v>
      </c>
      <c r="T321" s="5">
        <f>'90.1 Data-SI'!T321*Convert!$B$6/Convert!$B$5/$D321</f>
        <v>1.0351435345351421</v>
      </c>
      <c r="U321" s="5">
        <f>'90.1 Data-SI'!U321*Convert!$B$7/Convert!$B$5/$D321</f>
        <v>18.194555995420497</v>
      </c>
      <c r="V321" s="5">
        <f>'90.1 Data-SI'!V321*Convert!$B$6/Convert!$B$5/$D321</f>
        <v>5.9756013129983208</v>
      </c>
      <c r="W321" s="5">
        <f>'90.1 Data-SI'!W321*Convert!$B$6/Convert!$B$5/$D321</f>
        <v>261.04601543893983</v>
      </c>
      <c r="X321" s="5">
        <f>'90.1 Data-SI'!X321*Convert!$B$7/Convert!$B$5/$D321</f>
        <v>112.4785116420591</v>
      </c>
      <c r="Y321" s="5">
        <f t="shared" si="10"/>
        <v>373.52452708099895</v>
      </c>
      <c r="Z321" s="5">
        <f>'90.1 Data-SI'!Z321*Convert!$B$6/Convert!$B$5/$D321</f>
        <v>491.24618510518866</v>
      </c>
      <c r="AA321" s="5">
        <f>'90.1 Data-SI'!AA321*Convert!$B$6/Convert!$B$5/$D321</f>
        <v>1270.8770853346891</v>
      </c>
      <c r="AB321" s="5">
        <f t="shared" si="11"/>
        <v>1762.1232704398778</v>
      </c>
    </row>
    <row r="322" spans="1:28" x14ac:dyDescent="0.25">
      <c r="A322" s="95">
        <v>2016</v>
      </c>
      <c r="B322" s="95" t="s">
        <v>0</v>
      </c>
      <c r="C322" s="52" t="s">
        <v>9</v>
      </c>
      <c r="D322" s="5">
        <f>VLOOKUP(B322,SWH!$A$4:$C$19,3,FALSE)</f>
        <v>22436.18</v>
      </c>
      <c r="E322" s="5">
        <f>'90.1 Data-SI'!E322*Convert!$B$6/Convert!$B$5/$D322</f>
        <v>7.8502305700485158</v>
      </c>
      <c r="F322" s="5">
        <f>'90.1 Data-SI'!F322*Convert!$B$7/Convert!$B$5/$D322</f>
        <v>95.213479101859392</v>
      </c>
      <c r="G322" s="5">
        <f>'90.1 Data-SI'!G322*Convert!$B$6/Convert!$B$5/$D322</f>
        <v>44.264149096087955</v>
      </c>
      <c r="H322" s="5">
        <f>'90.1 Data-SI'!H322*Convert!$B$6/Convert!$B$5/$D322</f>
        <v>133.18219451300928</v>
      </c>
      <c r="I322" s="5">
        <f>'90.1 Data-SI'!I322*Convert!$B$6/Convert!$B$5/$D322</f>
        <v>6.0665684720938327</v>
      </c>
      <c r="J322" s="5">
        <f>'90.1 Data-SI'!J322*Convert!$B$6/Convert!$B$5/$D322</f>
        <v>271.18447215860965</v>
      </c>
      <c r="K322" s="5">
        <f>'90.1 Data-SI'!K322*Convert!$B$7/Convert!$B$5/$D322</f>
        <v>37.470424505815558</v>
      </c>
      <c r="L322" s="5">
        <f>'90.1 Data-SI'!L322*Convert!$B$6/Convert!$B$5/$D322</f>
        <v>101.10019483906993</v>
      </c>
      <c r="M322" s="5">
        <f>'90.1 Data-SI'!M322*Convert!$B$6/Convert!$B$5/$D322</f>
        <v>123.4636082830896</v>
      </c>
      <c r="N322" s="5">
        <f>'90.1 Data-SI'!N322*Convert!$B$6/Convert!$B$5/$D322</f>
        <v>12.349183947039508</v>
      </c>
      <c r="O322" s="5">
        <f>'90.1 Data-SI'!O322*Convert!$B$6/Convert!$B$5/$D322</f>
        <v>3.0907464652083275E-2</v>
      </c>
      <c r="P322" s="5">
        <f>'90.1 Data-SI'!P322*Convert!$B$6/Convert!$B$5/$D322</f>
        <v>12.318276482387423</v>
      </c>
      <c r="Q322" s="5">
        <f>'90.1 Data-SI'!Q322*Convert!$B$6/Convert!$B$5/$D322</f>
        <v>1.0543564258958322</v>
      </c>
      <c r="R322" s="5">
        <f>'90.1 Data-SI'!R322*Convert!$B$6/Convert!$B$5/$D322</f>
        <v>58.724006394037559</v>
      </c>
      <c r="S322" s="5">
        <f>'90.1 Data-SI'!S322*Convert!$B$6/Convert!$B$5/$D322</f>
        <v>7.0970068087447249</v>
      </c>
      <c r="T322" s="5">
        <f>'90.1 Data-SI'!T322*Convert!$B$6/Convert!$B$5/$D322</f>
        <v>1.0351435345351421</v>
      </c>
      <c r="U322" s="5">
        <f>'90.1 Data-SI'!U322*Convert!$B$7/Convert!$B$5/$D322</f>
        <v>17.991902166748332</v>
      </c>
      <c r="V322" s="5">
        <f>'90.1 Data-SI'!V322*Convert!$B$6/Convert!$B$5/$D322</f>
        <v>5.8967892484371216</v>
      </c>
      <c r="W322" s="5">
        <f>'90.1 Data-SI'!W322*Convert!$B$6/Convert!$B$5/$D322</f>
        <v>254.77163406029163</v>
      </c>
      <c r="X322" s="5">
        <f>'90.1 Data-SI'!X322*Convert!$B$7/Convert!$B$5/$D322</f>
        <v>95.213479101859392</v>
      </c>
      <c r="Y322" s="5">
        <f t="shared" si="10"/>
        <v>349.98511316215104</v>
      </c>
      <c r="Z322" s="5">
        <f>'90.1 Data-SI'!Z322*Convert!$B$6/Convert!$B$5/$D322</f>
        <v>440.21243255313516</v>
      </c>
      <c r="AA322" s="5">
        <f>'90.1 Data-SI'!AA322*Convert!$B$6/Convert!$B$5/$D322</f>
        <v>1213.4807289436576</v>
      </c>
      <c r="AB322" s="5">
        <f t="shared" si="11"/>
        <v>1653.6931614967928</v>
      </c>
    </row>
    <row r="323" spans="1:28" x14ac:dyDescent="0.25">
      <c r="A323" s="95">
        <v>2016</v>
      </c>
      <c r="B323" s="95" t="s">
        <v>0</v>
      </c>
      <c r="C323" s="52" t="s">
        <v>12</v>
      </c>
      <c r="D323" s="5">
        <f>VLOOKUP(B323,SWH!$A$4:$C$19,3,FALSE)</f>
        <v>22436.18</v>
      </c>
      <c r="E323" s="5">
        <f>'90.1 Data-SI'!E323*Convert!$B$6/Convert!$B$5/$D323</f>
        <v>7.9070850444832104</v>
      </c>
      <c r="F323" s="5">
        <f>'90.1 Data-SI'!F323*Convert!$B$7/Convert!$B$5/$D323</f>
        <v>125.74294287173664</v>
      </c>
      <c r="G323" s="5">
        <f>'90.1 Data-SI'!G323*Convert!$B$6/Convert!$B$5/$D323</f>
        <v>49.888821066885917</v>
      </c>
      <c r="H323" s="5">
        <f>'90.1 Data-SI'!H323*Convert!$B$6/Convert!$B$5/$D323</f>
        <v>133.16455002094335</v>
      </c>
      <c r="I323" s="5">
        <f>'90.1 Data-SI'!I323*Convert!$B$6/Convert!$B$5/$D323</f>
        <v>6.0630395736806451</v>
      </c>
      <c r="J323" s="5">
        <f>'90.1 Data-SI'!J323*Convert!$B$6/Convert!$B$5/$D323</f>
        <v>271.18447215860965</v>
      </c>
      <c r="K323" s="5">
        <f>'90.1 Data-SI'!K323*Convert!$B$7/Convert!$B$5/$D323</f>
        <v>37.470424505815558</v>
      </c>
      <c r="L323" s="5">
        <f>'90.1 Data-SI'!L323*Convert!$B$6/Convert!$B$5/$D323</f>
        <v>101.10019483906993</v>
      </c>
      <c r="M323" s="5">
        <f>'90.1 Data-SI'!M323*Convert!$B$6/Convert!$B$5/$D323</f>
        <v>118.0377309229012</v>
      </c>
      <c r="N323" s="5">
        <f>'90.1 Data-SI'!N323*Convert!$B$6/Convert!$B$5/$D323</f>
        <v>14.504948777673679</v>
      </c>
      <c r="O323" s="5">
        <f>'90.1 Data-SI'!O323*Convert!$B$6/Convert!$B$5/$D323</f>
        <v>3.0907464652083275E-2</v>
      </c>
      <c r="P323" s="5">
        <f>'90.1 Data-SI'!P323*Convert!$B$6/Convert!$B$5/$D323</f>
        <v>14.474041313021598</v>
      </c>
      <c r="Q323" s="5">
        <f>'90.1 Data-SI'!Q323*Convert!$B$6/Convert!$B$5/$D323</f>
        <v>4.0562726760477448</v>
      </c>
      <c r="R323" s="5">
        <f>'90.1 Data-SI'!R323*Convert!$B$6/Convert!$B$5/$D323</f>
        <v>57.364988405136501</v>
      </c>
      <c r="S323" s="5">
        <f>'90.1 Data-SI'!S323*Convert!$B$6/Convert!$B$5/$D323</f>
        <v>7.2095394581430527</v>
      </c>
      <c r="T323" s="5">
        <f>'90.1 Data-SI'!T323*Convert!$B$6/Convert!$B$5/$D323</f>
        <v>1.0351435345351421</v>
      </c>
      <c r="U323" s="5">
        <f>'90.1 Data-SI'!U323*Convert!$B$7/Convert!$B$5/$D323</f>
        <v>19.131460881486955</v>
      </c>
      <c r="V323" s="5">
        <f>'90.1 Data-SI'!V323*Convert!$B$6/Convert!$B$5/$D323</f>
        <v>5.8885551521396833</v>
      </c>
      <c r="W323" s="5">
        <f>'90.1 Data-SI'!W323*Convert!$B$6/Convert!$B$5/$D323</f>
        <v>258.93847888661918</v>
      </c>
      <c r="X323" s="5">
        <f>'90.1 Data-SI'!X323*Convert!$B$7/Convert!$B$5/$D323</f>
        <v>125.74294287173664</v>
      </c>
      <c r="Y323" s="5">
        <f t="shared" ref="Y323:Y386" si="12">SUM(W323:X323)</f>
        <v>384.68142175835584</v>
      </c>
      <c r="Z323" s="5">
        <f>'90.1 Data-SI'!Z323*Convert!$B$6/Convert!$B$5/$D323</f>
        <v>532.7362279486872</v>
      </c>
      <c r="AA323" s="5">
        <f>'90.1 Data-SI'!AA323*Convert!$B$6/Convert!$B$5/$D323</f>
        <v>1310.1411774791134</v>
      </c>
      <c r="AB323" s="5">
        <f t="shared" ref="AB323:AB386" si="13">SUM(Z323:AA323)</f>
        <v>1842.8774054278006</v>
      </c>
    </row>
    <row r="324" spans="1:28" x14ac:dyDescent="0.25">
      <c r="A324" s="95">
        <v>2016</v>
      </c>
      <c r="B324" s="95" t="s">
        <v>0</v>
      </c>
      <c r="C324" s="52" t="s">
        <v>8</v>
      </c>
      <c r="D324" s="5">
        <f>VLOOKUP(B324,SWH!$A$4:$C$19,3,FALSE)</f>
        <v>22436.18</v>
      </c>
      <c r="E324" s="5">
        <f>'90.1 Data-SI'!E324*Convert!$B$6/Convert!$B$5/$D324</f>
        <v>9.9934482063246843</v>
      </c>
      <c r="F324" s="5">
        <f>'90.1 Data-SI'!F324*Convert!$B$7/Convert!$B$5/$D324</f>
        <v>154.59212456547118</v>
      </c>
      <c r="G324" s="5">
        <f>'90.1 Data-SI'!G324*Convert!$B$6/Convert!$B$5/$D324</f>
        <v>28.755816869597819</v>
      </c>
      <c r="H324" s="5">
        <f>'90.1 Data-SI'!H324*Convert!$B$6/Convert!$B$5/$D324</f>
        <v>133.46136958747485</v>
      </c>
      <c r="I324" s="5">
        <f>'90.1 Data-SI'!I324*Convert!$B$6/Convert!$B$5/$D324</f>
        <v>6.0293189888435164</v>
      </c>
      <c r="J324" s="5">
        <f>'90.1 Data-SI'!J324*Convert!$B$6/Convert!$B$5/$D324</f>
        <v>271.18447215860965</v>
      </c>
      <c r="K324" s="5">
        <f>'90.1 Data-SI'!K324*Convert!$B$7/Convert!$B$5/$D324</f>
        <v>37.470424505815558</v>
      </c>
      <c r="L324" s="5">
        <f>'90.1 Data-SI'!L324*Convert!$B$6/Convert!$B$5/$D324</f>
        <v>101.10019483906993</v>
      </c>
      <c r="M324" s="5">
        <f>'90.1 Data-SI'!M324*Convert!$B$6/Convert!$B$5/$D324</f>
        <v>117.13864602718564</v>
      </c>
      <c r="N324" s="5">
        <f>'90.1 Data-SI'!N324*Convert!$B$6/Convert!$B$5/$D324</f>
        <v>10.710206684025533</v>
      </c>
      <c r="O324" s="5">
        <f>'90.1 Data-SI'!O324*Convert!$B$6/Convert!$B$5/$D324</f>
        <v>3.0907464652083275E-2</v>
      </c>
      <c r="P324" s="5">
        <f>'90.1 Data-SI'!P324*Convert!$B$6/Convert!$B$5/$D324</f>
        <v>10.67929921937345</v>
      </c>
      <c r="Q324" s="5">
        <f>'90.1 Data-SI'!Q324*Convert!$B$6/Convert!$B$5/$D324</f>
        <v>1.1806125691232245</v>
      </c>
      <c r="R324" s="5">
        <f>'90.1 Data-SI'!R324*Convert!$B$6/Convert!$B$5/$D324</f>
        <v>73.013692368506781</v>
      </c>
      <c r="S324" s="5">
        <f>'90.1 Data-SI'!S324*Convert!$B$6/Convert!$B$5/$D324</f>
        <v>7.1715057752453601</v>
      </c>
      <c r="T324" s="5">
        <f>'90.1 Data-SI'!T324*Convert!$B$6/Convert!$B$5/$D324</f>
        <v>1.0351435345351421</v>
      </c>
      <c r="U324" s="5">
        <f>'90.1 Data-SI'!U324*Convert!$B$7/Convert!$B$5/$D324</f>
        <v>20.401469610443691</v>
      </c>
      <c r="V324" s="5">
        <f>'90.1 Data-SI'!V324*Convert!$B$6/Convert!$B$5/$D324</f>
        <v>5.7544570124385404</v>
      </c>
      <c r="W324" s="5">
        <f>'90.1 Data-SI'!W324*Convert!$B$6/Convert!$B$5/$D324</f>
        <v>247.93302103535694</v>
      </c>
      <c r="X324" s="5">
        <f>'90.1 Data-SI'!X324*Convert!$B$7/Convert!$B$5/$D324</f>
        <v>154.59212456547118</v>
      </c>
      <c r="Y324" s="5">
        <f t="shared" si="12"/>
        <v>402.52514560082813</v>
      </c>
      <c r="Z324" s="5">
        <f>'90.1 Data-SI'!Z324*Convert!$B$6/Convert!$B$5/$D324</f>
        <v>620.73205458029543</v>
      </c>
      <c r="AA324" s="5">
        <f>'90.1 Data-SI'!AA324*Convert!$B$6/Convert!$B$5/$D324</f>
        <v>1387.2613313010997</v>
      </c>
      <c r="AB324" s="5">
        <f t="shared" si="13"/>
        <v>2007.9933858813952</v>
      </c>
    </row>
    <row r="325" spans="1:28" x14ac:dyDescent="0.25">
      <c r="A325" s="95">
        <v>2019</v>
      </c>
      <c r="B325" s="95" t="s">
        <v>0</v>
      </c>
      <c r="C325" s="52" t="s">
        <v>10</v>
      </c>
      <c r="D325" s="5">
        <f>VLOOKUP(B325,SWH!$A$4:$C$19,3,FALSE)</f>
        <v>22436.18</v>
      </c>
      <c r="E325" s="5">
        <f>'90.1 Data-SI'!E325*Convert!$B$6/Convert!$B$5/$D325</f>
        <v>0</v>
      </c>
      <c r="F325" s="5">
        <f>'90.1 Data-SI'!F325*Convert!$B$7/Convert!$B$5/$D325</f>
        <v>7.4509505034576593</v>
      </c>
      <c r="G325" s="5">
        <f>'90.1 Data-SI'!G325*Convert!$B$6/Convert!$B$5/$D325</f>
        <v>256.85165520353485</v>
      </c>
      <c r="H325" s="5">
        <f>'90.1 Data-SI'!H325*Convert!$B$6/Convert!$B$5/$D325</f>
        <v>128.47425192999285</v>
      </c>
      <c r="I325" s="5">
        <f>'90.1 Data-SI'!I325*Convert!$B$6/Convert!$B$5/$D325</f>
        <v>6.0857813634545233</v>
      </c>
      <c r="J325" s="5">
        <f>'90.1 Data-SI'!J325*Convert!$B$6/Convert!$B$5/$D325</f>
        <v>270.26303757294392</v>
      </c>
      <c r="K325" s="5">
        <f>'90.1 Data-SI'!K325*Convert!$B$7/Convert!$B$5/$D325</f>
        <v>37.470424505815558</v>
      </c>
      <c r="L325" s="5">
        <f>'90.1 Data-SI'!L325*Convert!$B$6/Convert!$B$5/$D325</f>
        <v>101.08686344506457</v>
      </c>
      <c r="M325" s="5">
        <f>'90.1 Data-SI'!M325*Convert!$B$6/Convert!$B$5/$D325</f>
        <v>109.11157843665406</v>
      </c>
      <c r="N325" s="5">
        <f>'90.1 Data-SI'!N325*Convert!$B$6/Convert!$B$5/$D325</f>
        <v>29.001271359226234</v>
      </c>
      <c r="O325" s="5">
        <f>'90.1 Data-SI'!O325*Convert!$B$6/Convert!$B$5/$D325</f>
        <v>3.0907464652083275E-2</v>
      </c>
      <c r="P325" s="5">
        <f>'90.1 Data-SI'!P325*Convert!$B$6/Convert!$B$5/$D325</f>
        <v>28.970363894574149</v>
      </c>
      <c r="Q325" s="5">
        <f>'90.1 Data-SI'!Q325*Convert!$B$6/Convert!$B$5/$D325</f>
        <v>37.455727757577264</v>
      </c>
      <c r="R325" s="5">
        <f>'90.1 Data-SI'!R325*Convert!$B$6/Convert!$B$5/$D325</f>
        <v>0</v>
      </c>
      <c r="S325" s="5">
        <f>'90.1 Data-SI'!S325*Convert!$B$6/Convert!$B$5/$D325</f>
        <v>7.5698791961119154</v>
      </c>
      <c r="T325" s="5">
        <f>'90.1 Data-SI'!T325*Convert!$B$6/Convert!$B$5/$D325</f>
        <v>1.0351435345351421</v>
      </c>
      <c r="U325" s="5">
        <f>'90.1 Data-SI'!U325*Convert!$B$7/Convert!$B$5/$D325</f>
        <v>13.326301040947655</v>
      </c>
      <c r="V325" s="5">
        <f>'90.1 Data-SI'!V325*Convert!$B$6/Convert!$B$5/$D325</f>
        <v>5.0224066416138768</v>
      </c>
      <c r="W325" s="5">
        <f>'90.1 Data-SI'!W325*Convert!$B$6/Convert!$B$5/$D325</f>
        <v>439.9592044884522</v>
      </c>
      <c r="X325" s="5">
        <f>'90.1 Data-SI'!X325*Convert!$B$7/Convert!$B$5/$D325</f>
        <v>7.4509505034576593</v>
      </c>
      <c r="Y325" s="5">
        <f t="shared" si="12"/>
        <v>447.41015499190985</v>
      </c>
      <c r="Z325" s="5">
        <f>'90.1 Data-SI'!Z325*Convert!$B$6/Convert!$B$5/$D325</f>
        <v>170.17602867828262</v>
      </c>
      <c r="AA325" s="5">
        <f>'90.1 Data-SI'!AA325*Convert!$B$6/Convert!$B$5/$D325</f>
        <v>1122.1340172188154</v>
      </c>
      <c r="AB325" s="5">
        <f t="shared" si="13"/>
        <v>1292.310045897098</v>
      </c>
    </row>
    <row r="326" spans="1:28" x14ac:dyDescent="0.25">
      <c r="A326" s="95">
        <v>2019</v>
      </c>
      <c r="B326" s="95" t="s">
        <v>0</v>
      </c>
      <c r="C326" s="52" t="s">
        <v>6</v>
      </c>
      <c r="D326" s="5">
        <f>VLOOKUP(B326,SWH!$A$4:$C$19,3,FALSE)</f>
        <v>22436.18</v>
      </c>
      <c r="E326" s="5">
        <f>'90.1 Data-SI'!E326*Convert!$B$6/Convert!$B$5/$D326</f>
        <v>4.6659879018818899E-2</v>
      </c>
      <c r="F326" s="5">
        <f>'90.1 Data-SI'!F326*Convert!$B$7/Convert!$B$5/$D326</f>
        <v>8.5248815875865596</v>
      </c>
      <c r="G326" s="5">
        <f>'90.1 Data-SI'!G326*Convert!$B$6/Convert!$B$5/$D326</f>
        <v>225.81342526025176</v>
      </c>
      <c r="H326" s="5">
        <f>'90.1 Data-SI'!H326*Convert!$B$6/Convert!$B$5/$D326</f>
        <v>128.49346482135354</v>
      </c>
      <c r="I326" s="5">
        <f>'90.1 Data-SI'!I326*Convert!$B$6/Convert!$B$5/$D326</f>
        <v>6.0869576629255855</v>
      </c>
      <c r="J326" s="5">
        <f>'90.1 Data-SI'!J326*Convert!$B$6/Convert!$B$5/$D326</f>
        <v>270.26303757294392</v>
      </c>
      <c r="K326" s="5">
        <f>'90.1 Data-SI'!K326*Convert!$B$7/Convert!$B$5/$D326</f>
        <v>37.470424505815558</v>
      </c>
      <c r="L326" s="5">
        <f>'90.1 Data-SI'!L326*Convert!$B$6/Convert!$B$5/$D326</f>
        <v>101.08686344506457</v>
      </c>
      <c r="M326" s="5">
        <f>'90.1 Data-SI'!M326*Convert!$B$6/Convert!$B$5/$D326</f>
        <v>109.22136638728657</v>
      </c>
      <c r="N326" s="5">
        <f>'90.1 Data-SI'!N326*Convert!$B$6/Convert!$B$5/$D326</f>
        <v>25.874275265317991</v>
      </c>
      <c r="O326" s="5">
        <f>'90.1 Data-SI'!O326*Convert!$B$6/Convert!$B$5/$D326</f>
        <v>3.0907464652083275E-2</v>
      </c>
      <c r="P326" s="5">
        <f>'90.1 Data-SI'!P326*Convert!$B$6/Convert!$B$5/$D326</f>
        <v>25.843367800665906</v>
      </c>
      <c r="Q326" s="5">
        <f>'90.1 Data-SI'!Q326*Convert!$B$6/Convert!$B$5/$D326</f>
        <v>25.468059847977685</v>
      </c>
      <c r="R326" s="5">
        <f>'90.1 Data-SI'!R326*Convert!$B$6/Convert!$B$5/$D326</f>
        <v>0.11410104869307817</v>
      </c>
      <c r="S326" s="5">
        <f>'90.1 Data-SI'!S326*Convert!$B$6/Convert!$B$5/$D326</f>
        <v>7.5698791961119154</v>
      </c>
      <c r="T326" s="5">
        <f>'90.1 Data-SI'!T326*Convert!$B$6/Convert!$B$5/$D326</f>
        <v>1.0351435345351421</v>
      </c>
      <c r="U326" s="5">
        <f>'90.1 Data-SI'!U326*Convert!$B$7/Convert!$B$5/$D326</f>
        <v>13.335024550128905</v>
      </c>
      <c r="V326" s="5">
        <f>'90.1 Data-SI'!V326*Convert!$B$6/Convert!$B$5/$D326</f>
        <v>4.9973122528978742</v>
      </c>
      <c r="W326" s="5">
        <f>'90.1 Data-SI'!W326*Convert!$B$6/Convert!$B$5/$D326</f>
        <v>394.07685942000569</v>
      </c>
      <c r="X326" s="5">
        <f>'90.1 Data-SI'!X326*Convert!$B$7/Convert!$B$5/$D326</f>
        <v>8.5248815875865596</v>
      </c>
      <c r="Y326" s="5">
        <f t="shared" si="12"/>
        <v>402.60174100759224</v>
      </c>
      <c r="Z326" s="5">
        <f>'90.1 Data-SI'!Z326*Convert!$B$6/Convert!$B$5/$D326</f>
        <v>173.33870585614642</v>
      </c>
      <c r="AA326" s="5">
        <f>'90.1 Data-SI'!AA326*Convert!$B$6/Convert!$B$5/$D326</f>
        <v>1079.4096441303484</v>
      </c>
      <c r="AB326" s="5">
        <f t="shared" si="13"/>
        <v>1252.7483499864948</v>
      </c>
    </row>
    <row r="327" spans="1:28" x14ac:dyDescent="0.25">
      <c r="A327" s="95">
        <v>2019</v>
      </c>
      <c r="B327" s="95" t="s">
        <v>0</v>
      </c>
      <c r="C327" s="52" t="s">
        <v>11</v>
      </c>
      <c r="D327" s="5">
        <f>VLOOKUP(B327,SWH!$A$4:$C$19,3,FALSE)</f>
        <v>22436.18</v>
      </c>
      <c r="E327" s="5">
        <f>'90.1 Data-SI'!E327*Convert!$B$6/Convert!$B$5/$D327</f>
        <v>0</v>
      </c>
      <c r="F327" s="5">
        <f>'90.1 Data-SI'!F327*Convert!$B$7/Convert!$B$5/$D327</f>
        <v>10.287298857866574</v>
      </c>
      <c r="G327" s="5">
        <f>'90.1 Data-SI'!G327*Convert!$B$6/Convert!$B$5/$D327</f>
        <v>204.0910950279613</v>
      </c>
      <c r="H327" s="5">
        <f>'90.1 Data-SI'!H327*Convert!$B$6/Convert!$B$5/$D327</f>
        <v>128.55580869331982</v>
      </c>
      <c r="I327" s="5">
        <f>'90.1 Data-SI'!I327*Convert!$B$6/Convert!$B$5/$D327</f>
        <v>6.08774186257296</v>
      </c>
      <c r="J327" s="5">
        <f>'90.1 Data-SI'!J327*Convert!$B$6/Convert!$B$5/$D327</f>
        <v>270.26303757294392</v>
      </c>
      <c r="K327" s="5">
        <f>'90.1 Data-SI'!K327*Convert!$B$7/Convert!$B$5/$D327</f>
        <v>37.470424505815558</v>
      </c>
      <c r="L327" s="5">
        <f>'90.1 Data-SI'!L327*Convert!$B$6/Convert!$B$5/$D327</f>
        <v>101.08686344506457</v>
      </c>
      <c r="M327" s="5">
        <f>'90.1 Data-SI'!M327*Convert!$B$6/Convert!$B$5/$D327</f>
        <v>107.20087599582459</v>
      </c>
      <c r="N327" s="5">
        <f>'90.1 Data-SI'!N327*Convert!$B$6/Convert!$B$5/$D327</f>
        <v>23.458156151755286</v>
      </c>
      <c r="O327" s="5">
        <f>'90.1 Data-SI'!O327*Convert!$B$6/Convert!$B$5/$D327</f>
        <v>3.0907464652083275E-2</v>
      </c>
      <c r="P327" s="5">
        <f>'90.1 Data-SI'!P327*Convert!$B$6/Convert!$B$5/$D327</f>
        <v>23.427248687103202</v>
      </c>
      <c r="Q327" s="5">
        <f>'90.1 Data-SI'!Q327*Convert!$B$6/Convert!$B$5/$D327</f>
        <v>29.780765808717089</v>
      </c>
      <c r="R327" s="5">
        <f>'90.1 Data-SI'!R327*Convert!$B$6/Convert!$B$5/$D327</f>
        <v>0</v>
      </c>
      <c r="S327" s="5">
        <f>'90.1 Data-SI'!S327*Convert!$B$6/Convert!$B$5/$D327</f>
        <v>7.5698791961119154</v>
      </c>
      <c r="T327" s="5">
        <f>'90.1 Data-SI'!T327*Convert!$B$6/Convert!$B$5/$D327</f>
        <v>1.0351435345351421</v>
      </c>
      <c r="U327" s="5">
        <f>'90.1 Data-SI'!U327*Convert!$B$7/Convert!$B$5/$D327</f>
        <v>13.632697524959932</v>
      </c>
      <c r="V327" s="5">
        <f>'90.1 Data-SI'!V327*Convert!$B$6/Convert!$B$5/$D327</f>
        <v>4.8941899992680469</v>
      </c>
      <c r="W327" s="5">
        <f>'90.1 Data-SI'!W327*Convert!$B$6/Convert!$B$5/$D327</f>
        <v>372.0698647157181</v>
      </c>
      <c r="X327" s="5">
        <f>'90.1 Data-SI'!X327*Convert!$B$7/Convert!$B$5/$D327</f>
        <v>10.287298857866574</v>
      </c>
      <c r="Y327" s="5">
        <f t="shared" si="12"/>
        <v>382.35716357358467</v>
      </c>
      <c r="Z327" s="5">
        <f>'90.1 Data-SI'!Z327*Convert!$B$6/Convert!$B$5/$D327</f>
        <v>179.35743814975035</v>
      </c>
      <c r="AA327" s="5">
        <f>'90.1 Data-SI'!AA327*Convert!$B$6/Convert!$B$5/$D327</f>
        <v>1063.380995437825</v>
      </c>
      <c r="AB327" s="5">
        <f t="shared" si="13"/>
        <v>1242.7384335875754</v>
      </c>
    </row>
    <row r="328" spans="1:28" x14ac:dyDescent="0.25">
      <c r="A328" s="95">
        <v>2019</v>
      </c>
      <c r="B328" s="95" t="s">
        <v>0</v>
      </c>
      <c r="C328" s="52" t="s">
        <v>13</v>
      </c>
      <c r="D328" s="5">
        <f>VLOOKUP(B328,SWH!$A$4:$C$19,3,FALSE)</f>
        <v>22436.18</v>
      </c>
      <c r="E328" s="5">
        <f>'90.1 Data-SI'!E328*Convert!$B$6/Convert!$B$5/$D328</f>
        <v>0.13449023952483097</v>
      </c>
      <c r="F328" s="5">
        <f>'90.1 Data-SI'!F328*Convert!$B$7/Convert!$B$5/$D328</f>
        <v>10.784538881197941</v>
      </c>
      <c r="G328" s="5">
        <f>'90.1 Data-SI'!G328*Convert!$B$6/Convert!$B$5/$D328</f>
        <v>203.04065960030235</v>
      </c>
      <c r="H328" s="5">
        <f>'90.1 Data-SI'!H328*Convert!$B$6/Convert!$B$5/$D328</f>
        <v>128.53581160231178</v>
      </c>
      <c r="I328" s="5">
        <f>'90.1 Data-SI'!I328*Convert!$B$6/Convert!$B$5/$D328</f>
        <v>6.0798998660992112</v>
      </c>
      <c r="J328" s="5">
        <f>'90.1 Data-SI'!J328*Convert!$B$6/Convert!$B$5/$D328</f>
        <v>270.26303757294392</v>
      </c>
      <c r="K328" s="5">
        <f>'90.1 Data-SI'!K328*Convert!$B$7/Convert!$B$5/$D328</f>
        <v>37.470424505815558</v>
      </c>
      <c r="L328" s="5">
        <f>'90.1 Data-SI'!L328*Convert!$B$6/Convert!$B$5/$D328</f>
        <v>101.08686344506457</v>
      </c>
      <c r="M328" s="5">
        <f>'90.1 Data-SI'!M328*Convert!$B$6/Convert!$B$5/$D328</f>
        <v>111.78217033578997</v>
      </c>
      <c r="N328" s="5">
        <f>'90.1 Data-SI'!N328*Convert!$B$6/Convert!$B$5/$D328</f>
        <v>23.829474684787396</v>
      </c>
      <c r="O328" s="5">
        <f>'90.1 Data-SI'!O328*Convert!$B$6/Convert!$B$5/$D328</f>
        <v>3.0907464652083275E-2</v>
      </c>
      <c r="P328" s="5">
        <f>'90.1 Data-SI'!P328*Convert!$B$6/Convert!$B$5/$D328</f>
        <v>23.798567220135311</v>
      </c>
      <c r="Q328" s="5">
        <f>'90.1 Data-SI'!Q328*Convert!$B$6/Convert!$B$5/$D328</f>
        <v>19.060364529275681</v>
      </c>
      <c r="R328" s="5">
        <f>'90.1 Data-SI'!R328*Convert!$B$6/Convert!$B$5/$D328</f>
        <v>0.33916634748973407</v>
      </c>
      <c r="S328" s="5">
        <f>'90.1 Data-SI'!S328*Convert!$B$6/Convert!$B$5/$D328</f>
        <v>7.5698791961119154</v>
      </c>
      <c r="T328" s="5">
        <f>'90.1 Data-SI'!T328*Convert!$B$6/Convert!$B$5/$D328</f>
        <v>1.0351435345351421</v>
      </c>
      <c r="U328" s="5">
        <f>'90.1 Data-SI'!U328*Convert!$B$7/Convert!$B$5/$D328</f>
        <v>13.790660145057375</v>
      </c>
      <c r="V328" s="5">
        <f>'90.1 Data-SI'!V328*Convert!$B$6/Convert!$B$5/$D328</f>
        <v>4.8510590186624167</v>
      </c>
      <c r="W328" s="5">
        <f>'90.1 Data-SI'!W328*Convert!$B$6/Convert!$B$5/$D328</f>
        <v>365.72529746862978</v>
      </c>
      <c r="X328" s="5">
        <f>'90.1 Data-SI'!X328*Convert!$B$7/Convert!$B$5/$D328</f>
        <v>10.784538881197941</v>
      </c>
      <c r="Y328" s="5">
        <f t="shared" si="12"/>
        <v>376.50983634982771</v>
      </c>
      <c r="Z328" s="5">
        <f>'90.1 Data-SI'!Z328*Convert!$B$6/Convert!$B$5/$D328</f>
        <v>181.27206158881671</v>
      </c>
      <c r="AA328" s="5">
        <f>'90.1 Data-SI'!AA328*Convert!$B$6/Convert!$B$5/$D328</f>
        <v>1058.8804736615393</v>
      </c>
      <c r="AB328" s="5">
        <f t="shared" si="13"/>
        <v>1240.1525352503561</v>
      </c>
    </row>
    <row r="329" spans="1:28" x14ac:dyDescent="0.25">
      <c r="A329" s="95">
        <v>2019</v>
      </c>
      <c r="B329" s="95" t="s">
        <v>0</v>
      </c>
      <c r="C329" s="52" t="s">
        <v>19</v>
      </c>
      <c r="D329" s="5">
        <f>VLOOKUP(B329,SWH!$A$4:$C$19,3,FALSE)</f>
        <v>22436.18</v>
      </c>
      <c r="E329" s="5">
        <f>'90.1 Data-SI'!E329*Convert!$B$6/Convert!$B$5/$D329</f>
        <v>1.1731626724731612</v>
      </c>
      <c r="F329" s="5">
        <f>'90.1 Data-SI'!F329*Convert!$B$7/Convert!$B$5/$D329</f>
        <v>14.661937400514111</v>
      </c>
      <c r="G329" s="5">
        <f>'90.1 Data-SI'!G329*Convert!$B$6/Convert!$B$5/$D329</f>
        <v>183.70621729426901</v>
      </c>
      <c r="H329" s="5">
        <f>'90.1 Data-SI'!H329*Convert!$B$6/Convert!$B$5/$D329</f>
        <v>128.52483280724854</v>
      </c>
      <c r="I329" s="5">
        <f>'90.1 Data-SI'!I329*Convert!$B$6/Convert!$B$5/$D329</f>
        <v>6.0779393669807726</v>
      </c>
      <c r="J329" s="5">
        <f>'90.1 Data-SI'!J329*Convert!$B$6/Convert!$B$5/$D329</f>
        <v>270.26303757294392</v>
      </c>
      <c r="K329" s="5">
        <f>'90.1 Data-SI'!K329*Convert!$B$7/Convert!$B$5/$D329</f>
        <v>37.470424505815558</v>
      </c>
      <c r="L329" s="5">
        <f>'90.1 Data-SI'!L329*Convert!$B$6/Convert!$B$5/$D329</f>
        <v>101.08686344506457</v>
      </c>
      <c r="M329" s="5">
        <f>'90.1 Data-SI'!M329*Convert!$B$6/Convert!$B$5/$D329</f>
        <v>107.01776537816252</v>
      </c>
      <c r="N329" s="5">
        <f>'90.1 Data-SI'!N329*Convert!$B$6/Convert!$B$5/$D329</f>
        <v>21.819178888741309</v>
      </c>
      <c r="O329" s="5">
        <f>'90.1 Data-SI'!O329*Convert!$B$6/Convert!$B$5/$D329</f>
        <v>3.0907464652083275E-2</v>
      </c>
      <c r="P329" s="5">
        <f>'90.1 Data-SI'!P329*Convert!$B$6/Convert!$B$5/$D329</f>
        <v>21.788271424089224</v>
      </c>
      <c r="Q329" s="5">
        <f>'90.1 Data-SI'!Q329*Convert!$B$6/Convert!$B$5/$D329</f>
        <v>22.338711155127321</v>
      </c>
      <c r="R329" s="5">
        <f>'90.1 Data-SI'!R329*Convert!$B$6/Convert!$B$5/$D329</f>
        <v>5.672900249111529</v>
      </c>
      <c r="S329" s="5">
        <f>'90.1 Data-SI'!S329*Convert!$B$6/Convert!$B$5/$D329</f>
        <v>7.1322957928766062</v>
      </c>
      <c r="T329" s="5">
        <f>'90.1 Data-SI'!T329*Convert!$B$6/Convert!$B$5/$D329</f>
        <v>1.0351435345351421</v>
      </c>
      <c r="U329" s="5">
        <f>'90.1 Data-SI'!U329*Convert!$B$7/Convert!$B$5/$D329</f>
        <v>14.203751856748045</v>
      </c>
      <c r="V329" s="5">
        <f>'90.1 Data-SI'!V329*Convert!$B$6/Convert!$B$5/$D329</f>
        <v>4.7295080733192751</v>
      </c>
      <c r="W329" s="5">
        <f>'90.1 Data-SI'!W329*Convert!$B$6/Convert!$B$5/$D329</f>
        <v>348.82932396610937</v>
      </c>
      <c r="X329" s="5">
        <f>'90.1 Data-SI'!X329*Convert!$B$7/Convert!$B$5/$D329</f>
        <v>14.661937400514111</v>
      </c>
      <c r="Y329" s="5">
        <f t="shared" si="12"/>
        <v>363.49126136662346</v>
      </c>
      <c r="Z329" s="5">
        <f>'90.1 Data-SI'!Z329*Convert!$B$6/Convert!$B$5/$D329</f>
        <v>193.80670875246042</v>
      </c>
      <c r="AA329" s="5">
        <f>'90.1 Data-SI'!AA329*Convert!$B$6/Convert!$B$5/$D329</f>
        <v>1054.3838728834905</v>
      </c>
      <c r="AB329" s="5">
        <f t="shared" si="13"/>
        <v>1248.190581635951</v>
      </c>
    </row>
    <row r="330" spans="1:28" x14ac:dyDescent="0.25">
      <c r="A330" s="95">
        <v>2019</v>
      </c>
      <c r="B330" s="95" t="s">
        <v>0</v>
      </c>
      <c r="C330" s="52" t="s">
        <v>20</v>
      </c>
      <c r="D330" s="5">
        <f>VLOOKUP(B330,SWH!$A$4:$C$19,3,FALSE)</f>
        <v>22436.18</v>
      </c>
      <c r="E330" s="5">
        <f>'90.1 Data-SI'!E330*Convert!$B$6/Convert!$B$5/$D330</f>
        <v>5.8967892484371216</v>
      </c>
      <c r="F330" s="5">
        <f>'90.1 Data-SI'!F330*Convert!$B$7/Convert!$B$5/$D330</f>
        <v>10.652746788644254</v>
      </c>
      <c r="G330" s="5">
        <f>'90.1 Data-SI'!G330*Convert!$B$6/Convert!$B$5/$D330</f>
        <v>116.77085639256673</v>
      </c>
      <c r="H330" s="5">
        <f>'90.1 Data-SI'!H330*Convert!$B$6/Convert!$B$5/$D330</f>
        <v>128.54757459702242</v>
      </c>
      <c r="I330" s="5">
        <f>'90.1 Data-SI'!I330*Convert!$B$6/Convert!$B$5/$D330</f>
        <v>6.0822524650413357</v>
      </c>
      <c r="J330" s="5">
        <f>'90.1 Data-SI'!J330*Convert!$B$6/Convert!$B$5/$D330</f>
        <v>270.26303757294392</v>
      </c>
      <c r="K330" s="5">
        <f>'90.1 Data-SI'!K330*Convert!$B$7/Convert!$B$5/$D330</f>
        <v>37.470424505815558</v>
      </c>
      <c r="L330" s="5">
        <f>'90.1 Data-SI'!L330*Convert!$B$6/Convert!$B$5/$D330</f>
        <v>101.08686344506457</v>
      </c>
      <c r="M330" s="5">
        <f>'90.1 Data-SI'!M330*Convert!$B$6/Convert!$B$5/$D330</f>
        <v>116.83084766559091</v>
      </c>
      <c r="N330" s="5">
        <f>'90.1 Data-SI'!N330*Convert!$B$6/Convert!$B$5/$D330</f>
        <v>16.775990956471993</v>
      </c>
      <c r="O330" s="5">
        <f>'90.1 Data-SI'!O330*Convert!$B$6/Convert!$B$5/$D330</f>
        <v>3.0907464652083275E-2</v>
      </c>
      <c r="P330" s="5">
        <f>'90.1 Data-SI'!P330*Convert!$B$6/Convert!$B$5/$D330</f>
        <v>16.745083491819909</v>
      </c>
      <c r="Q330" s="5">
        <f>'90.1 Data-SI'!Q330*Convert!$B$6/Convert!$B$5/$D330</f>
        <v>8.100390257561175</v>
      </c>
      <c r="R330" s="5">
        <f>'90.1 Data-SI'!R330*Convert!$B$6/Convert!$B$5/$D330</f>
        <v>43.762653421591565</v>
      </c>
      <c r="S330" s="5">
        <f>'90.1 Data-SI'!S330*Convert!$B$6/Convert!$B$5/$D330</f>
        <v>6.8135186362186246</v>
      </c>
      <c r="T330" s="5">
        <f>'90.1 Data-SI'!T330*Convert!$B$6/Convert!$B$5/$D330</f>
        <v>1.0351435345351421</v>
      </c>
      <c r="U330" s="5">
        <f>'90.1 Data-SI'!U330*Convert!$B$7/Convert!$B$5/$D330</f>
        <v>14.29890521074047</v>
      </c>
      <c r="V330" s="5">
        <f>'90.1 Data-SI'!V330*Convert!$B$6/Convert!$B$5/$D330</f>
        <v>4.6424619124606377</v>
      </c>
      <c r="W330" s="5">
        <f>'90.1 Data-SI'!W330*Convert!$B$6/Convert!$B$5/$D330</f>
        <v>314.92013911378609</v>
      </c>
      <c r="X330" s="5">
        <f>'90.1 Data-SI'!X330*Convert!$B$7/Convert!$B$5/$D330</f>
        <v>10.652746788644254</v>
      </c>
      <c r="Y330" s="5">
        <f t="shared" si="12"/>
        <v>325.57288590243036</v>
      </c>
      <c r="Z330" s="5">
        <f>'90.1 Data-SI'!Z330*Convert!$B$6/Convert!$B$5/$D330</f>
        <v>182.37150949443659</v>
      </c>
      <c r="AA330" s="5">
        <f>'90.1 Data-SI'!AA330*Convert!$B$6/Convert!$B$5/$D330</f>
        <v>1008.979889599943</v>
      </c>
      <c r="AB330" s="5">
        <f t="shared" si="13"/>
        <v>1191.3513990943795</v>
      </c>
    </row>
    <row r="331" spans="1:28" x14ac:dyDescent="0.25">
      <c r="A331" s="95">
        <v>2019</v>
      </c>
      <c r="B331" s="95" t="s">
        <v>0</v>
      </c>
      <c r="C331" s="52" t="s">
        <v>3</v>
      </c>
      <c r="D331" s="5">
        <f>VLOOKUP(B331,SWH!$A$4:$C$19,3,FALSE)</f>
        <v>22436.18</v>
      </c>
      <c r="E331" s="5">
        <f>'90.1 Data-SI'!E331*Convert!$B$6/Convert!$B$5/$D331</f>
        <v>3.6210418717545596</v>
      </c>
      <c r="F331" s="5">
        <f>'90.1 Data-SI'!F331*Convert!$B$7/Convert!$B$5/$D331</f>
        <v>23.704324394299249</v>
      </c>
      <c r="G331" s="5">
        <f>'90.1 Data-SI'!G331*Convert!$B$6/Convert!$B$5/$D331</f>
        <v>123.6769105871756</v>
      </c>
      <c r="H331" s="5">
        <f>'90.1 Data-SI'!H331*Convert!$B$6/Convert!$B$5/$D331</f>
        <v>128.56717958820678</v>
      </c>
      <c r="I331" s="5">
        <f>'90.1 Data-SI'!I331*Convert!$B$6/Convert!$B$5/$D331</f>
        <v>6.0810761655702734</v>
      </c>
      <c r="J331" s="5">
        <f>'90.1 Data-SI'!J331*Convert!$B$6/Convert!$B$5/$D331</f>
        <v>270.26303757294392</v>
      </c>
      <c r="K331" s="5">
        <f>'90.1 Data-SI'!K331*Convert!$B$7/Convert!$B$5/$D331</f>
        <v>37.470424505815558</v>
      </c>
      <c r="L331" s="5">
        <f>'90.1 Data-SI'!L331*Convert!$B$6/Convert!$B$5/$D331</f>
        <v>101.08686344506457</v>
      </c>
      <c r="M331" s="5">
        <f>'90.1 Data-SI'!M331*Convert!$B$6/Convert!$B$5/$D331</f>
        <v>113.29763615434238</v>
      </c>
      <c r="N331" s="5">
        <f>'90.1 Data-SI'!N331*Convert!$B$6/Convert!$B$5/$D331</f>
        <v>16.17058882869841</v>
      </c>
      <c r="O331" s="5">
        <f>'90.1 Data-SI'!O331*Convert!$B$6/Convert!$B$5/$D331</f>
        <v>3.0907464652083275E-2</v>
      </c>
      <c r="P331" s="5">
        <f>'90.1 Data-SI'!P331*Convert!$B$6/Convert!$B$5/$D331</f>
        <v>16.139681364046325</v>
      </c>
      <c r="Q331" s="5">
        <f>'90.1 Data-SI'!Q331*Convert!$B$6/Convert!$B$5/$D331</f>
        <v>12.306445066257565</v>
      </c>
      <c r="R331" s="5">
        <f>'90.1 Data-SI'!R331*Convert!$B$6/Convert!$B$5/$D331</f>
        <v>23.445608957397283</v>
      </c>
      <c r="S331" s="5">
        <f>'90.1 Data-SI'!S331*Convert!$B$6/Convert!$B$5/$D331</f>
        <v>6.85076811946894</v>
      </c>
      <c r="T331" s="5">
        <f>'90.1 Data-SI'!T331*Convert!$B$6/Convert!$B$5/$D331</f>
        <v>1.0351435345351421</v>
      </c>
      <c r="U331" s="5">
        <f>'90.1 Data-SI'!U331*Convert!$B$7/Convert!$B$5/$D331</f>
        <v>15.361831252517639</v>
      </c>
      <c r="V331" s="5">
        <f>'90.1 Data-SI'!V331*Convert!$B$6/Convert!$B$5/$D331</f>
        <v>4.4687616905670504</v>
      </c>
      <c r="W331" s="5">
        <f>'90.1 Data-SI'!W331*Convert!$B$6/Convert!$B$5/$D331</f>
        <v>299.3380921204427</v>
      </c>
      <c r="X331" s="5">
        <f>'90.1 Data-SI'!X331*Convert!$B$7/Convert!$B$5/$D331</f>
        <v>23.704324394299249</v>
      </c>
      <c r="Y331" s="5">
        <f t="shared" si="12"/>
        <v>323.04241651474194</v>
      </c>
      <c r="Z331" s="5">
        <f>'90.1 Data-SI'!Z331*Convert!$B$6/Convert!$B$5/$D331</f>
        <v>223.60825585183298</v>
      </c>
      <c r="AA331" s="5">
        <f>'90.1 Data-SI'!AA331*Convert!$B$6/Convert!$B$5/$D331</f>
        <v>1034.4797095336392</v>
      </c>
      <c r="AB331" s="5">
        <f t="shared" si="13"/>
        <v>1258.0879653854722</v>
      </c>
    </row>
    <row r="332" spans="1:28" x14ac:dyDescent="0.25">
      <c r="A332" s="95">
        <v>2019</v>
      </c>
      <c r="B332" s="95" t="s">
        <v>0</v>
      </c>
      <c r="C332" s="52" t="s">
        <v>7</v>
      </c>
      <c r="D332" s="5">
        <f>VLOOKUP(B332,SWH!$A$4:$C$19,3,FALSE)</f>
        <v>22436.18</v>
      </c>
      <c r="E332" s="5">
        <f>'90.1 Data-SI'!E332*Convert!$B$6/Convert!$B$5/$D332</f>
        <v>5.4729293390308769</v>
      </c>
      <c r="F332" s="5">
        <f>'90.1 Data-SI'!F332*Convert!$B$7/Convert!$B$5/$D332</f>
        <v>15.394846379572833</v>
      </c>
      <c r="G332" s="5">
        <f>'90.1 Data-SI'!G332*Convert!$B$6/Convert!$B$5/$D332</f>
        <v>101.59031961867939</v>
      </c>
      <c r="H332" s="5">
        <f>'90.1 Data-SI'!H332*Convert!$B$6/Convert!$B$5/$D332</f>
        <v>128.52091180901166</v>
      </c>
      <c r="I332" s="5">
        <f>'90.1 Data-SI'!I332*Convert!$B$6/Convert!$B$5/$D332</f>
        <v>6.0810761655702734</v>
      </c>
      <c r="J332" s="5">
        <f>'90.1 Data-SI'!J332*Convert!$B$6/Convert!$B$5/$D332</f>
        <v>270.26303757294392</v>
      </c>
      <c r="K332" s="5">
        <f>'90.1 Data-SI'!K332*Convert!$B$7/Convert!$B$5/$D332</f>
        <v>37.470424505815558</v>
      </c>
      <c r="L332" s="5">
        <f>'90.1 Data-SI'!L332*Convert!$B$6/Convert!$B$5/$D332</f>
        <v>101.08686344506457</v>
      </c>
      <c r="M332" s="5">
        <f>'90.1 Data-SI'!M332*Convert!$B$6/Convert!$B$5/$D332</f>
        <v>119.03444867471498</v>
      </c>
      <c r="N332" s="5">
        <f>'90.1 Data-SI'!N332*Convert!$B$6/Convert!$B$5/$D332</f>
        <v>14.067757474262056</v>
      </c>
      <c r="O332" s="5">
        <f>'90.1 Data-SI'!O332*Convert!$B$6/Convert!$B$5/$D332</f>
        <v>3.0907464652083275E-2</v>
      </c>
      <c r="P332" s="5">
        <f>'90.1 Data-SI'!P332*Convert!$B$6/Convert!$B$5/$D332</f>
        <v>14.036850009609971</v>
      </c>
      <c r="Q332" s="5">
        <f>'90.1 Data-SI'!Q332*Convert!$B$6/Convert!$B$5/$D332</f>
        <v>6.8891939021903212</v>
      </c>
      <c r="R332" s="5">
        <f>'90.1 Data-SI'!R332*Convert!$B$6/Convert!$B$5/$D332</f>
        <v>45.035017349457682</v>
      </c>
      <c r="S332" s="5">
        <f>'90.1 Data-SI'!S332*Convert!$B$6/Convert!$B$5/$D332</f>
        <v>6.6355053162644726</v>
      </c>
      <c r="T332" s="5">
        <f>'90.1 Data-SI'!T332*Convert!$B$6/Convert!$B$5/$D332</f>
        <v>1.0351435345351421</v>
      </c>
      <c r="U332" s="5">
        <f>'90.1 Data-SI'!U332*Convert!$B$7/Convert!$B$5/$D332</f>
        <v>15.038121957976406</v>
      </c>
      <c r="V332" s="5">
        <f>'90.1 Data-SI'!V332*Convert!$B$6/Convert!$B$5/$D332</f>
        <v>4.4856219829856157</v>
      </c>
      <c r="W332" s="5">
        <f>'90.1 Data-SI'!W332*Convert!$B$6/Convert!$B$5/$D332</f>
        <v>298.69426420994768</v>
      </c>
      <c r="X332" s="5">
        <f>'90.1 Data-SI'!X332*Convert!$B$7/Convert!$B$5/$D332</f>
        <v>15.394846379572833</v>
      </c>
      <c r="Y332" s="5">
        <f t="shared" si="12"/>
        <v>314.08911058952049</v>
      </c>
      <c r="Z332" s="5">
        <f>'90.1 Data-SI'!Z332*Convert!$B$6/Convert!$B$5/$D332</f>
        <v>198.38565049348367</v>
      </c>
      <c r="AA332" s="5">
        <f>'90.1 Data-SI'!AA332*Convert!$B$6/Convert!$B$5/$D332</f>
        <v>1008.5834766781945</v>
      </c>
      <c r="AB332" s="5">
        <f t="shared" si="13"/>
        <v>1206.9691271716781</v>
      </c>
    </row>
    <row r="333" spans="1:28" x14ac:dyDescent="0.25">
      <c r="A333" s="95">
        <v>2019</v>
      </c>
      <c r="B333" s="95" t="s">
        <v>0</v>
      </c>
      <c r="C333" s="52" t="s">
        <v>17</v>
      </c>
      <c r="D333" s="5">
        <f>VLOOKUP(B333,SWH!$A$4:$C$19,3,FALSE)</f>
        <v>22436.18</v>
      </c>
      <c r="E333" s="5">
        <f>'90.1 Data-SI'!E333*Convert!$B$6/Convert!$B$5/$D333</f>
        <v>1.4441036506412606</v>
      </c>
      <c r="F333" s="5">
        <f>'90.1 Data-SI'!F333*Convert!$B$7/Convert!$B$5/$D333</f>
        <v>19.171186400220044</v>
      </c>
      <c r="G333" s="5">
        <f>'90.1 Data-SI'!G333*Convert!$B$6/Convert!$B$5/$D333</f>
        <v>92.42459414015913</v>
      </c>
      <c r="H333" s="5">
        <f>'90.1 Data-SI'!H333*Convert!$B$6/Convert!$B$5/$D333</f>
        <v>128.50130681782727</v>
      </c>
      <c r="I333" s="5">
        <f>'90.1 Data-SI'!I333*Convert!$B$6/Convert!$B$5/$D333</f>
        <v>6.0798998660992112</v>
      </c>
      <c r="J333" s="5">
        <f>'90.1 Data-SI'!J333*Convert!$B$6/Convert!$B$5/$D333</f>
        <v>270.26303757294392</v>
      </c>
      <c r="K333" s="5">
        <f>'90.1 Data-SI'!K333*Convert!$B$7/Convert!$B$5/$D333</f>
        <v>37.470424505815558</v>
      </c>
      <c r="L333" s="5">
        <f>'90.1 Data-SI'!L333*Convert!$B$6/Convert!$B$5/$D333</f>
        <v>101.08686344506457</v>
      </c>
      <c r="M333" s="5">
        <f>'90.1 Data-SI'!M333*Convert!$B$6/Convert!$B$5/$D333</f>
        <v>108.48147401998814</v>
      </c>
      <c r="N333" s="5">
        <f>'90.1 Data-SI'!N333*Convert!$B$6/Convert!$B$5/$D333</f>
        <v>14.52729846762387</v>
      </c>
      <c r="O333" s="5">
        <f>'90.1 Data-SI'!O333*Convert!$B$6/Convert!$B$5/$D333</f>
        <v>3.0907464652083275E-2</v>
      </c>
      <c r="P333" s="5">
        <f>'90.1 Data-SI'!P333*Convert!$B$6/Convert!$B$5/$D333</f>
        <v>14.496391002971786</v>
      </c>
      <c r="Q333" s="5">
        <f>'90.1 Data-SI'!Q333*Convert!$B$6/Convert!$B$5/$D333</f>
        <v>5.1286656938332049</v>
      </c>
      <c r="R333" s="5">
        <f>'90.1 Data-SI'!R333*Convert!$B$6/Convert!$B$5/$D333</f>
        <v>10.31457796192479</v>
      </c>
      <c r="S333" s="5">
        <f>'90.1 Data-SI'!S333*Convert!$B$6/Convert!$B$5/$D333</f>
        <v>0</v>
      </c>
      <c r="T333" s="5">
        <f>'90.1 Data-SI'!T333*Convert!$B$6/Convert!$B$5/$D333</f>
        <v>1.0351435345351421</v>
      </c>
      <c r="U333" s="5">
        <f>'90.1 Data-SI'!U333*Convert!$B$7/Convert!$B$5/$D333</f>
        <v>15.423030024619957</v>
      </c>
      <c r="V333" s="5">
        <f>'90.1 Data-SI'!V333*Convert!$B$6/Convert!$B$5/$D333</f>
        <v>4.4228860111956081</v>
      </c>
      <c r="W333" s="5">
        <f>'90.1 Data-SI'!W333*Convert!$B$6/Convert!$B$5/$D333</f>
        <v>232.28980646951834</v>
      </c>
      <c r="X333" s="5">
        <f>'90.1 Data-SI'!X333*Convert!$B$7/Convert!$B$5/$D333</f>
        <v>19.171186400220044</v>
      </c>
      <c r="Y333" s="5">
        <f t="shared" si="12"/>
        <v>251.46099286973839</v>
      </c>
      <c r="Z333" s="5">
        <f>'90.1 Data-SI'!Z333*Convert!$B$6/Convert!$B$5/$D333</f>
        <v>210.54348972656368</v>
      </c>
      <c r="AA333" s="5">
        <f>'90.1 Data-SI'!AA333*Convert!$B$6/Convert!$B$5/$D333</f>
        <v>954.25373300822343</v>
      </c>
      <c r="AB333" s="5">
        <f t="shared" si="13"/>
        <v>1164.7972227347871</v>
      </c>
    </row>
    <row r="334" spans="1:28" x14ac:dyDescent="0.25">
      <c r="A334" s="95">
        <v>2019</v>
      </c>
      <c r="B334" s="95" t="s">
        <v>0</v>
      </c>
      <c r="C334" s="52" t="s">
        <v>14</v>
      </c>
      <c r="D334" s="5">
        <f>VLOOKUP(B334,SWH!$A$4:$C$19,3,FALSE)</f>
        <v>22436.18</v>
      </c>
      <c r="E334" s="5">
        <f>'90.1 Data-SI'!E334*Convert!$B$6/Convert!$B$5/$D334</f>
        <v>5.5011605263363812</v>
      </c>
      <c r="F334" s="5">
        <f>'90.1 Data-SI'!F334*Convert!$B$7/Convert!$B$5/$D334</f>
        <v>37.147252042608564</v>
      </c>
      <c r="G334" s="5">
        <f>'90.1 Data-SI'!G334*Convert!$B$6/Convert!$B$5/$D334</f>
        <v>98.915806721306581</v>
      </c>
      <c r="H334" s="5">
        <f>'90.1 Data-SI'!H334*Convert!$B$6/Convert!$B$5/$D334</f>
        <v>128.50091471800357</v>
      </c>
      <c r="I334" s="5">
        <f>'90.1 Data-SI'!I334*Convert!$B$6/Convert!$B$5/$D334</f>
        <v>6.0720578696254588</v>
      </c>
      <c r="J334" s="5">
        <f>'90.1 Data-SI'!J334*Convert!$B$6/Convert!$B$5/$D334</f>
        <v>270.26303757294392</v>
      </c>
      <c r="K334" s="5">
        <f>'90.1 Data-SI'!K334*Convert!$B$7/Convert!$B$5/$D334</f>
        <v>37.470424505815558</v>
      </c>
      <c r="L334" s="5">
        <f>'90.1 Data-SI'!L334*Convert!$B$6/Convert!$B$5/$D334</f>
        <v>101.08686344506457</v>
      </c>
      <c r="M334" s="5">
        <f>'90.1 Data-SI'!M334*Convert!$B$6/Convert!$B$5/$D334</f>
        <v>111.62768300525708</v>
      </c>
      <c r="N334" s="5">
        <f>'90.1 Data-SI'!N334*Convert!$B$6/Convert!$B$5/$D334</f>
        <v>13.358448893211273</v>
      </c>
      <c r="O334" s="5">
        <f>'90.1 Data-SI'!O334*Convert!$B$6/Convert!$B$5/$D334</f>
        <v>3.0907464652083275E-2</v>
      </c>
      <c r="P334" s="5">
        <f>'90.1 Data-SI'!P334*Convert!$B$6/Convert!$B$5/$D334</f>
        <v>13.32754142855919</v>
      </c>
      <c r="Q334" s="5">
        <f>'90.1 Data-SI'!Q334*Convert!$B$6/Convert!$B$5/$D334</f>
        <v>8.4293620096350317</v>
      </c>
      <c r="R334" s="5">
        <f>'90.1 Data-SI'!R334*Convert!$B$6/Convert!$B$5/$D334</f>
        <v>35.0066722588248</v>
      </c>
      <c r="S334" s="5">
        <f>'90.1 Data-SI'!S334*Convert!$B$6/Convert!$B$5/$D334</f>
        <v>6.85076811946894</v>
      </c>
      <c r="T334" s="5">
        <f>'90.1 Data-SI'!T334*Convert!$B$6/Convert!$B$5/$D334</f>
        <v>1.0351435345351421</v>
      </c>
      <c r="U334" s="5">
        <f>'90.1 Data-SI'!U334*Convert!$B$7/Convert!$B$5/$D334</f>
        <v>16.437372830649227</v>
      </c>
      <c r="V334" s="5">
        <f>'90.1 Data-SI'!V334*Convert!$B$6/Convert!$B$5/$D334</f>
        <v>4.2876115720234012</v>
      </c>
      <c r="W334" s="5">
        <f>'90.1 Data-SI'!W334*Convert!$B$6/Convert!$B$5/$D334</f>
        <v>279.65899406938803</v>
      </c>
      <c r="X334" s="5">
        <f>'90.1 Data-SI'!X334*Convert!$B$7/Convert!$B$5/$D334</f>
        <v>37.147252042608564</v>
      </c>
      <c r="Y334" s="5">
        <f t="shared" si="12"/>
        <v>316.80624611199659</v>
      </c>
      <c r="Z334" s="5">
        <f>'90.1 Data-SI'!Z334*Convert!$B$6/Convert!$B$5/$D334</f>
        <v>266.02561477835252</v>
      </c>
      <c r="AA334" s="5">
        <f>'90.1 Data-SI'!AA334*Convert!$B$6/Convert!$B$5/$D334</f>
        <v>1056.9607529247651</v>
      </c>
      <c r="AB334" s="5">
        <f t="shared" si="13"/>
        <v>1322.9863677031176</v>
      </c>
    </row>
    <row r="335" spans="1:28" x14ac:dyDescent="0.25">
      <c r="A335" s="95">
        <v>2019</v>
      </c>
      <c r="B335" s="95" t="s">
        <v>0</v>
      </c>
      <c r="C335" s="52" t="s">
        <v>2</v>
      </c>
      <c r="D335" s="5">
        <f>VLOOKUP(B335,SWH!$A$4:$C$19,3,FALSE)</f>
        <v>22436.18</v>
      </c>
      <c r="E335" s="5">
        <f>'90.1 Data-SI'!E335*Convert!$B$6/Convert!$B$5/$D335</f>
        <v>6.3304516534355555</v>
      </c>
      <c r="F335" s="5">
        <f>'90.1 Data-SI'!F335*Convert!$B$7/Convert!$B$5/$D335</f>
        <v>21.578740726412033</v>
      </c>
      <c r="G335" s="5">
        <f>'90.1 Data-SI'!G335*Convert!$B$6/Convert!$B$5/$D335</f>
        <v>78.547005080385532</v>
      </c>
      <c r="H335" s="5">
        <f>'90.1 Data-SI'!H335*Convert!$B$6/Convert!$B$5/$D335</f>
        <v>128.46640993351906</v>
      </c>
      <c r="I335" s="5">
        <f>'90.1 Data-SI'!I335*Convert!$B$6/Convert!$B$5/$D335</f>
        <v>6.0767630675097086</v>
      </c>
      <c r="J335" s="5">
        <f>'90.1 Data-SI'!J335*Convert!$B$6/Convert!$B$5/$D335</f>
        <v>270.26303757294392</v>
      </c>
      <c r="K335" s="5">
        <f>'90.1 Data-SI'!K335*Convert!$B$7/Convert!$B$5/$D335</f>
        <v>37.470424505815558</v>
      </c>
      <c r="L335" s="5">
        <f>'90.1 Data-SI'!L335*Convert!$B$6/Convert!$B$5/$D335</f>
        <v>101.08686344506457</v>
      </c>
      <c r="M335" s="5">
        <f>'90.1 Data-SI'!M335*Convert!$B$6/Convert!$B$5/$D335</f>
        <v>124.89947783743339</v>
      </c>
      <c r="N335" s="5">
        <f>'90.1 Data-SI'!N335*Convert!$B$6/Convert!$B$5/$D335</f>
        <v>11.439120256260697</v>
      </c>
      <c r="O335" s="5">
        <f>'90.1 Data-SI'!O335*Convert!$B$6/Convert!$B$5/$D335</f>
        <v>3.0907464652083275E-2</v>
      </c>
      <c r="P335" s="5">
        <f>'90.1 Data-SI'!P335*Convert!$B$6/Convert!$B$5/$D335</f>
        <v>11.408212791608612</v>
      </c>
      <c r="Q335" s="5">
        <f>'90.1 Data-SI'!Q335*Convert!$B$6/Convert!$B$5/$D335</f>
        <v>2.7372488691628134</v>
      </c>
      <c r="R335" s="5">
        <f>'90.1 Data-SI'!R335*Convert!$B$6/Convert!$B$5/$D335</f>
        <v>62.851249138172761</v>
      </c>
      <c r="S335" s="5">
        <f>'90.1 Data-SI'!S335*Convert!$B$6/Convert!$B$5/$D335</f>
        <v>6.5735535441218405</v>
      </c>
      <c r="T335" s="5">
        <f>'90.1 Data-SI'!T335*Convert!$B$6/Convert!$B$5/$D335</f>
        <v>1.0351435345351421</v>
      </c>
      <c r="U335" s="5">
        <f>'90.1 Data-SI'!U335*Convert!$B$7/Convert!$B$5/$D335</f>
        <v>16.112858289106654</v>
      </c>
      <c r="V335" s="5">
        <f>'90.1 Data-SI'!V335*Convert!$B$6/Convert!$B$5/$D335</f>
        <v>4.2966298679682149</v>
      </c>
      <c r="W335" s="5">
        <f>'90.1 Data-SI'!W335*Convert!$B$6/Convert!$B$5/$D335</f>
        <v>293.34719891432053</v>
      </c>
      <c r="X335" s="5">
        <f>'90.1 Data-SI'!X335*Convert!$B$7/Convert!$B$5/$D335</f>
        <v>21.578740726412033</v>
      </c>
      <c r="Y335" s="5">
        <f t="shared" si="12"/>
        <v>314.92593964073257</v>
      </c>
      <c r="Z335" s="5">
        <f>'90.1 Data-SI'!Z335*Convert!$B$6/Convert!$B$5/$D335</f>
        <v>219.59236945762501</v>
      </c>
      <c r="AA335" s="5">
        <f>'90.1 Data-SI'!AA335*Convert!$B$6/Convert!$B$5/$D335</f>
        <v>1024.1957153579619</v>
      </c>
      <c r="AB335" s="5">
        <f t="shared" si="13"/>
        <v>1243.7880848155869</v>
      </c>
    </row>
    <row r="336" spans="1:28" x14ac:dyDescent="0.25">
      <c r="A336" s="95">
        <v>2019</v>
      </c>
      <c r="B336" s="95" t="s">
        <v>0</v>
      </c>
      <c r="C336" s="52" t="s">
        <v>18</v>
      </c>
      <c r="D336" s="5">
        <f>VLOOKUP(B336,SWH!$A$4:$C$19,3,FALSE)</f>
        <v>22436.18</v>
      </c>
      <c r="E336" s="5">
        <f>'90.1 Data-SI'!E336*Convert!$B$6/Convert!$B$5/$D336</f>
        <v>3.1854189676376867</v>
      </c>
      <c r="F336" s="5">
        <f>'90.1 Data-SI'!F336*Convert!$B$7/Convert!$B$5/$D336</f>
        <v>33.500825204845235</v>
      </c>
      <c r="G336" s="5">
        <f>'90.1 Data-SI'!G336*Convert!$B$6/Convert!$B$5/$D336</f>
        <v>61.096994526994635</v>
      </c>
      <c r="H336" s="5">
        <f>'90.1 Data-SI'!H336*Convert!$B$6/Convert!$B$5/$D336</f>
        <v>128.56208229049884</v>
      </c>
      <c r="I336" s="5">
        <f>'90.1 Data-SI'!I336*Convert!$B$6/Convert!$B$5/$D336</f>
        <v>6.0650000727990827</v>
      </c>
      <c r="J336" s="5">
        <f>'90.1 Data-SI'!J336*Convert!$B$6/Convert!$B$5/$D336</f>
        <v>270.26303757294392</v>
      </c>
      <c r="K336" s="5">
        <f>'90.1 Data-SI'!K336*Convert!$B$7/Convert!$B$5/$D336</f>
        <v>37.470424505815558</v>
      </c>
      <c r="L336" s="5">
        <f>'90.1 Data-SI'!L336*Convert!$B$6/Convert!$B$5/$D336</f>
        <v>101.08686344506457</v>
      </c>
      <c r="M336" s="5">
        <f>'90.1 Data-SI'!M336*Convert!$B$6/Convert!$B$5/$D336</f>
        <v>112.18368055524603</v>
      </c>
      <c r="N336" s="5">
        <f>'90.1 Data-SI'!N336*Convert!$B$6/Convert!$B$5/$D336</f>
        <v>11.935910732872829</v>
      </c>
      <c r="O336" s="5">
        <f>'90.1 Data-SI'!O336*Convert!$B$6/Convert!$B$5/$D336</f>
        <v>3.0907464652083275E-2</v>
      </c>
      <c r="P336" s="5">
        <f>'90.1 Data-SI'!P336*Convert!$B$6/Convert!$B$5/$D336</f>
        <v>11.905003268220744</v>
      </c>
      <c r="Q336" s="5">
        <f>'90.1 Data-SI'!Q336*Convert!$B$6/Convert!$B$5/$D336</f>
        <v>1.1245422943359045</v>
      </c>
      <c r="R336" s="5">
        <f>'90.1 Data-SI'!R336*Convert!$B$6/Convert!$B$5/$D336</f>
        <v>11.839062076422001</v>
      </c>
      <c r="S336" s="5">
        <f>'90.1 Data-SI'!S336*Convert!$B$6/Convert!$B$5/$D336</f>
        <v>6.3002599670116153</v>
      </c>
      <c r="T336" s="5">
        <f>'90.1 Data-SI'!T336*Convert!$B$6/Convert!$B$5/$D336</f>
        <v>1.0351435345351421</v>
      </c>
      <c r="U336" s="5">
        <f>'90.1 Data-SI'!U336*Convert!$B$7/Convert!$B$5/$D336</f>
        <v>16.734777389813143</v>
      </c>
      <c r="V336" s="5">
        <f>'90.1 Data-SI'!V336*Convert!$B$6/Convert!$B$5/$D336</f>
        <v>4.1903708157488877</v>
      </c>
      <c r="W336" s="5">
        <f>'90.1 Data-SI'!W336*Convert!$B$6/Convert!$B$5/$D336</f>
        <v>207.63496165586866</v>
      </c>
      <c r="X336" s="5">
        <f>'90.1 Data-SI'!X336*Convert!$B$7/Convert!$B$5/$D336</f>
        <v>33.500825204845235</v>
      </c>
      <c r="Y336" s="5">
        <f t="shared" si="12"/>
        <v>241.13578686071389</v>
      </c>
      <c r="Z336" s="5">
        <f>'90.1 Data-SI'!Z336*Convert!$B$6/Convert!$B$5/$D336</f>
        <v>256.24076367822965</v>
      </c>
      <c r="AA336" s="5">
        <f>'90.1 Data-SI'!AA336*Convert!$B$6/Convert!$B$5/$D336</f>
        <v>975.10952263016441</v>
      </c>
      <c r="AB336" s="5">
        <f t="shared" si="13"/>
        <v>1231.3502863083941</v>
      </c>
    </row>
    <row r="337" spans="1:28" x14ac:dyDescent="0.25">
      <c r="A337" s="95">
        <v>2019</v>
      </c>
      <c r="B337" s="95" t="s">
        <v>0</v>
      </c>
      <c r="C337" s="52" t="s">
        <v>4</v>
      </c>
      <c r="D337" s="5">
        <f>VLOOKUP(B337,SWH!$A$4:$C$19,3,FALSE)</f>
        <v>22436.18</v>
      </c>
      <c r="E337" s="5">
        <f>'90.1 Data-SI'!E337*Convert!$B$6/Convert!$B$5/$D337</f>
        <v>6.1865510181422252</v>
      </c>
      <c r="F337" s="5">
        <f>'90.1 Data-SI'!F337*Convert!$B$7/Convert!$B$5/$D337</f>
        <v>49.678237461893147</v>
      </c>
      <c r="G337" s="5">
        <f>'90.1 Data-SI'!G337*Convert!$B$6/Convert!$B$5/$D337</f>
        <v>75.273363652418155</v>
      </c>
      <c r="H337" s="5">
        <f>'90.1 Data-SI'!H337*Convert!$B$6/Convert!$B$5/$D337</f>
        <v>128.49699371976672</v>
      </c>
      <c r="I337" s="5">
        <f>'90.1 Data-SI'!I337*Convert!$B$6/Convert!$B$5/$D337</f>
        <v>6.0736262689202087</v>
      </c>
      <c r="J337" s="5">
        <f>'90.1 Data-SI'!J337*Convert!$B$6/Convert!$B$5/$D337</f>
        <v>270.26303757294392</v>
      </c>
      <c r="K337" s="5">
        <f>'90.1 Data-SI'!K337*Convert!$B$7/Convert!$B$5/$D337</f>
        <v>37.470424505815558</v>
      </c>
      <c r="L337" s="5">
        <f>'90.1 Data-SI'!L337*Convert!$B$6/Convert!$B$5/$D337</f>
        <v>101.08686344506457</v>
      </c>
      <c r="M337" s="5">
        <f>'90.1 Data-SI'!M337*Convert!$B$6/Convert!$B$5/$D337</f>
        <v>115.56710993384593</v>
      </c>
      <c r="N337" s="5">
        <f>'90.1 Data-SI'!N337*Convert!$B$6/Convert!$B$5/$D337</f>
        <v>10.593360936566642</v>
      </c>
      <c r="O337" s="5">
        <f>'90.1 Data-SI'!O337*Convert!$B$6/Convert!$B$5/$D337</f>
        <v>3.0907464652083275E-2</v>
      </c>
      <c r="P337" s="5">
        <f>'90.1 Data-SI'!P337*Convert!$B$6/Convert!$B$5/$D337</f>
        <v>10.56245347191456</v>
      </c>
      <c r="Q337" s="5">
        <f>'90.1 Data-SI'!Q337*Convert!$B$6/Convert!$B$5/$D337</f>
        <v>5.1184710984173272</v>
      </c>
      <c r="R337" s="5">
        <f>'90.1 Data-SI'!R337*Convert!$B$6/Convert!$B$5/$D337</f>
        <v>37.052649138826467</v>
      </c>
      <c r="S337" s="5">
        <f>'90.1 Data-SI'!S337*Convert!$B$6/Convert!$B$5/$D337</f>
        <v>6.7154936802967358</v>
      </c>
      <c r="T337" s="5">
        <f>'90.1 Data-SI'!T337*Convert!$B$6/Convert!$B$5/$D337</f>
        <v>1.0351435345351421</v>
      </c>
      <c r="U337" s="5">
        <f>'90.1 Data-SI'!U337*Convert!$B$7/Convert!$B$5/$D337</f>
        <v>17.41682159995349</v>
      </c>
      <c r="V337" s="5">
        <f>'90.1 Data-SI'!V337*Convert!$B$6/Convert!$B$5/$D337</f>
        <v>4.1621396284433843</v>
      </c>
      <c r="W337" s="5">
        <f>'90.1 Data-SI'!W337*Convert!$B$6/Convert!$B$5/$D337</f>
        <v>256.47609199386136</v>
      </c>
      <c r="X337" s="5">
        <f>'90.1 Data-SI'!X337*Convert!$B$7/Convert!$B$5/$D337</f>
        <v>49.678237461893147</v>
      </c>
      <c r="Y337" s="5">
        <f t="shared" si="12"/>
        <v>306.15432945575452</v>
      </c>
      <c r="Z337" s="5">
        <f>'90.1 Data-SI'!Z337*Convert!$B$6/Convert!$B$5/$D337</f>
        <v>305.4971277295075</v>
      </c>
      <c r="AA337" s="5">
        <f>'90.1 Data-SI'!AA337*Convert!$B$6/Convert!$B$5/$D337</f>
        <v>1073.1227155573422</v>
      </c>
      <c r="AB337" s="5">
        <f t="shared" si="13"/>
        <v>1378.6198432868496</v>
      </c>
    </row>
    <row r="338" spans="1:28" x14ac:dyDescent="0.25">
      <c r="A338" s="95">
        <v>2019</v>
      </c>
      <c r="B338" s="95" t="s">
        <v>0</v>
      </c>
      <c r="C338" s="52" t="s">
        <v>5</v>
      </c>
      <c r="D338" s="5">
        <f>VLOOKUP(B338,SWH!$A$4:$C$19,3,FALSE)</f>
        <v>22436.18</v>
      </c>
      <c r="E338" s="5">
        <f>'90.1 Data-SI'!E338*Convert!$B$6/Convert!$B$5/$D338</f>
        <v>6.2445817920479829</v>
      </c>
      <c r="F338" s="5">
        <f>'90.1 Data-SI'!F338*Convert!$B$7/Convert!$B$5/$D338</f>
        <v>33.419629465542805</v>
      </c>
      <c r="G338" s="5">
        <f>'90.1 Data-SI'!G338*Convert!$B$6/Convert!$B$5/$D338</f>
        <v>64.870563230163654</v>
      </c>
      <c r="H338" s="5">
        <f>'90.1 Data-SI'!H338*Convert!$B$6/Convert!$B$5/$D338</f>
        <v>128.46993883193227</v>
      </c>
      <c r="I338" s="5">
        <f>'90.1 Data-SI'!I338*Convert!$B$6/Convert!$B$5/$D338</f>
        <v>6.0740183687438973</v>
      </c>
      <c r="J338" s="5">
        <f>'90.1 Data-SI'!J338*Convert!$B$6/Convert!$B$5/$D338</f>
        <v>270.26303757294392</v>
      </c>
      <c r="K338" s="5">
        <f>'90.1 Data-SI'!K338*Convert!$B$7/Convert!$B$5/$D338</f>
        <v>37.470424505815558</v>
      </c>
      <c r="L338" s="5">
        <f>'90.1 Data-SI'!L338*Convert!$B$6/Convert!$B$5/$D338</f>
        <v>101.08686344506457</v>
      </c>
      <c r="M338" s="5">
        <f>'90.1 Data-SI'!M338*Convert!$B$6/Convert!$B$5/$D338</f>
        <v>127.05720316718599</v>
      </c>
      <c r="N338" s="5">
        <f>'90.1 Data-SI'!N338*Convert!$B$6/Convert!$B$5/$D338</f>
        <v>10.588655738682391</v>
      </c>
      <c r="O338" s="5">
        <f>'90.1 Data-SI'!O338*Convert!$B$6/Convert!$B$5/$D338</f>
        <v>3.0907464652083275E-2</v>
      </c>
      <c r="P338" s="5">
        <f>'90.1 Data-SI'!P338*Convert!$B$6/Convert!$B$5/$D338</f>
        <v>10.55774827403031</v>
      </c>
      <c r="Q338" s="5">
        <f>'90.1 Data-SI'!Q338*Convert!$B$6/Convert!$B$5/$D338</f>
        <v>2.2208534013663046</v>
      </c>
      <c r="R338" s="5">
        <f>'90.1 Data-SI'!R338*Convert!$B$6/Convert!$B$5/$D338</f>
        <v>53.141681204197852</v>
      </c>
      <c r="S338" s="5">
        <f>'90.1 Data-SI'!S338*Convert!$B$6/Convert!$B$5/$D338</f>
        <v>6.6700101007489794</v>
      </c>
      <c r="T338" s="5">
        <f>'90.1 Data-SI'!T338*Convert!$B$6/Convert!$B$5/$D338</f>
        <v>1.0351435345351421</v>
      </c>
      <c r="U338" s="5">
        <f>'90.1 Data-SI'!U338*Convert!$B$7/Convert!$B$5/$D338</f>
        <v>17.123443275796308</v>
      </c>
      <c r="V338" s="5">
        <f>'90.1 Data-SI'!V338*Convert!$B$6/Convert!$B$5/$D338</f>
        <v>4.1754710224487601</v>
      </c>
      <c r="W338" s="5">
        <f>'90.1 Data-SI'!W338*Convert!$B$6/Convert!$B$5/$D338</f>
        <v>270.76264116974113</v>
      </c>
      <c r="X338" s="5">
        <f>'90.1 Data-SI'!X338*Convert!$B$7/Convert!$B$5/$D338</f>
        <v>33.419629465542805</v>
      </c>
      <c r="Y338" s="5">
        <f t="shared" si="12"/>
        <v>304.18227063528394</v>
      </c>
      <c r="Z338" s="5">
        <f>'90.1 Data-SI'!Z338*Convert!$B$6/Convert!$B$5/$D338</f>
        <v>257.13906437429779</v>
      </c>
      <c r="AA338" s="5">
        <f>'90.1 Data-SI'!AA338*Convert!$B$6/Convert!$B$5/$D338</f>
        <v>1039.036693684536</v>
      </c>
      <c r="AB338" s="5">
        <f t="shared" si="13"/>
        <v>1296.1757580588337</v>
      </c>
    </row>
    <row r="339" spans="1:28" x14ac:dyDescent="0.25">
      <c r="A339" s="95">
        <v>2019</v>
      </c>
      <c r="B339" s="95" t="s">
        <v>0</v>
      </c>
      <c r="C339" s="52" t="s">
        <v>15</v>
      </c>
      <c r="D339" s="5">
        <f>VLOOKUP(B339,SWH!$A$4:$C$19,3,FALSE)</f>
        <v>22436.18</v>
      </c>
      <c r="E339" s="5">
        <f>'90.1 Data-SI'!E339*Convert!$B$6/Convert!$B$5/$D339</f>
        <v>3.9547188217126679</v>
      </c>
      <c r="F339" s="5">
        <f>'90.1 Data-SI'!F339*Convert!$B$7/Convert!$B$5/$D339</f>
        <v>84.756541542375857</v>
      </c>
      <c r="G339" s="5">
        <f>'90.1 Data-SI'!G339*Convert!$B$6/Convert!$B$5/$D339</f>
        <v>38.166212638099111</v>
      </c>
      <c r="H339" s="5">
        <f>'90.1 Data-SI'!H339*Convert!$B$6/Convert!$B$5/$D339</f>
        <v>128.55267189473037</v>
      </c>
      <c r="I339" s="5">
        <f>'90.1 Data-SI'!I339*Convert!$B$6/Convert!$B$5/$D339</f>
        <v>6.0646079729753941</v>
      </c>
      <c r="J339" s="5">
        <f>'90.1 Data-SI'!J339*Convert!$B$6/Convert!$B$5/$D339</f>
        <v>270.26303757294392</v>
      </c>
      <c r="K339" s="5">
        <f>'90.1 Data-SI'!K339*Convert!$B$7/Convert!$B$5/$D339</f>
        <v>37.470424505815558</v>
      </c>
      <c r="L339" s="5">
        <f>'90.1 Data-SI'!L339*Convert!$B$6/Convert!$B$5/$D339</f>
        <v>101.08686344506457</v>
      </c>
      <c r="M339" s="5">
        <f>'90.1 Data-SI'!M339*Convert!$B$6/Convert!$B$5/$D339</f>
        <v>113.74855095158307</v>
      </c>
      <c r="N339" s="5">
        <f>'90.1 Data-SI'!N339*Convert!$B$6/Convert!$B$5/$D339</f>
        <v>11.046628332749457</v>
      </c>
      <c r="O339" s="5">
        <f>'90.1 Data-SI'!O339*Convert!$B$6/Convert!$B$5/$D339</f>
        <v>3.0907464652083275E-2</v>
      </c>
      <c r="P339" s="5">
        <f>'90.1 Data-SI'!P339*Convert!$B$6/Convert!$B$5/$D339</f>
        <v>11.015720868097372</v>
      </c>
      <c r="Q339" s="5">
        <f>'90.1 Data-SI'!Q339*Convert!$B$6/Convert!$B$5/$D339</f>
        <v>1.4629244421782637</v>
      </c>
      <c r="R339" s="5">
        <f>'90.1 Data-SI'!R339*Convert!$B$6/Convert!$B$5/$D339</f>
        <v>11.032512739096704</v>
      </c>
      <c r="S339" s="5">
        <f>'90.1 Data-SI'!S339*Convert!$B$6/Convert!$B$5/$D339</f>
        <v>6.3124150615459289</v>
      </c>
      <c r="T339" s="5">
        <f>'90.1 Data-SI'!T339*Convert!$B$6/Convert!$B$5/$D339</f>
        <v>1.0351435345351421</v>
      </c>
      <c r="U339" s="5">
        <f>'90.1 Data-SI'!U339*Convert!$B$7/Convert!$B$5/$D339</f>
        <v>17.321802453794625</v>
      </c>
      <c r="V339" s="5">
        <f>'90.1 Data-SI'!V339*Convert!$B$6/Convert!$B$5/$D339</f>
        <v>4.1021483554191889</v>
      </c>
      <c r="W339" s="5">
        <f>'90.1 Data-SI'!W339*Convert!$B$6/Convert!$B$5/$D339</f>
        <v>185.6930555223131</v>
      </c>
      <c r="X339" s="5">
        <f>'90.1 Data-SI'!X339*Convert!$B$7/Convert!$B$5/$D339</f>
        <v>84.756541542375857</v>
      </c>
      <c r="Y339" s="5">
        <f t="shared" si="12"/>
        <v>270.44959706468899</v>
      </c>
      <c r="Z339" s="5">
        <f>'90.1 Data-SI'!Z339*Convert!$B$6/Convert!$B$5/$D339</f>
        <v>407.70382827102367</v>
      </c>
      <c r="AA339" s="5">
        <f>'90.1 Data-SI'!AA339*Convert!$B$6/Convert!$B$5/$D339</f>
        <v>1104.5318719338338</v>
      </c>
      <c r="AB339" s="5">
        <f t="shared" si="13"/>
        <v>1512.2357002048575</v>
      </c>
    </row>
    <row r="340" spans="1:28" x14ac:dyDescent="0.25">
      <c r="A340" s="95">
        <v>2019</v>
      </c>
      <c r="B340" s="95" t="s">
        <v>0</v>
      </c>
      <c r="C340" s="52" t="s">
        <v>16</v>
      </c>
      <c r="D340" s="5">
        <f>VLOOKUP(B340,SWH!$A$4:$C$19,3,FALSE)</f>
        <v>22436.18</v>
      </c>
      <c r="E340" s="5">
        <f>'90.1 Data-SI'!E340*Convert!$B$6/Convert!$B$5/$D340</f>
        <v>6.692359790699169</v>
      </c>
      <c r="F340" s="5">
        <f>'90.1 Data-SI'!F340*Convert!$B$7/Convert!$B$5/$D340</f>
        <v>66.450727252936005</v>
      </c>
      <c r="G340" s="5">
        <f>'90.1 Data-SI'!G340*Convert!$B$6/Convert!$B$5/$D340</f>
        <v>72.272231601913617</v>
      </c>
      <c r="H340" s="5">
        <f>'90.1 Data-SI'!H340*Convert!$B$6/Convert!$B$5/$D340</f>
        <v>128.49817001923776</v>
      </c>
      <c r="I340" s="5">
        <f>'90.1 Data-SI'!I340*Convert!$B$6/Convert!$B$5/$D340</f>
        <v>6.0708815701543966</v>
      </c>
      <c r="J340" s="5">
        <f>'90.1 Data-SI'!J340*Convert!$B$6/Convert!$B$5/$D340</f>
        <v>270.26303757294392</v>
      </c>
      <c r="K340" s="5">
        <f>'90.1 Data-SI'!K340*Convert!$B$7/Convert!$B$5/$D340</f>
        <v>37.470424505815558</v>
      </c>
      <c r="L340" s="5">
        <f>'90.1 Data-SI'!L340*Convert!$B$6/Convert!$B$5/$D340</f>
        <v>101.08686344506457</v>
      </c>
      <c r="M340" s="5">
        <f>'90.1 Data-SI'!M340*Convert!$B$6/Convert!$B$5/$D340</f>
        <v>116.69988632447928</v>
      </c>
      <c r="N340" s="5">
        <f>'90.1 Data-SI'!N340*Convert!$B$6/Convert!$B$5/$D340</f>
        <v>8.9026264968259099</v>
      </c>
      <c r="O340" s="5">
        <f>'90.1 Data-SI'!O340*Convert!$B$6/Convert!$B$5/$D340</f>
        <v>3.0907464652083275E-2</v>
      </c>
      <c r="P340" s="5">
        <f>'90.1 Data-SI'!P340*Convert!$B$6/Convert!$B$5/$D340</f>
        <v>8.8717190321738268</v>
      </c>
      <c r="Q340" s="5">
        <f>'90.1 Data-SI'!Q340*Convert!$B$6/Convert!$B$5/$D340</f>
        <v>5.2659006321238486</v>
      </c>
      <c r="R340" s="5">
        <f>'90.1 Data-SI'!R340*Convert!$B$6/Convert!$B$5/$D340</f>
        <v>42.087602974798344</v>
      </c>
      <c r="S340" s="5">
        <f>'90.1 Data-SI'!S340*Convert!$B$6/Convert!$B$5/$D340</f>
        <v>6.8370446256398774</v>
      </c>
      <c r="T340" s="5">
        <f>'90.1 Data-SI'!T340*Convert!$B$6/Convert!$B$5/$D340</f>
        <v>1.0351435345351421</v>
      </c>
      <c r="U340" s="5">
        <f>'90.1 Data-SI'!U340*Convert!$B$7/Convert!$B$5/$D340</f>
        <v>18.1964349050903</v>
      </c>
      <c r="V340" s="5">
        <f>'90.1 Data-SI'!V340*Convert!$B$6/Convert!$B$5/$D340</f>
        <v>4.1311637423720677</v>
      </c>
      <c r="W340" s="5">
        <f>'90.1 Data-SI'!W340*Convert!$B$6/Convert!$B$5/$D340</f>
        <v>258.72674498182795</v>
      </c>
      <c r="X340" s="5">
        <f>'90.1 Data-SI'!X340*Convert!$B$7/Convert!$B$5/$D340</f>
        <v>66.450727252936005</v>
      </c>
      <c r="Y340" s="5">
        <f t="shared" si="12"/>
        <v>325.17747223476397</v>
      </c>
      <c r="Z340" s="5">
        <f>'90.1 Data-SI'!Z340*Convert!$B$6/Convert!$B$5/$D340</f>
        <v>356.77711897083685</v>
      </c>
      <c r="AA340" s="5">
        <f>'90.1 Data-SI'!AA340*Convert!$B$6/Convert!$B$5/$D340</f>
        <v>1126.6208155012721</v>
      </c>
      <c r="AB340" s="5">
        <f t="shared" si="13"/>
        <v>1483.397934472109</v>
      </c>
    </row>
    <row r="341" spans="1:28" x14ac:dyDescent="0.25">
      <c r="A341" s="95">
        <v>2019</v>
      </c>
      <c r="B341" s="95" t="s">
        <v>0</v>
      </c>
      <c r="C341" s="52" t="s">
        <v>9</v>
      </c>
      <c r="D341" s="5">
        <f>VLOOKUP(B341,SWH!$A$4:$C$19,3,FALSE)</f>
        <v>22436.18</v>
      </c>
      <c r="E341" s="5">
        <f>'90.1 Data-SI'!E341*Convert!$B$6/Convert!$B$5/$D341</f>
        <v>7.8286650797457007</v>
      </c>
      <c r="F341" s="5">
        <f>'90.1 Data-SI'!F341*Convert!$B$7/Convert!$B$5/$D341</f>
        <v>94.408366308346615</v>
      </c>
      <c r="G341" s="5">
        <f>'90.1 Data-SI'!G341*Convert!$B$6/Convert!$B$5/$D341</f>
        <v>45.161665592508761</v>
      </c>
      <c r="H341" s="5">
        <f>'90.1 Data-SI'!H341*Convert!$B$6/Convert!$B$5/$D341</f>
        <v>128.49934631870883</v>
      </c>
      <c r="I341" s="5">
        <f>'90.1 Data-SI'!I341*Convert!$B$6/Convert!$B$5/$D341</f>
        <v>6.0665684720938327</v>
      </c>
      <c r="J341" s="5">
        <f>'90.1 Data-SI'!J341*Convert!$B$6/Convert!$B$5/$D341</f>
        <v>270.26303757294392</v>
      </c>
      <c r="K341" s="5">
        <f>'90.1 Data-SI'!K341*Convert!$B$7/Convert!$B$5/$D341</f>
        <v>37.470424505815558</v>
      </c>
      <c r="L341" s="5">
        <f>'90.1 Data-SI'!L341*Convert!$B$6/Convert!$B$5/$D341</f>
        <v>101.08686344506457</v>
      </c>
      <c r="M341" s="5">
        <f>'90.1 Data-SI'!M341*Convert!$B$6/Convert!$B$5/$D341</f>
        <v>122.81468307488669</v>
      </c>
      <c r="N341" s="5">
        <f>'90.1 Data-SI'!N341*Convert!$B$6/Convert!$B$5/$D341</f>
        <v>11.977865414007397</v>
      </c>
      <c r="O341" s="5">
        <f>'90.1 Data-SI'!O341*Convert!$B$6/Convert!$B$5/$D341</f>
        <v>3.0907464652083275E-2</v>
      </c>
      <c r="P341" s="5">
        <f>'90.1 Data-SI'!P341*Convert!$B$6/Convert!$B$5/$D341</f>
        <v>11.946957949355312</v>
      </c>
      <c r="Q341" s="5">
        <f>'90.1 Data-SI'!Q341*Convert!$B$6/Convert!$B$5/$D341</f>
        <v>2.0840105628993486</v>
      </c>
      <c r="R341" s="5">
        <f>'90.1 Data-SI'!R341*Convert!$B$6/Convert!$B$5/$D341</f>
        <v>58.469141508640654</v>
      </c>
      <c r="S341" s="5">
        <f>'90.1 Data-SI'!S341*Convert!$B$6/Convert!$B$5/$D341</f>
        <v>6.6813809956359176</v>
      </c>
      <c r="T341" s="5">
        <f>'90.1 Data-SI'!T341*Convert!$B$6/Convert!$B$5/$D341</f>
        <v>1.0351435345351421</v>
      </c>
      <c r="U341" s="5">
        <f>'90.1 Data-SI'!U341*Convert!$B$7/Convert!$B$5/$D341</f>
        <v>17.992841621583239</v>
      </c>
      <c r="V341" s="5">
        <f>'90.1 Data-SI'!V341*Convert!$B$6/Convert!$B$5/$D341</f>
        <v>4.0907774605322489</v>
      </c>
      <c r="W341" s="5">
        <f>'90.1 Data-SI'!W341*Convert!$B$6/Convert!$B$5/$D341</f>
        <v>254.9865047636724</v>
      </c>
      <c r="X341" s="5">
        <f>'90.1 Data-SI'!X341*Convert!$B$7/Convert!$B$5/$D341</f>
        <v>94.408366308346615</v>
      </c>
      <c r="Y341" s="5">
        <f t="shared" si="12"/>
        <v>349.39487107201899</v>
      </c>
      <c r="Z341" s="5">
        <f>'90.1 Data-SI'!Z341*Convert!$B$6/Convert!$B$5/$D341</f>
        <v>437.86297040959931</v>
      </c>
      <c r="AA341" s="5">
        <f>'90.1 Data-SI'!AA341*Convert!$B$6/Convert!$B$5/$D341</f>
        <v>1203.9221194418021</v>
      </c>
      <c r="AB341" s="5">
        <f t="shared" si="13"/>
        <v>1641.7850898514014</v>
      </c>
    </row>
    <row r="342" spans="1:28" x14ac:dyDescent="0.25">
      <c r="A342" s="95">
        <v>2019</v>
      </c>
      <c r="B342" s="95" t="s">
        <v>0</v>
      </c>
      <c r="C342" s="52" t="s">
        <v>12</v>
      </c>
      <c r="D342" s="5">
        <f>VLOOKUP(B342,SWH!$A$4:$C$19,3,FALSE)</f>
        <v>22436.18</v>
      </c>
      <c r="E342" s="5">
        <f>'90.1 Data-SI'!E342*Convert!$B$6/Convert!$B$5/$D342</f>
        <v>7.8749328589408307</v>
      </c>
      <c r="F342" s="5">
        <f>'90.1 Data-SI'!F342*Convert!$B$7/Convert!$B$5/$D342</f>
        <v>123.03019993203439</v>
      </c>
      <c r="G342" s="5">
        <f>'90.1 Data-SI'!G342*Convert!$B$6/Convert!$B$5/$D342</f>
        <v>50.265236897625968</v>
      </c>
      <c r="H342" s="5">
        <f>'90.1 Data-SI'!H342*Convert!$B$6/Convert!$B$5/$D342</f>
        <v>128.5005226181799</v>
      </c>
      <c r="I342" s="5">
        <f>'90.1 Data-SI'!I342*Convert!$B$6/Convert!$B$5/$D342</f>
        <v>6.0630395736806451</v>
      </c>
      <c r="J342" s="5">
        <f>'90.1 Data-SI'!J342*Convert!$B$6/Convert!$B$5/$D342</f>
        <v>270.26303757294392</v>
      </c>
      <c r="K342" s="5">
        <f>'90.1 Data-SI'!K342*Convert!$B$7/Convert!$B$5/$D342</f>
        <v>37.470424505815558</v>
      </c>
      <c r="L342" s="5">
        <f>'90.1 Data-SI'!L342*Convert!$B$6/Convert!$B$5/$D342</f>
        <v>101.08686344506457</v>
      </c>
      <c r="M342" s="5">
        <f>'90.1 Data-SI'!M342*Convert!$B$6/Convert!$B$5/$D342</f>
        <v>117.74953755249086</v>
      </c>
      <c r="N342" s="5">
        <f>'90.1 Data-SI'!N342*Convert!$B$6/Convert!$B$5/$D342</f>
        <v>13.950911726803167</v>
      </c>
      <c r="O342" s="5">
        <f>'90.1 Data-SI'!O342*Convert!$B$6/Convert!$B$5/$D342</f>
        <v>3.0907464652083275E-2</v>
      </c>
      <c r="P342" s="5">
        <f>'90.1 Data-SI'!P342*Convert!$B$6/Convert!$B$5/$D342</f>
        <v>13.920004262151082</v>
      </c>
      <c r="Q342" s="5">
        <f>'90.1 Data-SI'!Q342*Convert!$B$6/Convert!$B$5/$D342</f>
        <v>3.9935367042577359</v>
      </c>
      <c r="R342" s="5">
        <f>'90.1 Data-SI'!R342*Convert!$B$6/Convert!$B$5/$D342</f>
        <v>57.10149732361846</v>
      </c>
      <c r="S342" s="5">
        <f>'90.1 Data-SI'!S342*Convert!$B$6/Convert!$B$5/$D342</f>
        <v>6.8550812175295039</v>
      </c>
      <c r="T342" s="5">
        <f>'90.1 Data-SI'!T342*Convert!$B$6/Convert!$B$5/$D342</f>
        <v>1.0351435345351421</v>
      </c>
      <c r="U342" s="5">
        <f>'90.1 Data-SI'!U342*Convert!$B$7/Convert!$B$5/$D342</f>
        <v>19.133071375489649</v>
      </c>
      <c r="V342" s="5">
        <f>'90.1 Data-SI'!V342*Convert!$B$6/Convert!$B$5/$D342</f>
        <v>4.0617620735793709</v>
      </c>
      <c r="W342" s="5">
        <f>'90.1 Data-SI'!W342*Convert!$B$6/Convert!$B$5/$D342</f>
        <v>257.75982681661446</v>
      </c>
      <c r="X342" s="5">
        <f>'90.1 Data-SI'!X342*Convert!$B$7/Convert!$B$5/$D342</f>
        <v>123.03019993203439</v>
      </c>
      <c r="Y342" s="5">
        <f t="shared" si="12"/>
        <v>380.79002674864887</v>
      </c>
      <c r="Z342" s="5">
        <f>'90.1 Data-SI'!Z342*Convert!$B$6/Convert!$B$5/$D342</f>
        <v>524.81581151019861</v>
      </c>
      <c r="AA342" s="5">
        <f>'90.1 Data-SI'!AA342*Convert!$B$6/Convert!$B$5/$D342</f>
        <v>1293.6169146094487</v>
      </c>
      <c r="AB342" s="5">
        <f t="shared" si="13"/>
        <v>1818.4327261196472</v>
      </c>
    </row>
    <row r="343" spans="1:28" x14ac:dyDescent="0.25">
      <c r="A343" s="95">
        <v>2019</v>
      </c>
      <c r="B343" s="95" t="s">
        <v>0</v>
      </c>
      <c r="C343" s="52" t="s">
        <v>8</v>
      </c>
      <c r="D343" s="5">
        <f>VLOOKUP(B343,SWH!$A$4:$C$19,3,FALSE)</f>
        <v>22436.18</v>
      </c>
      <c r="E343" s="5">
        <f>'90.1 Data-SI'!E343*Convert!$B$6/Convert!$B$5/$D343</f>
        <v>9.9518856250138032</v>
      </c>
      <c r="F343" s="5">
        <f>'90.1 Data-SI'!F343*Convert!$B$7/Convert!$B$5/$D343</f>
        <v>149.79969703695849</v>
      </c>
      <c r="G343" s="5">
        <f>'90.1 Data-SI'!G343*Convert!$B$6/Convert!$B$5/$D343</f>
        <v>29.107138311621878</v>
      </c>
      <c r="H343" s="5">
        <f>'90.1 Data-SI'!H343*Convert!$B$6/Convert!$B$5/$D343</f>
        <v>128.72558791697656</v>
      </c>
      <c r="I343" s="5">
        <f>'90.1 Data-SI'!I343*Convert!$B$6/Convert!$B$5/$D343</f>
        <v>6.0293189888435164</v>
      </c>
      <c r="J343" s="5">
        <f>'90.1 Data-SI'!J343*Convert!$B$6/Convert!$B$5/$D343</f>
        <v>270.26303757294392</v>
      </c>
      <c r="K343" s="5">
        <f>'90.1 Data-SI'!K343*Convert!$B$7/Convert!$B$5/$D343</f>
        <v>37.470424505815558</v>
      </c>
      <c r="L343" s="5">
        <f>'90.1 Data-SI'!L343*Convert!$B$6/Convert!$B$5/$D343</f>
        <v>101.08686344506457</v>
      </c>
      <c r="M343" s="5">
        <f>'90.1 Data-SI'!M343*Convert!$B$6/Convert!$B$5/$D343</f>
        <v>114.99033109320155</v>
      </c>
      <c r="N343" s="5">
        <f>'90.1 Data-SI'!N343*Convert!$B$6/Convert!$B$5/$D343</f>
        <v>10.38868482860174</v>
      </c>
      <c r="O343" s="5">
        <f>'90.1 Data-SI'!O343*Convert!$B$6/Convert!$B$5/$D343</f>
        <v>3.0907464652083275E-2</v>
      </c>
      <c r="P343" s="5">
        <f>'90.1 Data-SI'!P343*Convert!$B$6/Convert!$B$5/$D343</f>
        <v>10.357777363949655</v>
      </c>
      <c r="Q343" s="5">
        <f>'90.1 Data-SI'!Q343*Convert!$B$6/Convert!$B$5/$D343</f>
        <v>1.1770836707100365</v>
      </c>
      <c r="R343" s="5">
        <f>'90.1 Data-SI'!R343*Convert!$B$6/Convert!$B$5/$D343</f>
        <v>72.767845779054682</v>
      </c>
      <c r="S343" s="5">
        <f>'90.1 Data-SI'!S343*Convert!$B$6/Convert!$B$5/$D343</f>
        <v>6.9213460877327009</v>
      </c>
      <c r="T343" s="5">
        <f>'90.1 Data-SI'!T343*Convert!$B$6/Convert!$B$5/$D343</f>
        <v>1.0351435345351421</v>
      </c>
      <c r="U343" s="5">
        <f>'90.1 Data-SI'!U343*Convert!$B$7/Convert!$B$5/$D343</f>
        <v>20.404690598449076</v>
      </c>
      <c r="V343" s="5">
        <f>'90.1 Data-SI'!V343*Convert!$B$6/Convert!$B$5/$D343</f>
        <v>3.9570714206547937</v>
      </c>
      <c r="W343" s="5">
        <f>'90.1 Data-SI'!W343*Convert!$B$6/Convert!$B$5/$D343</f>
        <v>245.27340793128428</v>
      </c>
      <c r="X343" s="5">
        <f>'90.1 Data-SI'!X343*Convert!$B$7/Convert!$B$5/$D343</f>
        <v>149.79969703695849</v>
      </c>
      <c r="Y343" s="5">
        <f t="shared" si="12"/>
        <v>395.07310496824277</v>
      </c>
      <c r="Z343" s="5">
        <f>'90.1 Data-SI'!Z343*Convert!$B$6/Convert!$B$5/$D343</f>
        <v>606.73997237200513</v>
      </c>
      <c r="AA343" s="5">
        <f>'90.1 Data-SI'!AA343*Convert!$B$6/Convert!$B$5/$D343</f>
        <v>1363.1417027467835</v>
      </c>
      <c r="AB343" s="5">
        <f t="shared" si="13"/>
        <v>1969.8816751187887</v>
      </c>
    </row>
    <row r="344" spans="1:28" x14ac:dyDescent="0.25">
      <c r="A344" s="95">
        <v>2004</v>
      </c>
      <c r="B344" s="95" t="s">
        <v>59</v>
      </c>
      <c r="C344" s="52" t="s">
        <v>10</v>
      </c>
      <c r="D344" s="5">
        <f>VLOOKUP(B344,SWH!$A$4:$C$19,3,FALSE)</f>
        <v>11345.29</v>
      </c>
      <c r="E344" s="5">
        <f>'90.1 Data-SI'!E344*Convert!$B$6/Convert!$B$5/$D344</f>
        <v>0</v>
      </c>
      <c r="F344" s="5">
        <f>'90.1 Data-SI'!F344*Convert!$B$7/Convert!$B$5/$D344</f>
        <v>16.944863365228116</v>
      </c>
      <c r="G344" s="5">
        <f>'90.1 Data-SI'!G344*Convert!$B$6/Convert!$B$5/$D344</f>
        <v>600.63835349784404</v>
      </c>
      <c r="H344" s="5">
        <f>'90.1 Data-SI'!H344*Convert!$B$6/Convert!$B$5/$D344</f>
        <v>112.6240529476696</v>
      </c>
      <c r="I344" s="5">
        <f>'90.1 Data-SI'!I344*Convert!$B$6/Convert!$B$5/$D344</f>
        <v>23.767788708402826</v>
      </c>
      <c r="J344" s="5">
        <f>'90.1 Data-SI'!J344*Convert!$B$6/Convert!$B$5/$D344</f>
        <v>135.79787956059297</v>
      </c>
      <c r="K344" s="5">
        <f>'90.1 Data-SI'!K344*Convert!$B$7/Convert!$B$5/$D344</f>
        <v>47.477200768875107</v>
      </c>
      <c r="L344" s="5">
        <f>'90.1 Data-SI'!L344*Convert!$B$6/Convert!$B$5/$D344</f>
        <v>80.287236671194236</v>
      </c>
      <c r="M344" s="5">
        <f>'90.1 Data-SI'!M344*Convert!$B$6/Convert!$B$5/$D344</f>
        <v>110.75687184334251</v>
      </c>
      <c r="N344" s="5">
        <f>'90.1 Data-SI'!N344*Convert!$B$6/Convert!$B$5/$D344</f>
        <v>37.343622086541835</v>
      </c>
      <c r="O344" s="5">
        <f>'90.1 Data-SI'!O344*Convert!$B$6/Convert!$B$5/$D344</f>
        <v>0.11714777992551191</v>
      </c>
      <c r="P344" s="5">
        <f>'90.1 Data-SI'!P344*Convert!$B$6/Convert!$B$5/$D344</f>
        <v>37.226474306616318</v>
      </c>
      <c r="Q344" s="5">
        <f>'90.1 Data-SI'!Q344*Convert!$B$6/Convert!$B$5/$D344</f>
        <v>0</v>
      </c>
      <c r="R344" s="5">
        <f>'90.1 Data-SI'!R344*Convert!$B$6/Convert!$B$5/$D344</f>
        <v>0</v>
      </c>
      <c r="S344" s="5">
        <f>'90.1 Data-SI'!S344*Convert!$B$6/Convert!$B$5/$D344</f>
        <v>38.525343018017949</v>
      </c>
      <c r="T344" s="5">
        <f>'90.1 Data-SI'!T344*Convert!$B$6/Convert!$B$5/$D344</f>
        <v>7.2112891487715753</v>
      </c>
      <c r="U344" s="5">
        <f>'90.1 Data-SI'!U344*Convert!$B$7/Convert!$B$5/$D344</f>
        <v>46.578004323086198</v>
      </c>
      <c r="V344" s="5">
        <f>'90.1 Data-SI'!V344*Convert!$B$6/Convert!$B$5/$D344</f>
        <v>5.8426950253756784</v>
      </c>
      <c r="W344" s="5">
        <f>'90.1 Data-SI'!W344*Convert!$B$6/Convert!$B$5/$D344</f>
        <v>787.14704266582089</v>
      </c>
      <c r="X344" s="5">
        <f>'90.1 Data-SI'!X344*Convert!$B$7/Convert!$B$5/$D344</f>
        <v>16.944863365228116</v>
      </c>
      <c r="Y344" s="5">
        <f t="shared" si="12"/>
        <v>804.09190603104901</v>
      </c>
      <c r="Z344" s="5">
        <f>'90.1 Data-SI'!Z344*Convert!$B$6/Convert!$B$5/$D344</f>
        <v>324.29632546486988</v>
      </c>
      <c r="AA344" s="5">
        <f>'90.1 Data-SI'!AA344*Convert!$B$6/Convert!$B$5/$D344</f>
        <v>1477.0899071577521</v>
      </c>
      <c r="AB344" s="5">
        <f t="shared" si="13"/>
        <v>1801.3862326226219</v>
      </c>
    </row>
    <row r="345" spans="1:28" x14ac:dyDescent="0.25">
      <c r="A345" s="95">
        <v>2004</v>
      </c>
      <c r="B345" s="95" t="s">
        <v>59</v>
      </c>
      <c r="C345" s="52" t="s">
        <v>6</v>
      </c>
      <c r="D345" s="5">
        <f>VLOOKUP(B345,SWH!$A$4:$C$19,3,FALSE)</f>
        <v>11345.29</v>
      </c>
      <c r="E345" s="5">
        <f>'90.1 Data-SI'!E345*Convert!$B$6/Convert!$B$5/$D345</f>
        <v>0</v>
      </c>
      <c r="F345" s="5">
        <f>'90.1 Data-SI'!F345*Convert!$B$7/Convert!$B$5/$D345</f>
        <v>24.114017554617138</v>
      </c>
      <c r="G345" s="5">
        <f>'90.1 Data-SI'!G345*Convert!$B$6/Convert!$B$5/$D345</f>
        <v>695.49472047186293</v>
      </c>
      <c r="H345" s="5">
        <f>'90.1 Data-SI'!H345*Convert!$B$6/Convert!$B$5/$D345</f>
        <v>112.6240529476696</v>
      </c>
      <c r="I345" s="5">
        <f>'90.1 Data-SI'!I345*Convert!$B$6/Convert!$B$5/$D345</f>
        <v>23.772441153014938</v>
      </c>
      <c r="J345" s="5">
        <f>'90.1 Data-SI'!J345*Convert!$B$6/Convert!$B$5/$D345</f>
        <v>135.79787956059297</v>
      </c>
      <c r="K345" s="5">
        <f>'90.1 Data-SI'!K345*Convert!$B$7/Convert!$B$5/$D345</f>
        <v>47.477200768875107</v>
      </c>
      <c r="L345" s="5">
        <f>'90.1 Data-SI'!L345*Convert!$B$6/Convert!$B$5/$D345</f>
        <v>80.287236671194236</v>
      </c>
      <c r="M345" s="5">
        <f>'90.1 Data-SI'!M345*Convert!$B$6/Convert!$B$5/$D345</f>
        <v>103.29590150038769</v>
      </c>
      <c r="N345" s="5">
        <f>'90.1 Data-SI'!N345*Convert!$B$6/Convert!$B$5/$D345</f>
        <v>34.811141402682914</v>
      </c>
      <c r="O345" s="5">
        <f>'90.1 Data-SI'!O345*Convert!$B$6/Convert!$B$5/$D345</f>
        <v>0.11714777992551191</v>
      </c>
      <c r="P345" s="5">
        <f>'90.1 Data-SI'!P345*Convert!$B$6/Convert!$B$5/$D345</f>
        <v>34.693993622757397</v>
      </c>
      <c r="Q345" s="5">
        <f>'90.1 Data-SI'!Q345*Convert!$B$6/Convert!$B$5/$D345</f>
        <v>0</v>
      </c>
      <c r="R345" s="5">
        <f>'90.1 Data-SI'!R345*Convert!$B$6/Convert!$B$5/$D345</f>
        <v>0</v>
      </c>
      <c r="S345" s="5">
        <f>'90.1 Data-SI'!S345*Convert!$B$6/Convert!$B$5/$D345</f>
        <v>4.484181198639356</v>
      </c>
      <c r="T345" s="5">
        <f>'90.1 Data-SI'!T345*Convert!$B$6/Convert!$B$5/$D345</f>
        <v>7.2097383339008712</v>
      </c>
      <c r="U345" s="5">
        <f>'90.1 Data-SI'!U345*Convert!$B$7/Convert!$B$5/$D345</f>
        <v>47.007697075663607</v>
      </c>
      <c r="V345" s="5">
        <f>'90.1 Data-SI'!V345*Convert!$B$6/Convert!$B$5/$D345</f>
        <v>5.8628556186948249</v>
      </c>
      <c r="W345" s="5">
        <f>'90.1 Data-SI'!W345*Convert!$B$6/Convert!$B$5/$D345</f>
        <v>837.96879679364724</v>
      </c>
      <c r="X345" s="5">
        <f>'90.1 Data-SI'!X345*Convert!$B$7/Convert!$B$5/$D345</f>
        <v>24.114017554617138</v>
      </c>
      <c r="Y345" s="5">
        <f t="shared" si="12"/>
        <v>862.08281434826438</v>
      </c>
      <c r="Z345" s="5">
        <f>'90.1 Data-SI'!Z345*Convert!$B$6/Convert!$B$5/$D345</f>
        <v>346.49701574642671</v>
      </c>
      <c r="AA345" s="5">
        <f>'90.1 Data-SI'!AA345*Convert!$B$6/Convert!$B$5/$D345</f>
        <v>1550.137164605067</v>
      </c>
      <c r="AB345" s="5">
        <f t="shared" si="13"/>
        <v>1896.6341803514938</v>
      </c>
    </row>
    <row r="346" spans="1:28" x14ac:dyDescent="0.25">
      <c r="A346" s="95">
        <v>2004</v>
      </c>
      <c r="B346" s="95" t="s">
        <v>59</v>
      </c>
      <c r="C346" s="52" t="s">
        <v>11</v>
      </c>
      <c r="D346" s="5">
        <f>VLOOKUP(B346,SWH!$A$4:$C$19,3,FALSE)</f>
        <v>11345.29</v>
      </c>
      <c r="E346" s="5">
        <f>'90.1 Data-SI'!E346*Convert!$B$6/Convert!$B$5/$D346</f>
        <v>0</v>
      </c>
      <c r="F346" s="5">
        <f>'90.1 Data-SI'!F346*Convert!$B$7/Convert!$B$5/$D346</f>
        <v>27.226702299662094</v>
      </c>
      <c r="G346" s="5">
        <f>'90.1 Data-SI'!G346*Convert!$B$6/Convert!$B$5/$D346</f>
        <v>419.44424563458102</v>
      </c>
      <c r="H346" s="5">
        <f>'90.1 Data-SI'!H346*Convert!$B$6/Convert!$B$5/$D346</f>
        <v>112.6240529476696</v>
      </c>
      <c r="I346" s="5">
        <f>'90.1 Data-SI'!I346*Convert!$B$6/Convert!$B$5/$D346</f>
        <v>23.774767375320998</v>
      </c>
      <c r="J346" s="5">
        <f>'90.1 Data-SI'!J346*Convert!$B$6/Convert!$B$5/$D346</f>
        <v>135.79787956059297</v>
      </c>
      <c r="K346" s="5">
        <f>'90.1 Data-SI'!K346*Convert!$B$7/Convert!$B$5/$D346</f>
        <v>47.477200768875107</v>
      </c>
      <c r="L346" s="5">
        <f>'90.1 Data-SI'!L346*Convert!$B$6/Convert!$B$5/$D346</f>
        <v>80.287236671194236</v>
      </c>
      <c r="M346" s="5">
        <f>'90.1 Data-SI'!M346*Convert!$B$6/Convert!$B$5/$D346</f>
        <v>109.80932395734264</v>
      </c>
      <c r="N346" s="5">
        <f>'90.1 Data-SI'!N346*Convert!$B$6/Convert!$B$5/$D346</f>
        <v>29.745404627529716</v>
      </c>
      <c r="O346" s="5">
        <f>'90.1 Data-SI'!O346*Convert!$B$6/Convert!$B$5/$D346</f>
        <v>0.11714777992551191</v>
      </c>
      <c r="P346" s="5">
        <f>'90.1 Data-SI'!P346*Convert!$B$6/Convert!$B$5/$D346</f>
        <v>29.628256847604206</v>
      </c>
      <c r="Q346" s="5">
        <f>'90.1 Data-SI'!Q346*Convert!$B$6/Convert!$B$5/$D346</f>
        <v>0</v>
      </c>
      <c r="R346" s="5">
        <f>'90.1 Data-SI'!R346*Convert!$B$6/Convert!$B$5/$D346</f>
        <v>0</v>
      </c>
      <c r="S346" s="5">
        <f>'90.1 Data-SI'!S346*Convert!$B$6/Convert!$B$5/$D346</f>
        <v>37.605709799690736</v>
      </c>
      <c r="T346" s="5">
        <f>'90.1 Data-SI'!T346*Convert!$B$6/Convert!$B$5/$D346</f>
        <v>7.2120645562069274</v>
      </c>
      <c r="U346" s="5">
        <f>'90.1 Data-SI'!U346*Convert!$B$7/Convert!$B$5/$D346</f>
        <v>48.276073644266084</v>
      </c>
      <c r="V346" s="5">
        <f>'90.1 Data-SI'!V346*Convert!$B$6/Convert!$B$5/$D346</f>
        <v>5.8256360617979395</v>
      </c>
      <c r="W346" s="5">
        <f>'90.1 Data-SI'!W346*Convert!$B$6/Convert!$B$5/$D346</f>
        <v>596.48753623921846</v>
      </c>
      <c r="X346" s="5">
        <f>'90.1 Data-SI'!X346*Convert!$B$7/Convert!$B$5/$D346</f>
        <v>27.226702299662094</v>
      </c>
      <c r="Y346" s="5">
        <f t="shared" si="12"/>
        <v>623.71423853888052</v>
      </c>
      <c r="Z346" s="5">
        <f>'90.1 Data-SI'!Z346*Convert!$B$6/Convert!$B$5/$D346</f>
        <v>359.29744168921394</v>
      </c>
      <c r="AA346" s="5">
        <f>'90.1 Data-SI'!AA346*Convert!$B$6/Convert!$B$5/$D346</f>
        <v>1321.4237628811404</v>
      </c>
      <c r="AB346" s="5">
        <f t="shared" si="13"/>
        <v>1680.7212045703543</v>
      </c>
    </row>
    <row r="347" spans="1:28" x14ac:dyDescent="0.25">
      <c r="A347" s="95">
        <v>2004</v>
      </c>
      <c r="B347" s="95" t="s">
        <v>59</v>
      </c>
      <c r="C347" s="52" t="s">
        <v>13</v>
      </c>
      <c r="D347" s="5">
        <f>VLOOKUP(B347,SWH!$A$4:$C$19,3,FALSE)</f>
        <v>11345.29</v>
      </c>
      <c r="E347" s="5">
        <f>'90.1 Data-SI'!E347*Convert!$B$6/Convert!$B$5/$D347</f>
        <v>0</v>
      </c>
      <c r="F347" s="5">
        <f>'90.1 Data-SI'!F347*Convert!$B$7/Convert!$B$5/$D347</f>
        <v>37.062924105265026</v>
      </c>
      <c r="G347" s="5">
        <f>'90.1 Data-SI'!G347*Convert!$B$6/Convert!$B$5/$D347</f>
        <v>543.54743025519838</v>
      </c>
      <c r="H347" s="5">
        <f>'90.1 Data-SI'!H347*Convert!$B$6/Convert!$B$5/$D347</f>
        <v>112.6240529476696</v>
      </c>
      <c r="I347" s="5">
        <f>'90.1 Data-SI'!I347*Convert!$B$6/Convert!$B$5/$D347</f>
        <v>23.745301892777626</v>
      </c>
      <c r="J347" s="5">
        <f>'90.1 Data-SI'!J347*Convert!$B$6/Convert!$B$5/$D347</f>
        <v>135.79787956059297</v>
      </c>
      <c r="K347" s="5">
        <f>'90.1 Data-SI'!K347*Convert!$B$7/Convert!$B$5/$D347</f>
        <v>47.477200768875107</v>
      </c>
      <c r="L347" s="5">
        <f>'90.1 Data-SI'!L347*Convert!$B$6/Convert!$B$5/$D347</f>
        <v>80.287236671194236</v>
      </c>
      <c r="M347" s="5">
        <f>'90.1 Data-SI'!M347*Convert!$B$6/Convert!$B$5/$D347</f>
        <v>98.023130939995553</v>
      </c>
      <c r="N347" s="5">
        <f>'90.1 Data-SI'!N347*Convert!$B$6/Convert!$B$5/$D347</f>
        <v>28.451249617927594</v>
      </c>
      <c r="O347" s="5">
        <f>'90.1 Data-SI'!O347*Convert!$B$6/Convert!$B$5/$D347</f>
        <v>0.11714777992551191</v>
      </c>
      <c r="P347" s="5">
        <f>'90.1 Data-SI'!P347*Convert!$B$6/Convert!$B$5/$D347</f>
        <v>28.334101838002084</v>
      </c>
      <c r="Q347" s="5">
        <f>'90.1 Data-SI'!Q347*Convert!$B$6/Convert!$B$5/$D347</f>
        <v>0</v>
      </c>
      <c r="R347" s="5">
        <f>'90.1 Data-SI'!R347*Convert!$B$6/Convert!$B$5/$D347</f>
        <v>0</v>
      </c>
      <c r="S347" s="5">
        <f>'90.1 Data-SI'!S347*Convert!$B$6/Convert!$B$5/$D347</f>
        <v>4.4058650476688266</v>
      </c>
      <c r="T347" s="5">
        <f>'90.1 Data-SI'!T347*Convert!$B$6/Convert!$B$5/$D347</f>
        <v>7.2105137413362224</v>
      </c>
      <c r="U347" s="5">
        <f>'90.1 Data-SI'!U347*Convert!$B$7/Convert!$B$5/$D347</f>
        <v>48.524228507551982</v>
      </c>
      <c r="V347" s="5">
        <f>'90.1 Data-SI'!V347*Convert!$B$6/Convert!$B$5/$D347</f>
        <v>5.8372671733282164</v>
      </c>
      <c r="W347" s="5">
        <f>'90.1 Data-SI'!W347*Convert!$B$6/Convert!$B$5/$D347</f>
        <v>674.31052808086474</v>
      </c>
      <c r="X347" s="5">
        <f>'90.1 Data-SI'!X347*Convert!$B$7/Convert!$B$5/$D347</f>
        <v>37.062924105265026</v>
      </c>
      <c r="Y347" s="5">
        <f t="shared" si="12"/>
        <v>711.37345218612973</v>
      </c>
      <c r="Z347" s="5">
        <f>'90.1 Data-SI'!Z347*Convert!$B$6/Convert!$B$5/$D347</f>
        <v>388.75904719540489</v>
      </c>
      <c r="AA347" s="5">
        <f>'90.1 Data-SI'!AA347*Convert!$B$6/Convert!$B$5/$D347</f>
        <v>1428.6889750430939</v>
      </c>
      <c r="AB347" s="5">
        <f t="shared" si="13"/>
        <v>1817.4480222384989</v>
      </c>
    </row>
    <row r="348" spans="1:28" x14ac:dyDescent="0.25">
      <c r="A348" s="95">
        <v>2004</v>
      </c>
      <c r="B348" s="95" t="s">
        <v>59</v>
      </c>
      <c r="C348" s="52" t="s">
        <v>19</v>
      </c>
      <c r="D348" s="5">
        <f>VLOOKUP(B348,SWH!$A$4:$C$19,3,FALSE)</f>
        <v>11345.29</v>
      </c>
      <c r="E348" s="5">
        <f>'90.1 Data-SI'!E348*Convert!$B$6/Convert!$B$5/$D348</f>
        <v>0</v>
      </c>
      <c r="F348" s="5">
        <f>'90.1 Data-SI'!F348*Convert!$B$7/Convert!$B$5/$D348</f>
        <v>50.181690669285089</v>
      </c>
      <c r="G348" s="5">
        <f>'90.1 Data-SI'!G348*Convert!$B$6/Convert!$B$5/$D348</f>
        <v>376.94726573269111</v>
      </c>
      <c r="H348" s="5">
        <f>'90.1 Data-SI'!H348*Convert!$B$6/Convert!$B$5/$D348</f>
        <v>112.6240529476696</v>
      </c>
      <c r="I348" s="5">
        <f>'90.1 Data-SI'!I348*Convert!$B$6/Convert!$B$5/$D348</f>
        <v>23.736772410988756</v>
      </c>
      <c r="J348" s="5">
        <f>'90.1 Data-SI'!J348*Convert!$B$6/Convert!$B$5/$D348</f>
        <v>135.79787956059297</v>
      </c>
      <c r="K348" s="5">
        <f>'90.1 Data-SI'!K348*Convert!$B$7/Convert!$B$5/$D348</f>
        <v>47.477200768875107</v>
      </c>
      <c r="L348" s="5">
        <f>'90.1 Data-SI'!L348*Convert!$B$6/Convert!$B$5/$D348</f>
        <v>80.287236671194236</v>
      </c>
      <c r="M348" s="5">
        <f>'90.1 Data-SI'!M348*Convert!$B$6/Convert!$B$5/$D348</f>
        <v>98.925705194745021</v>
      </c>
      <c r="N348" s="5">
        <f>'90.1 Data-SI'!N348*Convert!$B$6/Convert!$B$5/$D348</f>
        <v>29.888855003069796</v>
      </c>
      <c r="O348" s="5">
        <f>'90.1 Data-SI'!O348*Convert!$B$6/Convert!$B$5/$D348</f>
        <v>0.11714777992551191</v>
      </c>
      <c r="P348" s="5">
        <f>'90.1 Data-SI'!P348*Convert!$B$6/Convert!$B$5/$D348</f>
        <v>29.771707223144283</v>
      </c>
      <c r="Q348" s="5">
        <f>'90.1 Data-SI'!Q348*Convert!$B$6/Convert!$B$5/$D348</f>
        <v>0</v>
      </c>
      <c r="R348" s="5">
        <f>'90.1 Data-SI'!R348*Convert!$B$6/Convert!$B$5/$D348</f>
        <v>0</v>
      </c>
      <c r="S348" s="5">
        <f>'90.1 Data-SI'!S348*Convert!$B$6/Convert!$B$5/$D348</f>
        <v>37.235840453027933</v>
      </c>
      <c r="T348" s="5">
        <f>'90.1 Data-SI'!T348*Convert!$B$6/Convert!$B$5/$D348</f>
        <v>7.2128399636422778</v>
      </c>
      <c r="U348" s="5">
        <f>'90.1 Data-SI'!U348*Convert!$B$7/Convert!$B$5/$D348</f>
        <v>50.264762832074908</v>
      </c>
      <c r="V348" s="5">
        <f>'90.1 Data-SI'!V348*Convert!$B$6/Convert!$B$5/$D348</f>
        <v>5.7907427272071095</v>
      </c>
      <c r="W348" s="5">
        <f>'90.1 Data-SI'!W348*Convert!$B$6/Convert!$B$5/$D348</f>
        <v>542.88051860360838</v>
      </c>
      <c r="X348" s="5">
        <f>'90.1 Data-SI'!X348*Convert!$B$7/Convert!$B$5/$D348</f>
        <v>50.181690669285089</v>
      </c>
      <c r="Y348" s="5">
        <f t="shared" si="12"/>
        <v>593.06220927289348</v>
      </c>
      <c r="Z348" s="5">
        <f>'90.1 Data-SI'!Z348*Convert!$B$6/Convert!$B$5/$D348</f>
        <v>432.17255868588046</v>
      </c>
      <c r="AA348" s="5">
        <f>'90.1 Data-SI'!AA348*Convert!$B$6/Convert!$B$5/$D348</f>
        <v>1340.6197493507093</v>
      </c>
      <c r="AB348" s="5">
        <f t="shared" si="13"/>
        <v>1772.7923080365897</v>
      </c>
    </row>
    <row r="349" spans="1:28" x14ac:dyDescent="0.25">
      <c r="A349" s="95">
        <v>2004</v>
      </c>
      <c r="B349" s="95" t="s">
        <v>59</v>
      </c>
      <c r="C349" s="52" t="s">
        <v>20</v>
      </c>
      <c r="D349" s="5">
        <f>VLOOKUP(B349,SWH!$A$4:$C$19,3,FALSE)</f>
        <v>11345.29</v>
      </c>
      <c r="E349" s="5">
        <f>'90.1 Data-SI'!E349*Convert!$B$6/Convert!$B$5/$D349</f>
        <v>0</v>
      </c>
      <c r="F349" s="5">
        <f>'90.1 Data-SI'!F349*Convert!$B$7/Convert!$B$5/$D349</f>
        <v>53.462112177535055</v>
      </c>
      <c r="G349" s="5">
        <f>'90.1 Data-SI'!G349*Convert!$B$6/Convert!$B$5/$D349</f>
        <v>284.89554745233971</v>
      </c>
      <c r="H349" s="5">
        <f>'90.1 Data-SI'!H349*Convert!$B$6/Convert!$B$5/$D349</f>
        <v>112.6240529476696</v>
      </c>
      <c r="I349" s="5">
        <f>'90.1 Data-SI'!I349*Convert!$B$6/Convert!$B$5/$D349</f>
        <v>23.754606782001851</v>
      </c>
      <c r="J349" s="5">
        <f>'90.1 Data-SI'!J349*Convert!$B$6/Convert!$B$5/$D349</f>
        <v>135.79787956059297</v>
      </c>
      <c r="K349" s="5">
        <f>'90.1 Data-SI'!K349*Convert!$B$7/Convert!$B$5/$D349</f>
        <v>47.477200768875107</v>
      </c>
      <c r="L349" s="5">
        <f>'90.1 Data-SI'!L349*Convert!$B$6/Convert!$B$5/$D349</f>
        <v>80.287236671194236</v>
      </c>
      <c r="M349" s="5">
        <f>'90.1 Data-SI'!M349*Convert!$B$6/Convert!$B$5/$D349</f>
        <v>89.340893886361656</v>
      </c>
      <c r="N349" s="5">
        <f>'90.1 Data-SI'!N349*Convert!$B$6/Convert!$B$5/$D349</f>
        <v>20.307920731863174</v>
      </c>
      <c r="O349" s="5">
        <f>'90.1 Data-SI'!O349*Convert!$B$6/Convert!$B$5/$D349</f>
        <v>0.11714777992551191</v>
      </c>
      <c r="P349" s="5">
        <f>'90.1 Data-SI'!P349*Convert!$B$6/Convert!$B$5/$D349</f>
        <v>20.190772951937664</v>
      </c>
      <c r="Q349" s="5">
        <f>'90.1 Data-SI'!Q349*Convert!$B$6/Convert!$B$5/$D349</f>
        <v>0</v>
      </c>
      <c r="R349" s="5">
        <f>'90.1 Data-SI'!R349*Convert!$B$6/Convert!$B$5/$D349</f>
        <v>0</v>
      </c>
      <c r="S349" s="5">
        <f>'90.1 Data-SI'!S349*Convert!$B$6/Convert!$B$5/$D349</f>
        <v>4.239152449068194</v>
      </c>
      <c r="T349" s="5">
        <f>'90.1 Data-SI'!T349*Convert!$B$6/Convert!$B$5/$D349</f>
        <v>7.2105137413362224</v>
      </c>
      <c r="U349" s="5">
        <f>'90.1 Data-SI'!U349*Convert!$B$7/Convert!$B$5/$D349</f>
        <v>50.395342717354751</v>
      </c>
      <c r="V349" s="5">
        <f>'90.1 Data-SI'!V349*Convert!$B$6/Convert!$B$5/$D349</f>
        <v>5.7465445033920579</v>
      </c>
      <c r="W349" s="5">
        <f>'90.1 Data-SI'!W349*Convert!$B$6/Convert!$B$5/$D349</f>
        <v>398.66636673970726</v>
      </c>
      <c r="X349" s="5">
        <f>'90.1 Data-SI'!X349*Convert!$B$7/Convert!$B$5/$D349</f>
        <v>53.462112177535055</v>
      </c>
      <c r="Y349" s="5">
        <f t="shared" si="12"/>
        <v>452.12847891724232</v>
      </c>
      <c r="Z349" s="5">
        <f>'90.1 Data-SI'!Z349*Convert!$B$6/Convert!$B$5/$D349</f>
        <v>442.1380950450216</v>
      </c>
      <c r="AA349" s="5">
        <f>'90.1 Data-SI'!AA349*Convert!$B$6/Convert!$B$5/$D349</f>
        <v>1206.3424437708413</v>
      </c>
      <c r="AB349" s="5">
        <f t="shared" si="13"/>
        <v>1648.4805388158629</v>
      </c>
    </row>
    <row r="350" spans="1:28" x14ac:dyDescent="0.25">
      <c r="A350" s="95">
        <v>2004</v>
      </c>
      <c r="B350" s="95" t="s">
        <v>59</v>
      </c>
      <c r="C350" s="52" t="s">
        <v>3</v>
      </c>
      <c r="D350" s="5">
        <f>VLOOKUP(B350,SWH!$A$4:$C$19,3,FALSE)</f>
        <v>11345.29</v>
      </c>
      <c r="E350" s="5">
        <f>'90.1 Data-SI'!E350*Convert!$B$6/Convert!$B$5/$D350</f>
        <v>0</v>
      </c>
      <c r="F350" s="5">
        <f>'90.1 Data-SI'!F350*Convert!$B$7/Convert!$B$5/$D350</f>
        <v>67.292963766363727</v>
      </c>
      <c r="G350" s="5">
        <f>'90.1 Data-SI'!G350*Convert!$B$6/Convert!$B$5/$D350</f>
        <v>212.80824440999055</v>
      </c>
      <c r="H350" s="5">
        <f>'90.1 Data-SI'!H350*Convert!$B$6/Convert!$B$5/$D350</f>
        <v>112.6240529476696</v>
      </c>
      <c r="I350" s="5">
        <f>'90.1 Data-SI'!I350*Convert!$B$6/Convert!$B$5/$D350</f>
        <v>23.749954337389742</v>
      </c>
      <c r="J350" s="5">
        <f>'90.1 Data-SI'!J350*Convert!$B$6/Convert!$B$5/$D350</f>
        <v>135.79787956059297</v>
      </c>
      <c r="K350" s="5">
        <f>'90.1 Data-SI'!K350*Convert!$B$7/Convert!$B$5/$D350</f>
        <v>47.477200768875107</v>
      </c>
      <c r="L350" s="5">
        <f>'90.1 Data-SI'!L350*Convert!$B$6/Convert!$B$5/$D350</f>
        <v>80.287236671194236</v>
      </c>
      <c r="M350" s="5">
        <f>'90.1 Data-SI'!M350*Convert!$B$6/Convert!$B$5/$D350</f>
        <v>95.523217368421413</v>
      </c>
      <c r="N350" s="5">
        <f>'90.1 Data-SI'!N350*Convert!$B$6/Convert!$B$5/$D350</f>
        <v>20.75378000719045</v>
      </c>
      <c r="O350" s="5">
        <f>'90.1 Data-SI'!O350*Convert!$B$6/Convert!$B$5/$D350</f>
        <v>0.11714777992551191</v>
      </c>
      <c r="P350" s="5">
        <f>'90.1 Data-SI'!P350*Convert!$B$6/Convert!$B$5/$D350</f>
        <v>20.63663222726494</v>
      </c>
      <c r="Q350" s="5">
        <f>'90.1 Data-SI'!Q350*Convert!$B$6/Convert!$B$5/$D350</f>
        <v>0</v>
      </c>
      <c r="R350" s="5">
        <f>'90.1 Data-SI'!R350*Convert!$B$6/Convert!$B$5/$D350</f>
        <v>0</v>
      </c>
      <c r="S350" s="5">
        <f>'90.1 Data-SI'!S350*Convert!$B$6/Convert!$B$5/$D350</f>
        <v>37.035009927271815</v>
      </c>
      <c r="T350" s="5">
        <f>'90.1 Data-SI'!T350*Convert!$B$6/Convert!$B$5/$D350</f>
        <v>7.2136153710776298</v>
      </c>
      <c r="U350" s="5">
        <f>'90.1 Data-SI'!U350*Convert!$B$7/Convert!$B$5/$D350</f>
        <v>53.730703323679791</v>
      </c>
      <c r="V350" s="5">
        <f>'90.1 Data-SI'!V350*Convert!$B$6/Convert!$B$5/$D350</f>
        <v>5.7426674662152983</v>
      </c>
      <c r="W350" s="5">
        <f>'90.1 Data-SI'!W350*Convert!$B$6/Convert!$B$5/$D350</f>
        <v>366.00310393294876</v>
      </c>
      <c r="X350" s="5">
        <f>'90.1 Data-SI'!X350*Convert!$B$7/Convert!$B$5/$D350</f>
        <v>67.292963766363727</v>
      </c>
      <c r="Y350" s="5">
        <f t="shared" si="12"/>
        <v>433.29606769931252</v>
      </c>
      <c r="Z350" s="5">
        <f>'90.1 Data-SI'!Z350*Convert!$B$6/Convert!$B$5/$D350</f>
        <v>492.2898971487042</v>
      </c>
      <c r="AA350" s="5">
        <f>'90.1 Data-SI'!AA350*Convert!$B$6/Convert!$B$5/$D350</f>
        <v>1223.8247798082828</v>
      </c>
      <c r="AB350" s="5">
        <f t="shared" si="13"/>
        <v>1716.1146769569868</v>
      </c>
    </row>
    <row r="351" spans="1:28" x14ac:dyDescent="0.25">
      <c r="A351" s="95">
        <v>2004</v>
      </c>
      <c r="B351" s="95" t="s">
        <v>59</v>
      </c>
      <c r="C351" s="52" t="s">
        <v>7</v>
      </c>
      <c r="D351" s="5">
        <f>VLOOKUP(B351,SWH!$A$4:$C$19,3,FALSE)</f>
        <v>11345.29</v>
      </c>
      <c r="E351" s="5">
        <f>'90.1 Data-SI'!E351*Convert!$B$6/Convert!$B$5/$D351</f>
        <v>0</v>
      </c>
      <c r="F351" s="5">
        <f>'90.1 Data-SI'!F351*Convert!$B$7/Convert!$B$5/$D351</f>
        <v>42.774467054904136</v>
      </c>
      <c r="G351" s="5">
        <f>'90.1 Data-SI'!G351*Convert!$B$6/Convert!$B$5/$D351</f>
        <v>167.63068100408969</v>
      </c>
      <c r="H351" s="5">
        <f>'90.1 Data-SI'!H351*Convert!$B$6/Convert!$B$5/$D351</f>
        <v>112.6240529476696</v>
      </c>
      <c r="I351" s="5">
        <f>'90.1 Data-SI'!I351*Convert!$B$6/Convert!$B$5/$D351</f>
        <v>23.749178929954383</v>
      </c>
      <c r="J351" s="5">
        <f>'90.1 Data-SI'!J351*Convert!$B$6/Convert!$B$5/$D351</f>
        <v>135.79787956059297</v>
      </c>
      <c r="K351" s="5">
        <f>'90.1 Data-SI'!K351*Convert!$B$7/Convert!$B$5/$D351</f>
        <v>47.477200768875107</v>
      </c>
      <c r="L351" s="5">
        <f>'90.1 Data-SI'!L351*Convert!$B$6/Convert!$B$5/$D351</f>
        <v>80.287236671194236</v>
      </c>
      <c r="M351" s="5">
        <f>'90.1 Data-SI'!M351*Convert!$B$6/Convert!$B$5/$D351</f>
        <v>84.544998898710872</v>
      </c>
      <c r="N351" s="5">
        <f>'90.1 Data-SI'!N351*Convert!$B$6/Convert!$B$5/$D351</f>
        <v>15.700449751002886</v>
      </c>
      <c r="O351" s="5">
        <f>'90.1 Data-SI'!O351*Convert!$B$6/Convert!$B$5/$D351</f>
        <v>0.11714777992551191</v>
      </c>
      <c r="P351" s="5">
        <f>'90.1 Data-SI'!P351*Convert!$B$6/Convert!$B$5/$D351</f>
        <v>15.583301971077374</v>
      </c>
      <c r="Q351" s="5">
        <f>'90.1 Data-SI'!Q351*Convert!$B$6/Convert!$B$5/$D351</f>
        <v>0</v>
      </c>
      <c r="R351" s="5">
        <f>'90.1 Data-SI'!R351*Convert!$B$6/Convert!$B$5/$D351</f>
        <v>0</v>
      </c>
      <c r="S351" s="5">
        <f>'90.1 Data-SI'!S351*Convert!$B$6/Convert!$B$5/$D351</f>
        <v>26.411152655517057</v>
      </c>
      <c r="T351" s="5">
        <f>'90.1 Data-SI'!T351*Convert!$B$6/Convert!$B$5/$D351</f>
        <v>7.2105137413362224</v>
      </c>
      <c r="U351" s="5">
        <f>'90.1 Data-SI'!U351*Convert!$B$7/Convert!$B$5/$D351</f>
        <v>52.837080409579656</v>
      </c>
      <c r="V351" s="5">
        <f>'90.1 Data-SI'!V351*Convert!$B$6/Convert!$B$5/$D351</f>
        <v>5.7550739851809274</v>
      </c>
      <c r="W351" s="5">
        <f>'90.1 Data-SI'!W351*Convert!$B$6/Convert!$B$5/$D351</f>
        <v>294.170134529395</v>
      </c>
      <c r="X351" s="5">
        <f>'90.1 Data-SI'!X351*Convert!$B$7/Convert!$B$5/$D351</f>
        <v>42.774467054904136</v>
      </c>
      <c r="Y351" s="5">
        <f t="shared" si="12"/>
        <v>336.94460158429911</v>
      </c>
      <c r="Z351" s="5">
        <f>'90.1 Data-SI'!Z351*Convert!$B$6/Convert!$B$5/$D351</f>
        <v>418.04696143607703</v>
      </c>
      <c r="AA351" s="5">
        <f>'90.1 Data-SI'!AA351*Convert!$B$6/Convert!$B$5/$D351</f>
        <v>1077.7574041738906</v>
      </c>
      <c r="AB351" s="5">
        <f t="shared" si="13"/>
        <v>1495.8043656099676</v>
      </c>
    </row>
    <row r="352" spans="1:28" x14ac:dyDescent="0.25">
      <c r="A352" s="95">
        <v>2004</v>
      </c>
      <c r="B352" s="95" t="s">
        <v>59</v>
      </c>
      <c r="C352" s="52" t="s">
        <v>17</v>
      </c>
      <c r="D352" s="5">
        <f>VLOOKUP(B352,SWH!$A$4:$C$19,3,FALSE)</f>
        <v>11345.29</v>
      </c>
      <c r="E352" s="5">
        <f>'90.1 Data-SI'!E352*Convert!$B$6/Convert!$B$5/$D352</f>
        <v>0</v>
      </c>
      <c r="F352" s="5">
        <f>'90.1 Data-SI'!F352*Convert!$B$7/Convert!$B$5/$D352</f>
        <v>74.367633323314493</v>
      </c>
      <c r="G352" s="5">
        <f>'90.1 Data-SI'!G352*Convert!$B$6/Convert!$B$5/$D352</f>
        <v>150.36158201137016</v>
      </c>
      <c r="H352" s="5">
        <f>'90.1 Data-SI'!H352*Convert!$B$6/Convert!$B$5/$D352</f>
        <v>112.6240529476696</v>
      </c>
      <c r="I352" s="5">
        <f>'90.1 Data-SI'!I352*Convert!$B$6/Convert!$B$5/$D352</f>
        <v>23.745301892777626</v>
      </c>
      <c r="J352" s="5">
        <f>'90.1 Data-SI'!J352*Convert!$B$6/Convert!$B$5/$D352</f>
        <v>135.79787956059297</v>
      </c>
      <c r="K352" s="5">
        <f>'90.1 Data-SI'!K352*Convert!$B$7/Convert!$B$5/$D352</f>
        <v>47.477200768875107</v>
      </c>
      <c r="L352" s="5">
        <f>'90.1 Data-SI'!L352*Convert!$B$6/Convert!$B$5/$D352</f>
        <v>80.287236671194236</v>
      </c>
      <c r="M352" s="5">
        <f>'90.1 Data-SI'!M352*Convert!$B$6/Convert!$B$5/$D352</f>
        <v>95.237092024776615</v>
      </c>
      <c r="N352" s="5">
        <f>'90.1 Data-SI'!N352*Convert!$B$6/Convert!$B$5/$D352</f>
        <v>16.376605034629637</v>
      </c>
      <c r="O352" s="5">
        <f>'90.1 Data-SI'!O352*Convert!$B$6/Convert!$B$5/$D352</f>
        <v>0.11714777992551191</v>
      </c>
      <c r="P352" s="5">
        <f>'90.1 Data-SI'!P352*Convert!$B$6/Convert!$B$5/$D352</f>
        <v>16.259457254704127</v>
      </c>
      <c r="Q352" s="5">
        <f>'90.1 Data-SI'!Q352*Convert!$B$6/Convert!$B$5/$D352</f>
        <v>0</v>
      </c>
      <c r="R352" s="5">
        <f>'90.1 Data-SI'!R352*Convert!$B$6/Convert!$B$5/$D352</f>
        <v>0</v>
      </c>
      <c r="S352" s="5">
        <f>'90.1 Data-SI'!S352*Convert!$B$6/Convert!$B$5/$D352</f>
        <v>0</v>
      </c>
      <c r="T352" s="5">
        <f>'90.1 Data-SI'!T352*Convert!$B$6/Convert!$B$5/$D352</f>
        <v>7.2128399636422778</v>
      </c>
      <c r="U352" s="5">
        <f>'90.1 Data-SI'!U352*Convert!$B$7/Convert!$B$5/$D352</f>
        <v>54.105191571911242</v>
      </c>
      <c r="V352" s="5">
        <f>'90.1 Data-SI'!V352*Convert!$B$6/Convert!$B$5/$D352</f>
        <v>5.7705821338879639</v>
      </c>
      <c r="W352" s="5">
        <f>'90.1 Data-SI'!W352*Convert!$B$6/Convert!$B$5/$D352</f>
        <v>261.85813129085091</v>
      </c>
      <c r="X352" s="5">
        <f>'90.1 Data-SI'!X352*Convert!$B$7/Convert!$B$5/$D352</f>
        <v>74.367633323314493</v>
      </c>
      <c r="Y352" s="5">
        <f t="shared" si="12"/>
        <v>336.22576461416543</v>
      </c>
      <c r="Z352" s="5">
        <f>'90.1 Data-SI'!Z352*Convert!$B$6/Convert!$B$5/$D352</f>
        <v>514.05403304415802</v>
      </c>
      <c r="AA352" s="5">
        <f>'90.1 Data-SI'!AA352*Convert!$B$6/Convert!$B$5/$D352</f>
        <v>1141.4672052846988</v>
      </c>
      <c r="AB352" s="5">
        <f t="shared" si="13"/>
        <v>1655.5212383288567</v>
      </c>
    </row>
    <row r="353" spans="1:28" x14ac:dyDescent="0.25">
      <c r="A353" s="95">
        <v>2004</v>
      </c>
      <c r="B353" s="95" t="s">
        <v>59</v>
      </c>
      <c r="C353" s="52" t="s">
        <v>14</v>
      </c>
      <c r="D353" s="5">
        <f>VLOOKUP(B353,SWH!$A$4:$C$19,3,FALSE)</f>
        <v>11345.29</v>
      </c>
      <c r="E353" s="5">
        <f>'90.1 Data-SI'!E353*Convert!$B$6/Convert!$B$5/$D353</f>
        <v>0</v>
      </c>
      <c r="F353" s="5">
        <f>'90.1 Data-SI'!F353*Convert!$B$7/Convert!$B$5/$D353</f>
        <v>93.257393841653922</v>
      </c>
      <c r="G353" s="5">
        <f>'90.1 Data-SI'!G353*Convert!$B$6/Convert!$B$5/$D353</f>
        <v>150.95864573659102</v>
      </c>
      <c r="H353" s="5">
        <f>'90.1 Data-SI'!H353*Convert!$B$6/Convert!$B$5/$D353</f>
        <v>112.6240529476696</v>
      </c>
      <c r="I353" s="5">
        <f>'90.1 Data-SI'!I353*Convert!$B$6/Convert!$B$5/$D353</f>
        <v>23.713510187928208</v>
      </c>
      <c r="J353" s="5">
        <f>'90.1 Data-SI'!J353*Convert!$B$6/Convert!$B$5/$D353</f>
        <v>135.79787956059297</v>
      </c>
      <c r="K353" s="5">
        <f>'90.1 Data-SI'!K353*Convert!$B$7/Convert!$B$5/$D353</f>
        <v>47.477200768875107</v>
      </c>
      <c r="L353" s="5">
        <f>'90.1 Data-SI'!L353*Convert!$B$6/Convert!$B$5/$D353</f>
        <v>80.287236671194236</v>
      </c>
      <c r="M353" s="5">
        <f>'90.1 Data-SI'!M353*Convert!$B$6/Convert!$B$5/$D353</f>
        <v>102.22196220242544</v>
      </c>
      <c r="N353" s="5">
        <f>'90.1 Data-SI'!N353*Convert!$B$6/Convert!$B$5/$D353</f>
        <v>16.989952315992902</v>
      </c>
      <c r="O353" s="5">
        <f>'90.1 Data-SI'!O353*Convert!$B$6/Convert!$B$5/$D353</f>
        <v>0.11714777992551191</v>
      </c>
      <c r="P353" s="5">
        <f>'90.1 Data-SI'!P353*Convert!$B$6/Convert!$B$5/$D353</f>
        <v>16.872804536067392</v>
      </c>
      <c r="Q353" s="5">
        <f>'90.1 Data-SI'!Q353*Convert!$B$6/Convert!$B$5/$D353</f>
        <v>0</v>
      </c>
      <c r="R353" s="5">
        <f>'90.1 Data-SI'!R353*Convert!$B$6/Convert!$B$5/$D353</f>
        <v>0</v>
      </c>
      <c r="S353" s="5">
        <f>'90.1 Data-SI'!S353*Convert!$B$6/Convert!$B$5/$D353</f>
        <v>37.38161705087407</v>
      </c>
      <c r="T353" s="5">
        <f>'90.1 Data-SI'!T353*Convert!$B$6/Convert!$B$5/$D353</f>
        <v>7.2159415933836861</v>
      </c>
      <c r="U353" s="5">
        <f>'90.1 Data-SI'!U353*Convert!$B$7/Convert!$B$5/$D353</f>
        <v>56.490928540977499</v>
      </c>
      <c r="V353" s="5">
        <f>'90.1 Data-SI'!V353*Convert!$B$6/Convert!$B$5/$D353</f>
        <v>5.682961093693212</v>
      </c>
      <c r="W353" s="5">
        <f>'90.1 Data-SI'!W353*Convert!$B$6/Convert!$B$5/$D353</f>
        <v>307.43502952595793</v>
      </c>
      <c r="X353" s="5">
        <f>'90.1 Data-SI'!X353*Convert!$B$7/Convert!$B$5/$D353</f>
        <v>93.257393841653922</v>
      </c>
      <c r="Y353" s="5">
        <f t="shared" si="12"/>
        <v>400.69242336761187</v>
      </c>
      <c r="Z353" s="5">
        <f>'90.1 Data-SI'!Z353*Convert!$B$6/Convert!$B$5/$D353</f>
        <v>576.21224387682753</v>
      </c>
      <c r="AA353" s="5">
        <f>'90.1 Data-SI'!AA353*Convert!$B$6/Convert!$B$5/$D353</f>
        <v>1249.0852278297377</v>
      </c>
      <c r="AB353" s="5">
        <f t="shared" si="13"/>
        <v>1825.2974717065654</v>
      </c>
    </row>
    <row r="354" spans="1:28" x14ac:dyDescent="0.25">
      <c r="A354" s="95">
        <v>2004</v>
      </c>
      <c r="B354" s="95" t="s">
        <v>59</v>
      </c>
      <c r="C354" s="52" t="s">
        <v>2</v>
      </c>
      <c r="D354" s="5">
        <f>VLOOKUP(B354,SWH!$A$4:$C$19,3,FALSE)</f>
        <v>11345.29</v>
      </c>
      <c r="E354" s="5">
        <f>'90.1 Data-SI'!E354*Convert!$B$6/Convert!$B$5/$D354</f>
        <v>0</v>
      </c>
      <c r="F354" s="5">
        <f>'90.1 Data-SI'!F354*Convert!$B$7/Convert!$B$5/$D354</f>
        <v>112.46882676031689</v>
      </c>
      <c r="G354" s="5">
        <f>'90.1 Data-SI'!G354*Convert!$B$6/Convert!$B$5/$D354</f>
        <v>122.74079375670432</v>
      </c>
      <c r="H354" s="5">
        <f>'90.1 Data-SI'!H354*Convert!$B$6/Convert!$B$5/$D354</f>
        <v>112.6240529476696</v>
      </c>
      <c r="I354" s="5">
        <f>'90.1 Data-SI'!I354*Convert!$B$6/Convert!$B$5/$D354</f>
        <v>23.731344558941295</v>
      </c>
      <c r="J354" s="5">
        <f>'90.1 Data-SI'!J354*Convert!$B$6/Convert!$B$5/$D354</f>
        <v>135.79787956059297</v>
      </c>
      <c r="K354" s="5">
        <f>'90.1 Data-SI'!K354*Convert!$B$7/Convert!$B$5/$D354</f>
        <v>47.477200768875107</v>
      </c>
      <c r="L354" s="5">
        <f>'90.1 Data-SI'!L354*Convert!$B$6/Convert!$B$5/$D354</f>
        <v>80.287236671194236</v>
      </c>
      <c r="M354" s="5">
        <f>'90.1 Data-SI'!M354*Convert!$B$6/Convert!$B$5/$D354</f>
        <v>82.380061339208694</v>
      </c>
      <c r="N354" s="5">
        <f>'90.1 Data-SI'!N354*Convert!$B$6/Convert!$B$5/$D354</f>
        <v>13.832493239240442</v>
      </c>
      <c r="O354" s="5">
        <f>'90.1 Data-SI'!O354*Convert!$B$6/Convert!$B$5/$D354</f>
        <v>0.11714777992551191</v>
      </c>
      <c r="P354" s="5">
        <f>'90.1 Data-SI'!P354*Convert!$B$6/Convert!$B$5/$D354</f>
        <v>13.71534545931493</v>
      </c>
      <c r="Q354" s="5">
        <f>'90.1 Data-SI'!Q354*Convert!$B$6/Convert!$B$5/$D354</f>
        <v>0</v>
      </c>
      <c r="R354" s="5">
        <f>'90.1 Data-SI'!R354*Convert!$B$6/Convert!$B$5/$D354</f>
        <v>0</v>
      </c>
      <c r="S354" s="5">
        <f>'90.1 Data-SI'!S354*Convert!$B$6/Convert!$B$5/$D354</f>
        <v>4.203483707042011</v>
      </c>
      <c r="T354" s="5">
        <f>'90.1 Data-SI'!T354*Convert!$B$6/Convert!$B$5/$D354</f>
        <v>7.2120645562069274</v>
      </c>
      <c r="U354" s="5">
        <f>'90.1 Data-SI'!U354*Convert!$B$7/Convert!$B$5/$D354</f>
        <v>55.706122197943913</v>
      </c>
      <c r="V354" s="5">
        <f>'90.1 Data-SI'!V354*Convert!$B$6/Convert!$B$5/$D354</f>
        <v>5.7077741316244683</v>
      </c>
      <c r="W354" s="5">
        <f>'90.1 Data-SI'!W354*Convert!$B$6/Convert!$B$5/$D354</f>
        <v>223.03968426226999</v>
      </c>
      <c r="X354" s="5">
        <f>'90.1 Data-SI'!X354*Convert!$B$7/Convert!$B$5/$D354</f>
        <v>112.46882676031689</v>
      </c>
      <c r="Y354" s="5">
        <f t="shared" si="12"/>
        <v>335.50851102258684</v>
      </c>
      <c r="Z354" s="5">
        <f>'90.1 Data-SI'!Z354*Convert!$B$6/Convert!$B$5/$D354</f>
        <v>630.04645589099562</v>
      </c>
      <c r="AA354" s="5">
        <f>'90.1 Data-SI'!AA354*Convert!$B$6/Convert!$B$5/$D354</f>
        <v>1218.5636403594206</v>
      </c>
      <c r="AB354" s="5">
        <f t="shared" si="13"/>
        <v>1848.6100962504161</v>
      </c>
    </row>
    <row r="355" spans="1:28" x14ac:dyDescent="0.25">
      <c r="A355" s="95">
        <v>2004</v>
      </c>
      <c r="B355" s="95" t="s">
        <v>59</v>
      </c>
      <c r="C355" s="52" t="s">
        <v>18</v>
      </c>
      <c r="D355" s="5">
        <f>VLOOKUP(B355,SWH!$A$4:$C$19,3,FALSE)</f>
        <v>11345.29</v>
      </c>
      <c r="E355" s="5">
        <f>'90.1 Data-SI'!E355*Convert!$B$6/Convert!$B$5/$D355</f>
        <v>0</v>
      </c>
      <c r="F355" s="5">
        <f>'90.1 Data-SI'!F355*Convert!$B$7/Convert!$B$5/$D355</f>
        <v>90.582894849854981</v>
      </c>
      <c r="G355" s="5">
        <f>'90.1 Data-SI'!G355*Convert!$B$6/Convert!$B$5/$D355</f>
        <v>58.939494568524317</v>
      </c>
      <c r="H355" s="5">
        <f>'90.1 Data-SI'!H355*Convert!$B$6/Convert!$B$5/$D355</f>
        <v>112.6240529476696</v>
      </c>
      <c r="I355" s="5">
        <f>'90.1 Data-SI'!I355*Convert!$B$6/Convert!$B$5/$D355</f>
        <v>23.686370927690891</v>
      </c>
      <c r="J355" s="5">
        <f>'90.1 Data-SI'!J355*Convert!$B$6/Convert!$B$5/$D355</f>
        <v>135.79787956059297</v>
      </c>
      <c r="K355" s="5">
        <f>'90.1 Data-SI'!K355*Convert!$B$7/Convert!$B$5/$D355</f>
        <v>47.477200768875107</v>
      </c>
      <c r="L355" s="5">
        <f>'90.1 Data-SI'!L355*Convert!$B$6/Convert!$B$5/$D355</f>
        <v>80.287236671194236</v>
      </c>
      <c r="M355" s="5">
        <f>'90.1 Data-SI'!M355*Convert!$B$6/Convert!$B$5/$D355</f>
        <v>94.534572888347881</v>
      </c>
      <c r="N355" s="5">
        <f>'90.1 Data-SI'!N355*Convert!$B$6/Convert!$B$5/$D355</f>
        <v>11.058085435551767</v>
      </c>
      <c r="O355" s="5">
        <f>'90.1 Data-SI'!O355*Convert!$B$6/Convert!$B$5/$D355</f>
        <v>0.11714777992551191</v>
      </c>
      <c r="P355" s="5">
        <f>'90.1 Data-SI'!P355*Convert!$B$6/Convert!$B$5/$D355</f>
        <v>10.940937655626255</v>
      </c>
      <c r="Q355" s="5">
        <f>'90.1 Data-SI'!Q355*Convert!$B$6/Convert!$B$5/$D355</f>
        <v>0</v>
      </c>
      <c r="R355" s="5">
        <f>'90.1 Data-SI'!R355*Convert!$B$6/Convert!$B$5/$D355</f>
        <v>0</v>
      </c>
      <c r="S355" s="5">
        <f>'90.1 Data-SI'!S355*Convert!$B$6/Convert!$B$5/$D355</f>
        <v>23.642948111311195</v>
      </c>
      <c r="T355" s="5">
        <f>'90.1 Data-SI'!T355*Convert!$B$6/Convert!$B$5/$D355</f>
        <v>7.2143907785129828</v>
      </c>
      <c r="U355" s="5">
        <f>'90.1 Data-SI'!U355*Convert!$B$7/Convert!$B$5/$D355</f>
        <v>57.330408575815255</v>
      </c>
      <c r="V355" s="5">
        <f>'90.1 Data-SI'!V355*Convert!$B$6/Convert!$B$5/$D355</f>
        <v>5.7139773911072833</v>
      </c>
      <c r="W355" s="5">
        <f>'90.1 Data-SI'!W355*Convert!$B$6/Convert!$B$5/$D355</f>
        <v>188.05795322380965</v>
      </c>
      <c r="X355" s="5">
        <f>'90.1 Data-SI'!X355*Convert!$B$7/Convert!$B$5/$D355</f>
        <v>90.582894849854981</v>
      </c>
      <c r="Y355" s="5">
        <f t="shared" si="12"/>
        <v>278.64084807366464</v>
      </c>
      <c r="Z355" s="5">
        <f>'90.1 Data-SI'!Z355*Convert!$B$6/Convert!$B$5/$D355</f>
        <v>570.8503014613699</v>
      </c>
      <c r="AA355" s="5">
        <f>'90.1 Data-SI'!AA355*Convert!$B$6/Convert!$B$5/$D355</f>
        <v>1124.3493107418731</v>
      </c>
      <c r="AB355" s="5">
        <f t="shared" si="13"/>
        <v>1695.1996122032429</v>
      </c>
    </row>
    <row r="356" spans="1:28" x14ac:dyDescent="0.25">
      <c r="A356" s="95">
        <v>2004</v>
      </c>
      <c r="B356" s="95" t="s">
        <v>59</v>
      </c>
      <c r="C356" s="52" t="s">
        <v>4</v>
      </c>
      <c r="D356" s="5">
        <f>VLOOKUP(B356,SWH!$A$4:$C$19,3,FALSE)</f>
        <v>11345.29</v>
      </c>
      <c r="E356" s="5">
        <f>'90.1 Data-SI'!E356*Convert!$B$6/Convert!$B$5/$D356</f>
        <v>0</v>
      </c>
      <c r="F356" s="5">
        <f>'90.1 Data-SI'!F356*Convert!$B$7/Convert!$B$5/$D356</f>
        <v>111.00298792616925</v>
      </c>
      <c r="G356" s="5">
        <f>'90.1 Data-SI'!G356*Convert!$B$6/Convert!$B$5/$D356</f>
        <v>96.190067762823944</v>
      </c>
      <c r="H356" s="5">
        <f>'90.1 Data-SI'!H356*Convert!$B$6/Convert!$B$5/$D356</f>
        <v>112.6240529476696</v>
      </c>
      <c r="I356" s="5">
        <f>'90.1 Data-SI'!I356*Convert!$B$6/Convert!$B$5/$D356</f>
        <v>23.720488854846373</v>
      </c>
      <c r="J356" s="5">
        <f>'90.1 Data-SI'!J356*Convert!$B$6/Convert!$B$5/$D356</f>
        <v>135.79787956059297</v>
      </c>
      <c r="K356" s="5">
        <f>'90.1 Data-SI'!K356*Convert!$B$7/Convert!$B$5/$D356</f>
        <v>47.477200768875107</v>
      </c>
      <c r="L356" s="5">
        <f>'90.1 Data-SI'!L356*Convert!$B$6/Convert!$B$5/$D356</f>
        <v>80.287236671194236</v>
      </c>
      <c r="M356" s="5">
        <f>'90.1 Data-SI'!M356*Convert!$B$6/Convert!$B$5/$D356</f>
        <v>102.15295094067913</v>
      </c>
      <c r="N356" s="5">
        <f>'90.1 Data-SI'!N356*Convert!$B$6/Convert!$B$5/$D356</f>
        <v>13.956558428896727</v>
      </c>
      <c r="O356" s="5">
        <f>'90.1 Data-SI'!O356*Convert!$B$6/Convert!$B$5/$D356</f>
        <v>0.11714777992551191</v>
      </c>
      <c r="P356" s="5">
        <f>'90.1 Data-SI'!P356*Convert!$B$6/Convert!$B$5/$D356</f>
        <v>13.839410648971219</v>
      </c>
      <c r="Q356" s="5">
        <f>'90.1 Data-SI'!Q356*Convert!$B$6/Convert!$B$5/$D356</f>
        <v>0</v>
      </c>
      <c r="R356" s="5">
        <f>'90.1 Data-SI'!R356*Convert!$B$6/Convert!$B$5/$D356</f>
        <v>0</v>
      </c>
      <c r="S356" s="5">
        <f>'90.1 Data-SI'!S356*Convert!$B$6/Convert!$B$5/$D356</f>
        <v>35.798235067885734</v>
      </c>
      <c r="T356" s="5">
        <f>'90.1 Data-SI'!T356*Convert!$B$6/Convert!$B$5/$D356</f>
        <v>7.2159415933836861</v>
      </c>
      <c r="U356" s="5">
        <f>'90.1 Data-SI'!U356*Convert!$B$7/Convert!$B$5/$D356</f>
        <v>58.84694000770363</v>
      </c>
      <c r="V356" s="5">
        <f>'90.1 Data-SI'!V356*Convert!$B$6/Convert!$B$5/$D356</f>
        <v>5.6643513152447689</v>
      </c>
      <c r="W356" s="5">
        <f>'90.1 Data-SI'!W356*Convert!$B$6/Convert!$B$5/$D356</f>
        <v>247.98066442036003</v>
      </c>
      <c r="X356" s="5">
        <f>'90.1 Data-SI'!X356*Convert!$B$7/Convert!$B$5/$D356</f>
        <v>111.00298792616925</v>
      </c>
      <c r="Y356" s="5">
        <f t="shared" si="12"/>
        <v>358.98365234652931</v>
      </c>
      <c r="Z356" s="5">
        <f>'90.1 Data-SI'!Z356*Convert!$B$6/Convert!$B$5/$D356</f>
        <v>634.94005221550083</v>
      </c>
      <c r="AA356" s="5">
        <f>'90.1 Data-SI'!AA356*Convert!$B$6/Convert!$B$5/$D356</f>
        <v>1248.3478153587182</v>
      </c>
      <c r="AB356" s="5">
        <f t="shared" si="13"/>
        <v>1883.287867574219</v>
      </c>
    </row>
    <row r="357" spans="1:28" x14ac:dyDescent="0.25">
      <c r="A357" s="95">
        <v>2004</v>
      </c>
      <c r="B357" s="95" t="s">
        <v>59</v>
      </c>
      <c r="C357" s="52" t="s">
        <v>5</v>
      </c>
      <c r="D357" s="5">
        <f>VLOOKUP(B357,SWH!$A$4:$C$19,3,FALSE)</f>
        <v>11345.29</v>
      </c>
      <c r="E357" s="5">
        <f>'90.1 Data-SI'!E357*Convert!$B$6/Convert!$B$5/$D357</f>
        <v>0</v>
      </c>
      <c r="F357" s="5">
        <f>'90.1 Data-SI'!F357*Convert!$B$7/Convert!$B$5/$D357</f>
        <v>169.70740476640282</v>
      </c>
      <c r="G357" s="5">
        <f>'90.1 Data-SI'!G357*Convert!$B$6/Convert!$B$5/$D357</f>
        <v>90.885505497582386</v>
      </c>
      <c r="H357" s="5">
        <f>'90.1 Data-SI'!H357*Convert!$B$6/Convert!$B$5/$D357</f>
        <v>112.6240529476696</v>
      </c>
      <c r="I357" s="5">
        <f>'90.1 Data-SI'!I357*Convert!$B$6/Convert!$B$5/$D357</f>
        <v>23.722039669717077</v>
      </c>
      <c r="J357" s="5">
        <f>'90.1 Data-SI'!J357*Convert!$B$6/Convert!$B$5/$D357</f>
        <v>135.79787956059297</v>
      </c>
      <c r="K357" s="5">
        <f>'90.1 Data-SI'!K357*Convert!$B$7/Convert!$B$5/$D357</f>
        <v>47.477200768875107</v>
      </c>
      <c r="L357" s="5">
        <f>'90.1 Data-SI'!L357*Convert!$B$6/Convert!$B$5/$D357</f>
        <v>80.287236671194236</v>
      </c>
      <c r="M357" s="5">
        <f>'90.1 Data-SI'!M357*Convert!$B$6/Convert!$B$5/$D357</f>
        <v>83.069398549236425</v>
      </c>
      <c r="N357" s="5">
        <f>'90.1 Data-SI'!N357*Convert!$B$6/Convert!$B$5/$D357</f>
        <v>12.424353336641603</v>
      </c>
      <c r="O357" s="5">
        <f>'90.1 Data-SI'!O357*Convert!$B$6/Convert!$B$5/$D357</f>
        <v>0.11714777992551191</v>
      </c>
      <c r="P357" s="5">
        <f>'90.1 Data-SI'!P357*Convert!$B$6/Convert!$B$5/$D357</f>
        <v>12.307205556716092</v>
      </c>
      <c r="Q357" s="5">
        <f>'90.1 Data-SI'!Q357*Convert!$B$6/Convert!$B$5/$D357</f>
        <v>0</v>
      </c>
      <c r="R357" s="5">
        <f>'90.1 Data-SI'!R357*Convert!$B$6/Convert!$B$5/$D357</f>
        <v>0</v>
      </c>
      <c r="S357" s="5">
        <f>'90.1 Data-SI'!S357*Convert!$B$6/Convert!$B$5/$D357</f>
        <v>4.3725225279486999</v>
      </c>
      <c r="T357" s="5">
        <f>'90.1 Data-SI'!T357*Convert!$B$6/Convert!$B$5/$D357</f>
        <v>7.2136153710776298</v>
      </c>
      <c r="U357" s="5">
        <f>'90.1 Data-SI'!U357*Convert!$B$7/Convert!$B$5/$D357</f>
        <v>58.187140018261125</v>
      </c>
      <c r="V357" s="5">
        <f>'90.1 Data-SI'!V357*Convert!$B$6/Convert!$B$5/$D357</f>
        <v>5.6666775375508243</v>
      </c>
      <c r="W357" s="5">
        <f>'90.1 Data-SI'!W357*Convert!$B$6/Convert!$B$5/$D357</f>
        <v>190.63463213148358</v>
      </c>
      <c r="X357" s="5">
        <f>'90.1 Data-SI'!X357*Convert!$B$7/Convert!$B$5/$D357</f>
        <v>169.70740476640282</v>
      </c>
      <c r="Y357" s="5">
        <f t="shared" si="12"/>
        <v>360.34203689788637</v>
      </c>
      <c r="Z357" s="5">
        <f>'90.1 Data-SI'!Z357*Convert!$B$6/Convert!$B$5/$D357</f>
        <v>804.52243373437091</v>
      </c>
      <c r="AA357" s="5">
        <f>'90.1 Data-SI'!AA357*Convert!$B$6/Convert!$B$5/$D357</f>
        <v>1360.5841645887119</v>
      </c>
      <c r="AB357" s="5">
        <f t="shared" si="13"/>
        <v>2165.1065983230828</v>
      </c>
    </row>
    <row r="358" spans="1:28" x14ac:dyDescent="0.25">
      <c r="A358" s="95">
        <v>2004</v>
      </c>
      <c r="B358" s="95" t="s">
        <v>59</v>
      </c>
      <c r="C358" s="52" t="s">
        <v>15</v>
      </c>
      <c r="D358" s="5">
        <f>VLOOKUP(B358,SWH!$A$4:$C$19,3,FALSE)</f>
        <v>11345.29</v>
      </c>
      <c r="E358" s="5">
        <f>'90.1 Data-SI'!E358*Convert!$B$6/Convert!$B$5/$D358</f>
        <v>0</v>
      </c>
      <c r="F358" s="5">
        <f>'90.1 Data-SI'!F358*Convert!$B$7/Convert!$B$5/$D358</f>
        <v>94.590794946625422</v>
      </c>
      <c r="G358" s="5">
        <f>'90.1 Data-SI'!G358*Convert!$B$6/Convert!$B$5/$D358</f>
        <v>35.774972844825179</v>
      </c>
      <c r="H358" s="5">
        <f>'90.1 Data-SI'!H358*Convert!$B$6/Convert!$B$5/$D358</f>
        <v>112.6240529476696</v>
      </c>
      <c r="I358" s="5">
        <f>'90.1 Data-SI'!I358*Convert!$B$6/Convert!$B$5/$D358</f>
        <v>23.684820112820187</v>
      </c>
      <c r="J358" s="5">
        <f>'90.1 Data-SI'!J358*Convert!$B$6/Convert!$B$5/$D358</f>
        <v>135.79787956059297</v>
      </c>
      <c r="K358" s="5">
        <f>'90.1 Data-SI'!K358*Convert!$B$7/Convert!$B$5/$D358</f>
        <v>47.477200768875107</v>
      </c>
      <c r="L358" s="5">
        <f>'90.1 Data-SI'!L358*Convert!$B$6/Convert!$B$5/$D358</f>
        <v>80.287236671194236</v>
      </c>
      <c r="M358" s="5">
        <f>'90.1 Data-SI'!M358*Convert!$B$6/Convert!$B$5/$D358</f>
        <v>95.752737969285519</v>
      </c>
      <c r="N358" s="5">
        <f>'90.1 Data-SI'!N358*Convert!$B$6/Convert!$B$5/$D358</f>
        <v>8.9861967682918049</v>
      </c>
      <c r="O358" s="5">
        <f>'90.1 Data-SI'!O358*Convert!$B$6/Convert!$B$5/$D358</f>
        <v>0.11714777992551191</v>
      </c>
      <c r="P358" s="5">
        <f>'90.1 Data-SI'!P358*Convert!$B$6/Convert!$B$5/$D358</f>
        <v>8.8690489883662913</v>
      </c>
      <c r="Q358" s="5">
        <f>'90.1 Data-SI'!Q358*Convert!$B$6/Convert!$B$5/$D358</f>
        <v>0</v>
      </c>
      <c r="R358" s="5">
        <f>'90.1 Data-SI'!R358*Convert!$B$6/Convert!$B$5/$D358</f>
        <v>0</v>
      </c>
      <c r="S358" s="5">
        <f>'90.1 Data-SI'!S358*Convert!$B$6/Convert!$B$5/$D358</f>
        <v>27.537044251647842</v>
      </c>
      <c r="T358" s="5">
        <f>'90.1 Data-SI'!T358*Convert!$B$6/Convert!$B$5/$D358</f>
        <v>7.215166185948334</v>
      </c>
      <c r="U358" s="5">
        <f>'90.1 Data-SI'!U358*Convert!$B$7/Convert!$B$5/$D358</f>
        <v>58.665402118412139</v>
      </c>
      <c r="V358" s="5">
        <f>'90.1 Data-SI'!V358*Convert!$B$6/Convert!$B$5/$D358</f>
        <v>5.7038970944477105</v>
      </c>
      <c r="W358" s="5">
        <f>'90.1 Data-SI'!W358*Convert!$B$6/Convert!$B$5/$D358</f>
        <v>167.93380405412483</v>
      </c>
      <c r="X358" s="5">
        <f>'90.1 Data-SI'!X358*Convert!$B$7/Convert!$B$5/$D358</f>
        <v>94.590794946625422</v>
      </c>
      <c r="Y358" s="5">
        <f t="shared" si="12"/>
        <v>262.52459900075024</v>
      </c>
      <c r="Z358" s="5">
        <f>'90.1 Data-SI'!Z358*Convert!$B$6/Convert!$B$5/$D358</f>
        <v>586.4600285424367</v>
      </c>
      <c r="AA358" s="5">
        <f>'90.1 Data-SI'!AA358*Convert!$B$6/Convert!$B$5/$D358</f>
        <v>1119.8232575417246</v>
      </c>
      <c r="AB358" s="5">
        <f t="shared" si="13"/>
        <v>1706.2832860841613</v>
      </c>
    </row>
    <row r="359" spans="1:28" x14ac:dyDescent="0.25">
      <c r="A359" s="95">
        <v>2004</v>
      </c>
      <c r="B359" s="95" t="s">
        <v>59</v>
      </c>
      <c r="C359" s="52" t="s">
        <v>16</v>
      </c>
      <c r="D359" s="5">
        <f>VLOOKUP(B359,SWH!$A$4:$C$19,3,FALSE)</f>
        <v>11345.29</v>
      </c>
      <c r="E359" s="5">
        <f>'90.1 Data-SI'!E359*Convert!$B$6/Convert!$B$5/$D359</f>
        <v>0</v>
      </c>
      <c r="F359" s="5">
        <f>'90.1 Data-SI'!F359*Convert!$B$7/Convert!$B$5/$D359</f>
        <v>136.57249347036915</v>
      </c>
      <c r="G359" s="5">
        <f>'90.1 Data-SI'!G359*Convert!$B$6/Convert!$B$5/$D359</f>
        <v>100.1368916087645</v>
      </c>
      <c r="H359" s="5">
        <f>'90.1 Data-SI'!H359*Convert!$B$6/Convert!$B$5/$D359</f>
        <v>112.6240529476696</v>
      </c>
      <c r="I359" s="5">
        <f>'90.1 Data-SI'!I359*Convert!$B$6/Convert!$B$5/$D359</f>
        <v>23.709633150751447</v>
      </c>
      <c r="J359" s="5">
        <f>'90.1 Data-SI'!J359*Convert!$B$6/Convert!$B$5/$D359</f>
        <v>135.79787956059297</v>
      </c>
      <c r="K359" s="5">
        <f>'90.1 Data-SI'!K359*Convert!$B$7/Convert!$B$5/$D359</f>
        <v>47.477200768875107</v>
      </c>
      <c r="L359" s="5">
        <f>'90.1 Data-SI'!L359*Convert!$B$6/Convert!$B$5/$D359</f>
        <v>80.287236671194236</v>
      </c>
      <c r="M359" s="5">
        <f>'90.1 Data-SI'!M359*Convert!$B$6/Convert!$B$5/$D359</f>
        <v>102.22041138755475</v>
      </c>
      <c r="N359" s="5">
        <f>'90.1 Data-SI'!N359*Convert!$B$6/Convert!$B$5/$D359</f>
        <v>15.197210325459579</v>
      </c>
      <c r="O359" s="5">
        <f>'90.1 Data-SI'!O359*Convert!$B$6/Convert!$B$5/$D359</f>
        <v>0.11714777992551191</v>
      </c>
      <c r="P359" s="5">
        <f>'90.1 Data-SI'!P359*Convert!$B$6/Convert!$B$5/$D359</f>
        <v>15.080062545534071</v>
      </c>
      <c r="Q359" s="5">
        <f>'90.1 Data-SI'!Q359*Convert!$B$6/Convert!$B$5/$D359</f>
        <v>0</v>
      </c>
      <c r="R359" s="5">
        <f>'90.1 Data-SI'!R359*Convert!$B$6/Convert!$B$5/$D359</f>
        <v>0</v>
      </c>
      <c r="S359" s="5">
        <f>'90.1 Data-SI'!S359*Convert!$B$6/Convert!$B$5/$D359</f>
        <v>35.979680407758046</v>
      </c>
      <c r="T359" s="5">
        <f>'90.1 Data-SI'!T359*Convert!$B$6/Convert!$B$5/$D359</f>
        <v>7.2174924082543894</v>
      </c>
      <c r="U359" s="5">
        <f>'90.1 Data-SI'!U359*Convert!$B$7/Convert!$B$5/$D359</f>
        <v>60.602337083396634</v>
      </c>
      <c r="V359" s="5">
        <f>'90.1 Data-SI'!V359*Convert!$B$6/Convert!$B$5/$D359</f>
        <v>5.6279071657832347</v>
      </c>
      <c r="W359" s="5">
        <f>'90.1 Data-SI'!W359*Convert!$B$6/Convert!$B$5/$D359</f>
        <v>253.41704594961141</v>
      </c>
      <c r="X359" s="5">
        <f>'90.1 Data-SI'!X359*Convert!$B$7/Convert!$B$5/$D359</f>
        <v>136.57249347036915</v>
      </c>
      <c r="Y359" s="5">
        <f t="shared" si="12"/>
        <v>389.98953941998059</v>
      </c>
      <c r="Z359" s="5">
        <f>'90.1 Data-SI'!Z359*Convert!$B$6/Convert!$B$5/$D359</f>
        <v>714.77212472214364</v>
      </c>
      <c r="AA359" s="5">
        <f>'90.1 Data-SI'!AA359*Convert!$B$6/Convert!$B$5/$D359</f>
        <v>1333.569744948491</v>
      </c>
      <c r="AB359" s="5">
        <f t="shared" si="13"/>
        <v>2048.3418696706349</v>
      </c>
    </row>
    <row r="360" spans="1:28" x14ac:dyDescent="0.25">
      <c r="A360" s="95">
        <v>2004</v>
      </c>
      <c r="B360" s="95" t="s">
        <v>59</v>
      </c>
      <c r="C360" s="52" t="s">
        <v>9</v>
      </c>
      <c r="D360" s="5">
        <f>VLOOKUP(B360,SWH!$A$4:$C$19,3,FALSE)</f>
        <v>11345.29</v>
      </c>
      <c r="E360" s="5">
        <f>'90.1 Data-SI'!E360*Convert!$B$6/Convert!$B$5/$D360</f>
        <v>0</v>
      </c>
      <c r="F360" s="5">
        <f>'90.1 Data-SI'!F360*Convert!$B$7/Convert!$B$5/$D360</f>
        <v>109.11064121469497</v>
      </c>
      <c r="G360" s="5">
        <f>'90.1 Data-SI'!G360*Convert!$B$6/Convert!$B$5/$D360</f>
        <v>59.976989717025006</v>
      </c>
      <c r="H360" s="5">
        <f>'90.1 Data-SI'!H360*Convert!$B$6/Convert!$B$5/$D360</f>
        <v>112.6240529476696</v>
      </c>
      <c r="I360" s="5">
        <f>'90.1 Data-SI'!I360*Convert!$B$6/Convert!$B$5/$D360</f>
        <v>23.692574187173708</v>
      </c>
      <c r="J360" s="5">
        <f>'90.1 Data-SI'!J360*Convert!$B$6/Convert!$B$5/$D360</f>
        <v>135.79787956059297</v>
      </c>
      <c r="K360" s="5">
        <f>'90.1 Data-SI'!K360*Convert!$B$7/Convert!$B$5/$D360</f>
        <v>47.477200768875107</v>
      </c>
      <c r="L360" s="5">
        <f>'90.1 Data-SI'!L360*Convert!$B$6/Convert!$B$5/$D360</f>
        <v>80.287236671194236</v>
      </c>
      <c r="M360" s="5">
        <f>'90.1 Data-SI'!M360*Convert!$B$6/Convert!$B$5/$D360</f>
        <v>88.874874017715229</v>
      </c>
      <c r="N360" s="5">
        <f>'90.1 Data-SI'!N360*Convert!$B$6/Convert!$B$5/$D360</f>
        <v>10.595942604082104</v>
      </c>
      <c r="O360" s="5">
        <f>'90.1 Data-SI'!O360*Convert!$B$6/Convert!$B$5/$D360</f>
        <v>0.11714777992551191</v>
      </c>
      <c r="P360" s="5">
        <f>'90.1 Data-SI'!P360*Convert!$B$6/Convert!$B$5/$D360</f>
        <v>10.478794824156592</v>
      </c>
      <c r="Q360" s="5">
        <f>'90.1 Data-SI'!Q360*Convert!$B$6/Convert!$B$5/$D360</f>
        <v>0</v>
      </c>
      <c r="R360" s="5">
        <f>'90.1 Data-SI'!R360*Convert!$B$6/Convert!$B$5/$D360</f>
        <v>0</v>
      </c>
      <c r="S360" s="5">
        <f>'90.1 Data-SI'!S360*Convert!$B$6/Convert!$B$5/$D360</f>
        <v>36.043263817456889</v>
      </c>
      <c r="T360" s="5">
        <f>'90.1 Data-SI'!T360*Convert!$B$6/Convert!$B$5/$D360</f>
        <v>7.2143907785129828</v>
      </c>
      <c r="U360" s="5">
        <f>'90.1 Data-SI'!U360*Convert!$B$7/Convert!$B$5/$D360</f>
        <v>60.151411829147698</v>
      </c>
      <c r="V360" s="5">
        <f>'90.1 Data-SI'!V360*Convert!$B$6/Convert!$B$5/$D360</f>
        <v>5.6511693888437877</v>
      </c>
      <c r="W360" s="5">
        <f>'90.1 Data-SI'!W360*Convert!$B$6/Convert!$B$5/$D360</f>
        <v>195.37392237635373</v>
      </c>
      <c r="X360" s="5">
        <f>'90.1 Data-SI'!X360*Convert!$B$7/Convert!$B$5/$D360</f>
        <v>109.11064121469497</v>
      </c>
      <c r="Y360" s="5">
        <f t="shared" si="12"/>
        <v>304.4845635910487</v>
      </c>
      <c r="Z360" s="5">
        <f>'90.1 Data-SI'!Z360*Convert!$B$6/Convert!$B$5/$D360</f>
        <v>633.22252474619665</v>
      </c>
      <c r="AA360" s="5">
        <f>'90.1 Data-SI'!AA360*Convert!$B$6/Convert!$B$5/$D360</f>
        <v>1193.9808984364633</v>
      </c>
      <c r="AB360" s="5">
        <f t="shared" si="13"/>
        <v>1827.2034231826601</v>
      </c>
    </row>
    <row r="361" spans="1:28" x14ac:dyDescent="0.25">
      <c r="A361" s="95">
        <v>2004</v>
      </c>
      <c r="B361" s="95" t="s">
        <v>59</v>
      </c>
      <c r="C361" s="52" t="s">
        <v>12</v>
      </c>
      <c r="D361" s="5">
        <f>VLOOKUP(B361,SWH!$A$4:$C$19,3,FALSE)</f>
        <v>11345.29</v>
      </c>
      <c r="E361" s="5">
        <f>'90.1 Data-SI'!E361*Convert!$B$6/Convert!$B$5/$D361</f>
        <v>0</v>
      </c>
      <c r="F361" s="5">
        <f>'90.1 Data-SI'!F361*Convert!$B$7/Convert!$B$5/$D361</f>
        <v>172.36040585025933</v>
      </c>
      <c r="G361" s="5">
        <f>'90.1 Data-SI'!G361*Convert!$B$6/Convert!$B$5/$D361</f>
        <v>77.220500264377947</v>
      </c>
      <c r="H361" s="5">
        <f>'90.1 Data-SI'!H361*Convert!$B$6/Convert!$B$5/$D361</f>
        <v>112.6240529476696</v>
      </c>
      <c r="I361" s="5">
        <f>'90.1 Data-SI'!I361*Convert!$B$6/Convert!$B$5/$D361</f>
        <v>23.677841445902022</v>
      </c>
      <c r="J361" s="5">
        <f>'90.1 Data-SI'!J361*Convert!$B$6/Convert!$B$5/$D361</f>
        <v>135.79787956059297</v>
      </c>
      <c r="K361" s="5">
        <f>'90.1 Data-SI'!K361*Convert!$B$7/Convert!$B$5/$D361</f>
        <v>47.477200768875107</v>
      </c>
      <c r="L361" s="5">
        <f>'90.1 Data-SI'!L361*Convert!$B$6/Convert!$B$5/$D361</f>
        <v>80.287236671194236</v>
      </c>
      <c r="M361" s="5">
        <f>'90.1 Data-SI'!M361*Convert!$B$6/Convert!$B$5/$D361</f>
        <v>97.841685600123228</v>
      </c>
      <c r="N361" s="5">
        <f>'90.1 Data-SI'!N361*Convert!$B$6/Convert!$B$5/$D361</f>
        <v>13.715406716502324</v>
      </c>
      <c r="O361" s="5">
        <f>'90.1 Data-SI'!O361*Convert!$B$6/Convert!$B$5/$D361</f>
        <v>0.11714777992551191</v>
      </c>
      <c r="P361" s="5">
        <f>'90.1 Data-SI'!P361*Convert!$B$6/Convert!$B$5/$D361</f>
        <v>13.598258936576812</v>
      </c>
      <c r="Q361" s="5">
        <f>'90.1 Data-SI'!Q361*Convert!$B$6/Convert!$B$5/$D361</f>
        <v>0</v>
      </c>
      <c r="R361" s="5">
        <f>'90.1 Data-SI'!R361*Convert!$B$6/Convert!$B$5/$D361</f>
        <v>0</v>
      </c>
      <c r="S361" s="5">
        <f>'90.1 Data-SI'!S361*Convert!$B$6/Convert!$B$5/$D361</f>
        <v>37.361456457554922</v>
      </c>
      <c r="T361" s="5">
        <f>'90.1 Data-SI'!T361*Convert!$B$6/Convert!$B$5/$D361</f>
        <v>7.2182678156897415</v>
      </c>
      <c r="U361" s="5">
        <f>'90.1 Data-SI'!U361*Convert!$B$7/Convert!$B$5/$D361</f>
        <v>62.68418387228926</v>
      </c>
      <c r="V361" s="5">
        <f>'90.1 Data-SI'!V361*Convert!$B$6/Convert!$B$5/$D361</f>
        <v>5.5992170906752188</v>
      </c>
      <c r="W361" s="5">
        <f>'90.1 Data-SI'!W361*Convert!$B$6/Convert!$B$5/$D361</f>
        <v>226.02190125863291</v>
      </c>
      <c r="X361" s="5">
        <f>'90.1 Data-SI'!X361*Convert!$B$7/Convert!$B$5/$D361</f>
        <v>172.36040585025933</v>
      </c>
      <c r="Y361" s="5">
        <f t="shared" si="12"/>
        <v>398.38230710889223</v>
      </c>
      <c r="Z361" s="5">
        <f>'90.1 Data-SI'!Z361*Convert!$B$6/Convert!$B$5/$D361</f>
        <v>825.41191004274788</v>
      </c>
      <c r="AA361" s="5">
        <f>'90.1 Data-SI'!AA361*Convert!$B$6/Convert!$B$5/$D361</f>
        <v>1416.7554546130302</v>
      </c>
      <c r="AB361" s="5">
        <f t="shared" si="13"/>
        <v>2242.1673646557783</v>
      </c>
    </row>
    <row r="362" spans="1:28" x14ac:dyDescent="0.25">
      <c r="A362" s="95">
        <v>2004</v>
      </c>
      <c r="B362" s="95" t="s">
        <v>59</v>
      </c>
      <c r="C362" s="52" t="s">
        <v>8</v>
      </c>
      <c r="D362" s="5">
        <f>VLOOKUP(B362,SWH!$A$4:$C$19,3,FALSE)</f>
        <v>11345.29</v>
      </c>
      <c r="E362" s="5">
        <f>'90.1 Data-SI'!E362*Convert!$B$6/Convert!$B$5/$D362</f>
        <v>0</v>
      </c>
      <c r="F362" s="5">
        <f>'90.1 Data-SI'!F362*Convert!$B$7/Convert!$B$5/$D362</f>
        <v>239.96867226644517</v>
      </c>
      <c r="G362" s="5">
        <f>'90.1 Data-SI'!G362*Convert!$B$6/Convert!$B$5/$D362</f>
        <v>38.817671621145571</v>
      </c>
      <c r="H362" s="5">
        <f>'90.1 Data-SI'!H362*Convert!$B$6/Convert!$B$5/$D362</f>
        <v>112.6240529476696</v>
      </c>
      <c r="I362" s="5">
        <f>'90.1 Data-SI'!I362*Convert!$B$6/Convert!$B$5/$D362</f>
        <v>23.54757299676292</v>
      </c>
      <c r="J362" s="5">
        <f>'90.1 Data-SI'!J362*Convert!$B$6/Convert!$B$5/$D362</f>
        <v>135.79787956059297</v>
      </c>
      <c r="K362" s="5">
        <f>'90.1 Data-SI'!K362*Convert!$B$7/Convert!$B$5/$D362</f>
        <v>47.477200768875107</v>
      </c>
      <c r="L362" s="5">
        <f>'90.1 Data-SI'!L362*Convert!$B$6/Convert!$B$5/$D362</f>
        <v>80.287236671194236</v>
      </c>
      <c r="M362" s="5">
        <f>'90.1 Data-SI'!M362*Convert!$B$6/Convert!$B$5/$D362</f>
        <v>100.78125518754184</v>
      </c>
      <c r="N362" s="5">
        <f>'90.1 Data-SI'!N362*Convert!$B$6/Convert!$B$5/$D362</f>
        <v>11.575282194931404</v>
      </c>
      <c r="O362" s="5">
        <f>'90.1 Data-SI'!O362*Convert!$B$6/Convert!$B$5/$D362</f>
        <v>0.11714777992551191</v>
      </c>
      <c r="P362" s="5">
        <f>'90.1 Data-SI'!P362*Convert!$B$6/Convert!$B$5/$D362</f>
        <v>11.45813441500589</v>
      </c>
      <c r="Q362" s="5">
        <f>'90.1 Data-SI'!Q362*Convert!$B$6/Convert!$B$5/$D362</f>
        <v>0</v>
      </c>
      <c r="R362" s="5">
        <f>'90.1 Data-SI'!R362*Convert!$B$6/Convert!$B$5/$D362</f>
        <v>0</v>
      </c>
      <c r="S362" s="5">
        <f>'90.1 Data-SI'!S362*Convert!$B$6/Convert!$B$5/$D362</f>
        <v>37.45140372005573</v>
      </c>
      <c r="T362" s="5">
        <f>'90.1 Data-SI'!T362*Convert!$B$6/Convert!$B$5/$D362</f>
        <v>7.2198186305604439</v>
      </c>
      <c r="U362" s="5">
        <f>'90.1 Data-SI'!U362*Convert!$B$7/Convert!$B$5/$D362</f>
        <v>65.491120593264313</v>
      </c>
      <c r="V362" s="5">
        <f>'90.1 Data-SI'!V362*Convert!$B$6/Convert!$B$5/$D362</f>
        <v>5.5402861255884845</v>
      </c>
      <c r="W362" s="5">
        <f>'90.1 Data-SI'!W362*Convert!$B$6/Convert!$B$5/$D362</f>
        <v>188.50846494374903</v>
      </c>
      <c r="X362" s="5">
        <f>'90.1 Data-SI'!X362*Convert!$B$7/Convert!$B$5/$D362</f>
        <v>239.96867226644517</v>
      </c>
      <c r="Y362" s="5">
        <f t="shared" si="12"/>
        <v>428.4771372101942</v>
      </c>
      <c r="Z362" s="5">
        <f>'90.1 Data-SI'!Z362*Convert!$B$6/Convert!$B$5/$D362</f>
        <v>1031.1368075307998</v>
      </c>
      <c r="AA362" s="5">
        <f>'90.1 Data-SI'!AA362*Convert!$B$6/Convert!$B$5/$D362</f>
        <v>1584.7792671868433</v>
      </c>
      <c r="AB362" s="5">
        <f t="shared" si="13"/>
        <v>2615.9160747176429</v>
      </c>
    </row>
    <row r="363" spans="1:28" x14ac:dyDescent="0.25">
      <c r="A363" s="95">
        <v>2007</v>
      </c>
      <c r="B363" s="95" t="s">
        <v>59</v>
      </c>
      <c r="C363" s="52" t="s">
        <v>10</v>
      </c>
      <c r="D363" s="5">
        <f>VLOOKUP(B363,SWH!$A$4:$C$19,3,FALSE)</f>
        <v>11345.29</v>
      </c>
      <c r="E363" s="5">
        <f>'90.1 Data-SI'!E363*Convert!$B$6/Convert!$B$5/$D363</f>
        <v>0</v>
      </c>
      <c r="F363" s="5">
        <f>'90.1 Data-SI'!F363*Convert!$B$7/Convert!$B$5/$D363</f>
        <v>0.48702050709050981</v>
      </c>
      <c r="G363" s="5">
        <f>'90.1 Data-SI'!G363*Convert!$B$6/Convert!$B$5/$D363</f>
        <v>625.20868890183601</v>
      </c>
      <c r="H363" s="5">
        <f>'90.1 Data-SI'!H363*Convert!$B$6/Convert!$B$5/$D363</f>
        <v>112.6240529476696</v>
      </c>
      <c r="I363" s="5">
        <f>'90.1 Data-SI'!I363*Convert!$B$6/Convert!$B$5/$D363</f>
        <v>23.767788708402826</v>
      </c>
      <c r="J363" s="5">
        <f>'90.1 Data-SI'!J363*Convert!$B$6/Convert!$B$5/$D363</f>
        <v>135.79787956059297</v>
      </c>
      <c r="K363" s="5">
        <f>'90.1 Data-SI'!K363*Convert!$B$7/Convert!$B$5/$D363</f>
        <v>47.477200768875107</v>
      </c>
      <c r="L363" s="5">
        <f>'90.1 Data-SI'!L363*Convert!$B$6/Convert!$B$5/$D363</f>
        <v>80.287236671194236</v>
      </c>
      <c r="M363" s="5">
        <f>'90.1 Data-SI'!M363*Convert!$B$6/Convert!$B$5/$D363</f>
        <v>71.211868047836973</v>
      </c>
      <c r="N363" s="5">
        <f>'90.1 Data-SI'!N363*Convert!$B$6/Convert!$B$5/$D363</f>
        <v>30.63402154844286</v>
      </c>
      <c r="O363" s="5">
        <f>'90.1 Data-SI'!O363*Convert!$B$6/Convert!$B$5/$D363</f>
        <v>0.11714777992551191</v>
      </c>
      <c r="P363" s="5">
        <f>'90.1 Data-SI'!P363*Convert!$B$6/Convert!$B$5/$D363</f>
        <v>30.516873768517346</v>
      </c>
      <c r="Q363" s="5">
        <f>'90.1 Data-SI'!Q363*Convert!$B$6/Convert!$B$5/$D363</f>
        <v>0</v>
      </c>
      <c r="R363" s="5">
        <f>'90.1 Data-SI'!R363*Convert!$B$6/Convert!$B$5/$D363</f>
        <v>0</v>
      </c>
      <c r="S363" s="5">
        <f>'90.1 Data-SI'!S363*Convert!$B$6/Convert!$B$5/$D363</f>
        <v>0</v>
      </c>
      <c r="T363" s="5">
        <f>'90.1 Data-SI'!T363*Convert!$B$6/Convert!$B$5/$D363</f>
        <v>7.2066367041594637</v>
      </c>
      <c r="U363" s="5">
        <f>'90.1 Data-SI'!U363*Convert!$B$7/Convert!$B$5/$D363</f>
        <v>46.531027413137963</v>
      </c>
      <c r="V363" s="5">
        <f>'90.1 Data-SI'!V363*Convert!$B$6/Convert!$B$5/$D363</f>
        <v>5.9310914730057815</v>
      </c>
      <c r="W363" s="5">
        <f>'90.1 Data-SI'!W363*Convert!$B$6/Convert!$B$5/$D363</f>
        <v>726.93743071819029</v>
      </c>
      <c r="X363" s="5">
        <f>'90.1 Data-SI'!X363*Convert!$B$7/Convert!$B$5/$D363</f>
        <v>0.48702050709050981</v>
      </c>
      <c r="Y363" s="5">
        <f t="shared" si="12"/>
        <v>727.42445122528079</v>
      </c>
      <c r="Z363" s="5">
        <f>'90.1 Data-SI'!Z363*Convert!$B$6/Convert!$B$5/$D363</f>
        <v>276.07606328264853</v>
      </c>
      <c r="AA363" s="5">
        <f>'90.1 Data-SI'!AA363*Convert!$B$6/Convert!$B$5/$D363</f>
        <v>1368.7453278457892</v>
      </c>
      <c r="AB363" s="5">
        <f t="shared" si="13"/>
        <v>1644.8213911284379</v>
      </c>
    </row>
    <row r="364" spans="1:28" x14ac:dyDescent="0.25">
      <c r="A364" s="95">
        <v>2007</v>
      </c>
      <c r="B364" s="95" t="s">
        <v>59</v>
      </c>
      <c r="C364" s="52" t="s">
        <v>6</v>
      </c>
      <c r="D364" s="5">
        <f>VLOOKUP(B364,SWH!$A$4:$C$19,3,FALSE)</f>
        <v>11345.29</v>
      </c>
      <c r="E364" s="5">
        <f>'90.1 Data-SI'!E364*Convert!$B$6/Convert!$B$5/$D364</f>
        <v>0</v>
      </c>
      <c r="F364" s="5">
        <f>'90.1 Data-SI'!F364*Convert!$B$7/Convert!$B$5/$D364</f>
        <v>2.1458097001780767</v>
      </c>
      <c r="G364" s="5">
        <f>'90.1 Data-SI'!G364*Convert!$B$6/Convert!$B$5/$D364</f>
        <v>539.70063396841817</v>
      </c>
      <c r="H364" s="5">
        <f>'90.1 Data-SI'!H364*Convert!$B$6/Convert!$B$5/$D364</f>
        <v>112.6240529476696</v>
      </c>
      <c r="I364" s="5">
        <f>'90.1 Data-SI'!I364*Convert!$B$6/Convert!$B$5/$D364</f>
        <v>23.772441153014938</v>
      </c>
      <c r="J364" s="5">
        <f>'90.1 Data-SI'!J364*Convert!$B$6/Convert!$B$5/$D364</f>
        <v>135.79787956059297</v>
      </c>
      <c r="K364" s="5">
        <f>'90.1 Data-SI'!K364*Convert!$B$7/Convert!$B$5/$D364</f>
        <v>47.477200768875107</v>
      </c>
      <c r="L364" s="5">
        <f>'90.1 Data-SI'!L364*Convert!$B$6/Convert!$B$5/$D364</f>
        <v>80.287236671194236</v>
      </c>
      <c r="M364" s="5">
        <f>'90.1 Data-SI'!M364*Convert!$B$6/Convert!$B$5/$D364</f>
        <v>73.060439373715624</v>
      </c>
      <c r="N364" s="5">
        <f>'90.1 Data-SI'!N364*Convert!$B$6/Convert!$B$5/$D364</f>
        <v>27.882100560379385</v>
      </c>
      <c r="O364" s="5">
        <f>'90.1 Data-SI'!O364*Convert!$B$6/Convert!$B$5/$D364</f>
        <v>0.11714777992551191</v>
      </c>
      <c r="P364" s="5">
        <f>'90.1 Data-SI'!P364*Convert!$B$6/Convert!$B$5/$D364</f>
        <v>27.764952780453875</v>
      </c>
      <c r="Q364" s="5">
        <f>'90.1 Data-SI'!Q364*Convert!$B$6/Convert!$B$5/$D364</f>
        <v>0</v>
      </c>
      <c r="R364" s="5">
        <f>'90.1 Data-SI'!R364*Convert!$B$6/Convert!$B$5/$D364</f>
        <v>0</v>
      </c>
      <c r="S364" s="5">
        <f>'90.1 Data-SI'!S364*Convert!$B$6/Convert!$B$5/$D364</f>
        <v>0</v>
      </c>
      <c r="T364" s="5">
        <f>'90.1 Data-SI'!T364*Convert!$B$6/Convert!$B$5/$D364</f>
        <v>7.2058612967241125</v>
      </c>
      <c r="U364" s="5">
        <f>'90.1 Data-SI'!U364*Convert!$B$7/Convert!$B$5/$D364</f>
        <v>46.984606730095834</v>
      </c>
      <c r="V364" s="5">
        <f>'90.1 Data-SI'!V364*Convert!$B$6/Convert!$B$5/$D364</f>
        <v>5.9396209547946519</v>
      </c>
      <c r="W364" s="5">
        <f>'90.1 Data-SI'!W364*Convert!$B$6/Convert!$B$5/$D364</f>
        <v>640.52602612258761</v>
      </c>
      <c r="X364" s="5">
        <f>'90.1 Data-SI'!X364*Convert!$B$7/Convert!$B$5/$D364</f>
        <v>2.1458097001780767</v>
      </c>
      <c r="Y364" s="5">
        <f t="shared" si="12"/>
        <v>642.67183582276573</v>
      </c>
      <c r="Z364" s="5">
        <f>'90.1 Data-SI'!Z364*Convert!$B$6/Convert!$B$5/$D364</f>
        <v>282.24753106061337</v>
      </c>
      <c r="AA364" s="5">
        <f>'90.1 Data-SI'!AA364*Convert!$B$6/Convert!$B$5/$D364</f>
        <v>1288.517797547117</v>
      </c>
      <c r="AB364" s="5">
        <f t="shared" si="13"/>
        <v>1570.7653286077302</v>
      </c>
    </row>
    <row r="365" spans="1:28" x14ac:dyDescent="0.25">
      <c r="A365" s="95">
        <v>2007</v>
      </c>
      <c r="B365" s="95" t="s">
        <v>59</v>
      </c>
      <c r="C365" s="52" t="s">
        <v>11</v>
      </c>
      <c r="D365" s="5">
        <f>VLOOKUP(B365,SWH!$A$4:$C$19,3,FALSE)</f>
        <v>11345.29</v>
      </c>
      <c r="E365" s="5">
        <f>'90.1 Data-SI'!E365*Convert!$B$6/Convert!$B$5/$D365</f>
        <v>0</v>
      </c>
      <c r="F365" s="5">
        <f>'90.1 Data-SI'!F365*Convert!$B$7/Convert!$B$5/$D365</f>
        <v>1.0069513917718766</v>
      </c>
      <c r="G365" s="5">
        <f>'90.1 Data-SI'!G365*Convert!$B$6/Convert!$B$5/$D365</f>
        <v>390.19897880285311</v>
      </c>
      <c r="H365" s="5">
        <f>'90.1 Data-SI'!H365*Convert!$B$6/Convert!$B$5/$D365</f>
        <v>112.6240529476696</v>
      </c>
      <c r="I365" s="5">
        <f>'90.1 Data-SI'!I365*Convert!$B$6/Convert!$B$5/$D365</f>
        <v>23.774767375320998</v>
      </c>
      <c r="J365" s="5">
        <f>'90.1 Data-SI'!J365*Convert!$B$6/Convert!$B$5/$D365</f>
        <v>135.79787956059297</v>
      </c>
      <c r="K365" s="5">
        <f>'90.1 Data-SI'!K365*Convert!$B$7/Convert!$B$5/$D365</f>
        <v>47.477200768875107</v>
      </c>
      <c r="L365" s="5">
        <f>'90.1 Data-SI'!L365*Convert!$B$6/Convert!$B$5/$D365</f>
        <v>80.287236671194236</v>
      </c>
      <c r="M365" s="5">
        <f>'90.1 Data-SI'!M365*Convert!$B$6/Convert!$B$5/$D365</f>
        <v>63.498114880957445</v>
      </c>
      <c r="N365" s="5">
        <f>'90.1 Data-SI'!N365*Convert!$B$6/Convert!$B$5/$D365</f>
        <v>24.166348130173649</v>
      </c>
      <c r="O365" s="5">
        <f>'90.1 Data-SI'!O365*Convert!$B$6/Convert!$B$5/$D365</f>
        <v>0.11714777992551191</v>
      </c>
      <c r="P365" s="5">
        <f>'90.1 Data-SI'!P365*Convert!$B$6/Convert!$B$5/$D365</f>
        <v>24.049200350248135</v>
      </c>
      <c r="Q365" s="5">
        <f>'90.1 Data-SI'!Q365*Convert!$B$6/Convert!$B$5/$D365</f>
        <v>0</v>
      </c>
      <c r="R365" s="5">
        <f>'90.1 Data-SI'!R365*Convert!$B$6/Convert!$B$5/$D365</f>
        <v>0</v>
      </c>
      <c r="S365" s="5">
        <f>'90.1 Data-SI'!S365*Convert!$B$6/Convert!$B$5/$D365</f>
        <v>0</v>
      </c>
      <c r="T365" s="5">
        <f>'90.1 Data-SI'!T365*Convert!$B$6/Convert!$B$5/$D365</f>
        <v>7.2074121115948149</v>
      </c>
      <c r="U365" s="5">
        <f>'90.1 Data-SI'!U365*Convert!$B$7/Convert!$B$5/$D365</f>
        <v>48.243163266675225</v>
      </c>
      <c r="V365" s="5">
        <f>'90.1 Data-SI'!V365*Convert!$B$6/Convert!$B$5/$D365</f>
        <v>5.9194603614755055</v>
      </c>
      <c r="W365" s="5">
        <f>'90.1 Data-SI'!W365*Convert!$B$6/Convert!$B$5/$D365</f>
        <v>477.74629403405874</v>
      </c>
      <c r="X365" s="5">
        <f>'90.1 Data-SI'!X365*Convert!$B$7/Convert!$B$5/$D365</f>
        <v>1.0069513917718766</v>
      </c>
      <c r="Y365" s="5">
        <f t="shared" si="12"/>
        <v>478.75324542583058</v>
      </c>
      <c r="Z365" s="5">
        <f>'90.1 Data-SI'!Z365*Convert!$B$6/Convert!$B$5/$D365</f>
        <v>282.59801522139242</v>
      </c>
      <c r="AA365" s="5">
        <f>'90.1 Data-SI'!AA365*Convert!$B$6/Convert!$B$5/$D365</f>
        <v>1126.07304147066</v>
      </c>
      <c r="AB365" s="5">
        <f t="shared" si="13"/>
        <v>1408.6710566920524</v>
      </c>
    </row>
    <row r="366" spans="1:28" x14ac:dyDescent="0.25">
      <c r="A366" s="95">
        <v>2007</v>
      </c>
      <c r="B366" s="95" t="s">
        <v>59</v>
      </c>
      <c r="C366" s="52" t="s">
        <v>13</v>
      </c>
      <c r="D366" s="5">
        <f>VLOOKUP(B366,SWH!$A$4:$C$19,3,FALSE)</f>
        <v>11345.29</v>
      </c>
      <c r="E366" s="5">
        <f>'90.1 Data-SI'!E366*Convert!$B$6/Convert!$B$5/$D366</f>
        <v>0</v>
      </c>
      <c r="F366" s="5">
        <f>'90.1 Data-SI'!F366*Convert!$B$7/Convert!$B$5/$D366</f>
        <v>10.776290817109517</v>
      </c>
      <c r="G366" s="5">
        <f>'90.1 Data-SI'!G366*Convert!$B$6/Convert!$B$5/$D366</f>
        <v>423.52288874453131</v>
      </c>
      <c r="H366" s="5">
        <f>'90.1 Data-SI'!H366*Convert!$B$6/Convert!$B$5/$D366</f>
        <v>112.6240529476696</v>
      </c>
      <c r="I366" s="5">
        <f>'90.1 Data-SI'!I366*Convert!$B$6/Convert!$B$5/$D366</f>
        <v>23.745301892777626</v>
      </c>
      <c r="J366" s="5">
        <f>'90.1 Data-SI'!J366*Convert!$B$6/Convert!$B$5/$D366</f>
        <v>135.79787956059297</v>
      </c>
      <c r="K366" s="5">
        <f>'90.1 Data-SI'!K366*Convert!$B$7/Convert!$B$5/$D366</f>
        <v>47.477200768875107</v>
      </c>
      <c r="L366" s="5">
        <f>'90.1 Data-SI'!L366*Convert!$B$6/Convert!$B$5/$D366</f>
        <v>80.287236671194236</v>
      </c>
      <c r="M366" s="5">
        <f>'90.1 Data-SI'!M366*Convert!$B$6/Convert!$B$5/$D366</f>
        <v>66.903704337022475</v>
      </c>
      <c r="N366" s="5">
        <f>'90.1 Data-SI'!N366*Convert!$B$6/Convert!$B$5/$D366</f>
        <v>23.203292095466733</v>
      </c>
      <c r="O366" s="5">
        <f>'90.1 Data-SI'!O366*Convert!$B$6/Convert!$B$5/$D366</f>
        <v>0.11714777992551191</v>
      </c>
      <c r="P366" s="5">
        <f>'90.1 Data-SI'!P366*Convert!$B$6/Convert!$B$5/$D366</f>
        <v>23.086144315541222</v>
      </c>
      <c r="Q366" s="5">
        <f>'90.1 Data-SI'!Q366*Convert!$B$6/Convert!$B$5/$D366</f>
        <v>0</v>
      </c>
      <c r="R366" s="5">
        <f>'90.1 Data-SI'!R366*Convert!$B$6/Convert!$B$5/$D366</f>
        <v>0</v>
      </c>
      <c r="S366" s="5">
        <f>'90.1 Data-SI'!S366*Convert!$B$6/Convert!$B$5/$D366</f>
        <v>0</v>
      </c>
      <c r="T366" s="5">
        <f>'90.1 Data-SI'!T366*Convert!$B$6/Convert!$B$5/$D366</f>
        <v>7.2066367041594637</v>
      </c>
      <c r="U366" s="5">
        <f>'90.1 Data-SI'!U366*Convert!$B$7/Convert!$B$5/$D366</f>
        <v>48.496626255379006</v>
      </c>
      <c r="V366" s="5">
        <f>'90.1 Data-SI'!V366*Convert!$B$6/Convert!$B$5/$D366</f>
        <v>5.9171341391694501</v>
      </c>
      <c r="W366" s="5">
        <f>'90.1 Data-SI'!W366*Convert!$B$6/Convert!$B$5/$D366</f>
        <v>513.51273739709507</v>
      </c>
      <c r="X366" s="5">
        <f>'90.1 Data-SI'!X366*Convert!$B$7/Convert!$B$5/$D366</f>
        <v>10.776290817109517</v>
      </c>
      <c r="Y366" s="5">
        <f t="shared" si="12"/>
        <v>524.28902821420456</v>
      </c>
      <c r="Z366" s="5">
        <f>'90.1 Data-SI'!Z366*Convert!$B$6/Convert!$B$5/$D366</f>
        <v>311.88050161001706</v>
      </c>
      <c r="AA366" s="5">
        <f>'90.1 Data-SI'!AA366*Convert!$B$6/Convert!$B$5/$D366</f>
        <v>1191.0886287026008</v>
      </c>
      <c r="AB366" s="5">
        <f t="shared" si="13"/>
        <v>1502.9691303126178</v>
      </c>
    </row>
    <row r="367" spans="1:28" x14ac:dyDescent="0.25">
      <c r="A367" s="95">
        <v>2007</v>
      </c>
      <c r="B367" s="95" t="s">
        <v>59</v>
      </c>
      <c r="C367" s="52" t="s">
        <v>19</v>
      </c>
      <c r="D367" s="5">
        <f>VLOOKUP(B367,SWH!$A$4:$C$19,3,FALSE)</f>
        <v>11345.29</v>
      </c>
      <c r="E367" s="5">
        <f>'90.1 Data-SI'!E367*Convert!$B$6/Convert!$B$5/$D367</f>
        <v>0</v>
      </c>
      <c r="F367" s="5">
        <f>'90.1 Data-SI'!F367*Convert!$B$7/Convert!$B$5/$D367</f>
        <v>15.208310134768602</v>
      </c>
      <c r="G367" s="5">
        <f>'90.1 Data-SI'!G367*Convert!$B$6/Convert!$B$5/$D367</f>
        <v>345.05941036128451</v>
      </c>
      <c r="H367" s="5">
        <f>'90.1 Data-SI'!H367*Convert!$B$6/Convert!$B$5/$D367</f>
        <v>112.6240529476696</v>
      </c>
      <c r="I367" s="5">
        <f>'90.1 Data-SI'!I367*Convert!$B$6/Convert!$B$5/$D367</f>
        <v>23.736772410988756</v>
      </c>
      <c r="J367" s="5">
        <f>'90.1 Data-SI'!J367*Convert!$B$6/Convert!$B$5/$D367</f>
        <v>135.79787956059297</v>
      </c>
      <c r="K367" s="5">
        <f>'90.1 Data-SI'!K367*Convert!$B$7/Convert!$B$5/$D367</f>
        <v>47.477200768875107</v>
      </c>
      <c r="L367" s="5">
        <f>'90.1 Data-SI'!L367*Convert!$B$6/Convert!$B$5/$D367</f>
        <v>80.287236671194236</v>
      </c>
      <c r="M367" s="5">
        <f>'90.1 Data-SI'!M367*Convert!$B$6/Convert!$B$5/$D367</f>
        <v>54.060630985290913</v>
      </c>
      <c r="N367" s="5">
        <f>'90.1 Data-SI'!N367*Convert!$B$6/Convert!$B$5/$D367</f>
        <v>22.686095336087092</v>
      </c>
      <c r="O367" s="5">
        <f>'90.1 Data-SI'!O367*Convert!$B$6/Convert!$B$5/$D367</f>
        <v>0.11714777992551191</v>
      </c>
      <c r="P367" s="5">
        <f>'90.1 Data-SI'!P367*Convert!$B$6/Convert!$B$5/$D367</f>
        <v>22.568947556161582</v>
      </c>
      <c r="Q367" s="5">
        <f>'90.1 Data-SI'!Q367*Convert!$B$6/Convert!$B$5/$D367</f>
        <v>0</v>
      </c>
      <c r="R367" s="5">
        <f>'90.1 Data-SI'!R367*Convert!$B$6/Convert!$B$5/$D367</f>
        <v>0</v>
      </c>
      <c r="S367" s="5">
        <f>'90.1 Data-SI'!S367*Convert!$B$6/Convert!$B$5/$D367</f>
        <v>0</v>
      </c>
      <c r="T367" s="5">
        <f>'90.1 Data-SI'!T367*Convert!$B$6/Convert!$B$5/$D367</f>
        <v>7.2081875190301679</v>
      </c>
      <c r="U367" s="5">
        <f>'90.1 Data-SI'!U367*Convert!$B$7/Convert!$B$5/$D367</f>
        <v>50.242999517861598</v>
      </c>
      <c r="V367" s="5">
        <f>'90.1 Data-SI'!V367*Convert!$B$6/Convert!$B$5/$D367</f>
        <v>5.8923211012381929</v>
      </c>
      <c r="W367" s="5">
        <f>'90.1 Data-SI'!W367*Convert!$B$6/Convert!$B$5/$D367</f>
        <v>421.68898890273692</v>
      </c>
      <c r="X367" s="5">
        <f>'90.1 Data-SI'!X367*Convert!$B$7/Convert!$B$5/$D367</f>
        <v>15.208310134768602</v>
      </c>
      <c r="Y367" s="5">
        <f t="shared" si="12"/>
        <v>436.89729903750555</v>
      </c>
      <c r="Z367" s="5">
        <f>'90.1 Data-SI'!Z367*Convert!$B$6/Convert!$B$5/$D367</f>
        <v>329.93043589013587</v>
      </c>
      <c r="AA367" s="5">
        <f>'90.1 Data-SI'!AA367*Convert!$B$6/Convert!$B$5/$D367</f>
        <v>1117.2830227835123</v>
      </c>
      <c r="AB367" s="5">
        <f t="shared" si="13"/>
        <v>1447.2134586736481</v>
      </c>
    </row>
    <row r="368" spans="1:28" x14ac:dyDescent="0.25">
      <c r="A368" s="95">
        <v>2007</v>
      </c>
      <c r="B368" s="95" t="s">
        <v>59</v>
      </c>
      <c r="C368" s="52" t="s">
        <v>20</v>
      </c>
      <c r="D368" s="5">
        <f>VLOOKUP(B368,SWH!$A$4:$C$19,3,FALSE)</f>
        <v>11345.29</v>
      </c>
      <c r="E368" s="5">
        <f>'90.1 Data-SI'!E368*Convert!$B$6/Convert!$B$5/$D368</f>
        <v>0</v>
      </c>
      <c r="F368" s="5">
        <f>'90.1 Data-SI'!F368*Convert!$B$7/Convert!$B$5/$D368</f>
        <v>17.49292731462425</v>
      </c>
      <c r="G368" s="5">
        <f>'90.1 Data-SI'!G368*Convert!$B$6/Convert!$B$5/$D368</f>
        <v>212.14139401558808</v>
      </c>
      <c r="H368" s="5">
        <f>'90.1 Data-SI'!H368*Convert!$B$6/Convert!$B$5/$D368</f>
        <v>112.6240529476696</v>
      </c>
      <c r="I368" s="5">
        <f>'90.1 Data-SI'!I368*Convert!$B$6/Convert!$B$5/$D368</f>
        <v>23.754606782001851</v>
      </c>
      <c r="J368" s="5">
        <f>'90.1 Data-SI'!J368*Convert!$B$6/Convert!$B$5/$D368</f>
        <v>135.79787956059297</v>
      </c>
      <c r="K368" s="5">
        <f>'90.1 Data-SI'!K368*Convert!$B$7/Convert!$B$5/$D368</f>
        <v>47.477200768875107</v>
      </c>
      <c r="L368" s="5">
        <f>'90.1 Data-SI'!L368*Convert!$B$6/Convert!$B$5/$D368</f>
        <v>80.287236671194236</v>
      </c>
      <c r="M368" s="5">
        <f>'90.1 Data-SI'!M368*Convert!$B$6/Convert!$B$5/$D368</f>
        <v>53.54343422591127</v>
      </c>
      <c r="N368" s="5">
        <f>'90.1 Data-SI'!N368*Convert!$B$6/Convert!$B$5/$D368</f>
        <v>15.766359383007789</v>
      </c>
      <c r="O368" s="5">
        <f>'90.1 Data-SI'!O368*Convert!$B$6/Convert!$B$5/$D368</f>
        <v>0.11714777992551191</v>
      </c>
      <c r="P368" s="5">
        <f>'90.1 Data-SI'!P368*Convert!$B$6/Convert!$B$5/$D368</f>
        <v>15.649211603082273</v>
      </c>
      <c r="Q368" s="5">
        <f>'90.1 Data-SI'!Q368*Convert!$B$6/Convert!$B$5/$D368</f>
        <v>0</v>
      </c>
      <c r="R368" s="5">
        <f>'90.1 Data-SI'!R368*Convert!$B$6/Convert!$B$5/$D368</f>
        <v>0</v>
      </c>
      <c r="S368" s="5">
        <f>'90.1 Data-SI'!S368*Convert!$B$6/Convert!$B$5/$D368</f>
        <v>0</v>
      </c>
      <c r="T368" s="5">
        <f>'90.1 Data-SI'!T368*Convert!$B$6/Convert!$B$5/$D368</f>
        <v>7.2074121115948149</v>
      </c>
      <c r="U368" s="5">
        <f>'90.1 Data-SI'!U368*Convert!$B$7/Convert!$B$5/$D368</f>
        <v>50.369863715348941</v>
      </c>
      <c r="V368" s="5">
        <f>'90.1 Data-SI'!V368*Convert!$B$6/Convert!$B$5/$D368</f>
        <v>5.8256360617979395</v>
      </c>
      <c r="W368" s="5">
        <f>'90.1 Data-SI'!W368*Convert!$B$6/Convert!$B$5/$D368</f>
        <v>281.33403984458158</v>
      </c>
      <c r="X368" s="5">
        <f>'90.1 Data-SI'!X368*Convert!$B$7/Convert!$B$5/$D368</f>
        <v>17.49292731462425</v>
      </c>
      <c r="Y368" s="5">
        <f t="shared" si="12"/>
        <v>298.82696715920582</v>
      </c>
      <c r="Z368" s="5">
        <f>'90.1 Data-SI'!Z368*Convert!$B$6/Convert!$B$5/$D368</f>
        <v>336.97578784774214</v>
      </c>
      <c r="AA368" s="5">
        <f>'90.1 Data-SI'!AA368*Convert!$B$6/Convert!$B$5/$D368</f>
        <v>983.92302419966541</v>
      </c>
      <c r="AB368" s="5">
        <f t="shared" si="13"/>
        <v>1320.8988120474075</v>
      </c>
    </row>
    <row r="369" spans="1:28" x14ac:dyDescent="0.25">
      <c r="A369" s="95">
        <v>2007</v>
      </c>
      <c r="B369" s="95" t="s">
        <v>59</v>
      </c>
      <c r="C369" s="52" t="s">
        <v>3</v>
      </c>
      <c r="D369" s="5">
        <f>VLOOKUP(B369,SWH!$A$4:$C$19,3,FALSE)</f>
        <v>11345.29</v>
      </c>
      <c r="E369" s="5">
        <f>'90.1 Data-SI'!E369*Convert!$B$6/Convert!$B$5/$D369</f>
        <v>0</v>
      </c>
      <c r="F369" s="5">
        <f>'90.1 Data-SI'!F369*Convert!$B$7/Convert!$B$5/$D369</f>
        <v>57.02837623953787</v>
      </c>
      <c r="G369" s="5">
        <f>'90.1 Data-SI'!G369*Convert!$B$6/Convert!$B$5/$D369</f>
        <v>188.61087998240282</v>
      </c>
      <c r="H369" s="5">
        <f>'90.1 Data-SI'!H369*Convert!$B$6/Convert!$B$5/$D369</f>
        <v>112.6240529476696</v>
      </c>
      <c r="I369" s="5">
        <f>'90.1 Data-SI'!I369*Convert!$B$6/Convert!$B$5/$D369</f>
        <v>23.749954337389742</v>
      </c>
      <c r="J369" s="5">
        <f>'90.1 Data-SI'!J369*Convert!$B$6/Convert!$B$5/$D369</f>
        <v>135.79787956059297</v>
      </c>
      <c r="K369" s="5">
        <f>'90.1 Data-SI'!K369*Convert!$B$7/Convert!$B$5/$D369</f>
        <v>47.477200768875107</v>
      </c>
      <c r="L369" s="5">
        <f>'90.1 Data-SI'!L369*Convert!$B$6/Convert!$B$5/$D369</f>
        <v>80.287236671194236</v>
      </c>
      <c r="M369" s="5">
        <f>'90.1 Data-SI'!M369*Convert!$B$6/Convert!$B$5/$D369</f>
        <v>49.666397049152359</v>
      </c>
      <c r="N369" s="5">
        <f>'90.1 Data-SI'!N369*Convert!$B$6/Convert!$B$5/$D369</f>
        <v>16.326203551331776</v>
      </c>
      <c r="O369" s="5">
        <f>'90.1 Data-SI'!O369*Convert!$B$6/Convert!$B$5/$D369</f>
        <v>0.11714777992551191</v>
      </c>
      <c r="P369" s="5">
        <f>'90.1 Data-SI'!P369*Convert!$B$6/Convert!$B$5/$D369</f>
        <v>16.209055771406263</v>
      </c>
      <c r="Q369" s="5">
        <f>'90.1 Data-SI'!Q369*Convert!$B$6/Convert!$B$5/$D369</f>
        <v>0</v>
      </c>
      <c r="R369" s="5">
        <f>'90.1 Data-SI'!R369*Convert!$B$6/Convert!$B$5/$D369</f>
        <v>0</v>
      </c>
      <c r="S369" s="5">
        <f>'90.1 Data-SI'!S369*Convert!$B$6/Convert!$B$5/$D369</f>
        <v>0</v>
      </c>
      <c r="T369" s="5">
        <f>'90.1 Data-SI'!T369*Convert!$B$6/Convert!$B$5/$D369</f>
        <v>7.2081875190301679</v>
      </c>
      <c r="U369" s="5">
        <f>'90.1 Data-SI'!U369*Convert!$B$7/Convert!$B$5/$D369</f>
        <v>53.713982728613466</v>
      </c>
      <c r="V369" s="5">
        <f>'90.1 Data-SI'!V369*Convert!$B$6/Convert!$B$5/$D369</f>
        <v>5.8465720625524389</v>
      </c>
      <c r="W369" s="5">
        <f>'90.1 Data-SI'!W369*Convert!$B$6/Convert!$B$5/$D369</f>
        <v>254.48633280296144</v>
      </c>
      <c r="X369" s="5">
        <f>'90.1 Data-SI'!X369*Convert!$B$7/Convert!$B$5/$D369</f>
        <v>57.02837623953787</v>
      </c>
      <c r="Y369" s="5">
        <f t="shared" si="12"/>
        <v>311.51470904249931</v>
      </c>
      <c r="Z369" s="5">
        <f>'90.1 Data-SI'!Z369*Convert!$B$6/Convert!$B$5/$D369</f>
        <v>462.2529393254822</v>
      </c>
      <c r="AA369" s="5">
        <f>'90.1 Data-SI'!AA369*Convert!$B$6/Convert!$B$5/$D369</f>
        <v>1082.3710784142338</v>
      </c>
      <c r="AB369" s="5">
        <f t="shared" si="13"/>
        <v>1544.624017739716</v>
      </c>
    </row>
    <row r="370" spans="1:28" x14ac:dyDescent="0.25">
      <c r="A370" s="95">
        <v>2007</v>
      </c>
      <c r="B370" s="95" t="s">
        <v>59</v>
      </c>
      <c r="C370" s="52" t="s">
        <v>7</v>
      </c>
      <c r="D370" s="5">
        <f>VLOOKUP(B370,SWH!$A$4:$C$19,3,FALSE)</f>
        <v>11345.29</v>
      </c>
      <c r="E370" s="5">
        <f>'90.1 Data-SI'!E370*Convert!$B$6/Convert!$B$5/$D370</f>
        <v>0</v>
      </c>
      <c r="F370" s="5">
        <f>'90.1 Data-SI'!F370*Convert!$B$7/Convert!$B$5/$D370</f>
        <v>36.94508372098808</v>
      </c>
      <c r="G370" s="5">
        <f>'90.1 Data-SI'!G370*Convert!$B$6/Convert!$B$5/$D370</f>
        <v>149.55283205629823</v>
      </c>
      <c r="H370" s="5">
        <f>'90.1 Data-SI'!H370*Convert!$B$6/Convert!$B$5/$D370</f>
        <v>112.6240529476696</v>
      </c>
      <c r="I370" s="5">
        <f>'90.1 Data-SI'!I370*Convert!$B$6/Convert!$B$5/$D370</f>
        <v>23.749178929954383</v>
      </c>
      <c r="J370" s="5">
        <f>'90.1 Data-SI'!J370*Convert!$B$6/Convert!$B$5/$D370</f>
        <v>135.79787956059297</v>
      </c>
      <c r="K370" s="5">
        <f>'90.1 Data-SI'!K370*Convert!$B$7/Convert!$B$5/$D370</f>
        <v>47.477200768875107</v>
      </c>
      <c r="L370" s="5">
        <f>'90.1 Data-SI'!L370*Convert!$B$6/Convert!$B$5/$D370</f>
        <v>80.287236671194236</v>
      </c>
      <c r="M370" s="5">
        <f>'90.1 Data-SI'!M370*Convert!$B$6/Convert!$B$5/$D370</f>
        <v>49.483400894409321</v>
      </c>
      <c r="N370" s="5">
        <f>'90.1 Data-SI'!N370*Convert!$B$6/Convert!$B$5/$D370</f>
        <v>13.235429514019568</v>
      </c>
      <c r="O370" s="5">
        <f>'90.1 Data-SI'!O370*Convert!$B$6/Convert!$B$5/$D370</f>
        <v>0.11714777992551191</v>
      </c>
      <c r="P370" s="5">
        <f>'90.1 Data-SI'!P370*Convert!$B$6/Convert!$B$5/$D370</f>
        <v>13.11828173409406</v>
      </c>
      <c r="Q370" s="5">
        <f>'90.1 Data-SI'!Q370*Convert!$B$6/Convert!$B$5/$D370</f>
        <v>0</v>
      </c>
      <c r="R370" s="5">
        <f>'90.1 Data-SI'!R370*Convert!$B$6/Convert!$B$5/$D370</f>
        <v>0</v>
      </c>
      <c r="S370" s="5">
        <f>'90.1 Data-SI'!S370*Convert!$B$6/Convert!$B$5/$D370</f>
        <v>0</v>
      </c>
      <c r="T370" s="5">
        <f>'90.1 Data-SI'!T370*Convert!$B$6/Convert!$B$5/$D370</f>
        <v>7.2074121115948149</v>
      </c>
      <c r="U370" s="5">
        <f>'90.1 Data-SI'!U370*Convert!$B$7/Convert!$B$5/$D370</f>
        <v>52.809743563677571</v>
      </c>
      <c r="V370" s="5">
        <f>'90.1 Data-SI'!V370*Convert!$B$6/Convert!$B$5/$D370</f>
        <v>5.8271868766686437</v>
      </c>
      <c r="W370" s="5">
        <f>'90.1 Data-SI'!W370*Convert!$B$6/Convert!$B$5/$D370</f>
        <v>212.15451468480163</v>
      </c>
      <c r="X370" s="5">
        <f>'90.1 Data-SI'!X370*Convert!$B$7/Convert!$B$5/$D370</f>
        <v>36.94508372098808</v>
      </c>
      <c r="Y370" s="5">
        <f t="shared" si="12"/>
        <v>249.09959840578972</v>
      </c>
      <c r="Z370" s="5">
        <f>'90.1 Data-SI'!Z370*Convert!$B$6/Convert!$B$5/$D370</f>
        <v>400.93527015273401</v>
      </c>
      <c r="AA370" s="5">
        <f>'90.1 Data-SI'!AA370*Convert!$B$6/Convert!$B$5/$D370</f>
        <v>978.6983289002651</v>
      </c>
      <c r="AB370" s="5">
        <f t="shared" si="13"/>
        <v>1379.6335990529992</v>
      </c>
    </row>
    <row r="371" spans="1:28" x14ac:dyDescent="0.25">
      <c r="A371" s="95">
        <v>2007</v>
      </c>
      <c r="B371" s="95" t="s">
        <v>59</v>
      </c>
      <c r="C371" s="52" t="s">
        <v>17</v>
      </c>
      <c r="D371" s="5">
        <f>VLOOKUP(B371,SWH!$A$4:$C$19,3,FALSE)</f>
        <v>11345.29</v>
      </c>
      <c r="E371" s="5">
        <f>'90.1 Data-SI'!E371*Convert!$B$6/Convert!$B$5/$D371</f>
        <v>0</v>
      </c>
      <c r="F371" s="5">
        <f>'90.1 Data-SI'!F371*Convert!$B$7/Convert!$B$5/$D371</f>
        <v>21.505870130541691</v>
      </c>
      <c r="G371" s="5">
        <f>'90.1 Data-SI'!G371*Convert!$B$6/Convert!$B$5/$D371</f>
        <v>105.24760201516808</v>
      </c>
      <c r="H371" s="5">
        <f>'90.1 Data-SI'!H371*Convert!$B$6/Convert!$B$5/$D371</f>
        <v>112.6240529476696</v>
      </c>
      <c r="I371" s="5">
        <f>'90.1 Data-SI'!I371*Convert!$B$6/Convert!$B$5/$D371</f>
        <v>23.745301892777626</v>
      </c>
      <c r="J371" s="5">
        <f>'90.1 Data-SI'!J371*Convert!$B$6/Convert!$B$5/$D371</f>
        <v>135.79787956059297</v>
      </c>
      <c r="K371" s="5">
        <f>'90.1 Data-SI'!K371*Convert!$B$7/Convert!$B$5/$D371</f>
        <v>47.477200768875107</v>
      </c>
      <c r="L371" s="5">
        <f>'90.1 Data-SI'!L371*Convert!$B$6/Convert!$B$5/$D371</f>
        <v>80.287236671194236</v>
      </c>
      <c r="M371" s="5">
        <f>'90.1 Data-SI'!M371*Convert!$B$6/Convert!$B$5/$D371</f>
        <v>47.080413252254161</v>
      </c>
      <c r="N371" s="5">
        <f>'90.1 Data-SI'!N371*Convert!$B$6/Convert!$B$5/$D371</f>
        <v>12.19483273577748</v>
      </c>
      <c r="O371" s="5">
        <f>'90.1 Data-SI'!O371*Convert!$B$6/Convert!$B$5/$D371</f>
        <v>0.11714777992551191</v>
      </c>
      <c r="P371" s="5">
        <f>'90.1 Data-SI'!P371*Convert!$B$6/Convert!$B$5/$D371</f>
        <v>12.077684955851966</v>
      </c>
      <c r="Q371" s="5">
        <f>'90.1 Data-SI'!Q371*Convert!$B$6/Convert!$B$5/$D371</f>
        <v>0</v>
      </c>
      <c r="R371" s="5">
        <f>'90.1 Data-SI'!R371*Convert!$B$6/Convert!$B$5/$D371</f>
        <v>0</v>
      </c>
      <c r="S371" s="5">
        <f>'90.1 Data-SI'!S371*Convert!$B$6/Convert!$B$5/$D371</f>
        <v>0</v>
      </c>
      <c r="T371" s="5">
        <f>'90.1 Data-SI'!T371*Convert!$B$6/Convert!$B$5/$D371</f>
        <v>7.2081875190301679</v>
      </c>
      <c r="U371" s="5">
        <f>'90.1 Data-SI'!U371*Convert!$B$7/Convert!$B$5/$D371</f>
        <v>54.086082320406881</v>
      </c>
      <c r="V371" s="5">
        <f>'90.1 Data-SI'!V371*Convert!$B$6/Convert!$B$5/$D371</f>
        <v>5.8682834707422886</v>
      </c>
      <c r="W371" s="5">
        <f>'90.1 Data-SI'!W371*Convert!$B$6/Convert!$B$5/$D371</f>
        <v>164.40570022327424</v>
      </c>
      <c r="X371" s="5">
        <f>'90.1 Data-SI'!X371*Convert!$B$7/Convert!$B$5/$D371</f>
        <v>21.505870130541691</v>
      </c>
      <c r="Y371" s="5">
        <f t="shared" si="12"/>
        <v>185.91157035381593</v>
      </c>
      <c r="Z371" s="5">
        <f>'90.1 Data-SI'!Z371*Convert!$B$6/Convert!$B$5/$D371</f>
        <v>359.55720318005677</v>
      </c>
      <c r="AA371" s="5">
        <f>'90.1 Data-SI'!AA371*Convert!$B$6/Convert!$B$5/$D371</f>
        <v>889.61099324526333</v>
      </c>
      <c r="AB371" s="5">
        <f t="shared" si="13"/>
        <v>1249.16819642532</v>
      </c>
    </row>
    <row r="372" spans="1:28" x14ac:dyDescent="0.25">
      <c r="A372" s="95">
        <v>2007</v>
      </c>
      <c r="B372" s="95" t="s">
        <v>59</v>
      </c>
      <c r="C372" s="52" t="s">
        <v>14</v>
      </c>
      <c r="D372" s="5">
        <f>VLOOKUP(B372,SWH!$A$4:$C$19,3,FALSE)</f>
        <v>11345.29</v>
      </c>
      <c r="E372" s="5">
        <f>'90.1 Data-SI'!E372*Convert!$B$6/Convert!$B$5/$D372</f>
        <v>0</v>
      </c>
      <c r="F372" s="5">
        <f>'90.1 Data-SI'!F372*Convert!$B$7/Convert!$B$5/$D372</f>
        <v>106.10995791596729</v>
      </c>
      <c r="G372" s="5">
        <f>'90.1 Data-SI'!G372*Convert!$B$6/Convert!$B$5/$D372</f>
        <v>132.54969781390437</v>
      </c>
      <c r="H372" s="5">
        <f>'90.1 Data-SI'!H372*Convert!$B$6/Convert!$B$5/$D372</f>
        <v>112.6240529476696</v>
      </c>
      <c r="I372" s="5">
        <f>'90.1 Data-SI'!I372*Convert!$B$6/Convert!$B$5/$D372</f>
        <v>23.713510187928208</v>
      </c>
      <c r="J372" s="5">
        <f>'90.1 Data-SI'!J372*Convert!$B$6/Convert!$B$5/$D372</f>
        <v>135.79787956059297</v>
      </c>
      <c r="K372" s="5">
        <f>'90.1 Data-SI'!K372*Convert!$B$7/Convert!$B$5/$D372</f>
        <v>47.477200768875107</v>
      </c>
      <c r="L372" s="5">
        <f>'90.1 Data-SI'!L372*Convert!$B$6/Convert!$B$5/$D372</f>
        <v>80.287236671194236</v>
      </c>
      <c r="M372" s="5">
        <f>'90.1 Data-SI'!M372*Convert!$B$6/Convert!$B$5/$D372</f>
        <v>50.399932482995141</v>
      </c>
      <c r="N372" s="5">
        <f>'90.1 Data-SI'!N372*Convert!$B$6/Convert!$B$5/$D372</f>
        <v>13.947253539672507</v>
      </c>
      <c r="O372" s="5">
        <f>'90.1 Data-SI'!O372*Convert!$B$6/Convert!$B$5/$D372</f>
        <v>0.11714777992551191</v>
      </c>
      <c r="P372" s="5">
        <f>'90.1 Data-SI'!P372*Convert!$B$6/Convert!$B$5/$D372</f>
        <v>13.830105759746996</v>
      </c>
      <c r="Q372" s="5">
        <f>'90.1 Data-SI'!Q372*Convert!$B$6/Convert!$B$5/$D372</f>
        <v>0</v>
      </c>
      <c r="R372" s="5">
        <f>'90.1 Data-SI'!R372*Convert!$B$6/Convert!$B$5/$D372</f>
        <v>0</v>
      </c>
      <c r="S372" s="5">
        <f>'90.1 Data-SI'!S372*Convert!$B$6/Convert!$B$5/$D372</f>
        <v>0</v>
      </c>
      <c r="T372" s="5">
        <f>'90.1 Data-SI'!T372*Convert!$B$6/Convert!$B$5/$D372</f>
        <v>7.2089629264655199</v>
      </c>
      <c r="U372" s="5">
        <f>'90.1 Data-SI'!U372*Convert!$B$7/Convert!$B$5/$D372</f>
        <v>56.474207945911189</v>
      </c>
      <c r="V372" s="5">
        <f>'90.1 Data-SI'!V372*Convert!$B$6/Convert!$B$5/$D372</f>
        <v>5.8132295428323113</v>
      </c>
      <c r="W372" s="5">
        <f>'90.1 Data-SI'!W372*Convert!$B$6/Convert!$B$5/$D372</f>
        <v>196.77973605664653</v>
      </c>
      <c r="X372" s="5">
        <f>'90.1 Data-SI'!X372*Convert!$B$7/Convert!$B$5/$D372</f>
        <v>106.10995791596729</v>
      </c>
      <c r="Y372" s="5">
        <f t="shared" si="12"/>
        <v>302.88969397261383</v>
      </c>
      <c r="Z372" s="5">
        <f>'90.1 Data-SI'!Z372*Convert!$B$6/Convert!$B$5/$D372</f>
        <v>613.7132736727458</v>
      </c>
      <c r="AA372" s="5">
        <f>'90.1 Data-SI'!AA372*Convert!$B$6/Convert!$B$5/$D372</f>
        <v>1176.0558047534362</v>
      </c>
      <c r="AB372" s="5">
        <f t="shared" si="13"/>
        <v>1789.769078426182</v>
      </c>
    </row>
    <row r="373" spans="1:28" x14ac:dyDescent="0.25">
      <c r="A373" s="95">
        <v>2007</v>
      </c>
      <c r="B373" s="95" t="s">
        <v>59</v>
      </c>
      <c r="C373" s="52" t="s">
        <v>2</v>
      </c>
      <c r="D373" s="5">
        <f>VLOOKUP(B373,SWH!$A$4:$C$19,3,FALSE)</f>
        <v>11345.29</v>
      </c>
      <c r="E373" s="5">
        <f>'90.1 Data-SI'!E373*Convert!$B$6/Convert!$B$5/$D373</f>
        <v>0</v>
      </c>
      <c r="F373" s="5">
        <f>'90.1 Data-SI'!F373*Convert!$B$7/Convert!$B$5/$D373</f>
        <v>63.598243069248213</v>
      </c>
      <c r="G373" s="5">
        <f>'90.1 Data-SI'!G373*Convert!$B$6/Convert!$B$5/$D373</f>
        <v>102.73993436924046</v>
      </c>
      <c r="H373" s="5">
        <f>'90.1 Data-SI'!H373*Convert!$B$6/Convert!$B$5/$D373</f>
        <v>112.6240529476696</v>
      </c>
      <c r="I373" s="5">
        <f>'90.1 Data-SI'!I373*Convert!$B$6/Convert!$B$5/$D373</f>
        <v>23.731344558941295</v>
      </c>
      <c r="J373" s="5">
        <f>'90.1 Data-SI'!J373*Convert!$B$6/Convert!$B$5/$D373</f>
        <v>135.79787956059297</v>
      </c>
      <c r="K373" s="5">
        <f>'90.1 Data-SI'!K373*Convert!$B$7/Convert!$B$5/$D373</f>
        <v>47.477200768875107</v>
      </c>
      <c r="L373" s="5">
        <f>'90.1 Data-SI'!L373*Convert!$B$6/Convert!$B$5/$D373</f>
        <v>80.287236671194236</v>
      </c>
      <c r="M373" s="5">
        <f>'90.1 Data-SI'!M373*Convert!$B$6/Convert!$B$5/$D373</f>
        <v>51.256757699058852</v>
      </c>
      <c r="N373" s="5">
        <f>'90.1 Data-SI'!N373*Convert!$B$6/Convert!$B$5/$D373</f>
        <v>12.104885473276672</v>
      </c>
      <c r="O373" s="5">
        <f>'90.1 Data-SI'!O373*Convert!$B$6/Convert!$B$5/$D373</f>
        <v>0.11714777992551191</v>
      </c>
      <c r="P373" s="5">
        <f>'90.1 Data-SI'!P373*Convert!$B$6/Convert!$B$5/$D373</f>
        <v>11.987737693351162</v>
      </c>
      <c r="Q373" s="5">
        <f>'90.1 Data-SI'!Q373*Convert!$B$6/Convert!$B$5/$D373</f>
        <v>0</v>
      </c>
      <c r="R373" s="5">
        <f>'90.1 Data-SI'!R373*Convert!$B$6/Convert!$B$5/$D373</f>
        <v>0</v>
      </c>
      <c r="S373" s="5">
        <f>'90.1 Data-SI'!S373*Convert!$B$6/Convert!$B$5/$D373</f>
        <v>0</v>
      </c>
      <c r="T373" s="5">
        <f>'90.1 Data-SI'!T373*Convert!$B$6/Convert!$B$5/$D373</f>
        <v>7.2050858892887604</v>
      </c>
      <c r="U373" s="5">
        <f>'90.1 Data-SI'!U373*Convert!$B$7/Convert!$B$5/$D373</f>
        <v>55.6713539764568</v>
      </c>
      <c r="V373" s="5">
        <f>'90.1 Data-SI'!V373*Convert!$B$6/Convert!$B$5/$D373</f>
        <v>5.8411442105049751</v>
      </c>
      <c r="W373" s="5">
        <f>'90.1 Data-SI'!W373*Convert!$B$6/Convert!$B$5/$D373</f>
        <v>165.98442976165046</v>
      </c>
      <c r="X373" s="5">
        <f>'90.1 Data-SI'!X373*Convert!$B$7/Convert!$B$5/$D373</f>
        <v>63.598243069248213</v>
      </c>
      <c r="Y373" s="5">
        <f t="shared" si="12"/>
        <v>229.58267283089867</v>
      </c>
      <c r="Z373" s="5">
        <f>'90.1 Data-SI'!Z373*Convert!$B$6/Convert!$B$5/$D373</f>
        <v>487.1652294084642</v>
      </c>
      <c r="AA373" s="5">
        <f>'90.1 Data-SI'!AA373*Convert!$B$6/Convert!$B$5/$D373</f>
        <v>1018.7543261956673</v>
      </c>
      <c r="AB373" s="5">
        <f t="shared" si="13"/>
        <v>1505.9195556041316</v>
      </c>
    </row>
    <row r="374" spans="1:28" x14ac:dyDescent="0.25">
      <c r="A374" s="95">
        <v>2007</v>
      </c>
      <c r="B374" s="95" t="s">
        <v>59</v>
      </c>
      <c r="C374" s="52" t="s">
        <v>18</v>
      </c>
      <c r="D374" s="5">
        <f>VLOOKUP(B374,SWH!$A$4:$C$19,3,FALSE)</f>
        <v>11345.29</v>
      </c>
      <c r="E374" s="5">
        <f>'90.1 Data-SI'!E374*Convert!$B$6/Convert!$B$5/$D374</f>
        <v>0</v>
      </c>
      <c r="F374" s="5">
        <f>'90.1 Data-SI'!F374*Convert!$B$7/Convert!$B$5/$D374</f>
        <v>85.890246574177965</v>
      </c>
      <c r="G374" s="5">
        <f>'90.1 Data-SI'!G374*Convert!$B$6/Convert!$B$5/$D374</f>
        <v>49.019707248068961</v>
      </c>
      <c r="H374" s="5">
        <f>'90.1 Data-SI'!H374*Convert!$B$6/Convert!$B$5/$D374</f>
        <v>112.6240529476696</v>
      </c>
      <c r="I374" s="5">
        <f>'90.1 Data-SI'!I374*Convert!$B$6/Convert!$B$5/$D374</f>
        <v>23.686370927690891</v>
      </c>
      <c r="J374" s="5">
        <f>'90.1 Data-SI'!J374*Convert!$B$6/Convert!$B$5/$D374</f>
        <v>135.79787956059297</v>
      </c>
      <c r="K374" s="5">
        <f>'90.1 Data-SI'!K374*Convert!$B$7/Convert!$B$5/$D374</f>
        <v>47.477200768875107</v>
      </c>
      <c r="L374" s="5">
        <f>'90.1 Data-SI'!L374*Convert!$B$6/Convert!$B$5/$D374</f>
        <v>80.287236671194236</v>
      </c>
      <c r="M374" s="5">
        <f>'90.1 Data-SI'!M374*Convert!$B$6/Convert!$B$5/$D374</f>
        <v>46.128212921642174</v>
      </c>
      <c r="N374" s="5">
        <f>'90.1 Data-SI'!N374*Convert!$B$6/Convert!$B$5/$D374</f>
        <v>9.5917899753015465</v>
      </c>
      <c r="O374" s="5">
        <f>'90.1 Data-SI'!O374*Convert!$B$6/Convert!$B$5/$D374</f>
        <v>0.11714777992551191</v>
      </c>
      <c r="P374" s="5">
        <f>'90.1 Data-SI'!P374*Convert!$B$6/Convert!$B$5/$D374</f>
        <v>9.4746421953760347</v>
      </c>
      <c r="Q374" s="5">
        <f>'90.1 Data-SI'!Q374*Convert!$B$6/Convert!$B$5/$D374</f>
        <v>0</v>
      </c>
      <c r="R374" s="5">
        <f>'90.1 Data-SI'!R374*Convert!$B$6/Convert!$B$5/$D374</f>
        <v>0</v>
      </c>
      <c r="S374" s="5">
        <f>'90.1 Data-SI'!S374*Convert!$B$6/Convert!$B$5/$D374</f>
        <v>0</v>
      </c>
      <c r="T374" s="5">
        <f>'90.1 Data-SI'!T374*Convert!$B$6/Convert!$B$5/$D374</f>
        <v>7.2081875190301679</v>
      </c>
      <c r="U374" s="5">
        <f>'90.1 Data-SI'!U374*Convert!$B$7/Convert!$B$5/$D374</f>
        <v>57.319261512437706</v>
      </c>
      <c r="V374" s="5">
        <f>'90.1 Data-SI'!V374*Convert!$B$6/Convert!$B$5/$D374</f>
        <v>5.8326147287161056</v>
      </c>
      <c r="W374" s="5">
        <f>'90.1 Data-SI'!W374*Convert!$B$6/Convert!$B$5/$D374</f>
        <v>104.62256236508718</v>
      </c>
      <c r="X374" s="5">
        <f>'90.1 Data-SI'!X374*Convert!$B$7/Convert!$B$5/$D374</f>
        <v>85.890246574177965</v>
      </c>
      <c r="Y374" s="5">
        <f t="shared" si="12"/>
        <v>190.51280893926514</v>
      </c>
      <c r="Z374" s="5">
        <f>'90.1 Data-SI'!Z374*Convert!$B$6/Convert!$B$5/$D374</f>
        <v>557.10775548463039</v>
      </c>
      <c r="AA374" s="5">
        <f>'90.1 Data-SI'!AA374*Convert!$B$6/Convert!$B$5/$D374</f>
        <v>1027.2830325771015</v>
      </c>
      <c r="AB374" s="5">
        <f t="shared" si="13"/>
        <v>1584.3907880617319</v>
      </c>
    </row>
    <row r="375" spans="1:28" x14ac:dyDescent="0.25">
      <c r="A375" s="95">
        <v>2007</v>
      </c>
      <c r="B375" s="95" t="s">
        <v>59</v>
      </c>
      <c r="C375" s="52" t="s">
        <v>4</v>
      </c>
      <c r="D375" s="5">
        <f>VLOOKUP(B375,SWH!$A$4:$C$19,3,FALSE)</f>
        <v>11345.29</v>
      </c>
      <c r="E375" s="5">
        <f>'90.1 Data-SI'!E375*Convert!$B$6/Convert!$B$5/$D375</f>
        <v>0</v>
      </c>
      <c r="F375" s="5">
        <f>'90.1 Data-SI'!F375*Convert!$B$7/Convert!$B$5/$D375</f>
        <v>148.286995455089</v>
      </c>
      <c r="G375" s="5">
        <f>'90.1 Data-SI'!G375*Convert!$B$6/Convert!$B$5/$D375</f>
        <v>80.109668368498689</v>
      </c>
      <c r="H375" s="5">
        <f>'90.1 Data-SI'!H375*Convert!$B$6/Convert!$B$5/$D375</f>
        <v>112.6240529476696</v>
      </c>
      <c r="I375" s="5">
        <f>'90.1 Data-SI'!I375*Convert!$B$6/Convert!$B$5/$D375</f>
        <v>23.720488854846373</v>
      </c>
      <c r="J375" s="5">
        <f>'90.1 Data-SI'!J375*Convert!$B$6/Convert!$B$5/$D375</f>
        <v>135.79787956059297</v>
      </c>
      <c r="K375" s="5">
        <f>'90.1 Data-SI'!K375*Convert!$B$7/Convert!$B$5/$D375</f>
        <v>47.477200768875107</v>
      </c>
      <c r="L375" s="5">
        <f>'90.1 Data-SI'!L375*Convert!$B$6/Convert!$B$5/$D375</f>
        <v>80.287236671194236</v>
      </c>
      <c r="M375" s="5">
        <f>'90.1 Data-SI'!M375*Convert!$B$6/Convert!$B$5/$D375</f>
        <v>49.930810984607305</v>
      </c>
      <c r="N375" s="5">
        <f>'90.1 Data-SI'!N375*Convert!$B$6/Convert!$B$5/$D375</f>
        <v>11.837369908080305</v>
      </c>
      <c r="O375" s="5">
        <f>'90.1 Data-SI'!O375*Convert!$B$6/Convert!$B$5/$D375</f>
        <v>0.11714777992551191</v>
      </c>
      <c r="P375" s="5">
        <f>'90.1 Data-SI'!P375*Convert!$B$6/Convert!$B$5/$D375</f>
        <v>11.720222128154793</v>
      </c>
      <c r="Q375" s="5">
        <f>'90.1 Data-SI'!Q375*Convert!$B$6/Convert!$B$5/$D375</f>
        <v>0</v>
      </c>
      <c r="R375" s="5">
        <f>'90.1 Data-SI'!R375*Convert!$B$6/Convert!$B$5/$D375</f>
        <v>0</v>
      </c>
      <c r="S375" s="5">
        <f>'90.1 Data-SI'!S375*Convert!$B$6/Convert!$B$5/$D375</f>
        <v>0</v>
      </c>
      <c r="T375" s="5">
        <f>'90.1 Data-SI'!T375*Convert!$B$6/Convert!$B$5/$D375</f>
        <v>7.2097383339008712</v>
      </c>
      <c r="U375" s="5">
        <f>'90.1 Data-SI'!U375*Convert!$B$7/Convert!$B$5/$D375</f>
        <v>58.83154644399179</v>
      </c>
      <c r="V375" s="5">
        <f>'90.1 Data-SI'!V375*Convert!$B$6/Convert!$B$5/$D375</f>
        <v>5.7845394677242945</v>
      </c>
      <c r="W375" s="5">
        <f>'90.1 Data-SI'!W375*Convert!$B$6/Convert!$B$5/$D375</f>
        <v>141.76070148126078</v>
      </c>
      <c r="X375" s="5">
        <f>'90.1 Data-SI'!X375*Convert!$B$7/Convert!$B$5/$D375</f>
        <v>148.286995455089</v>
      </c>
      <c r="Y375" s="5">
        <f t="shared" si="12"/>
        <v>290.04769693634978</v>
      </c>
      <c r="Z375" s="5">
        <f>'90.1 Data-SI'!Z375*Convert!$B$6/Convert!$B$5/$D375</f>
        <v>743.82353969503356</v>
      </c>
      <c r="AA375" s="5">
        <f>'90.1 Data-SI'!AA375*Convert!$B$6/Convert!$B$5/$D375</f>
        <v>1251.1253247921481</v>
      </c>
      <c r="AB375" s="5">
        <f t="shared" si="13"/>
        <v>1994.9488644871817</v>
      </c>
    </row>
    <row r="376" spans="1:28" x14ac:dyDescent="0.25">
      <c r="A376" s="95">
        <v>2007</v>
      </c>
      <c r="B376" s="95" t="s">
        <v>59</v>
      </c>
      <c r="C376" s="52" t="s">
        <v>5</v>
      </c>
      <c r="D376" s="5">
        <f>VLOOKUP(B376,SWH!$A$4:$C$19,3,FALSE)</f>
        <v>11345.29</v>
      </c>
      <c r="E376" s="5">
        <f>'90.1 Data-SI'!E376*Convert!$B$6/Convert!$B$5/$D376</f>
        <v>0</v>
      </c>
      <c r="F376" s="5">
        <f>'90.1 Data-SI'!F376*Convert!$B$7/Convert!$B$5/$D376</f>
        <v>106.84274462990565</v>
      </c>
      <c r="G376" s="5">
        <f>'90.1 Data-SI'!G376*Convert!$B$6/Convert!$B$5/$D376</f>
        <v>79.02487336644154</v>
      </c>
      <c r="H376" s="5">
        <f>'90.1 Data-SI'!H376*Convert!$B$6/Convert!$B$5/$D376</f>
        <v>112.6240529476696</v>
      </c>
      <c r="I376" s="5">
        <f>'90.1 Data-SI'!I376*Convert!$B$6/Convert!$B$5/$D376</f>
        <v>23.722039669717077</v>
      </c>
      <c r="J376" s="5">
        <f>'90.1 Data-SI'!J376*Convert!$B$6/Convert!$B$5/$D376</f>
        <v>135.79787956059297</v>
      </c>
      <c r="K376" s="5">
        <f>'90.1 Data-SI'!K376*Convert!$B$7/Convert!$B$5/$D376</f>
        <v>47.477200768875107</v>
      </c>
      <c r="L376" s="5">
        <f>'90.1 Data-SI'!L376*Convert!$B$6/Convert!$B$5/$D376</f>
        <v>80.287236671194236</v>
      </c>
      <c r="M376" s="5">
        <f>'90.1 Data-SI'!M376*Convert!$B$6/Convert!$B$5/$D376</f>
        <v>50.803919756813421</v>
      </c>
      <c r="N376" s="5">
        <f>'90.1 Data-SI'!N376*Convert!$B$6/Convert!$B$5/$D376</f>
        <v>11.042577286844729</v>
      </c>
      <c r="O376" s="5">
        <f>'90.1 Data-SI'!O376*Convert!$B$6/Convert!$B$5/$D376</f>
        <v>0.11714777992551191</v>
      </c>
      <c r="P376" s="5">
        <f>'90.1 Data-SI'!P376*Convert!$B$6/Convert!$B$5/$D376</f>
        <v>10.925429506919217</v>
      </c>
      <c r="Q376" s="5">
        <f>'90.1 Data-SI'!Q376*Convert!$B$6/Convert!$B$5/$D376</f>
        <v>0</v>
      </c>
      <c r="R376" s="5">
        <f>'90.1 Data-SI'!R376*Convert!$B$6/Convert!$B$5/$D376</f>
        <v>0</v>
      </c>
      <c r="S376" s="5">
        <f>'90.1 Data-SI'!S376*Convert!$B$6/Convert!$B$5/$D376</f>
        <v>0</v>
      </c>
      <c r="T376" s="5">
        <f>'90.1 Data-SI'!T376*Convert!$B$6/Convert!$B$5/$D376</f>
        <v>7.2058612967241125</v>
      </c>
      <c r="U376" s="5">
        <f>'90.1 Data-SI'!U376*Convert!$B$7/Convert!$B$5/$D376</f>
        <v>58.138039858145738</v>
      </c>
      <c r="V376" s="5">
        <f>'90.1 Data-SI'!V376*Convert!$B$6/Convert!$B$5/$D376</f>
        <v>5.8318393212807536</v>
      </c>
      <c r="W376" s="5">
        <f>'90.1 Data-SI'!W376*Convert!$B$6/Convert!$B$5/$D376</f>
        <v>140.75422263017416</v>
      </c>
      <c r="X376" s="5">
        <f>'90.1 Data-SI'!X376*Convert!$B$7/Convert!$B$5/$D376</f>
        <v>106.84274462990565</v>
      </c>
      <c r="Y376" s="5">
        <f t="shared" si="12"/>
        <v>247.59696726007979</v>
      </c>
      <c r="Z376" s="5">
        <f>'90.1 Data-SI'!Z376*Convert!$B$6/Convert!$B$5/$D376</f>
        <v>620.71520281397238</v>
      </c>
      <c r="AA376" s="5">
        <f>'90.1 Data-SI'!AA376*Convert!$B$6/Convert!$B$5/$D376</f>
        <v>1127.0554826912507</v>
      </c>
      <c r="AB376" s="5">
        <f t="shared" si="13"/>
        <v>1747.7706855052231</v>
      </c>
    </row>
    <row r="377" spans="1:28" x14ac:dyDescent="0.25">
      <c r="A377" s="95">
        <v>2007</v>
      </c>
      <c r="B377" s="95" t="s">
        <v>59</v>
      </c>
      <c r="C377" s="52" t="s">
        <v>15</v>
      </c>
      <c r="D377" s="5">
        <f>VLOOKUP(B377,SWH!$A$4:$C$19,3,FALSE)</f>
        <v>11345.29</v>
      </c>
      <c r="E377" s="5">
        <f>'90.1 Data-SI'!E377*Convert!$B$6/Convert!$B$5/$D377</f>
        <v>0</v>
      </c>
      <c r="F377" s="5">
        <f>'90.1 Data-SI'!F377*Convert!$B$7/Convert!$B$5/$D377</f>
        <v>106.1051806030912</v>
      </c>
      <c r="G377" s="5">
        <f>'90.1 Data-SI'!G377*Convert!$B$6/Convert!$B$5/$D377</f>
        <v>31.14734127064574</v>
      </c>
      <c r="H377" s="5">
        <f>'90.1 Data-SI'!H377*Convert!$B$6/Convert!$B$5/$D377</f>
        <v>112.6240529476696</v>
      </c>
      <c r="I377" s="5">
        <f>'90.1 Data-SI'!I377*Convert!$B$6/Convert!$B$5/$D377</f>
        <v>23.684820112820187</v>
      </c>
      <c r="J377" s="5">
        <f>'90.1 Data-SI'!J377*Convert!$B$6/Convert!$B$5/$D377</f>
        <v>135.79787956059297</v>
      </c>
      <c r="K377" s="5">
        <f>'90.1 Data-SI'!K377*Convert!$B$7/Convert!$B$5/$D377</f>
        <v>47.477200768875107</v>
      </c>
      <c r="L377" s="5">
        <f>'90.1 Data-SI'!L377*Convert!$B$6/Convert!$B$5/$D377</f>
        <v>80.287236671194236</v>
      </c>
      <c r="M377" s="5">
        <f>'90.1 Data-SI'!M377*Convert!$B$6/Convert!$B$5/$D377</f>
        <v>45.47144282389921</v>
      </c>
      <c r="N377" s="5">
        <f>'90.1 Data-SI'!N377*Convert!$B$6/Convert!$B$5/$D377</f>
        <v>8.2635170385439434</v>
      </c>
      <c r="O377" s="5">
        <f>'90.1 Data-SI'!O377*Convert!$B$6/Convert!$B$5/$D377</f>
        <v>0.11714777992551191</v>
      </c>
      <c r="P377" s="5">
        <f>'90.1 Data-SI'!P377*Convert!$B$6/Convert!$B$5/$D377</f>
        <v>8.1463692586184315</v>
      </c>
      <c r="Q377" s="5">
        <f>'90.1 Data-SI'!Q377*Convert!$B$6/Convert!$B$5/$D377</f>
        <v>0</v>
      </c>
      <c r="R377" s="5">
        <f>'90.1 Data-SI'!R377*Convert!$B$6/Convert!$B$5/$D377</f>
        <v>0</v>
      </c>
      <c r="S377" s="5">
        <f>'90.1 Data-SI'!S377*Convert!$B$6/Convert!$B$5/$D377</f>
        <v>0</v>
      </c>
      <c r="T377" s="5">
        <f>'90.1 Data-SI'!T377*Convert!$B$6/Convert!$B$5/$D377</f>
        <v>7.2089629264655199</v>
      </c>
      <c r="U377" s="5">
        <f>'90.1 Data-SI'!U377*Convert!$B$7/Convert!$B$5/$D377</f>
        <v>58.653989648763691</v>
      </c>
      <c r="V377" s="5">
        <f>'90.1 Data-SI'!V377*Convert!$B$6/Convert!$B$5/$D377</f>
        <v>5.8248606543625883</v>
      </c>
      <c r="W377" s="5">
        <f>'90.1 Data-SI'!W377*Convert!$B$6/Convert!$B$5/$D377</f>
        <v>84.76515335316337</v>
      </c>
      <c r="X377" s="5">
        <f>'90.1 Data-SI'!X377*Convert!$B$7/Convert!$B$5/$D377</f>
        <v>106.1051806030912</v>
      </c>
      <c r="Y377" s="5">
        <f t="shared" si="12"/>
        <v>190.87033395625457</v>
      </c>
      <c r="Z377" s="5">
        <f>'90.1 Data-SI'!Z377*Convert!$B$6/Convert!$B$5/$D377</f>
        <v>620.06696219801825</v>
      </c>
      <c r="AA377" s="5">
        <f>'90.1 Data-SI'!AA377*Convert!$B$6/Convert!$B$5/$D377</f>
        <v>1070.3763007967768</v>
      </c>
      <c r="AB377" s="5">
        <f t="shared" si="13"/>
        <v>1690.4432629947951</v>
      </c>
    </row>
    <row r="378" spans="1:28" x14ac:dyDescent="0.25">
      <c r="A378" s="95">
        <v>2007</v>
      </c>
      <c r="B378" s="95" t="s">
        <v>59</v>
      </c>
      <c r="C378" s="52" t="s">
        <v>16</v>
      </c>
      <c r="D378" s="5">
        <f>VLOOKUP(B378,SWH!$A$4:$C$19,3,FALSE)</f>
        <v>11345.29</v>
      </c>
      <c r="E378" s="5">
        <f>'90.1 Data-SI'!E378*Convert!$B$6/Convert!$B$5/$D378</f>
        <v>0</v>
      </c>
      <c r="F378" s="5">
        <f>'90.1 Data-SI'!F378*Convert!$B$7/Convert!$B$5/$D378</f>
        <v>196.01128946216642</v>
      </c>
      <c r="G378" s="5">
        <f>'90.1 Data-SI'!G378*Convert!$B$6/Convert!$B$5/$D378</f>
        <v>84.298419334268999</v>
      </c>
      <c r="H378" s="5">
        <f>'90.1 Data-SI'!H378*Convert!$B$6/Convert!$B$5/$D378</f>
        <v>112.6240529476696</v>
      </c>
      <c r="I378" s="5">
        <f>'90.1 Data-SI'!I378*Convert!$B$6/Convert!$B$5/$D378</f>
        <v>23.709633150751447</v>
      </c>
      <c r="J378" s="5">
        <f>'90.1 Data-SI'!J378*Convert!$B$6/Convert!$B$5/$D378</f>
        <v>135.79787956059297</v>
      </c>
      <c r="K378" s="5">
        <f>'90.1 Data-SI'!K378*Convert!$B$7/Convert!$B$5/$D378</f>
        <v>47.477200768875107</v>
      </c>
      <c r="L378" s="5">
        <f>'90.1 Data-SI'!L378*Convert!$B$6/Convert!$B$5/$D378</f>
        <v>80.287236671194236</v>
      </c>
      <c r="M378" s="5">
        <f>'90.1 Data-SI'!M378*Convert!$B$6/Convert!$B$5/$D378</f>
        <v>52.068609283872178</v>
      </c>
      <c r="N378" s="5">
        <f>'90.1 Data-SI'!N378*Convert!$B$6/Convert!$B$5/$D378</f>
        <v>13.071818545160346</v>
      </c>
      <c r="O378" s="5">
        <f>'90.1 Data-SI'!O378*Convert!$B$6/Convert!$B$5/$D378</f>
        <v>0.11714777992551191</v>
      </c>
      <c r="P378" s="5">
        <f>'90.1 Data-SI'!P378*Convert!$B$6/Convert!$B$5/$D378</f>
        <v>12.954670765234834</v>
      </c>
      <c r="Q378" s="5">
        <f>'90.1 Data-SI'!Q378*Convert!$B$6/Convert!$B$5/$D378</f>
        <v>0</v>
      </c>
      <c r="R378" s="5">
        <f>'90.1 Data-SI'!R378*Convert!$B$6/Convert!$B$5/$D378</f>
        <v>0</v>
      </c>
      <c r="S378" s="5">
        <f>'90.1 Data-SI'!S378*Convert!$B$6/Convert!$B$5/$D378</f>
        <v>0</v>
      </c>
      <c r="T378" s="5">
        <f>'90.1 Data-SI'!T378*Convert!$B$6/Convert!$B$5/$D378</f>
        <v>7.2112891487715753</v>
      </c>
      <c r="U378" s="5">
        <f>'90.1 Data-SI'!U378*Convert!$B$7/Convert!$B$5/$D378</f>
        <v>60.583758644434035</v>
      </c>
      <c r="V378" s="5">
        <f>'90.1 Data-SI'!V378*Convert!$B$6/Convert!$B$5/$D378</f>
        <v>5.7511969480041687</v>
      </c>
      <c r="W378" s="5">
        <f>'90.1 Data-SI'!W378*Convert!$B$6/Convert!$B$5/$D378</f>
        <v>149.32169938337603</v>
      </c>
      <c r="X378" s="5">
        <f>'90.1 Data-SI'!X378*Convert!$B$7/Convert!$B$5/$D378</f>
        <v>196.01128946216642</v>
      </c>
      <c r="Y378" s="5">
        <f t="shared" si="12"/>
        <v>345.33298884554245</v>
      </c>
      <c r="Z378" s="5">
        <f>'90.1 Data-SI'!Z378*Convert!$B$6/Convert!$B$5/$D378</f>
        <v>888.37344297844197</v>
      </c>
      <c r="AA378" s="5">
        <f>'90.1 Data-SI'!AA378*Convert!$B$6/Convert!$B$5/$D378</f>
        <v>1403.1935785687274</v>
      </c>
      <c r="AB378" s="5">
        <f t="shared" si="13"/>
        <v>2291.5670215471691</v>
      </c>
    </row>
    <row r="379" spans="1:28" x14ac:dyDescent="0.25">
      <c r="A379" s="95">
        <v>2007</v>
      </c>
      <c r="B379" s="95" t="s">
        <v>59</v>
      </c>
      <c r="C379" s="52" t="s">
        <v>9</v>
      </c>
      <c r="D379" s="5">
        <f>VLOOKUP(B379,SWH!$A$4:$C$19,3,FALSE)</f>
        <v>11345.29</v>
      </c>
      <c r="E379" s="5">
        <f>'90.1 Data-SI'!E379*Convert!$B$6/Convert!$B$5/$D379</f>
        <v>0</v>
      </c>
      <c r="F379" s="5">
        <f>'90.1 Data-SI'!F379*Convert!$B$7/Convert!$B$5/$D379</f>
        <v>160.17586935978622</v>
      </c>
      <c r="G379" s="5">
        <f>'90.1 Data-SI'!G379*Convert!$B$6/Convert!$B$5/$D379</f>
        <v>55.123714579158197</v>
      </c>
      <c r="H379" s="5">
        <f>'90.1 Data-SI'!H379*Convert!$B$6/Convert!$B$5/$D379</f>
        <v>112.6240529476696</v>
      </c>
      <c r="I379" s="5">
        <f>'90.1 Data-SI'!I379*Convert!$B$6/Convert!$B$5/$D379</f>
        <v>23.692574187173708</v>
      </c>
      <c r="J379" s="5">
        <f>'90.1 Data-SI'!J379*Convert!$B$6/Convert!$B$5/$D379</f>
        <v>135.79787956059297</v>
      </c>
      <c r="K379" s="5">
        <f>'90.1 Data-SI'!K379*Convert!$B$7/Convert!$B$5/$D379</f>
        <v>47.477200768875107</v>
      </c>
      <c r="L379" s="5">
        <f>'90.1 Data-SI'!L379*Convert!$B$6/Convert!$B$5/$D379</f>
        <v>80.287236671194236</v>
      </c>
      <c r="M379" s="5">
        <f>'90.1 Data-SI'!M379*Convert!$B$6/Convert!$B$5/$D379</f>
        <v>48.572297157870992</v>
      </c>
      <c r="N379" s="5">
        <f>'90.1 Data-SI'!N379*Convert!$B$6/Convert!$B$5/$D379</f>
        <v>10.391235041149232</v>
      </c>
      <c r="O379" s="5">
        <f>'90.1 Data-SI'!O379*Convert!$B$6/Convert!$B$5/$D379</f>
        <v>0.11714777992551191</v>
      </c>
      <c r="P379" s="5">
        <f>'90.1 Data-SI'!P379*Convert!$B$6/Convert!$B$5/$D379</f>
        <v>10.274087261223722</v>
      </c>
      <c r="Q379" s="5">
        <f>'90.1 Data-SI'!Q379*Convert!$B$6/Convert!$B$5/$D379</f>
        <v>0</v>
      </c>
      <c r="R379" s="5">
        <f>'90.1 Data-SI'!R379*Convert!$B$6/Convert!$B$5/$D379</f>
        <v>0</v>
      </c>
      <c r="S379" s="5">
        <f>'90.1 Data-SI'!S379*Convert!$B$6/Convert!$B$5/$D379</f>
        <v>0</v>
      </c>
      <c r="T379" s="5">
        <f>'90.1 Data-SI'!T379*Convert!$B$6/Convert!$B$5/$D379</f>
        <v>7.2089629264655199</v>
      </c>
      <c r="U379" s="5">
        <f>'90.1 Data-SI'!U379*Convert!$B$7/Convert!$B$5/$D379</f>
        <v>60.128586889850823</v>
      </c>
      <c r="V379" s="5">
        <f>'90.1 Data-SI'!V379*Convert!$B$6/Convert!$B$5/$D379</f>
        <v>5.7542985777455753</v>
      </c>
      <c r="W379" s="5">
        <f>'90.1 Data-SI'!W379*Convert!$B$6/Convert!$B$5/$D379</f>
        <v>113.97009899825291</v>
      </c>
      <c r="X379" s="5">
        <f>'90.1 Data-SI'!X379*Convert!$B$7/Convert!$B$5/$D379</f>
        <v>160.17586935978622</v>
      </c>
      <c r="Y379" s="5">
        <f t="shared" si="12"/>
        <v>274.14596835803911</v>
      </c>
      <c r="Z379" s="5">
        <f>'90.1 Data-SI'!Z379*Convert!$B$6/Convert!$B$5/$D379</f>
        <v>782.34733189818064</v>
      </c>
      <c r="AA379" s="5">
        <f>'90.1 Data-SI'!AA379*Convert!$B$6/Convert!$B$5/$D379</f>
        <v>1261.8003589546361</v>
      </c>
      <c r="AB379" s="5">
        <f t="shared" si="13"/>
        <v>2044.1476908528166</v>
      </c>
    </row>
    <row r="380" spans="1:28" x14ac:dyDescent="0.25">
      <c r="A380" s="95">
        <v>2007</v>
      </c>
      <c r="B380" s="95" t="s">
        <v>59</v>
      </c>
      <c r="C380" s="52" t="s">
        <v>12</v>
      </c>
      <c r="D380" s="5">
        <f>VLOOKUP(B380,SWH!$A$4:$C$19,3,FALSE)</f>
        <v>11345.29</v>
      </c>
      <c r="E380" s="5">
        <f>'90.1 Data-SI'!E380*Convert!$B$6/Convert!$B$5/$D380</f>
        <v>0</v>
      </c>
      <c r="F380" s="5">
        <f>'90.1 Data-SI'!F380*Convert!$B$7/Convert!$B$5/$D380</f>
        <v>233.0243171885034</v>
      </c>
      <c r="G380" s="5">
        <f>'90.1 Data-SI'!G380*Convert!$B$6/Convert!$B$5/$D380</f>
        <v>65.612650957161762</v>
      </c>
      <c r="H380" s="5">
        <f>'90.1 Data-SI'!H380*Convert!$B$6/Convert!$B$5/$D380</f>
        <v>112.6240529476696</v>
      </c>
      <c r="I380" s="5">
        <f>'90.1 Data-SI'!I380*Convert!$B$6/Convert!$B$5/$D380</f>
        <v>23.677841445902022</v>
      </c>
      <c r="J380" s="5">
        <f>'90.1 Data-SI'!J380*Convert!$B$6/Convert!$B$5/$D380</f>
        <v>135.79787956059297</v>
      </c>
      <c r="K380" s="5">
        <f>'90.1 Data-SI'!K380*Convert!$B$7/Convert!$B$5/$D380</f>
        <v>47.477200768875107</v>
      </c>
      <c r="L380" s="5">
        <f>'90.1 Data-SI'!L380*Convert!$B$6/Convert!$B$5/$D380</f>
        <v>80.287236671194236</v>
      </c>
      <c r="M380" s="5">
        <f>'90.1 Data-SI'!M380*Convert!$B$6/Convert!$B$5/$D380</f>
        <v>52.807572569762421</v>
      </c>
      <c r="N380" s="5">
        <f>'90.1 Data-SI'!N380*Convert!$B$6/Convert!$B$5/$D380</f>
        <v>12.681013197743045</v>
      </c>
      <c r="O380" s="5">
        <f>'90.1 Data-SI'!O380*Convert!$B$6/Convert!$B$5/$D380</f>
        <v>0.11714777992551191</v>
      </c>
      <c r="P380" s="5">
        <f>'90.1 Data-SI'!P380*Convert!$B$6/Convert!$B$5/$D380</f>
        <v>12.563865417817532</v>
      </c>
      <c r="Q380" s="5">
        <f>'90.1 Data-SI'!Q380*Convert!$B$6/Convert!$B$5/$D380</f>
        <v>0</v>
      </c>
      <c r="R380" s="5">
        <f>'90.1 Data-SI'!R380*Convert!$B$6/Convert!$B$5/$D380</f>
        <v>0</v>
      </c>
      <c r="S380" s="5">
        <f>'90.1 Data-SI'!S380*Convert!$B$6/Convert!$B$5/$D380</f>
        <v>0</v>
      </c>
      <c r="T380" s="5">
        <f>'90.1 Data-SI'!T380*Convert!$B$6/Convert!$B$5/$D380</f>
        <v>7.2120645562069274</v>
      </c>
      <c r="U380" s="5">
        <f>'90.1 Data-SI'!U380*Convert!$B$7/Convert!$B$5/$D380</f>
        <v>62.667728683493806</v>
      </c>
      <c r="V380" s="5">
        <f>'90.1 Data-SI'!V380*Convert!$B$6/Convert!$B$5/$D380</f>
        <v>5.7209560580254495</v>
      </c>
      <c r="W380" s="5">
        <f>'90.1 Data-SI'!W380*Convert!$B$6/Convert!$B$5/$D380</f>
        <v>130.9840889447417</v>
      </c>
      <c r="X380" s="5">
        <f>'90.1 Data-SI'!X380*Convert!$B$7/Convert!$B$5/$D380</f>
        <v>233.0243171885034</v>
      </c>
      <c r="Y380" s="5">
        <f t="shared" si="12"/>
        <v>364.0084061332451</v>
      </c>
      <c r="Z380" s="5">
        <f>'90.1 Data-SI'!Z380*Convert!$B$6/Convert!$B$5/$D380</f>
        <v>1002.5994876875482</v>
      </c>
      <c r="AA380" s="5">
        <f>'90.1 Data-SI'!AA380*Convert!$B$6/Convert!$B$5/$D380</f>
        <v>1499.0207556518069</v>
      </c>
      <c r="AB380" s="5">
        <f t="shared" si="13"/>
        <v>2501.6202433393551</v>
      </c>
    </row>
    <row r="381" spans="1:28" x14ac:dyDescent="0.25">
      <c r="A381" s="95">
        <v>2007</v>
      </c>
      <c r="B381" s="95" t="s">
        <v>59</v>
      </c>
      <c r="C381" s="52" t="s">
        <v>8</v>
      </c>
      <c r="D381" s="5">
        <f>VLOOKUP(B381,SWH!$A$4:$C$19,3,FALSE)</f>
        <v>11345.29</v>
      </c>
      <c r="E381" s="5">
        <f>'90.1 Data-SI'!E381*Convert!$B$6/Convert!$B$5/$D381</f>
        <v>0</v>
      </c>
      <c r="F381" s="5">
        <f>'90.1 Data-SI'!F381*Convert!$B$7/Convert!$B$5/$D381</f>
        <v>332.32554263095568</v>
      </c>
      <c r="G381" s="5">
        <f>'90.1 Data-SI'!G381*Convert!$B$6/Convert!$B$5/$D381</f>
        <v>34.885580516476679</v>
      </c>
      <c r="H381" s="5">
        <f>'90.1 Data-SI'!H381*Convert!$B$6/Convert!$B$5/$D381</f>
        <v>112.6240529476696</v>
      </c>
      <c r="I381" s="5">
        <f>'90.1 Data-SI'!I381*Convert!$B$6/Convert!$B$5/$D381</f>
        <v>23.54757299676292</v>
      </c>
      <c r="J381" s="5">
        <f>'90.1 Data-SI'!J381*Convert!$B$6/Convert!$B$5/$D381</f>
        <v>135.79787956059297</v>
      </c>
      <c r="K381" s="5">
        <f>'90.1 Data-SI'!K381*Convert!$B$7/Convert!$B$5/$D381</f>
        <v>47.477200768875107</v>
      </c>
      <c r="L381" s="5">
        <f>'90.1 Data-SI'!L381*Convert!$B$6/Convert!$B$5/$D381</f>
        <v>80.287236671194236</v>
      </c>
      <c r="M381" s="5">
        <f>'90.1 Data-SI'!M381*Convert!$B$6/Convert!$B$5/$D381</f>
        <v>56.529528259450984</v>
      </c>
      <c r="N381" s="5">
        <f>'90.1 Data-SI'!N381*Convert!$B$6/Convert!$B$5/$D381</f>
        <v>12.104885473276672</v>
      </c>
      <c r="O381" s="5">
        <f>'90.1 Data-SI'!O381*Convert!$B$6/Convert!$B$5/$D381</f>
        <v>0.11714777992551191</v>
      </c>
      <c r="P381" s="5">
        <f>'90.1 Data-SI'!P381*Convert!$B$6/Convert!$B$5/$D381</f>
        <v>11.987737693351162</v>
      </c>
      <c r="Q381" s="5">
        <f>'90.1 Data-SI'!Q381*Convert!$B$6/Convert!$B$5/$D381</f>
        <v>0</v>
      </c>
      <c r="R381" s="5">
        <f>'90.1 Data-SI'!R381*Convert!$B$6/Convert!$B$5/$D381</f>
        <v>0</v>
      </c>
      <c r="S381" s="5">
        <f>'90.1 Data-SI'!S381*Convert!$B$6/Convert!$B$5/$D381</f>
        <v>0</v>
      </c>
      <c r="T381" s="5">
        <f>'90.1 Data-SI'!T381*Convert!$B$6/Convert!$B$5/$D381</f>
        <v>7.2120645562069274</v>
      </c>
      <c r="U381" s="5">
        <f>'90.1 Data-SI'!U381*Convert!$B$7/Convert!$B$5/$D381</f>
        <v>65.468561060238315</v>
      </c>
      <c r="V381" s="5">
        <f>'90.1 Data-SI'!V381*Convert!$B$6/Convert!$B$5/$D381</f>
        <v>5.6945922052234881</v>
      </c>
      <c r="W381" s="5">
        <f>'90.1 Data-SI'!W381*Convert!$B$6/Convert!$B$5/$D381</f>
        <v>103.40284646927883</v>
      </c>
      <c r="X381" s="5">
        <f>'90.1 Data-SI'!X381*Convert!$B$7/Convert!$B$5/$D381</f>
        <v>332.32554263095568</v>
      </c>
      <c r="Y381" s="5">
        <f t="shared" si="12"/>
        <v>435.72838910023449</v>
      </c>
      <c r="Z381" s="5">
        <f>'90.1 Data-SI'!Z381*Convert!$B$6/Convert!$B$5/$D381</f>
        <v>1300.8995034748143</v>
      </c>
      <c r="AA381" s="5">
        <f>'90.1 Data-SI'!AA381*Convert!$B$6/Convert!$B$5/$D381</f>
        <v>1769.5821212542337</v>
      </c>
      <c r="AB381" s="5">
        <f t="shared" si="13"/>
        <v>3070.4816247290482</v>
      </c>
    </row>
    <row r="382" spans="1:28" x14ac:dyDescent="0.25">
      <c r="A382" s="95">
        <v>2010</v>
      </c>
      <c r="B382" s="95" t="s">
        <v>59</v>
      </c>
      <c r="C382" s="52" t="s">
        <v>10</v>
      </c>
      <c r="D382" s="5">
        <f>VLOOKUP(B382,SWH!$A$4:$C$19,3,FALSE)</f>
        <v>11345.29</v>
      </c>
      <c r="E382" s="5">
        <f>'90.1 Data-SI'!E382*Convert!$B$6/Convert!$B$5/$D382</f>
        <v>0</v>
      </c>
      <c r="F382" s="5">
        <f>'90.1 Data-SI'!F382*Convert!$B$7/Convert!$B$5/$D382</f>
        <v>0.74021808952339596</v>
      </c>
      <c r="G382" s="5">
        <f>'90.1 Data-SI'!G382*Convert!$B$6/Convert!$B$5/$D382</f>
        <v>456.89177231745987</v>
      </c>
      <c r="H382" s="5">
        <f>'90.1 Data-SI'!H382*Convert!$B$6/Convert!$B$5/$D382</f>
        <v>98.272036726743465</v>
      </c>
      <c r="I382" s="5">
        <f>'90.1 Data-SI'!I382*Convert!$B$6/Convert!$B$5/$D382</f>
        <v>19.116119503727486</v>
      </c>
      <c r="J382" s="5">
        <f>'90.1 Data-SI'!J382*Convert!$B$6/Convert!$B$5/$D382</f>
        <v>135.33573672912331</v>
      </c>
      <c r="K382" s="5">
        <f>'90.1 Data-SI'!K382*Convert!$B$7/Convert!$B$5/$D382</f>
        <v>47.477200768875107</v>
      </c>
      <c r="L382" s="5">
        <f>'90.1 Data-SI'!L382*Convert!$B$6/Convert!$B$5/$D382</f>
        <v>76.40322082751716</v>
      </c>
      <c r="M382" s="5">
        <f>'90.1 Data-SI'!M382*Convert!$B$6/Convert!$B$5/$D382</f>
        <v>69.796749478319981</v>
      </c>
      <c r="N382" s="5">
        <f>'90.1 Data-SI'!N382*Convert!$B$6/Convert!$B$5/$D382</f>
        <v>10.224522442548601</v>
      </c>
      <c r="O382" s="5">
        <f>'90.1 Data-SI'!O382*Convert!$B$6/Convert!$B$5/$D382</f>
        <v>0.11714777992551191</v>
      </c>
      <c r="P382" s="5">
        <f>'90.1 Data-SI'!P382*Convert!$B$6/Convert!$B$5/$D382</f>
        <v>10.107374662623089</v>
      </c>
      <c r="Q382" s="5">
        <f>'90.1 Data-SI'!Q382*Convert!$B$6/Convert!$B$5/$D382</f>
        <v>0</v>
      </c>
      <c r="R382" s="5">
        <f>'90.1 Data-SI'!R382*Convert!$B$6/Convert!$B$5/$D382</f>
        <v>0</v>
      </c>
      <c r="S382" s="5">
        <f>'90.1 Data-SI'!S382*Convert!$B$6/Convert!$B$5/$D382</f>
        <v>24.882824600438688</v>
      </c>
      <c r="T382" s="5">
        <f>'90.1 Data-SI'!T382*Convert!$B$6/Convert!$B$5/$D382</f>
        <v>7.0375978832527757</v>
      </c>
      <c r="U382" s="5">
        <f>'90.1 Data-SI'!U382*Convert!$B$7/Convert!$B$5/$D382</f>
        <v>46.526515506532768</v>
      </c>
      <c r="V382" s="5">
        <f>'90.1 Data-SI'!V382*Convert!$B$6/Convert!$B$5/$D382</f>
        <v>5.9241128060876163</v>
      </c>
      <c r="W382" s="5">
        <f>'90.1 Data-SI'!W382*Convert!$B$6/Convert!$B$5/$D382</f>
        <v>561.67872105884169</v>
      </c>
      <c r="X382" s="5">
        <f>'90.1 Data-SI'!X382*Convert!$B$7/Convert!$B$5/$D382</f>
        <v>0.74021808952339596</v>
      </c>
      <c r="Y382" s="5">
        <f t="shared" si="12"/>
        <v>562.4189391483651</v>
      </c>
      <c r="Z382" s="5">
        <f>'90.1 Data-SI'!Z382*Convert!$B$6/Convert!$B$5/$D382</f>
        <v>276.80339545700849</v>
      </c>
      <c r="AA382" s="5">
        <f>'90.1 Data-SI'!AA382*Convert!$B$6/Convert!$B$5/$D382</f>
        <v>1180.6873133647923</v>
      </c>
      <c r="AB382" s="5">
        <f t="shared" si="13"/>
        <v>1457.4907088218008</v>
      </c>
    </row>
    <row r="383" spans="1:28" x14ac:dyDescent="0.25">
      <c r="A383" s="95">
        <v>2010</v>
      </c>
      <c r="B383" s="95" t="s">
        <v>59</v>
      </c>
      <c r="C383" s="52" t="s">
        <v>6</v>
      </c>
      <c r="D383" s="5">
        <f>VLOOKUP(B383,SWH!$A$4:$C$19,3,FALSE)</f>
        <v>11345.29</v>
      </c>
      <c r="E383" s="5">
        <f>'90.1 Data-SI'!E383*Convert!$B$6/Convert!$B$5/$D383</f>
        <v>0</v>
      </c>
      <c r="F383" s="5">
        <f>'90.1 Data-SI'!F383*Convert!$B$7/Convert!$B$5/$D383</f>
        <v>1.9037591811227392</v>
      </c>
      <c r="G383" s="5">
        <f>'90.1 Data-SI'!G383*Convert!$B$6/Convert!$B$5/$D383</f>
        <v>541.44064825334749</v>
      </c>
      <c r="H383" s="5">
        <f>'90.1 Data-SI'!H383*Convert!$B$6/Convert!$B$5/$D383</f>
        <v>98.276689171355585</v>
      </c>
      <c r="I383" s="5">
        <f>'90.1 Data-SI'!I383*Convert!$B$6/Convert!$B$5/$D383</f>
        <v>19.119221133468894</v>
      </c>
      <c r="J383" s="5">
        <f>'90.1 Data-SI'!J383*Convert!$B$6/Convert!$B$5/$D383</f>
        <v>135.33573672912331</v>
      </c>
      <c r="K383" s="5">
        <f>'90.1 Data-SI'!K383*Convert!$B$7/Convert!$B$5/$D383</f>
        <v>47.477200768875107</v>
      </c>
      <c r="L383" s="5">
        <f>'90.1 Data-SI'!L383*Convert!$B$6/Convert!$B$5/$D383</f>
        <v>76.40322082751716</v>
      </c>
      <c r="M383" s="5">
        <f>'90.1 Data-SI'!M383*Convert!$B$6/Convert!$B$5/$D383</f>
        <v>90.408629924841051</v>
      </c>
      <c r="N383" s="5">
        <f>'90.1 Data-SI'!N383*Convert!$B$6/Convert!$B$5/$D383</f>
        <v>13.145482251518763</v>
      </c>
      <c r="O383" s="5">
        <f>'90.1 Data-SI'!O383*Convert!$B$6/Convert!$B$5/$D383</f>
        <v>0.11714777992551191</v>
      </c>
      <c r="P383" s="5">
        <f>'90.1 Data-SI'!P383*Convert!$B$6/Convert!$B$5/$D383</f>
        <v>13.028334471593251</v>
      </c>
      <c r="Q383" s="5">
        <f>'90.1 Data-SI'!Q383*Convert!$B$6/Convert!$B$5/$D383</f>
        <v>0</v>
      </c>
      <c r="R383" s="5">
        <f>'90.1 Data-SI'!R383*Convert!$B$6/Convert!$B$5/$D383</f>
        <v>0</v>
      </c>
      <c r="S383" s="5">
        <f>'90.1 Data-SI'!S383*Convert!$B$6/Convert!$B$5/$D383</f>
        <v>2.8511731397885036</v>
      </c>
      <c r="T383" s="5">
        <f>'90.1 Data-SI'!T383*Convert!$B$6/Convert!$B$5/$D383</f>
        <v>7.0352716609467203</v>
      </c>
      <c r="U383" s="5">
        <f>'90.1 Data-SI'!U383*Convert!$B$7/Convert!$B$5/$D383</f>
        <v>46.917989756101434</v>
      </c>
      <c r="V383" s="5">
        <f>'90.1 Data-SI'!V383*Convert!$B$6/Convert!$B$5/$D383</f>
        <v>6.004755179364202</v>
      </c>
      <c r="W383" s="5">
        <f>'90.1 Data-SI'!W383*Convert!$B$6/Convert!$B$5/$D383</f>
        <v>647.72878578957034</v>
      </c>
      <c r="X383" s="5">
        <f>'90.1 Data-SI'!X383*Convert!$B$7/Convert!$B$5/$D383</f>
        <v>1.9037591811227392</v>
      </c>
      <c r="Y383" s="5">
        <f t="shared" si="12"/>
        <v>649.63254497069306</v>
      </c>
      <c r="Z383" s="5">
        <f>'90.1 Data-SI'!Z383*Convert!$B$6/Convert!$B$5/$D383</f>
        <v>281.34573221329924</v>
      </c>
      <c r="AA383" s="5">
        <f>'90.1 Data-SI'!AA383*Convert!$B$6/Convert!$B$5/$D383</f>
        <v>1271.3673358920062</v>
      </c>
      <c r="AB383" s="5">
        <f t="shared" si="13"/>
        <v>1552.7130681053054</v>
      </c>
    </row>
    <row r="384" spans="1:28" x14ac:dyDescent="0.25">
      <c r="A384" s="95">
        <v>2010</v>
      </c>
      <c r="B384" s="95" t="s">
        <v>59</v>
      </c>
      <c r="C384" s="52" t="s">
        <v>11</v>
      </c>
      <c r="D384" s="5">
        <f>VLOOKUP(B384,SWH!$A$4:$C$19,3,FALSE)</f>
        <v>11345.29</v>
      </c>
      <c r="E384" s="5">
        <f>'90.1 Data-SI'!E384*Convert!$B$6/Convert!$B$5/$D384</f>
        <v>0</v>
      </c>
      <c r="F384" s="5">
        <f>'90.1 Data-SI'!F384*Convert!$B$7/Convert!$B$5/$D384</f>
        <v>1.4355825192657043</v>
      </c>
      <c r="G384" s="5">
        <f>'90.1 Data-SI'!G384*Convert!$B$6/Convert!$B$5/$D384</f>
        <v>323.26348276098122</v>
      </c>
      <c r="H384" s="5">
        <f>'90.1 Data-SI'!H384*Convert!$B$6/Convert!$B$5/$D384</f>
        <v>98.316234950558538</v>
      </c>
      <c r="I384" s="5">
        <f>'90.1 Data-SI'!I384*Convert!$B$6/Convert!$B$5/$D384</f>
        <v>19.121547355774947</v>
      </c>
      <c r="J384" s="5">
        <f>'90.1 Data-SI'!J384*Convert!$B$6/Convert!$B$5/$D384</f>
        <v>135.33573672912331</v>
      </c>
      <c r="K384" s="5">
        <f>'90.1 Data-SI'!K384*Convert!$B$7/Convert!$B$5/$D384</f>
        <v>47.477200768875107</v>
      </c>
      <c r="L384" s="5">
        <f>'90.1 Data-SI'!L384*Convert!$B$6/Convert!$B$5/$D384</f>
        <v>76.40322082751716</v>
      </c>
      <c r="M384" s="5">
        <f>'90.1 Data-SI'!M384*Convert!$B$6/Convert!$B$5/$D384</f>
        <v>63.093352199703801</v>
      </c>
      <c r="N384" s="5">
        <f>'90.1 Data-SI'!N384*Convert!$B$6/Convert!$B$5/$D384</f>
        <v>8.0727668094474048</v>
      </c>
      <c r="O384" s="5">
        <f>'90.1 Data-SI'!O384*Convert!$B$6/Convert!$B$5/$D384</f>
        <v>0.11714777992551191</v>
      </c>
      <c r="P384" s="5">
        <f>'90.1 Data-SI'!P384*Convert!$B$6/Convert!$B$5/$D384</f>
        <v>7.955619029521892</v>
      </c>
      <c r="Q384" s="5">
        <f>'90.1 Data-SI'!Q384*Convert!$B$6/Convert!$B$5/$D384</f>
        <v>0</v>
      </c>
      <c r="R384" s="5">
        <f>'90.1 Data-SI'!R384*Convert!$B$6/Convert!$B$5/$D384</f>
        <v>0</v>
      </c>
      <c r="S384" s="5">
        <f>'90.1 Data-SI'!S384*Convert!$B$6/Convert!$B$5/$D384</f>
        <v>24.255519985239101</v>
      </c>
      <c r="T384" s="5">
        <f>'90.1 Data-SI'!T384*Convert!$B$6/Convert!$B$5/$D384</f>
        <v>7.0375978832527757</v>
      </c>
      <c r="U384" s="5">
        <f>'90.1 Data-SI'!U384*Convert!$B$7/Convert!$B$5/$D384</f>
        <v>48.245021110571486</v>
      </c>
      <c r="V384" s="5">
        <f>'90.1 Data-SI'!V384*Convert!$B$6/Convert!$B$5/$D384</f>
        <v>5.9117062871219881</v>
      </c>
      <c r="W384" s="5">
        <f>'90.1 Data-SI'!W384*Convert!$B$6/Convert!$B$5/$D384</f>
        <v>418.56797397544597</v>
      </c>
      <c r="X384" s="5">
        <f>'90.1 Data-SI'!X384*Convert!$B$7/Convert!$B$5/$D384</f>
        <v>1.4355825192657043</v>
      </c>
      <c r="Y384" s="5">
        <f t="shared" si="12"/>
        <v>420.00355649471169</v>
      </c>
      <c r="Z384" s="5">
        <f>'90.1 Data-SI'!Z384*Convert!$B$6/Convert!$B$5/$D384</f>
        <v>283.85495067409761</v>
      </c>
      <c r="AA384" s="5">
        <f>'90.1 Data-SI'!AA384*Convert!$B$6/Convert!$B$5/$D384</f>
        <v>1044.6668918702533</v>
      </c>
      <c r="AB384" s="5">
        <f t="shared" si="13"/>
        <v>1328.5218425443509</v>
      </c>
    </row>
    <row r="385" spans="1:28" x14ac:dyDescent="0.25">
      <c r="A385" s="95">
        <v>2010</v>
      </c>
      <c r="B385" s="95" t="s">
        <v>59</v>
      </c>
      <c r="C385" s="52" t="s">
        <v>13</v>
      </c>
      <c r="D385" s="5">
        <f>VLOOKUP(B385,SWH!$A$4:$C$19,3,FALSE)</f>
        <v>11345.29</v>
      </c>
      <c r="E385" s="5">
        <f>'90.1 Data-SI'!E385*Convert!$B$6/Convert!$B$5/$D385</f>
        <v>0</v>
      </c>
      <c r="F385" s="5">
        <f>'90.1 Data-SI'!F385*Convert!$B$7/Convert!$B$5/$D385</f>
        <v>11.950713565815514</v>
      </c>
      <c r="G385" s="5">
        <f>'90.1 Data-SI'!G385*Convert!$B$6/Convert!$B$5/$D385</f>
        <v>418.89060472573971</v>
      </c>
      <c r="H385" s="5">
        <f>'90.1 Data-SI'!H385*Convert!$B$6/Convert!$B$5/$D385</f>
        <v>98.304603839028246</v>
      </c>
      <c r="I385" s="5">
        <f>'90.1 Data-SI'!I385*Convert!$B$6/Convert!$B$5/$D385</f>
        <v>19.097509725279046</v>
      </c>
      <c r="J385" s="5">
        <f>'90.1 Data-SI'!J385*Convert!$B$6/Convert!$B$5/$D385</f>
        <v>135.33573672912331</v>
      </c>
      <c r="K385" s="5">
        <f>'90.1 Data-SI'!K385*Convert!$B$7/Convert!$B$5/$D385</f>
        <v>47.477200768875107</v>
      </c>
      <c r="L385" s="5">
        <f>'90.1 Data-SI'!L385*Convert!$B$6/Convert!$B$5/$D385</f>
        <v>76.40322082751716</v>
      </c>
      <c r="M385" s="5">
        <f>'90.1 Data-SI'!M385*Convert!$B$6/Convert!$B$5/$D385</f>
        <v>78.00211095921253</v>
      </c>
      <c r="N385" s="5">
        <f>'90.1 Data-SI'!N385*Convert!$B$6/Convert!$B$5/$D385</f>
        <v>11.063513287599228</v>
      </c>
      <c r="O385" s="5">
        <f>'90.1 Data-SI'!O385*Convert!$B$6/Convert!$B$5/$D385</f>
        <v>0.11714777992551191</v>
      </c>
      <c r="P385" s="5">
        <f>'90.1 Data-SI'!P385*Convert!$B$6/Convert!$B$5/$D385</f>
        <v>10.946365507673718</v>
      </c>
      <c r="Q385" s="5">
        <f>'90.1 Data-SI'!Q385*Convert!$B$6/Convert!$B$5/$D385</f>
        <v>0</v>
      </c>
      <c r="R385" s="5">
        <f>'90.1 Data-SI'!R385*Convert!$B$6/Convert!$B$5/$D385</f>
        <v>0</v>
      </c>
      <c r="S385" s="5">
        <f>'90.1 Data-SI'!S385*Convert!$B$6/Convert!$B$5/$D385</f>
        <v>2.870558325672298</v>
      </c>
      <c r="T385" s="5">
        <f>'90.1 Data-SI'!T385*Convert!$B$6/Convert!$B$5/$D385</f>
        <v>7.0360470683820706</v>
      </c>
      <c r="U385" s="5">
        <f>'90.1 Data-SI'!U385*Convert!$B$7/Convert!$B$5/$D385</f>
        <v>48.46000018999564</v>
      </c>
      <c r="V385" s="5">
        <f>'90.1 Data-SI'!V385*Convert!$B$6/Convert!$B$5/$D385</f>
        <v>5.9621077704198528</v>
      </c>
      <c r="W385" s="5">
        <f>'90.1 Data-SI'!W385*Convert!$B$6/Convert!$B$5/$D385</f>
        <v>510.70963951829833</v>
      </c>
      <c r="X385" s="5">
        <f>'90.1 Data-SI'!X385*Convert!$B$7/Convert!$B$5/$D385</f>
        <v>11.950713565815514</v>
      </c>
      <c r="Y385" s="5">
        <f t="shared" si="12"/>
        <v>522.66035308411381</v>
      </c>
      <c r="Z385" s="5">
        <f>'90.1 Data-SI'!Z385*Convert!$B$6/Convert!$B$5/$D385</f>
        <v>315.20467328537018</v>
      </c>
      <c r="AA385" s="5">
        <f>'90.1 Data-SI'!AA385*Convert!$B$6/Convert!$B$5/$D385</f>
        <v>1168.1714619507791</v>
      </c>
      <c r="AB385" s="5">
        <f t="shared" si="13"/>
        <v>1483.3761352361494</v>
      </c>
    </row>
    <row r="386" spans="1:28" x14ac:dyDescent="0.25">
      <c r="A386" s="95">
        <v>2010</v>
      </c>
      <c r="B386" s="95" t="s">
        <v>59</v>
      </c>
      <c r="C386" s="52" t="s">
        <v>19</v>
      </c>
      <c r="D386" s="5">
        <f>VLOOKUP(B386,SWH!$A$4:$C$19,3,FALSE)</f>
        <v>11345.29</v>
      </c>
      <c r="E386" s="5">
        <f>'90.1 Data-SI'!E386*Convert!$B$6/Convert!$B$5/$D386</f>
        <v>0</v>
      </c>
      <c r="F386" s="5">
        <f>'90.1 Data-SI'!F386*Convert!$B$7/Convert!$B$5/$D386</f>
        <v>8.2705902135991636</v>
      </c>
      <c r="G386" s="5">
        <f>'90.1 Data-SI'!G386*Convert!$B$6/Convert!$B$5/$D386</f>
        <v>270.17211106988009</v>
      </c>
      <c r="H386" s="5">
        <f>'90.1 Data-SI'!H386*Convert!$B$6/Convert!$B$5/$D386</f>
        <v>98.274362949049532</v>
      </c>
      <c r="I386" s="5">
        <f>'90.1 Data-SI'!I386*Convert!$B$6/Convert!$B$5/$D386</f>
        <v>19.091306465796233</v>
      </c>
      <c r="J386" s="5">
        <f>'90.1 Data-SI'!J386*Convert!$B$6/Convert!$B$5/$D386</f>
        <v>135.33573672912331</v>
      </c>
      <c r="K386" s="5">
        <f>'90.1 Data-SI'!K386*Convert!$B$7/Convert!$B$5/$D386</f>
        <v>47.477200768875107</v>
      </c>
      <c r="L386" s="5">
        <f>'90.1 Data-SI'!L386*Convert!$B$6/Convert!$B$5/$D386</f>
        <v>76.40322082751716</v>
      </c>
      <c r="M386" s="5">
        <f>'90.1 Data-SI'!M386*Convert!$B$6/Convert!$B$5/$D386</f>
        <v>53.796217049835953</v>
      </c>
      <c r="N386" s="5">
        <f>'90.1 Data-SI'!N386*Convert!$B$6/Convert!$B$5/$D386</f>
        <v>8.0479537715161484</v>
      </c>
      <c r="O386" s="5">
        <f>'90.1 Data-SI'!O386*Convert!$B$6/Convert!$B$5/$D386</f>
        <v>0.11714777992551191</v>
      </c>
      <c r="P386" s="5">
        <f>'90.1 Data-SI'!P386*Convert!$B$6/Convert!$B$5/$D386</f>
        <v>7.9308059915906357</v>
      </c>
      <c r="Q386" s="5">
        <f>'90.1 Data-SI'!Q386*Convert!$B$6/Convert!$B$5/$D386</f>
        <v>0</v>
      </c>
      <c r="R386" s="5">
        <f>'90.1 Data-SI'!R386*Convert!$B$6/Convert!$B$5/$D386</f>
        <v>0</v>
      </c>
      <c r="S386" s="5">
        <f>'90.1 Data-SI'!S386*Convert!$B$6/Convert!$B$5/$D386</f>
        <v>20.231930803198701</v>
      </c>
      <c r="T386" s="5">
        <f>'90.1 Data-SI'!T386*Convert!$B$6/Convert!$B$5/$D386</f>
        <v>7.0375978832527757</v>
      </c>
      <c r="U386" s="5">
        <f>'90.1 Data-SI'!U386*Convert!$B$7/Convert!$B$5/$D386</f>
        <v>50.249900080904844</v>
      </c>
      <c r="V386" s="5">
        <f>'90.1 Data-SI'!V386*Convert!$B$6/Convert!$B$5/$D386</f>
        <v>5.8899948789321375</v>
      </c>
      <c r="W386" s="5">
        <f>'90.1 Data-SI'!W386*Convert!$B$6/Convert!$B$5/$D386</f>
        <v>352.13106491450532</v>
      </c>
      <c r="X386" s="5">
        <f>'90.1 Data-SI'!X386*Convert!$B$7/Convert!$B$5/$D386</f>
        <v>8.2705902135991636</v>
      </c>
      <c r="Y386" s="5">
        <f t="shared" si="12"/>
        <v>360.40165512810449</v>
      </c>
      <c r="Z386" s="5">
        <f>'90.1 Data-SI'!Z386*Convert!$B$6/Convert!$B$5/$D386</f>
        <v>309.68144612335942</v>
      </c>
      <c r="AA386" s="5">
        <f>'90.1 Data-SI'!AA386*Convert!$B$6/Convert!$B$5/$D386</f>
        <v>1003.9634293663321</v>
      </c>
      <c r="AB386" s="5">
        <f t="shared" si="13"/>
        <v>1313.6448754896915</v>
      </c>
    </row>
    <row r="387" spans="1:28" x14ac:dyDescent="0.25">
      <c r="A387" s="95">
        <v>2010</v>
      </c>
      <c r="B387" s="95" t="s">
        <v>59</v>
      </c>
      <c r="C387" s="52" t="s">
        <v>20</v>
      </c>
      <c r="D387" s="5">
        <f>VLOOKUP(B387,SWH!$A$4:$C$19,3,FALSE)</f>
        <v>11345.29</v>
      </c>
      <c r="E387" s="5">
        <f>'90.1 Data-SI'!E387*Convert!$B$6/Convert!$B$5/$D387</f>
        <v>0</v>
      </c>
      <c r="F387" s="5">
        <f>'90.1 Data-SI'!F387*Convert!$B$7/Convert!$B$5/$D387</f>
        <v>22.077289831776497</v>
      </c>
      <c r="G387" s="5">
        <f>'90.1 Data-SI'!G387*Convert!$B$6/Convert!$B$5/$D387</f>
        <v>200.95846798294463</v>
      </c>
      <c r="H387" s="5">
        <f>'90.1 Data-SI'!H387*Convert!$B$6/Convert!$B$5/$D387</f>
        <v>98.284443245709099</v>
      </c>
      <c r="I387" s="5">
        <f>'90.1 Data-SI'!I387*Convert!$B$6/Convert!$B$5/$D387</f>
        <v>19.104488392197212</v>
      </c>
      <c r="J387" s="5">
        <f>'90.1 Data-SI'!J387*Convert!$B$6/Convert!$B$5/$D387</f>
        <v>135.33573672912331</v>
      </c>
      <c r="K387" s="5">
        <f>'90.1 Data-SI'!K387*Convert!$B$7/Convert!$B$5/$D387</f>
        <v>47.477200768875107</v>
      </c>
      <c r="L387" s="5">
        <f>'90.1 Data-SI'!L387*Convert!$B$6/Convert!$B$5/$D387</f>
        <v>76.40322082751716</v>
      </c>
      <c r="M387" s="5">
        <f>'90.1 Data-SI'!M387*Convert!$B$6/Convert!$B$5/$D387</f>
        <v>54.364590699948806</v>
      </c>
      <c r="N387" s="5">
        <f>'90.1 Data-SI'!N387*Convert!$B$6/Convert!$B$5/$D387</f>
        <v>6.290880523009009</v>
      </c>
      <c r="O387" s="5">
        <f>'90.1 Data-SI'!O387*Convert!$B$6/Convert!$B$5/$D387</f>
        <v>0.11714777992551191</v>
      </c>
      <c r="P387" s="5">
        <f>'90.1 Data-SI'!P387*Convert!$B$6/Convert!$B$5/$D387</f>
        <v>6.1737327430834972</v>
      </c>
      <c r="Q387" s="5">
        <f>'90.1 Data-SI'!Q387*Convert!$B$6/Convert!$B$5/$D387</f>
        <v>0</v>
      </c>
      <c r="R387" s="5">
        <f>'90.1 Data-SI'!R387*Convert!$B$6/Convert!$B$5/$D387</f>
        <v>0</v>
      </c>
      <c r="S387" s="5">
        <f>'90.1 Data-SI'!S387*Convert!$B$6/Convert!$B$5/$D387</f>
        <v>2.7170276534726447</v>
      </c>
      <c r="T387" s="5">
        <f>'90.1 Data-SI'!T387*Convert!$B$6/Convert!$B$5/$D387</f>
        <v>7.0368224758174227</v>
      </c>
      <c r="U387" s="5">
        <f>'90.1 Data-SI'!U387*Convert!$B$7/Convert!$B$5/$D387</f>
        <v>50.371456152974304</v>
      </c>
      <c r="V387" s="5">
        <f>'90.1 Data-SI'!V387*Convert!$B$6/Convert!$B$5/$D387</f>
        <v>5.8372671733282164</v>
      </c>
      <c r="W387" s="5">
        <f>'90.1 Data-SI'!W387*Convert!$B$6/Convert!$B$5/$D387</f>
        <v>264.21381907944959</v>
      </c>
      <c r="X387" s="5">
        <f>'90.1 Data-SI'!X387*Convert!$B$7/Convert!$B$5/$D387</f>
        <v>22.077289831776497</v>
      </c>
      <c r="Y387" s="5">
        <f t="shared" ref="Y387:Y450" si="14">SUM(W387:X387)</f>
        <v>286.2911089112261</v>
      </c>
      <c r="Z387" s="5">
        <f>'90.1 Data-SI'!Z387*Convert!$B$6/Convert!$B$5/$D387</f>
        <v>350.37482833062097</v>
      </c>
      <c r="AA387" s="5">
        <f>'90.1 Data-SI'!AA387*Convert!$B$6/Convert!$B$5/$D387</f>
        <v>956.70854944112364</v>
      </c>
      <c r="AB387" s="5">
        <f t="shared" ref="AB387:AB450" si="15">SUM(Z387:AA387)</f>
        <v>1307.0833777717446</v>
      </c>
    </row>
    <row r="388" spans="1:28" x14ac:dyDescent="0.25">
      <c r="A388" s="95">
        <v>2010</v>
      </c>
      <c r="B388" s="95" t="s">
        <v>59</v>
      </c>
      <c r="C388" s="52" t="s">
        <v>3</v>
      </c>
      <c r="D388" s="5">
        <f>VLOOKUP(B388,SWH!$A$4:$C$19,3,FALSE)</f>
        <v>11345.29</v>
      </c>
      <c r="E388" s="5">
        <f>'90.1 Data-SI'!E388*Convert!$B$6/Convert!$B$5/$D388</f>
        <v>0</v>
      </c>
      <c r="F388" s="5">
        <f>'90.1 Data-SI'!F388*Convert!$B$7/Convert!$B$5/$D388</f>
        <v>20.370462103657111</v>
      </c>
      <c r="G388" s="5">
        <f>'90.1 Data-SI'!G388*Convert!$B$6/Convert!$B$5/$D388</f>
        <v>159.14539743903512</v>
      </c>
      <c r="H388" s="5">
        <f>'90.1 Data-SI'!H388*Convert!$B$6/Convert!$B$5/$D388</f>
        <v>98.285218653144454</v>
      </c>
      <c r="I388" s="5">
        <f>'90.1 Data-SI'!I388*Convert!$B$6/Convert!$B$5/$D388</f>
        <v>19.101386762455807</v>
      </c>
      <c r="J388" s="5">
        <f>'90.1 Data-SI'!J388*Convert!$B$6/Convert!$B$5/$D388</f>
        <v>135.33573672912331</v>
      </c>
      <c r="K388" s="5">
        <f>'90.1 Data-SI'!K388*Convert!$B$7/Convert!$B$5/$D388</f>
        <v>47.477200768875107</v>
      </c>
      <c r="L388" s="5">
        <f>'90.1 Data-SI'!L388*Convert!$B$6/Convert!$B$5/$D388</f>
        <v>76.40322082751716</v>
      </c>
      <c r="M388" s="5">
        <f>'90.1 Data-SI'!M388*Convert!$B$6/Convert!$B$5/$D388</f>
        <v>49.314362073502643</v>
      </c>
      <c r="N388" s="5">
        <f>'90.1 Data-SI'!N388*Convert!$B$6/Convert!$B$5/$D388</f>
        <v>6.571578014606354</v>
      </c>
      <c r="O388" s="5">
        <f>'90.1 Data-SI'!O388*Convert!$B$6/Convert!$B$5/$D388</f>
        <v>0.11714777992551191</v>
      </c>
      <c r="P388" s="5">
        <f>'90.1 Data-SI'!P388*Convert!$B$6/Convert!$B$5/$D388</f>
        <v>6.4544302346808422</v>
      </c>
      <c r="Q388" s="5">
        <f>'90.1 Data-SI'!Q388*Convert!$B$6/Convert!$B$5/$D388</f>
        <v>0</v>
      </c>
      <c r="R388" s="5">
        <f>'90.1 Data-SI'!R388*Convert!$B$6/Convert!$B$5/$D388</f>
        <v>0</v>
      </c>
      <c r="S388" s="5">
        <f>'90.1 Data-SI'!S388*Convert!$B$6/Convert!$B$5/$D388</f>
        <v>18.363198884000905</v>
      </c>
      <c r="T388" s="5">
        <f>'90.1 Data-SI'!T388*Convert!$B$6/Convert!$B$5/$D388</f>
        <v>7.0375978832527757</v>
      </c>
      <c r="U388" s="5">
        <f>'90.1 Data-SI'!U388*Convert!$B$7/Convert!$B$5/$D388</f>
        <v>53.717167603864198</v>
      </c>
      <c r="V388" s="5">
        <f>'90.1 Data-SI'!V388*Convert!$B$6/Convert!$B$5/$D388</f>
        <v>5.8519999145999</v>
      </c>
      <c r="W388" s="5">
        <f>'90.1 Data-SI'!W388*Convert!$B$6/Convert!$B$5/$D388</f>
        <v>233.27738863121954</v>
      </c>
      <c r="X388" s="5">
        <f>'90.1 Data-SI'!X388*Convert!$B$7/Convert!$B$5/$D388</f>
        <v>20.370462103657111</v>
      </c>
      <c r="Y388" s="5">
        <f t="shared" si="14"/>
        <v>253.64785073487664</v>
      </c>
      <c r="Z388" s="5">
        <f>'90.1 Data-SI'!Z388*Convert!$B$6/Convert!$B$5/$D388</f>
        <v>355.16219383648286</v>
      </c>
      <c r="AA388" s="5">
        <f>'90.1 Data-SI'!AA388*Convert!$B$6/Convert!$B$5/$D388</f>
        <v>930.57111561028591</v>
      </c>
      <c r="AB388" s="5">
        <f t="shared" si="15"/>
        <v>1285.7333094467688</v>
      </c>
    </row>
    <row r="389" spans="1:28" x14ac:dyDescent="0.25">
      <c r="A389" s="95">
        <v>2010</v>
      </c>
      <c r="B389" s="95" t="s">
        <v>59</v>
      </c>
      <c r="C389" s="52" t="s">
        <v>7</v>
      </c>
      <c r="D389" s="5">
        <f>VLOOKUP(B389,SWH!$A$4:$C$19,3,FALSE)</f>
        <v>11345.29</v>
      </c>
      <c r="E389" s="5">
        <f>'90.1 Data-SI'!E389*Convert!$B$6/Convert!$B$5/$D389</f>
        <v>0</v>
      </c>
      <c r="F389" s="5">
        <f>'90.1 Data-SI'!F389*Convert!$B$7/Convert!$B$5/$D389</f>
        <v>46.193696042831675</v>
      </c>
      <c r="G389" s="5">
        <f>'90.1 Data-SI'!G389*Convert!$B$6/Convert!$B$5/$D389</f>
        <v>144.07070148836115</v>
      </c>
      <c r="H389" s="5">
        <f>'90.1 Data-SI'!H389*Convert!$B$6/Convert!$B$5/$D389</f>
        <v>98.289095690321204</v>
      </c>
      <c r="I389" s="5">
        <f>'90.1 Data-SI'!I389*Convert!$B$6/Convert!$B$5/$D389</f>
        <v>19.100611355020451</v>
      </c>
      <c r="J389" s="5">
        <f>'90.1 Data-SI'!J389*Convert!$B$6/Convert!$B$5/$D389</f>
        <v>135.33573672912331</v>
      </c>
      <c r="K389" s="5">
        <f>'90.1 Data-SI'!K389*Convert!$B$7/Convert!$B$5/$D389</f>
        <v>47.477200768875107</v>
      </c>
      <c r="L389" s="5">
        <f>'90.1 Data-SI'!L389*Convert!$B$6/Convert!$B$5/$D389</f>
        <v>76.40322082751716</v>
      </c>
      <c r="M389" s="5">
        <f>'90.1 Data-SI'!M389*Convert!$B$6/Convert!$B$5/$D389</f>
        <v>51.124938435049053</v>
      </c>
      <c r="N389" s="5">
        <f>'90.1 Data-SI'!N389*Convert!$B$6/Convert!$B$5/$D389</f>
        <v>5.8675080633069365</v>
      </c>
      <c r="O389" s="5">
        <f>'90.1 Data-SI'!O389*Convert!$B$6/Convert!$B$5/$D389</f>
        <v>0.11714777992551191</v>
      </c>
      <c r="P389" s="5">
        <f>'90.1 Data-SI'!P389*Convert!$B$6/Convert!$B$5/$D389</f>
        <v>5.7503602833814238</v>
      </c>
      <c r="Q389" s="5">
        <f>'90.1 Data-SI'!Q389*Convert!$B$6/Convert!$B$5/$D389</f>
        <v>0</v>
      </c>
      <c r="R389" s="5">
        <f>'90.1 Data-SI'!R389*Convert!$B$6/Convert!$B$5/$D389</f>
        <v>0</v>
      </c>
      <c r="S389" s="5">
        <f>'90.1 Data-SI'!S389*Convert!$B$6/Convert!$B$5/$D389</f>
        <v>0</v>
      </c>
      <c r="T389" s="5">
        <f>'90.1 Data-SI'!T389*Convert!$B$6/Convert!$B$5/$D389</f>
        <v>7.0368224758174227</v>
      </c>
      <c r="U389" s="5">
        <f>'90.1 Data-SI'!U389*Convert!$B$7/Convert!$B$5/$D389</f>
        <v>52.807885719781318</v>
      </c>
      <c r="V389" s="5">
        <f>'90.1 Data-SI'!V389*Convert!$B$6/Convert!$B$5/$D389</f>
        <v>5.8403688030696221</v>
      </c>
      <c r="W389" s="5">
        <f>'90.1 Data-SI'!W389*Convert!$B$6/Convert!$B$5/$D389</f>
        <v>200.94600020679161</v>
      </c>
      <c r="X389" s="5">
        <f>'90.1 Data-SI'!X389*Convert!$B$7/Convert!$B$5/$D389</f>
        <v>46.193696042831675</v>
      </c>
      <c r="Y389" s="5">
        <f t="shared" si="14"/>
        <v>247.13969624962328</v>
      </c>
      <c r="Z389" s="5">
        <f>'90.1 Data-SI'!Z389*Convert!$B$6/Convert!$B$5/$D389</f>
        <v>427.95046520039006</v>
      </c>
      <c r="AA389" s="5">
        <f>'90.1 Data-SI'!AA389*Convert!$B$6/Convert!$B$5/$D389</f>
        <v>971.01946906797627</v>
      </c>
      <c r="AB389" s="5">
        <f t="shared" si="15"/>
        <v>1398.9699342683664</v>
      </c>
    </row>
    <row r="390" spans="1:28" x14ac:dyDescent="0.25">
      <c r="A390" s="95">
        <v>2010</v>
      </c>
      <c r="B390" s="95" t="s">
        <v>59</v>
      </c>
      <c r="C390" s="52" t="s">
        <v>17</v>
      </c>
      <c r="D390" s="5">
        <f>VLOOKUP(B390,SWH!$A$4:$C$19,3,FALSE)</f>
        <v>11345.29</v>
      </c>
      <c r="E390" s="5">
        <f>'90.1 Data-SI'!E390*Convert!$B$6/Convert!$B$5/$D390</f>
        <v>0</v>
      </c>
      <c r="F390" s="5">
        <f>'90.1 Data-SI'!F390*Convert!$B$7/Convert!$B$5/$D390</f>
        <v>26.927589432364542</v>
      </c>
      <c r="G390" s="5">
        <f>'90.1 Data-SI'!G390*Convert!$B$6/Convert!$B$5/$D390</f>
        <v>92.788355343935677</v>
      </c>
      <c r="H390" s="5">
        <f>'90.1 Data-SI'!H390*Convert!$B$6/Convert!$B$5/$D390</f>
        <v>98.302277616722193</v>
      </c>
      <c r="I390" s="5">
        <f>'90.1 Data-SI'!I390*Convert!$B$6/Convert!$B$5/$D390</f>
        <v>19.097509725279046</v>
      </c>
      <c r="J390" s="5">
        <f>'90.1 Data-SI'!J390*Convert!$B$6/Convert!$B$5/$D390</f>
        <v>135.33573672912331</v>
      </c>
      <c r="K390" s="5">
        <f>'90.1 Data-SI'!K390*Convert!$B$7/Convert!$B$5/$D390</f>
        <v>47.477200768875107</v>
      </c>
      <c r="L390" s="5">
        <f>'90.1 Data-SI'!L390*Convert!$B$6/Convert!$B$5/$D390</f>
        <v>76.40322082751716</v>
      </c>
      <c r="M390" s="5">
        <f>'90.1 Data-SI'!M390*Convert!$B$6/Convert!$B$5/$D390</f>
        <v>49.796665498291453</v>
      </c>
      <c r="N390" s="5">
        <f>'90.1 Data-SI'!N390*Convert!$B$6/Convert!$B$5/$D390</f>
        <v>4.9742386977816828</v>
      </c>
      <c r="O390" s="5">
        <f>'90.1 Data-SI'!O390*Convert!$B$6/Convert!$B$5/$D390</f>
        <v>0.11714777992551191</v>
      </c>
      <c r="P390" s="5">
        <f>'90.1 Data-SI'!P390*Convert!$B$6/Convert!$B$5/$D390</f>
        <v>4.857090917856171</v>
      </c>
      <c r="Q390" s="5">
        <f>'90.1 Data-SI'!Q390*Convert!$B$6/Convert!$B$5/$D390</f>
        <v>0</v>
      </c>
      <c r="R390" s="5">
        <f>'90.1 Data-SI'!R390*Convert!$B$6/Convert!$B$5/$D390</f>
        <v>0</v>
      </c>
      <c r="S390" s="5">
        <f>'90.1 Data-SI'!S390*Convert!$B$6/Convert!$B$5/$D390</f>
        <v>0</v>
      </c>
      <c r="T390" s="5">
        <f>'90.1 Data-SI'!T390*Convert!$B$6/Convert!$B$5/$D390</f>
        <v>7.0368224758174227</v>
      </c>
      <c r="U390" s="5">
        <f>'90.1 Data-SI'!U390*Convert!$B$7/Convert!$B$5/$D390</f>
        <v>54.086347726677765</v>
      </c>
      <c r="V390" s="5">
        <f>'90.1 Data-SI'!V390*Convert!$B$6/Convert!$B$5/$D390</f>
        <v>5.8961981384149524</v>
      </c>
      <c r="W390" s="5">
        <f>'90.1 Data-SI'!W390*Convert!$B$6/Convert!$B$5/$D390</f>
        <v>147.44211176008329</v>
      </c>
      <c r="X390" s="5">
        <f>'90.1 Data-SI'!X390*Convert!$B$7/Convert!$B$5/$D390</f>
        <v>26.927589432364542</v>
      </c>
      <c r="Y390" s="5">
        <f t="shared" si="14"/>
        <v>174.36970119244785</v>
      </c>
      <c r="Z390" s="5">
        <f>'90.1 Data-SI'!Z390*Convert!$B$6/Convert!$B$5/$D390</f>
        <v>375.39877708429373</v>
      </c>
      <c r="AA390" s="5">
        <f>'90.1 Data-SI'!AA390*Convert!$B$6/Convert!$B$5/$D390</f>
        <v>865.0305775446119</v>
      </c>
      <c r="AB390" s="5">
        <f t="shared" si="15"/>
        <v>1240.4293546289057</v>
      </c>
    </row>
    <row r="391" spans="1:28" x14ac:dyDescent="0.25">
      <c r="A391" s="95">
        <v>2010</v>
      </c>
      <c r="B391" s="95" t="s">
        <v>59</v>
      </c>
      <c r="C391" s="52" t="s">
        <v>14</v>
      </c>
      <c r="D391" s="5">
        <f>VLOOKUP(B391,SWH!$A$4:$C$19,3,FALSE)</f>
        <v>11345.29</v>
      </c>
      <c r="E391" s="5">
        <f>'90.1 Data-SI'!E391*Convert!$B$6/Convert!$B$5/$D391</f>
        <v>0</v>
      </c>
      <c r="F391" s="5">
        <f>'90.1 Data-SI'!F391*Convert!$B$7/Convert!$B$5/$D391</f>
        <v>21.104310442679051</v>
      </c>
      <c r="G391" s="5">
        <f>'90.1 Data-SI'!G391*Convert!$B$6/Convert!$B$5/$D391</f>
        <v>110.61652309754383</v>
      </c>
      <c r="H391" s="5">
        <f>'90.1 Data-SI'!H391*Convert!$B$6/Convert!$B$5/$D391</f>
        <v>98.246448281376857</v>
      </c>
      <c r="I391" s="5">
        <f>'90.1 Data-SI'!I391*Convert!$B$6/Convert!$B$5/$D391</f>
        <v>19.071921279912438</v>
      </c>
      <c r="J391" s="5">
        <f>'90.1 Data-SI'!J391*Convert!$B$6/Convert!$B$5/$D391</f>
        <v>135.33573672912331</v>
      </c>
      <c r="K391" s="5">
        <f>'90.1 Data-SI'!K391*Convert!$B$7/Convert!$B$5/$D391</f>
        <v>47.477200768875107</v>
      </c>
      <c r="L391" s="5">
        <f>'90.1 Data-SI'!L391*Convert!$B$6/Convert!$B$5/$D391</f>
        <v>76.40322082751716</v>
      </c>
      <c r="M391" s="5">
        <f>'90.1 Data-SI'!M391*Convert!$B$6/Convert!$B$5/$D391</f>
        <v>51.860024683762539</v>
      </c>
      <c r="N391" s="5">
        <f>'90.1 Data-SI'!N391*Convert!$B$6/Convert!$B$5/$D391</f>
        <v>5.9380701399239477</v>
      </c>
      <c r="O391" s="5">
        <f>'90.1 Data-SI'!O391*Convert!$B$6/Convert!$B$5/$D391</f>
        <v>0.11714777992551191</v>
      </c>
      <c r="P391" s="5">
        <f>'90.1 Data-SI'!P391*Convert!$B$6/Convert!$B$5/$D391</f>
        <v>5.8209223599984359</v>
      </c>
      <c r="Q391" s="5">
        <f>'90.1 Data-SI'!Q391*Convert!$B$6/Convert!$B$5/$D391</f>
        <v>0</v>
      </c>
      <c r="R391" s="5">
        <f>'90.1 Data-SI'!R391*Convert!$B$6/Convert!$B$5/$D391</f>
        <v>0</v>
      </c>
      <c r="S391" s="5">
        <f>'90.1 Data-SI'!S391*Convert!$B$6/Convert!$B$5/$D391</f>
        <v>18.987401869459092</v>
      </c>
      <c r="T391" s="5">
        <f>'90.1 Data-SI'!T391*Convert!$B$6/Convert!$B$5/$D391</f>
        <v>7.0368224758174227</v>
      </c>
      <c r="U391" s="5">
        <f>'90.1 Data-SI'!U391*Convert!$B$7/Convert!$B$5/$D391</f>
        <v>56.467041976597052</v>
      </c>
      <c r="V391" s="5">
        <f>'90.1 Data-SI'!V391*Convert!$B$6/Convert!$B$5/$D391</f>
        <v>5.8675080633069365</v>
      </c>
      <c r="W391" s="5">
        <f>'90.1 Data-SI'!W391*Convert!$B$6/Convert!$B$5/$D391</f>
        <v>187.28487201076393</v>
      </c>
      <c r="X391" s="5">
        <f>'90.1 Data-SI'!X391*Convert!$B$7/Convert!$B$5/$D391</f>
        <v>21.104310442679051</v>
      </c>
      <c r="Y391" s="5">
        <f t="shared" si="14"/>
        <v>208.38918245344297</v>
      </c>
      <c r="Z391" s="5">
        <f>'90.1 Data-SI'!Z391*Convert!$B$6/Convert!$B$5/$D391</f>
        <v>365.34096724034572</v>
      </c>
      <c r="AA391" s="5">
        <f>'90.1 Data-SI'!AA391*Convert!$B$6/Convert!$B$5/$D391</f>
        <v>894.70464468808916</v>
      </c>
      <c r="AB391" s="5">
        <f t="shared" si="15"/>
        <v>1260.0456119284349</v>
      </c>
    </row>
    <row r="392" spans="1:28" x14ac:dyDescent="0.25">
      <c r="A392" s="95">
        <v>2010</v>
      </c>
      <c r="B392" s="95" t="s">
        <v>59</v>
      </c>
      <c r="C392" s="52" t="s">
        <v>2</v>
      </c>
      <c r="D392" s="5">
        <f>VLOOKUP(B392,SWH!$A$4:$C$19,3,FALSE)</f>
        <v>11345.29</v>
      </c>
      <c r="E392" s="5">
        <f>'90.1 Data-SI'!E392*Convert!$B$6/Convert!$B$5/$D392</f>
        <v>0</v>
      </c>
      <c r="F392" s="5">
        <f>'90.1 Data-SI'!F392*Convert!$B$7/Convert!$B$5/$D392</f>
        <v>77.238002143033214</v>
      </c>
      <c r="G392" s="5">
        <f>'90.1 Data-SI'!G392*Convert!$B$6/Convert!$B$5/$D392</f>
        <v>97.888210046244353</v>
      </c>
      <c r="H392" s="5">
        <f>'90.1 Data-SI'!H392*Convert!$B$6/Convert!$B$5/$D392</f>
        <v>98.240245021894054</v>
      </c>
      <c r="I392" s="5">
        <f>'90.1 Data-SI'!I392*Convert!$B$6/Convert!$B$5/$D392</f>
        <v>19.08665402118412</v>
      </c>
      <c r="J392" s="5">
        <f>'90.1 Data-SI'!J392*Convert!$B$6/Convert!$B$5/$D392</f>
        <v>135.33573672912331</v>
      </c>
      <c r="K392" s="5">
        <f>'90.1 Data-SI'!K392*Convert!$B$7/Convert!$B$5/$D392</f>
        <v>47.477200768875107</v>
      </c>
      <c r="L392" s="5">
        <f>'90.1 Data-SI'!L392*Convert!$B$6/Convert!$B$5/$D392</f>
        <v>76.40322082751716</v>
      </c>
      <c r="M392" s="5">
        <f>'90.1 Data-SI'!M392*Convert!$B$6/Convert!$B$5/$D392</f>
        <v>51.724328382575976</v>
      </c>
      <c r="N392" s="5">
        <f>'90.1 Data-SI'!N392*Convert!$B$6/Convert!$B$5/$D392</f>
        <v>6.3118165237635075</v>
      </c>
      <c r="O392" s="5">
        <f>'90.1 Data-SI'!O392*Convert!$B$6/Convert!$B$5/$D392</f>
        <v>0.11714777992551191</v>
      </c>
      <c r="P392" s="5">
        <f>'90.1 Data-SI'!P392*Convert!$B$6/Convert!$B$5/$D392</f>
        <v>6.1946687438379957</v>
      </c>
      <c r="Q392" s="5">
        <f>'90.1 Data-SI'!Q392*Convert!$B$6/Convert!$B$5/$D392</f>
        <v>0</v>
      </c>
      <c r="R392" s="5">
        <f>'90.1 Data-SI'!R392*Convert!$B$6/Convert!$B$5/$D392</f>
        <v>0</v>
      </c>
      <c r="S392" s="5">
        <f>'90.1 Data-SI'!S392*Convert!$B$6/Convert!$B$5/$D392</f>
        <v>0</v>
      </c>
      <c r="T392" s="5">
        <f>'90.1 Data-SI'!T392*Convert!$B$6/Convert!$B$5/$D392</f>
        <v>7.0368224758174227</v>
      </c>
      <c r="U392" s="5">
        <f>'90.1 Data-SI'!U392*Convert!$B$7/Convert!$B$5/$D392</f>
        <v>55.671619382727698</v>
      </c>
      <c r="V392" s="5">
        <f>'90.1 Data-SI'!V392*Convert!$B$6/Convert!$B$5/$D392</f>
        <v>5.8186573948797733</v>
      </c>
      <c r="W392" s="5">
        <f>'90.1 Data-SI'!W392*Convert!$B$6/Convert!$B$5/$D392</f>
        <v>155.80720717265831</v>
      </c>
      <c r="X392" s="5">
        <f>'90.1 Data-SI'!X392*Convert!$B$7/Convert!$B$5/$D392</f>
        <v>77.238002143033214</v>
      </c>
      <c r="Y392" s="5">
        <f t="shared" si="14"/>
        <v>233.04520931569152</v>
      </c>
      <c r="Z392" s="5">
        <f>'90.1 Data-SI'!Z392*Convert!$B$6/Convert!$B$5/$D392</f>
        <v>527.01651914093372</v>
      </c>
      <c r="AA392" s="5">
        <f>'90.1 Data-SI'!AA392*Convert!$B$6/Convert!$B$5/$D392</f>
        <v>1024.8629859713687</v>
      </c>
      <c r="AB392" s="5">
        <f t="shared" si="15"/>
        <v>1551.8795051123025</v>
      </c>
    </row>
    <row r="393" spans="1:28" x14ac:dyDescent="0.25">
      <c r="A393" s="95">
        <v>2010</v>
      </c>
      <c r="B393" s="95" t="s">
        <v>59</v>
      </c>
      <c r="C393" s="52" t="s">
        <v>18</v>
      </c>
      <c r="D393" s="5">
        <f>VLOOKUP(B393,SWH!$A$4:$C$19,3,FALSE)</f>
        <v>11345.29</v>
      </c>
      <c r="E393" s="5">
        <f>'90.1 Data-SI'!E393*Convert!$B$6/Convert!$B$5/$D393</f>
        <v>0</v>
      </c>
      <c r="F393" s="5">
        <f>'90.1 Data-SI'!F393*Convert!$B$7/Convert!$B$5/$D393</f>
        <v>95.703112627942232</v>
      </c>
      <c r="G393" s="5">
        <f>'90.1 Data-SI'!G393*Convert!$B$6/Convert!$B$5/$D393</f>
        <v>42.753639762991213</v>
      </c>
      <c r="H393" s="5">
        <f>'90.1 Data-SI'!H393*Convert!$B$6/Convert!$B$5/$D393</f>
        <v>98.255753170601096</v>
      </c>
      <c r="I393" s="5">
        <f>'90.1 Data-SI'!I393*Convert!$B$6/Convert!$B$5/$D393</f>
        <v>19.050209871722586</v>
      </c>
      <c r="J393" s="5">
        <f>'90.1 Data-SI'!J393*Convert!$B$6/Convert!$B$5/$D393</f>
        <v>135.33573672912331</v>
      </c>
      <c r="K393" s="5">
        <f>'90.1 Data-SI'!K393*Convert!$B$7/Convert!$B$5/$D393</f>
        <v>47.477200768875107</v>
      </c>
      <c r="L393" s="5">
        <f>'90.1 Data-SI'!L393*Convert!$B$6/Convert!$B$5/$D393</f>
        <v>76.40322082751716</v>
      </c>
      <c r="M393" s="5">
        <f>'90.1 Data-SI'!M393*Convert!$B$6/Convert!$B$5/$D393</f>
        <v>48.655265753453627</v>
      </c>
      <c r="N393" s="5">
        <f>'90.1 Data-SI'!N393*Convert!$B$6/Convert!$B$5/$D393</f>
        <v>5.4642961969240087</v>
      </c>
      <c r="O393" s="5">
        <f>'90.1 Data-SI'!O393*Convert!$B$6/Convert!$B$5/$D393</f>
        <v>0.11714777992551191</v>
      </c>
      <c r="P393" s="5">
        <f>'90.1 Data-SI'!P393*Convert!$B$6/Convert!$B$5/$D393</f>
        <v>5.3471484169984977</v>
      </c>
      <c r="Q393" s="5">
        <f>'90.1 Data-SI'!Q393*Convert!$B$6/Convert!$B$5/$D393</f>
        <v>0</v>
      </c>
      <c r="R393" s="5">
        <f>'90.1 Data-SI'!R393*Convert!$B$6/Convert!$B$5/$D393</f>
        <v>0</v>
      </c>
      <c r="S393" s="5">
        <f>'90.1 Data-SI'!S393*Convert!$B$6/Convert!$B$5/$D393</f>
        <v>0</v>
      </c>
      <c r="T393" s="5">
        <f>'90.1 Data-SI'!T393*Convert!$B$6/Convert!$B$5/$D393</f>
        <v>7.0368224758174227</v>
      </c>
      <c r="U393" s="5">
        <f>'90.1 Data-SI'!U393*Convert!$B$7/Convert!$B$5/$D393</f>
        <v>57.308910667872837</v>
      </c>
      <c r="V393" s="5">
        <f>'90.1 Data-SI'!V393*Convert!$B$6/Convert!$B$5/$D393</f>
        <v>5.8628556186948249</v>
      </c>
      <c r="W393" s="5">
        <f>'90.1 Data-SI'!W393*Convert!$B$6/Convert!$B$5/$D393</f>
        <v>96.756053933443326</v>
      </c>
      <c r="X393" s="5">
        <f>'90.1 Data-SI'!X393*Convert!$B$7/Convert!$B$5/$D393</f>
        <v>95.703112627942232</v>
      </c>
      <c r="Y393" s="5">
        <f t="shared" si="14"/>
        <v>192.45916656138556</v>
      </c>
      <c r="Z393" s="5">
        <f>'90.1 Data-SI'!Z393*Convert!$B$6/Convert!$B$5/$D393</f>
        <v>585.74665370191303</v>
      </c>
      <c r="AA393" s="5">
        <f>'90.1 Data-SI'!AA393*Convert!$B$6/Convert!$B$5/$D393</f>
        <v>1024.5644541087584</v>
      </c>
      <c r="AB393" s="5">
        <f t="shared" si="15"/>
        <v>1610.3111078106713</v>
      </c>
    </row>
    <row r="394" spans="1:28" x14ac:dyDescent="0.25">
      <c r="A394" s="95">
        <v>2010</v>
      </c>
      <c r="B394" s="95" t="s">
        <v>59</v>
      </c>
      <c r="C394" s="52" t="s">
        <v>4</v>
      </c>
      <c r="D394" s="5">
        <f>VLOOKUP(B394,SWH!$A$4:$C$19,3,FALSE)</f>
        <v>11345.29</v>
      </c>
      <c r="E394" s="5">
        <f>'90.1 Data-SI'!E394*Convert!$B$6/Convert!$B$5/$D394</f>
        <v>0</v>
      </c>
      <c r="F394" s="5">
        <f>'90.1 Data-SI'!F394*Convert!$B$7/Convert!$B$5/$D394</f>
        <v>32.419375989703411</v>
      </c>
      <c r="G394" s="5">
        <f>'90.1 Data-SI'!G394*Convert!$B$6/Convert!$B$5/$D394</f>
        <v>69.814583849333061</v>
      </c>
      <c r="H394" s="5">
        <f>'90.1 Data-SI'!H394*Convert!$B$6/Convert!$B$5/$D394</f>
        <v>98.231715540105171</v>
      </c>
      <c r="I394" s="5">
        <f>'90.1 Data-SI'!I394*Convert!$B$6/Convert!$B$5/$D394</f>
        <v>19.078124539395251</v>
      </c>
      <c r="J394" s="5">
        <f>'90.1 Data-SI'!J394*Convert!$B$6/Convert!$B$5/$D394</f>
        <v>135.33573672912331</v>
      </c>
      <c r="K394" s="5">
        <f>'90.1 Data-SI'!K394*Convert!$B$7/Convert!$B$5/$D394</f>
        <v>47.477200768875107</v>
      </c>
      <c r="L394" s="5">
        <f>'90.1 Data-SI'!L394*Convert!$B$6/Convert!$B$5/$D394</f>
        <v>76.40322082751716</v>
      </c>
      <c r="M394" s="5">
        <f>'90.1 Data-SI'!M394*Convert!$B$6/Convert!$B$5/$D394</f>
        <v>50.772128051963989</v>
      </c>
      <c r="N394" s="5">
        <f>'90.1 Data-SI'!N394*Convert!$B$6/Convert!$B$5/$D394</f>
        <v>5.2146150027407359</v>
      </c>
      <c r="O394" s="5">
        <f>'90.1 Data-SI'!O394*Convert!$B$6/Convert!$B$5/$D394</f>
        <v>0.11714777992551191</v>
      </c>
      <c r="P394" s="5">
        <f>'90.1 Data-SI'!P394*Convert!$B$6/Convert!$B$5/$D394</f>
        <v>5.097467222815224</v>
      </c>
      <c r="Q394" s="5">
        <f>'90.1 Data-SI'!Q394*Convert!$B$6/Convert!$B$5/$D394</f>
        <v>0</v>
      </c>
      <c r="R394" s="5">
        <f>'90.1 Data-SI'!R394*Convert!$B$6/Convert!$B$5/$D394</f>
        <v>0</v>
      </c>
      <c r="S394" s="5">
        <f>'90.1 Data-SI'!S394*Convert!$B$6/Convert!$B$5/$D394</f>
        <v>17.25979410349532</v>
      </c>
      <c r="T394" s="5">
        <f>'90.1 Data-SI'!T394*Convert!$B$6/Convert!$B$5/$D394</f>
        <v>7.0368224758174227</v>
      </c>
      <c r="U394" s="5">
        <f>'90.1 Data-SI'!U394*Convert!$B$7/Convert!$B$5/$D394</f>
        <v>58.815622067738154</v>
      </c>
      <c r="V394" s="5">
        <f>'90.1 Data-SI'!V394*Convert!$B$6/Convert!$B$5/$D394</f>
        <v>5.8605293963887704</v>
      </c>
      <c r="W394" s="5">
        <f>'90.1 Data-SI'!W394*Convert!$B$6/Convert!$B$5/$D394</f>
        <v>142.94397322760759</v>
      </c>
      <c r="X394" s="5">
        <f>'90.1 Data-SI'!X394*Convert!$B$7/Convert!$B$5/$D394</f>
        <v>32.419375989703411</v>
      </c>
      <c r="Y394" s="5">
        <f t="shared" si="14"/>
        <v>175.363349217311</v>
      </c>
      <c r="Z394" s="5">
        <f>'90.1 Data-SI'!Z394*Convert!$B$6/Convert!$B$5/$D394</f>
        <v>405.25971741969079</v>
      </c>
      <c r="AA394" s="5">
        <f>'90.1 Data-SI'!AA394*Convert!$B$6/Convert!$B$5/$D394</f>
        <v>890.26776334300644</v>
      </c>
      <c r="AB394" s="5">
        <f t="shared" si="15"/>
        <v>1295.5274807626972</v>
      </c>
    </row>
    <row r="395" spans="1:28" x14ac:dyDescent="0.25">
      <c r="A395" s="95">
        <v>2010</v>
      </c>
      <c r="B395" s="95" t="s">
        <v>59</v>
      </c>
      <c r="C395" s="52" t="s">
        <v>5</v>
      </c>
      <c r="D395" s="5">
        <f>VLOOKUP(B395,SWH!$A$4:$C$19,3,FALSE)</f>
        <v>11345.29</v>
      </c>
      <c r="E395" s="5">
        <f>'90.1 Data-SI'!E395*Convert!$B$6/Convert!$B$5/$D395</f>
        <v>0</v>
      </c>
      <c r="F395" s="5">
        <f>'90.1 Data-SI'!F395*Convert!$B$7/Convert!$B$5/$D395</f>
        <v>123.54423044472396</v>
      </c>
      <c r="G395" s="5">
        <f>'90.1 Data-SI'!G395*Convert!$B$6/Convert!$B$5/$D395</f>
        <v>73.067418040633797</v>
      </c>
      <c r="H395" s="5">
        <f>'90.1 Data-SI'!H395*Convert!$B$6/Convert!$B$5/$D395</f>
        <v>98.243346651635449</v>
      </c>
      <c r="I395" s="5">
        <f>'90.1 Data-SI'!I395*Convert!$B$6/Convert!$B$5/$D395</f>
        <v>19.078899946830603</v>
      </c>
      <c r="J395" s="5">
        <f>'90.1 Data-SI'!J395*Convert!$B$6/Convert!$B$5/$D395</f>
        <v>135.33573672912331</v>
      </c>
      <c r="K395" s="5">
        <f>'90.1 Data-SI'!K395*Convert!$B$7/Convert!$B$5/$D395</f>
        <v>47.477200768875107</v>
      </c>
      <c r="L395" s="5">
        <f>'90.1 Data-SI'!L395*Convert!$B$6/Convert!$B$5/$D395</f>
        <v>76.40322082751716</v>
      </c>
      <c r="M395" s="5">
        <f>'90.1 Data-SI'!M395*Convert!$B$6/Convert!$B$5/$D395</f>
        <v>51.926709723202798</v>
      </c>
      <c r="N395" s="5">
        <f>'90.1 Data-SI'!N395*Convert!$B$6/Convert!$B$5/$D395</f>
        <v>6.4467374175147167</v>
      </c>
      <c r="O395" s="5">
        <f>'90.1 Data-SI'!O395*Convert!$B$6/Convert!$B$5/$D395</f>
        <v>0.11714777992551191</v>
      </c>
      <c r="P395" s="5">
        <f>'90.1 Data-SI'!P395*Convert!$B$6/Convert!$B$5/$D395</f>
        <v>6.3295896375892058</v>
      </c>
      <c r="Q395" s="5">
        <f>'90.1 Data-SI'!Q395*Convert!$B$6/Convert!$B$5/$D395</f>
        <v>0</v>
      </c>
      <c r="R395" s="5">
        <f>'90.1 Data-SI'!R395*Convert!$B$6/Convert!$B$5/$D395</f>
        <v>0</v>
      </c>
      <c r="S395" s="5">
        <f>'90.1 Data-SI'!S395*Convert!$B$6/Convert!$B$5/$D395</f>
        <v>0</v>
      </c>
      <c r="T395" s="5">
        <f>'90.1 Data-SI'!T395*Convert!$B$6/Convert!$B$5/$D395</f>
        <v>7.0368224758174227</v>
      </c>
      <c r="U395" s="5">
        <f>'90.1 Data-SI'!U395*Convert!$B$7/Convert!$B$5/$D395</f>
        <v>58.142020952209137</v>
      </c>
      <c r="V395" s="5">
        <f>'90.1 Data-SI'!V395*Convert!$B$6/Convert!$B$5/$D395</f>
        <v>5.8085770982201996</v>
      </c>
      <c r="W395" s="5">
        <f>'90.1 Data-SI'!W395*Convert!$B$6/Convert!$B$5/$D395</f>
        <v>131.3237174014258</v>
      </c>
      <c r="X395" s="5">
        <f>'90.1 Data-SI'!X395*Convert!$B$7/Convert!$B$5/$D395</f>
        <v>123.54423044472396</v>
      </c>
      <c r="Y395" s="5">
        <f t="shared" si="14"/>
        <v>254.86794784614978</v>
      </c>
      <c r="Z395" s="5">
        <f>'90.1 Data-SI'!Z395*Convert!$B$6/Convert!$B$5/$D395</f>
        <v>669.5216730173197</v>
      </c>
      <c r="AA395" s="5">
        <f>'90.1 Data-SI'!AA395*Convert!$B$6/Convert!$B$5/$D395</f>
        <v>1142.8691419278152</v>
      </c>
      <c r="AB395" s="5">
        <f t="shared" si="15"/>
        <v>1812.3908149451349</v>
      </c>
    </row>
    <row r="396" spans="1:28" x14ac:dyDescent="0.25">
      <c r="A396" s="95">
        <v>2010</v>
      </c>
      <c r="B396" s="95" t="s">
        <v>59</v>
      </c>
      <c r="C396" s="52" t="s">
        <v>15</v>
      </c>
      <c r="D396" s="5">
        <f>VLOOKUP(B396,SWH!$A$4:$C$19,3,FALSE)</f>
        <v>11345.29</v>
      </c>
      <c r="E396" s="5">
        <f>'90.1 Data-SI'!E396*Convert!$B$6/Convert!$B$5/$D396</f>
        <v>0</v>
      </c>
      <c r="F396" s="5">
        <f>'90.1 Data-SI'!F396*Convert!$B$7/Convert!$B$5/$D396</f>
        <v>20.121776427829424</v>
      </c>
      <c r="G396" s="5">
        <f>'90.1 Data-SI'!G396*Convert!$B$6/Convert!$B$5/$D396</f>
        <v>28.32485820596526</v>
      </c>
      <c r="H396" s="5">
        <f>'90.1 Data-SI'!H396*Convert!$B$6/Convert!$B$5/$D396</f>
        <v>98.24877450368291</v>
      </c>
      <c r="I396" s="5">
        <f>'90.1 Data-SI'!I396*Convert!$B$6/Convert!$B$5/$D396</f>
        <v>19.048659056851879</v>
      </c>
      <c r="J396" s="5">
        <f>'90.1 Data-SI'!J396*Convert!$B$6/Convert!$B$5/$D396</f>
        <v>135.33573672912331</v>
      </c>
      <c r="K396" s="5">
        <f>'90.1 Data-SI'!K396*Convert!$B$7/Convert!$B$5/$D396</f>
        <v>47.477200768875107</v>
      </c>
      <c r="L396" s="5">
        <f>'90.1 Data-SI'!L396*Convert!$B$6/Convert!$B$5/$D396</f>
        <v>76.40322082751716</v>
      </c>
      <c r="M396" s="5">
        <f>'90.1 Data-SI'!M396*Convert!$B$6/Convert!$B$5/$D396</f>
        <v>49.686557642471499</v>
      </c>
      <c r="N396" s="5">
        <f>'90.1 Data-SI'!N396*Convert!$B$6/Convert!$B$5/$D396</f>
        <v>4.1174134817179633</v>
      </c>
      <c r="O396" s="5">
        <f>'90.1 Data-SI'!O396*Convert!$B$6/Convert!$B$5/$D396</f>
        <v>0.11714777992551191</v>
      </c>
      <c r="P396" s="5">
        <f>'90.1 Data-SI'!P396*Convert!$B$6/Convert!$B$5/$D396</f>
        <v>4.0002657017924523</v>
      </c>
      <c r="Q396" s="5">
        <f>'90.1 Data-SI'!Q396*Convert!$B$6/Convert!$B$5/$D396</f>
        <v>0</v>
      </c>
      <c r="R396" s="5">
        <f>'90.1 Data-SI'!R396*Convert!$B$6/Convert!$B$5/$D396</f>
        <v>0</v>
      </c>
      <c r="S396" s="5">
        <f>'90.1 Data-SI'!S396*Convert!$B$6/Convert!$B$5/$D396</f>
        <v>18.353118587341331</v>
      </c>
      <c r="T396" s="5">
        <f>'90.1 Data-SI'!T396*Convert!$B$6/Convert!$B$5/$D396</f>
        <v>7.0360470683820706</v>
      </c>
      <c r="U396" s="5">
        <f>'90.1 Data-SI'!U396*Convert!$B$7/Convert!$B$5/$D396</f>
        <v>58.628776053028766</v>
      </c>
      <c r="V396" s="5">
        <f>'90.1 Data-SI'!V396*Convert!$B$6/Convert!$B$5/$D396</f>
        <v>5.9039522127684698</v>
      </c>
      <c r="W396" s="5">
        <f>'90.1 Data-SI'!W396*Convert!$B$6/Convert!$B$5/$D396</f>
        <v>100.36480013757053</v>
      </c>
      <c r="X396" s="5">
        <f>'90.1 Data-SI'!X396*Convert!$B$7/Convert!$B$5/$D396</f>
        <v>20.121776427829424</v>
      </c>
      <c r="Y396" s="5">
        <f t="shared" si="14"/>
        <v>120.48657656539996</v>
      </c>
      <c r="Z396" s="5">
        <f>'90.1 Data-SI'!Z396*Convert!$B$6/Convert!$B$5/$D396</f>
        <v>368.78532706817839</v>
      </c>
      <c r="AA396" s="5">
        <f>'90.1 Data-SI'!AA396*Convert!$B$6/Convert!$B$5/$D396</f>
        <v>811.24366538400022</v>
      </c>
      <c r="AB396" s="5">
        <f t="shared" si="15"/>
        <v>1180.0289924521785</v>
      </c>
    </row>
    <row r="397" spans="1:28" x14ac:dyDescent="0.25">
      <c r="A397" s="95">
        <v>2010</v>
      </c>
      <c r="B397" s="95" t="s">
        <v>59</v>
      </c>
      <c r="C397" s="52" t="s">
        <v>16</v>
      </c>
      <c r="D397" s="5">
        <f>VLOOKUP(B397,SWH!$A$4:$C$19,3,FALSE)</f>
        <v>11345.29</v>
      </c>
      <c r="E397" s="5">
        <f>'90.1 Data-SI'!E397*Convert!$B$6/Convert!$B$5/$D397</f>
        <v>0</v>
      </c>
      <c r="F397" s="5">
        <f>'90.1 Data-SI'!F397*Convert!$B$7/Convert!$B$5/$D397</f>
        <v>58.201471956889399</v>
      </c>
      <c r="G397" s="5">
        <f>'90.1 Data-SI'!G397*Convert!$B$6/Convert!$B$5/$D397</f>
        <v>72.36334808933438</v>
      </c>
      <c r="H397" s="5">
        <f>'90.1 Data-SI'!H397*Convert!$B$6/Convert!$B$5/$D397</f>
        <v>98.235592577281949</v>
      </c>
      <c r="I397" s="5">
        <f>'90.1 Data-SI'!I397*Convert!$B$6/Convert!$B$5/$D397</f>
        <v>19.068819650171026</v>
      </c>
      <c r="J397" s="5">
        <f>'90.1 Data-SI'!J397*Convert!$B$6/Convert!$B$5/$D397</f>
        <v>135.33573672912331</v>
      </c>
      <c r="K397" s="5">
        <f>'90.1 Data-SI'!K397*Convert!$B$7/Convert!$B$5/$D397</f>
        <v>47.477200768875107</v>
      </c>
      <c r="L397" s="5">
        <f>'90.1 Data-SI'!L397*Convert!$B$6/Convert!$B$5/$D397</f>
        <v>76.40322082751716</v>
      </c>
      <c r="M397" s="5">
        <f>'90.1 Data-SI'!M397*Convert!$B$6/Convert!$B$5/$D397</f>
        <v>52.26168573527476</v>
      </c>
      <c r="N397" s="5">
        <f>'90.1 Data-SI'!N397*Convert!$B$6/Convert!$B$5/$D397</f>
        <v>5.8217590246211808</v>
      </c>
      <c r="O397" s="5">
        <f>'90.1 Data-SI'!O397*Convert!$B$6/Convert!$B$5/$D397</f>
        <v>0.11714777992551191</v>
      </c>
      <c r="P397" s="5">
        <f>'90.1 Data-SI'!P397*Convert!$B$6/Convert!$B$5/$D397</f>
        <v>5.7046112446956698</v>
      </c>
      <c r="Q397" s="5">
        <f>'90.1 Data-SI'!Q397*Convert!$B$6/Convert!$B$5/$D397</f>
        <v>0</v>
      </c>
      <c r="R397" s="5">
        <f>'90.1 Data-SI'!R397*Convert!$B$6/Convert!$B$5/$D397</f>
        <v>0</v>
      </c>
      <c r="S397" s="5">
        <f>'90.1 Data-SI'!S397*Convert!$B$6/Convert!$B$5/$D397</f>
        <v>18.39111355167357</v>
      </c>
      <c r="T397" s="5">
        <f>'90.1 Data-SI'!T397*Convert!$B$6/Convert!$B$5/$D397</f>
        <v>7.0375978832527757</v>
      </c>
      <c r="U397" s="5">
        <f>'90.1 Data-SI'!U397*Convert!$B$7/Convert!$B$5/$D397</f>
        <v>60.566241830555036</v>
      </c>
      <c r="V397" s="5">
        <f>'90.1 Data-SI'!V397*Convert!$B$6/Convert!$B$5/$D397</f>
        <v>5.8310639138454023</v>
      </c>
      <c r="W397" s="5">
        <f>'90.1 Data-SI'!W397*Convert!$B$6/Convert!$B$5/$D397</f>
        <v>148.72075862097839</v>
      </c>
      <c r="X397" s="5">
        <f>'90.1 Data-SI'!X397*Convert!$B$7/Convert!$B$5/$D397</f>
        <v>58.201471956889399</v>
      </c>
      <c r="Y397" s="5">
        <f t="shared" si="14"/>
        <v>206.92223057786779</v>
      </c>
      <c r="Z397" s="5">
        <f>'90.1 Data-SI'!Z397*Convert!$B$6/Convert!$B$5/$D397</f>
        <v>485.69970935564942</v>
      </c>
      <c r="AA397" s="5">
        <f>'90.1 Data-SI'!AA397*Convert!$B$6/Convert!$B$5/$D397</f>
        <v>976.45042274518005</v>
      </c>
      <c r="AB397" s="5">
        <f t="shared" si="15"/>
        <v>1462.1501321008295</v>
      </c>
    </row>
    <row r="398" spans="1:28" x14ac:dyDescent="0.25">
      <c r="A398" s="95">
        <v>2010</v>
      </c>
      <c r="B398" s="95" t="s">
        <v>59</v>
      </c>
      <c r="C398" s="52" t="s">
        <v>9</v>
      </c>
      <c r="D398" s="5">
        <f>VLOOKUP(B398,SWH!$A$4:$C$19,3,FALSE)</f>
        <v>11345.29</v>
      </c>
      <c r="E398" s="5">
        <f>'90.1 Data-SI'!E398*Convert!$B$6/Convert!$B$5/$D398</f>
        <v>0</v>
      </c>
      <c r="F398" s="5">
        <f>'90.1 Data-SI'!F398*Convert!$B$7/Convert!$B$5/$D398</f>
        <v>43.43824813841006</v>
      </c>
      <c r="G398" s="5">
        <f>'90.1 Data-SI'!G398*Convert!$B$6/Convert!$B$5/$D398</f>
        <v>49.175564142574686</v>
      </c>
      <c r="H398" s="5">
        <f>'90.1 Data-SI'!H398*Convert!$B$6/Convert!$B$5/$D398</f>
        <v>98.224736873187013</v>
      </c>
      <c r="I398" s="5">
        <f>'90.1 Data-SI'!I398*Convert!$B$6/Convert!$B$5/$D398</f>
        <v>19.055637723770047</v>
      </c>
      <c r="J398" s="5">
        <f>'90.1 Data-SI'!J398*Convert!$B$6/Convert!$B$5/$D398</f>
        <v>135.33573672912331</v>
      </c>
      <c r="K398" s="5">
        <f>'90.1 Data-SI'!K398*Convert!$B$7/Convert!$B$5/$D398</f>
        <v>47.477200768875107</v>
      </c>
      <c r="L398" s="5">
        <f>'90.1 Data-SI'!L398*Convert!$B$6/Convert!$B$5/$D398</f>
        <v>76.40322082751716</v>
      </c>
      <c r="M398" s="5">
        <f>'90.1 Data-SI'!M398*Convert!$B$6/Convert!$B$5/$D398</f>
        <v>50.977611022332226</v>
      </c>
      <c r="N398" s="5">
        <f>'90.1 Data-SI'!N398*Convert!$B$6/Convert!$B$5/$D398</f>
        <v>4.7547983935771283</v>
      </c>
      <c r="O398" s="5">
        <f>'90.1 Data-SI'!O398*Convert!$B$6/Convert!$B$5/$D398</f>
        <v>0.11714777992551191</v>
      </c>
      <c r="P398" s="5">
        <f>'90.1 Data-SI'!P398*Convert!$B$6/Convert!$B$5/$D398</f>
        <v>4.6376506136516165</v>
      </c>
      <c r="Q398" s="5">
        <f>'90.1 Data-SI'!Q398*Convert!$B$6/Convert!$B$5/$D398</f>
        <v>0</v>
      </c>
      <c r="R398" s="5">
        <f>'90.1 Data-SI'!R398*Convert!$B$6/Convert!$B$5/$D398</f>
        <v>0</v>
      </c>
      <c r="S398" s="5">
        <f>'90.1 Data-SI'!S398*Convert!$B$6/Convert!$B$5/$D398</f>
        <v>17.926644497897854</v>
      </c>
      <c r="T398" s="5">
        <f>'90.1 Data-SI'!T398*Convert!$B$6/Convert!$B$5/$D398</f>
        <v>7.0368224758174227</v>
      </c>
      <c r="U398" s="5">
        <f>'90.1 Data-SI'!U398*Convert!$B$7/Convert!$B$5/$D398</f>
        <v>60.109212232075564</v>
      </c>
      <c r="V398" s="5">
        <f>'90.1 Data-SI'!V398*Convert!$B$6/Convert!$B$5/$D398</f>
        <v>5.8209836171858287</v>
      </c>
      <c r="W398" s="5">
        <f>'90.1 Data-SI'!W398*Convert!$B$6/Convert!$B$5/$D398</f>
        <v>122.71747027645634</v>
      </c>
      <c r="X398" s="5">
        <f>'90.1 Data-SI'!X398*Convert!$B$7/Convert!$B$5/$D398</f>
        <v>43.43824813841006</v>
      </c>
      <c r="Y398" s="5">
        <f t="shared" si="14"/>
        <v>166.15571841486639</v>
      </c>
      <c r="Z398" s="5">
        <f>'90.1 Data-SI'!Z398*Convert!$B$6/Convert!$B$5/$D398</f>
        <v>441.23164375309534</v>
      </c>
      <c r="AA398" s="5">
        <f>'90.1 Data-SI'!AA398*Convert!$B$6/Convert!$B$5/$D398</f>
        <v>905.94340005607796</v>
      </c>
      <c r="AB398" s="5">
        <f t="shared" si="15"/>
        <v>1347.1750438091733</v>
      </c>
    </row>
    <row r="399" spans="1:28" x14ac:dyDescent="0.25">
      <c r="A399" s="95">
        <v>2010</v>
      </c>
      <c r="B399" s="95" t="s">
        <v>59</v>
      </c>
      <c r="C399" s="52" t="s">
        <v>12</v>
      </c>
      <c r="D399" s="5">
        <f>VLOOKUP(B399,SWH!$A$4:$C$19,3,FALSE)</f>
        <v>11345.29</v>
      </c>
      <c r="E399" s="5">
        <f>'90.1 Data-SI'!E399*Convert!$B$6/Convert!$B$5/$D399</f>
        <v>0</v>
      </c>
      <c r="F399" s="5">
        <f>'90.1 Data-SI'!F399*Convert!$B$7/Convert!$B$5/$D399</f>
        <v>82.556212999207403</v>
      </c>
      <c r="G399" s="5">
        <f>'90.1 Data-SI'!G399*Convert!$B$6/Convert!$B$5/$D399</f>
        <v>57.2979570278846</v>
      </c>
      <c r="H399" s="5">
        <f>'90.1 Data-SI'!H399*Convert!$B$6/Convert!$B$5/$D399</f>
        <v>98.214656576527432</v>
      </c>
      <c r="I399" s="5">
        <f>'90.1 Data-SI'!I399*Convert!$B$6/Convert!$B$5/$D399</f>
        <v>19.04400661223977</v>
      </c>
      <c r="J399" s="5">
        <f>'90.1 Data-SI'!J399*Convert!$B$6/Convert!$B$5/$D399</f>
        <v>135.33573672912331</v>
      </c>
      <c r="K399" s="5">
        <f>'90.1 Data-SI'!K399*Convert!$B$7/Convert!$B$5/$D399</f>
        <v>47.477200768875107</v>
      </c>
      <c r="L399" s="5">
        <f>'90.1 Data-SI'!L399*Convert!$B$6/Convert!$B$5/$D399</f>
        <v>76.40322082751716</v>
      </c>
      <c r="M399" s="5">
        <f>'90.1 Data-SI'!M399*Convert!$B$6/Convert!$B$5/$D399</f>
        <v>52.747090789804986</v>
      </c>
      <c r="N399" s="5">
        <f>'90.1 Data-SI'!N399*Convert!$B$6/Convert!$B$5/$D399</f>
        <v>5.8202082097504775</v>
      </c>
      <c r="O399" s="5">
        <f>'90.1 Data-SI'!O399*Convert!$B$6/Convert!$B$5/$D399</f>
        <v>0.11714777992551191</v>
      </c>
      <c r="P399" s="5">
        <f>'90.1 Data-SI'!P399*Convert!$B$6/Convert!$B$5/$D399</f>
        <v>5.7030604298249647</v>
      </c>
      <c r="Q399" s="5">
        <f>'90.1 Data-SI'!Q399*Convert!$B$6/Convert!$B$5/$D399</f>
        <v>0</v>
      </c>
      <c r="R399" s="5">
        <f>'90.1 Data-SI'!R399*Convert!$B$6/Convert!$B$5/$D399</f>
        <v>0</v>
      </c>
      <c r="S399" s="5">
        <f>'90.1 Data-SI'!S399*Convert!$B$6/Convert!$B$5/$D399</f>
        <v>18.358546439388796</v>
      </c>
      <c r="T399" s="5">
        <f>'90.1 Data-SI'!T399*Convert!$B$6/Convert!$B$5/$D399</f>
        <v>7.0375978832527757</v>
      </c>
      <c r="U399" s="5">
        <f>'90.1 Data-SI'!U399*Convert!$B$7/Convert!$B$5/$D399</f>
        <v>62.64702699436409</v>
      </c>
      <c r="V399" s="5">
        <f>'90.1 Data-SI'!V399*Convert!$B$6/Convert!$B$5/$D399</f>
        <v>5.8039246536080897</v>
      </c>
      <c r="W399" s="5">
        <f>'90.1 Data-SI'!W399*Convert!$B$6/Convert!$B$5/$D399</f>
        <v>134.10665468690334</v>
      </c>
      <c r="X399" s="5">
        <f>'90.1 Data-SI'!X399*Convert!$B$7/Convert!$B$5/$D399</f>
        <v>82.556212999207403</v>
      </c>
      <c r="Y399" s="5">
        <f t="shared" si="14"/>
        <v>216.66286768611076</v>
      </c>
      <c r="Z399" s="5">
        <f>'90.1 Data-SI'!Z399*Convert!$B$6/Convert!$B$5/$D399</f>
        <v>562.93339154642831</v>
      </c>
      <c r="AA399" s="5">
        <f>'90.1 Data-SI'!AA399*Convert!$B$6/Convert!$B$5/$D399</f>
        <v>1038.9963372955256</v>
      </c>
      <c r="AB399" s="5">
        <f t="shared" si="15"/>
        <v>1601.9297288419539</v>
      </c>
    </row>
    <row r="400" spans="1:28" x14ac:dyDescent="0.25">
      <c r="A400" s="95">
        <v>2010</v>
      </c>
      <c r="B400" s="95" t="s">
        <v>59</v>
      </c>
      <c r="C400" s="52" t="s">
        <v>8</v>
      </c>
      <c r="D400" s="5">
        <f>VLOOKUP(B400,SWH!$A$4:$C$19,3,FALSE)</f>
        <v>11345.29</v>
      </c>
      <c r="E400" s="5">
        <f>'90.1 Data-SI'!E400*Convert!$B$6/Convert!$B$5/$D400</f>
        <v>0</v>
      </c>
      <c r="F400" s="5">
        <f>'90.1 Data-SI'!F400*Convert!$B$7/Convert!$B$5/$D400</f>
        <v>142.0876357795467</v>
      </c>
      <c r="G400" s="5">
        <f>'90.1 Data-SI'!G400*Convert!$B$6/Convert!$B$5/$D400</f>
        <v>31.342743944354385</v>
      </c>
      <c r="H400" s="5">
        <f>'90.1 Data-SI'!H400*Convert!$B$6/Convert!$B$5/$D400</f>
        <v>98.250325318553621</v>
      </c>
      <c r="I400" s="5">
        <f>'90.1 Data-SI'!I400*Convert!$B$6/Convert!$B$5/$D400</f>
        <v>18.938551201031927</v>
      </c>
      <c r="J400" s="5">
        <f>'90.1 Data-SI'!J400*Convert!$B$6/Convert!$B$5/$D400</f>
        <v>135.33573672912331</v>
      </c>
      <c r="K400" s="5">
        <f>'90.1 Data-SI'!K400*Convert!$B$7/Convert!$B$5/$D400</f>
        <v>47.477200768875107</v>
      </c>
      <c r="L400" s="5">
        <f>'90.1 Data-SI'!L400*Convert!$B$6/Convert!$B$5/$D400</f>
        <v>76.40322082751716</v>
      </c>
      <c r="M400" s="5">
        <f>'90.1 Data-SI'!M400*Convert!$B$6/Convert!$B$5/$D400</f>
        <v>55.695189859012459</v>
      </c>
      <c r="N400" s="5">
        <f>'90.1 Data-SI'!N400*Convert!$B$6/Convert!$B$5/$D400</f>
        <v>6.0543812552267147</v>
      </c>
      <c r="O400" s="5">
        <f>'90.1 Data-SI'!O400*Convert!$B$6/Convert!$B$5/$D400</f>
        <v>0.11714777992551191</v>
      </c>
      <c r="P400" s="5">
        <f>'90.1 Data-SI'!P400*Convert!$B$6/Convert!$B$5/$D400</f>
        <v>5.9372334753012028</v>
      </c>
      <c r="Q400" s="5">
        <f>'90.1 Data-SI'!Q400*Convert!$B$6/Convert!$B$5/$D400</f>
        <v>0</v>
      </c>
      <c r="R400" s="5">
        <f>'90.1 Data-SI'!R400*Convert!$B$6/Convert!$B$5/$D400</f>
        <v>0</v>
      </c>
      <c r="S400" s="5">
        <f>'90.1 Data-SI'!S400*Convert!$B$6/Convert!$B$5/$D400</f>
        <v>19.389838328406668</v>
      </c>
      <c r="T400" s="5">
        <f>'90.1 Data-SI'!T400*Convert!$B$6/Convert!$B$5/$D400</f>
        <v>7.0375978832527757</v>
      </c>
      <c r="U400" s="5">
        <f>'90.1 Data-SI'!U400*Convert!$B$7/Convert!$B$5/$D400</f>
        <v>65.433792838751188</v>
      </c>
      <c r="V400" s="5">
        <f>'90.1 Data-SI'!V400*Convert!$B$6/Convert!$B$5/$D400</f>
        <v>5.7744591710647217</v>
      </c>
      <c r="W400" s="5">
        <f>'90.1 Data-SI'!W400*Convert!$B$6/Convert!$B$5/$D400</f>
        <v>112.36500560707471</v>
      </c>
      <c r="X400" s="5">
        <f>'90.1 Data-SI'!X400*Convert!$B$7/Convert!$B$5/$D400</f>
        <v>142.0876357795467</v>
      </c>
      <c r="Y400" s="5">
        <f t="shared" si="14"/>
        <v>254.45264138662139</v>
      </c>
      <c r="Z400" s="5">
        <f>'90.1 Data-SI'!Z400*Convert!$B$6/Convert!$B$5/$D400</f>
        <v>745.00060818189741</v>
      </c>
      <c r="AA400" s="5">
        <f>'90.1 Data-SI'!AA400*Convert!$B$6/Convert!$B$5/$D400</f>
        <v>1199.221877292006</v>
      </c>
      <c r="AB400" s="5">
        <f t="shared" si="15"/>
        <v>1944.2224854739034</v>
      </c>
    </row>
    <row r="401" spans="1:28" x14ac:dyDescent="0.25">
      <c r="A401" s="95">
        <v>2013</v>
      </c>
      <c r="B401" s="95" t="s">
        <v>59</v>
      </c>
      <c r="C401" s="52" t="s">
        <v>10</v>
      </c>
      <c r="D401" s="5">
        <f>VLOOKUP(B401,SWH!$A$4:$C$19,3,FALSE)</f>
        <v>11345.29</v>
      </c>
      <c r="E401" s="5">
        <f>'90.1 Data-SI'!E401*Convert!$B$6/Convert!$B$5/$D401</f>
        <v>0</v>
      </c>
      <c r="F401" s="5">
        <f>'90.1 Data-SI'!F401*Convert!$B$7/Convert!$B$5/$D401</f>
        <v>1.1017014304810384</v>
      </c>
      <c r="G401" s="5">
        <f>'90.1 Data-SI'!G401*Convert!$B$6/Convert!$B$5/$D401</f>
        <v>404.68901754727182</v>
      </c>
      <c r="H401" s="5">
        <f>'90.1 Data-SI'!H401*Convert!$B$6/Convert!$B$5/$D401</f>
        <v>70.695446695892684</v>
      </c>
      <c r="I401" s="5">
        <f>'90.1 Data-SI'!I401*Convert!$B$6/Convert!$B$5/$D401</f>
        <v>19.116119503727486</v>
      </c>
      <c r="J401" s="5">
        <f>'90.1 Data-SI'!J401*Convert!$B$6/Convert!$B$5/$D401</f>
        <v>128.57728552259718</v>
      </c>
      <c r="K401" s="5">
        <f>'90.1 Data-SI'!K401*Convert!$B$7/Convert!$B$5/$D401</f>
        <v>47.477200768875107</v>
      </c>
      <c r="L401" s="5">
        <f>'90.1 Data-SI'!L401*Convert!$B$6/Convert!$B$5/$D401</f>
        <v>76.112443039260242</v>
      </c>
      <c r="M401" s="5">
        <f>'90.1 Data-SI'!M401*Convert!$B$6/Convert!$B$5/$D401</f>
        <v>46.51436582444736</v>
      </c>
      <c r="N401" s="5">
        <f>'90.1 Data-SI'!N401*Convert!$B$6/Convert!$B$5/$D401</f>
        <v>9.3700234487909366</v>
      </c>
      <c r="O401" s="5">
        <f>'90.1 Data-SI'!O401*Convert!$B$6/Convert!$B$5/$D401</f>
        <v>0.11714777992551191</v>
      </c>
      <c r="P401" s="5">
        <f>'90.1 Data-SI'!P401*Convert!$B$6/Convert!$B$5/$D401</f>
        <v>9.252875668865423</v>
      </c>
      <c r="Q401" s="5">
        <f>'90.1 Data-SI'!Q401*Convert!$B$6/Convert!$B$5/$D401</f>
        <v>0</v>
      </c>
      <c r="R401" s="5">
        <f>'90.1 Data-SI'!R401*Convert!$B$6/Convert!$B$5/$D401</f>
        <v>0</v>
      </c>
      <c r="S401" s="5">
        <f>'90.1 Data-SI'!S401*Convert!$B$6/Convert!$B$5/$D401</f>
        <v>24.830096894834774</v>
      </c>
      <c r="T401" s="5">
        <f>'90.1 Data-SI'!T401*Convert!$B$6/Convert!$B$5/$D401</f>
        <v>7.0375978832527757</v>
      </c>
      <c r="U401" s="5">
        <f>'90.1 Data-SI'!U401*Convert!$B$7/Convert!$B$5/$D401</f>
        <v>46.531823631950644</v>
      </c>
      <c r="V401" s="5">
        <f>'90.1 Data-SI'!V401*Convert!$B$6/Convert!$B$5/$D401</f>
        <v>4.8307883222416024</v>
      </c>
      <c r="W401" s="5">
        <f>'90.1 Data-SI'!W401*Convert!$B$6/Convert!$B$5/$D401</f>
        <v>485.28635593541946</v>
      </c>
      <c r="X401" s="5">
        <f>'90.1 Data-SI'!X401*Convert!$B$7/Convert!$B$5/$D401</f>
        <v>1.1017014304810384</v>
      </c>
      <c r="Y401" s="5">
        <f t="shared" si="14"/>
        <v>486.38805736590052</v>
      </c>
      <c r="Z401" s="5">
        <f>'90.1 Data-SI'!Z401*Convert!$B$6/Convert!$B$5/$D401</f>
        <v>277.87423312522935</v>
      </c>
      <c r="AA401" s="5">
        <f>'90.1 Data-SI'!AA401*Convert!$B$6/Convert!$B$5/$D401</f>
        <v>1069.6474178075464</v>
      </c>
      <c r="AB401" s="5">
        <f t="shared" si="15"/>
        <v>1347.5216509327756</v>
      </c>
    </row>
    <row r="402" spans="1:28" x14ac:dyDescent="0.25">
      <c r="A402" s="95">
        <v>2013</v>
      </c>
      <c r="B402" s="95" t="s">
        <v>59</v>
      </c>
      <c r="C402" s="52" t="s">
        <v>6</v>
      </c>
      <c r="D402" s="5">
        <f>VLOOKUP(B402,SWH!$A$4:$C$19,3,FALSE)</f>
        <v>11345.29</v>
      </c>
      <c r="E402" s="5">
        <f>'90.1 Data-SI'!E402*Convert!$B$6/Convert!$B$5/$D402</f>
        <v>0</v>
      </c>
      <c r="F402" s="5">
        <f>'90.1 Data-SI'!F402*Convert!$B$7/Convert!$B$5/$D402</f>
        <v>2.0850316641433486</v>
      </c>
      <c r="G402" s="5">
        <f>'90.1 Data-SI'!G402*Convert!$B$6/Convert!$B$5/$D402</f>
        <v>354.31467350964334</v>
      </c>
      <c r="H402" s="5">
        <f>'90.1 Data-SI'!H402*Convert!$B$6/Convert!$B$5/$D402</f>
        <v>70.724136771000701</v>
      </c>
      <c r="I402" s="5">
        <f>'90.1 Data-SI'!I402*Convert!$B$6/Convert!$B$5/$D402</f>
        <v>19.119221133468894</v>
      </c>
      <c r="J402" s="5">
        <f>'90.1 Data-SI'!J402*Convert!$B$6/Convert!$B$5/$D402</f>
        <v>128.57728552259718</v>
      </c>
      <c r="K402" s="5">
        <f>'90.1 Data-SI'!K402*Convert!$B$7/Convert!$B$5/$D402</f>
        <v>47.477200768875107</v>
      </c>
      <c r="L402" s="5">
        <f>'90.1 Data-SI'!L402*Convert!$B$6/Convert!$B$5/$D402</f>
        <v>76.112443039260242</v>
      </c>
      <c r="M402" s="5">
        <f>'90.1 Data-SI'!M402*Convert!$B$6/Convert!$B$5/$D402</f>
        <v>43.837659357613006</v>
      </c>
      <c r="N402" s="5">
        <f>'90.1 Data-SI'!N402*Convert!$B$6/Convert!$B$5/$D402</f>
        <v>8.8613561712001676</v>
      </c>
      <c r="O402" s="5">
        <f>'90.1 Data-SI'!O402*Convert!$B$6/Convert!$B$5/$D402</f>
        <v>0.11714777992551191</v>
      </c>
      <c r="P402" s="5">
        <f>'90.1 Data-SI'!P402*Convert!$B$6/Convert!$B$5/$D402</f>
        <v>8.7442083912746558</v>
      </c>
      <c r="Q402" s="5">
        <f>'90.1 Data-SI'!Q402*Convert!$B$6/Convert!$B$5/$D402</f>
        <v>0</v>
      </c>
      <c r="R402" s="5">
        <f>'90.1 Data-SI'!R402*Convert!$B$6/Convert!$B$5/$D402</f>
        <v>0</v>
      </c>
      <c r="S402" s="5">
        <f>'90.1 Data-SI'!S402*Convert!$B$6/Convert!$B$5/$D402</f>
        <v>24.056240274353694</v>
      </c>
      <c r="T402" s="5">
        <f>'90.1 Data-SI'!T402*Convert!$B$6/Convert!$B$5/$D402</f>
        <v>7.0368224758174227</v>
      </c>
      <c r="U402" s="5">
        <f>'90.1 Data-SI'!U402*Convert!$B$7/Convert!$B$5/$D402</f>
        <v>46.925421131686463</v>
      </c>
      <c r="V402" s="5">
        <f>'90.1 Data-SI'!V402*Convert!$B$6/Convert!$B$5/$D402</f>
        <v>4.8416440263365281</v>
      </c>
      <c r="W402" s="5">
        <f>'90.1 Data-SI'!W402*Convert!$B$6/Convert!$B$5/$D402</f>
        <v>430.95278153288473</v>
      </c>
      <c r="X402" s="5">
        <f>'90.1 Data-SI'!X402*Convert!$B$7/Convert!$B$5/$D402</f>
        <v>2.0850316641433486</v>
      </c>
      <c r="Y402" s="5">
        <f t="shared" si="14"/>
        <v>433.03781319702807</v>
      </c>
      <c r="Z402" s="5">
        <f>'90.1 Data-SI'!Z402*Convert!$B$6/Convert!$B$5/$D402</f>
        <v>281.89782230726973</v>
      </c>
      <c r="AA402" s="5">
        <f>'90.1 Data-SI'!AA402*Convert!$B$6/Convert!$B$5/$D402</f>
        <v>1019.3793045885607</v>
      </c>
      <c r="AB402" s="5">
        <f t="shared" si="15"/>
        <v>1301.2771268958304</v>
      </c>
    </row>
    <row r="403" spans="1:28" x14ac:dyDescent="0.25">
      <c r="A403" s="95">
        <v>2013</v>
      </c>
      <c r="B403" s="95" t="s">
        <v>59</v>
      </c>
      <c r="C403" s="52" t="s">
        <v>11</v>
      </c>
      <c r="D403" s="5">
        <f>VLOOKUP(B403,SWH!$A$4:$C$19,3,FALSE)</f>
        <v>11345.29</v>
      </c>
      <c r="E403" s="5">
        <f>'90.1 Data-SI'!E403*Convert!$B$6/Convert!$B$5/$D403</f>
        <v>0</v>
      </c>
      <c r="F403" s="5">
        <f>'90.1 Data-SI'!F403*Convert!$B$7/Convert!$B$5/$D403</f>
        <v>1.9770113118894859</v>
      </c>
      <c r="G403" s="5">
        <f>'90.1 Data-SI'!G403*Convert!$B$6/Convert!$B$5/$D403</f>
        <v>283.07954323874583</v>
      </c>
      <c r="H403" s="5">
        <f>'90.1 Data-SI'!H403*Convert!$B$6/Convert!$B$5/$D403</f>
        <v>70.812533218630804</v>
      </c>
      <c r="I403" s="5">
        <f>'90.1 Data-SI'!I403*Convert!$B$6/Convert!$B$5/$D403</f>
        <v>19.121547355774947</v>
      </c>
      <c r="J403" s="5">
        <f>'90.1 Data-SI'!J403*Convert!$B$6/Convert!$B$5/$D403</f>
        <v>128.57728552259718</v>
      </c>
      <c r="K403" s="5">
        <f>'90.1 Data-SI'!K403*Convert!$B$7/Convert!$B$5/$D403</f>
        <v>47.477200768875107</v>
      </c>
      <c r="L403" s="5">
        <f>'90.1 Data-SI'!L403*Convert!$B$6/Convert!$B$5/$D403</f>
        <v>76.112443039260242</v>
      </c>
      <c r="M403" s="5">
        <f>'90.1 Data-SI'!M403*Convert!$B$6/Convert!$B$5/$D403</f>
        <v>44.019880104920681</v>
      </c>
      <c r="N403" s="5">
        <f>'90.1 Data-SI'!N403*Convert!$B$6/Convert!$B$5/$D403</f>
        <v>7.3035626335784354</v>
      </c>
      <c r="O403" s="5">
        <f>'90.1 Data-SI'!O403*Convert!$B$6/Convert!$B$5/$D403</f>
        <v>0.11714777992551191</v>
      </c>
      <c r="P403" s="5">
        <f>'90.1 Data-SI'!P403*Convert!$B$6/Convert!$B$5/$D403</f>
        <v>7.1864148536529244</v>
      </c>
      <c r="Q403" s="5">
        <f>'90.1 Data-SI'!Q403*Convert!$B$6/Convert!$B$5/$D403</f>
        <v>0</v>
      </c>
      <c r="R403" s="5">
        <f>'90.1 Data-SI'!R403*Convert!$B$6/Convert!$B$5/$D403</f>
        <v>0</v>
      </c>
      <c r="S403" s="5">
        <f>'90.1 Data-SI'!S403*Convert!$B$6/Convert!$B$5/$D403</f>
        <v>24.045384570258769</v>
      </c>
      <c r="T403" s="5">
        <f>'90.1 Data-SI'!T403*Convert!$B$6/Convert!$B$5/$D403</f>
        <v>7.0375978832527757</v>
      </c>
      <c r="U403" s="5">
        <f>'90.1 Data-SI'!U403*Convert!$B$7/Convert!$B$5/$D403</f>
        <v>48.249002204634898</v>
      </c>
      <c r="V403" s="5">
        <f>'90.1 Data-SI'!V403*Convert!$B$6/Convert!$B$5/$D403</f>
        <v>4.8207080255820305</v>
      </c>
      <c r="W403" s="5">
        <f>'90.1 Data-SI'!W403*Convert!$B$6/Convert!$B$5/$D403</f>
        <v>358.3312227675782</v>
      </c>
      <c r="X403" s="5">
        <f>'90.1 Data-SI'!X403*Convert!$B$7/Convert!$B$5/$D403</f>
        <v>1.9770113118894859</v>
      </c>
      <c r="Y403" s="5">
        <f t="shared" si="14"/>
        <v>360.3082340794677</v>
      </c>
      <c r="Z403" s="5">
        <f>'90.1 Data-SI'!Z403*Convert!$B$6/Convert!$B$5/$D403</f>
        <v>285.44841295374556</v>
      </c>
      <c r="AA403" s="5">
        <f>'90.1 Data-SI'!AA403*Convert!$B$6/Convert!$B$5/$D403</f>
        <v>950.37889854634727</v>
      </c>
      <c r="AB403" s="5">
        <f t="shared" si="15"/>
        <v>1235.8273115000929</v>
      </c>
    </row>
    <row r="404" spans="1:28" x14ac:dyDescent="0.25">
      <c r="A404" s="95">
        <v>2013</v>
      </c>
      <c r="B404" s="95" t="s">
        <v>59</v>
      </c>
      <c r="C404" s="52" t="s">
        <v>13</v>
      </c>
      <c r="D404" s="5">
        <f>VLOOKUP(B404,SWH!$A$4:$C$19,3,FALSE)</f>
        <v>11345.29</v>
      </c>
      <c r="E404" s="5">
        <f>'90.1 Data-SI'!E404*Convert!$B$6/Convert!$B$5/$D404</f>
        <v>0</v>
      </c>
      <c r="F404" s="5">
        <f>'90.1 Data-SI'!F404*Convert!$B$7/Convert!$B$5/$D404</f>
        <v>3.7706268905912106</v>
      </c>
      <c r="G404" s="5">
        <f>'90.1 Data-SI'!G404*Convert!$B$6/Convert!$B$5/$D404</f>
        <v>277.90137238546669</v>
      </c>
      <c r="H404" s="5">
        <f>'90.1 Data-SI'!H404*Convert!$B$6/Convert!$B$5/$D404</f>
        <v>70.793148032747013</v>
      </c>
      <c r="I404" s="5">
        <f>'90.1 Data-SI'!I404*Convert!$B$6/Convert!$B$5/$D404</f>
        <v>19.097509725279046</v>
      </c>
      <c r="J404" s="5">
        <f>'90.1 Data-SI'!J404*Convert!$B$6/Convert!$B$5/$D404</f>
        <v>128.57728552259718</v>
      </c>
      <c r="K404" s="5">
        <f>'90.1 Data-SI'!K404*Convert!$B$7/Convert!$B$5/$D404</f>
        <v>47.477200768875107</v>
      </c>
      <c r="L404" s="5">
        <f>'90.1 Data-SI'!L404*Convert!$B$6/Convert!$B$5/$D404</f>
        <v>76.112443039260242</v>
      </c>
      <c r="M404" s="5">
        <f>'90.1 Data-SI'!M404*Convert!$B$6/Convert!$B$5/$D404</f>
        <v>42.657489241007596</v>
      </c>
      <c r="N404" s="5">
        <f>'90.1 Data-SI'!N404*Convert!$B$6/Convert!$B$5/$D404</f>
        <v>7.8796903580448117</v>
      </c>
      <c r="O404" s="5">
        <f>'90.1 Data-SI'!O404*Convert!$B$6/Convert!$B$5/$D404</f>
        <v>0.11714777992551191</v>
      </c>
      <c r="P404" s="5">
        <f>'90.1 Data-SI'!P404*Convert!$B$6/Convert!$B$5/$D404</f>
        <v>7.7625425781192989</v>
      </c>
      <c r="Q404" s="5">
        <f>'90.1 Data-SI'!Q404*Convert!$B$6/Convert!$B$5/$D404</f>
        <v>0</v>
      </c>
      <c r="R404" s="5">
        <f>'90.1 Data-SI'!R404*Convert!$B$6/Convert!$B$5/$D404</f>
        <v>0</v>
      </c>
      <c r="S404" s="5">
        <f>'90.1 Data-SI'!S404*Convert!$B$6/Convert!$B$5/$D404</f>
        <v>24.103540127910154</v>
      </c>
      <c r="T404" s="5">
        <f>'90.1 Data-SI'!T404*Convert!$B$6/Convert!$B$5/$D404</f>
        <v>7.0368224758174227</v>
      </c>
      <c r="U404" s="5">
        <f>'90.1 Data-SI'!U404*Convert!$B$7/Convert!$B$5/$D404</f>
        <v>48.463450471517255</v>
      </c>
      <c r="V404" s="5">
        <f>'90.1 Data-SI'!V404*Convert!$B$6/Convert!$B$5/$D404</f>
        <v>4.834665359418362</v>
      </c>
      <c r="W404" s="5">
        <f>'90.1 Data-SI'!W404*Convert!$B$6/Convert!$B$5/$D404</f>
        <v>352.42494433250363</v>
      </c>
      <c r="X404" s="5">
        <f>'90.1 Data-SI'!X404*Convert!$B$7/Convert!$B$5/$D404</f>
        <v>3.7706268905912106</v>
      </c>
      <c r="Y404" s="5">
        <f t="shared" si="14"/>
        <v>356.19557122309482</v>
      </c>
      <c r="Z404" s="5">
        <f>'90.1 Data-SI'!Z404*Convert!$B$6/Convert!$B$5/$D404</f>
        <v>291.3151456096171</v>
      </c>
      <c r="AA404" s="5">
        <f>'90.1 Data-SI'!AA404*Convert!$B$6/Convert!$B$5/$D404</f>
        <v>950.30911187716561</v>
      </c>
      <c r="AB404" s="5">
        <f t="shared" si="15"/>
        <v>1241.6242574867827</v>
      </c>
    </row>
    <row r="405" spans="1:28" x14ac:dyDescent="0.25">
      <c r="A405" s="95">
        <v>2013</v>
      </c>
      <c r="B405" s="95" t="s">
        <v>59</v>
      </c>
      <c r="C405" s="52" t="s">
        <v>19</v>
      </c>
      <c r="D405" s="5">
        <f>VLOOKUP(B405,SWH!$A$4:$C$19,3,FALSE)</f>
        <v>11345.29</v>
      </c>
      <c r="E405" s="5">
        <f>'90.1 Data-SI'!E405*Convert!$B$6/Convert!$B$5/$D405</f>
        <v>0</v>
      </c>
      <c r="F405" s="5">
        <f>'90.1 Data-SI'!F405*Convert!$B$7/Convert!$B$5/$D405</f>
        <v>10.217610616877627</v>
      </c>
      <c r="G405" s="5">
        <f>'90.1 Data-SI'!G405*Convert!$B$6/Convert!$B$5/$D405</f>
        <v>240.84232482769889</v>
      </c>
      <c r="H405" s="5">
        <f>'90.1 Data-SI'!H405*Convert!$B$6/Convert!$B$5/$D405</f>
        <v>70.750500623802651</v>
      </c>
      <c r="I405" s="5">
        <f>'90.1 Data-SI'!I405*Convert!$B$6/Convert!$B$5/$D405</f>
        <v>19.091306465796233</v>
      </c>
      <c r="J405" s="5">
        <f>'90.1 Data-SI'!J405*Convert!$B$6/Convert!$B$5/$D405</f>
        <v>128.57728552259718</v>
      </c>
      <c r="K405" s="5">
        <f>'90.1 Data-SI'!K405*Convert!$B$7/Convert!$B$5/$D405</f>
        <v>47.477200768875107</v>
      </c>
      <c r="L405" s="5">
        <f>'90.1 Data-SI'!L405*Convert!$B$6/Convert!$B$5/$D405</f>
        <v>76.112443039260242</v>
      </c>
      <c r="M405" s="5">
        <f>'90.1 Data-SI'!M405*Convert!$B$6/Convert!$B$5/$D405</f>
        <v>42.548932200058353</v>
      </c>
      <c r="N405" s="5">
        <f>'90.1 Data-SI'!N405*Convert!$B$6/Convert!$B$5/$D405</f>
        <v>7.5485913831496001</v>
      </c>
      <c r="O405" s="5">
        <f>'90.1 Data-SI'!O405*Convert!$B$6/Convert!$B$5/$D405</f>
        <v>0.11714777992551191</v>
      </c>
      <c r="P405" s="5">
        <f>'90.1 Data-SI'!P405*Convert!$B$6/Convert!$B$5/$D405</f>
        <v>7.4314436032240865</v>
      </c>
      <c r="Q405" s="5">
        <f>'90.1 Data-SI'!Q405*Convert!$B$6/Convert!$B$5/$D405</f>
        <v>0</v>
      </c>
      <c r="R405" s="5">
        <f>'90.1 Data-SI'!R405*Convert!$B$6/Convert!$B$5/$D405</f>
        <v>0</v>
      </c>
      <c r="S405" s="5">
        <f>'90.1 Data-SI'!S405*Convert!$B$6/Convert!$B$5/$D405</f>
        <v>18.851705568272532</v>
      </c>
      <c r="T405" s="5">
        <f>'90.1 Data-SI'!T405*Convert!$B$6/Convert!$B$5/$D405</f>
        <v>7.0375978832527757</v>
      </c>
      <c r="U405" s="5">
        <f>'90.1 Data-SI'!U405*Convert!$B$7/Convert!$B$5/$D405</f>
        <v>50.253615768697351</v>
      </c>
      <c r="V405" s="5">
        <f>'90.1 Data-SI'!V405*Convert!$B$6/Convert!$B$5/$D405</f>
        <v>4.7982212099568287</v>
      </c>
      <c r="W405" s="5">
        <f>'90.1 Data-SI'!W405*Convert!$B$6/Convert!$B$5/$D405</f>
        <v>309.67440619925389</v>
      </c>
      <c r="X405" s="5">
        <f>'90.1 Data-SI'!X405*Convert!$B$7/Convert!$B$5/$D405</f>
        <v>10.217610616877627</v>
      </c>
      <c r="Y405" s="5">
        <f t="shared" si="14"/>
        <v>319.8920168161315</v>
      </c>
      <c r="Z405" s="5">
        <f>'90.1 Data-SI'!Z405*Convert!$B$6/Convert!$B$5/$D405</f>
        <v>315.38069077319506</v>
      </c>
      <c r="AA405" s="5">
        <f>'90.1 Data-SI'!AA405*Convert!$B$6/Convert!$B$5/$D405</f>
        <v>931.53959949704017</v>
      </c>
      <c r="AB405" s="5">
        <f t="shared" si="15"/>
        <v>1246.9202902702352</v>
      </c>
    </row>
    <row r="406" spans="1:28" x14ac:dyDescent="0.25">
      <c r="A406" s="95">
        <v>2013</v>
      </c>
      <c r="B406" s="95" t="s">
        <v>59</v>
      </c>
      <c r="C406" s="52" t="s">
        <v>20</v>
      </c>
      <c r="D406" s="5">
        <f>VLOOKUP(B406,SWH!$A$4:$C$19,3,FALSE)</f>
        <v>11345.29</v>
      </c>
      <c r="E406" s="5">
        <f>'90.1 Data-SI'!E406*Convert!$B$6/Convert!$B$5/$D406</f>
        <v>0</v>
      </c>
      <c r="F406" s="5">
        <f>'90.1 Data-SI'!F406*Convert!$B$7/Convert!$B$5/$D406</f>
        <v>6.4602540398311152</v>
      </c>
      <c r="G406" s="5">
        <f>'90.1 Data-SI'!G406*Convert!$B$6/Convert!$B$5/$D406</f>
        <v>153.26548285676256</v>
      </c>
      <c r="H406" s="5">
        <f>'90.1 Data-SI'!H406*Convert!$B$6/Convert!$B$5/$D406</f>
        <v>70.774538254298562</v>
      </c>
      <c r="I406" s="5">
        <f>'90.1 Data-SI'!I406*Convert!$B$6/Convert!$B$5/$D406</f>
        <v>19.104488392197212</v>
      </c>
      <c r="J406" s="5">
        <f>'90.1 Data-SI'!J406*Convert!$B$6/Convert!$B$5/$D406</f>
        <v>128.57728552259718</v>
      </c>
      <c r="K406" s="5">
        <f>'90.1 Data-SI'!K406*Convert!$B$7/Convert!$B$5/$D406</f>
        <v>47.477200768875107</v>
      </c>
      <c r="L406" s="5">
        <f>'90.1 Data-SI'!L406*Convert!$B$6/Convert!$B$5/$D406</f>
        <v>76.112443039260242</v>
      </c>
      <c r="M406" s="5">
        <f>'90.1 Data-SI'!M406*Convert!$B$6/Convert!$B$5/$D406</f>
        <v>42.7265005027539</v>
      </c>
      <c r="N406" s="5">
        <f>'90.1 Data-SI'!N406*Convert!$B$6/Convert!$B$5/$D406</f>
        <v>5.4534404928290847</v>
      </c>
      <c r="O406" s="5">
        <f>'90.1 Data-SI'!O406*Convert!$B$6/Convert!$B$5/$D406</f>
        <v>0.11714777992551191</v>
      </c>
      <c r="P406" s="5">
        <f>'90.1 Data-SI'!P406*Convert!$B$6/Convert!$B$5/$D406</f>
        <v>5.336292712903572</v>
      </c>
      <c r="Q406" s="5">
        <f>'90.1 Data-SI'!Q406*Convert!$B$6/Convert!$B$5/$D406</f>
        <v>0</v>
      </c>
      <c r="R406" s="5">
        <f>'90.1 Data-SI'!R406*Convert!$B$6/Convert!$B$5/$D406</f>
        <v>0</v>
      </c>
      <c r="S406" s="5">
        <f>'90.1 Data-SI'!S406*Convert!$B$6/Convert!$B$5/$D406</f>
        <v>15.859408275250001</v>
      </c>
      <c r="T406" s="5">
        <f>'90.1 Data-SI'!T406*Convert!$B$6/Convert!$B$5/$D406</f>
        <v>7.0368224758174227</v>
      </c>
      <c r="U406" s="5">
        <f>'90.1 Data-SI'!U406*Convert!$B$7/Convert!$B$5/$D406</f>
        <v>50.371721559245188</v>
      </c>
      <c r="V406" s="5">
        <f>'90.1 Data-SI'!V406*Convert!$B$6/Convert!$B$5/$D406</f>
        <v>4.7617770604952945</v>
      </c>
      <c r="W406" s="5">
        <f>'90.1 Data-SI'!W406*Convert!$B$6/Convert!$B$5/$D406</f>
        <v>217.18768434767006</v>
      </c>
      <c r="X406" s="5">
        <f>'90.1 Data-SI'!X406*Convert!$B$7/Convert!$B$5/$D406</f>
        <v>6.4602540398311152</v>
      </c>
      <c r="Y406" s="5">
        <f t="shared" si="14"/>
        <v>223.64793838750117</v>
      </c>
      <c r="Z406" s="5">
        <f>'90.1 Data-SI'!Z406*Convert!$B$6/Convert!$B$5/$D406</f>
        <v>304.74830401965136</v>
      </c>
      <c r="AA406" s="5">
        <f>'90.1 Data-SI'!AA406*Convert!$B$6/Convert!$B$5/$D406</f>
        <v>828.42126629934819</v>
      </c>
      <c r="AB406" s="5">
        <f t="shared" si="15"/>
        <v>1133.1695703189996</v>
      </c>
    </row>
    <row r="407" spans="1:28" x14ac:dyDescent="0.25">
      <c r="A407" s="95">
        <v>2013</v>
      </c>
      <c r="B407" s="95" t="s">
        <v>59</v>
      </c>
      <c r="C407" s="52" t="s">
        <v>3</v>
      </c>
      <c r="D407" s="5">
        <f>VLOOKUP(B407,SWH!$A$4:$C$19,3,FALSE)</f>
        <v>11345.29</v>
      </c>
      <c r="E407" s="5">
        <f>'90.1 Data-SI'!E407*Convert!$B$6/Convert!$B$5/$D407</f>
        <v>0</v>
      </c>
      <c r="F407" s="5">
        <f>'90.1 Data-SI'!F407*Convert!$B$7/Convert!$B$5/$D407</f>
        <v>21.26886233063334</v>
      </c>
      <c r="G407" s="5">
        <f>'90.1 Data-SI'!G407*Convert!$B$6/Convert!$B$5/$D407</f>
        <v>141.46998495019125</v>
      </c>
      <c r="H407" s="5">
        <f>'90.1 Data-SI'!H407*Convert!$B$6/Convert!$B$5/$D407</f>
        <v>70.783067736087446</v>
      </c>
      <c r="I407" s="5">
        <f>'90.1 Data-SI'!I407*Convert!$B$6/Convert!$B$5/$D407</f>
        <v>19.101386762455807</v>
      </c>
      <c r="J407" s="5">
        <f>'90.1 Data-SI'!J407*Convert!$B$6/Convert!$B$5/$D407</f>
        <v>128.57728552259718</v>
      </c>
      <c r="K407" s="5">
        <f>'90.1 Data-SI'!K407*Convert!$B$7/Convert!$B$5/$D407</f>
        <v>47.477200768875107</v>
      </c>
      <c r="L407" s="5">
        <f>'90.1 Data-SI'!L407*Convert!$B$6/Convert!$B$5/$D407</f>
        <v>76.112443039260242</v>
      </c>
      <c r="M407" s="5">
        <f>'90.1 Data-SI'!M407*Convert!$B$6/Convert!$B$5/$D407</f>
        <v>40.969427254246767</v>
      </c>
      <c r="N407" s="5">
        <f>'90.1 Data-SI'!N407*Convert!$B$6/Convert!$B$5/$D407</f>
        <v>6.1745694077062421</v>
      </c>
      <c r="O407" s="5">
        <f>'90.1 Data-SI'!O407*Convert!$B$6/Convert!$B$5/$D407</f>
        <v>0.11714777992551191</v>
      </c>
      <c r="P407" s="5">
        <f>'90.1 Data-SI'!P407*Convert!$B$6/Convert!$B$5/$D407</f>
        <v>6.0574216277807285</v>
      </c>
      <c r="Q407" s="5">
        <f>'90.1 Data-SI'!Q407*Convert!$B$6/Convert!$B$5/$D407</f>
        <v>0</v>
      </c>
      <c r="R407" s="5">
        <f>'90.1 Data-SI'!R407*Convert!$B$6/Convert!$B$5/$D407</f>
        <v>0</v>
      </c>
      <c r="S407" s="5">
        <f>'90.1 Data-SI'!S407*Convert!$B$6/Convert!$B$5/$D407</f>
        <v>16.748800603598497</v>
      </c>
      <c r="T407" s="5">
        <f>'90.1 Data-SI'!T407*Convert!$B$6/Convert!$B$5/$D407</f>
        <v>7.0375978832527757</v>
      </c>
      <c r="U407" s="5">
        <f>'90.1 Data-SI'!U407*Convert!$B$7/Convert!$B$5/$D407</f>
        <v>53.720617885385821</v>
      </c>
      <c r="V407" s="5">
        <f>'90.1 Data-SI'!V407*Convert!$B$6/Convert!$B$5/$D407</f>
        <v>4.7610016530599424</v>
      </c>
      <c r="W407" s="5">
        <f>'90.1 Data-SI'!W407*Convert!$B$6/Convert!$B$5/$D407</f>
        <v>205.24563443581727</v>
      </c>
      <c r="X407" s="5">
        <f>'90.1 Data-SI'!X407*Convert!$B$7/Convert!$B$5/$D407</f>
        <v>21.26886233063334</v>
      </c>
      <c r="Y407" s="5">
        <f t="shared" si="14"/>
        <v>226.51449676645061</v>
      </c>
      <c r="Z407" s="5">
        <f>'90.1 Data-SI'!Z407*Convert!$B$6/Convert!$B$5/$D407</f>
        <v>357.79780370924351</v>
      </c>
      <c r="AA407" s="5">
        <f>'90.1 Data-SI'!AA407*Convert!$B$6/Convert!$B$5/$D407</f>
        <v>869.53414392913498</v>
      </c>
      <c r="AB407" s="5">
        <f t="shared" si="15"/>
        <v>1227.3319476383786</v>
      </c>
    </row>
    <row r="408" spans="1:28" x14ac:dyDescent="0.25">
      <c r="A408" s="95">
        <v>2013</v>
      </c>
      <c r="B408" s="95" t="s">
        <v>59</v>
      </c>
      <c r="C408" s="52" t="s">
        <v>7</v>
      </c>
      <c r="D408" s="5">
        <f>VLOOKUP(B408,SWH!$A$4:$C$19,3,FALSE)</f>
        <v>11345.29</v>
      </c>
      <c r="E408" s="5">
        <f>'90.1 Data-SI'!E408*Convert!$B$6/Convert!$B$5/$D408</f>
        <v>0</v>
      </c>
      <c r="F408" s="5">
        <f>'90.1 Data-SI'!F408*Convert!$B$7/Convert!$B$5/$D408</f>
        <v>9.3672489249332163</v>
      </c>
      <c r="G408" s="5">
        <f>'90.1 Data-SI'!G408*Convert!$B$6/Convert!$B$5/$D408</f>
        <v>112.95825355230623</v>
      </c>
      <c r="H408" s="5">
        <f>'90.1 Data-SI'!H408*Convert!$B$6/Convert!$B$5/$D408</f>
        <v>70.769885809686457</v>
      </c>
      <c r="I408" s="5">
        <f>'90.1 Data-SI'!I408*Convert!$B$6/Convert!$B$5/$D408</f>
        <v>19.100611355020451</v>
      </c>
      <c r="J408" s="5">
        <f>'90.1 Data-SI'!J408*Convert!$B$6/Convert!$B$5/$D408</f>
        <v>128.57728552259718</v>
      </c>
      <c r="K408" s="5">
        <f>'90.1 Data-SI'!K408*Convert!$B$7/Convert!$B$5/$D408</f>
        <v>47.477200768875107</v>
      </c>
      <c r="L408" s="5">
        <f>'90.1 Data-SI'!L408*Convert!$B$6/Convert!$B$5/$D408</f>
        <v>76.112443039260242</v>
      </c>
      <c r="M408" s="5">
        <f>'90.1 Data-SI'!M408*Convert!$B$6/Convert!$B$5/$D408</f>
        <v>42.576071460295658</v>
      </c>
      <c r="N408" s="5">
        <f>'90.1 Data-SI'!N408*Convert!$B$6/Convert!$B$5/$D408</f>
        <v>4.8393178040304718</v>
      </c>
      <c r="O408" s="5">
        <f>'90.1 Data-SI'!O408*Convert!$B$6/Convert!$B$5/$D408</f>
        <v>0.11714777992551191</v>
      </c>
      <c r="P408" s="5">
        <f>'90.1 Data-SI'!P408*Convert!$B$6/Convert!$B$5/$D408</f>
        <v>4.7221700241049609</v>
      </c>
      <c r="Q408" s="5">
        <f>'90.1 Data-SI'!Q408*Convert!$B$6/Convert!$B$5/$D408</f>
        <v>0</v>
      </c>
      <c r="R408" s="5">
        <f>'90.1 Data-SI'!R408*Convert!$B$6/Convert!$B$5/$D408</f>
        <v>0</v>
      </c>
      <c r="S408" s="5">
        <f>'90.1 Data-SI'!S408*Convert!$B$6/Convert!$B$5/$D408</f>
        <v>15.736118493029068</v>
      </c>
      <c r="T408" s="5">
        <f>'90.1 Data-SI'!T408*Convert!$B$6/Convert!$B$5/$D408</f>
        <v>7.0368224758174227</v>
      </c>
      <c r="U408" s="5">
        <f>'90.1 Data-SI'!U408*Convert!$B$7/Convert!$B$5/$D408</f>
        <v>52.812663032657419</v>
      </c>
      <c r="V408" s="5">
        <f>'90.1 Data-SI'!V408*Convert!$B$6/Convert!$B$5/$D408</f>
        <v>4.7749589868962747</v>
      </c>
      <c r="W408" s="5">
        <f>'90.1 Data-SI'!W408*Convert!$B$6/Convert!$B$5/$D408</f>
        <v>175.99261352973593</v>
      </c>
      <c r="X408" s="5">
        <f>'90.1 Data-SI'!X408*Convert!$B$7/Convert!$B$5/$D408</f>
        <v>9.3672489249332163</v>
      </c>
      <c r="Y408" s="5">
        <f t="shared" si="14"/>
        <v>185.35986245466916</v>
      </c>
      <c r="Z408" s="5">
        <f>'90.1 Data-SI'!Z408*Convert!$B$6/Convert!$B$5/$D408</f>
        <v>320.37353924942522</v>
      </c>
      <c r="AA408" s="5">
        <f>'90.1 Data-SI'!AA408*Convert!$B$6/Convert!$B$5/$D408</f>
        <v>802.8545323409295</v>
      </c>
      <c r="AB408" s="5">
        <f t="shared" si="15"/>
        <v>1123.2280715903548</v>
      </c>
    </row>
    <row r="409" spans="1:28" x14ac:dyDescent="0.25">
      <c r="A409" s="95">
        <v>2013</v>
      </c>
      <c r="B409" s="95" t="s">
        <v>59</v>
      </c>
      <c r="C409" s="52" t="s">
        <v>17</v>
      </c>
      <c r="D409" s="5">
        <f>VLOOKUP(B409,SWH!$A$4:$C$19,3,FALSE)</f>
        <v>11345.29</v>
      </c>
      <c r="E409" s="5">
        <f>'90.1 Data-SI'!E409*Convert!$B$6/Convert!$B$5/$D409</f>
        <v>0</v>
      </c>
      <c r="F409" s="5">
        <f>'90.1 Data-SI'!F409*Convert!$B$7/Convert!$B$5/$D409</f>
        <v>27.975147983583202</v>
      </c>
      <c r="G409" s="5">
        <f>'90.1 Data-SI'!G409*Convert!$B$6/Convert!$B$5/$D409</f>
        <v>79.091558405881784</v>
      </c>
      <c r="H409" s="5">
        <f>'90.1 Data-SI'!H409*Convert!$B$6/Convert!$B$5/$D409</f>
        <v>70.778415291475312</v>
      </c>
      <c r="I409" s="5">
        <f>'90.1 Data-SI'!I409*Convert!$B$6/Convert!$B$5/$D409</f>
        <v>19.097509725279046</v>
      </c>
      <c r="J409" s="5">
        <f>'90.1 Data-SI'!J409*Convert!$B$6/Convert!$B$5/$D409</f>
        <v>128.57728552259718</v>
      </c>
      <c r="K409" s="5">
        <f>'90.1 Data-SI'!K409*Convert!$B$7/Convert!$B$5/$D409</f>
        <v>47.477200768875107</v>
      </c>
      <c r="L409" s="5">
        <f>'90.1 Data-SI'!L409*Convert!$B$6/Convert!$B$5/$D409</f>
        <v>76.112443039260242</v>
      </c>
      <c r="M409" s="5">
        <f>'90.1 Data-SI'!M409*Convert!$B$6/Convert!$B$5/$D409</f>
        <v>43.101797701464172</v>
      </c>
      <c r="N409" s="5">
        <f>'90.1 Data-SI'!N409*Convert!$B$6/Convert!$B$5/$D409</f>
        <v>4.589636609847199</v>
      </c>
      <c r="O409" s="5">
        <f>'90.1 Data-SI'!O409*Convert!$B$6/Convert!$B$5/$D409</f>
        <v>0.11714777992551191</v>
      </c>
      <c r="P409" s="5">
        <f>'90.1 Data-SI'!P409*Convert!$B$6/Convert!$B$5/$D409</f>
        <v>4.4724888299216863</v>
      </c>
      <c r="Q409" s="5">
        <f>'90.1 Data-SI'!Q409*Convert!$B$6/Convert!$B$5/$D409</f>
        <v>0</v>
      </c>
      <c r="R409" s="5">
        <f>'90.1 Data-SI'!R409*Convert!$B$6/Convert!$B$5/$D409</f>
        <v>0</v>
      </c>
      <c r="S409" s="5">
        <f>'90.1 Data-SI'!S409*Convert!$B$6/Convert!$B$5/$D409</f>
        <v>0</v>
      </c>
      <c r="T409" s="5">
        <f>'90.1 Data-SI'!T409*Convert!$B$6/Convert!$B$5/$D409</f>
        <v>7.0375978832527757</v>
      </c>
      <c r="U409" s="5">
        <f>'90.1 Data-SI'!U409*Convert!$B$7/Convert!$B$5/$D409</f>
        <v>54.089798008199388</v>
      </c>
      <c r="V409" s="5">
        <f>'90.1 Data-SI'!V409*Convert!$B$6/Convert!$B$5/$D409</f>
        <v>4.8051998768749948</v>
      </c>
      <c r="W409" s="5">
        <f>'90.1 Data-SI'!W409*Convert!$B$6/Convert!$B$5/$D409</f>
        <v>126.66584493726765</v>
      </c>
      <c r="X409" s="5">
        <f>'90.1 Data-SI'!X409*Convert!$B$7/Convert!$B$5/$D409</f>
        <v>27.975147983583202</v>
      </c>
      <c r="Y409" s="5">
        <f t="shared" si="14"/>
        <v>154.64099292085086</v>
      </c>
      <c r="Z409" s="5">
        <f>'90.1 Data-SI'!Z409*Convert!$B$6/Convert!$B$5/$D409</f>
        <v>378.46939052828668</v>
      </c>
      <c r="AA409" s="5">
        <f>'90.1 Data-SI'!AA409*Convert!$B$6/Convert!$B$5/$D409</f>
        <v>811.66005917678399</v>
      </c>
      <c r="AB409" s="5">
        <f t="shared" si="15"/>
        <v>1190.1294497050708</v>
      </c>
    </row>
    <row r="410" spans="1:28" x14ac:dyDescent="0.25">
      <c r="A410" s="95">
        <v>2013</v>
      </c>
      <c r="B410" s="95" t="s">
        <v>59</v>
      </c>
      <c r="C410" s="52" t="s">
        <v>14</v>
      </c>
      <c r="D410" s="5">
        <f>VLOOKUP(B410,SWH!$A$4:$C$19,3,FALSE)</f>
        <v>11345.29</v>
      </c>
      <c r="E410" s="5">
        <f>'90.1 Data-SI'!E410*Convert!$B$6/Convert!$B$5/$D410</f>
        <v>0</v>
      </c>
      <c r="F410" s="5">
        <f>'90.1 Data-SI'!F410*Convert!$B$7/Convert!$B$5/$D410</f>
        <v>20.486444644037796</v>
      </c>
      <c r="G410" s="5">
        <f>'90.1 Data-SI'!G410*Convert!$B$6/Convert!$B$5/$D410</f>
        <v>96.932908085890944</v>
      </c>
      <c r="H410" s="5">
        <f>'90.1 Data-SI'!H410*Convert!$B$6/Convert!$B$5/$D410</f>
        <v>70.65512550925439</v>
      </c>
      <c r="I410" s="5">
        <f>'90.1 Data-SI'!I410*Convert!$B$6/Convert!$B$5/$D410</f>
        <v>19.071921279912438</v>
      </c>
      <c r="J410" s="5">
        <f>'90.1 Data-SI'!J410*Convert!$B$6/Convert!$B$5/$D410</f>
        <v>128.57728552259718</v>
      </c>
      <c r="K410" s="5">
        <f>'90.1 Data-SI'!K410*Convert!$B$7/Convert!$B$5/$D410</f>
        <v>47.477200768875107</v>
      </c>
      <c r="L410" s="5">
        <f>'90.1 Data-SI'!L410*Convert!$B$6/Convert!$B$5/$D410</f>
        <v>76.112443039260242</v>
      </c>
      <c r="M410" s="5">
        <f>'90.1 Data-SI'!M410*Convert!$B$6/Convert!$B$5/$D410</f>
        <v>44.071832403089246</v>
      </c>
      <c r="N410" s="5">
        <f>'90.1 Data-SI'!N410*Convert!$B$6/Convert!$B$5/$D410</f>
        <v>5.5294304214935588</v>
      </c>
      <c r="O410" s="5">
        <f>'90.1 Data-SI'!O410*Convert!$B$6/Convert!$B$5/$D410</f>
        <v>0.11714777992551191</v>
      </c>
      <c r="P410" s="5">
        <f>'90.1 Data-SI'!P410*Convert!$B$6/Convert!$B$5/$D410</f>
        <v>5.4122826415680469</v>
      </c>
      <c r="Q410" s="5">
        <f>'90.1 Data-SI'!Q410*Convert!$B$6/Convert!$B$5/$D410</f>
        <v>0</v>
      </c>
      <c r="R410" s="5">
        <f>'90.1 Data-SI'!R410*Convert!$B$6/Convert!$B$5/$D410</f>
        <v>0</v>
      </c>
      <c r="S410" s="5">
        <f>'90.1 Data-SI'!S410*Convert!$B$6/Convert!$B$5/$D410</f>
        <v>19.043231204804421</v>
      </c>
      <c r="T410" s="5">
        <f>'90.1 Data-SI'!T410*Convert!$B$6/Convert!$B$5/$D410</f>
        <v>7.0368224758174227</v>
      </c>
      <c r="U410" s="5">
        <f>'90.1 Data-SI'!U410*Convert!$B$7/Convert!$B$5/$D410</f>
        <v>56.466245757784357</v>
      </c>
      <c r="V410" s="5">
        <f>'90.1 Data-SI'!V410*Convert!$B$6/Convert!$B$5/$D410</f>
        <v>4.7811622463790888</v>
      </c>
      <c r="W410" s="5">
        <f>'90.1 Data-SI'!W410*Convert!$B$6/Convert!$B$5/$D410</f>
        <v>165.46025433535266</v>
      </c>
      <c r="X410" s="5">
        <f>'90.1 Data-SI'!X410*Convert!$B$7/Convert!$B$5/$D410</f>
        <v>20.486444644037796</v>
      </c>
      <c r="Y410" s="5">
        <f t="shared" si="14"/>
        <v>185.94669897939045</v>
      </c>
      <c r="Z410" s="5">
        <f>'90.1 Data-SI'!Z410*Convert!$B$6/Convert!$B$5/$D410</f>
        <v>363.53271710110533</v>
      </c>
      <c r="AA410" s="5">
        <f>'90.1 Data-SI'!AA410*Convert!$B$6/Convert!$B$5/$D410</f>
        <v>835.34487928960436</v>
      </c>
      <c r="AB410" s="5">
        <f t="shared" si="15"/>
        <v>1198.8775963907096</v>
      </c>
    </row>
    <row r="411" spans="1:28" x14ac:dyDescent="0.25">
      <c r="A411" s="95">
        <v>2013</v>
      </c>
      <c r="B411" s="95" t="s">
        <v>59</v>
      </c>
      <c r="C411" s="52" t="s">
        <v>2</v>
      </c>
      <c r="D411" s="5">
        <f>VLOOKUP(B411,SWH!$A$4:$C$19,3,FALSE)</f>
        <v>11345.29</v>
      </c>
      <c r="E411" s="5">
        <f>'90.1 Data-SI'!E411*Convert!$B$6/Convert!$B$5/$D411</f>
        <v>0</v>
      </c>
      <c r="F411" s="5">
        <f>'90.1 Data-SI'!F411*Convert!$B$7/Convert!$B$5/$D411</f>
        <v>10.795930881155675</v>
      </c>
      <c r="G411" s="5">
        <f>'90.1 Data-SI'!G411*Convert!$B$6/Convert!$B$5/$D411</f>
        <v>79.097761665364601</v>
      </c>
      <c r="H411" s="5">
        <f>'90.1 Data-SI'!H411*Convert!$B$6/Convert!$B$5/$D411</f>
        <v>70.625660026711031</v>
      </c>
      <c r="I411" s="5">
        <f>'90.1 Data-SI'!I411*Convert!$B$6/Convert!$B$5/$D411</f>
        <v>19.08665402118412</v>
      </c>
      <c r="J411" s="5">
        <f>'90.1 Data-SI'!J411*Convert!$B$6/Convert!$B$5/$D411</f>
        <v>128.57728552259718</v>
      </c>
      <c r="K411" s="5">
        <f>'90.1 Data-SI'!K411*Convert!$B$7/Convert!$B$5/$D411</f>
        <v>47.477200768875107</v>
      </c>
      <c r="L411" s="5">
        <f>'90.1 Data-SI'!L411*Convert!$B$6/Convert!$B$5/$D411</f>
        <v>76.112443039260242</v>
      </c>
      <c r="M411" s="5">
        <f>'90.1 Data-SI'!M411*Convert!$B$6/Convert!$B$5/$D411</f>
        <v>44.695259981112081</v>
      </c>
      <c r="N411" s="5">
        <f>'90.1 Data-SI'!N411*Convert!$B$6/Convert!$B$5/$D411</f>
        <v>4.7454935043529076</v>
      </c>
      <c r="O411" s="5">
        <f>'90.1 Data-SI'!O411*Convert!$B$6/Convert!$B$5/$D411</f>
        <v>0.11714777992551191</v>
      </c>
      <c r="P411" s="5">
        <f>'90.1 Data-SI'!P411*Convert!$B$6/Convert!$B$5/$D411</f>
        <v>4.6283457244273958</v>
      </c>
      <c r="Q411" s="5">
        <f>'90.1 Data-SI'!Q411*Convert!$B$6/Convert!$B$5/$D411</f>
        <v>0</v>
      </c>
      <c r="R411" s="5">
        <f>'90.1 Data-SI'!R411*Convert!$B$6/Convert!$B$5/$D411</f>
        <v>0</v>
      </c>
      <c r="S411" s="5">
        <f>'90.1 Data-SI'!S411*Convert!$B$6/Convert!$B$5/$D411</f>
        <v>15.300339514361365</v>
      </c>
      <c r="T411" s="5">
        <f>'90.1 Data-SI'!T411*Convert!$B$6/Convert!$B$5/$D411</f>
        <v>7.0360470683820706</v>
      </c>
      <c r="U411" s="5">
        <f>'90.1 Data-SI'!U411*Convert!$B$7/Convert!$B$5/$D411</f>
        <v>55.660737725621047</v>
      </c>
      <c r="V411" s="5">
        <f>'90.1 Data-SI'!V411*Convert!$B$6/Convert!$B$5/$D411</f>
        <v>4.7703065422841648</v>
      </c>
      <c r="W411" s="5">
        <f>'90.1 Data-SI'!W411*Convert!$B$6/Convert!$B$5/$D411</f>
        <v>143.72170688526543</v>
      </c>
      <c r="X411" s="5">
        <f>'90.1 Data-SI'!X411*Convert!$B$7/Convert!$B$5/$D411</f>
        <v>10.795930881155675</v>
      </c>
      <c r="Y411" s="5">
        <f t="shared" si="14"/>
        <v>154.5176377664211</v>
      </c>
      <c r="Z411" s="5">
        <f>'90.1 Data-SI'!Z411*Convert!$B$6/Convert!$B$5/$D411</f>
        <v>332.8684546626838</v>
      </c>
      <c r="AA411" s="5">
        <f>'90.1 Data-SI'!AA411*Convert!$B$6/Convert!$B$5/$D411</f>
        <v>782.91570554829354</v>
      </c>
      <c r="AB411" s="5">
        <f t="shared" si="15"/>
        <v>1115.7841602109775</v>
      </c>
    </row>
    <row r="412" spans="1:28" x14ac:dyDescent="0.25">
      <c r="A412" s="95">
        <v>2013</v>
      </c>
      <c r="B412" s="95" t="s">
        <v>59</v>
      </c>
      <c r="C412" s="52" t="s">
        <v>18</v>
      </c>
      <c r="D412" s="5">
        <f>VLOOKUP(B412,SWH!$A$4:$C$19,3,FALSE)</f>
        <v>11345.29</v>
      </c>
      <c r="E412" s="5">
        <f>'90.1 Data-SI'!E412*Convert!$B$6/Convert!$B$5/$D412</f>
        <v>0</v>
      </c>
      <c r="F412" s="5">
        <f>'90.1 Data-SI'!F412*Convert!$B$7/Convert!$B$5/$D412</f>
        <v>19.103412566409105</v>
      </c>
      <c r="G412" s="5">
        <f>'90.1 Data-SI'!G412*Convert!$B$6/Convert!$B$5/$D412</f>
        <v>34.473839168304885</v>
      </c>
      <c r="H412" s="5">
        <f>'90.1 Data-SI'!H412*Convert!$B$6/Convert!$B$5/$D412</f>
        <v>70.70009914050479</v>
      </c>
      <c r="I412" s="5">
        <f>'90.1 Data-SI'!I412*Convert!$B$6/Convert!$B$5/$D412</f>
        <v>19.050209871722586</v>
      </c>
      <c r="J412" s="5">
        <f>'90.1 Data-SI'!J412*Convert!$B$6/Convert!$B$5/$D412</f>
        <v>128.57728552259718</v>
      </c>
      <c r="K412" s="5">
        <f>'90.1 Data-SI'!K412*Convert!$B$7/Convert!$B$5/$D412</f>
        <v>47.477200768875107</v>
      </c>
      <c r="L412" s="5">
        <f>'90.1 Data-SI'!L412*Convert!$B$6/Convert!$B$5/$D412</f>
        <v>76.112443039260242</v>
      </c>
      <c r="M412" s="5">
        <f>'90.1 Data-SI'!M412*Convert!$B$6/Convert!$B$5/$D412</f>
        <v>43.524394753730888</v>
      </c>
      <c r="N412" s="5">
        <f>'90.1 Data-SI'!N412*Convert!$B$6/Convert!$B$5/$D412</f>
        <v>4.0918250363513549</v>
      </c>
      <c r="O412" s="5">
        <f>'90.1 Data-SI'!O412*Convert!$B$6/Convert!$B$5/$D412</f>
        <v>0.11714777992551191</v>
      </c>
      <c r="P412" s="5">
        <f>'90.1 Data-SI'!P412*Convert!$B$6/Convert!$B$5/$D412</f>
        <v>3.974677256425843</v>
      </c>
      <c r="Q412" s="5">
        <f>'90.1 Data-SI'!Q412*Convert!$B$6/Convert!$B$5/$D412</f>
        <v>0</v>
      </c>
      <c r="R412" s="5">
        <f>'90.1 Data-SI'!R412*Convert!$B$6/Convert!$B$5/$D412</f>
        <v>0</v>
      </c>
      <c r="S412" s="5">
        <f>'90.1 Data-SI'!S412*Convert!$B$6/Convert!$B$5/$D412</f>
        <v>16.377380442064993</v>
      </c>
      <c r="T412" s="5">
        <f>'90.1 Data-SI'!T412*Convert!$B$6/Convert!$B$5/$D412</f>
        <v>7.0368224758174227</v>
      </c>
      <c r="U412" s="5">
        <f>'90.1 Data-SI'!U412*Convert!$B$7/Convert!$B$5/$D412</f>
        <v>57.297498198224417</v>
      </c>
      <c r="V412" s="5">
        <f>'90.1 Data-SI'!V412*Convert!$B$6/Convert!$B$5/$D412</f>
        <v>4.8106277289224568</v>
      </c>
      <c r="W412" s="5">
        <f>'90.1 Data-SI'!W412*Convert!$B$6/Convert!$B$5/$D412</f>
        <v>98.35029162052659</v>
      </c>
      <c r="X412" s="5">
        <f>'90.1 Data-SI'!X412*Convert!$B$7/Convert!$B$5/$D412</f>
        <v>19.103412566409105</v>
      </c>
      <c r="Y412" s="5">
        <f t="shared" si="14"/>
        <v>117.4537041869357</v>
      </c>
      <c r="Z412" s="5">
        <f>'90.1 Data-SI'!Z412*Convert!$B$6/Convert!$B$5/$D412</f>
        <v>361.92064504300896</v>
      </c>
      <c r="AA412" s="5">
        <f>'90.1 Data-SI'!AA412*Convert!$B$6/Convert!$B$5/$D412</f>
        <v>766.67557222228572</v>
      </c>
      <c r="AB412" s="5">
        <f t="shared" si="15"/>
        <v>1128.5962172652946</v>
      </c>
    </row>
    <row r="413" spans="1:28" x14ac:dyDescent="0.25">
      <c r="A413" s="95">
        <v>2013</v>
      </c>
      <c r="B413" s="95" t="s">
        <v>59</v>
      </c>
      <c r="C413" s="52" t="s">
        <v>4</v>
      </c>
      <c r="D413" s="5">
        <f>VLOOKUP(B413,SWH!$A$4:$C$19,3,FALSE)</f>
        <v>11345.29</v>
      </c>
      <c r="E413" s="5">
        <f>'90.1 Data-SI'!E413*Convert!$B$6/Convert!$B$5/$D413</f>
        <v>0</v>
      </c>
      <c r="F413" s="5">
        <f>'90.1 Data-SI'!F413*Convert!$B$7/Convert!$B$5/$D413</f>
        <v>33.040692069866296</v>
      </c>
      <c r="G413" s="5">
        <f>'90.1 Data-SI'!G413*Convert!$B$6/Convert!$B$5/$D413</f>
        <v>59.663725113142881</v>
      </c>
      <c r="H413" s="5">
        <f>'90.1 Data-SI'!H413*Convert!$B$6/Convert!$B$5/$D413</f>
        <v>70.634189508499901</v>
      </c>
      <c r="I413" s="5">
        <f>'90.1 Data-SI'!I413*Convert!$B$6/Convert!$B$5/$D413</f>
        <v>19.078124539395251</v>
      </c>
      <c r="J413" s="5">
        <f>'90.1 Data-SI'!J413*Convert!$B$6/Convert!$B$5/$D413</f>
        <v>128.57728552259718</v>
      </c>
      <c r="K413" s="5">
        <f>'90.1 Data-SI'!K413*Convert!$B$7/Convert!$B$5/$D413</f>
        <v>47.477200768875107</v>
      </c>
      <c r="L413" s="5">
        <f>'90.1 Data-SI'!L413*Convert!$B$6/Convert!$B$5/$D413</f>
        <v>76.112443039260242</v>
      </c>
      <c r="M413" s="5">
        <f>'90.1 Data-SI'!M413*Convert!$B$6/Convert!$B$5/$D413</f>
        <v>44.190469740698063</v>
      </c>
      <c r="N413" s="5">
        <f>'90.1 Data-SI'!N413*Convert!$B$6/Convert!$B$5/$D413</f>
        <v>4.8625800270910258</v>
      </c>
      <c r="O413" s="5">
        <f>'90.1 Data-SI'!O413*Convert!$B$6/Convert!$B$5/$D413</f>
        <v>0.11714777992551191</v>
      </c>
      <c r="P413" s="5">
        <f>'90.1 Data-SI'!P413*Convert!$B$6/Convert!$B$5/$D413</f>
        <v>4.7454322471655148</v>
      </c>
      <c r="Q413" s="5">
        <f>'90.1 Data-SI'!Q413*Convert!$B$6/Convert!$B$5/$D413</f>
        <v>0</v>
      </c>
      <c r="R413" s="5">
        <f>'90.1 Data-SI'!R413*Convert!$B$6/Convert!$B$5/$D413</f>
        <v>0</v>
      </c>
      <c r="S413" s="5">
        <f>'90.1 Data-SI'!S413*Convert!$B$6/Convert!$B$5/$D413</f>
        <v>17.307869364487132</v>
      </c>
      <c r="T413" s="5">
        <f>'90.1 Data-SI'!T413*Convert!$B$6/Convert!$B$5/$D413</f>
        <v>7.0368224758174227</v>
      </c>
      <c r="U413" s="5">
        <f>'90.1 Data-SI'!U413*Convert!$B$7/Convert!$B$5/$D413</f>
        <v>58.819337755530661</v>
      </c>
      <c r="V413" s="5">
        <f>'90.1 Data-SI'!V413*Convert!$B$6/Convert!$B$5/$D413</f>
        <v>4.7718573571548681</v>
      </c>
      <c r="W413" s="5">
        <f>'90.1 Data-SI'!W413*Convert!$B$6/Convert!$B$5/$D413</f>
        <v>125.90749646549361</v>
      </c>
      <c r="X413" s="5">
        <f>'90.1 Data-SI'!X413*Convert!$B$7/Convert!$B$5/$D413</f>
        <v>33.040692069866296</v>
      </c>
      <c r="Y413" s="5">
        <f t="shared" si="14"/>
        <v>158.94818853535992</v>
      </c>
      <c r="Z413" s="5">
        <f>'90.1 Data-SI'!Z413*Convert!$B$6/Convert!$B$5/$D413</f>
        <v>407.08502652250888</v>
      </c>
      <c r="AA413" s="5">
        <f>'90.1 Data-SI'!AA413*Convert!$B$6/Convert!$B$5/$D413</f>
        <v>839.32116861808822</v>
      </c>
      <c r="AB413" s="5">
        <f t="shared" si="15"/>
        <v>1246.406195140597</v>
      </c>
    </row>
    <row r="414" spans="1:28" x14ac:dyDescent="0.25">
      <c r="A414" s="95">
        <v>2013</v>
      </c>
      <c r="B414" s="95" t="s">
        <v>59</v>
      </c>
      <c r="C414" s="52" t="s">
        <v>5</v>
      </c>
      <c r="D414" s="5">
        <f>VLOOKUP(B414,SWH!$A$4:$C$19,3,FALSE)</f>
        <v>11345.29</v>
      </c>
      <c r="E414" s="5">
        <f>'90.1 Data-SI'!E414*Convert!$B$6/Convert!$B$5/$D414</f>
        <v>0</v>
      </c>
      <c r="F414" s="5">
        <f>'90.1 Data-SI'!F414*Convert!$B$7/Convert!$B$5/$D414</f>
        <v>19.914759536532095</v>
      </c>
      <c r="G414" s="5">
        <f>'90.1 Data-SI'!G414*Convert!$B$6/Convert!$B$5/$D414</f>
        <v>58.468822255265785</v>
      </c>
      <c r="H414" s="5">
        <f>'90.1 Data-SI'!H414*Convert!$B$6/Convert!$B$5/$D414</f>
        <v>70.634964915935257</v>
      </c>
      <c r="I414" s="5">
        <f>'90.1 Data-SI'!I414*Convert!$B$6/Convert!$B$5/$D414</f>
        <v>19.078899946830603</v>
      </c>
      <c r="J414" s="5">
        <f>'90.1 Data-SI'!J414*Convert!$B$6/Convert!$B$5/$D414</f>
        <v>128.57728552259718</v>
      </c>
      <c r="K414" s="5">
        <f>'90.1 Data-SI'!K414*Convert!$B$7/Convert!$B$5/$D414</f>
        <v>47.477200768875107</v>
      </c>
      <c r="L414" s="5">
        <f>'90.1 Data-SI'!L414*Convert!$B$6/Convert!$B$5/$D414</f>
        <v>76.112443039260242</v>
      </c>
      <c r="M414" s="5">
        <f>'90.1 Data-SI'!M414*Convert!$B$6/Convert!$B$5/$D414</f>
        <v>44.133089590482037</v>
      </c>
      <c r="N414" s="5">
        <f>'90.1 Data-SI'!N414*Convert!$B$6/Convert!$B$5/$D414</f>
        <v>4.338404600793222</v>
      </c>
      <c r="O414" s="5">
        <f>'90.1 Data-SI'!O414*Convert!$B$6/Convert!$B$5/$D414</f>
        <v>0.11714777992551191</v>
      </c>
      <c r="P414" s="5">
        <f>'90.1 Data-SI'!P414*Convert!$B$6/Convert!$B$5/$D414</f>
        <v>4.2212568208677093</v>
      </c>
      <c r="Q414" s="5">
        <f>'90.1 Data-SI'!Q414*Convert!$B$6/Convert!$B$5/$D414</f>
        <v>0</v>
      </c>
      <c r="R414" s="5">
        <f>'90.1 Data-SI'!R414*Convert!$B$6/Convert!$B$5/$D414</f>
        <v>0</v>
      </c>
      <c r="S414" s="5">
        <f>'90.1 Data-SI'!S414*Convert!$B$6/Convert!$B$5/$D414</f>
        <v>16.207566213722952</v>
      </c>
      <c r="T414" s="5">
        <f>'90.1 Data-SI'!T414*Convert!$B$6/Convert!$B$5/$D414</f>
        <v>7.0368224758174227</v>
      </c>
      <c r="U414" s="5">
        <f>'90.1 Data-SI'!U414*Convert!$B$7/Convert!$B$5/$D414</f>
        <v>58.139366889500202</v>
      </c>
      <c r="V414" s="5">
        <f>'90.1 Data-SI'!V414*Convert!$B$6/Convert!$B$5/$D414</f>
        <v>4.7602262456245912</v>
      </c>
      <c r="W414" s="5">
        <f>'90.1 Data-SI'!W414*Convert!$B$6/Convert!$B$5/$D414</f>
        <v>123.03073488033846</v>
      </c>
      <c r="X414" s="5">
        <f>'90.1 Data-SI'!X414*Convert!$B$7/Convert!$B$5/$D414</f>
        <v>19.914759536532095</v>
      </c>
      <c r="Y414" s="5">
        <f t="shared" si="14"/>
        <v>142.94549441687056</v>
      </c>
      <c r="Z414" s="5">
        <f>'90.1 Data-SI'!Z414*Convert!$B$6/Convert!$B$5/$D414</f>
        <v>366.75065795781524</v>
      </c>
      <c r="AA414" s="5">
        <f>'90.1 Data-SI'!AA414*Convert!$B$6/Convert!$B$5/$D414</f>
        <v>796.09763194927382</v>
      </c>
      <c r="AB414" s="5">
        <f t="shared" si="15"/>
        <v>1162.8482899070891</v>
      </c>
    </row>
    <row r="415" spans="1:28" x14ac:dyDescent="0.25">
      <c r="A415" s="95">
        <v>2013</v>
      </c>
      <c r="B415" s="95" t="s">
        <v>59</v>
      </c>
      <c r="C415" s="52" t="s">
        <v>15</v>
      </c>
      <c r="D415" s="5">
        <f>VLOOKUP(B415,SWH!$A$4:$C$19,3,FALSE)</f>
        <v>11345.29</v>
      </c>
      <c r="E415" s="5">
        <f>'90.1 Data-SI'!E415*Convert!$B$6/Convert!$B$5/$D415</f>
        <v>0</v>
      </c>
      <c r="F415" s="5">
        <f>'90.1 Data-SI'!F415*Convert!$B$7/Convert!$B$5/$D415</f>
        <v>20.200867496555841</v>
      </c>
      <c r="G415" s="5">
        <f>'90.1 Data-SI'!G415*Convert!$B$6/Convert!$B$5/$D415</f>
        <v>20.905759864519403</v>
      </c>
      <c r="H415" s="5">
        <f>'90.1 Data-SI'!H415*Convert!$B$6/Convert!$B$5/$D415</f>
        <v>70.662104176172562</v>
      </c>
      <c r="I415" s="5">
        <f>'90.1 Data-SI'!I415*Convert!$B$6/Convert!$B$5/$D415</f>
        <v>19.048659056851879</v>
      </c>
      <c r="J415" s="5">
        <f>'90.1 Data-SI'!J415*Convert!$B$6/Convert!$B$5/$D415</f>
        <v>128.57728552259718</v>
      </c>
      <c r="K415" s="5">
        <f>'90.1 Data-SI'!K415*Convert!$B$7/Convert!$B$5/$D415</f>
        <v>47.477200768875107</v>
      </c>
      <c r="L415" s="5">
        <f>'90.1 Data-SI'!L415*Convert!$B$6/Convert!$B$5/$D415</f>
        <v>76.112443039260242</v>
      </c>
      <c r="M415" s="5">
        <f>'90.1 Data-SI'!M415*Convert!$B$6/Convert!$B$5/$D415</f>
        <v>44.350203672380538</v>
      </c>
      <c r="N415" s="5">
        <f>'90.1 Data-SI'!N415*Convert!$B$6/Convert!$B$5/$D415</f>
        <v>3.6405379089766177</v>
      </c>
      <c r="O415" s="5">
        <f>'90.1 Data-SI'!O415*Convert!$B$6/Convert!$B$5/$D415</f>
        <v>0.11714777992551191</v>
      </c>
      <c r="P415" s="5">
        <f>'90.1 Data-SI'!P415*Convert!$B$6/Convert!$B$5/$D415</f>
        <v>3.5233901290511054</v>
      </c>
      <c r="Q415" s="5">
        <f>'90.1 Data-SI'!Q415*Convert!$B$6/Convert!$B$5/$D415</f>
        <v>0</v>
      </c>
      <c r="R415" s="5">
        <f>'90.1 Data-SI'!R415*Convert!$B$6/Convert!$B$5/$D415</f>
        <v>0</v>
      </c>
      <c r="S415" s="5">
        <f>'90.1 Data-SI'!S415*Convert!$B$6/Convert!$B$5/$D415</f>
        <v>18.524483630554077</v>
      </c>
      <c r="T415" s="5">
        <f>'90.1 Data-SI'!T415*Convert!$B$6/Convert!$B$5/$D415</f>
        <v>7.0360470683820706</v>
      </c>
      <c r="U415" s="5">
        <f>'90.1 Data-SI'!U415*Convert!$B$7/Convert!$B$5/$D415</f>
        <v>58.632757147092171</v>
      </c>
      <c r="V415" s="5">
        <f>'90.1 Data-SI'!V415*Convert!$B$6/Convert!$B$5/$D415</f>
        <v>4.8168309884052718</v>
      </c>
      <c r="W415" s="5">
        <f>'90.1 Data-SI'!W415*Convert!$B$6/Convert!$B$5/$D415</f>
        <v>87.303837296505122</v>
      </c>
      <c r="X415" s="5">
        <f>'90.1 Data-SI'!X415*Convert!$B$7/Convert!$B$5/$D415</f>
        <v>20.200867496555841</v>
      </c>
      <c r="Y415" s="5">
        <f t="shared" si="14"/>
        <v>107.50470479306097</v>
      </c>
      <c r="Z415" s="5">
        <f>'90.1 Data-SI'!Z415*Convert!$B$6/Convert!$B$5/$D415</f>
        <v>369.0280295954434</v>
      </c>
      <c r="AA415" s="5">
        <f>'90.1 Data-SI'!AA415*Convert!$B$6/Convert!$B$5/$D415</f>
        <v>762.70315993097859</v>
      </c>
      <c r="AB415" s="5">
        <f t="shared" si="15"/>
        <v>1131.731189526422</v>
      </c>
    </row>
    <row r="416" spans="1:28" x14ac:dyDescent="0.25">
      <c r="A416" s="95">
        <v>2013</v>
      </c>
      <c r="B416" s="95" t="s">
        <v>59</v>
      </c>
      <c r="C416" s="52" t="s">
        <v>16</v>
      </c>
      <c r="D416" s="5">
        <f>VLOOKUP(B416,SWH!$A$4:$C$19,3,FALSE)</f>
        <v>11345.29</v>
      </c>
      <c r="E416" s="5">
        <f>'90.1 Data-SI'!E416*Convert!$B$6/Convert!$B$5/$D416</f>
        <v>0</v>
      </c>
      <c r="F416" s="5">
        <f>'90.1 Data-SI'!F416*Convert!$B$7/Convert!$B$5/$D416</f>
        <v>57.742849920784543</v>
      </c>
      <c r="G416" s="5">
        <f>'90.1 Data-SI'!G416*Convert!$B$6/Convert!$B$5/$D416</f>
        <v>62.415646101206356</v>
      </c>
      <c r="H416" s="5">
        <f>'90.1 Data-SI'!H416*Convert!$B$6/Convert!$B$5/$D416</f>
        <v>70.634189508499901</v>
      </c>
      <c r="I416" s="5">
        <f>'90.1 Data-SI'!I416*Convert!$B$6/Convert!$B$5/$D416</f>
        <v>19.068819650171026</v>
      </c>
      <c r="J416" s="5">
        <f>'90.1 Data-SI'!J416*Convert!$B$6/Convert!$B$5/$D416</f>
        <v>128.57728552259718</v>
      </c>
      <c r="K416" s="5">
        <f>'90.1 Data-SI'!K416*Convert!$B$7/Convert!$B$5/$D416</f>
        <v>47.477200768875107</v>
      </c>
      <c r="L416" s="5">
        <f>'90.1 Data-SI'!L416*Convert!$B$6/Convert!$B$5/$D416</f>
        <v>76.112443039260242</v>
      </c>
      <c r="M416" s="5">
        <f>'90.1 Data-SI'!M416*Convert!$B$6/Convert!$B$5/$D416</f>
        <v>44.397503525936997</v>
      </c>
      <c r="N416" s="5">
        <f>'90.1 Data-SI'!N416*Convert!$B$6/Convert!$B$5/$D416</f>
        <v>5.4759273084542857</v>
      </c>
      <c r="O416" s="5">
        <f>'90.1 Data-SI'!O416*Convert!$B$6/Convert!$B$5/$D416</f>
        <v>0.11714777992551191</v>
      </c>
      <c r="P416" s="5">
        <f>'90.1 Data-SI'!P416*Convert!$B$6/Convert!$B$5/$D416</f>
        <v>5.3587795285287747</v>
      </c>
      <c r="Q416" s="5">
        <f>'90.1 Data-SI'!Q416*Convert!$B$6/Convert!$B$5/$D416</f>
        <v>0</v>
      </c>
      <c r="R416" s="5">
        <f>'90.1 Data-SI'!R416*Convert!$B$6/Convert!$B$5/$D416</f>
        <v>0</v>
      </c>
      <c r="S416" s="5">
        <f>'90.1 Data-SI'!S416*Convert!$B$6/Convert!$B$5/$D416</f>
        <v>18.364749698871609</v>
      </c>
      <c r="T416" s="5">
        <f>'90.1 Data-SI'!T416*Convert!$B$6/Convert!$B$5/$D416</f>
        <v>7.0375978832527757</v>
      </c>
      <c r="U416" s="5">
        <f>'90.1 Data-SI'!U416*Convert!$B$7/Convert!$B$5/$D416</f>
        <v>60.567303455638616</v>
      </c>
      <c r="V416" s="5">
        <f>'90.1 Data-SI'!V416*Convert!$B$6/Convert!$B$5/$D416</f>
        <v>4.7416164671761489</v>
      </c>
      <c r="W416" s="5">
        <f>'90.1 Data-SI'!W416*Convert!$B$6/Convert!$B$5/$D416</f>
        <v>130.53667885454374</v>
      </c>
      <c r="X416" s="5">
        <f>'90.1 Data-SI'!X416*Convert!$B$7/Convert!$B$5/$D416</f>
        <v>57.742849920784543</v>
      </c>
      <c r="Y416" s="5">
        <f t="shared" si="14"/>
        <v>188.27952877532829</v>
      </c>
      <c r="Z416" s="5">
        <f>'90.1 Data-SI'!Z416*Convert!$B$6/Convert!$B$5/$D416</f>
        <v>484.36213152966758</v>
      </c>
      <c r="AA416" s="5">
        <f>'90.1 Data-SI'!AA416*Convert!$B$6/Convert!$B$5/$D416</f>
        <v>921.18868564252944</v>
      </c>
      <c r="AB416" s="5">
        <f t="shared" si="15"/>
        <v>1405.550817172197</v>
      </c>
    </row>
    <row r="417" spans="1:28" x14ac:dyDescent="0.25">
      <c r="A417" s="95">
        <v>2013</v>
      </c>
      <c r="B417" s="95" t="s">
        <v>59</v>
      </c>
      <c r="C417" s="52" t="s">
        <v>9</v>
      </c>
      <c r="D417" s="5">
        <f>VLOOKUP(B417,SWH!$A$4:$C$19,3,FALSE)</f>
        <v>11345.29</v>
      </c>
      <c r="E417" s="5">
        <f>'90.1 Data-SI'!E417*Convert!$B$6/Convert!$B$5/$D417</f>
        <v>0</v>
      </c>
      <c r="F417" s="5">
        <f>'90.1 Data-SI'!F417*Convert!$B$7/Convert!$B$5/$D417</f>
        <v>43.086054016933709</v>
      </c>
      <c r="G417" s="5">
        <f>'90.1 Data-SI'!G417*Convert!$B$6/Convert!$B$5/$D417</f>
        <v>40.339796416741116</v>
      </c>
      <c r="H417" s="5">
        <f>'90.1 Data-SI'!H417*Convert!$B$6/Convert!$B$5/$D417</f>
        <v>70.607050248262595</v>
      </c>
      <c r="I417" s="5">
        <f>'90.1 Data-SI'!I417*Convert!$B$6/Convert!$B$5/$D417</f>
        <v>19.055637723770047</v>
      </c>
      <c r="J417" s="5">
        <f>'90.1 Data-SI'!J417*Convert!$B$6/Convert!$B$5/$D417</f>
        <v>128.57728552259718</v>
      </c>
      <c r="K417" s="5">
        <f>'90.1 Data-SI'!K417*Convert!$B$7/Convert!$B$5/$D417</f>
        <v>47.477200768875107</v>
      </c>
      <c r="L417" s="5">
        <f>'90.1 Data-SI'!L417*Convert!$B$6/Convert!$B$5/$D417</f>
        <v>76.112443039260242</v>
      </c>
      <c r="M417" s="5">
        <f>'90.1 Data-SI'!M417*Convert!$B$6/Convert!$B$5/$D417</f>
        <v>43.181664667305398</v>
      </c>
      <c r="N417" s="5">
        <f>'90.1 Data-SI'!N417*Convert!$B$6/Convert!$B$5/$D417</f>
        <v>4.3864798617850322</v>
      </c>
      <c r="O417" s="5">
        <f>'90.1 Data-SI'!O417*Convert!$B$6/Convert!$B$5/$D417</f>
        <v>0.11714777992551191</v>
      </c>
      <c r="P417" s="5">
        <f>'90.1 Data-SI'!P417*Convert!$B$6/Convert!$B$5/$D417</f>
        <v>4.2693320818595195</v>
      </c>
      <c r="Q417" s="5">
        <f>'90.1 Data-SI'!Q417*Convert!$B$6/Convert!$B$5/$D417</f>
        <v>0</v>
      </c>
      <c r="R417" s="5">
        <f>'90.1 Data-SI'!R417*Convert!$B$6/Convert!$B$5/$D417</f>
        <v>0</v>
      </c>
      <c r="S417" s="5">
        <f>'90.1 Data-SI'!S417*Convert!$B$6/Convert!$B$5/$D417</f>
        <v>17.946029683781649</v>
      </c>
      <c r="T417" s="5">
        <f>'90.1 Data-SI'!T417*Convert!$B$6/Convert!$B$5/$D417</f>
        <v>7.0368224758174227</v>
      </c>
      <c r="U417" s="5">
        <f>'90.1 Data-SI'!U417*Convert!$B$7/Convert!$B$5/$D417</f>
        <v>60.112131701055382</v>
      </c>
      <c r="V417" s="5">
        <f>'90.1 Data-SI'!V417*Convert!$B$6/Convert!$B$5/$D417</f>
        <v>4.7330869853872786</v>
      </c>
      <c r="W417" s="5">
        <f>'90.1 Data-SI'!W417*Convert!$B$6/Convert!$B$5/$D417</f>
        <v>105.7368228496877</v>
      </c>
      <c r="X417" s="5">
        <f>'90.1 Data-SI'!X417*Convert!$B$7/Convert!$B$5/$D417</f>
        <v>43.086054016933709</v>
      </c>
      <c r="Y417" s="5">
        <f t="shared" si="14"/>
        <v>148.82287686662141</v>
      </c>
      <c r="Z417" s="5">
        <f>'90.1 Data-SI'!Z417*Convert!$B$6/Convert!$B$5/$D417</f>
        <v>440.21198297560778</v>
      </c>
      <c r="AA417" s="5">
        <f>'90.1 Data-SI'!AA417*Convert!$B$6/Convert!$B$5/$D417</f>
        <v>852.18750419288028</v>
      </c>
      <c r="AB417" s="5">
        <f t="shared" si="15"/>
        <v>1292.3994871684881</v>
      </c>
    </row>
    <row r="418" spans="1:28" x14ac:dyDescent="0.25">
      <c r="A418" s="95">
        <v>2013</v>
      </c>
      <c r="B418" s="95" t="s">
        <v>59</v>
      </c>
      <c r="C418" s="52" t="s">
        <v>12</v>
      </c>
      <c r="D418" s="5">
        <f>VLOOKUP(B418,SWH!$A$4:$C$19,3,FALSE)</f>
        <v>11345.29</v>
      </c>
      <c r="E418" s="5">
        <f>'90.1 Data-SI'!E418*Convert!$B$6/Convert!$B$5/$D418</f>
        <v>0</v>
      </c>
      <c r="F418" s="5">
        <f>'90.1 Data-SI'!F418*Convert!$B$7/Convert!$B$5/$D418</f>
        <v>81.997798205246411</v>
      </c>
      <c r="G418" s="5">
        <f>'90.1 Data-SI'!G418*Convert!$B$6/Convert!$B$5/$D418</f>
        <v>48.279193147308021</v>
      </c>
      <c r="H418" s="5">
        <f>'90.1 Data-SI'!H418*Convert!$B$6/Convert!$B$5/$D418</f>
        <v>70.586114247508092</v>
      </c>
      <c r="I418" s="5">
        <f>'90.1 Data-SI'!I418*Convert!$B$6/Convert!$B$5/$D418</f>
        <v>19.04400661223977</v>
      </c>
      <c r="J418" s="5">
        <f>'90.1 Data-SI'!J418*Convert!$B$6/Convert!$B$5/$D418</f>
        <v>128.57728552259718</v>
      </c>
      <c r="K418" s="5">
        <f>'90.1 Data-SI'!K418*Convert!$B$7/Convert!$B$5/$D418</f>
        <v>47.477200768875107</v>
      </c>
      <c r="L418" s="5">
        <f>'90.1 Data-SI'!L418*Convert!$B$6/Convert!$B$5/$D418</f>
        <v>76.112443039260242</v>
      </c>
      <c r="M418" s="5">
        <f>'90.1 Data-SI'!M418*Convert!$B$6/Convert!$B$5/$D418</f>
        <v>44.425418193609659</v>
      </c>
      <c r="N418" s="5">
        <f>'90.1 Data-SI'!N418*Convert!$B$6/Convert!$B$5/$D418</f>
        <v>5.454991307699788</v>
      </c>
      <c r="O418" s="5">
        <f>'90.1 Data-SI'!O418*Convert!$B$6/Convert!$B$5/$D418</f>
        <v>0.11714777992551191</v>
      </c>
      <c r="P418" s="5">
        <f>'90.1 Data-SI'!P418*Convert!$B$6/Convert!$B$5/$D418</f>
        <v>5.3378435277742753</v>
      </c>
      <c r="Q418" s="5">
        <f>'90.1 Data-SI'!Q418*Convert!$B$6/Convert!$B$5/$D418</f>
        <v>0</v>
      </c>
      <c r="R418" s="5">
        <f>'90.1 Data-SI'!R418*Convert!$B$6/Convert!$B$5/$D418</f>
        <v>0</v>
      </c>
      <c r="S418" s="5">
        <f>'90.1 Data-SI'!S418*Convert!$B$6/Convert!$B$5/$D418</f>
        <v>18.431434738311864</v>
      </c>
      <c r="T418" s="5">
        <f>'90.1 Data-SI'!T418*Convert!$B$6/Convert!$B$5/$D418</f>
        <v>7.0375978832527757</v>
      </c>
      <c r="U418" s="5">
        <f>'90.1 Data-SI'!U418*Convert!$B$7/Convert!$B$5/$D418</f>
        <v>62.643842119113366</v>
      </c>
      <c r="V418" s="5">
        <f>'90.1 Data-SI'!V418*Convert!$B$6/Convert!$B$5/$D418</f>
        <v>4.7137017995034842</v>
      </c>
      <c r="W418" s="5">
        <f>'90.1 Data-SI'!W418*Convert!$B$6/Convert!$B$5/$D418</f>
        <v>116.47388960700381</v>
      </c>
      <c r="X418" s="5">
        <f>'90.1 Data-SI'!X418*Convert!$B$7/Convert!$B$5/$D418</f>
        <v>81.997798205246411</v>
      </c>
      <c r="Y418" s="5">
        <f t="shared" si="14"/>
        <v>198.47168781225022</v>
      </c>
      <c r="Z418" s="5">
        <f>'90.1 Data-SI'!Z418*Convert!$B$6/Convert!$B$5/$D418</f>
        <v>561.29262941322395</v>
      </c>
      <c r="AA418" s="5">
        <f>'90.1 Data-SI'!AA418*Convert!$B$6/Convert!$B$5/$D418</f>
        <v>983.95559131195012</v>
      </c>
      <c r="AB418" s="5">
        <f t="shared" si="15"/>
        <v>1545.2482207251742</v>
      </c>
    </row>
    <row r="419" spans="1:28" x14ac:dyDescent="0.25">
      <c r="A419" s="95">
        <v>2013</v>
      </c>
      <c r="B419" s="95" t="s">
        <v>59</v>
      </c>
      <c r="C419" s="52" t="s">
        <v>8</v>
      </c>
      <c r="D419" s="5">
        <f>VLOOKUP(B419,SWH!$A$4:$C$19,3,FALSE)</f>
        <v>11345.29</v>
      </c>
      <c r="E419" s="5">
        <f>'90.1 Data-SI'!E419*Convert!$B$6/Convert!$B$5/$D419</f>
        <v>0</v>
      </c>
      <c r="F419" s="5">
        <f>'90.1 Data-SI'!F419*Convert!$B$7/Convert!$B$5/$D419</f>
        <v>133.41283181537597</v>
      </c>
      <c r="G419" s="5">
        <f>'90.1 Data-SI'!G419*Convert!$B$6/Convert!$B$5/$D419</f>
        <v>25.26587587350247</v>
      </c>
      <c r="H419" s="5">
        <f>'90.1 Data-SI'!H419*Convert!$B$6/Convert!$B$5/$D419</f>
        <v>70.670633657961432</v>
      </c>
      <c r="I419" s="5">
        <f>'90.1 Data-SI'!I419*Convert!$B$6/Convert!$B$5/$D419</f>
        <v>18.938551201031927</v>
      </c>
      <c r="J419" s="5">
        <f>'90.1 Data-SI'!J419*Convert!$B$6/Convert!$B$5/$D419</f>
        <v>128.57728552259718</v>
      </c>
      <c r="K419" s="5">
        <f>'90.1 Data-SI'!K419*Convert!$B$7/Convert!$B$5/$D419</f>
        <v>47.477200768875107</v>
      </c>
      <c r="L419" s="5">
        <f>'90.1 Data-SI'!L419*Convert!$B$6/Convert!$B$5/$D419</f>
        <v>76.112443039260242</v>
      </c>
      <c r="M419" s="5">
        <f>'90.1 Data-SI'!M419*Convert!$B$6/Convert!$B$5/$D419</f>
        <v>45.135691404391892</v>
      </c>
      <c r="N419" s="5">
        <f>'90.1 Data-SI'!N419*Convert!$B$6/Convert!$B$5/$D419</f>
        <v>5.5930138311924047</v>
      </c>
      <c r="O419" s="5">
        <f>'90.1 Data-SI'!O419*Convert!$B$6/Convert!$B$5/$D419</f>
        <v>0.11714777992551191</v>
      </c>
      <c r="P419" s="5">
        <f>'90.1 Data-SI'!P419*Convert!$B$6/Convert!$B$5/$D419</f>
        <v>5.4758660512668929</v>
      </c>
      <c r="Q419" s="5">
        <f>'90.1 Data-SI'!Q419*Convert!$B$6/Convert!$B$5/$D419</f>
        <v>0</v>
      </c>
      <c r="R419" s="5">
        <f>'90.1 Data-SI'!R419*Convert!$B$6/Convert!$B$5/$D419</f>
        <v>0</v>
      </c>
      <c r="S419" s="5">
        <f>'90.1 Data-SI'!S419*Convert!$B$6/Convert!$B$5/$D419</f>
        <v>19.342538474850205</v>
      </c>
      <c r="T419" s="5">
        <f>'90.1 Data-SI'!T419*Convert!$B$6/Convert!$B$5/$D419</f>
        <v>7.0375978832527757</v>
      </c>
      <c r="U419" s="5">
        <f>'90.1 Data-SI'!U419*Convert!$B$7/Convert!$B$5/$D419</f>
        <v>65.437508526543724</v>
      </c>
      <c r="V419" s="5">
        <f>'90.1 Data-SI'!V419*Convert!$B$6/Convert!$B$5/$D419</f>
        <v>4.6865625392661716</v>
      </c>
      <c r="W419" s="5">
        <f>'90.1 Data-SI'!W419*Convert!$B$6/Convert!$B$5/$D419</f>
        <v>95.219971804011465</v>
      </c>
      <c r="X419" s="5">
        <f>'90.1 Data-SI'!X419*Convert!$B$7/Convert!$B$5/$D419</f>
        <v>133.41283181537597</v>
      </c>
      <c r="Y419" s="5">
        <f t="shared" si="14"/>
        <v>228.63280361938743</v>
      </c>
      <c r="Z419" s="5">
        <f>'90.1 Data-SI'!Z419*Convert!$B$6/Convert!$B$5/$D419</f>
        <v>719.66804726895464</v>
      </c>
      <c r="AA419" s="5">
        <f>'90.1 Data-SI'!AA419*Convert!$B$6/Convert!$B$5/$D419</f>
        <v>1121.0282406962613</v>
      </c>
      <c r="AB419" s="5">
        <f t="shared" si="15"/>
        <v>1840.696287965216</v>
      </c>
    </row>
    <row r="420" spans="1:28" x14ac:dyDescent="0.25">
      <c r="A420" s="95">
        <v>2016</v>
      </c>
      <c r="B420" s="95" t="s">
        <v>59</v>
      </c>
      <c r="C420" s="52" t="s">
        <v>10</v>
      </c>
      <c r="D420" s="5">
        <f>VLOOKUP(B420,SWH!$A$4:$C$19,3,FALSE)</f>
        <v>11345.29</v>
      </c>
      <c r="E420" s="5">
        <f>'90.1 Data-SI'!E420*Convert!$B$6/Convert!$B$5/$D420</f>
        <v>0</v>
      </c>
      <c r="F420" s="5">
        <f>'90.1 Data-SI'!F420*Convert!$B$7/Convert!$B$5/$D420</f>
        <v>0.90052347714337844</v>
      </c>
      <c r="G420" s="5">
        <f>'90.1 Data-SI'!G420*Convert!$B$6/Convert!$B$5/$D420</f>
        <v>386.08389154344121</v>
      </c>
      <c r="H420" s="5">
        <f>'90.1 Data-SI'!H420*Convert!$B$6/Convert!$B$5/$D420</f>
        <v>64.159537423312514</v>
      </c>
      <c r="I420" s="5">
        <f>'90.1 Data-SI'!I420*Convert!$B$6/Convert!$B$5/$D420</f>
        <v>14.194608511549724</v>
      </c>
      <c r="J420" s="5">
        <f>'90.1 Data-SI'!J420*Convert!$B$6/Convert!$B$5/$D420</f>
        <v>128.57728552259718</v>
      </c>
      <c r="K420" s="5">
        <f>'90.1 Data-SI'!K420*Convert!$B$7/Convert!$B$5/$D420</f>
        <v>47.477200768875107</v>
      </c>
      <c r="L420" s="5">
        <f>'90.1 Data-SI'!L420*Convert!$B$6/Convert!$B$5/$D420</f>
        <v>75.390538716947731</v>
      </c>
      <c r="M420" s="5">
        <f>'90.1 Data-SI'!M420*Convert!$B$6/Convert!$B$5/$D420</f>
        <v>41.64945957505028</v>
      </c>
      <c r="N420" s="5">
        <f>'90.1 Data-SI'!N420*Convert!$B$6/Convert!$B$5/$D420</f>
        <v>7.3167445599794174</v>
      </c>
      <c r="O420" s="5">
        <f>'90.1 Data-SI'!O420*Convert!$B$6/Convert!$B$5/$D420</f>
        <v>0.11714777992551191</v>
      </c>
      <c r="P420" s="5">
        <f>'90.1 Data-SI'!P420*Convert!$B$6/Convert!$B$5/$D420</f>
        <v>7.1995967800539056</v>
      </c>
      <c r="Q420" s="5">
        <f>'90.1 Data-SI'!Q420*Convert!$B$6/Convert!$B$5/$D420</f>
        <v>0</v>
      </c>
      <c r="R420" s="5">
        <f>'90.1 Data-SI'!R420*Convert!$B$6/Convert!$B$5/$D420</f>
        <v>0</v>
      </c>
      <c r="S420" s="5">
        <f>'90.1 Data-SI'!S420*Convert!$B$6/Convert!$B$5/$D420</f>
        <v>23.423507807106635</v>
      </c>
      <c r="T420" s="5">
        <f>'90.1 Data-SI'!T420*Convert!$B$6/Convert!$B$5/$D420</f>
        <v>7.0375978832527757</v>
      </c>
      <c r="U420" s="5">
        <f>'90.1 Data-SI'!U420*Convert!$B$7/Convert!$B$5/$D420</f>
        <v>46.463614220330889</v>
      </c>
      <c r="V420" s="5">
        <f>'90.1 Data-SI'!V420*Convert!$B$6/Convert!$B$5/$D420</f>
        <v>4.8369915817244182</v>
      </c>
      <c r="W420" s="5">
        <f>'90.1 Data-SI'!W420*Convert!$B$6/Convert!$B$5/$D420</f>
        <v>458.35645570565208</v>
      </c>
      <c r="X420" s="5">
        <f>'90.1 Data-SI'!X420*Convert!$B$7/Convert!$B$5/$D420</f>
        <v>0.90052347714337844</v>
      </c>
      <c r="Y420" s="5">
        <f t="shared" si="14"/>
        <v>459.25697918279548</v>
      </c>
      <c r="Z420" s="5">
        <f>'90.1 Data-SI'!Z420*Convert!$B$6/Convert!$B$5/$D420</f>
        <v>277.08719457834729</v>
      </c>
      <c r="AA420" s="5">
        <f>'90.1 Data-SI'!AA420*Convert!$B$6/Convert!$B$5/$D420</f>
        <v>1029.7558068884384</v>
      </c>
      <c r="AB420" s="5">
        <f t="shared" si="15"/>
        <v>1306.8430014667856</v>
      </c>
    </row>
    <row r="421" spans="1:28" x14ac:dyDescent="0.25">
      <c r="A421" s="95">
        <v>2016</v>
      </c>
      <c r="B421" s="95" t="s">
        <v>59</v>
      </c>
      <c r="C421" s="52" t="s">
        <v>6</v>
      </c>
      <c r="D421" s="5">
        <f>VLOOKUP(B421,SWH!$A$4:$C$19,3,FALSE)</f>
        <v>11345.29</v>
      </c>
      <c r="E421" s="5">
        <f>'90.1 Data-SI'!E421*Convert!$B$6/Convert!$B$5/$D421</f>
        <v>0</v>
      </c>
      <c r="F421" s="5">
        <f>'90.1 Data-SI'!F421*Convert!$B$7/Convert!$B$5/$D421</f>
        <v>1.8716450223445638</v>
      </c>
      <c r="G421" s="5">
        <f>'90.1 Data-SI'!G421*Convert!$B$6/Convert!$B$5/$D421</f>
        <v>341.36381852439791</v>
      </c>
      <c r="H421" s="5">
        <f>'90.1 Data-SI'!H421*Convert!$B$6/Convert!$B$5/$D421</f>
        <v>64.188227498420531</v>
      </c>
      <c r="I421" s="5">
        <f>'90.1 Data-SI'!I421*Convert!$B$6/Convert!$B$5/$D421</f>
        <v>14.196934733855779</v>
      </c>
      <c r="J421" s="5">
        <f>'90.1 Data-SI'!J421*Convert!$B$6/Convert!$B$5/$D421</f>
        <v>128.57728552259718</v>
      </c>
      <c r="K421" s="5">
        <f>'90.1 Data-SI'!K421*Convert!$B$7/Convert!$B$5/$D421</f>
        <v>47.477200768875107</v>
      </c>
      <c r="L421" s="5">
        <f>'90.1 Data-SI'!L421*Convert!$B$6/Convert!$B$5/$D421</f>
        <v>75.390538716947731</v>
      </c>
      <c r="M421" s="5">
        <f>'90.1 Data-SI'!M421*Convert!$B$6/Convert!$B$5/$D421</f>
        <v>39.086738001212638</v>
      </c>
      <c r="N421" s="5">
        <f>'90.1 Data-SI'!N421*Convert!$B$6/Convert!$B$5/$D421</f>
        <v>6.8956983225834012</v>
      </c>
      <c r="O421" s="5">
        <f>'90.1 Data-SI'!O421*Convert!$B$6/Convert!$B$5/$D421</f>
        <v>0.11714777992551191</v>
      </c>
      <c r="P421" s="5">
        <f>'90.1 Data-SI'!P421*Convert!$B$6/Convert!$B$5/$D421</f>
        <v>6.7785505426578885</v>
      </c>
      <c r="Q421" s="5">
        <f>'90.1 Data-SI'!Q421*Convert!$B$6/Convert!$B$5/$D421</f>
        <v>0</v>
      </c>
      <c r="R421" s="5">
        <f>'90.1 Data-SI'!R421*Convert!$B$6/Convert!$B$5/$D421</f>
        <v>0</v>
      </c>
      <c r="S421" s="5">
        <f>'90.1 Data-SI'!S421*Convert!$B$6/Convert!$B$5/$D421</f>
        <v>22.807834303437321</v>
      </c>
      <c r="T421" s="5">
        <f>'90.1 Data-SI'!T421*Convert!$B$6/Convert!$B$5/$D421</f>
        <v>7.0368224758174227</v>
      </c>
      <c r="U421" s="5">
        <f>'90.1 Data-SI'!U421*Convert!$B$7/Convert!$B$5/$D421</f>
        <v>46.416902716653546</v>
      </c>
      <c r="V421" s="5">
        <f>'90.1 Data-SI'!V421*Convert!$B$6/Convert!$B$5/$D421</f>
        <v>4.8462964709486389</v>
      </c>
      <c r="W421" s="5">
        <f>'90.1 Data-SI'!W421*Convert!$B$6/Convert!$B$5/$D421</f>
        <v>410.03694137170578</v>
      </c>
      <c r="X421" s="5">
        <f>'90.1 Data-SI'!X421*Convert!$B$7/Convert!$B$5/$D421</f>
        <v>1.8716450223445638</v>
      </c>
      <c r="Y421" s="5">
        <f t="shared" si="14"/>
        <v>411.90858639405036</v>
      </c>
      <c r="Z421" s="5">
        <f>'90.1 Data-SI'!Z421*Convert!$B$6/Convert!$B$5/$D421</f>
        <v>279.78871408311289</v>
      </c>
      <c r="AA421" s="5">
        <f>'90.1 Data-SI'!AA421*Convert!$B$6/Convert!$B$5/$D421</f>
        <v>984.1789086533314</v>
      </c>
      <c r="AB421" s="5">
        <f t="shared" si="15"/>
        <v>1263.9676227364444</v>
      </c>
    </row>
    <row r="422" spans="1:28" x14ac:dyDescent="0.25">
      <c r="A422" s="95">
        <v>2016</v>
      </c>
      <c r="B422" s="95" t="s">
        <v>59</v>
      </c>
      <c r="C422" s="52" t="s">
        <v>11</v>
      </c>
      <c r="D422" s="5">
        <f>VLOOKUP(B422,SWH!$A$4:$C$19,3,FALSE)</f>
        <v>11345.29</v>
      </c>
      <c r="E422" s="5">
        <f>'90.1 Data-SI'!E422*Convert!$B$6/Convert!$B$5/$D422</f>
        <v>0</v>
      </c>
      <c r="F422" s="5">
        <f>'90.1 Data-SI'!F422*Convert!$B$7/Convert!$B$5/$D422</f>
        <v>1.638352910228728</v>
      </c>
      <c r="G422" s="5">
        <f>'90.1 Data-SI'!G422*Convert!$B$6/Convert!$B$5/$D422</f>
        <v>270.20080114498813</v>
      </c>
      <c r="H422" s="5">
        <f>'90.1 Data-SI'!H422*Convert!$B$6/Convert!$B$5/$D422</f>
        <v>64.224671647882076</v>
      </c>
      <c r="I422" s="5">
        <f>'90.1 Data-SI'!I422*Convert!$B$6/Convert!$B$5/$D422</f>
        <v>14.198485548726484</v>
      </c>
      <c r="J422" s="5">
        <f>'90.1 Data-SI'!J422*Convert!$B$6/Convert!$B$5/$D422</f>
        <v>128.57728552259718</v>
      </c>
      <c r="K422" s="5">
        <f>'90.1 Data-SI'!K422*Convert!$B$7/Convert!$B$5/$D422</f>
        <v>47.477200768875107</v>
      </c>
      <c r="L422" s="5">
        <f>'90.1 Data-SI'!L422*Convert!$B$6/Convert!$B$5/$D422</f>
        <v>75.390538716947731</v>
      </c>
      <c r="M422" s="5">
        <f>'90.1 Data-SI'!M422*Convert!$B$6/Convert!$B$5/$D422</f>
        <v>39.565939796260039</v>
      </c>
      <c r="N422" s="5">
        <f>'90.1 Data-SI'!N422*Convert!$B$6/Convert!$B$5/$D422</f>
        <v>5.7736837636293705</v>
      </c>
      <c r="O422" s="5">
        <f>'90.1 Data-SI'!O422*Convert!$B$6/Convert!$B$5/$D422</f>
        <v>0.11714777992551191</v>
      </c>
      <c r="P422" s="5">
        <f>'90.1 Data-SI'!P422*Convert!$B$6/Convert!$B$5/$D422</f>
        <v>5.6565359837038578</v>
      </c>
      <c r="Q422" s="5">
        <f>'90.1 Data-SI'!Q422*Convert!$B$6/Convert!$B$5/$D422</f>
        <v>0</v>
      </c>
      <c r="R422" s="5">
        <f>'90.1 Data-SI'!R422*Convert!$B$6/Convert!$B$5/$D422</f>
        <v>0</v>
      </c>
      <c r="S422" s="5">
        <f>'90.1 Data-SI'!S422*Convert!$B$6/Convert!$B$5/$D422</f>
        <v>22.830321119062525</v>
      </c>
      <c r="T422" s="5">
        <f>'90.1 Data-SI'!T422*Convert!$B$6/Convert!$B$5/$D422</f>
        <v>7.0375978832527757</v>
      </c>
      <c r="U422" s="5">
        <f>'90.1 Data-SI'!U422*Convert!$B$7/Convert!$B$5/$D422</f>
        <v>48.187162543516592</v>
      </c>
      <c r="V422" s="5">
        <f>'90.1 Data-SI'!V422*Convert!$B$6/Convert!$B$5/$D422</f>
        <v>4.8261358776294925</v>
      </c>
      <c r="W422" s="5">
        <f>'90.1 Data-SI'!W422*Convert!$B$6/Convert!$B$5/$D422</f>
        <v>338.2535980440145</v>
      </c>
      <c r="X422" s="5">
        <f>'90.1 Data-SI'!X422*Convert!$B$7/Convert!$B$5/$D422</f>
        <v>1.638352910228728</v>
      </c>
      <c r="Y422" s="5">
        <f t="shared" si="14"/>
        <v>339.89195095424321</v>
      </c>
      <c r="Z422" s="5">
        <f>'90.1 Data-SI'!Z422*Convert!$B$6/Convert!$B$5/$D422</f>
        <v>284.27832313379963</v>
      </c>
      <c r="AA422" s="5">
        <f>'90.1 Data-SI'!AA422*Convert!$B$6/Convert!$B$5/$D422</f>
        <v>916.90378415477539</v>
      </c>
      <c r="AB422" s="5">
        <f t="shared" si="15"/>
        <v>1201.182107288575</v>
      </c>
    </row>
    <row r="423" spans="1:28" x14ac:dyDescent="0.25">
      <c r="A423" s="95">
        <v>2016</v>
      </c>
      <c r="B423" s="95" t="s">
        <v>59</v>
      </c>
      <c r="C423" s="52" t="s">
        <v>13</v>
      </c>
      <c r="D423" s="5">
        <f>VLOOKUP(B423,SWH!$A$4:$C$19,3,FALSE)</f>
        <v>11345.29</v>
      </c>
      <c r="E423" s="5">
        <f>'90.1 Data-SI'!E423*Convert!$B$6/Convert!$B$5/$D423</f>
        <v>0</v>
      </c>
      <c r="F423" s="5">
        <f>'90.1 Data-SI'!F423*Convert!$B$7/Convert!$B$5/$D423</f>
        <v>3.3714558591666188</v>
      </c>
      <c r="G423" s="5">
        <f>'90.1 Data-SI'!G423*Convert!$B$6/Convert!$B$5/$D423</f>
        <v>269.04311784400784</v>
      </c>
      <c r="H423" s="5">
        <f>'90.1 Data-SI'!H423*Convert!$B$6/Convert!$B$5/$D423</f>
        <v>64.207612684304323</v>
      </c>
      <c r="I423" s="5">
        <f>'90.1 Data-SI'!I423*Convert!$B$6/Convert!$B$5/$D423</f>
        <v>14.180651177713392</v>
      </c>
      <c r="J423" s="5">
        <f>'90.1 Data-SI'!J423*Convert!$B$6/Convert!$B$5/$D423</f>
        <v>128.57728552259718</v>
      </c>
      <c r="K423" s="5">
        <f>'90.1 Data-SI'!K423*Convert!$B$7/Convert!$B$5/$D423</f>
        <v>47.477200768875107</v>
      </c>
      <c r="L423" s="5">
        <f>'90.1 Data-SI'!L423*Convert!$B$6/Convert!$B$5/$D423</f>
        <v>75.390538716947731</v>
      </c>
      <c r="M423" s="5">
        <f>'90.1 Data-SI'!M423*Convert!$B$6/Convert!$B$5/$D423</f>
        <v>38.07948374269067</v>
      </c>
      <c r="N423" s="5">
        <f>'90.1 Data-SI'!N423*Convert!$B$6/Convert!$B$5/$D423</f>
        <v>6.1040073310892291</v>
      </c>
      <c r="O423" s="5">
        <f>'90.1 Data-SI'!O423*Convert!$B$6/Convert!$B$5/$D423</f>
        <v>0.11714777992551191</v>
      </c>
      <c r="P423" s="5">
        <f>'90.1 Data-SI'!P423*Convert!$B$6/Convert!$B$5/$D423</f>
        <v>5.9868595511637173</v>
      </c>
      <c r="Q423" s="5">
        <f>'90.1 Data-SI'!Q423*Convert!$B$6/Convert!$B$5/$D423</f>
        <v>0</v>
      </c>
      <c r="R423" s="5">
        <f>'90.1 Data-SI'!R423*Convert!$B$6/Convert!$B$5/$D423</f>
        <v>0</v>
      </c>
      <c r="S423" s="5">
        <f>'90.1 Data-SI'!S423*Convert!$B$6/Convert!$B$5/$D423</f>
        <v>22.857460379299834</v>
      </c>
      <c r="T423" s="5">
        <f>'90.1 Data-SI'!T423*Convert!$B$6/Convert!$B$5/$D423</f>
        <v>7.0368224758174227</v>
      </c>
      <c r="U423" s="5">
        <f>'90.1 Data-SI'!U423*Convert!$B$7/Convert!$B$5/$D423</f>
        <v>48.277666081891446</v>
      </c>
      <c r="V423" s="5">
        <f>'90.1 Data-SI'!V423*Convert!$B$6/Convert!$B$5/$D423</f>
        <v>4.8393178040304718</v>
      </c>
      <c r="W423" s="5">
        <f>'90.1 Data-SI'!W423*Convert!$B$6/Convert!$B$5/$D423</f>
        <v>335.96692151716206</v>
      </c>
      <c r="X423" s="5">
        <f>'90.1 Data-SI'!X423*Convert!$B$7/Convert!$B$5/$D423</f>
        <v>3.3714558591666188</v>
      </c>
      <c r="Y423" s="5">
        <f t="shared" si="14"/>
        <v>339.33837737632871</v>
      </c>
      <c r="Z423" s="5">
        <f>'90.1 Data-SI'!Z423*Convert!$B$6/Convert!$B$5/$D423</f>
        <v>289.60614762210179</v>
      </c>
      <c r="AA423" s="5">
        <f>'90.1 Data-SI'!AA423*Convert!$B$6/Convert!$B$5/$D423</f>
        <v>919.92244530059986</v>
      </c>
      <c r="AB423" s="5">
        <f t="shared" si="15"/>
        <v>1209.5285929227016</v>
      </c>
    </row>
    <row r="424" spans="1:28" x14ac:dyDescent="0.25">
      <c r="A424" s="95">
        <v>2016</v>
      </c>
      <c r="B424" s="95" t="s">
        <v>59</v>
      </c>
      <c r="C424" s="52" t="s">
        <v>19</v>
      </c>
      <c r="D424" s="5">
        <f>VLOOKUP(B424,SWH!$A$4:$C$19,3,FALSE)</f>
        <v>11345.29</v>
      </c>
      <c r="E424" s="5">
        <f>'90.1 Data-SI'!E424*Convert!$B$6/Convert!$B$5/$D424</f>
        <v>0</v>
      </c>
      <c r="F424" s="5">
        <f>'90.1 Data-SI'!F424*Convert!$B$7/Convert!$B$5/$D424</f>
        <v>10.309441186606954</v>
      </c>
      <c r="G424" s="5">
        <f>'90.1 Data-SI'!G424*Convert!$B$6/Convert!$B$5/$D424</f>
        <v>231.63668775520256</v>
      </c>
      <c r="H424" s="5">
        <f>'90.1 Data-SI'!H424*Convert!$B$6/Convert!$B$5/$D424</f>
        <v>64.170393127407436</v>
      </c>
      <c r="I424" s="5">
        <f>'90.1 Data-SI'!I424*Convert!$B$6/Convert!$B$5/$D424</f>
        <v>14.175998733101281</v>
      </c>
      <c r="J424" s="5">
        <f>'90.1 Data-SI'!J424*Convert!$B$6/Convert!$B$5/$D424</f>
        <v>128.57728552259718</v>
      </c>
      <c r="K424" s="5">
        <f>'90.1 Data-SI'!K424*Convert!$B$7/Convert!$B$5/$D424</f>
        <v>47.477200768875107</v>
      </c>
      <c r="L424" s="5">
        <f>'90.1 Data-SI'!L424*Convert!$B$6/Convert!$B$5/$D424</f>
        <v>75.390538716947731</v>
      </c>
      <c r="M424" s="5">
        <f>'90.1 Data-SI'!M424*Convert!$B$6/Convert!$B$5/$D424</f>
        <v>38.347774715322387</v>
      </c>
      <c r="N424" s="5">
        <f>'90.1 Data-SI'!N424*Convert!$B$6/Convert!$B$5/$D424</f>
        <v>6.021814142941941</v>
      </c>
      <c r="O424" s="5">
        <f>'90.1 Data-SI'!O424*Convert!$B$6/Convert!$B$5/$D424</f>
        <v>0.11714777992551191</v>
      </c>
      <c r="P424" s="5">
        <f>'90.1 Data-SI'!P424*Convert!$B$6/Convert!$B$5/$D424</f>
        <v>5.9046663630164282</v>
      </c>
      <c r="Q424" s="5">
        <f>'90.1 Data-SI'!Q424*Convert!$B$6/Convert!$B$5/$D424</f>
        <v>0</v>
      </c>
      <c r="R424" s="5">
        <f>'90.1 Data-SI'!R424*Convert!$B$6/Convert!$B$5/$D424</f>
        <v>0</v>
      </c>
      <c r="S424" s="5">
        <f>'90.1 Data-SI'!S424*Convert!$B$6/Convert!$B$5/$D424</f>
        <v>16.927144313729404</v>
      </c>
      <c r="T424" s="5">
        <f>'90.1 Data-SI'!T424*Convert!$B$6/Convert!$B$5/$D424</f>
        <v>7.0375978832527757</v>
      </c>
      <c r="U424" s="5">
        <f>'90.1 Data-SI'!U424*Convert!$B$7/Convert!$B$5/$D424</f>
        <v>50.227075141607955</v>
      </c>
      <c r="V424" s="5">
        <f>'90.1 Data-SI'!V424*Convert!$B$6/Convert!$B$5/$D424</f>
        <v>4.8020982471335873</v>
      </c>
      <c r="W424" s="5">
        <f>'90.1 Data-SI'!W424*Convert!$B$6/Convert!$B$5/$D424</f>
        <v>292.81627314727081</v>
      </c>
      <c r="X424" s="5">
        <f>'90.1 Data-SI'!X424*Convert!$B$7/Convert!$B$5/$D424</f>
        <v>10.309441186606954</v>
      </c>
      <c r="Y424" s="5">
        <f t="shared" si="14"/>
        <v>303.12571433387774</v>
      </c>
      <c r="Z424" s="5">
        <f>'90.1 Data-SI'!Z424*Convert!$B$6/Convert!$B$5/$D424</f>
        <v>315.57221640972693</v>
      </c>
      <c r="AA424" s="5">
        <f>'90.1 Data-SI'!AA424*Convert!$B$6/Convert!$B$5/$D424</f>
        <v>902.65954956736334</v>
      </c>
      <c r="AB424" s="5">
        <f t="shared" si="15"/>
        <v>1218.2317659770902</v>
      </c>
    </row>
    <row r="425" spans="1:28" x14ac:dyDescent="0.25">
      <c r="A425" s="95">
        <v>2016</v>
      </c>
      <c r="B425" s="95" t="s">
        <v>59</v>
      </c>
      <c r="C425" s="52" t="s">
        <v>20</v>
      </c>
      <c r="D425" s="5">
        <f>VLOOKUP(B425,SWH!$A$4:$C$19,3,FALSE)</f>
        <v>11345.29</v>
      </c>
      <c r="E425" s="5">
        <f>'90.1 Data-SI'!E425*Convert!$B$6/Convert!$B$5/$D425</f>
        <v>0</v>
      </c>
      <c r="F425" s="5">
        <f>'90.1 Data-SI'!F425*Convert!$B$7/Convert!$B$5/$D425</f>
        <v>8.0646349473854109</v>
      </c>
      <c r="G425" s="5">
        <f>'90.1 Data-SI'!G425*Convert!$B$6/Convert!$B$5/$D425</f>
        <v>149.39852597666322</v>
      </c>
      <c r="H425" s="5">
        <f>'90.1 Data-SI'!H425*Convert!$B$6/Convert!$B$5/$D425</f>
        <v>64.190553720726584</v>
      </c>
      <c r="I425" s="5">
        <f>'90.1 Data-SI'!I425*Convert!$B$6/Convert!$B$5/$D425</f>
        <v>14.186079029760855</v>
      </c>
      <c r="J425" s="5">
        <f>'90.1 Data-SI'!J425*Convert!$B$6/Convert!$B$5/$D425</f>
        <v>128.57728552259718</v>
      </c>
      <c r="K425" s="5">
        <f>'90.1 Data-SI'!K425*Convert!$B$7/Convert!$B$5/$D425</f>
        <v>47.477200768875107</v>
      </c>
      <c r="L425" s="5">
        <f>'90.1 Data-SI'!L425*Convert!$B$6/Convert!$B$5/$D425</f>
        <v>75.390538716947731</v>
      </c>
      <c r="M425" s="5">
        <f>'90.1 Data-SI'!M425*Convert!$B$6/Convert!$B$5/$D425</f>
        <v>39.971477884949024</v>
      </c>
      <c r="N425" s="5">
        <f>'90.1 Data-SI'!N425*Convert!$B$6/Convert!$B$5/$D425</f>
        <v>4.4167207517637515</v>
      </c>
      <c r="O425" s="5">
        <f>'90.1 Data-SI'!O425*Convert!$B$6/Convert!$B$5/$D425</f>
        <v>0.11714777992551191</v>
      </c>
      <c r="P425" s="5">
        <f>'90.1 Data-SI'!P425*Convert!$B$6/Convert!$B$5/$D425</f>
        <v>4.2995729718382396</v>
      </c>
      <c r="Q425" s="5">
        <f>'90.1 Data-SI'!Q425*Convert!$B$6/Convert!$B$5/$D425</f>
        <v>0</v>
      </c>
      <c r="R425" s="5">
        <f>'90.1 Data-SI'!R425*Convert!$B$6/Convert!$B$5/$D425</f>
        <v>0</v>
      </c>
      <c r="S425" s="5">
        <f>'90.1 Data-SI'!S425*Convert!$B$6/Convert!$B$5/$D425</f>
        <v>14.086051470600474</v>
      </c>
      <c r="T425" s="5">
        <f>'90.1 Data-SI'!T425*Convert!$B$6/Convert!$B$5/$D425</f>
        <v>7.0368224758174227</v>
      </c>
      <c r="U425" s="5">
        <f>'90.1 Data-SI'!U425*Convert!$B$7/Convert!$B$5/$D425</f>
        <v>50.346773369781161</v>
      </c>
      <c r="V425" s="5">
        <f>'90.1 Data-SI'!V425*Convert!$B$6/Convert!$B$5/$D425</f>
        <v>4.7633278753659978</v>
      </c>
      <c r="W425" s="5">
        <f>'90.1 Data-SI'!W425*Convert!$B$6/Convert!$B$5/$D425</f>
        <v>207.75562830405096</v>
      </c>
      <c r="X425" s="5">
        <f>'90.1 Data-SI'!X425*Convert!$B$7/Convert!$B$5/$D425</f>
        <v>8.0646349473854109</v>
      </c>
      <c r="Y425" s="5">
        <f t="shared" si="14"/>
        <v>215.82026325143636</v>
      </c>
      <c r="Z425" s="5">
        <f>'90.1 Data-SI'!Z425*Convert!$B$6/Convert!$B$5/$D425</f>
        <v>309.36275366742984</v>
      </c>
      <c r="AA425" s="5">
        <f>'90.1 Data-SI'!AA425*Convert!$B$6/Convert!$B$5/$D425</f>
        <v>811.38091250005743</v>
      </c>
      <c r="AB425" s="5">
        <f t="shared" si="15"/>
        <v>1120.7436661674874</v>
      </c>
    </row>
    <row r="426" spans="1:28" x14ac:dyDescent="0.25">
      <c r="A426" s="95">
        <v>2016</v>
      </c>
      <c r="B426" s="95" t="s">
        <v>59</v>
      </c>
      <c r="C426" s="52" t="s">
        <v>3</v>
      </c>
      <c r="D426" s="5">
        <f>VLOOKUP(B426,SWH!$A$4:$C$19,3,FALSE)</f>
        <v>11345.29</v>
      </c>
      <c r="E426" s="5">
        <f>'90.1 Data-SI'!E426*Convert!$B$6/Convert!$B$5/$D426</f>
        <v>0</v>
      </c>
      <c r="F426" s="5">
        <f>'90.1 Data-SI'!F426*Convert!$B$7/Convert!$B$5/$D426</f>
        <v>20.770163947623494</v>
      </c>
      <c r="G426" s="5">
        <f>'90.1 Data-SI'!G426*Convert!$B$6/Convert!$B$5/$D426</f>
        <v>136.91446626749953</v>
      </c>
      <c r="H426" s="5">
        <f>'90.1 Data-SI'!H426*Convert!$B$6/Convert!$B$5/$D426</f>
        <v>64.198307795080098</v>
      </c>
      <c r="I426" s="5">
        <f>'90.1 Data-SI'!I426*Convert!$B$6/Convert!$B$5/$D426</f>
        <v>14.183752807454798</v>
      </c>
      <c r="J426" s="5">
        <f>'90.1 Data-SI'!J426*Convert!$B$6/Convert!$B$5/$D426</f>
        <v>128.57728552259718</v>
      </c>
      <c r="K426" s="5">
        <f>'90.1 Data-SI'!K426*Convert!$B$7/Convert!$B$5/$D426</f>
        <v>47.477200768875107</v>
      </c>
      <c r="L426" s="5">
        <f>'90.1 Data-SI'!L426*Convert!$B$6/Convert!$B$5/$D426</f>
        <v>75.390538716947731</v>
      </c>
      <c r="M426" s="5">
        <f>'90.1 Data-SI'!M426*Convert!$B$6/Convert!$B$5/$D426</f>
        <v>36.692279840846339</v>
      </c>
      <c r="N426" s="5">
        <f>'90.1 Data-SI'!N426*Convert!$B$6/Convert!$B$5/$D426</f>
        <v>4.9633829936867588</v>
      </c>
      <c r="O426" s="5">
        <f>'90.1 Data-SI'!O426*Convert!$B$6/Convert!$B$5/$D426</f>
        <v>0.11714777992551191</v>
      </c>
      <c r="P426" s="5">
        <f>'90.1 Data-SI'!P426*Convert!$B$6/Convert!$B$5/$D426</f>
        <v>4.8462352137612461</v>
      </c>
      <c r="Q426" s="5">
        <f>'90.1 Data-SI'!Q426*Convert!$B$6/Convert!$B$5/$D426</f>
        <v>0</v>
      </c>
      <c r="R426" s="5">
        <f>'90.1 Data-SI'!R426*Convert!$B$6/Convert!$B$5/$D426</f>
        <v>0</v>
      </c>
      <c r="S426" s="5">
        <f>'90.1 Data-SI'!S426*Convert!$B$6/Convert!$B$5/$D426</f>
        <v>14.241908365106182</v>
      </c>
      <c r="T426" s="5">
        <f>'90.1 Data-SI'!T426*Convert!$B$6/Convert!$B$5/$D426</f>
        <v>7.0375978832527757</v>
      </c>
      <c r="U426" s="5">
        <f>'90.1 Data-SI'!U426*Convert!$B$7/Convert!$B$5/$D426</f>
        <v>53.703631884048605</v>
      </c>
      <c r="V426" s="5">
        <f>'90.1 Data-SI'!V426*Convert!$B$6/Convert!$B$5/$D426</f>
        <v>4.764878690236702</v>
      </c>
      <c r="W426" s="5">
        <f>'90.1 Data-SI'!W426*Convert!$B$6/Convert!$B$5/$D426</f>
        <v>192.6948896872133</v>
      </c>
      <c r="X426" s="5">
        <f>'90.1 Data-SI'!X426*Convert!$B$7/Convert!$B$5/$D426</f>
        <v>20.770163947623494</v>
      </c>
      <c r="Y426" s="5">
        <f t="shared" si="14"/>
        <v>213.46505363483681</v>
      </c>
      <c r="Z426" s="5">
        <f>'90.1 Data-SI'!Z426*Convert!$B$6/Convert!$B$5/$D426</f>
        <v>356.29041165491975</v>
      </c>
      <c r="AA426" s="5">
        <f>'90.1 Data-SI'!AA426*Convert!$B$6/Convert!$B$5/$D426</f>
        <v>843.25403513019239</v>
      </c>
      <c r="AB426" s="5">
        <f t="shared" si="15"/>
        <v>1199.5444467851121</v>
      </c>
    </row>
    <row r="427" spans="1:28" x14ac:dyDescent="0.25">
      <c r="A427" s="95">
        <v>2016</v>
      </c>
      <c r="B427" s="95" t="s">
        <v>59</v>
      </c>
      <c r="C427" s="52" t="s">
        <v>7</v>
      </c>
      <c r="D427" s="5">
        <f>VLOOKUP(B427,SWH!$A$4:$C$19,3,FALSE)</f>
        <v>11345.29</v>
      </c>
      <c r="E427" s="5">
        <f>'90.1 Data-SI'!E427*Convert!$B$6/Convert!$B$5/$D427</f>
        <v>0</v>
      </c>
      <c r="F427" s="5">
        <f>'90.1 Data-SI'!F427*Convert!$B$7/Convert!$B$5/$D427</f>
        <v>11.649742854621708</v>
      </c>
      <c r="G427" s="5">
        <f>'90.1 Data-SI'!G427*Convert!$B$6/Convert!$B$5/$D427</f>
        <v>110.36761731079591</v>
      </c>
      <c r="H427" s="5">
        <f>'90.1 Data-SI'!H427*Convert!$B$6/Convert!$B$5/$D427</f>
        <v>64.186676683549834</v>
      </c>
      <c r="I427" s="5">
        <f>'90.1 Data-SI'!I427*Convert!$B$6/Convert!$B$5/$D427</f>
        <v>14.182977400019446</v>
      </c>
      <c r="J427" s="5">
        <f>'90.1 Data-SI'!J427*Convert!$B$6/Convert!$B$5/$D427</f>
        <v>128.57728552259718</v>
      </c>
      <c r="K427" s="5">
        <f>'90.1 Data-SI'!K427*Convert!$B$7/Convert!$B$5/$D427</f>
        <v>47.477200768875107</v>
      </c>
      <c r="L427" s="5">
        <f>'90.1 Data-SI'!L427*Convert!$B$6/Convert!$B$5/$D427</f>
        <v>75.390538716947731</v>
      </c>
      <c r="M427" s="5">
        <f>'90.1 Data-SI'!M427*Convert!$B$6/Convert!$B$5/$D427</f>
        <v>40.790308136680501</v>
      </c>
      <c r="N427" s="5">
        <f>'90.1 Data-SI'!N427*Convert!$B$6/Convert!$B$5/$D427</f>
        <v>3.9964499218030856</v>
      </c>
      <c r="O427" s="5">
        <f>'90.1 Data-SI'!O427*Convert!$B$6/Convert!$B$5/$D427</f>
        <v>0.11714777992551191</v>
      </c>
      <c r="P427" s="5">
        <f>'90.1 Data-SI'!P427*Convert!$B$6/Convert!$B$5/$D427</f>
        <v>3.8793021418775733</v>
      </c>
      <c r="Q427" s="5">
        <f>'90.1 Data-SI'!Q427*Convert!$B$6/Convert!$B$5/$D427</f>
        <v>0</v>
      </c>
      <c r="R427" s="5">
        <f>'90.1 Data-SI'!R427*Convert!$B$6/Convert!$B$5/$D427</f>
        <v>0</v>
      </c>
      <c r="S427" s="5">
        <f>'90.1 Data-SI'!S427*Convert!$B$6/Convert!$B$5/$D427</f>
        <v>13.480458263590736</v>
      </c>
      <c r="T427" s="5">
        <f>'90.1 Data-SI'!T427*Convert!$B$6/Convert!$B$5/$D427</f>
        <v>7.0368224758174227</v>
      </c>
      <c r="U427" s="5">
        <f>'90.1 Data-SI'!U427*Convert!$B$7/Convert!$B$5/$D427</f>
        <v>52.795942437591087</v>
      </c>
      <c r="V427" s="5">
        <f>'90.1 Data-SI'!V427*Convert!$B$6/Convert!$B$5/$D427</f>
        <v>4.771081949719516</v>
      </c>
      <c r="W427" s="5">
        <f>'90.1 Data-SI'!W427*Convert!$B$6/Convert!$B$5/$D427</f>
        <v>168.51768585294474</v>
      </c>
      <c r="X427" s="5">
        <f>'90.1 Data-SI'!X427*Convert!$B$7/Convert!$B$5/$D427</f>
        <v>11.649742854621708</v>
      </c>
      <c r="Y427" s="5">
        <f t="shared" si="14"/>
        <v>180.16742870756644</v>
      </c>
      <c r="Z427" s="5">
        <f>'90.1 Data-SI'!Z427*Convert!$B$6/Convert!$B$5/$D427</f>
        <v>326.99241711758793</v>
      </c>
      <c r="AA427" s="5">
        <f>'90.1 Data-SI'!AA427*Convert!$B$6/Convert!$B$5/$D427</f>
        <v>789.77263349910936</v>
      </c>
      <c r="AB427" s="5">
        <f t="shared" si="15"/>
        <v>1116.7650506166974</v>
      </c>
    </row>
    <row r="428" spans="1:28" x14ac:dyDescent="0.25">
      <c r="A428" s="95">
        <v>2016</v>
      </c>
      <c r="B428" s="95" t="s">
        <v>59</v>
      </c>
      <c r="C428" s="52" t="s">
        <v>17</v>
      </c>
      <c r="D428" s="5">
        <f>VLOOKUP(B428,SWH!$A$4:$C$19,3,FALSE)</f>
        <v>11345.29</v>
      </c>
      <c r="E428" s="5">
        <f>'90.1 Data-SI'!E428*Convert!$B$6/Convert!$B$5/$D428</f>
        <v>0</v>
      </c>
      <c r="F428" s="5">
        <f>'90.1 Data-SI'!F428*Convert!$B$7/Convert!$B$5/$D428</f>
        <v>25.019849157178395</v>
      </c>
      <c r="G428" s="5">
        <f>'90.1 Data-SI'!G428*Convert!$B$6/Convert!$B$5/$D428</f>
        <v>78.209920151886806</v>
      </c>
      <c r="H428" s="5">
        <f>'90.1 Data-SI'!H428*Convert!$B$6/Convert!$B$5/$D428</f>
        <v>64.192879943032636</v>
      </c>
      <c r="I428" s="5">
        <f>'90.1 Data-SI'!I428*Convert!$B$6/Convert!$B$5/$D428</f>
        <v>14.180651177713392</v>
      </c>
      <c r="J428" s="5">
        <f>'90.1 Data-SI'!J428*Convert!$B$6/Convert!$B$5/$D428</f>
        <v>128.57728552259718</v>
      </c>
      <c r="K428" s="5">
        <f>'90.1 Data-SI'!K428*Convert!$B$7/Convert!$B$5/$D428</f>
        <v>47.477200768875107</v>
      </c>
      <c r="L428" s="5">
        <f>'90.1 Data-SI'!L428*Convert!$B$6/Convert!$B$5/$D428</f>
        <v>75.390538716947731</v>
      </c>
      <c r="M428" s="5">
        <f>'90.1 Data-SI'!M428*Convert!$B$6/Convert!$B$5/$D428</f>
        <v>39.127834595286288</v>
      </c>
      <c r="N428" s="5">
        <f>'90.1 Data-SI'!N428*Convert!$B$6/Convert!$B$5/$D428</f>
        <v>3.808801322447954</v>
      </c>
      <c r="O428" s="5">
        <f>'90.1 Data-SI'!O428*Convert!$B$6/Convert!$B$5/$D428</f>
        <v>0.11714777992551191</v>
      </c>
      <c r="P428" s="5">
        <f>'90.1 Data-SI'!P428*Convert!$B$6/Convert!$B$5/$D428</f>
        <v>3.6916535425224417</v>
      </c>
      <c r="Q428" s="5">
        <f>'90.1 Data-SI'!Q428*Convert!$B$6/Convert!$B$5/$D428</f>
        <v>0</v>
      </c>
      <c r="R428" s="5">
        <f>'90.1 Data-SI'!R428*Convert!$B$6/Convert!$B$5/$D428</f>
        <v>0</v>
      </c>
      <c r="S428" s="5">
        <f>'90.1 Data-SI'!S428*Convert!$B$6/Convert!$B$5/$D428</f>
        <v>0</v>
      </c>
      <c r="T428" s="5">
        <f>'90.1 Data-SI'!T428*Convert!$B$6/Convert!$B$5/$D428</f>
        <v>7.0368224758174227</v>
      </c>
      <c r="U428" s="5">
        <f>'90.1 Data-SI'!U428*Convert!$B$7/Convert!$B$5/$D428</f>
        <v>54.098025602597097</v>
      </c>
      <c r="V428" s="5">
        <f>'90.1 Data-SI'!V428*Convert!$B$6/Convert!$B$5/$D428</f>
        <v>4.811403136357808</v>
      </c>
      <c r="W428" s="5">
        <f>'90.1 Data-SI'!W428*Convert!$B$6/Convert!$B$5/$D428</f>
        <v>121.02940828969554</v>
      </c>
      <c r="X428" s="5">
        <f>'90.1 Data-SI'!X428*Convert!$B$7/Convert!$B$5/$D428</f>
        <v>25.019849157178395</v>
      </c>
      <c r="Y428" s="5">
        <f t="shared" si="14"/>
        <v>146.04925744687392</v>
      </c>
      <c r="Z428" s="5">
        <f>'90.1 Data-SI'!Z428*Convert!$B$6/Convert!$B$5/$D428</f>
        <v>369.85849095870515</v>
      </c>
      <c r="AA428" s="5">
        <f>'90.1 Data-SI'!AA428*Convert!$B$6/Convert!$B$5/$D428</f>
        <v>785.19385259335695</v>
      </c>
      <c r="AB428" s="5">
        <f t="shared" si="15"/>
        <v>1155.0523435520622</v>
      </c>
    </row>
    <row r="429" spans="1:28" x14ac:dyDescent="0.25">
      <c r="A429" s="95">
        <v>2016</v>
      </c>
      <c r="B429" s="95" t="s">
        <v>59</v>
      </c>
      <c r="C429" s="52" t="s">
        <v>14</v>
      </c>
      <c r="D429" s="5">
        <f>VLOOKUP(B429,SWH!$A$4:$C$19,3,FALSE)</f>
        <v>11345.29</v>
      </c>
      <c r="E429" s="5">
        <f>'90.1 Data-SI'!E429*Convert!$B$6/Convert!$B$5/$D429</f>
        <v>0</v>
      </c>
      <c r="F429" s="5">
        <f>'90.1 Data-SI'!F429*Convert!$B$7/Convert!$B$5/$D429</f>
        <v>20.063387048232741</v>
      </c>
      <c r="G429" s="5">
        <f>'90.1 Data-SI'!G429*Convert!$B$6/Convert!$B$5/$D429</f>
        <v>93.222583507732679</v>
      </c>
      <c r="H429" s="5">
        <f>'90.1 Data-SI'!H429*Convert!$B$6/Convert!$B$5/$D429</f>
        <v>64.119991644109575</v>
      </c>
      <c r="I429" s="5">
        <f>'90.1 Data-SI'!I429*Convert!$B$6/Convert!$B$5/$D429</f>
        <v>14.162041399264949</v>
      </c>
      <c r="J429" s="5">
        <f>'90.1 Data-SI'!J429*Convert!$B$6/Convert!$B$5/$D429</f>
        <v>128.57728552259718</v>
      </c>
      <c r="K429" s="5">
        <f>'90.1 Data-SI'!K429*Convert!$B$7/Convert!$B$5/$D429</f>
        <v>47.477200768875107</v>
      </c>
      <c r="L429" s="5">
        <f>'90.1 Data-SI'!L429*Convert!$B$6/Convert!$B$5/$D429</f>
        <v>75.389763309512375</v>
      </c>
      <c r="M429" s="5">
        <f>'90.1 Data-SI'!M429*Convert!$B$6/Convert!$B$5/$D429</f>
        <v>39.727224542813211</v>
      </c>
      <c r="N429" s="5">
        <f>'90.1 Data-SI'!N429*Convert!$B$6/Convert!$B$5/$D429</f>
        <v>4.2267459301025641</v>
      </c>
      <c r="O429" s="5">
        <f>'90.1 Data-SI'!O429*Convert!$B$6/Convert!$B$5/$D429</f>
        <v>0.11714777992551191</v>
      </c>
      <c r="P429" s="5">
        <f>'90.1 Data-SI'!P429*Convert!$B$6/Convert!$B$5/$D429</f>
        <v>4.1095981501770531</v>
      </c>
      <c r="Q429" s="5">
        <f>'90.1 Data-SI'!Q429*Convert!$B$6/Convert!$B$5/$D429</f>
        <v>0</v>
      </c>
      <c r="R429" s="5">
        <f>'90.1 Data-SI'!R429*Convert!$B$6/Convert!$B$5/$D429</f>
        <v>0</v>
      </c>
      <c r="S429" s="5">
        <f>'90.1 Data-SI'!S429*Convert!$B$6/Convert!$B$5/$D429</f>
        <v>17.169071433559161</v>
      </c>
      <c r="T429" s="5">
        <f>'90.1 Data-SI'!T429*Convert!$B$6/Convert!$B$5/$D429</f>
        <v>7.0368224758174227</v>
      </c>
      <c r="U429" s="5">
        <f>'90.1 Data-SI'!U429*Convert!$B$7/Convert!$B$5/$D429</f>
        <v>56.440766755778533</v>
      </c>
      <c r="V429" s="5">
        <f>'90.1 Data-SI'!V429*Convert!$B$6/Convert!$B$5/$D429</f>
        <v>4.7819376538144409</v>
      </c>
      <c r="W429" s="5">
        <f>'90.1 Data-SI'!W429*Convert!$B$6/Convert!$B$5/$D429</f>
        <v>154.22847763428209</v>
      </c>
      <c r="X429" s="5">
        <f>'90.1 Data-SI'!X429*Convert!$B$7/Convert!$B$5/$D429</f>
        <v>20.063387048232741</v>
      </c>
      <c r="Y429" s="5">
        <f t="shared" si="14"/>
        <v>174.29186468251481</v>
      </c>
      <c r="Z429" s="5">
        <f>'90.1 Data-SI'!Z429*Convert!$B$6/Convert!$B$5/$D429</f>
        <v>362.22227853536089</v>
      </c>
      <c r="AA429" s="5">
        <f>'90.1 Data-SI'!AA429*Convert!$B$6/Convert!$B$5/$D429</f>
        <v>810.63652136211965</v>
      </c>
      <c r="AB429" s="5">
        <f t="shared" si="15"/>
        <v>1172.8587998974806</v>
      </c>
    </row>
    <row r="430" spans="1:28" x14ac:dyDescent="0.25">
      <c r="A430" s="95">
        <v>2016</v>
      </c>
      <c r="B430" s="95" t="s">
        <v>59</v>
      </c>
      <c r="C430" s="52" t="s">
        <v>2</v>
      </c>
      <c r="D430" s="5">
        <f>VLOOKUP(B430,SWH!$A$4:$C$19,3,FALSE)</f>
        <v>11345.29</v>
      </c>
      <c r="E430" s="5">
        <f>'90.1 Data-SI'!E430*Convert!$B$6/Convert!$B$5/$D430</f>
        <v>0</v>
      </c>
      <c r="F430" s="5">
        <f>'90.1 Data-SI'!F430*Convert!$B$7/Convert!$B$5/$D430</f>
        <v>13.476268810914288</v>
      </c>
      <c r="G430" s="5">
        <f>'90.1 Data-SI'!G430*Convert!$B$6/Convert!$B$5/$D430</f>
        <v>76.528836832044149</v>
      </c>
      <c r="H430" s="5">
        <f>'90.1 Data-SI'!H430*Convert!$B$6/Convert!$B$5/$D430</f>
        <v>64.093627791307625</v>
      </c>
      <c r="I430" s="5">
        <f>'90.1 Data-SI'!I430*Convert!$B$6/Convert!$B$5/$D430</f>
        <v>14.172897103359874</v>
      </c>
      <c r="J430" s="5">
        <f>'90.1 Data-SI'!J430*Convert!$B$6/Convert!$B$5/$D430</f>
        <v>128.57728552259718</v>
      </c>
      <c r="K430" s="5">
        <f>'90.1 Data-SI'!K430*Convert!$B$7/Convert!$B$5/$D430</f>
        <v>47.477200768875107</v>
      </c>
      <c r="L430" s="5">
        <f>'90.1 Data-SI'!L430*Convert!$B$6/Convert!$B$5/$D430</f>
        <v>75.389763309512375</v>
      </c>
      <c r="M430" s="5">
        <f>'90.1 Data-SI'!M430*Convert!$B$6/Convert!$B$5/$D430</f>
        <v>42.393075305552642</v>
      </c>
      <c r="N430" s="5">
        <f>'90.1 Data-SI'!N430*Convert!$B$6/Convert!$B$5/$D430</f>
        <v>3.9065026593022796</v>
      </c>
      <c r="O430" s="5">
        <f>'90.1 Data-SI'!O430*Convert!$B$6/Convert!$B$5/$D430</f>
        <v>0.11714777992551191</v>
      </c>
      <c r="P430" s="5">
        <f>'90.1 Data-SI'!P430*Convert!$B$6/Convert!$B$5/$D430</f>
        <v>3.7893548793767673</v>
      </c>
      <c r="Q430" s="5">
        <f>'90.1 Data-SI'!Q430*Convert!$B$6/Convert!$B$5/$D430</f>
        <v>0</v>
      </c>
      <c r="R430" s="5">
        <f>'90.1 Data-SI'!R430*Convert!$B$6/Convert!$B$5/$D430</f>
        <v>0</v>
      </c>
      <c r="S430" s="5">
        <f>'90.1 Data-SI'!S430*Convert!$B$6/Convert!$B$5/$D430</f>
        <v>13.266445811433645</v>
      </c>
      <c r="T430" s="5">
        <f>'90.1 Data-SI'!T430*Convert!$B$6/Convert!$B$5/$D430</f>
        <v>7.0368224758174227</v>
      </c>
      <c r="U430" s="5">
        <f>'90.1 Data-SI'!U430*Convert!$B$7/Convert!$B$5/$D430</f>
        <v>55.652244724952425</v>
      </c>
      <c r="V430" s="5">
        <f>'90.1 Data-SI'!V430*Convert!$B$6/Convert!$B$5/$D430</f>
        <v>4.7633278753659978</v>
      </c>
      <c r="W430" s="5">
        <f>'90.1 Data-SI'!W430*Convert!$B$6/Convert!$B$5/$D430</f>
        <v>135.97771282840722</v>
      </c>
      <c r="X430" s="5">
        <f>'90.1 Data-SI'!X430*Convert!$B$7/Convert!$B$5/$D430</f>
        <v>13.476268810914288</v>
      </c>
      <c r="Y430" s="5">
        <f t="shared" si="14"/>
        <v>149.45398163932151</v>
      </c>
      <c r="Z430" s="5">
        <f>'90.1 Data-SI'!Z430*Convert!$B$6/Convert!$B$5/$D430</f>
        <v>340.67370590693474</v>
      </c>
      <c r="AA430" s="5">
        <f>'90.1 Data-SI'!AA430*Convert!$B$6/Convert!$B$5/$D430</f>
        <v>770.80229059322812</v>
      </c>
      <c r="AB430" s="5">
        <f t="shared" si="15"/>
        <v>1111.4759965001629</v>
      </c>
    </row>
    <row r="431" spans="1:28" x14ac:dyDescent="0.25">
      <c r="A431" s="95">
        <v>2016</v>
      </c>
      <c r="B431" s="95" t="s">
        <v>59</v>
      </c>
      <c r="C431" s="52" t="s">
        <v>18</v>
      </c>
      <c r="D431" s="5">
        <f>VLOOKUP(B431,SWH!$A$4:$C$19,3,FALSE)</f>
        <v>11345.29</v>
      </c>
      <c r="E431" s="5">
        <f>'90.1 Data-SI'!E431*Convert!$B$6/Convert!$B$5/$D431</f>
        <v>0</v>
      </c>
      <c r="F431" s="5">
        <f>'90.1 Data-SI'!F431*Convert!$B$7/Convert!$B$5/$D431</f>
        <v>19.450033156196685</v>
      </c>
      <c r="G431" s="5">
        <f>'90.1 Data-SI'!G431*Convert!$B$6/Convert!$B$5/$D431</f>
        <v>34.616514136409613</v>
      </c>
      <c r="H431" s="5">
        <f>'90.1 Data-SI'!H431*Convert!$B$6/Convert!$B$5/$D431</f>
        <v>64.168066905101384</v>
      </c>
      <c r="I431" s="5">
        <f>'90.1 Data-SI'!I431*Convert!$B$6/Convert!$B$5/$D431</f>
        <v>14.145757843122563</v>
      </c>
      <c r="J431" s="5">
        <f>'90.1 Data-SI'!J431*Convert!$B$6/Convert!$B$5/$D431</f>
        <v>128.57728552259718</v>
      </c>
      <c r="K431" s="5">
        <f>'90.1 Data-SI'!K431*Convert!$B$7/Convert!$B$5/$D431</f>
        <v>47.477200768875107</v>
      </c>
      <c r="L431" s="5">
        <f>'90.1 Data-SI'!L431*Convert!$B$6/Convert!$B$5/$D431</f>
        <v>75.389763309512375</v>
      </c>
      <c r="M431" s="5">
        <f>'90.1 Data-SI'!M431*Convert!$B$6/Convert!$B$5/$D431</f>
        <v>38.926228662094822</v>
      </c>
      <c r="N431" s="5">
        <f>'90.1 Data-SI'!N431*Convert!$B$6/Convert!$B$5/$D431</f>
        <v>3.1489295949635876</v>
      </c>
      <c r="O431" s="5">
        <f>'90.1 Data-SI'!O431*Convert!$B$6/Convert!$B$5/$D431</f>
        <v>0.11714777992551191</v>
      </c>
      <c r="P431" s="5">
        <f>'90.1 Data-SI'!P431*Convert!$B$6/Convert!$B$5/$D431</f>
        <v>3.0317818150380758</v>
      </c>
      <c r="Q431" s="5">
        <f>'90.1 Data-SI'!Q431*Convert!$B$6/Convert!$B$5/$D431</f>
        <v>0</v>
      </c>
      <c r="R431" s="5">
        <f>'90.1 Data-SI'!R431*Convert!$B$6/Convert!$B$5/$D431</f>
        <v>0</v>
      </c>
      <c r="S431" s="5">
        <f>'90.1 Data-SI'!S431*Convert!$B$6/Convert!$B$5/$D431</f>
        <v>13.34010951779206</v>
      </c>
      <c r="T431" s="5">
        <f>'90.1 Data-SI'!T431*Convert!$B$6/Convert!$B$5/$D431</f>
        <v>7.0368224758174227</v>
      </c>
      <c r="U431" s="5">
        <f>'90.1 Data-SI'!U431*Convert!$B$7/Convert!$B$5/$D431</f>
        <v>57.269630539780536</v>
      </c>
      <c r="V431" s="5">
        <f>'90.1 Data-SI'!V431*Convert!$B$6/Convert!$B$5/$D431</f>
        <v>4.8020982471335873</v>
      </c>
      <c r="W431" s="5">
        <f>'90.1 Data-SI'!W431*Convert!$B$6/Convert!$B$5/$D431</f>
        <v>89.91463413133458</v>
      </c>
      <c r="X431" s="5">
        <f>'90.1 Data-SI'!X431*Convert!$B$7/Convert!$B$5/$D431</f>
        <v>19.450033156196685</v>
      </c>
      <c r="Y431" s="5">
        <f t="shared" si="14"/>
        <v>109.36466728753126</v>
      </c>
      <c r="Z431" s="5">
        <f>'90.1 Data-SI'!Z431*Convert!$B$6/Convert!$B$5/$D431</f>
        <v>362.85190937286649</v>
      </c>
      <c r="AA431" s="5">
        <f>'90.1 Data-SI'!AA431*Convert!$B$6/Convert!$B$5/$D431</f>
        <v>747.00348558741098</v>
      </c>
      <c r="AB431" s="5">
        <f t="shared" si="15"/>
        <v>1109.8553949602774</v>
      </c>
    </row>
    <row r="432" spans="1:28" x14ac:dyDescent="0.25">
      <c r="A432" s="95">
        <v>2016</v>
      </c>
      <c r="B432" s="95" t="s">
        <v>59</v>
      </c>
      <c r="C432" s="52" t="s">
        <v>4</v>
      </c>
      <c r="D432" s="5">
        <f>VLOOKUP(B432,SWH!$A$4:$C$19,3,FALSE)</f>
        <v>11345.29</v>
      </c>
      <c r="E432" s="5">
        <f>'90.1 Data-SI'!E432*Convert!$B$6/Convert!$B$5/$D432</f>
        <v>0</v>
      </c>
      <c r="F432" s="5">
        <f>'90.1 Data-SI'!F432*Convert!$B$7/Convert!$B$5/$D432</f>
        <v>31.589450580617843</v>
      </c>
      <c r="G432" s="5">
        <f>'90.1 Data-SI'!G432*Convert!$B$6/Convert!$B$5/$D432</f>
        <v>58.543261369059557</v>
      </c>
      <c r="H432" s="5">
        <f>'90.1 Data-SI'!H432*Convert!$B$6/Convert!$B$5/$D432</f>
        <v>64.086649124389453</v>
      </c>
      <c r="I432" s="5">
        <f>'90.1 Data-SI'!I432*Convert!$B$6/Convert!$B$5/$D432</f>
        <v>14.166693843877059</v>
      </c>
      <c r="J432" s="5">
        <f>'90.1 Data-SI'!J432*Convert!$B$6/Convert!$B$5/$D432</f>
        <v>128.57728552259718</v>
      </c>
      <c r="K432" s="5">
        <f>'90.1 Data-SI'!K432*Convert!$B$7/Convert!$B$5/$D432</f>
        <v>47.477200768875107</v>
      </c>
      <c r="L432" s="5">
        <f>'90.1 Data-SI'!L432*Convert!$B$6/Convert!$B$5/$D432</f>
        <v>75.389763309512375</v>
      </c>
      <c r="M432" s="5">
        <f>'90.1 Data-SI'!M432*Convert!$B$6/Convert!$B$5/$D432</f>
        <v>39.663641133114361</v>
      </c>
      <c r="N432" s="5">
        <f>'90.1 Data-SI'!N432*Convert!$B$6/Convert!$B$5/$D432</f>
        <v>3.8444700644741365</v>
      </c>
      <c r="O432" s="5">
        <f>'90.1 Data-SI'!O432*Convert!$B$6/Convert!$B$5/$D432</f>
        <v>0.11714777992551191</v>
      </c>
      <c r="P432" s="5">
        <f>'90.1 Data-SI'!P432*Convert!$B$6/Convert!$B$5/$D432</f>
        <v>3.7273222845486242</v>
      </c>
      <c r="Q432" s="5">
        <f>'90.1 Data-SI'!Q432*Convert!$B$6/Convert!$B$5/$D432</f>
        <v>0</v>
      </c>
      <c r="R432" s="5">
        <f>'90.1 Data-SI'!R432*Convert!$B$6/Convert!$B$5/$D432</f>
        <v>0</v>
      </c>
      <c r="S432" s="5">
        <f>'90.1 Data-SI'!S432*Convert!$B$6/Convert!$B$5/$D432</f>
        <v>15.52753389291944</v>
      </c>
      <c r="T432" s="5">
        <f>'90.1 Data-SI'!T432*Convert!$B$6/Convert!$B$5/$D432</f>
        <v>7.0368224758174227</v>
      </c>
      <c r="U432" s="5">
        <f>'90.1 Data-SI'!U432*Convert!$B$7/Convert!$B$5/$D432</f>
        <v>58.775014908291361</v>
      </c>
      <c r="V432" s="5">
        <f>'90.1 Data-SI'!V432*Convert!$B$6/Convert!$B$5/$D432</f>
        <v>4.7734081720255714</v>
      </c>
      <c r="W432" s="5">
        <f>'90.1 Data-SI'!W432*Convert!$B$6/Convert!$B$5/$D432</f>
        <v>117.46175867964199</v>
      </c>
      <c r="X432" s="5">
        <f>'90.1 Data-SI'!X432*Convert!$B$7/Convert!$B$5/$D432</f>
        <v>31.589450580617843</v>
      </c>
      <c r="Y432" s="5">
        <f t="shared" si="14"/>
        <v>149.05120926025984</v>
      </c>
      <c r="Z432" s="5">
        <f>'90.1 Data-SI'!Z432*Convert!$B$6/Convert!$B$5/$D432</f>
        <v>402.71638103173689</v>
      </c>
      <c r="AA432" s="5">
        <f>'90.1 Data-SI'!AA432*Convert!$B$6/Convert!$B$5/$D432</f>
        <v>814.32668534695893</v>
      </c>
      <c r="AB432" s="5">
        <f t="shared" si="15"/>
        <v>1217.0430663786958</v>
      </c>
    </row>
    <row r="433" spans="1:28" x14ac:dyDescent="0.25">
      <c r="A433" s="95">
        <v>2016</v>
      </c>
      <c r="B433" s="95" t="s">
        <v>59</v>
      </c>
      <c r="C433" s="52" t="s">
        <v>5</v>
      </c>
      <c r="D433" s="5">
        <f>VLOOKUP(B433,SWH!$A$4:$C$19,3,FALSE)</f>
        <v>11345.29</v>
      </c>
      <c r="E433" s="5">
        <f>'90.1 Data-SI'!E433*Convert!$B$6/Convert!$B$5/$D433</f>
        <v>0</v>
      </c>
      <c r="F433" s="5">
        <f>'90.1 Data-SI'!F433*Convert!$B$7/Convert!$B$5/$D433</f>
        <v>22.21131999857797</v>
      </c>
      <c r="G433" s="5">
        <f>'90.1 Data-SI'!G433*Convert!$B$6/Convert!$B$5/$D433</f>
        <v>57.833763565712673</v>
      </c>
      <c r="H433" s="5">
        <f>'90.1 Data-SI'!H433*Convert!$B$6/Convert!$B$5/$D433</f>
        <v>64.0843229020834</v>
      </c>
      <c r="I433" s="5">
        <f>'90.1 Data-SI'!I433*Convert!$B$6/Convert!$B$5/$D433</f>
        <v>14.166693843877059</v>
      </c>
      <c r="J433" s="5">
        <f>'90.1 Data-SI'!J433*Convert!$B$6/Convert!$B$5/$D433</f>
        <v>128.57728552259718</v>
      </c>
      <c r="K433" s="5">
        <f>'90.1 Data-SI'!K433*Convert!$B$7/Convert!$B$5/$D433</f>
        <v>47.477200768875107</v>
      </c>
      <c r="L433" s="5">
        <f>'90.1 Data-SI'!L433*Convert!$B$6/Convert!$B$5/$D433</f>
        <v>75.389763309512375</v>
      </c>
      <c r="M433" s="5">
        <f>'90.1 Data-SI'!M433*Convert!$B$6/Convert!$B$5/$D433</f>
        <v>42.530322421609903</v>
      </c>
      <c r="N433" s="5">
        <f>'90.1 Data-SI'!N433*Convert!$B$6/Convert!$B$5/$D433</f>
        <v>3.5971150925969178</v>
      </c>
      <c r="O433" s="5">
        <f>'90.1 Data-SI'!O433*Convert!$B$6/Convert!$B$5/$D433</f>
        <v>0.11714777992551191</v>
      </c>
      <c r="P433" s="5">
        <f>'90.1 Data-SI'!P433*Convert!$B$6/Convert!$B$5/$D433</f>
        <v>3.4799673126714055</v>
      </c>
      <c r="Q433" s="5">
        <f>'90.1 Data-SI'!Q433*Convert!$B$6/Convert!$B$5/$D433</f>
        <v>0</v>
      </c>
      <c r="R433" s="5">
        <f>'90.1 Data-SI'!R433*Convert!$B$6/Convert!$B$5/$D433</f>
        <v>0</v>
      </c>
      <c r="S433" s="5">
        <f>'90.1 Data-SI'!S433*Convert!$B$6/Convert!$B$5/$D433</f>
        <v>14.779265717804968</v>
      </c>
      <c r="T433" s="5">
        <f>'90.1 Data-SI'!T433*Convert!$B$6/Convert!$B$5/$D433</f>
        <v>7.0360470683820706</v>
      </c>
      <c r="U433" s="5">
        <f>'90.1 Data-SI'!U433*Convert!$B$7/Convert!$B$5/$D433</f>
        <v>58.101944605304148</v>
      </c>
      <c r="V433" s="5">
        <f>'90.1 Data-SI'!V433*Convert!$B$6/Convert!$B$5/$D433</f>
        <v>4.758675430753887</v>
      </c>
      <c r="W433" s="5">
        <f>'90.1 Data-SI'!W433*Convert!$B$6/Convert!$B$5/$D433</f>
        <v>118.62331901779896</v>
      </c>
      <c r="X433" s="5">
        <f>'90.1 Data-SI'!X433*Convert!$B$7/Convert!$B$5/$D433</f>
        <v>22.21131999857797</v>
      </c>
      <c r="Y433" s="5">
        <f t="shared" si="14"/>
        <v>140.83463901637694</v>
      </c>
      <c r="Z433" s="5">
        <f>'90.1 Data-SI'!Z433*Convert!$B$6/Convert!$B$5/$D433</f>
        <v>373.35092604752958</v>
      </c>
      <c r="AA433" s="5">
        <f>'90.1 Data-SI'!AA433*Convert!$B$6/Convert!$B$5/$D433</f>
        <v>786.10418092246005</v>
      </c>
      <c r="AB433" s="5">
        <f t="shared" si="15"/>
        <v>1159.4551069699896</v>
      </c>
    </row>
    <row r="434" spans="1:28" x14ac:dyDescent="0.25">
      <c r="A434" s="95">
        <v>2016</v>
      </c>
      <c r="B434" s="95" t="s">
        <v>59</v>
      </c>
      <c r="C434" s="52" t="s">
        <v>15</v>
      </c>
      <c r="D434" s="5">
        <f>VLOOKUP(B434,SWH!$A$4:$C$19,3,FALSE)</f>
        <v>11345.29</v>
      </c>
      <c r="E434" s="5">
        <f>'90.1 Data-SI'!E434*Convert!$B$6/Convert!$B$5/$D434</f>
        <v>0</v>
      </c>
      <c r="F434" s="5">
        <f>'90.1 Data-SI'!F434*Convert!$B$7/Convert!$B$5/$D434</f>
        <v>20.090193081593036</v>
      </c>
      <c r="G434" s="5">
        <f>'90.1 Data-SI'!G434*Convert!$B$6/Convert!$B$5/$D434</f>
        <v>22.472082883930003</v>
      </c>
      <c r="H434" s="5">
        <f>'90.1 Data-SI'!H434*Convert!$B$6/Convert!$B$5/$D434</f>
        <v>64.109911347449994</v>
      </c>
      <c r="I434" s="5">
        <f>'90.1 Data-SI'!I434*Convert!$B$6/Convert!$B$5/$D434</f>
        <v>14.14498243568721</v>
      </c>
      <c r="J434" s="5">
        <f>'90.1 Data-SI'!J434*Convert!$B$6/Convert!$B$5/$D434</f>
        <v>128.57728552259718</v>
      </c>
      <c r="K434" s="5">
        <f>'90.1 Data-SI'!K434*Convert!$B$7/Convert!$B$5/$D434</f>
        <v>47.477200768875107</v>
      </c>
      <c r="L434" s="5">
        <f>'90.1 Data-SI'!L434*Convert!$B$6/Convert!$B$5/$D434</f>
        <v>75.389763309512375</v>
      </c>
      <c r="M434" s="5">
        <f>'90.1 Data-SI'!M434*Convert!$B$6/Convert!$B$5/$D434</f>
        <v>39.609362612639742</v>
      </c>
      <c r="N434" s="5">
        <f>'90.1 Data-SI'!N434*Convert!$B$6/Convert!$B$5/$D434</f>
        <v>2.8255846944218939</v>
      </c>
      <c r="O434" s="5">
        <f>'90.1 Data-SI'!O434*Convert!$B$6/Convert!$B$5/$D434</f>
        <v>0.11714777992551191</v>
      </c>
      <c r="P434" s="5">
        <f>'90.1 Data-SI'!P434*Convert!$B$6/Convert!$B$5/$D434</f>
        <v>2.708436914496382</v>
      </c>
      <c r="Q434" s="5">
        <f>'90.1 Data-SI'!Q434*Convert!$B$6/Convert!$B$5/$D434</f>
        <v>0</v>
      </c>
      <c r="R434" s="5">
        <f>'90.1 Data-SI'!R434*Convert!$B$6/Convert!$B$5/$D434</f>
        <v>0</v>
      </c>
      <c r="S434" s="5">
        <f>'90.1 Data-SI'!S434*Convert!$B$6/Convert!$B$5/$D434</f>
        <v>15.673310490765573</v>
      </c>
      <c r="T434" s="5">
        <f>'90.1 Data-SI'!T434*Convert!$B$6/Convert!$B$5/$D434</f>
        <v>7.0368224758174227</v>
      </c>
      <c r="U434" s="5">
        <f>'90.1 Data-SI'!U434*Convert!$B$7/Convert!$B$5/$D434</f>
        <v>58.58763808104019</v>
      </c>
      <c r="V434" s="5">
        <f>'90.1 Data-SI'!V434*Convert!$B$6/Convert!$B$5/$D434</f>
        <v>4.8051998768749948</v>
      </c>
      <c r="W434" s="5">
        <f>'90.1 Data-SI'!W434*Convert!$B$6/Convert!$B$5/$D434</f>
        <v>80.463192901831704</v>
      </c>
      <c r="X434" s="5">
        <f>'90.1 Data-SI'!X434*Convert!$B$7/Convert!$B$5/$D434</f>
        <v>20.090193081593036</v>
      </c>
      <c r="Y434" s="5">
        <f t="shared" si="14"/>
        <v>100.55338598342473</v>
      </c>
      <c r="Z434" s="5">
        <f>'90.1 Data-SI'!Z434*Convert!$B$6/Convert!$B$5/$D434</f>
        <v>368.57364083832726</v>
      </c>
      <c r="AA434" s="5">
        <f>'90.1 Data-SI'!AA434*Convert!$B$6/Convert!$B$5/$D434</f>
        <v>743.2179464880237</v>
      </c>
      <c r="AB434" s="5">
        <f t="shared" si="15"/>
        <v>1111.791587326351</v>
      </c>
    </row>
    <row r="435" spans="1:28" x14ac:dyDescent="0.25">
      <c r="A435" s="95">
        <v>2016</v>
      </c>
      <c r="B435" s="95" t="s">
        <v>59</v>
      </c>
      <c r="C435" s="52" t="s">
        <v>16</v>
      </c>
      <c r="D435" s="5">
        <f>VLOOKUP(B435,SWH!$A$4:$C$19,3,FALSE)</f>
        <v>11345.29</v>
      </c>
      <c r="E435" s="5">
        <f>'90.1 Data-SI'!E435*Convert!$B$6/Convert!$B$5/$D435</f>
        <v>0</v>
      </c>
      <c r="F435" s="5">
        <f>'90.1 Data-SI'!F435*Convert!$B$7/Convert!$B$5/$D435</f>
        <v>53.777945639898924</v>
      </c>
      <c r="G435" s="5">
        <f>'90.1 Data-SI'!G435*Convert!$B$6/Convert!$B$5/$D435</f>
        <v>62.163638684717029</v>
      </c>
      <c r="H435" s="5">
        <f>'90.1 Data-SI'!H435*Convert!$B$6/Convert!$B$5/$D435</f>
        <v>64.0695901608117</v>
      </c>
      <c r="I435" s="5">
        <f>'90.1 Data-SI'!I435*Convert!$B$6/Convert!$B$5/$D435</f>
        <v>14.159715176958896</v>
      </c>
      <c r="J435" s="5">
        <f>'90.1 Data-SI'!J435*Convert!$B$6/Convert!$B$5/$D435</f>
        <v>128.57728552259718</v>
      </c>
      <c r="K435" s="5">
        <f>'90.1 Data-SI'!K435*Convert!$B$7/Convert!$B$5/$D435</f>
        <v>47.477200768875107</v>
      </c>
      <c r="L435" s="5">
        <f>'90.1 Data-SI'!L435*Convert!$B$6/Convert!$B$5/$D435</f>
        <v>75.389763309512375</v>
      </c>
      <c r="M435" s="5">
        <f>'90.1 Data-SI'!M435*Convert!$B$6/Convert!$B$5/$D435</f>
        <v>39.741181876649541</v>
      </c>
      <c r="N435" s="5">
        <f>'90.1 Data-SI'!N435*Convert!$B$6/Convert!$B$5/$D435</f>
        <v>3.2512833764300226</v>
      </c>
      <c r="O435" s="5">
        <f>'90.1 Data-SI'!O435*Convert!$B$6/Convert!$B$5/$D435</f>
        <v>0.11714777992551191</v>
      </c>
      <c r="P435" s="5">
        <f>'90.1 Data-SI'!P435*Convert!$B$6/Convert!$B$5/$D435</f>
        <v>3.1341355965045108</v>
      </c>
      <c r="Q435" s="5">
        <f>'90.1 Data-SI'!Q435*Convert!$B$6/Convert!$B$5/$D435</f>
        <v>0</v>
      </c>
      <c r="R435" s="5">
        <f>'90.1 Data-SI'!R435*Convert!$B$6/Convert!$B$5/$D435</f>
        <v>0</v>
      </c>
      <c r="S435" s="5">
        <f>'90.1 Data-SI'!S435*Convert!$B$6/Convert!$B$5/$D435</f>
        <v>16.119945173528201</v>
      </c>
      <c r="T435" s="5">
        <f>'90.1 Data-SI'!T435*Convert!$B$6/Convert!$B$5/$D435</f>
        <v>7.0375978832527757</v>
      </c>
      <c r="U435" s="5">
        <f>'90.1 Data-SI'!U435*Convert!$B$7/Convert!$B$5/$D435</f>
        <v>60.507321638416578</v>
      </c>
      <c r="V435" s="5">
        <f>'90.1 Data-SI'!V435*Convert!$B$6/Convert!$B$5/$D435</f>
        <v>4.7447180969175555</v>
      </c>
      <c r="W435" s="5">
        <f>'90.1 Data-SI'!W435*Convert!$B$6/Convert!$B$5/$D435</f>
        <v>121.15890133139928</v>
      </c>
      <c r="X435" s="5">
        <f>'90.1 Data-SI'!X435*Convert!$B$7/Convert!$B$5/$D435</f>
        <v>53.777945639898924</v>
      </c>
      <c r="Y435" s="5">
        <f t="shared" si="14"/>
        <v>174.93684697129819</v>
      </c>
      <c r="Z435" s="5">
        <f>'90.1 Data-SI'!Z435*Convert!$B$6/Convert!$B$5/$D435</f>
        <v>472.60307777255775</v>
      </c>
      <c r="AA435" s="5">
        <f>'90.1 Data-SI'!AA435*Convert!$B$6/Convert!$B$5/$D435</f>
        <v>887.85857244136832</v>
      </c>
      <c r="AB435" s="5">
        <f t="shared" si="15"/>
        <v>1360.4616502139261</v>
      </c>
    </row>
    <row r="436" spans="1:28" x14ac:dyDescent="0.25">
      <c r="A436" s="95">
        <v>2016</v>
      </c>
      <c r="B436" s="95" t="s">
        <v>59</v>
      </c>
      <c r="C436" s="52" t="s">
        <v>9</v>
      </c>
      <c r="D436" s="5">
        <f>VLOOKUP(B436,SWH!$A$4:$C$19,3,FALSE)</f>
        <v>11345.29</v>
      </c>
      <c r="E436" s="5">
        <f>'90.1 Data-SI'!E436*Convert!$B$6/Convert!$B$5/$D436</f>
        <v>0</v>
      </c>
      <c r="F436" s="5">
        <f>'90.1 Data-SI'!F436*Convert!$B$7/Convert!$B$5/$D436</f>
        <v>42.149435286948737</v>
      </c>
      <c r="G436" s="5">
        <f>'90.1 Data-SI'!G436*Convert!$B$6/Convert!$B$5/$D436</f>
        <v>41.941012770742546</v>
      </c>
      <c r="H436" s="5">
        <f>'90.1 Data-SI'!H436*Convert!$B$6/Convert!$B$5/$D436</f>
        <v>64.045552530315803</v>
      </c>
      <c r="I436" s="5">
        <f>'90.1 Data-SI'!I436*Convert!$B$6/Convert!$B$5/$D436</f>
        <v>14.149634880299322</v>
      </c>
      <c r="J436" s="5">
        <f>'90.1 Data-SI'!J436*Convert!$B$6/Convert!$B$5/$D436</f>
        <v>128.57728552259718</v>
      </c>
      <c r="K436" s="5">
        <f>'90.1 Data-SI'!K436*Convert!$B$7/Convert!$B$5/$D436</f>
        <v>47.477200768875107</v>
      </c>
      <c r="L436" s="5">
        <f>'90.1 Data-SI'!L436*Convert!$B$6/Convert!$B$5/$D436</f>
        <v>75.389763309512375</v>
      </c>
      <c r="M436" s="5">
        <f>'90.1 Data-SI'!M436*Convert!$B$6/Convert!$B$5/$D436</f>
        <v>40.727500134417006</v>
      </c>
      <c r="N436" s="5">
        <f>'90.1 Data-SI'!N436*Convert!$B$6/Convert!$B$5/$D436</f>
        <v>2.8023224713613408</v>
      </c>
      <c r="O436" s="5">
        <f>'90.1 Data-SI'!O436*Convert!$B$6/Convert!$B$5/$D436</f>
        <v>0.11714777992551191</v>
      </c>
      <c r="P436" s="5">
        <f>'90.1 Data-SI'!P436*Convert!$B$6/Convert!$B$5/$D436</f>
        <v>2.685174691435829</v>
      </c>
      <c r="Q436" s="5">
        <f>'90.1 Data-SI'!Q436*Convert!$B$6/Convert!$B$5/$D436</f>
        <v>0</v>
      </c>
      <c r="R436" s="5">
        <f>'90.1 Data-SI'!R436*Convert!$B$6/Convert!$B$5/$D436</f>
        <v>0</v>
      </c>
      <c r="S436" s="5">
        <f>'90.1 Data-SI'!S436*Convert!$B$6/Convert!$B$5/$D436</f>
        <v>15.882670498310556</v>
      </c>
      <c r="T436" s="5">
        <f>'90.1 Data-SI'!T436*Convert!$B$6/Convert!$B$5/$D436</f>
        <v>7.0368224758174227</v>
      </c>
      <c r="U436" s="5">
        <f>'90.1 Data-SI'!U436*Convert!$B$7/Convert!$B$5/$D436</f>
        <v>60.051088258749765</v>
      </c>
      <c r="V436" s="5">
        <f>'90.1 Data-SI'!V436*Convert!$B$6/Convert!$B$5/$D436</f>
        <v>4.7338623928226298</v>
      </c>
      <c r="W436" s="5">
        <f>'90.1 Data-SI'!W436*Convert!$B$6/Convert!$B$5/$D436</f>
        <v>101.23635809490595</v>
      </c>
      <c r="X436" s="5">
        <f>'90.1 Data-SI'!X436*Convert!$B$7/Convert!$B$5/$D436</f>
        <v>42.149435286948737</v>
      </c>
      <c r="Y436" s="5">
        <f t="shared" si="14"/>
        <v>143.38579338185468</v>
      </c>
      <c r="Z436" s="5">
        <f>'90.1 Data-SI'!Z436*Convert!$B$6/Convert!$B$5/$D436</f>
        <v>437.29645101868505</v>
      </c>
      <c r="AA436" s="5">
        <f>'90.1 Data-SI'!AA436*Convert!$B$6/Convert!$B$5/$D436</f>
        <v>832.58365341231661</v>
      </c>
      <c r="AB436" s="5">
        <f t="shared" si="15"/>
        <v>1269.8801044310017</v>
      </c>
    </row>
    <row r="437" spans="1:28" x14ac:dyDescent="0.25">
      <c r="A437" s="95">
        <v>2016</v>
      </c>
      <c r="B437" s="95" t="s">
        <v>59</v>
      </c>
      <c r="C437" s="52" t="s">
        <v>12</v>
      </c>
      <c r="D437" s="5">
        <f>VLOOKUP(B437,SWH!$A$4:$C$19,3,FALSE)</f>
        <v>11345.29</v>
      </c>
      <c r="E437" s="5">
        <f>'90.1 Data-SI'!E437*Convert!$B$6/Convert!$B$5/$D437</f>
        <v>0</v>
      </c>
      <c r="F437" s="5">
        <f>'90.1 Data-SI'!F437*Convert!$B$7/Convert!$B$5/$D437</f>
        <v>75.986876982038865</v>
      </c>
      <c r="G437" s="5">
        <f>'90.1 Data-SI'!G437*Convert!$B$6/Convert!$B$5/$D437</f>
        <v>49.322116147856164</v>
      </c>
      <c r="H437" s="5">
        <f>'90.1 Data-SI'!H437*Convert!$B$6/Convert!$B$5/$D437</f>
        <v>64.028493566738064</v>
      </c>
      <c r="I437" s="5">
        <f>'90.1 Data-SI'!I437*Convert!$B$6/Convert!$B$5/$D437</f>
        <v>14.141105398510454</v>
      </c>
      <c r="J437" s="5">
        <f>'90.1 Data-SI'!J437*Convert!$B$6/Convert!$B$5/$D437</f>
        <v>128.57728552259718</v>
      </c>
      <c r="K437" s="5">
        <f>'90.1 Data-SI'!K437*Convert!$B$7/Convert!$B$5/$D437</f>
        <v>47.477200768875107</v>
      </c>
      <c r="L437" s="5">
        <f>'90.1 Data-SI'!L437*Convert!$B$6/Convert!$B$5/$D437</f>
        <v>75.389763309512375</v>
      </c>
      <c r="M437" s="5">
        <f>'90.1 Data-SI'!M437*Convert!$B$6/Convert!$B$5/$D437</f>
        <v>39.514762905526823</v>
      </c>
      <c r="N437" s="5">
        <f>'90.1 Data-SI'!N437*Convert!$B$6/Convert!$B$5/$D437</f>
        <v>5.1440529261237238</v>
      </c>
      <c r="O437" s="5">
        <f>'90.1 Data-SI'!O437*Convert!$B$6/Convert!$B$5/$D437</f>
        <v>0.11714777992551191</v>
      </c>
      <c r="P437" s="5">
        <f>'90.1 Data-SI'!P437*Convert!$B$6/Convert!$B$5/$D437</f>
        <v>5.0269051461982119</v>
      </c>
      <c r="Q437" s="5">
        <f>'90.1 Data-SI'!Q437*Convert!$B$6/Convert!$B$5/$D437</f>
        <v>0</v>
      </c>
      <c r="R437" s="5">
        <f>'90.1 Data-SI'!R437*Convert!$B$6/Convert!$B$5/$D437</f>
        <v>0</v>
      </c>
      <c r="S437" s="5">
        <f>'90.1 Data-SI'!S437*Convert!$B$6/Convert!$B$5/$D437</f>
        <v>16.713907269007667</v>
      </c>
      <c r="T437" s="5">
        <f>'90.1 Data-SI'!T437*Convert!$B$6/Convert!$B$5/$D437</f>
        <v>7.0375978832527757</v>
      </c>
      <c r="U437" s="5">
        <f>'90.1 Data-SI'!U437*Convert!$B$7/Convert!$B$5/$D437</f>
        <v>62.565547269199627</v>
      </c>
      <c r="V437" s="5">
        <f>'90.1 Data-SI'!V437*Convert!$B$6/Convert!$B$5/$D437</f>
        <v>4.718354244115595</v>
      </c>
      <c r="W437" s="5">
        <f>'90.1 Data-SI'!W437*Convert!$B$6/Convert!$B$5/$D437</f>
        <v>110.57769146858885</v>
      </c>
      <c r="X437" s="5">
        <f>'90.1 Data-SI'!X437*Convert!$B$7/Convert!$B$5/$D437</f>
        <v>75.986876982038865</v>
      </c>
      <c r="Y437" s="5">
        <f t="shared" si="14"/>
        <v>186.56456845062772</v>
      </c>
      <c r="Z437" s="5">
        <f>'90.1 Data-SI'!Z437*Convert!$B$6/Convert!$B$5/$D437</f>
        <v>543.50245662394786</v>
      </c>
      <c r="AA437" s="5">
        <f>'90.1 Data-SI'!AA437*Convert!$B$6/Convert!$B$5/$D437</f>
        <v>948.09067120462419</v>
      </c>
      <c r="AB437" s="5">
        <f t="shared" si="15"/>
        <v>1491.5931278285721</v>
      </c>
    </row>
    <row r="438" spans="1:28" x14ac:dyDescent="0.25">
      <c r="A438" s="95">
        <v>2016</v>
      </c>
      <c r="B438" s="95" t="s">
        <v>59</v>
      </c>
      <c r="C438" s="52" t="s">
        <v>8</v>
      </c>
      <c r="D438" s="5">
        <f>VLOOKUP(B438,SWH!$A$4:$C$19,3,FALSE)</f>
        <v>11345.29</v>
      </c>
      <c r="E438" s="5">
        <f>'90.1 Data-SI'!E438*Convert!$B$6/Convert!$B$5/$D438</f>
        <v>0</v>
      </c>
      <c r="F438" s="5">
        <f>'90.1 Data-SI'!F438*Convert!$B$7/Convert!$B$5/$D438</f>
        <v>121.24342348234377</v>
      </c>
      <c r="G438" s="5">
        <f>'90.1 Data-SI'!G438*Convert!$B$6/Convert!$B$5/$D438</f>
        <v>28.307799242387514</v>
      </c>
      <c r="H438" s="5">
        <f>'90.1 Data-SI'!H438*Convert!$B$6/Convert!$B$5/$D438</f>
        <v>64.100606458225784</v>
      </c>
      <c r="I438" s="5">
        <f>'90.1 Data-SI'!I438*Convert!$B$6/Convert!$B$5/$D438</f>
        <v>14.062789247539923</v>
      </c>
      <c r="J438" s="5">
        <f>'90.1 Data-SI'!J438*Convert!$B$6/Convert!$B$5/$D438</f>
        <v>128.57728552259718</v>
      </c>
      <c r="K438" s="5">
        <f>'90.1 Data-SI'!K438*Convert!$B$7/Convert!$B$5/$D438</f>
        <v>47.477200768875107</v>
      </c>
      <c r="L438" s="5">
        <f>'90.1 Data-SI'!L438*Convert!$B$6/Convert!$B$5/$D438</f>
        <v>75.389763309512375</v>
      </c>
      <c r="M438" s="5">
        <f>'90.1 Data-SI'!M438*Convert!$B$6/Convert!$B$5/$D438</f>
        <v>39.752037580744464</v>
      </c>
      <c r="N438" s="5">
        <f>'90.1 Data-SI'!N438*Convert!$B$6/Convert!$B$5/$D438</f>
        <v>4.291880154672115</v>
      </c>
      <c r="O438" s="5">
        <f>'90.1 Data-SI'!O438*Convert!$B$6/Convert!$B$5/$D438</f>
        <v>0.11714777992551191</v>
      </c>
      <c r="P438" s="5">
        <f>'90.1 Data-SI'!P438*Convert!$B$6/Convert!$B$5/$D438</f>
        <v>4.1747323747466032</v>
      </c>
      <c r="Q438" s="5">
        <f>'90.1 Data-SI'!Q438*Convert!$B$6/Convert!$B$5/$D438</f>
        <v>0</v>
      </c>
      <c r="R438" s="5">
        <f>'90.1 Data-SI'!R438*Convert!$B$6/Convert!$B$5/$D438</f>
        <v>0</v>
      </c>
      <c r="S438" s="5">
        <f>'90.1 Data-SI'!S438*Convert!$B$6/Convert!$B$5/$D438</f>
        <v>17.428832924402009</v>
      </c>
      <c r="T438" s="5">
        <f>'90.1 Data-SI'!T438*Convert!$B$6/Convert!$B$5/$D438</f>
        <v>7.0375978832527757</v>
      </c>
      <c r="U438" s="5">
        <f>'90.1 Data-SI'!U438*Convert!$B$7/Convert!$B$5/$D438</f>
        <v>65.327099517851806</v>
      </c>
      <c r="V438" s="5">
        <f>'90.1 Data-SI'!V438*Convert!$B$6/Convert!$B$5/$D438</f>
        <v>4.6935412061843387</v>
      </c>
      <c r="W438" s="5">
        <f>'90.1 Data-SI'!W438*Convert!$B$6/Convert!$B$5/$D438</f>
        <v>89.663402122280587</v>
      </c>
      <c r="X438" s="5">
        <f>'90.1 Data-SI'!X438*Convert!$B$7/Convert!$B$5/$D438</f>
        <v>121.24342348234377</v>
      </c>
      <c r="Y438" s="5">
        <f t="shared" si="14"/>
        <v>210.90682560462437</v>
      </c>
      <c r="Z438" s="5">
        <f>'90.1 Data-SI'!Z438*Convert!$B$6/Convert!$B$5/$D438</f>
        <v>683.79072064266302</v>
      </c>
      <c r="AA438" s="5">
        <f>'90.1 Data-SI'!AA438*Convert!$B$6/Convert!$B$5/$D438</f>
        <v>1067.4336295796168</v>
      </c>
      <c r="AB438" s="5">
        <f t="shared" si="15"/>
        <v>1751.2243502222798</v>
      </c>
    </row>
    <row r="439" spans="1:28" x14ac:dyDescent="0.25">
      <c r="A439" s="95">
        <v>2019</v>
      </c>
      <c r="B439" s="95" t="s">
        <v>59</v>
      </c>
      <c r="C439" s="52" t="s">
        <v>10</v>
      </c>
      <c r="D439" s="5">
        <f>VLOOKUP(B439,SWH!$A$4:$C$19,3,FALSE)</f>
        <v>11345.29</v>
      </c>
      <c r="E439" s="5">
        <f>'90.1 Data-SI'!E439*Convert!$B$6/Convert!$B$5/$D439</f>
        <v>0</v>
      </c>
      <c r="F439" s="5">
        <f>'90.1 Data-SI'!F439*Convert!$B$7/Convert!$B$5/$D439</f>
        <v>2.1232501671520861E-3</v>
      </c>
      <c r="G439" s="5">
        <f>'90.1 Data-SI'!G439*Convert!$B$6/Convert!$B$5/$D439</f>
        <v>349.8553053489353</v>
      </c>
      <c r="H439" s="5">
        <f>'90.1 Data-SI'!H439*Convert!$B$6/Convert!$B$5/$D439</f>
        <v>40.831404730754151</v>
      </c>
      <c r="I439" s="5">
        <f>'90.1 Data-SI'!I439*Convert!$B$6/Convert!$B$5/$D439</f>
        <v>14.194608511549724</v>
      </c>
      <c r="J439" s="5">
        <f>'90.1 Data-SI'!J439*Convert!$B$6/Convert!$B$5/$D439</f>
        <v>127.82358949543524</v>
      </c>
      <c r="K439" s="5">
        <f>'90.1 Data-SI'!K439*Convert!$B$7/Convert!$B$5/$D439</f>
        <v>47.477200768875107</v>
      </c>
      <c r="L439" s="5">
        <f>'90.1 Data-SI'!L439*Convert!$B$6/Convert!$B$5/$D439</f>
        <v>75.367276493887189</v>
      </c>
      <c r="M439" s="5">
        <f>'90.1 Data-SI'!M439*Convert!$B$6/Convert!$B$5/$D439</f>
        <v>61.872860896460118</v>
      </c>
      <c r="N439" s="5">
        <f>'90.1 Data-SI'!N439*Convert!$B$6/Convert!$B$5/$D439</f>
        <v>7.2686692989876072</v>
      </c>
      <c r="O439" s="5">
        <f>'90.1 Data-SI'!O439*Convert!$B$6/Convert!$B$5/$D439</f>
        <v>0.11714777992551191</v>
      </c>
      <c r="P439" s="5">
        <f>'90.1 Data-SI'!P439*Convert!$B$6/Convert!$B$5/$D439</f>
        <v>7.1515215190620935</v>
      </c>
      <c r="Q439" s="5">
        <f>'90.1 Data-SI'!Q439*Convert!$B$6/Convert!$B$5/$D439</f>
        <v>0</v>
      </c>
      <c r="R439" s="5">
        <f>'90.1 Data-SI'!R439*Convert!$B$6/Convert!$B$5/$D439</f>
        <v>0</v>
      </c>
      <c r="S439" s="5">
        <f>'90.1 Data-SI'!S439*Convert!$B$6/Convert!$B$5/$D439</f>
        <v>10.989849581240808</v>
      </c>
      <c r="T439" s="5">
        <f>'90.1 Data-SI'!T439*Convert!$B$6/Convert!$B$5/$D439</f>
        <v>7.0228651419810904</v>
      </c>
      <c r="U439" s="5">
        <f>'90.1 Data-SI'!U439*Convert!$B$7/Convert!$B$5/$D439</f>
        <v>46.420087591904263</v>
      </c>
      <c r="V439" s="5">
        <f>'90.1 Data-SI'!V439*Convert!$B$6/Convert!$B$5/$D439</f>
        <v>3.7576244317147367</v>
      </c>
      <c r="W439" s="5">
        <f>'90.1 Data-SI'!W439*Convert!$B$6/Convert!$B$5/$D439</f>
        <v>429.86953734569829</v>
      </c>
      <c r="X439" s="5">
        <f>'90.1 Data-SI'!X439*Convert!$B$7/Convert!$B$5/$D439</f>
        <v>2.1232501671520861E-3</v>
      </c>
      <c r="Y439" s="5">
        <f t="shared" si="14"/>
        <v>429.87166059586542</v>
      </c>
      <c r="Z439" s="5">
        <f>'90.1 Data-SI'!Z439*Convert!$B$6/Convert!$B$5/$D439</f>
        <v>274.33527359028375</v>
      </c>
      <c r="AA439" s="5">
        <f>'90.1 Data-SI'!AA439*Convert!$B$6/Convert!$B$5/$D439</f>
        <v>973.31932752122975</v>
      </c>
      <c r="AB439" s="5">
        <f t="shared" si="15"/>
        <v>1247.6546011115136</v>
      </c>
    </row>
    <row r="440" spans="1:28" x14ac:dyDescent="0.25">
      <c r="A440" s="95">
        <v>2019</v>
      </c>
      <c r="B440" s="95" t="s">
        <v>59</v>
      </c>
      <c r="C440" s="52" t="s">
        <v>6</v>
      </c>
      <c r="D440" s="5">
        <f>VLOOKUP(B440,SWH!$A$4:$C$19,3,FALSE)</f>
        <v>11345.29</v>
      </c>
      <c r="E440" s="5">
        <f>'90.1 Data-SI'!E440*Convert!$B$6/Convert!$B$5/$D440</f>
        <v>0</v>
      </c>
      <c r="F440" s="5">
        <f>'90.1 Data-SI'!F440*Convert!$B$7/Convert!$B$5/$D440</f>
        <v>5.9716410951152411E-2</v>
      </c>
      <c r="G440" s="5">
        <f>'90.1 Data-SI'!G440*Convert!$B$6/Convert!$B$5/$D440</f>
        <v>298.52721016582404</v>
      </c>
      <c r="H440" s="5">
        <f>'90.1 Data-SI'!H440*Convert!$B$6/Convert!$B$5/$D440</f>
        <v>40.839934212543028</v>
      </c>
      <c r="I440" s="5">
        <f>'90.1 Data-SI'!I440*Convert!$B$6/Convert!$B$5/$D440</f>
        <v>14.196934733855779</v>
      </c>
      <c r="J440" s="5">
        <f>'90.1 Data-SI'!J440*Convert!$B$6/Convert!$B$5/$D440</f>
        <v>127.82358949543524</v>
      </c>
      <c r="K440" s="5">
        <f>'90.1 Data-SI'!K440*Convert!$B$7/Convert!$B$5/$D440</f>
        <v>47.477200768875107</v>
      </c>
      <c r="L440" s="5">
        <f>'90.1 Data-SI'!L440*Convert!$B$6/Convert!$B$5/$D440</f>
        <v>75.367276493887189</v>
      </c>
      <c r="M440" s="5">
        <f>'90.1 Data-SI'!M440*Convert!$B$6/Convert!$B$5/$D440</f>
        <v>59.386129251286938</v>
      </c>
      <c r="N440" s="5">
        <f>'90.1 Data-SI'!N440*Convert!$B$6/Convert!$B$5/$D440</f>
        <v>6.624305720210276</v>
      </c>
      <c r="O440" s="5">
        <f>'90.1 Data-SI'!O440*Convert!$B$6/Convert!$B$5/$D440</f>
        <v>0.11714777992551191</v>
      </c>
      <c r="P440" s="5">
        <f>'90.1 Data-SI'!P440*Convert!$B$6/Convert!$B$5/$D440</f>
        <v>6.5071579402847641</v>
      </c>
      <c r="Q440" s="5">
        <f>'90.1 Data-SI'!Q440*Convert!$B$6/Convert!$B$5/$D440</f>
        <v>0</v>
      </c>
      <c r="R440" s="5">
        <f>'90.1 Data-SI'!R440*Convert!$B$6/Convert!$B$5/$D440</f>
        <v>0</v>
      </c>
      <c r="S440" s="5">
        <f>'90.1 Data-SI'!S440*Convert!$B$6/Convert!$B$5/$D440</f>
        <v>10.387358003972476</v>
      </c>
      <c r="T440" s="5">
        <f>'90.1 Data-SI'!T440*Convert!$B$6/Convert!$B$5/$D440</f>
        <v>7.0244159568517954</v>
      </c>
      <c r="U440" s="5">
        <f>'90.1 Data-SI'!U440*Convert!$B$7/Convert!$B$5/$D440</f>
        <v>46.373376088226919</v>
      </c>
      <c r="V440" s="5">
        <f>'90.1 Data-SI'!V440*Convert!$B$6/Convert!$B$5/$D440</f>
        <v>3.7149770227703884</v>
      </c>
      <c r="W440" s="5">
        <f>'90.1 Data-SI'!W440*Convert!$B$6/Convert!$B$5/$D440</f>
        <v>374.8078553613683</v>
      </c>
      <c r="X440" s="5">
        <f>'90.1 Data-SI'!X440*Convert!$B$7/Convert!$B$5/$D440</f>
        <v>5.9716410951152411E-2</v>
      </c>
      <c r="Y440" s="5">
        <f t="shared" si="14"/>
        <v>374.86757177231942</v>
      </c>
      <c r="Z440" s="5">
        <f>'90.1 Data-SI'!Z440*Convert!$B$6/Convert!$B$5/$D440</f>
        <v>274.36784070256857</v>
      </c>
      <c r="AA440" s="5">
        <f>'90.1 Data-SI'!AA440*Convert!$B$6/Convert!$B$5/$D440</f>
        <v>918.25919635177036</v>
      </c>
      <c r="AB440" s="5">
        <f t="shared" si="15"/>
        <v>1192.6270370543389</v>
      </c>
    </row>
    <row r="441" spans="1:28" x14ac:dyDescent="0.25">
      <c r="A441" s="95">
        <v>2019</v>
      </c>
      <c r="B441" s="95" t="s">
        <v>59</v>
      </c>
      <c r="C441" s="52" t="s">
        <v>11</v>
      </c>
      <c r="D441" s="5">
        <f>VLOOKUP(B441,SWH!$A$4:$C$19,3,FALSE)</f>
        <v>11345.29</v>
      </c>
      <c r="E441" s="5">
        <f>'90.1 Data-SI'!E441*Convert!$B$6/Convert!$B$5/$D441</f>
        <v>0</v>
      </c>
      <c r="F441" s="5">
        <f>'90.1 Data-SI'!F441*Convert!$B$7/Convert!$B$5/$D441</f>
        <v>6.9005630432442799E-3</v>
      </c>
      <c r="G441" s="5">
        <f>'90.1 Data-SI'!G441*Convert!$B$6/Convert!$B$5/$D441</f>
        <v>227.62860672186915</v>
      </c>
      <c r="H441" s="5">
        <f>'90.1 Data-SI'!H441*Convert!$B$6/Convert!$B$5/$D441</f>
        <v>40.888009473534822</v>
      </c>
      <c r="I441" s="5">
        <f>'90.1 Data-SI'!I441*Convert!$B$6/Convert!$B$5/$D441</f>
        <v>14.198485548726484</v>
      </c>
      <c r="J441" s="5">
        <f>'90.1 Data-SI'!J441*Convert!$B$6/Convert!$B$5/$D441</f>
        <v>127.82358949543524</v>
      </c>
      <c r="K441" s="5">
        <f>'90.1 Data-SI'!K441*Convert!$B$7/Convert!$B$5/$D441</f>
        <v>47.477200768875107</v>
      </c>
      <c r="L441" s="5">
        <f>'90.1 Data-SI'!L441*Convert!$B$6/Convert!$B$5/$D441</f>
        <v>75.367276493887189</v>
      </c>
      <c r="M441" s="5">
        <f>'90.1 Data-SI'!M441*Convert!$B$6/Convert!$B$5/$D441</f>
        <v>56.208509581215331</v>
      </c>
      <c r="N441" s="5">
        <f>'90.1 Data-SI'!N441*Convert!$B$6/Convert!$B$5/$D441</f>
        <v>5.3487604890565947</v>
      </c>
      <c r="O441" s="5">
        <f>'90.1 Data-SI'!O441*Convert!$B$6/Convert!$B$5/$D441</f>
        <v>0.11714777992551191</v>
      </c>
      <c r="P441" s="5">
        <f>'90.1 Data-SI'!P441*Convert!$B$6/Convert!$B$5/$D441</f>
        <v>5.231612709131082</v>
      </c>
      <c r="Q441" s="5">
        <f>'90.1 Data-SI'!Q441*Convert!$B$6/Convert!$B$5/$D441</f>
        <v>0</v>
      </c>
      <c r="R441" s="5">
        <f>'90.1 Data-SI'!R441*Convert!$B$6/Convert!$B$5/$D441</f>
        <v>0</v>
      </c>
      <c r="S441" s="5">
        <f>'90.1 Data-SI'!S441*Convert!$B$6/Convert!$B$5/$D441</f>
        <v>10.418374301386546</v>
      </c>
      <c r="T441" s="5">
        <f>'90.1 Data-SI'!T441*Convert!$B$6/Convert!$B$5/$D441</f>
        <v>7.0228651419810904</v>
      </c>
      <c r="U441" s="5">
        <f>'90.1 Data-SI'!U441*Convert!$B$7/Convert!$B$5/$D441</f>
        <v>48.144166727631763</v>
      </c>
      <c r="V441" s="5">
        <f>'90.1 Data-SI'!V441*Convert!$B$6/Convert!$B$5/$D441</f>
        <v>3.7506457647965705</v>
      </c>
      <c r="W441" s="5">
        <f>'90.1 Data-SI'!W441*Convert!$B$6/Convert!$B$5/$D441</f>
        <v>299.48710331360212</v>
      </c>
      <c r="X441" s="5">
        <f>'90.1 Data-SI'!X441*Convert!$B$7/Convert!$B$5/$D441</f>
        <v>6.9005630432442799E-3</v>
      </c>
      <c r="Y441" s="5">
        <f t="shared" si="14"/>
        <v>299.49400387664537</v>
      </c>
      <c r="Z441" s="5">
        <f>'90.1 Data-SI'!Z441*Convert!$B$6/Convert!$B$5/$D441</f>
        <v>279.3862776241653</v>
      </c>
      <c r="AA441" s="5">
        <f>'90.1 Data-SI'!AA441*Convert!$B$6/Convert!$B$5/$D441</f>
        <v>848.04140063605439</v>
      </c>
      <c r="AB441" s="5">
        <f t="shared" si="15"/>
        <v>1127.4276782602196</v>
      </c>
    </row>
    <row r="442" spans="1:28" x14ac:dyDescent="0.25">
      <c r="A442" s="95">
        <v>2019</v>
      </c>
      <c r="B442" s="95" t="s">
        <v>59</v>
      </c>
      <c r="C442" s="52" t="s">
        <v>13</v>
      </c>
      <c r="D442" s="5">
        <f>VLOOKUP(B442,SWH!$A$4:$C$19,3,FALSE)</f>
        <v>11345.29</v>
      </c>
      <c r="E442" s="5">
        <f>'90.1 Data-SI'!E442*Convert!$B$6/Convert!$B$5/$D442</f>
        <v>0</v>
      </c>
      <c r="F442" s="5">
        <f>'90.1 Data-SI'!F442*Convert!$B$7/Convert!$B$5/$D442</f>
        <v>1.475924272441594</v>
      </c>
      <c r="G442" s="5">
        <f>'90.1 Data-SI'!G442*Convert!$B$6/Convert!$B$5/$D442</f>
        <v>235.56955426730678</v>
      </c>
      <c r="H442" s="5">
        <f>'90.1 Data-SI'!H442*Convert!$B$6/Convert!$B$5/$D442</f>
        <v>40.874052139698492</v>
      </c>
      <c r="I442" s="5">
        <f>'90.1 Data-SI'!I442*Convert!$B$6/Convert!$B$5/$D442</f>
        <v>14.180651177713392</v>
      </c>
      <c r="J442" s="5">
        <f>'90.1 Data-SI'!J442*Convert!$B$6/Convert!$B$5/$D442</f>
        <v>127.82358949543524</v>
      </c>
      <c r="K442" s="5">
        <f>'90.1 Data-SI'!K442*Convert!$B$7/Convert!$B$5/$D442</f>
        <v>47.477200768875107</v>
      </c>
      <c r="L442" s="5">
        <f>'90.1 Data-SI'!L442*Convert!$B$6/Convert!$B$5/$D442</f>
        <v>75.367276493887189</v>
      </c>
      <c r="M442" s="5">
        <f>'90.1 Data-SI'!M442*Convert!$B$6/Convert!$B$5/$D442</f>
        <v>57.383251845773287</v>
      </c>
      <c r="N442" s="5">
        <f>'90.1 Data-SI'!N442*Convert!$B$6/Convert!$B$5/$D442</f>
        <v>5.8093525056555526</v>
      </c>
      <c r="O442" s="5">
        <f>'90.1 Data-SI'!O442*Convert!$B$6/Convert!$B$5/$D442</f>
        <v>0.11714777992551191</v>
      </c>
      <c r="P442" s="5">
        <f>'90.1 Data-SI'!P442*Convert!$B$6/Convert!$B$5/$D442</f>
        <v>5.6922047257300408</v>
      </c>
      <c r="Q442" s="5">
        <f>'90.1 Data-SI'!Q442*Convert!$B$6/Convert!$B$5/$D442</f>
        <v>0</v>
      </c>
      <c r="R442" s="5">
        <f>'90.1 Data-SI'!R442*Convert!$B$6/Convert!$B$5/$D442</f>
        <v>0</v>
      </c>
      <c r="S442" s="5">
        <f>'90.1 Data-SI'!S442*Convert!$B$6/Convert!$B$5/$D442</f>
        <v>10.461021710330893</v>
      </c>
      <c r="T442" s="5">
        <f>'90.1 Data-SI'!T442*Convert!$B$6/Convert!$B$5/$D442</f>
        <v>7.0244159568517954</v>
      </c>
      <c r="U442" s="5">
        <f>'90.1 Data-SI'!U442*Convert!$B$7/Convert!$B$5/$D442</f>
        <v>48.223523202629075</v>
      </c>
      <c r="V442" s="5">
        <f>'90.1 Data-SI'!V442*Convert!$B$6/Convert!$B$5/$D442</f>
        <v>3.715752430205741</v>
      </c>
      <c r="W442" s="5">
        <f>'90.1 Data-SI'!W442*Convert!$B$6/Convert!$B$5/$D442</f>
        <v>309.10603254914099</v>
      </c>
      <c r="X442" s="5">
        <f>'90.1 Data-SI'!X442*Convert!$B$7/Convert!$B$5/$D442</f>
        <v>1.475924272441594</v>
      </c>
      <c r="Y442" s="5">
        <f t="shared" si="14"/>
        <v>310.58195682158259</v>
      </c>
      <c r="Z442" s="5">
        <f>'90.1 Data-SI'!Z442*Convert!$B$6/Convert!$B$5/$D442</f>
        <v>283.91000460200763</v>
      </c>
      <c r="AA442" s="5">
        <f>'90.1 Data-SI'!AA442*Convert!$B$6/Convert!$B$5/$D442</f>
        <v>862.11814721743076</v>
      </c>
      <c r="AB442" s="5">
        <f t="shared" si="15"/>
        <v>1146.0281518194383</v>
      </c>
    </row>
    <row r="443" spans="1:28" x14ac:dyDescent="0.25">
      <c r="A443" s="95">
        <v>2019</v>
      </c>
      <c r="B443" s="95" t="s">
        <v>59</v>
      </c>
      <c r="C443" s="52" t="s">
        <v>19</v>
      </c>
      <c r="D443" s="5">
        <f>VLOOKUP(B443,SWH!$A$4:$C$19,3,FALSE)</f>
        <v>11345.29</v>
      </c>
      <c r="E443" s="5">
        <f>'90.1 Data-SI'!E443*Convert!$B$6/Convert!$B$5/$D443</f>
        <v>0</v>
      </c>
      <c r="F443" s="5">
        <f>'90.1 Data-SI'!F443*Convert!$B$7/Convert!$B$5/$D443</f>
        <v>1.0746299908498496</v>
      </c>
      <c r="G443" s="5">
        <f>'90.1 Data-SI'!G443*Convert!$B$6/Convert!$B$5/$D443</f>
        <v>191.80788483835826</v>
      </c>
      <c r="H443" s="5">
        <f>'90.1 Data-SI'!H443*Convert!$B$6/Convert!$B$5/$D443</f>
        <v>40.825201471271328</v>
      </c>
      <c r="I443" s="5">
        <f>'90.1 Data-SI'!I443*Convert!$B$6/Convert!$B$5/$D443</f>
        <v>14.175998733101281</v>
      </c>
      <c r="J443" s="5">
        <f>'90.1 Data-SI'!J443*Convert!$B$6/Convert!$B$5/$D443</f>
        <v>127.82358949543524</v>
      </c>
      <c r="K443" s="5">
        <f>'90.1 Data-SI'!K443*Convert!$B$7/Convert!$B$5/$D443</f>
        <v>47.477200768875107</v>
      </c>
      <c r="L443" s="5">
        <f>'90.1 Data-SI'!L443*Convert!$B$6/Convert!$B$5/$D443</f>
        <v>75.367276493887189</v>
      </c>
      <c r="M443" s="5">
        <f>'90.1 Data-SI'!M443*Convert!$B$6/Convert!$B$5/$D443</f>
        <v>54.013331131734439</v>
      </c>
      <c r="N443" s="5">
        <f>'90.1 Data-SI'!N443*Convert!$B$6/Convert!$B$5/$D443</f>
        <v>5.4363815292513449</v>
      </c>
      <c r="O443" s="5">
        <f>'90.1 Data-SI'!O443*Convert!$B$6/Convert!$B$5/$D443</f>
        <v>0.11714777992551191</v>
      </c>
      <c r="P443" s="5">
        <f>'90.1 Data-SI'!P443*Convert!$B$6/Convert!$B$5/$D443</f>
        <v>5.319233749325833</v>
      </c>
      <c r="Q443" s="5">
        <f>'90.1 Data-SI'!Q443*Convert!$B$6/Convert!$B$5/$D443</f>
        <v>0</v>
      </c>
      <c r="R443" s="5">
        <f>'90.1 Data-SI'!R443*Convert!$B$6/Convert!$B$5/$D443</f>
        <v>0</v>
      </c>
      <c r="S443" s="5">
        <f>'90.1 Data-SI'!S443*Convert!$B$6/Convert!$B$5/$D443</f>
        <v>8.3441594118205273</v>
      </c>
      <c r="T443" s="5">
        <f>'90.1 Data-SI'!T443*Convert!$B$6/Convert!$B$5/$D443</f>
        <v>7.0228651419810904</v>
      </c>
      <c r="U443" s="5">
        <f>'90.1 Data-SI'!U443*Convert!$B$7/Convert!$B$5/$D443</f>
        <v>50.170543605907532</v>
      </c>
      <c r="V443" s="5">
        <f>'90.1 Data-SI'!V443*Convert!$B$6/Convert!$B$5/$D443</f>
        <v>3.7583998391500879</v>
      </c>
      <c r="W443" s="5">
        <f>'90.1 Data-SI'!W443*Convert!$B$6/Convert!$B$5/$D443</f>
        <v>259.48460913123904</v>
      </c>
      <c r="X443" s="5">
        <f>'90.1 Data-SI'!X443*Convert!$B$7/Convert!$B$5/$D443</f>
        <v>1.0746299908498496</v>
      </c>
      <c r="Y443" s="5">
        <f t="shared" si="14"/>
        <v>260.55923912208891</v>
      </c>
      <c r="Z443" s="5">
        <f>'90.1 Data-SI'!Z443*Convert!$B$6/Convert!$B$5/$D443</f>
        <v>288.42675291293176</v>
      </c>
      <c r="AA443" s="5">
        <f>'90.1 Data-SI'!AA443*Convert!$B$6/Convert!$B$5/$D443</f>
        <v>817.00261640635779</v>
      </c>
      <c r="AB443" s="5">
        <f t="shared" si="15"/>
        <v>1105.4293693192894</v>
      </c>
    </row>
    <row r="444" spans="1:28" x14ac:dyDescent="0.25">
      <c r="A444" s="95">
        <v>2019</v>
      </c>
      <c r="B444" s="95" t="s">
        <v>59</v>
      </c>
      <c r="C444" s="52" t="s">
        <v>20</v>
      </c>
      <c r="D444" s="5">
        <f>VLOOKUP(B444,SWH!$A$4:$C$19,3,FALSE)</f>
        <v>11345.29</v>
      </c>
      <c r="E444" s="5">
        <f>'90.1 Data-SI'!E444*Convert!$B$6/Convert!$B$5/$D444</f>
        <v>0</v>
      </c>
      <c r="F444" s="5">
        <f>'90.1 Data-SI'!F444*Convert!$B$7/Convert!$B$5/$D444</f>
        <v>1.187958468521592</v>
      </c>
      <c r="G444" s="5">
        <f>'90.1 Data-SI'!G444*Convert!$B$6/Convert!$B$5/$D444</f>
        <v>129.85980942066902</v>
      </c>
      <c r="H444" s="5">
        <f>'90.1 Data-SI'!H444*Convert!$B$6/Convert!$B$5/$D444</f>
        <v>40.836057175366257</v>
      </c>
      <c r="I444" s="5">
        <f>'90.1 Data-SI'!I444*Convert!$B$6/Convert!$B$5/$D444</f>
        <v>14.186079029760855</v>
      </c>
      <c r="J444" s="5">
        <f>'90.1 Data-SI'!J444*Convert!$B$6/Convert!$B$5/$D444</f>
        <v>127.82358949543524</v>
      </c>
      <c r="K444" s="5">
        <f>'90.1 Data-SI'!K444*Convert!$B$7/Convert!$B$5/$D444</f>
        <v>47.477200768875107</v>
      </c>
      <c r="L444" s="5">
        <f>'90.1 Data-SI'!L444*Convert!$B$6/Convert!$B$5/$D444</f>
        <v>75.367276493887189</v>
      </c>
      <c r="M444" s="5">
        <f>'90.1 Data-SI'!M444*Convert!$B$6/Convert!$B$5/$D444</f>
        <v>59.132571019926907</v>
      </c>
      <c r="N444" s="5">
        <f>'90.1 Data-SI'!N444*Convert!$B$6/Convert!$B$5/$D444</f>
        <v>3.9685352541304209</v>
      </c>
      <c r="O444" s="5">
        <f>'90.1 Data-SI'!O444*Convert!$B$6/Convert!$B$5/$D444</f>
        <v>0.11714777992551191</v>
      </c>
      <c r="P444" s="5">
        <f>'90.1 Data-SI'!P444*Convert!$B$6/Convert!$B$5/$D444</f>
        <v>3.8513874742049095</v>
      </c>
      <c r="Q444" s="5">
        <f>'90.1 Data-SI'!Q444*Convert!$B$6/Convert!$B$5/$D444</f>
        <v>0</v>
      </c>
      <c r="R444" s="5">
        <f>'90.1 Data-SI'!R444*Convert!$B$6/Convert!$B$5/$D444</f>
        <v>0</v>
      </c>
      <c r="S444" s="5">
        <f>'90.1 Data-SI'!S444*Convert!$B$6/Convert!$B$5/$D444</f>
        <v>7.226021890043258</v>
      </c>
      <c r="T444" s="5">
        <f>'90.1 Data-SI'!T444*Convert!$B$6/Convert!$B$5/$D444</f>
        <v>7.0236405494164433</v>
      </c>
      <c r="U444" s="5">
        <f>'90.1 Data-SI'!U444*Convert!$B$7/Convert!$B$5/$D444</f>
        <v>50.298469428478455</v>
      </c>
      <c r="V444" s="5">
        <f>'90.1 Data-SI'!V444*Convert!$B$6/Convert!$B$5/$D444</f>
        <v>3.7142016153350368</v>
      </c>
      <c r="W444" s="5">
        <f>'90.1 Data-SI'!W444*Convert!$B$6/Convert!$B$5/$D444</f>
        <v>200.06978980484411</v>
      </c>
      <c r="X444" s="5">
        <f>'90.1 Data-SI'!X444*Convert!$B$7/Convert!$B$5/$D444</f>
        <v>1.187958468521592</v>
      </c>
      <c r="Y444" s="5">
        <f t="shared" si="14"/>
        <v>201.25774827336571</v>
      </c>
      <c r="Z444" s="5">
        <f>'90.1 Data-SI'!Z444*Convert!$B$6/Convert!$B$5/$D444</f>
        <v>289.13082286423116</v>
      </c>
      <c r="AA444" s="5">
        <f>'90.1 Data-SI'!AA444*Convert!$B$6/Convert!$B$5/$D444</f>
        <v>758.26782940076635</v>
      </c>
      <c r="AB444" s="5">
        <f t="shared" si="15"/>
        <v>1047.3986522649975</v>
      </c>
    </row>
    <row r="445" spans="1:28" x14ac:dyDescent="0.25">
      <c r="A445" s="95">
        <v>2019</v>
      </c>
      <c r="B445" s="95" t="s">
        <v>59</v>
      </c>
      <c r="C445" s="52" t="s">
        <v>3</v>
      </c>
      <c r="D445" s="5">
        <f>VLOOKUP(B445,SWH!$A$4:$C$19,3,FALSE)</f>
        <v>11345.29</v>
      </c>
      <c r="E445" s="5">
        <f>'90.1 Data-SI'!E445*Convert!$B$6/Convert!$B$5/$D445</f>
        <v>0</v>
      </c>
      <c r="F445" s="5">
        <f>'90.1 Data-SI'!F445*Convert!$B$7/Convert!$B$5/$D445</f>
        <v>5.5416829362669455</v>
      </c>
      <c r="G445" s="5">
        <f>'90.1 Data-SI'!G445*Convert!$B$6/Convert!$B$5/$D445</f>
        <v>107.71339765958678</v>
      </c>
      <c r="H445" s="5">
        <f>'90.1 Data-SI'!H445*Convert!$B$6/Convert!$B$5/$D445</f>
        <v>40.834506360495553</v>
      </c>
      <c r="I445" s="5">
        <f>'90.1 Data-SI'!I445*Convert!$B$6/Convert!$B$5/$D445</f>
        <v>14.183752807454798</v>
      </c>
      <c r="J445" s="5">
        <f>'90.1 Data-SI'!J445*Convert!$B$6/Convert!$B$5/$D445</f>
        <v>127.82358949543524</v>
      </c>
      <c r="K445" s="5">
        <f>'90.1 Data-SI'!K445*Convert!$B$7/Convert!$B$5/$D445</f>
        <v>47.477200768875107</v>
      </c>
      <c r="L445" s="5">
        <f>'90.1 Data-SI'!L445*Convert!$B$6/Convert!$B$5/$D445</f>
        <v>75.367276493887189</v>
      </c>
      <c r="M445" s="5">
        <f>'90.1 Data-SI'!M445*Convert!$B$6/Convert!$B$5/$D445</f>
        <v>51.237372513175067</v>
      </c>
      <c r="N445" s="5">
        <f>'90.1 Data-SI'!N445*Convert!$B$6/Convert!$B$5/$D445</f>
        <v>4.3686454907719412</v>
      </c>
      <c r="O445" s="5">
        <f>'90.1 Data-SI'!O445*Convert!$B$6/Convert!$B$5/$D445</f>
        <v>0.11714777992551191</v>
      </c>
      <c r="P445" s="5">
        <f>'90.1 Data-SI'!P445*Convert!$B$6/Convert!$B$5/$D445</f>
        <v>4.2514977108464294</v>
      </c>
      <c r="Q445" s="5">
        <f>'90.1 Data-SI'!Q445*Convert!$B$6/Convert!$B$5/$D445</f>
        <v>0</v>
      </c>
      <c r="R445" s="5">
        <f>'90.1 Data-SI'!R445*Convert!$B$6/Convert!$B$5/$D445</f>
        <v>0</v>
      </c>
      <c r="S445" s="5">
        <f>'90.1 Data-SI'!S445*Convert!$B$6/Convert!$B$5/$D445</f>
        <v>7.7393416122461396</v>
      </c>
      <c r="T445" s="5">
        <f>'90.1 Data-SI'!T445*Convert!$B$6/Convert!$B$5/$D445</f>
        <v>7.0236405494164433</v>
      </c>
      <c r="U445" s="5">
        <f>'90.1 Data-SI'!U445*Convert!$B$7/Convert!$B$5/$D445</f>
        <v>53.630645159552756</v>
      </c>
      <c r="V445" s="5">
        <f>'90.1 Data-SI'!V445*Convert!$B$6/Convert!$B$5/$D445</f>
        <v>3.7413408755723498</v>
      </c>
      <c r="W445" s="5">
        <f>'90.1 Data-SI'!W445*Convert!$B$6/Convert!$B$5/$D445</f>
        <v>170.94160949585438</v>
      </c>
      <c r="X445" s="5">
        <f>'90.1 Data-SI'!X445*Convert!$B$7/Convert!$B$5/$D445</f>
        <v>5.5416829362669455</v>
      </c>
      <c r="Y445" s="5">
        <f t="shared" si="14"/>
        <v>176.48329243212132</v>
      </c>
      <c r="Z445" s="5">
        <f>'90.1 Data-SI'!Z445*Convert!$B$6/Convert!$B$5/$D445</f>
        <v>311.5858467845834</v>
      </c>
      <c r="AA445" s="5">
        <f>'90.1 Data-SI'!AA445*Convert!$B$6/Convert!$B$5/$D445</f>
        <v>751.61715982775422</v>
      </c>
      <c r="AB445" s="5">
        <f t="shared" si="15"/>
        <v>1063.2030066123375</v>
      </c>
    </row>
    <row r="446" spans="1:28" x14ac:dyDescent="0.25">
      <c r="A446" s="95">
        <v>2019</v>
      </c>
      <c r="B446" s="95" t="s">
        <v>59</v>
      </c>
      <c r="C446" s="52" t="s">
        <v>7</v>
      </c>
      <c r="D446" s="5">
        <f>VLOOKUP(B446,SWH!$A$4:$C$19,3,FALSE)</f>
        <v>11345.29</v>
      </c>
      <c r="E446" s="5">
        <f>'90.1 Data-SI'!E446*Convert!$B$6/Convert!$B$5/$D446</f>
        <v>0</v>
      </c>
      <c r="F446" s="5">
        <f>'90.1 Data-SI'!F446*Convert!$B$7/Convert!$B$5/$D446</f>
        <v>2.6442426769170289</v>
      </c>
      <c r="G446" s="5">
        <f>'90.1 Data-SI'!G446*Convert!$B$6/Convert!$B$5/$D446</f>
        <v>93.658362486400364</v>
      </c>
      <c r="H446" s="5">
        <f>'90.1 Data-SI'!H446*Convert!$B$6/Convert!$B$5/$D446</f>
        <v>40.839934212543028</v>
      </c>
      <c r="I446" s="5">
        <f>'90.1 Data-SI'!I446*Convert!$B$6/Convert!$B$5/$D446</f>
        <v>14.182977400019446</v>
      </c>
      <c r="J446" s="5">
        <f>'90.1 Data-SI'!J446*Convert!$B$6/Convert!$B$5/$D446</f>
        <v>127.82358949543524</v>
      </c>
      <c r="K446" s="5">
        <f>'90.1 Data-SI'!K446*Convert!$B$7/Convert!$B$5/$D446</f>
        <v>47.477200768875107</v>
      </c>
      <c r="L446" s="5">
        <f>'90.1 Data-SI'!L446*Convert!$B$6/Convert!$B$5/$D446</f>
        <v>75.367276493887189</v>
      </c>
      <c r="M446" s="5">
        <f>'90.1 Data-SI'!M446*Convert!$B$6/Convert!$B$5/$D446</f>
        <v>61.510745624150822</v>
      </c>
      <c r="N446" s="5">
        <f>'90.1 Data-SI'!N446*Convert!$B$6/Convert!$B$5/$D446</f>
        <v>3.627355982575637</v>
      </c>
      <c r="O446" s="5">
        <f>'90.1 Data-SI'!O446*Convert!$B$6/Convert!$B$5/$D446</f>
        <v>0.11714777992551191</v>
      </c>
      <c r="P446" s="5">
        <f>'90.1 Data-SI'!P446*Convert!$B$6/Convert!$B$5/$D446</f>
        <v>3.5102082026501247</v>
      </c>
      <c r="Q446" s="5">
        <f>'90.1 Data-SI'!Q446*Convert!$B$6/Convert!$B$5/$D446</f>
        <v>0</v>
      </c>
      <c r="R446" s="5">
        <f>'90.1 Data-SI'!R446*Convert!$B$6/Convert!$B$5/$D446</f>
        <v>0</v>
      </c>
      <c r="S446" s="5">
        <f>'90.1 Data-SI'!S446*Convert!$B$6/Convert!$B$5/$D446</f>
        <v>7.103507515257677</v>
      </c>
      <c r="T446" s="5">
        <f>'90.1 Data-SI'!T446*Convert!$B$6/Convert!$B$5/$D446</f>
        <v>7.02208973454574</v>
      </c>
      <c r="U446" s="5">
        <f>'90.1 Data-SI'!U446*Convert!$B$7/Convert!$B$5/$D446</f>
        <v>52.725875182075058</v>
      </c>
      <c r="V446" s="5">
        <f>'90.1 Data-SI'!V446*Convert!$B$6/Convert!$B$5/$D446</f>
        <v>3.7731325804217719</v>
      </c>
      <c r="W446" s="5">
        <f>'90.1 Data-SI'!W446*Convert!$B$6/Convert!$B$5/$D446</f>
        <v>165.78282382845899</v>
      </c>
      <c r="X446" s="5">
        <f>'90.1 Data-SI'!X446*Convert!$B$7/Convert!$B$5/$D446</f>
        <v>2.6442426769170289</v>
      </c>
      <c r="Y446" s="5">
        <f t="shared" si="14"/>
        <v>168.42706650537602</v>
      </c>
      <c r="Z446" s="5">
        <f>'90.1 Data-SI'!Z446*Convert!$B$6/Convert!$B$5/$D446</f>
        <v>300.47813527316913</v>
      </c>
      <c r="AA446" s="5">
        <f>'90.1 Data-SI'!AA446*Convert!$B$6/Convert!$B$5/$D446</f>
        <v>735.38555598353537</v>
      </c>
      <c r="AB446" s="5">
        <f t="shared" si="15"/>
        <v>1035.8636912567044</v>
      </c>
    </row>
    <row r="447" spans="1:28" x14ac:dyDescent="0.25">
      <c r="A447" s="95">
        <v>2019</v>
      </c>
      <c r="B447" s="95" t="s">
        <v>59</v>
      </c>
      <c r="C447" s="52" t="s">
        <v>17</v>
      </c>
      <c r="D447" s="5">
        <f>VLOOKUP(B447,SWH!$A$4:$C$19,3,FALSE)</f>
        <v>11345.29</v>
      </c>
      <c r="E447" s="5">
        <f>'90.1 Data-SI'!E447*Convert!$B$6/Convert!$B$5/$D447</f>
        <v>0</v>
      </c>
      <c r="F447" s="5">
        <f>'90.1 Data-SI'!F447*Convert!$B$7/Convert!$B$5/$D447</f>
        <v>17.427106559442535</v>
      </c>
      <c r="G447" s="5">
        <f>'90.1 Data-SI'!G447*Convert!$B$6/Convert!$B$5/$D447</f>
        <v>62.343533209718636</v>
      </c>
      <c r="H447" s="5">
        <f>'90.1 Data-SI'!H447*Convert!$B$6/Convert!$B$5/$D447</f>
        <v>40.853891546379351</v>
      </c>
      <c r="I447" s="5">
        <f>'90.1 Data-SI'!I447*Convert!$B$6/Convert!$B$5/$D447</f>
        <v>14.180651177713392</v>
      </c>
      <c r="J447" s="5">
        <f>'90.1 Data-SI'!J447*Convert!$B$6/Convert!$B$5/$D447</f>
        <v>127.82358949543524</v>
      </c>
      <c r="K447" s="5">
        <f>'90.1 Data-SI'!K447*Convert!$B$7/Convert!$B$5/$D447</f>
        <v>47.477200768875107</v>
      </c>
      <c r="L447" s="5">
        <f>'90.1 Data-SI'!L447*Convert!$B$6/Convert!$B$5/$D447</f>
        <v>75.367276493887189</v>
      </c>
      <c r="M447" s="5">
        <f>'90.1 Data-SI'!M447*Convert!$B$6/Convert!$B$5/$D447</f>
        <v>47.837210909157498</v>
      </c>
      <c r="N447" s="5">
        <f>'90.1 Data-SI'!N447*Convert!$B$6/Convert!$B$5/$D447</f>
        <v>3.3644928619913825</v>
      </c>
      <c r="O447" s="5">
        <f>'90.1 Data-SI'!O447*Convert!$B$6/Convert!$B$5/$D447</f>
        <v>0.11714777992551191</v>
      </c>
      <c r="P447" s="5">
        <f>'90.1 Data-SI'!P447*Convert!$B$6/Convert!$B$5/$D447</f>
        <v>3.2473450820658716</v>
      </c>
      <c r="Q447" s="5">
        <f>'90.1 Data-SI'!Q447*Convert!$B$6/Convert!$B$5/$D447</f>
        <v>0</v>
      </c>
      <c r="R447" s="5">
        <f>'90.1 Data-SI'!R447*Convert!$B$6/Convert!$B$5/$D447</f>
        <v>0</v>
      </c>
      <c r="S447" s="5">
        <f>'90.1 Data-SI'!S447*Convert!$B$6/Convert!$B$5/$D447</f>
        <v>0</v>
      </c>
      <c r="T447" s="5">
        <f>'90.1 Data-SI'!T447*Convert!$B$6/Convert!$B$5/$D447</f>
        <v>7.027517586593202</v>
      </c>
      <c r="U447" s="5">
        <f>'90.1 Data-SI'!U447*Convert!$B$7/Convert!$B$5/$D447</f>
        <v>54.065646037548028</v>
      </c>
      <c r="V447" s="5">
        <f>'90.1 Data-SI'!V447*Convert!$B$6/Convert!$B$5/$D447</f>
        <v>3.6638001320371711</v>
      </c>
      <c r="W447" s="5">
        <f>'90.1 Data-SI'!W447*Convert!$B$6/Convert!$B$5/$D447</f>
        <v>113.42808920094201</v>
      </c>
      <c r="X447" s="5">
        <f>'90.1 Data-SI'!X447*Convert!$B$7/Convert!$B$5/$D447</f>
        <v>17.427106559442535</v>
      </c>
      <c r="Y447" s="5">
        <f t="shared" si="14"/>
        <v>130.85519576038456</v>
      </c>
      <c r="Z447" s="5">
        <f>'90.1 Data-SI'!Z447*Convert!$B$6/Convert!$B$5/$D447</f>
        <v>347.5810353410485</v>
      </c>
      <c r="AA447" s="5">
        <f>'90.1 Data-SI'!AA447*Convert!$B$6/Convert!$B$5/$D447</f>
        <v>730.04222334652616</v>
      </c>
      <c r="AB447" s="5">
        <f t="shared" si="15"/>
        <v>1077.6232586875747</v>
      </c>
    </row>
    <row r="448" spans="1:28" x14ac:dyDescent="0.25">
      <c r="A448" s="95">
        <v>2019</v>
      </c>
      <c r="B448" s="95" t="s">
        <v>59</v>
      </c>
      <c r="C448" s="52" t="s">
        <v>14</v>
      </c>
      <c r="D448" s="5">
        <f>VLOOKUP(B448,SWH!$A$4:$C$19,3,FALSE)</f>
        <v>11345.29</v>
      </c>
      <c r="E448" s="5">
        <f>'90.1 Data-SI'!E448*Convert!$B$6/Convert!$B$5/$D448</f>
        <v>0</v>
      </c>
      <c r="F448" s="5">
        <f>'90.1 Data-SI'!F448*Convert!$B$7/Convert!$B$5/$D448</f>
        <v>9.1764218161604205</v>
      </c>
      <c r="G448" s="5">
        <f>'90.1 Data-SI'!G448*Convert!$B$6/Convert!$B$5/$D448</f>
        <v>74.487189054762908</v>
      </c>
      <c r="H448" s="5">
        <f>'90.1 Data-SI'!H448*Convert!$B$6/Convert!$B$5/$D448</f>
        <v>40.805816285387543</v>
      </c>
      <c r="I448" s="5">
        <f>'90.1 Data-SI'!I448*Convert!$B$6/Convert!$B$5/$D448</f>
        <v>14.162041399264949</v>
      </c>
      <c r="J448" s="5">
        <f>'90.1 Data-SI'!J448*Convert!$B$6/Convert!$B$5/$D448</f>
        <v>127.82358949543524</v>
      </c>
      <c r="K448" s="5">
        <f>'90.1 Data-SI'!K448*Convert!$B$7/Convert!$B$5/$D448</f>
        <v>47.477200768875107</v>
      </c>
      <c r="L448" s="5">
        <f>'90.1 Data-SI'!L448*Convert!$B$6/Convert!$B$5/$D448</f>
        <v>75.367276493887189</v>
      </c>
      <c r="M448" s="5">
        <f>'90.1 Data-SI'!M448*Convert!$B$6/Convert!$B$5/$D448</f>
        <v>51.787136384839478</v>
      </c>
      <c r="N448" s="5">
        <f>'90.1 Data-SI'!N448*Convert!$B$6/Convert!$B$5/$D448</f>
        <v>4.0685628132908009</v>
      </c>
      <c r="O448" s="5">
        <f>'90.1 Data-SI'!O448*Convert!$B$6/Convert!$B$5/$D448</f>
        <v>0.11714777992551191</v>
      </c>
      <c r="P448" s="5">
        <f>'90.1 Data-SI'!P448*Convert!$B$6/Convert!$B$5/$D448</f>
        <v>3.9514150333652891</v>
      </c>
      <c r="Q448" s="5">
        <f>'90.1 Data-SI'!Q448*Convert!$B$6/Convert!$B$5/$D448</f>
        <v>0</v>
      </c>
      <c r="R448" s="5">
        <f>'90.1 Data-SI'!R448*Convert!$B$6/Convert!$B$5/$D448</f>
        <v>0</v>
      </c>
      <c r="S448" s="5">
        <f>'90.1 Data-SI'!S448*Convert!$B$6/Convert!$B$5/$D448</f>
        <v>8.3030628177468841</v>
      </c>
      <c r="T448" s="5">
        <f>'90.1 Data-SI'!T448*Convert!$B$6/Convert!$B$5/$D448</f>
        <v>7.02208973454574</v>
      </c>
      <c r="U448" s="5">
        <f>'90.1 Data-SI'!U448*Convert!$B$7/Convert!$B$5/$D448</f>
        <v>56.346282123340266</v>
      </c>
      <c r="V448" s="5">
        <f>'90.1 Data-SI'!V448*Convert!$B$6/Convert!$B$5/$D448</f>
        <v>3.777009617598531</v>
      </c>
      <c r="W448" s="5">
        <f>'90.1 Data-SI'!W448*Convert!$B$6/Convert!$B$5/$D448</f>
        <v>138.52880329071454</v>
      </c>
      <c r="X448" s="5">
        <f>'90.1 Data-SI'!X448*Convert!$B$7/Convert!$B$5/$D448</f>
        <v>9.1764218161604205</v>
      </c>
      <c r="Y448" s="5">
        <f t="shared" si="14"/>
        <v>147.70522510687496</v>
      </c>
      <c r="Z448" s="5">
        <f>'90.1 Data-SI'!Z448*Convert!$B$6/Convert!$B$5/$D448</f>
        <v>330.13902049024546</v>
      </c>
      <c r="AA448" s="5">
        <f>'90.1 Data-SI'!AA448*Convert!$B$6/Convert!$B$5/$D448</f>
        <v>737.741243772134</v>
      </c>
      <c r="AB448" s="5">
        <f t="shared" si="15"/>
        <v>1067.8802642623796</v>
      </c>
    </row>
    <row r="449" spans="1:28" x14ac:dyDescent="0.25">
      <c r="A449" s="95">
        <v>2019</v>
      </c>
      <c r="B449" s="95" t="s">
        <v>59</v>
      </c>
      <c r="C449" s="52" t="s">
        <v>2</v>
      </c>
      <c r="D449" s="5">
        <f>VLOOKUP(B449,SWH!$A$4:$C$19,3,FALSE)</f>
        <v>11345.29</v>
      </c>
      <c r="E449" s="5">
        <f>'90.1 Data-SI'!E449*Convert!$B$6/Convert!$B$5/$D449</f>
        <v>0</v>
      </c>
      <c r="F449" s="5">
        <f>'90.1 Data-SI'!F449*Convert!$B$7/Convert!$B$5/$D449</f>
        <v>3.8449406464415339</v>
      </c>
      <c r="G449" s="5">
        <f>'90.1 Data-SI'!G449*Convert!$B$6/Convert!$B$5/$D449</f>
        <v>64.938046488405703</v>
      </c>
      <c r="H449" s="5">
        <f>'90.1 Data-SI'!H449*Convert!$B$6/Convert!$B$5/$D449</f>
        <v>40.789532729245153</v>
      </c>
      <c r="I449" s="5">
        <f>'90.1 Data-SI'!I449*Convert!$B$6/Convert!$B$5/$D449</f>
        <v>14.172897103359874</v>
      </c>
      <c r="J449" s="5">
        <f>'90.1 Data-SI'!J449*Convert!$B$6/Convert!$B$5/$D449</f>
        <v>127.82358949543524</v>
      </c>
      <c r="K449" s="5">
        <f>'90.1 Data-SI'!K449*Convert!$B$7/Convert!$B$5/$D449</f>
        <v>47.477200768875107</v>
      </c>
      <c r="L449" s="5">
        <f>'90.1 Data-SI'!L449*Convert!$B$6/Convert!$B$5/$D449</f>
        <v>75.367276493887189</v>
      </c>
      <c r="M449" s="5">
        <f>'90.1 Data-SI'!M449*Convert!$B$6/Convert!$B$5/$D449</f>
        <v>66.685814847688619</v>
      </c>
      <c r="N449" s="5">
        <f>'90.1 Data-SI'!N449*Convert!$B$6/Convert!$B$5/$D449</f>
        <v>3.7002442814987044</v>
      </c>
      <c r="O449" s="5">
        <f>'90.1 Data-SI'!O449*Convert!$B$6/Convert!$B$5/$D449</f>
        <v>0.11714777992551191</v>
      </c>
      <c r="P449" s="5">
        <f>'90.1 Data-SI'!P449*Convert!$B$6/Convert!$B$5/$D449</f>
        <v>3.5830965015731926</v>
      </c>
      <c r="Q449" s="5">
        <f>'90.1 Data-SI'!Q449*Convert!$B$6/Convert!$B$5/$D449</f>
        <v>0</v>
      </c>
      <c r="R449" s="5">
        <f>'90.1 Data-SI'!R449*Convert!$B$6/Convert!$B$5/$D449</f>
        <v>0</v>
      </c>
      <c r="S449" s="5">
        <f>'90.1 Data-SI'!S449*Convert!$B$6/Convert!$B$5/$D449</f>
        <v>7.3927344886438924</v>
      </c>
      <c r="T449" s="5">
        <f>'90.1 Data-SI'!T449*Convert!$B$6/Convert!$B$5/$D449</f>
        <v>7.0213143271103879</v>
      </c>
      <c r="U449" s="5">
        <f>'90.1 Data-SI'!U449*Convert!$B$7/Convert!$B$5/$D449</f>
        <v>55.573153656226012</v>
      </c>
      <c r="V449" s="5">
        <f>'90.1 Data-SI'!V449*Convert!$B$6/Convert!$B$5/$D449</f>
        <v>3.7731325804217719</v>
      </c>
      <c r="W449" s="5">
        <f>'90.1 Data-SI'!W449*Convert!$B$6/Convert!$B$5/$D449</f>
        <v>142.59969232631144</v>
      </c>
      <c r="X449" s="5">
        <f>'90.1 Data-SI'!X449*Convert!$B$7/Convert!$B$5/$D449</f>
        <v>3.8449406464415339</v>
      </c>
      <c r="Y449" s="5">
        <f t="shared" si="14"/>
        <v>146.44463297275297</v>
      </c>
      <c r="Z449" s="5">
        <f>'90.1 Data-SI'!Z449*Convert!$B$6/Convert!$B$5/$D449</f>
        <v>312.3038740697192</v>
      </c>
      <c r="AA449" s="5">
        <f>'90.1 Data-SI'!AA449*Convert!$B$6/Convert!$B$5/$D449</f>
        <v>723.96768149798049</v>
      </c>
      <c r="AB449" s="5">
        <f t="shared" si="15"/>
        <v>1036.2715555676996</v>
      </c>
    </row>
    <row r="450" spans="1:28" x14ac:dyDescent="0.25">
      <c r="A450" s="95">
        <v>2019</v>
      </c>
      <c r="B450" s="95" t="s">
        <v>59</v>
      </c>
      <c r="C450" s="52" t="s">
        <v>18</v>
      </c>
      <c r="D450" s="5">
        <f>VLOOKUP(B450,SWH!$A$4:$C$19,3,FALSE)</f>
        <v>11345.29</v>
      </c>
      <c r="E450" s="5">
        <f>'90.1 Data-SI'!E450*Convert!$B$6/Convert!$B$5/$D450</f>
        <v>0</v>
      </c>
      <c r="F450" s="5">
        <f>'90.1 Data-SI'!F450*Convert!$B$7/Convert!$B$5/$D450</f>
        <v>6.5934879878199091</v>
      </c>
      <c r="G450" s="5">
        <f>'90.1 Data-SI'!G450*Convert!$B$6/Convert!$B$5/$D450</f>
        <v>26.26925309484767</v>
      </c>
      <c r="H450" s="5">
        <f>'90.1 Data-SI'!H450*Convert!$B$6/Convert!$B$5/$D450</f>
        <v>40.820549026659222</v>
      </c>
      <c r="I450" s="5">
        <f>'90.1 Data-SI'!I450*Convert!$B$6/Convert!$B$5/$D450</f>
        <v>14.145757843122563</v>
      </c>
      <c r="J450" s="5">
        <f>'90.1 Data-SI'!J450*Convert!$B$6/Convert!$B$5/$D450</f>
        <v>127.82358949543524</v>
      </c>
      <c r="K450" s="5">
        <f>'90.1 Data-SI'!K450*Convert!$B$7/Convert!$B$5/$D450</f>
        <v>47.477200768875107</v>
      </c>
      <c r="L450" s="5">
        <f>'90.1 Data-SI'!L450*Convert!$B$6/Convert!$B$5/$D450</f>
        <v>75.367276493887189</v>
      </c>
      <c r="M450" s="5">
        <f>'90.1 Data-SI'!M450*Convert!$B$6/Convert!$B$5/$D450</f>
        <v>50.036266395815161</v>
      </c>
      <c r="N450" s="5">
        <f>'90.1 Data-SI'!N450*Convert!$B$6/Convert!$B$5/$D450</f>
        <v>2.9240614387115706</v>
      </c>
      <c r="O450" s="5">
        <f>'90.1 Data-SI'!O450*Convert!$B$6/Convert!$B$5/$D450</f>
        <v>0.11714777992551191</v>
      </c>
      <c r="P450" s="5">
        <f>'90.1 Data-SI'!P450*Convert!$B$6/Convert!$B$5/$D450</f>
        <v>2.8069136587860588</v>
      </c>
      <c r="Q450" s="5">
        <f>'90.1 Data-SI'!Q450*Convert!$B$6/Convert!$B$5/$D450</f>
        <v>0</v>
      </c>
      <c r="R450" s="5">
        <f>'90.1 Data-SI'!R450*Convert!$B$6/Convert!$B$5/$D450</f>
        <v>0</v>
      </c>
      <c r="S450" s="5">
        <f>'90.1 Data-SI'!S450*Convert!$B$6/Convert!$B$5/$D450</f>
        <v>8.3348545225963075</v>
      </c>
      <c r="T450" s="5">
        <f>'90.1 Data-SI'!T450*Convert!$B$6/Convert!$B$5/$D450</f>
        <v>7.02208973454574</v>
      </c>
      <c r="U450" s="5">
        <f>'90.1 Data-SI'!U450*Convert!$B$7/Convert!$B$5/$D450</f>
        <v>57.172757250904219</v>
      </c>
      <c r="V450" s="5">
        <f>'90.1 Data-SI'!V450*Convert!$B$6/Convert!$B$5/$D450</f>
        <v>3.7808866547752897</v>
      </c>
      <c r="W450" s="5">
        <f>'90.1 Data-SI'!W450*Convert!$B$6/Convert!$B$5/$D450</f>
        <v>87.447287672045192</v>
      </c>
      <c r="X450" s="5">
        <f>'90.1 Data-SI'!X450*Convert!$B$7/Convert!$B$5/$D450</f>
        <v>6.5934879878199091</v>
      </c>
      <c r="Y450" s="5">
        <f t="shared" si="14"/>
        <v>94.040775659865105</v>
      </c>
      <c r="Z450" s="5">
        <f>'90.1 Data-SI'!Z450*Convert!$B$6/Convert!$B$5/$D450</f>
        <v>325.00737408308737</v>
      </c>
      <c r="AA450" s="5">
        <f>'90.1 Data-SI'!AA450*Convert!$B$6/Convert!$B$5/$D450</f>
        <v>681.53118337604803</v>
      </c>
      <c r="AB450" s="5">
        <f t="shared" si="15"/>
        <v>1006.5385574591354</v>
      </c>
    </row>
    <row r="451" spans="1:28" x14ac:dyDescent="0.25">
      <c r="A451" s="95">
        <v>2019</v>
      </c>
      <c r="B451" s="95" t="s">
        <v>59</v>
      </c>
      <c r="C451" s="52" t="s">
        <v>4</v>
      </c>
      <c r="D451" s="5">
        <f>VLOOKUP(B451,SWH!$A$4:$C$19,3,FALSE)</f>
        <v>11345.29</v>
      </c>
      <c r="E451" s="5">
        <f>'90.1 Data-SI'!E451*Convert!$B$6/Convert!$B$5/$D451</f>
        <v>0</v>
      </c>
      <c r="F451" s="5">
        <f>'90.1 Data-SI'!F451*Convert!$B$7/Convert!$B$5/$D451</f>
        <v>15.842365715934394</v>
      </c>
      <c r="G451" s="5">
        <f>'90.1 Data-SI'!G451*Convert!$B$6/Convert!$B$5/$D451</f>
        <v>46.57562301184015</v>
      </c>
      <c r="H451" s="5">
        <f>'90.1 Data-SI'!H451*Convert!$B$6/Convert!$B$5/$D451</f>
        <v>40.777901617714875</v>
      </c>
      <c r="I451" s="5">
        <f>'90.1 Data-SI'!I451*Convert!$B$6/Convert!$B$5/$D451</f>
        <v>14.166693843877059</v>
      </c>
      <c r="J451" s="5">
        <f>'90.1 Data-SI'!J451*Convert!$B$6/Convert!$B$5/$D451</f>
        <v>127.82358949543524</v>
      </c>
      <c r="K451" s="5">
        <f>'90.1 Data-SI'!K451*Convert!$B$7/Convert!$B$5/$D451</f>
        <v>47.477200768875107</v>
      </c>
      <c r="L451" s="5">
        <f>'90.1 Data-SI'!L451*Convert!$B$6/Convert!$B$5/$D451</f>
        <v>75.367276493887189</v>
      </c>
      <c r="M451" s="5">
        <f>'90.1 Data-SI'!M451*Convert!$B$6/Convert!$B$5/$D451</f>
        <v>50.783759163494274</v>
      </c>
      <c r="N451" s="5">
        <f>'90.1 Data-SI'!N451*Convert!$B$6/Convert!$B$5/$D451</f>
        <v>3.8374913975559704</v>
      </c>
      <c r="O451" s="5">
        <f>'90.1 Data-SI'!O451*Convert!$B$6/Convert!$B$5/$D451</f>
        <v>0.11714777992551191</v>
      </c>
      <c r="P451" s="5">
        <f>'90.1 Data-SI'!P451*Convert!$B$6/Convert!$B$5/$D451</f>
        <v>3.7203436176304581</v>
      </c>
      <c r="Q451" s="5">
        <f>'90.1 Data-SI'!Q451*Convert!$B$6/Convert!$B$5/$D451</f>
        <v>0</v>
      </c>
      <c r="R451" s="5">
        <f>'90.1 Data-SI'!R451*Convert!$B$6/Convert!$B$5/$D451</f>
        <v>0</v>
      </c>
      <c r="S451" s="5">
        <f>'90.1 Data-SI'!S451*Convert!$B$6/Convert!$B$5/$D451</f>
        <v>7.8416953937125742</v>
      </c>
      <c r="T451" s="5">
        <f>'90.1 Data-SI'!T451*Convert!$B$6/Convert!$B$5/$D451</f>
        <v>7.0228651419810904</v>
      </c>
      <c r="U451" s="5">
        <f>'90.1 Data-SI'!U451*Convert!$B$7/Convert!$B$5/$D451</f>
        <v>58.671771868913588</v>
      </c>
      <c r="V451" s="5">
        <f>'90.1 Data-SI'!V451*Convert!$B$6/Convert!$B$5/$D451</f>
        <v>3.7576244317147367</v>
      </c>
      <c r="W451" s="5">
        <f>'90.1 Data-SI'!W451*Convert!$B$6/Convert!$B$5/$D451</f>
        <v>108.92142118667746</v>
      </c>
      <c r="X451" s="5">
        <f>'90.1 Data-SI'!X451*Convert!$B$7/Convert!$B$5/$D451</f>
        <v>15.842365715934394</v>
      </c>
      <c r="Y451" s="5">
        <f t="shared" ref="Y451:Y514" si="16">SUM(W451:X451)</f>
        <v>124.76378690261186</v>
      </c>
      <c r="Z451" s="5">
        <f>'90.1 Data-SI'!Z451*Convert!$B$6/Convert!$B$5/$D451</f>
        <v>356.40904899252854</v>
      </c>
      <c r="AA451" s="5">
        <f>'90.1 Data-SI'!AA451*Convert!$B$6/Convert!$B$5/$D451</f>
        <v>734.36201816887092</v>
      </c>
      <c r="AB451" s="5">
        <f t="shared" ref="AB451:AB514" si="17">SUM(Z451:AA451)</f>
        <v>1090.7710671613995</v>
      </c>
    </row>
    <row r="452" spans="1:28" x14ac:dyDescent="0.25">
      <c r="A452" s="95">
        <v>2019</v>
      </c>
      <c r="B452" s="95" t="s">
        <v>59</v>
      </c>
      <c r="C452" s="52" t="s">
        <v>5</v>
      </c>
      <c r="D452" s="5">
        <f>VLOOKUP(B452,SWH!$A$4:$C$19,3,FALSE)</f>
        <v>11345.29</v>
      </c>
      <c r="E452" s="5">
        <f>'90.1 Data-SI'!E452*Convert!$B$6/Convert!$B$5/$D452</f>
        <v>0</v>
      </c>
      <c r="F452" s="5">
        <f>'90.1 Data-SI'!F452*Convert!$B$7/Convert!$B$5/$D452</f>
        <v>9.7504955801041664</v>
      </c>
      <c r="G452" s="5">
        <f>'90.1 Data-SI'!G452*Convert!$B$6/Convert!$B$5/$D452</f>
        <v>49.702841198613889</v>
      </c>
      <c r="H452" s="5">
        <f>'90.1 Data-SI'!H452*Convert!$B$6/Convert!$B$5/$D452</f>
        <v>40.787981914374441</v>
      </c>
      <c r="I452" s="5">
        <f>'90.1 Data-SI'!I452*Convert!$B$6/Convert!$B$5/$D452</f>
        <v>14.166693843877059</v>
      </c>
      <c r="J452" s="5">
        <f>'90.1 Data-SI'!J452*Convert!$B$6/Convert!$B$5/$D452</f>
        <v>127.82358949543524</v>
      </c>
      <c r="K452" s="5">
        <f>'90.1 Data-SI'!K452*Convert!$B$7/Convert!$B$5/$D452</f>
        <v>47.477200768875107</v>
      </c>
      <c r="L452" s="5">
        <f>'90.1 Data-SI'!L452*Convert!$B$6/Convert!$B$5/$D452</f>
        <v>75.367276493887189</v>
      </c>
      <c r="M452" s="5">
        <f>'90.1 Data-SI'!M452*Convert!$B$6/Convert!$B$5/$D452</f>
        <v>64.865158189482628</v>
      </c>
      <c r="N452" s="5">
        <f>'90.1 Data-SI'!N452*Convert!$B$6/Convert!$B$5/$D452</f>
        <v>3.5451627944283479</v>
      </c>
      <c r="O452" s="5">
        <f>'90.1 Data-SI'!O452*Convert!$B$6/Convert!$B$5/$D452</f>
        <v>0.11714777992551191</v>
      </c>
      <c r="P452" s="5">
        <f>'90.1 Data-SI'!P452*Convert!$B$6/Convert!$B$5/$D452</f>
        <v>3.4280150145028361</v>
      </c>
      <c r="Q452" s="5">
        <f>'90.1 Data-SI'!Q452*Convert!$B$6/Convert!$B$5/$D452</f>
        <v>0</v>
      </c>
      <c r="R452" s="5">
        <f>'90.1 Data-SI'!R452*Convert!$B$6/Convert!$B$5/$D452</f>
        <v>0</v>
      </c>
      <c r="S452" s="5">
        <f>'90.1 Data-SI'!S452*Convert!$B$6/Convert!$B$5/$D452</f>
        <v>8.0169374741020754</v>
      </c>
      <c r="T452" s="5">
        <f>'90.1 Data-SI'!T452*Convert!$B$6/Convert!$B$5/$D452</f>
        <v>7.02208973454574</v>
      </c>
      <c r="U452" s="5">
        <f>'90.1 Data-SI'!U452*Convert!$B$7/Convert!$B$5/$D452</f>
        <v>58.012768098283757</v>
      </c>
      <c r="V452" s="5">
        <f>'90.1 Data-SI'!V452*Convert!$B$6/Convert!$B$5/$D452</f>
        <v>3.7483195424905151</v>
      </c>
      <c r="W452" s="5">
        <f>'90.1 Data-SI'!W452*Convert!$B$6/Convert!$B$5/$D452</f>
        <v>126.01295187670144</v>
      </c>
      <c r="X452" s="5">
        <f>'90.1 Data-SI'!X452*Convert!$B$7/Convert!$B$5/$D452</f>
        <v>9.7504955801041664</v>
      </c>
      <c r="Y452" s="5">
        <f t="shared" si="16"/>
        <v>135.76344745680561</v>
      </c>
      <c r="Z452" s="5">
        <f>'90.1 Data-SI'!Z452*Convert!$B$6/Convert!$B$5/$D452</f>
        <v>336.68501005948525</v>
      </c>
      <c r="AA452" s="5">
        <f>'90.1 Data-SI'!AA452*Convert!$B$6/Convert!$B$5/$D452</f>
        <v>731.73028533328704</v>
      </c>
      <c r="AB452" s="5">
        <f t="shared" si="17"/>
        <v>1068.4152953927724</v>
      </c>
    </row>
    <row r="453" spans="1:28" x14ac:dyDescent="0.25">
      <c r="A453" s="95">
        <v>2019</v>
      </c>
      <c r="B453" s="95" t="s">
        <v>59</v>
      </c>
      <c r="C453" s="52" t="s">
        <v>15</v>
      </c>
      <c r="D453" s="5">
        <f>VLOOKUP(B453,SWH!$A$4:$C$19,3,FALSE)</f>
        <v>11345.29</v>
      </c>
      <c r="E453" s="5">
        <f>'90.1 Data-SI'!E453*Convert!$B$6/Convert!$B$5/$D453</f>
        <v>0</v>
      </c>
      <c r="F453" s="5">
        <f>'90.1 Data-SI'!F453*Convert!$B$7/Convert!$B$5/$D453</f>
        <v>6.8737570098839846</v>
      </c>
      <c r="G453" s="5">
        <f>'90.1 Data-SI'!G453*Convert!$B$6/Convert!$B$5/$D453</f>
        <v>18.0786243552268</v>
      </c>
      <c r="H453" s="5">
        <f>'90.1 Data-SI'!H453*Convert!$B$6/Convert!$B$5/$D453</f>
        <v>40.800388433340068</v>
      </c>
      <c r="I453" s="5">
        <f>'90.1 Data-SI'!I453*Convert!$B$6/Convert!$B$5/$D453</f>
        <v>14.14498243568721</v>
      </c>
      <c r="J453" s="5">
        <f>'90.1 Data-SI'!J453*Convert!$B$6/Convert!$B$5/$D453</f>
        <v>127.82358949543524</v>
      </c>
      <c r="K453" s="5">
        <f>'90.1 Data-SI'!K453*Convert!$B$7/Convert!$B$5/$D453</f>
        <v>47.477200768875107</v>
      </c>
      <c r="L453" s="5">
        <f>'90.1 Data-SI'!L453*Convert!$B$6/Convert!$B$5/$D453</f>
        <v>75.367276493887189</v>
      </c>
      <c r="M453" s="5">
        <f>'90.1 Data-SI'!M453*Convert!$B$6/Convert!$B$5/$D453</f>
        <v>50.071159730405988</v>
      </c>
      <c r="N453" s="5">
        <f>'90.1 Data-SI'!N453*Convert!$B$6/Convert!$B$5/$D453</f>
        <v>3.7514211722319231</v>
      </c>
      <c r="O453" s="5">
        <f>'90.1 Data-SI'!O453*Convert!$B$6/Convert!$B$5/$D453</f>
        <v>0.11714777992551191</v>
      </c>
      <c r="P453" s="5">
        <f>'90.1 Data-SI'!P453*Convert!$B$6/Convert!$B$5/$D453</f>
        <v>3.6342733923064108</v>
      </c>
      <c r="Q453" s="5">
        <f>'90.1 Data-SI'!Q453*Convert!$B$6/Convert!$B$5/$D453</f>
        <v>0</v>
      </c>
      <c r="R453" s="5">
        <f>'90.1 Data-SI'!R453*Convert!$B$6/Convert!$B$5/$D453</f>
        <v>0</v>
      </c>
      <c r="S453" s="5">
        <f>'90.1 Data-SI'!S453*Convert!$B$6/Convert!$B$5/$D453</f>
        <v>9.3956118941575451</v>
      </c>
      <c r="T453" s="5">
        <f>'90.1 Data-SI'!T453*Convert!$B$6/Convert!$B$5/$D453</f>
        <v>7.0213143271103879</v>
      </c>
      <c r="U453" s="5">
        <f>'90.1 Data-SI'!U453*Convert!$B$7/Convert!$B$5/$D453</f>
        <v>58.474575009639338</v>
      </c>
      <c r="V453" s="5">
        <f>'90.1 Data-SI'!V453*Convert!$B$6/Convert!$B$5/$D453</f>
        <v>3.7824374696459935</v>
      </c>
      <c r="W453" s="5">
        <f>'90.1 Data-SI'!W453*Convert!$B$6/Convert!$B$5/$D453</f>
        <v>81.17966937209674</v>
      </c>
      <c r="X453" s="5">
        <f>'90.1 Data-SI'!X453*Convert!$B$7/Convert!$B$5/$D453</f>
        <v>6.8737570098839846</v>
      </c>
      <c r="Y453" s="5">
        <f t="shared" si="16"/>
        <v>88.053426381980728</v>
      </c>
      <c r="Z453" s="5">
        <f>'90.1 Data-SI'!Z453*Convert!$B$6/Convert!$B$5/$D453</f>
        <v>329.62957780521936</v>
      </c>
      <c r="AA453" s="5">
        <f>'90.1 Data-SI'!AA453*Convert!$B$6/Convert!$B$5/$D453</f>
        <v>679.86560820491241</v>
      </c>
      <c r="AB453" s="5">
        <f t="shared" si="17"/>
        <v>1009.4951860101318</v>
      </c>
    </row>
    <row r="454" spans="1:28" x14ac:dyDescent="0.25">
      <c r="A454" s="95">
        <v>2019</v>
      </c>
      <c r="B454" s="95" t="s">
        <v>59</v>
      </c>
      <c r="C454" s="52" t="s">
        <v>16</v>
      </c>
      <c r="D454" s="5">
        <f>VLOOKUP(B454,SWH!$A$4:$C$19,3,FALSE)</f>
        <v>11345.29</v>
      </c>
      <c r="E454" s="5">
        <f>'90.1 Data-SI'!E454*Convert!$B$6/Convert!$B$5/$D454</f>
        <v>0</v>
      </c>
      <c r="F454" s="5">
        <f>'90.1 Data-SI'!F454*Convert!$B$7/Convert!$B$5/$D454</f>
        <v>29.53414441881462</v>
      </c>
      <c r="G454" s="5">
        <f>'90.1 Data-SI'!G454*Convert!$B$6/Convert!$B$5/$D454</f>
        <v>47.825579797627228</v>
      </c>
      <c r="H454" s="5">
        <f>'90.1 Data-SI'!H454*Convert!$B$6/Convert!$B$5/$D454</f>
        <v>40.781003247456283</v>
      </c>
      <c r="I454" s="5">
        <f>'90.1 Data-SI'!I454*Convert!$B$6/Convert!$B$5/$D454</f>
        <v>14.159715176958896</v>
      </c>
      <c r="J454" s="5">
        <f>'90.1 Data-SI'!J454*Convert!$B$6/Convert!$B$5/$D454</f>
        <v>127.82358949543524</v>
      </c>
      <c r="K454" s="5">
        <f>'90.1 Data-SI'!K454*Convert!$B$7/Convert!$B$5/$D454</f>
        <v>47.477200768875107</v>
      </c>
      <c r="L454" s="5">
        <f>'90.1 Data-SI'!L454*Convert!$B$6/Convert!$B$5/$D454</f>
        <v>75.367276493887189</v>
      </c>
      <c r="M454" s="5">
        <f>'90.1 Data-SI'!M454*Convert!$B$6/Convert!$B$5/$D454</f>
        <v>51.505663485806785</v>
      </c>
      <c r="N454" s="5">
        <f>'90.1 Data-SI'!N454*Convert!$B$6/Convert!$B$5/$D454</f>
        <v>2.8628042513187801</v>
      </c>
      <c r="O454" s="5">
        <f>'90.1 Data-SI'!O454*Convert!$B$6/Convert!$B$5/$D454</f>
        <v>0.11714777992551191</v>
      </c>
      <c r="P454" s="5">
        <f>'90.1 Data-SI'!P454*Convert!$B$6/Convert!$B$5/$D454</f>
        <v>2.7456564713932683</v>
      </c>
      <c r="Q454" s="5">
        <f>'90.1 Data-SI'!Q454*Convert!$B$6/Convert!$B$5/$D454</f>
        <v>0</v>
      </c>
      <c r="R454" s="5">
        <f>'90.1 Data-SI'!R454*Convert!$B$6/Convert!$B$5/$D454</f>
        <v>0</v>
      </c>
      <c r="S454" s="5">
        <f>'90.1 Data-SI'!S454*Convert!$B$6/Convert!$B$5/$D454</f>
        <v>8.2565383716257781</v>
      </c>
      <c r="T454" s="5">
        <f>'90.1 Data-SI'!T454*Convert!$B$6/Convert!$B$5/$D454</f>
        <v>7.02208973454574</v>
      </c>
      <c r="U454" s="5">
        <f>'90.1 Data-SI'!U454*Convert!$B$7/Convert!$B$5/$D454</f>
        <v>60.39797425480824</v>
      </c>
      <c r="V454" s="5">
        <f>'90.1 Data-SI'!V454*Convert!$B$6/Convert!$B$5/$D454</f>
        <v>3.7607260614561433</v>
      </c>
      <c r="W454" s="5">
        <f>'90.1 Data-SI'!W454*Convert!$B$6/Convert!$B$5/$D454</f>
        <v>110.33343812645305</v>
      </c>
      <c r="X454" s="5">
        <f>'90.1 Data-SI'!X454*Convert!$B$7/Convert!$B$5/$D454</f>
        <v>29.53414441881462</v>
      </c>
      <c r="Y454" s="5">
        <f t="shared" si="16"/>
        <v>139.86758254526768</v>
      </c>
      <c r="Z454" s="5">
        <f>'90.1 Data-SI'!Z454*Convert!$B$6/Convert!$B$5/$D454</f>
        <v>401.45324231954891</v>
      </c>
      <c r="AA454" s="5">
        <f>'90.1 Data-SI'!AA454*Convert!$B$6/Convert!$B$5/$D454</f>
        <v>780.81822843566692</v>
      </c>
      <c r="AB454" s="5">
        <f t="shared" si="17"/>
        <v>1182.2714707552159</v>
      </c>
    </row>
    <row r="455" spans="1:28" x14ac:dyDescent="0.25">
      <c r="A455" s="95">
        <v>2019</v>
      </c>
      <c r="B455" s="95" t="s">
        <v>59</v>
      </c>
      <c r="C455" s="52" t="s">
        <v>9</v>
      </c>
      <c r="D455" s="5">
        <f>VLOOKUP(B455,SWH!$A$4:$C$19,3,FALSE)</f>
        <v>11345.29</v>
      </c>
      <c r="E455" s="5">
        <f>'90.1 Data-SI'!E455*Convert!$B$6/Convert!$B$5/$D455</f>
        <v>0</v>
      </c>
      <c r="F455" s="5">
        <f>'90.1 Data-SI'!F455*Convert!$B$7/Convert!$B$5/$D455</f>
        <v>21.475613815659774</v>
      </c>
      <c r="G455" s="5">
        <f>'90.1 Data-SI'!G455*Convert!$B$6/Convert!$B$5/$D455</f>
        <v>33.611586100193712</v>
      </c>
      <c r="H455" s="5">
        <f>'90.1 Data-SI'!H455*Convert!$B$6/Convert!$B$5/$D455</f>
        <v>40.765495098749241</v>
      </c>
      <c r="I455" s="5">
        <f>'90.1 Data-SI'!I455*Convert!$B$6/Convert!$B$5/$D455</f>
        <v>14.149634880299322</v>
      </c>
      <c r="J455" s="5">
        <f>'90.1 Data-SI'!J455*Convert!$B$6/Convert!$B$5/$D455</f>
        <v>127.82358949543524</v>
      </c>
      <c r="K455" s="5">
        <f>'90.1 Data-SI'!K455*Convert!$B$7/Convert!$B$5/$D455</f>
        <v>47.477200768875107</v>
      </c>
      <c r="L455" s="5">
        <f>'90.1 Data-SI'!L455*Convert!$B$6/Convert!$B$5/$D455</f>
        <v>75.367276493887189</v>
      </c>
      <c r="M455" s="5">
        <f>'90.1 Data-SI'!M455*Convert!$B$6/Convert!$B$5/$D455</f>
        <v>57.926812457954881</v>
      </c>
      <c r="N455" s="5">
        <f>'90.1 Data-SI'!N455*Convert!$B$6/Convert!$B$5/$D455</f>
        <v>2.4246990503450232</v>
      </c>
      <c r="O455" s="5">
        <f>'90.1 Data-SI'!O455*Convert!$B$6/Convert!$B$5/$D455</f>
        <v>0.11714777992551191</v>
      </c>
      <c r="P455" s="5">
        <f>'90.1 Data-SI'!P455*Convert!$B$6/Convert!$B$5/$D455</f>
        <v>2.3075512704195109</v>
      </c>
      <c r="Q455" s="5">
        <f>'90.1 Data-SI'!Q455*Convert!$B$6/Convert!$B$5/$D455</f>
        <v>0</v>
      </c>
      <c r="R455" s="5">
        <f>'90.1 Data-SI'!R455*Convert!$B$6/Convert!$B$5/$D455</f>
        <v>0</v>
      </c>
      <c r="S455" s="5">
        <f>'90.1 Data-SI'!S455*Convert!$B$6/Convert!$B$5/$D455</f>
        <v>8.6923173502934787</v>
      </c>
      <c r="T455" s="5">
        <f>'90.1 Data-SI'!T455*Convert!$B$6/Convert!$B$5/$D455</f>
        <v>7.02208973454574</v>
      </c>
      <c r="U455" s="5">
        <f>'90.1 Data-SI'!U455*Convert!$B$7/Convert!$B$5/$D455</f>
        <v>59.948641438184673</v>
      </c>
      <c r="V455" s="5">
        <f>'90.1 Data-SI'!V455*Convert!$B$6/Convert!$B$5/$D455</f>
        <v>3.7537473945379771</v>
      </c>
      <c r="W455" s="5">
        <f>'90.1 Data-SI'!W455*Convert!$B$6/Convert!$B$5/$D455</f>
        <v>102.53826717886159</v>
      </c>
      <c r="X455" s="5">
        <f>'90.1 Data-SI'!X455*Convert!$B$7/Convert!$B$5/$D455</f>
        <v>21.475613815659774</v>
      </c>
      <c r="Y455" s="5">
        <f t="shared" si="16"/>
        <v>124.01388099452136</v>
      </c>
      <c r="Z455" s="5">
        <f>'90.1 Data-SI'!Z455*Convert!$B$6/Convert!$B$5/$D455</f>
        <v>376.59755697934753</v>
      </c>
      <c r="AA455" s="5">
        <f>'90.1 Data-SI'!AA455*Convert!$B$6/Convert!$B$5/$D455</f>
        <v>748.13480503558947</v>
      </c>
      <c r="AB455" s="5">
        <f t="shared" si="17"/>
        <v>1124.7323620149371</v>
      </c>
    </row>
    <row r="456" spans="1:28" x14ac:dyDescent="0.25">
      <c r="A456" s="95">
        <v>2019</v>
      </c>
      <c r="B456" s="95" t="s">
        <v>59</v>
      </c>
      <c r="C456" s="52" t="s">
        <v>12</v>
      </c>
      <c r="D456" s="5">
        <f>VLOOKUP(B456,SWH!$A$4:$C$19,3,FALSE)</f>
        <v>11345.29</v>
      </c>
      <c r="E456" s="5">
        <f>'90.1 Data-SI'!E456*Convert!$B$6/Convert!$B$5/$D456</f>
        <v>0</v>
      </c>
      <c r="F456" s="5">
        <f>'90.1 Data-SI'!F456*Convert!$B$7/Convert!$B$5/$D456</f>
        <v>41.849526200838504</v>
      </c>
      <c r="G456" s="5">
        <f>'90.1 Data-SI'!G456*Convert!$B$6/Convert!$B$5/$D456</f>
        <v>37.90269084743047</v>
      </c>
      <c r="H456" s="5">
        <f>'90.1 Data-SI'!H456*Convert!$B$6/Convert!$B$5/$D456</f>
        <v>40.763944283878544</v>
      </c>
      <c r="I456" s="5">
        <f>'90.1 Data-SI'!I456*Convert!$B$6/Convert!$B$5/$D456</f>
        <v>14.141105398510454</v>
      </c>
      <c r="J456" s="5">
        <f>'90.1 Data-SI'!J456*Convert!$B$6/Convert!$B$5/$D456</f>
        <v>127.82358949543524</v>
      </c>
      <c r="K456" s="5">
        <f>'90.1 Data-SI'!K456*Convert!$B$7/Convert!$B$5/$D456</f>
        <v>47.477200768875107</v>
      </c>
      <c r="L456" s="5">
        <f>'90.1 Data-SI'!L456*Convert!$B$6/Convert!$B$5/$D456</f>
        <v>75.367276493887189</v>
      </c>
      <c r="M456" s="5">
        <f>'90.1 Data-SI'!M456*Convert!$B$6/Convert!$B$5/$D456</f>
        <v>50.358835888921497</v>
      </c>
      <c r="N456" s="5">
        <f>'90.1 Data-SI'!N456*Convert!$B$6/Convert!$B$5/$D456</f>
        <v>4.0421989604888404</v>
      </c>
      <c r="O456" s="5">
        <f>'90.1 Data-SI'!O456*Convert!$B$6/Convert!$B$5/$D456</f>
        <v>0.11714777992551191</v>
      </c>
      <c r="P456" s="5">
        <f>'90.1 Data-SI'!P456*Convert!$B$6/Convert!$B$5/$D456</f>
        <v>3.925051180563329</v>
      </c>
      <c r="Q456" s="5">
        <f>'90.1 Data-SI'!Q456*Convert!$B$6/Convert!$B$5/$D456</f>
        <v>0</v>
      </c>
      <c r="R456" s="5">
        <f>'90.1 Data-SI'!R456*Convert!$B$6/Convert!$B$5/$D456</f>
        <v>0</v>
      </c>
      <c r="S456" s="5">
        <f>'90.1 Data-SI'!S456*Convert!$B$6/Convert!$B$5/$D456</f>
        <v>8.5760062349907127</v>
      </c>
      <c r="T456" s="5">
        <f>'90.1 Data-SI'!T456*Convert!$B$6/Convert!$B$5/$D456</f>
        <v>7.0228651419810904</v>
      </c>
      <c r="U456" s="5">
        <f>'90.1 Data-SI'!U456*Convert!$B$7/Convert!$B$5/$D456</f>
        <v>62.443460384588377</v>
      </c>
      <c r="V456" s="5">
        <f>'90.1 Data-SI'!V456*Convert!$B$6/Convert!$B$5/$D456</f>
        <v>3.7459933201844602</v>
      </c>
      <c r="W456" s="5">
        <f>'90.1 Data-SI'!W456*Convert!$B$6/Convert!$B$5/$D456</f>
        <v>100.76258415190601</v>
      </c>
      <c r="X456" s="5">
        <f>'90.1 Data-SI'!X456*Convert!$B$7/Convert!$B$5/$D456</f>
        <v>41.849526200838504</v>
      </c>
      <c r="Y456" s="5">
        <f t="shared" si="16"/>
        <v>142.61211035274451</v>
      </c>
      <c r="Z456" s="5">
        <f>'90.1 Data-SI'!Z456*Convert!$B$6/Convert!$B$5/$D456</f>
        <v>443.41053864643391</v>
      </c>
      <c r="AA456" s="5">
        <f>'90.1 Data-SI'!AA456*Convert!$B$6/Convert!$B$5/$D456</f>
        <v>813.15349389727169</v>
      </c>
      <c r="AB456" s="5">
        <f t="shared" si="17"/>
        <v>1256.5640325437057</v>
      </c>
    </row>
    <row r="457" spans="1:28" x14ac:dyDescent="0.25">
      <c r="A457" s="95">
        <v>2019</v>
      </c>
      <c r="B457" s="95" t="s">
        <v>59</v>
      </c>
      <c r="C457" s="52" t="s">
        <v>8</v>
      </c>
      <c r="D457" s="5">
        <f>VLOOKUP(B457,SWH!$A$4:$C$19,3,FALSE)</f>
        <v>11345.29</v>
      </c>
      <c r="E457" s="5">
        <f>'90.1 Data-SI'!E457*Convert!$B$6/Convert!$B$5/$D457</f>
        <v>0</v>
      </c>
      <c r="F457" s="5">
        <f>'90.1 Data-SI'!F457*Convert!$B$7/Convert!$B$5/$D457</f>
        <v>67.831473090007705</v>
      </c>
      <c r="G457" s="5">
        <f>'90.1 Data-SI'!G457*Convert!$B$6/Convert!$B$5/$D457</f>
        <v>22.09213324060763</v>
      </c>
      <c r="H457" s="5">
        <f>'90.1 Data-SI'!H457*Convert!$B$6/Convert!$B$5/$D457</f>
        <v>40.800388433340068</v>
      </c>
      <c r="I457" s="5">
        <f>'90.1 Data-SI'!I457*Convert!$B$6/Convert!$B$5/$D457</f>
        <v>14.062789247539923</v>
      </c>
      <c r="J457" s="5">
        <f>'90.1 Data-SI'!J457*Convert!$B$6/Convert!$B$5/$D457</f>
        <v>127.82358949543524</v>
      </c>
      <c r="K457" s="5">
        <f>'90.1 Data-SI'!K457*Convert!$B$7/Convert!$B$5/$D457</f>
        <v>47.477200768875107</v>
      </c>
      <c r="L457" s="5">
        <f>'90.1 Data-SI'!L457*Convert!$B$6/Convert!$B$5/$D457</f>
        <v>75.367276493887189</v>
      </c>
      <c r="M457" s="5">
        <f>'90.1 Data-SI'!M457*Convert!$B$6/Convert!$B$5/$D457</f>
        <v>47.662744236203345</v>
      </c>
      <c r="N457" s="5">
        <f>'90.1 Data-SI'!N457*Convert!$B$6/Convert!$B$5/$D457</f>
        <v>3.3993861965822139</v>
      </c>
      <c r="O457" s="5">
        <f>'90.1 Data-SI'!O457*Convert!$B$6/Convert!$B$5/$D457</f>
        <v>0.11714777992551191</v>
      </c>
      <c r="P457" s="5">
        <f>'90.1 Data-SI'!P457*Convert!$B$6/Convert!$B$5/$D457</f>
        <v>3.2822384166567016</v>
      </c>
      <c r="Q457" s="5">
        <f>'90.1 Data-SI'!Q457*Convert!$B$6/Convert!$B$5/$D457</f>
        <v>0</v>
      </c>
      <c r="R457" s="5">
        <f>'90.1 Data-SI'!R457*Convert!$B$6/Convert!$B$5/$D457</f>
        <v>0</v>
      </c>
      <c r="S457" s="5">
        <f>'90.1 Data-SI'!S457*Convert!$B$6/Convert!$B$5/$D457</f>
        <v>9.2847286309022401</v>
      </c>
      <c r="T457" s="5">
        <f>'90.1 Data-SI'!T457*Convert!$B$6/Convert!$B$5/$D457</f>
        <v>7.0228651419810904</v>
      </c>
      <c r="U457" s="5">
        <f>'90.1 Data-SI'!U457*Convert!$B$7/Convert!$B$5/$D457</f>
        <v>65.222529447119555</v>
      </c>
      <c r="V457" s="5">
        <f>'90.1 Data-SI'!V457*Convert!$B$6/Convert!$B$5/$D457</f>
        <v>3.7343622086541832</v>
      </c>
      <c r="W457" s="5">
        <f>'90.1 Data-SI'!W457*Convert!$B$6/Convert!$B$5/$D457</f>
        <v>82.321844524369908</v>
      </c>
      <c r="X457" s="5">
        <f>'90.1 Data-SI'!X457*Convert!$B$7/Convert!$B$5/$D457</f>
        <v>67.831473090007705</v>
      </c>
      <c r="Y457" s="5">
        <f t="shared" si="16"/>
        <v>150.15331761437761</v>
      </c>
      <c r="Z457" s="5">
        <f>'90.1 Data-SI'!Z457*Convert!$B$6/Convert!$B$5/$D457</f>
        <v>527.43756537832974</v>
      </c>
      <c r="AA457" s="5">
        <f>'90.1 Data-SI'!AA457*Convert!$B$6/Convert!$B$5/$D457</f>
        <v>878.68627788859203</v>
      </c>
      <c r="AB457" s="5">
        <f t="shared" si="17"/>
        <v>1406.1238432669218</v>
      </c>
    </row>
    <row r="458" spans="1:28" x14ac:dyDescent="0.25">
      <c r="A458" s="95">
        <v>2004</v>
      </c>
      <c r="B458" s="95" t="s">
        <v>58</v>
      </c>
      <c r="C458" s="52" t="s">
        <v>10</v>
      </c>
      <c r="D458" s="5">
        <f>VLOOKUP(B458,SWH!$A$4:$C$19,3,FALSE)</f>
        <v>4013.58</v>
      </c>
      <c r="E458" s="5">
        <f>'90.1 Data-SI'!E458*Convert!$B$6/Convert!$B$5/$D458</f>
        <v>0</v>
      </c>
      <c r="F458" s="5">
        <f>'90.1 Data-SI'!F458*Convert!$B$7/Convert!$B$5/$D458</f>
        <v>0</v>
      </c>
      <c r="G458" s="5">
        <f>'90.1 Data-SI'!G458*Convert!$B$6/Convert!$B$5/$D458</f>
        <v>297.17513693787373</v>
      </c>
      <c r="H458" s="5">
        <f>'90.1 Data-SI'!H458*Convert!$B$6/Convert!$B$5/$D458</f>
        <v>109.1657953193353</v>
      </c>
      <c r="I458" s="5">
        <f>'90.1 Data-SI'!I458*Convert!$B$6/Convert!$B$5/$D458</f>
        <v>20.912576109663249</v>
      </c>
      <c r="J458" s="5">
        <f>'90.1 Data-SI'!J458*Convert!$B$6/Convert!$B$5/$D458</f>
        <v>131.9370722508196</v>
      </c>
      <c r="K458" s="5">
        <f>'90.1 Data-SI'!K458*Convert!$B$7/Convert!$B$5/$D458</f>
        <v>31.621475645738279</v>
      </c>
      <c r="L458" s="5">
        <f>'90.1 Data-SI'!L458*Convert!$B$6/Convert!$B$5/$D458</f>
        <v>0</v>
      </c>
      <c r="M458" s="5">
        <f>'90.1 Data-SI'!M458*Convert!$B$6/Convert!$B$5/$D458</f>
        <v>70.922149164696961</v>
      </c>
      <c r="N458" s="5">
        <f>'90.1 Data-SI'!N458*Convert!$B$6/Convert!$B$5/$D458</f>
        <v>5.6988468593569271E-2</v>
      </c>
      <c r="O458" s="5">
        <f>'90.1 Data-SI'!O458*Convert!$B$6/Convert!$B$5/$D458</f>
        <v>5.6988468593569271E-2</v>
      </c>
      <c r="P458" s="5">
        <f>'90.1 Data-SI'!P458*Convert!$B$6/Convert!$B$5/$D458</f>
        <v>0</v>
      </c>
      <c r="Q458" s="5">
        <f>'90.1 Data-SI'!Q458*Convert!$B$6/Convert!$B$5/$D458</f>
        <v>0</v>
      </c>
      <c r="R458" s="5">
        <f>'90.1 Data-SI'!R458*Convert!$B$6/Convert!$B$5/$D458</f>
        <v>0</v>
      </c>
      <c r="S458" s="5">
        <f>'90.1 Data-SI'!S458*Convert!$B$6/Convert!$B$5/$D458</f>
        <v>0</v>
      </c>
      <c r="T458" s="5">
        <f>'90.1 Data-SI'!T458*Convert!$B$6/Convert!$B$5/$D458</f>
        <v>0</v>
      </c>
      <c r="U458" s="5">
        <f>'90.1 Data-SI'!U458*Convert!$B$7/Convert!$B$5/$D458</f>
        <v>34.645655776416845</v>
      </c>
      <c r="V458" s="5">
        <f>'90.1 Data-SI'!V458*Convert!$B$6/Convert!$B$5/$D458</f>
        <v>0</v>
      </c>
      <c r="W458" s="5">
        <f>'90.1 Data-SI'!W458*Convert!$B$6/Convert!$B$5/$D458</f>
        <v>368.09728610257071</v>
      </c>
      <c r="X458" s="5">
        <f>'90.1 Data-SI'!X458*Convert!$B$7/Convert!$B$5/$D458</f>
        <v>0</v>
      </c>
      <c r="Y458" s="5">
        <f t="shared" si="16"/>
        <v>368.09728610257071</v>
      </c>
      <c r="Z458" s="5">
        <f>'90.1 Data-SI'!Z458*Convert!$B$6/Convert!$B$5/$D458</f>
        <v>193.60517086159155</v>
      </c>
      <c r="AA458" s="5">
        <f>'90.1 Data-SI'!AA458*Convert!$B$6/Convert!$B$5/$D458</f>
        <v>823.77708097675065</v>
      </c>
      <c r="AB458" s="5">
        <f t="shared" si="17"/>
        <v>1017.3822518383422</v>
      </c>
    </row>
    <row r="459" spans="1:28" x14ac:dyDescent="0.25">
      <c r="A459" s="95">
        <v>2004</v>
      </c>
      <c r="B459" s="95" t="s">
        <v>58</v>
      </c>
      <c r="C459" s="52" t="s">
        <v>6</v>
      </c>
      <c r="D459" s="5">
        <f>VLOOKUP(B459,SWH!$A$4:$C$19,3,FALSE)</f>
        <v>4013.58</v>
      </c>
      <c r="E459" s="5">
        <f>'90.1 Data-SI'!E459*Convert!$B$6/Convert!$B$5/$D459</f>
        <v>8.7674567067029651E-3</v>
      </c>
      <c r="F459" s="5">
        <f>'90.1 Data-SI'!F459*Convert!$B$7/Convert!$B$5/$D459</f>
        <v>0</v>
      </c>
      <c r="G459" s="5">
        <f>'90.1 Data-SI'!G459*Convert!$B$6/Convert!$B$5/$D459</f>
        <v>268.0759481283265</v>
      </c>
      <c r="H459" s="5">
        <f>'90.1 Data-SI'!H459*Convert!$B$6/Convert!$B$5/$D459</f>
        <v>109.1657953193353</v>
      </c>
      <c r="I459" s="5">
        <f>'90.1 Data-SI'!I459*Convert!$B$6/Convert!$B$5/$D459</f>
        <v>20.916959838016599</v>
      </c>
      <c r="J459" s="5">
        <f>'90.1 Data-SI'!J459*Convert!$B$6/Convert!$B$5/$D459</f>
        <v>131.9370722508196</v>
      </c>
      <c r="K459" s="5">
        <f>'90.1 Data-SI'!K459*Convert!$B$7/Convert!$B$5/$D459</f>
        <v>31.621475645738279</v>
      </c>
      <c r="L459" s="5">
        <f>'90.1 Data-SI'!L459*Convert!$B$6/Convert!$B$5/$D459</f>
        <v>0</v>
      </c>
      <c r="M459" s="5">
        <f>'90.1 Data-SI'!M459*Convert!$B$6/Convert!$B$5/$D459</f>
        <v>72.984693354948831</v>
      </c>
      <c r="N459" s="5">
        <f>'90.1 Data-SI'!N459*Convert!$B$6/Convert!$B$5/$D459</f>
        <v>5.6988468593569271E-2</v>
      </c>
      <c r="O459" s="5">
        <f>'90.1 Data-SI'!O459*Convert!$B$6/Convert!$B$5/$D459</f>
        <v>5.6988468593569271E-2</v>
      </c>
      <c r="P459" s="5">
        <f>'90.1 Data-SI'!P459*Convert!$B$6/Convert!$B$5/$D459</f>
        <v>0</v>
      </c>
      <c r="Q459" s="5">
        <f>'90.1 Data-SI'!Q459*Convert!$B$6/Convert!$B$5/$D459</f>
        <v>0</v>
      </c>
      <c r="R459" s="5">
        <f>'90.1 Data-SI'!R459*Convert!$B$6/Convert!$B$5/$D459</f>
        <v>0</v>
      </c>
      <c r="S459" s="5">
        <f>'90.1 Data-SI'!S459*Convert!$B$6/Convert!$B$5/$D459</f>
        <v>0</v>
      </c>
      <c r="T459" s="5">
        <f>'90.1 Data-SI'!T459*Convert!$B$6/Convert!$B$5/$D459</f>
        <v>0</v>
      </c>
      <c r="U459" s="5">
        <f>'90.1 Data-SI'!U459*Convert!$B$7/Convert!$B$5/$D459</f>
        <v>34.572883394209995</v>
      </c>
      <c r="V459" s="5">
        <f>'90.1 Data-SI'!V459*Convert!$B$6/Convert!$B$5/$D459</f>
        <v>0</v>
      </c>
      <c r="W459" s="5">
        <f>'90.1 Data-SI'!W459*Convert!$B$6/Convert!$B$5/$D459</f>
        <v>341.06940893998205</v>
      </c>
      <c r="X459" s="5">
        <f>'90.1 Data-SI'!X459*Convert!$B$7/Convert!$B$5/$D459</f>
        <v>0</v>
      </c>
      <c r="Y459" s="5">
        <f t="shared" si="16"/>
        <v>341.06940893998205</v>
      </c>
      <c r="Z459" s="5">
        <f>'90.1 Data-SI'!Z459*Convert!$B$6/Convert!$B$5/$D459</f>
        <v>193.39256003645403</v>
      </c>
      <c r="AA459" s="5">
        <f>'90.1 Data-SI'!AA459*Convert!$B$6/Convert!$B$5/$D459</f>
        <v>796.54097671737793</v>
      </c>
      <c r="AB459" s="5">
        <f t="shared" si="17"/>
        <v>989.93353675383196</v>
      </c>
    </row>
    <row r="460" spans="1:28" x14ac:dyDescent="0.25">
      <c r="A460" s="95">
        <v>2004</v>
      </c>
      <c r="B460" s="95" t="s">
        <v>58</v>
      </c>
      <c r="C460" s="52" t="s">
        <v>11</v>
      </c>
      <c r="D460" s="5">
        <f>VLOOKUP(B460,SWH!$A$4:$C$19,3,FALSE)</f>
        <v>4013.58</v>
      </c>
      <c r="E460" s="5">
        <f>'90.1 Data-SI'!E460*Convert!$B$6/Convert!$B$5/$D460</f>
        <v>0</v>
      </c>
      <c r="F460" s="5">
        <f>'90.1 Data-SI'!F460*Convert!$B$7/Convert!$B$5/$D460</f>
        <v>0</v>
      </c>
      <c r="G460" s="5">
        <f>'90.1 Data-SI'!G460*Convert!$B$6/Convert!$B$5/$D460</f>
        <v>215.21256791526102</v>
      </c>
      <c r="H460" s="5">
        <f>'90.1 Data-SI'!H460*Convert!$B$6/Convert!$B$5/$D460</f>
        <v>109.1657953193353</v>
      </c>
      <c r="I460" s="5">
        <f>'90.1 Data-SI'!I460*Convert!$B$6/Convert!$B$5/$D460</f>
        <v>20.919151702193275</v>
      </c>
      <c r="J460" s="5">
        <f>'90.1 Data-SI'!J460*Convert!$B$6/Convert!$B$5/$D460</f>
        <v>131.9370722508196</v>
      </c>
      <c r="K460" s="5">
        <f>'90.1 Data-SI'!K460*Convert!$B$7/Convert!$B$5/$D460</f>
        <v>31.621475645738279</v>
      </c>
      <c r="L460" s="5">
        <f>'90.1 Data-SI'!L460*Convert!$B$6/Convert!$B$5/$D460</f>
        <v>0</v>
      </c>
      <c r="M460" s="5">
        <f>'90.1 Data-SI'!M460*Convert!$B$6/Convert!$B$5/$D460</f>
        <v>70.122118740210325</v>
      </c>
      <c r="N460" s="5">
        <f>'90.1 Data-SI'!N460*Convert!$B$6/Convert!$B$5/$D460</f>
        <v>5.6988468593569271E-2</v>
      </c>
      <c r="O460" s="5">
        <f>'90.1 Data-SI'!O460*Convert!$B$6/Convert!$B$5/$D460</f>
        <v>5.6988468593569271E-2</v>
      </c>
      <c r="P460" s="5">
        <f>'90.1 Data-SI'!P460*Convert!$B$6/Convert!$B$5/$D460</f>
        <v>0</v>
      </c>
      <c r="Q460" s="5">
        <f>'90.1 Data-SI'!Q460*Convert!$B$6/Convert!$B$5/$D460</f>
        <v>0</v>
      </c>
      <c r="R460" s="5">
        <f>'90.1 Data-SI'!R460*Convert!$B$6/Convert!$B$5/$D460</f>
        <v>0</v>
      </c>
      <c r="S460" s="5">
        <f>'90.1 Data-SI'!S460*Convert!$B$6/Convert!$B$5/$D460</f>
        <v>0</v>
      </c>
      <c r="T460" s="5">
        <f>'90.1 Data-SI'!T460*Convert!$B$6/Convert!$B$5/$D460</f>
        <v>0</v>
      </c>
      <c r="U460" s="5">
        <f>'90.1 Data-SI'!U460*Convert!$B$7/Convert!$B$5/$D460</f>
        <v>36.098102497576292</v>
      </c>
      <c r="V460" s="5">
        <f>'90.1 Data-SI'!V460*Convert!$B$6/Convert!$B$5/$D460</f>
        <v>0</v>
      </c>
      <c r="W460" s="5">
        <f>'90.1 Data-SI'!W460*Convert!$B$6/Convert!$B$5/$D460</f>
        <v>285.33468665547133</v>
      </c>
      <c r="X460" s="5">
        <f>'90.1 Data-SI'!X460*Convert!$B$7/Convert!$B$5/$D460</f>
        <v>0</v>
      </c>
      <c r="Y460" s="5">
        <f t="shared" si="16"/>
        <v>285.33468665547133</v>
      </c>
      <c r="Z460" s="5">
        <f>'90.1 Data-SI'!Z460*Convert!$B$6/Convert!$B$5/$D460</f>
        <v>197.84861990763579</v>
      </c>
      <c r="AA460" s="5">
        <f>'90.1 Data-SI'!AA460*Convert!$B$6/Convert!$B$5/$D460</f>
        <v>745.26231430404891</v>
      </c>
      <c r="AB460" s="5">
        <f t="shared" si="17"/>
        <v>943.11093421168471</v>
      </c>
    </row>
    <row r="461" spans="1:28" x14ac:dyDescent="0.25">
      <c r="A461" s="95">
        <v>2004</v>
      </c>
      <c r="B461" s="95" t="s">
        <v>58</v>
      </c>
      <c r="C461" s="52" t="s">
        <v>13</v>
      </c>
      <c r="D461" s="5">
        <f>VLOOKUP(B461,SWH!$A$4:$C$19,3,FALSE)</f>
        <v>4013.58</v>
      </c>
      <c r="E461" s="5">
        <f>'90.1 Data-SI'!E461*Convert!$B$6/Convert!$B$5/$D461</f>
        <v>2.2137828184424988</v>
      </c>
      <c r="F461" s="5">
        <f>'90.1 Data-SI'!F461*Convert!$B$7/Convert!$B$5/$D461</f>
        <v>0.26783237575099206</v>
      </c>
      <c r="G461" s="5">
        <f>'90.1 Data-SI'!G461*Convert!$B$6/Convert!$B$5/$D461</f>
        <v>222.18488786126653</v>
      </c>
      <c r="H461" s="5">
        <f>'90.1 Data-SI'!H461*Convert!$B$6/Convert!$B$5/$D461</f>
        <v>109.1657953193353</v>
      </c>
      <c r="I461" s="5">
        <f>'90.1 Data-SI'!I461*Convert!$B$6/Convert!$B$5/$D461</f>
        <v>20.892849332073165</v>
      </c>
      <c r="J461" s="5">
        <f>'90.1 Data-SI'!J461*Convert!$B$6/Convert!$B$5/$D461</f>
        <v>131.9370722508196</v>
      </c>
      <c r="K461" s="5">
        <f>'90.1 Data-SI'!K461*Convert!$B$7/Convert!$B$5/$D461</f>
        <v>31.621475645738279</v>
      </c>
      <c r="L461" s="5">
        <f>'90.1 Data-SI'!L461*Convert!$B$6/Convert!$B$5/$D461</f>
        <v>0</v>
      </c>
      <c r="M461" s="5">
        <f>'90.1 Data-SI'!M461*Convert!$B$6/Convert!$B$5/$D461</f>
        <v>71.831772798017397</v>
      </c>
      <c r="N461" s="5">
        <f>'90.1 Data-SI'!N461*Convert!$B$6/Convert!$B$5/$D461</f>
        <v>5.6988468593569271E-2</v>
      </c>
      <c r="O461" s="5">
        <f>'90.1 Data-SI'!O461*Convert!$B$6/Convert!$B$5/$D461</f>
        <v>5.6988468593569271E-2</v>
      </c>
      <c r="P461" s="5">
        <f>'90.1 Data-SI'!P461*Convert!$B$6/Convert!$B$5/$D461</f>
        <v>0</v>
      </c>
      <c r="Q461" s="5">
        <f>'90.1 Data-SI'!Q461*Convert!$B$6/Convert!$B$5/$D461</f>
        <v>0</v>
      </c>
      <c r="R461" s="5">
        <f>'90.1 Data-SI'!R461*Convert!$B$6/Convert!$B$5/$D461</f>
        <v>0</v>
      </c>
      <c r="S461" s="5">
        <f>'90.1 Data-SI'!S461*Convert!$B$6/Convert!$B$5/$D461</f>
        <v>0</v>
      </c>
      <c r="T461" s="5">
        <f>'90.1 Data-SI'!T461*Convert!$B$6/Convert!$B$5/$D461</f>
        <v>0</v>
      </c>
      <c r="U461" s="5">
        <f>'90.1 Data-SI'!U461*Convert!$B$7/Convert!$B$5/$D461</f>
        <v>36.125861035119101</v>
      </c>
      <c r="V461" s="5">
        <f>'90.1 Data-SI'!V461*Convert!$B$6/Convert!$B$5/$D461</f>
        <v>0</v>
      </c>
      <c r="W461" s="5">
        <f>'90.1 Data-SI'!W461*Convert!$B$6/Convert!$B$5/$D461</f>
        <v>296.23044347772645</v>
      </c>
      <c r="X461" s="5">
        <f>'90.1 Data-SI'!X461*Convert!$B$7/Convert!$B$5/$D461</f>
        <v>0.26783237575099206</v>
      </c>
      <c r="Y461" s="5">
        <f t="shared" si="16"/>
        <v>296.49827585347742</v>
      </c>
      <c r="Z461" s="5">
        <f>'90.1 Data-SI'!Z461*Convert!$B$6/Convert!$B$5/$D461</f>
        <v>198.71221439324603</v>
      </c>
      <c r="AA461" s="5">
        <f>'90.1 Data-SI'!AA461*Convert!$B$6/Convert!$B$5/$D461</f>
        <v>756.99755510597083</v>
      </c>
      <c r="AB461" s="5">
        <f t="shared" si="17"/>
        <v>955.70976949921692</v>
      </c>
    </row>
    <row r="462" spans="1:28" x14ac:dyDescent="0.25">
      <c r="A462" s="95">
        <v>2004</v>
      </c>
      <c r="B462" s="95" t="s">
        <v>58</v>
      </c>
      <c r="C462" s="52" t="s">
        <v>19</v>
      </c>
      <c r="D462" s="5">
        <f>VLOOKUP(B462,SWH!$A$4:$C$19,3,FALSE)</f>
        <v>4013.58</v>
      </c>
      <c r="E462" s="5">
        <f>'90.1 Data-SI'!E462*Convert!$B$6/Convert!$B$5/$D462</f>
        <v>5.3437648627354575</v>
      </c>
      <c r="F462" s="5">
        <f>'90.1 Data-SI'!F462*Convert!$B$7/Convert!$B$5/$D462</f>
        <v>0.93028612305666725</v>
      </c>
      <c r="G462" s="5">
        <f>'90.1 Data-SI'!G462*Convert!$B$6/Convert!$B$5/$D462</f>
        <v>185.79336693591921</v>
      </c>
      <c r="H462" s="5">
        <f>'90.1 Data-SI'!H462*Convert!$B$6/Convert!$B$5/$D462</f>
        <v>109.1657953193353</v>
      </c>
      <c r="I462" s="5">
        <f>'90.1 Data-SI'!I462*Convert!$B$6/Convert!$B$5/$D462</f>
        <v>20.886273739543142</v>
      </c>
      <c r="J462" s="5">
        <f>'90.1 Data-SI'!J462*Convert!$B$6/Convert!$B$5/$D462</f>
        <v>131.9370722508196</v>
      </c>
      <c r="K462" s="5">
        <f>'90.1 Data-SI'!K462*Convert!$B$7/Convert!$B$5/$D462</f>
        <v>31.621475645738279</v>
      </c>
      <c r="L462" s="5">
        <f>'90.1 Data-SI'!L462*Convert!$B$6/Convert!$B$5/$D462</f>
        <v>0</v>
      </c>
      <c r="M462" s="5">
        <f>'90.1 Data-SI'!M462*Convert!$B$6/Convert!$B$5/$D462</f>
        <v>70.209793307277351</v>
      </c>
      <c r="N462" s="5">
        <f>'90.1 Data-SI'!N462*Convert!$B$6/Convert!$B$5/$D462</f>
        <v>5.6988468593569271E-2</v>
      </c>
      <c r="O462" s="5">
        <f>'90.1 Data-SI'!O462*Convert!$B$6/Convert!$B$5/$D462</f>
        <v>5.6988468593569271E-2</v>
      </c>
      <c r="P462" s="5">
        <f>'90.1 Data-SI'!P462*Convert!$B$6/Convert!$B$5/$D462</f>
        <v>0</v>
      </c>
      <c r="Q462" s="5">
        <f>'90.1 Data-SI'!Q462*Convert!$B$6/Convert!$B$5/$D462</f>
        <v>0</v>
      </c>
      <c r="R462" s="5">
        <f>'90.1 Data-SI'!R462*Convert!$B$6/Convert!$B$5/$D462</f>
        <v>0</v>
      </c>
      <c r="S462" s="5">
        <f>'90.1 Data-SI'!S462*Convert!$B$6/Convert!$B$5/$D462</f>
        <v>0</v>
      </c>
      <c r="T462" s="5">
        <f>'90.1 Data-SI'!T462*Convert!$B$6/Convert!$B$5/$D462</f>
        <v>0</v>
      </c>
      <c r="U462" s="5">
        <f>'90.1 Data-SI'!U462*Convert!$B$7/Convert!$B$5/$D462</f>
        <v>37.765115211634289</v>
      </c>
      <c r="V462" s="5">
        <f>'90.1 Data-SI'!V462*Convert!$B$6/Convert!$B$5/$D462</f>
        <v>0</v>
      </c>
      <c r="W462" s="5">
        <f>'90.1 Data-SI'!W462*Convert!$B$6/Convert!$B$5/$D462</f>
        <v>261.34692510593197</v>
      </c>
      <c r="X462" s="5">
        <f>'90.1 Data-SI'!X462*Convert!$B$7/Convert!$B$5/$D462</f>
        <v>0.93028612305666725</v>
      </c>
      <c r="Y462" s="5">
        <f t="shared" si="16"/>
        <v>262.27721122898862</v>
      </c>
      <c r="Z462" s="5">
        <f>'90.1 Data-SI'!Z462*Convert!$B$6/Convert!$B$5/$D462</f>
        <v>205.4368536872872</v>
      </c>
      <c r="AA462" s="5">
        <f>'90.1 Data-SI'!AA462*Convert!$B$6/Convert!$B$5/$D462</f>
        <v>728.82990857151083</v>
      </c>
      <c r="AB462" s="5">
        <f t="shared" si="17"/>
        <v>934.26676225879805</v>
      </c>
    </row>
    <row r="463" spans="1:28" x14ac:dyDescent="0.25">
      <c r="A463" s="95">
        <v>2004</v>
      </c>
      <c r="B463" s="95" t="s">
        <v>58</v>
      </c>
      <c r="C463" s="52" t="s">
        <v>20</v>
      </c>
      <c r="D463" s="5">
        <f>VLOOKUP(B463,SWH!$A$4:$C$19,3,FALSE)</f>
        <v>4013.58</v>
      </c>
      <c r="E463" s="5">
        <f>'90.1 Data-SI'!E463*Convert!$B$6/Convert!$B$5/$D463</f>
        <v>5.9246088695545289</v>
      </c>
      <c r="F463" s="5">
        <f>'90.1 Data-SI'!F463*Convert!$B$7/Convert!$B$5/$D463</f>
        <v>0.67370720847168319</v>
      </c>
      <c r="G463" s="5">
        <f>'90.1 Data-SI'!G463*Convert!$B$6/Convert!$B$5/$D463</f>
        <v>148.53386779660829</v>
      </c>
      <c r="H463" s="5">
        <f>'90.1 Data-SI'!H463*Convert!$B$6/Convert!$B$5/$D463</f>
        <v>109.1657953193353</v>
      </c>
      <c r="I463" s="5">
        <f>'90.1 Data-SI'!I463*Convert!$B$6/Convert!$B$5/$D463</f>
        <v>20.901616788779869</v>
      </c>
      <c r="J463" s="5">
        <f>'90.1 Data-SI'!J463*Convert!$B$6/Convert!$B$5/$D463</f>
        <v>131.9370722508196</v>
      </c>
      <c r="K463" s="5">
        <f>'90.1 Data-SI'!K463*Convert!$B$7/Convert!$B$5/$D463</f>
        <v>31.621475645738279</v>
      </c>
      <c r="L463" s="5">
        <f>'90.1 Data-SI'!L463*Convert!$B$6/Convert!$B$5/$D463</f>
        <v>0</v>
      </c>
      <c r="M463" s="5">
        <f>'90.1 Data-SI'!M463*Convert!$B$6/Convert!$B$5/$D463</f>
        <v>73.725543446665228</v>
      </c>
      <c r="N463" s="5">
        <f>'90.1 Data-SI'!N463*Convert!$B$6/Convert!$B$5/$D463</f>
        <v>5.6988468593569271E-2</v>
      </c>
      <c r="O463" s="5">
        <f>'90.1 Data-SI'!O463*Convert!$B$6/Convert!$B$5/$D463</f>
        <v>5.6988468593569271E-2</v>
      </c>
      <c r="P463" s="5">
        <f>'90.1 Data-SI'!P463*Convert!$B$6/Convert!$B$5/$D463</f>
        <v>0</v>
      </c>
      <c r="Q463" s="5">
        <f>'90.1 Data-SI'!Q463*Convert!$B$6/Convert!$B$5/$D463</f>
        <v>0</v>
      </c>
      <c r="R463" s="5">
        <f>'90.1 Data-SI'!R463*Convert!$B$6/Convert!$B$5/$D463</f>
        <v>0</v>
      </c>
      <c r="S463" s="5">
        <f>'90.1 Data-SI'!S463*Convert!$B$6/Convert!$B$5/$D463</f>
        <v>0</v>
      </c>
      <c r="T463" s="5">
        <f>'90.1 Data-SI'!T463*Convert!$B$6/Convert!$B$5/$D463</f>
        <v>0</v>
      </c>
      <c r="U463" s="5">
        <f>'90.1 Data-SI'!U463*Convert!$B$7/Convert!$B$5/$D463</f>
        <v>38.030696895152076</v>
      </c>
      <c r="V463" s="5">
        <f>'90.1 Data-SI'!V463*Convert!$B$6/Convert!$B$5/$D463</f>
        <v>0</v>
      </c>
      <c r="W463" s="5">
        <f>'90.1 Data-SI'!W463*Convert!$B$6/Convert!$B$5/$D463</f>
        <v>228.18402011282802</v>
      </c>
      <c r="X463" s="5">
        <f>'90.1 Data-SI'!X463*Convert!$B$7/Convert!$B$5/$D463</f>
        <v>0.67370720847168319</v>
      </c>
      <c r="Y463" s="5">
        <f t="shared" si="16"/>
        <v>228.85772732129971</v>
      </c>
      <c r="Z463" s="5">
        <f>'90.1 Data-SI'!Z463*Convert!$B$6/Convert!$B$5/$D463</f>
        <v>205.46315605740733</v>
      </c>
      <c r="AA463" s="5">
        <f>'90.1 Data-SI'!AA463*Convert!$B$6/Convert!$B$5/$D463</f>
        <v>695.70864899776359</v>
      </c>
      <c r="AB463" s="5">
        <f t="shared" si="17"/>
        <v>901.17180505517092</v>
      </c>
    </row>
    <row r="464" spans="1:28" x14ac:dyDescent="0.25">
      <c r="A464" s="95">
        <v>2004</v>
      </c>
      <c r="B464" s="95" t="s">
        <v>58</v>
      </c>
      <c r="C464" s="52" t="s">
        <v>3</v>
      </c>
      <c r="D464" s="5">
        <f>VLOOKUP(B464,SWH!$A$4:$C$19,3,FALSE)</f>
        <v>4013.58</v>
      </c>
      <c r="E464" s="5">
        <f>'90.1 Data-SI'!E464*Convert!$B$6/Convert!$B$5/$D464</f>
        <v>27.227336802666056</v>
      </c>
      <c r="F464" s="5">
        <f>'90.1 Data-SI'!F464*Convert!$B$7/Convert!$B$5/$D464</f>
        <v>5.2306087499605507</v>
      </c>
      <c r="G464" s="5">
        <f>'90.1 Data-SI'!G464*Convert!$B$6/Convert!$B$5/$D464</f>
        <v>119.26152171710376</v>
      </c>
      <c r="H464" s="5">
        <f>'90.1 Data-SI'!H464*Convert!$B$6/Convert!$B$5/$D464</f>
        <v>109.1657953193353</v>
      </c>
      <c r="I464" s="5">
        <f>'90.1 Data-SI'!I464*Convert!$B$6/Convert!$B$5/$D464</f>
        <v>20.897233060426522</v>
      </c>
      <c r="J464" s="5">
        <f>'90.1 Data-SI'!J464*Convert!$B$6/Convert!$B$5/$D464</f>
        <v>131.9370722508196</v>
      </c>
      <c r="K464" s="5">
        <f>'90.1 Data-SI'!K464*Convert!$B$7/Convert!$B$5/$D464</f>
        <v>31.621475645738279</v>
      </c>
      <c r="L464" s="5">
        <f>'90.1 Data-SI'!L464*Convert!$B$6/Convert!$B$5/$D464</f>
        <v>0</v>
      </c>
      <c r="M464" s="5">
        <f>'90.1 Data-SI'!M464*Convert!$B$6/Convert!$B$5/$D464</f>
        <v>69.80210657041566</v>
      </c>
      <c r="N464" s="5">
        <f>'90.1 Data-SI'!N464*Convert!$B$6/Convert!$B$5/$D464</f>
        <v>5.6988468593569271E-2</v>
      </c>
      <c r="O464" s="5">
        <f>'90.1 Data-SI'!O464*Convert!$B$6/Convert!$B$5/$D464</f>
        <v>5.6988468593569271E-2</v>
      </c>
      <c r="P464" s="5">
        <f>'90.1 Data-SI'!P464*Convert!$B$6/Convert!$B$5/$D464</f>
        <v>0</v>
      </c>
      <c r="Q464" s="5">
        <f>'90.1 Data-SI'!Q464*Convert!$B$6/Convert!$B$5/$D464</f>
        <v>0</v>
      </c>
      <c r="R464" s="5">
        <f>'90.1 Data-SI'!R464*Convert!$B$6/Convert!$B$5/$D464</f>
        <v>0</v>
      </c>
      <c r="S464" s="5">
        <f>'90.1 Data-SI'!S464*Convert!$B$6/Convert!$B$5/$D464</f>
        <v>0</v>
      </c>
      <c r="T464" s="5">
        <f>'90.1 Data-SI'!T464*Convert!$B$6/Convert!$B$5/$D464</f>
        <v>0</v>
      </c>
      <c r="U464" s="5">
        <f>'90.1 Data-SI'!U464*Convert!$B$7/Convert!$B$5/$D464</f>
        <v>41.757843233333951</v>
      </c>
      <c r="V464" s="5">
        <f>'90.1 Data-SI'!V464*Convert!$B$6/Convert!$B$5/$D464</f>
        <v>0</v>
      </c>
      <c r="W464" s="5">
        <f>'90.1 Data-SI'!W464*Convert!$B$6/Convert!$B$5/$D464</f>
        <v>216.29096509018547</v>
      </c>
      <c r="X464" s="5">
        <f>'90.1 Data-SI'!X464*Convert!$B$7/Convert!$B$5/$D464</f>
        <v>5.2306087499605507</v>
      </c>
      <c r="Y464" s="5">
        <f t="shared" si="16"/>
        <v>221.521573840146</v>
      </c>
      <c r="Z464" s="5">
        <f>'90.1 Data-SI'!Z464*Convert!$B$6/Convert!$B$5/$D464</f>
        <v>229.66572029626084</v>
      </c>
      <c r="AA464" s="5">
        <f>'90.1 Data-SI'!AA464*Convert!$B$6/Convert!$B$5/$D464</f>
        <v>708.01377448562141</v>
      </c>
      <c r="AB464" s="5">
        <f t="shared" si="17"/>
        <v>937.67949478188223</v>
      </c>
    </row>
    <row r="465" spans="1:28" x14ac:dyDescent="0.25">
      <c r="A465" s="95">
        <v>2004</v>
      </c>
      <c r="B465" s="95" t="s">
        <v>58</v>
      </c>
      <c r="C465" s="52" t="s">
        <v>7</v>
      </c>
      <c r="D465" s="5">
        <f>VLOOKUP(B465,SWH!$A$4:$C$19,3,FALSE)</f>
        <v>4013.58</v>
      </c>
      <c r="E465" s="5">
        <f>'90.1 Data-SI'!E465*Convert!$B$6/Convert!$B$5/$D465</f>
        <v>12.533079362231888</v>
      </c>
      <c r="F465" s="5">
        <f>'90.1 Data-SI'!F465*Convert!$B$7/Convert!$B$5/$D465</f>
        <v>2.4600066108893643</v>
      </c>
      <c r="G465" s="5">
        <f>'90.1 Data-SI'!G465*Convert!$B$6/Convert!$B$5/$D465</f>
        <v>115.72166107177246</v>
      </c>
      <c r="H465" s="5">
        <f>'90.1 Data-SI'!H465*Convert!$B$6/Convert!$B$5/$D465</f>
        <v>109.1657953193353</v>
      </c>
      <c r="I465" s="5">
        <f>'90.1 Data-SI'!I465*Convert!$B$6/Convert!$B$5/$D465</f>
        <v>20.897233060426522</v>
      </c>
      <c r="J465" s="5">
        <f>'90.1 Data-SI'!J465*Convert!$B$6/Convert!$B$5/$D465</f>
        <v>131.9370722508196</v>
      </c>
      <c r="K465" s="5">
        <f>'90.1 Data-SI'!K465*Convert!$B$7/Convert!$B$5/$D465</f>
        <v>31.621475645738279</v>
      </c>
      <c r="L465" s="5">
        <f>'90.1 Data-SI'!L465*Convert!$B$6/Convert!$B$5/$D465</f>
        <v>0</v>
      </c>
      <c r="M465" s="5">
        <f>'90.1 Data-SI'!M465*Convert!$B$6/Convert!$B$5/$D465</f>
        <v>73.002228268362245</v>
      </c>
      <c r="N465" s="5">
        <f>'90.1 Data-SI'!N465*Convert!$B$6/Convert!$B$5/$D465</f>
        <v>5.6988468593569271E-2</v>
      </c>
      <c r="O465" s="5">
        <f>'90.1 Data-SI'!O465*Convert!$B$6/Convert!$B$5/$D465</f>
        <v>5.6988468593569271E-2</v>
      </c>
      <c r="P465" s="5">
        <f>'90.1 Data-SI'!P465*Convert!$B$6/Convert!$B$5/$D465</f>
        <v>0</v>
      </c>
      <c r="Q465" s="5">
        <f>'90.1 Data-SI'!Q465*Convert!$B$6/Convert!$B$5/$D465</f>
        <v>0</v>
      </c>
      <c r="R465" s="5">
        <f>'90.1 Data-SI'!R465*Convert!$B$6/Convert!$B$5/$D465</f>
        <v>0</v>
      </c>
      <c r="S465" s="5">
        <f>'90.1 Data-SI'!S465*Convert!$B$6/Convert!$B$5/$D465</f>
        <v>0</v>
      </c>
      <c r="T465" s="5">
        <f>'90.1 Data-SI'!T465*Convert!$B$6/Convert!$B$5/$D465</f>
        <v>0</v>
      </c>
      <c r="U465" s="5">
        <f>'90.1 Data-SI'!U465*Convert!$B$7/Convert!$B$5/$D465</f>
        <v>40.667757961719971</v>
      </c>
      <c r="V465" s="5">
        <f>'90.1 Data-SI'!V465*Convert!$B$6/Convert!$B$5/$D465</f>
        <v>0</v>
      </c>
      <c r="W465" s="5">
        <f>'90.1 Data-SI'!W465*Convert!$B$6/Convert!$B$5/$D465</f>
        <v>201.25696870236658</v>
      </c>
      <c r="X465" s="5">
        <f>'90.1 Data-SI'!X465*Convert!$B$7/Convert!$B$5/$D465</f>
        <v>2.4600066108893643</v>
      </c>
      <c r="Y465" s="5">
        <f t="shared" si="16"/>
        <v>203.71697531325594</v>
      </c>
      <c r="Z465" s="5">
        <f>'90.1 Data-SI'!Z465*Convert!$B$6/Convert!$B$5/$D465</f>
        <v>218.38638724308751</v>
      </c>
      <c r="AA465" s="5">
        <f>'90.1 Data-SI'!AA465*Convert!$B$6/Convert!$B$5/$D465</f>
        <v>681.70044504462908</v>
      </c>
      <c r="AB465" s="5">
        <f t="shared" si="17"/>
        <v>900.08683228771656</v>
      </c>
    </row>
    <row r="466" spans="1:28" x14ac:dyDescent="0.25">
      <c r="A466" s="95">
        <v>2004</v>
      </c>
      <c r="B466" s="95" t="s">
        <v>58</v>
      </c>
      <c r="C466" s="52" t="s">
        <v>17</v>
      </c>
      <c r="D466" s="5">
        <f>VLOOKUP(B466,SWH!$A$4:$C$19,3,FALSE)</f>
        <v>4013.58</v>
      </c>
      <c r="E466" s="5">
        <f>'90.1 Data-SI'!E466*Convert!$B$6/Convert!$B$5/$D466</f>
        <v>3.6341108049283788</v>
      </c>
      <c r="F466" s="5">
        <f>'90.1 Data-SI'!F466*Convert!$B$7/Convert!$B$5/$D466</f>
        <v>0.79824551204217242</v>
      </c>
      <c r="G466" s="5">
        <f>'90.1 Data-SI'!G466*Convert!$B$6/Convert!$B$5/$D466</f>
        <v>100.17915219496476</v>
      </c>
      <c r="H466" s="5">
        <f>'90.1 Data-SI'!H466*Convert!$B$6/Convert!$B$5/$D466</f>
        <v>109.1657953193353</v>
      </c>
      <c r="I466" s="5">
        <f>'90.1 Data-SI'!I466*Convert!$B$6/Convert!$B$5/$D466</f>
        <v>20.892849332073165</v>
      </c>
      <c r="J466" s="5">
        <f>'90.1 Data-SI'!J466*Convert!$B$6/Convert!$B$5/$D466</f>
        <v>131.9370722508196</v>
      </c>
      <c r="K466" s="5">
        <f>'90.1 Data-SI'!K466*Convert!$B$7/Convert!$B$5/$D466</f>
        <v>31.621475645738279</v>
      </c>
      <c r="L466" s="5">
        <f>'90.1 Data-SI'!L466*Convert!$B$6/Convert!$B$5/$D466</f>
        <v>0</v>
      </c>
      <c r="M466" s="5">
        <f>'90.1 Data-SI'!M466*Convert!$B$6/Convert!$B$5/$D466</f>
        <v>70.176915344627218</v>
      </c>
      <c r="N466" s="5">
        <f>'90.1 Data-SI'!N466*Convert!$B$6/Convert!$B$5/$D466</f>
        <v>5.6988468593569271E-2</v>
      </c>
      <c r="O466" s="5">
        <f>'90.1 Data-SI'!O466*Convert!$B$6/Convert!$B$5/$D466</f>
        <v>5.6988468593569271E-2</v>
      </c>
      <c r="P466" s="5">
        <f>'90.1 Data-SI'!P466*Convert!$B$6/Convert!$B$5/$D466</f>
        <v>0</v>
      </c>
      <c r="Q466" s="5">
        <f>'90.1 Data-SI'!Q466*Convert!$B$6/Convert!$B$5/$D466</f>
        <v>0</v>
      </c>
      <c r="R466" s="5">
        <f>'90.1 Data-SI'!R466*Convert!$B$6/Convert!$B$5/$D466</f>
        <v>0</v>
      </c>
      <c r="S466" s="5">
        <f>'90.1 Data-SI'!S466*Convert!$B$6/Convert!$B$5/$D466</f>
        <v>0</v>
      </c>
      <c r="T466" s="5">
        <f>'90.1 Data-SI'!T466*Convert!$B$6/Convert!$B$5/$D466</f>
        <v>0</v>
      </c>
      <c r="U466" s="5">
        <f>'90.1 Data-SI'!U466*Convert!$B$7/Convert!$B$5/$D466</f>
        <v>41.595043161799026</v>
      </c>
      <c r="V466" s="5">
        <f>'90.1 Data-SI'!V466*Convert!$B$6/Convert!$B$5/$D466</f>
        <v>0</v>
      </c>
      <c r="W466" s="5">
        <f>'90.1 Data-SI'!W466*Convert!$B$6/Convert!$B$5/$D466</f>
        <v>173.99017834452036</v>
      </c>
      <c r="X466" s="5">
        <f>'90.1 Data-SI'!X466*Convert!$B$7/Convert!$B$5/$D466</f>
        <v>0.79824551204217242</v>
      </c>
      <c r="Y466" s="5">
        <f t="shared" si="16"/>
        <v>174.78842385656253</v>
      </c>
      <c r="Z466" s="5">
        <f>'90.1 Data-SI'!Z466*Convert!$B$6/Convert!$B$5/$D466</f>
        <v>216.23836034994525</v>
      </c>
      <c r="AA466" s="5">
        <f>'90.1 Data-SI'!AA466*Convert!$B$6/Convert!$B$5/$D466</f>
        <v>652.28343592946385</v>
      </c>
      <c r="AB466" s="5">
        <f t="shared" si="17"/>
        <v>868.52179627940905</v>
      </c>
    </row>
    <row r="467" spans="1:28" x14ac:dyDescent="0.25">
      <c r="A467" s="95">
        <v>2004</v>
      </c>
      <c r="B467" s="95" t="s">
        <v>58</v>
      </c>
      <c r="C467" s="52" t="s">
        <v>14</v>
      </c>
      <c r="D467" s="5">
        <f>VLOOKUP(B467,SWH!$A$4:$C$19,3,FALSE)</f>
        <v>4013.58</v>
      </c>
      <c r="E467" s="5">
        <f>'90.1 Data-SI'!E467*Convert!$B$6/Convert!$B$5/$D467</f>
        <v>64.616155928400858</v>
      </c>
      <c r="F467" s="5">
        <f>'90.1 Data-SI'!F467*Convert!$B$7/Convert!$B$5/$D467</f>
        <v>12.480088433102949</v>
      </c>
      <c r="G467" s="5">
        <f>'90.1 Data-SI'!G467*Convert!$B$6/Convert!$B$5/$D467</f>
        <v>83.005896370710317</v>
      </c>
      <c r="H467" s="5">
        <f>'90.1 Data-SI'!H467*Convert!$B$6/Convert!$B$5/$D467</f>
        <v>109.1657953193353</v>
      </c>
      <c r="I467" s="5">
        <f>'90.1 Data-SI'!I467*Convert!$B$6/Convert!$B$5/$D467</f>
        <v>20.864355097776382</v>
      </c>
      <c r="J467" s="5">
        <f>'90.1 Data-SI'!J467*Convert!$B$6/Convert!$B$5/$D467</f>
        <v>131.9370722508196</v>
      </c>
      <c r="K467" s="5">
        <f>'90.1 Data-SI'!K467*Convert!$B$7/Convert!$B$5/$D467</f>
        <v>31.621475645738279</v>
      </c>
      <c r="L467" s="5">
        <f>'90.1 Data-SI'!L467*Convert!$B$6/Convert!$B$5/$D467</f>
        <v>0</v>
      </c>
      <c r="M467" s="5">
        <f>'90.1 Data-SI'!M467*Convert!$B$6/Convert!$B$5/$D467</f>
        <v>68.734668716374557</v>
      </c>
      <c r="N467" s="5">
        <f>'90.1 Data-SI'!N467*Convert!$B$6/Convert!$B$5/$D467</f>
        <v>5.6988468593569271E-2</v>
      </c>
      <c r="O467" s="5">
        <f>'90.1 Data-SI'!O467*Convert!$B$6/Convert!$B$5/$D467</f>
        <v>5.6988468593569271E-2</v>
      </c>
      <c r="P467" s="5">
        <f>'90.1 Data-SI'!P467*Convert!$B$6/Convert!$B$5/$D467</f>
        <v>0</v>
      </c>
      <c r="Q467" s="5">
        <f>'90.1 Data-SI'!Q467*Convert!$B$6/Convert!$B$5/$D467</f>
        <v>0</v>
      </c>
      <c r="R467" s="5">
        <f>'90.1 Data-SI'!R467*Convert!$B$6/Convert!$B$5/$D467</f>
        <v>0</v>
      </c>
      <c r="S467" s="5">
        <f>'90.1 Data-SI'!S467*Convert!$B$6/Convert!$B$5/$D467</f>
        <v>0</v>
      </c>
      <c r="T467" s="5">
        <f>'90.1 Data-SI'!T467*Convert!$B$6/Convert!$B$5/$D467</f>
        <v>0</v>
      </c>
      <c r="U467" s="5">
        <f>'90.1 Data-SI'!U467*Convert!$B$7/Convert!$B$5/$D467</f>
        <v>45.291430039460487</v>
      </c>
      <c r="V467" s="5">
        <f>'90.1 Data-SI'!V467*Convert!$B$6/Convert!$B$5/$D467</f>
        <v>0</v>
      </c>
      <c r="W467" s="5">
        <f>'90.1 Data-SI'!W467*Convert!$B$6/Convert!$B$5/$D467</f>
        <v>216.35672101548576</v>
      </c>
      <c r="X467" s="5">
        <f>'90.1 Data-SI'!X467*Convert!$B$7/Convert!$B$5/$D467</f>
        <v>12.480088433102949</v>
      </c>
      <c r="Y467" s="5">
        <f t="shared" si="16"/>
        <v>228.83680944858872</v>
      </c>
      <c r="Z467" s="5">
        <f>'90.1 Data-SI'!Z467*Convert!$B$6/Convert!$B$5/$D467</f>
        <v>261.16938410762128</v>
      </c>
      <c r="AA467" s="5">
        <f>'90.1 Data-SI'!AA467*Convert!$B$6/Convert!$B$5/$D467</f>
        <v>739.55250812380859</v>
      </c>
      <c r="AB467" s="5">
        <f t="shared" si="17"/>
        <v>1000.7218922314298</v>
      </c>
    </row>
    <row r="468" spans="1:28" x14ac:dyDescent="0.25">
      <c r="A468" s="95">
        <v>2004</v>
      </c>
      <c r="B468" s="95" t="s">
        <v>58</v>
      </c>
      <c r="C468" s="52" t="s">
        <v>2</v>
      </c>
      <c r="D468" s="5">
        <f>VLOOKUP(B468,SWH!$A$4:$C$19,3,FALSE)</f>
        <v>4013.58</v>
      </c>
      <c r="E468" s="5">
        <f>'90.1 Data-SI'!E468*Convert!$B$6/Convert!$B$5/$D468</f>
        <v>29.309607770508013</v>
      </c>
      <c r="F468" s="5">
        <f>'90.1 Data-SI'!F468*Convert!$B$7/Convert!$B$5/$D468</f>
        <v>5.764022809229334</v>
      </c>
      <c r="G468" s="5">
        <f>'90.1 Data-SI'!G468*Convert!$B$6/Convert!$B$5/$D468</f>
        <v>83.520984452229115</v>
      </c>
      <c r="H468" s="5">
        <f>'90.1 Data-SI'!H468*Convert!$B$6/Convert!$B$5/$D468</f>
        <v>109.1657953193353</v>
      </c>
      <c r="I468" s="5">
        <f>'90.1 Data-SI'!I468*Convert!$B$6/Convert!$B$5/$D468</f>
        <v>20.881890011189785</v>
      </c>
      <c r="J468" s="5">
        <f>'90.1 Data-SI'!J468*Convert!$B$6/Convert!$B$5/$D468</f>
        <v>131.9370722508196</v>
      </c>
      <c r="K468" s="5">
        <f>'90.1 Data-SI'!K468*Convert!$B$7/Convert!$B$5/$D468</f>
        <v>31.621475645738279</v>
      </c>
      <c r="L468" s="5">
        <f>'90.1 Data-SI'!L468*Convert!$B$6/Convert!$B$5/$D468</f>
        <v>0</v>
      </c>
      <c r="M468" s="5">
        <f>'90.1 Data-SI'!M468*Convert!$B$6/Convert!$B$5/$D468</f>
        <v>74.07624171493336</v>
      </c>
      <c r="N468" s="5">
        <f>'90.1 Data-SI'!N468*Convert!$B$6/Convert!$B$5/$D468</f>
        <v>5.6988468593569271E-2</v>
      </c>
      <c r="O468" s="5">
        <f>'90.1 Data-SI'!O468*Convert!$B$6/Convert!$B$5/$D468</f>
        <v>5.6988468593569271E-2</v>
      </c>
      <c r="P468" s="5">
        <f>'90.1 Data-SI'!P468*Convert!$B$6/Convert!$B$5/$D468</f>
        <v>0</v>
      </c>
      <c r="Q468" s="5">
        <f>'90.1 Data-SI'!Q468*Convert!$B$6/Convert!$B$5/$D468</f>
        <v>0</v>
      </c>
      <c r="R468" s="5">
        <f>'90.1 Data-SI'!R468*Convert!$B$6/Convert!$B$5/$D468</f>
        <v>0</v>
      </c>
      <c r="S468" s="5">
        <f>'90.1 Data-SI'!S468*Convert!$B$6/Convert!$B$5/$D468</f>
        <v>0</v>
      </c>
      <c r="T468" s="5">
        <f>'90.1 Data-SI'!T468*Convert!$B$6/Convert!$B$5/$D468</f>
        <v>0</v>
      </c>
      <c r="U468" s="5">
        <f>'90.1 Data-SI'!U468*Convert!$B$7/Convert!$B$5/$D468</f>
        <v>44.180338307003282</v>
      </c>
      <c r="V468" s="5">
        <f>'90.1 Data-SI'!V468*Convert!$B$6/Convert!$B$5/$D468</f>
        <v>0</v>
      </c>
      <c r="W468" s="5">
        <f>'90.1 Data-SI'!W468*Convert!$B$6/Convert!$B$5/$D468</f>
        <v>186.90683393767051</v>
      </c>
      <c r="X468" s="5">
        <f>'90.1 Data-SI'!X468*Convert!$B$7/Convert!$B$5/$D468</f>
        <v>5.764022809229334</v>
      </c>
      <c r="Y468" s="5">
        <f t="shared" si="16"/>
        <v>192.67085674689986</v>
      </c>
      <c r="Z468" s="5">
        <f>'90.1 Data-SI'!Z468*Convert!$B$6/Convert!$B$5/$D468</f>
        <v>238.30166515236328</v>
      </c>
      <c r="AA468" s="5">
        <f>'90.1 Data-SI'!AA468*Convert!$B$6/Convert!$B$5/$D468</f>
        <v>687.25024513997198</v>
      </c>
      <c r="AB468" s="5">
        <f t="shared" si="17"/>
        <v>925.55191029233526</v>
      </c>
    </row>
    <row r="469" spans="1:28" x14ac:dyDescent="0.25">
      <c r="A469" s="95">
        <v>2004</v>
      </c>
      <c r="B469" s="95" t="s">
        <v>58</v>
      </c>
      <c r="C469" s="52" t="s">
        <v>18</v>
      </c>
      <c r="D469" s="5">
        <f>VLOOKUP(B469,SWH!$A$4:$C$19,3,FALSE)</f>
        <v>4013.58</v>
      </c>
      <c r="E469" s="5">
        <f>'90.1 Data-SI'!E469*Convert!$B$6/Convert!$B$5/$D469</f>
        <v>37.338406249671252</v>
      </c>
      <c r="F469" s="5">
        <f>'90.1 Data-SI'!F469*Convert!$B$7/Convert!$B$5/$D469</f>
        <v>8.7101789424902449</v>
      </c>
      <c r="G469" s="5">
        <f>'90.1 Data-SI'!G469*Convert!$B$6/Convert!$B$5/$D469</f>
        <v>52.137873170585863</v>
      </c>
      <c r="H469" s="5">
        <f>'90.1 Data-SI'!H469*Convert!$B$6/Convert!$B$5/$D469</f>
        <v>109.1657953193353</v>
      </c>
      <c r="I469" s="5">
        <f>'90.1 Data-SI'!I469*Convert!$B$6/Convert!$B$5/$D469</f>
        <v>20.840244591832953</v>
      </c>
      <c r="J469" s="5">
        <f>'90.1 Data-SI'!J469*Convert!$B$6/Convert!$B$5/$D469</f>
        <v>131.9370722508196</v>
      </c>
      <c r="K469" s="5">
        <f>'90.1 Data-SI'!K469*Convert!$B$7/Convert!$B$5/$D469</f>
        <v>31.621475645738279</v>
      </c>
      <c r="L469" s="5">
        <f>'90.1 Data-SI'!L469*Convert!$B$6/Convert!$B$5/$D469</f>
        <v>0</v>
      </c>
      <c r="M469" s="5">
        <f>'90.1 Data-SI'!M469*Convert!$B$6/Convert!$B$5/$D469</f>
        <v>68.456301965936746</v>
      </c>
      <c r="N469" s="5">
        <f>'90.1 Data-SI'!N469*Convert!$B$6/Convert!$B$5/$D469</f>
        <v>5.6988468593569271E-2</v>
      </c>
      <c r="O469" s="5">
        <f>'90.1 Data-SI'!O469*Convert!$B$6/Convert!$B$5/$D469</f>
        <v>5.6988468593569271E-2</v>
      </c>
      <c r="P469" s="5">
        <f>'90.1 Data-SI'!P469*Convert!$B$6/Convert!$B$5/$D469</f>
        <v>0</v>
      </c>
      <c r="Q469" s="5">
        <f>'90.1 Data-SI'!Q469*Convert!$B$6/Convert!$B$5/$D469</f>
        <v>0</v>
      </c>
      <c r="R469" s="5">
        <f>'90.1 Data-SI'!R469*Convert!$B$6/Convert!$B$5/$D469</f>
        <v>0</v>
      </c>
      <c r="S469" s="5">
        <f>'90.1 Data-SI'!S469*Convert!$B$6/Convert!$B$5/$D469</f>
        <v>0</v>
      </c>
      <c r="T469" s="5">
        <f>'90.1 Data-SI'!T469*Convert!$B$6/Convert!$B$5/$D469</f>
        <v>0</v>
      </c>
      <c r="U469" s="5">
        <f>'90.1 Data-SI'!U469*Convert!$B$7/Convert!$B$5/$D469</f>
        <v>46.448285847326105</v>
      </c>
      <c r="V469" s="5">
        <f>'90.1 Data-SI'!V469*Convert!$B$6/Convert!$B$5/$D469</f>
        <v>0</v>
      </c>
      <c r="W469" s="5">
        <f>'90.1 Data-SI'!W469*Convert!$B$6/Convert!$B$5/$D469</f>
        <v>157.93258138619385</v>
      </c>
      <c r="X469" s="5">
        <f>'90.1 Data-SI'!X469*Convert!$B$7/Convert!$B$5/$D469</f>
        <v>8.7101789424902449</v>
      </c>
      <c r="Y469" s="5">
        <f t="shared" si="16"/>
        <v>166.64276032868409</v>
      </c>
      <c r="Z469" s="5">
        <f>'90.1 Data-SI'!Z469*Convert!$B$6/Convert!$B$5/$D469</f>
        <v>253.53292931608303</v>
      </c>
      <c r="AA469" s="5">
        <f>'90.1 Data-SI'!AA469*Convert!$B$6/Convert!$B$5/$D469</f>
        <v>673.4656113328582</v>
      </c>
      <c r="AB469" s="5">
        <f t="shared" si="17"/>
        <v>926.99854064894123</v>
      </c>
    </row>
    <row r="470" spans="1:28" x14ac:dyDescent="0.25">
      <c r="A470" s="95">
        <v>2004</v>
      </c>
      <c r="B470" s="95" t="s">
        <v>58</v>
      </c>
      <c r="C470" s="52" t="s">
        <v>4</v>
      </c>
      <c r="D470" s="5">
        <f>VLOOKUP(B470,SWH!$A$4:$C$19,3,FALSE)</f>
        <v>4013.58</v>
      </c>
      <c r="E470" s="5">
        <f>'90.1 Data-SI'!E470*Convert!$B$6/Convert!$B$5/$D470</f>
        <v>103.45160541074164</v>
      </c>
      <c r="F470" s="5">
        <f>'90.1 Data-SI'!F470*Convert!$B$7/Convert!$B$5/$D470</f>
        <v>18.327386854960743</v>
      </c>
      <c r="G470" s="5">
        <f>'90.1 Data-SI'!G470*Convert!$B$6/Convert!$B$5/$D470</f>
        <v>59.395135459559242</v>
      </c>
      <c r="H470" s="5">
        <f>'90.1 Data-SI'!H470*Convert!$B$6/Convert!$B$5/$D470</f>
        <v>109.1657953193353</v>
      </c>
      <c r="I470" s="5">
        <f>'90.1 Data-SI'!I470*Convert!$B$6/Convert!$B$5/$D470</f>
        <v>20.870930690306409</v>
      </c>
      <c r="J470" s="5">
        <f>'90.1 Data-SI'!J470*Convert!$B$6/Convert!$B$5/$D470</f>
        <v>131.9370722508196</v>
      </c>
      <c r="K470" s="5">
        <f>'90.1 Data-SI'!K470*Convert!$B$7/Convert!$B$5/$D470</f>
        <v>31.621475645738279</v>
      </c>
      <c r="L470" s="5">
        <f>'90.1 Data-SI'!L470*Convert!$B$6/Convert!$B$5/$D470</f>
        <v>0</v>
      </c>
      <c r="M470" s="5">
        <f>'90.1 Data-SI'!M470*Convert!$B$6/Convert!$B$5/$D470</f>
        <v>68.309447066099466</v>
      </c>
      <c r="N470" s="5">
        <f>'90.1 Data-SI'!N470*Convert!$B$6/Convert!$B$5/$D470</f>
        <v>5.6988468593569271E-2</v>
      </c>
      <c r="O470" s="5">
        <f>'90.1 Data-SI'!O470*Convert!$B$6/Convert!$B$5/$D470</f>
        <v>5.6988468593569271E-2</v>
      </c>
      <c r="P470" s="5">
        <f>'90.1 Data-SI'!P470*Convert!$B$6/Convert!$B$5/$D470</f>
        <v>0</v>
      </c>
      <c r="Q470" s="5">
        <f>'90.1 Data-SI'!Q470*Convert!$B$6/Convert!$B$5/$D470</f>
        <v>0</v>
      </c>
      <c r="R470" s="5">
        <f>'90.1 Data-SI'!R470*Convert!$B$6/Convert!$B$5/$D470</f>
        <v>0</v>
      </c>
      <c r="S470" s="5">
        <f>'90.1 Data-SI'!S470*Convert!$B$6/Convert!$B$5/$D470</f>
        <v>0</v>
      </c>
      <c r="T470" s="5">
        <f>'90.1 Data-SI'!T470*Convert!$B$6/Convert!$B$5/$D470</f>
        <v>0</v>
      </c>
      <c r="U470" s="5">
        <f>'90.1 Data-SI'!U470*Convert!$B$7/Convert!$B$5/$D470</f>
        <v>48.763497924546179</v>
      </c>
      <c r="V470" s="5">
        <f>'90.1 Data-SI'!V470*Convert!$B$6/Convert!$B$5/$D470</f>
        <v>0</v>
      </c>
      <c r="W470" s="5">
        <f>'90.1 Data-SI'!W470*Convert!$B$6/Convert!$B$5/$D470</f>
        <v>231.15618793640041</v>
      </c>
      <c r="X470" s="5">
        <f>'90.1 Data-SI'!X470*Convert!$B$7/Convert!$B$5/$D470</f>
        <v>18.327386854960743</v>
      </c>
      <c r="Y470" s="5">
        <f t="shared" si="16"/>
        <v>249.48357479136115</v>
      </c>
      <c r="Z470" s="5">
        <f>'90.1 Data-SI'!Z470*Convert!$B$6/Convert!$B$5/$D470</f>
        <v>288.3967209102874</v>
      </c>
      <c r="AA470" s="5">
        <f>'90.1 Data-SI'!AA470*Convert!$B$6/Convert!$B$5/$D470</f>
        <v>781.58588743991925</v>
      </c>
      <c r="AB470" s="5">
        <f t="shared" si="17"/>
        <v>1069.9826083502066</v>
      </c>
    </row>
    <row r="471" spans="1:28" x14ac:dyDescent="0.25">
      <c r="A471" s="95">
        <v>2004</v>
      </c>
      <c r="B471" s="95" t="s">
        <v>58</v>
      </c>
      <c r="C471" s="52" t="s">
        <v>5</v>
      </c>
      <c r="D471" s="5">
        <f>VLOOKUP(B471,SWH!$A$4:$C$19,3,FALSE)</f>
        <v>4013.58</v>
      </c>
      <c r="E471" s="5">
        <f>'90.1 Data-SI'!E471*Convert!$B$6/Convert!$B$5/$D471</f>
        <v>61.479598291577872</v>
      </c>
      <c r="F471" s="5">
        <f>'90.1 Data-SI'!F471*Convert!$B$7/Convert!$B$5/$D471</f>
        <v>11.058401172463933</v>
      </c>
      <c r="G471" s="5">
        <f>'90.1 Data-SI'!G471*Convert!$B$6/Convert!$B$5/$D471</f>
        <v>66.586641823232355</v>
      </c>
      <c r="H471" s="5">
        <f>'90.1 Data-SI'!H471*Convert!$B$6/Convert!$B$5/$D471</f>
        <v>109.1657953193353</v>
      </c>
      <c r="I471" s="5">
        <f>'90.1 Data-SI'!I471*Convert!$B$6/Convert!$B$5/$D471</f>
        <v>20.873122554483086</v>
      </c>
      <c r="J471" s="5">
        <f>'90.1 Data-SI'!J471*Convert!$B$6/Convert!$B$5/$D471</f>
        <v>131.9370722508196</v>
      </c>
      <c r="K471" s="5">
        <f>'90.1 Data-SI'!K471*Convert!$B$7/Convert!$B$5/$D471</f>
        <v>31.621475645738279</v>
      </c>
      <c r="L471" s="5">
        <f>'90.1 Data-SI'!L471*Convert!$B$6/Convert!$B$5/$D471</f>
        <v>0</v>
      </c>
      <c r="M471" s="5">
        <f>'90.1 Data-SI'!M471*Convert!$B$6/Convert!$B$5/$D471</f>
        <v>73.081135378722578</v>
      </c>
      <c r="N471" s="5">
        <f>'90.1 Data-SI'!N471*Convert!$B$6/Convert!$B$5/$D471</f>
        <v>5.6988468593569271E-2</v>
      </c>
      <c r="O471" s="5">
        <f>'90.1 Data-SI'!O471*Convert!$B$6/Convert!$B$5/$D471</f>
        <v>5.6988468593569271E-2</v>
      </c>
      <c r="P471" s="5">
        <f>'90.1 Data-SI'!P471*Convert!$B$6/Convert!$B$5/$D471</f>
        <v>0</v>
      </c>
      <c r="Q471" s="5">
        <f>'90.1 Data-SI'!Q471*Convert!$B$6/Convert!$B$5/$D471</f>
        <v>0</v>
      </c>
      <c r="R471" s="5">
        <f>'90.1 Data-SI'!R471*Convert!$B$6/Convert!$B$5/$D471</f>
        <v>0</v>
      </c>
      <c r="S471" s="5">
        <f>'90.1 Data-SI'!S471*Convert!$B$6/Convert!$B$5/$D471</f>
        <v>0</v>
      </c>
      <c r="T471" s="5">
        <f>'90.1 Data-SI'!T471*Convert!$B$6/Convert!$B$5/$D471</f>
        <v>0</v>
      </c>
      <c r="U471" s="5">
        <f>'90.1 Data-SI'!U471*Convert!$B$7/Convert!$B$5/$D471</f>
        <v>47.712424651641022</v>
      </c>
      <c r="V471" s="5">
        <f>'90.1 Data-SI'!V471*Convert!$B$6/Convert!$B$5/$D471</f>
        <v>0</v>
      </c>
      <c r="W471" s="5">
        <f>'90.1 Data-SI'!W471*Convert!$B$6/Convert!$B$5/$D471</f>
        <v>201.14737549353279</v>
      </c>
      <c r="X471" s="5">
        <f>'90.1 Data-SI'!X471*Convert!$B$7/Convert!$B$5/$D471</f>
        <v>11.058401172463933</v>
      </c>
      <c r="Y471" s="5">
        <f t="shared" si="16"/>
        <v>212.20577666599672</v>
      </c>
      <c r="Z471" s="5">
        <f>'90.1 Data-SI'!Z471*Convert!$B$6/Convert!$B$5/$D471</f>
        <v>264.08894719095332</v>
      </c>
      <c r="AA471" s="5">
        <f>'90.1 Data-SI'!AA471*Convert!$B$6/Convert!$B$5/$D471</f>
        <v>727.26930127771777</v>
      </c>
      <c r="AB471" s="5">
        <f t="shared" si="17"/>
        <v>991.35824846867104</v>
      </c>
    </row>
    <row r="472" spans="1:28" x14ac:dyDescent="0.25">
      <c r="A472" s="95">
        <v>2004</v>
      </c>
      <c r="B472" s="95" t="s">
        <v>58</v>
      </c>
      <c r="C472" s="52" t="s">
        <v>15</v>
      </c>
      <c r="D472" s="5">
        <f>VLOOKUP(B472,SWH!$A$4:$C$19,3,FALSE)</f>
        <v>4013.58</v>
      </c>
      <c r="E472" s="5">
        <f>'90.1 Data-SI'!E472*Convert!$B$6/Convert!$B$5/$D472</f>
        <v>41.388971248168033</v>
      </c>
      <c r="F472" s="5">
        <f>'90.1 Data-SI'!F472*Convert!$B$7/Convert!$B$5/$D472</f>
        <v>10.392196271436253</v>
      </c>
      <c r="G472" s="5">
        <f>'90.1 Data-SI'!G472*Convert!$B$6/Convert!$B$5/$D472</f>
        <v>43.712347275444309</v>
      </c>
      <c r="H472" s="5">
        <f>'90.1 Data-SI'!H472*Convert!$B$6/Convert!$B$5/$D472</f>
        <v>109.1657953193353</v>
      </c>
      <c r="I472" s="5">
        <f>'90.1 Data-SI'!I472*Convert!$B$6/Convert!$B$5/$D472</f>
        <v>20.840244591832953</v>
      </c>
      <c r="J472" s="5">
        <f>'90.1 Data-SI'!J472*Convert!$B$6/Convert!$B$5/$D472</f>
        <v>131.9370722508196</v>
      </c>
      <c r="K472" s="5">
        <f>'90.1 Data-SI'!K472*Convert!$B$7/Convert!$B$5/$D472</f>
        <v>31.621475645738279</v>
      </c>
      <c r="L472" s="5">
        <f>'90.1 Data-SI'!L472*Convert!$B$6/Convert!$B$5/$D472</f>
        <v>0</v>
      </c>
      <c r="M472" s="5">
        <f>'90.1 Data-SI'!M472*Convert!$B$6/Convert!$B$5/$D472</f>
        <v>67.63435289968335</v>
      </c>
      <c r="N472" s="5">
        <f>'90.1 Data-SI'!N472*Convert!$B$6/Convert!$B$5/$D472</f>
        <v>5.6988468593569271E-2</v>
      </c>
      <c r="O472" s="5">
        <f>'90.1 Data-SI'!O472*Convert!$B$6/Convert!$B$5/$D472</f>
        <v>5.6988468593569271E-2</v>
      </c>
      <c r="P472" s="5">
        <f>'90.1 Data-SI'!P472*Convert!$B$6/Convert!$B$5/$D472</f>
        <v>0</v>
      </c>
      <c r="Q472" s="5">
        <f>'90.1 Data-SI'!Q472*Convert!$B$6/Convert!$B$5/$D472</f>
        <v>0</v>
      </c>
      <c r="R472" s="5">
        <f>'90.1 Data-SI'!R472*Convert!$B$6/Convert!$B$5/$D472</f>
        <v>0</v>
      </c>
      <c r="S472" s="5">
        <f>'90.1 Data-SI'!S472*Convert!$B$6/Convert!$B$5/$D472</f>
        <v>0</v>
      </c>
      <c r="T472" s="5">
        <f>'90.1 Data-SI'!T472*Convert!$B$6/Convert!$B$5/$D472</f>
        <v>0</v>
      </c>
      <c r="U472" s="5">
        <f>'90.1 Data-SI'!U472*Convert!$B$7/Convert!$B$5/$D472</f>
        <v>48.445400088920344</v>
      </c>
      <c r="V472" s="5">
        <f>'90.1 Data-SI'!V472*Convert!$B$6/Convert!$B$5/$D472</f>
        <v>0</v>
      </c>
      <c r="W472" s="5">
        <f>'90.1 Data-SI'!W472*Convert!$B$6/Convert!$B$5/$D472</f>
        <v>152.73567142329568</v>
      </c>
      <c r="X472" s="5">
        <f>'90.1 Data-SI'!X472*Convert!$B$7/Convert!$B$5/$D472</f>
        <v>10.392196271436253</v>
      </c>
      <c r="Y472" s="5">
        <f t="shared" si="16"/>
        <v>163.12786769473195</v>
      </c>
      <c r="Z472" s="5">
        <f>'90.1 Data-SI'!Z472*Convert!$B$6/Convert!$B$5/$D472</f>
        <v>264.28402310267757</v>
      </c>
      <c r="AA472" s="5">
        <f>'90.1 Data-SI'!AA472*Convert!$B$6/Convert!$B$5/$D472</f>
        <v>679.01979515655455</v>
      </c>
      <c r="AB472" s="5">
        <f t="shared" si="17"/>
        <v>943.30381825923212</v>
      </c>
    </row>
    <row r="473" spans="1:28" x14ac:dyDescent="0.25">
      <c r="A473" s="95">
        <v>2004</v>
      </c>
      <c r="B473" s="95" t="s">
        <v>58</v>
      </c>
      <c r="C473" s="52" t="s">
        <v>16</v>
      </c>
      <c r="D473" s="5">
        <f>VLOOKUP(B473,SWH!$A$4:$C$19,3,FALSE)</f>
        <v>4013.58</v>
      </c>
      <c r="E473" s="5">
        <f>'90.1 Data-SI'!E473*Convert!$B$6/Convert!$B$5/$D473</f>
        <v>160.33705638800714</v>
      </c>
      <c r="F473" s="5">
        <f>'90.1 Data-SI'!F473*Convert!$B$7/Convert!$B$5/$D473</f>
        <v>26.926531647279713</v>
      </c>
      <c r="G473" s="5">
        <f>'90.1 Data-SI'!G473*Convert!$B$6/Convert!$B$5/$D473</f>
        <v>58.976489401814177</v>
      </c>
      <c r="H473" s="5">
        <f>'90.1 Data-SI'!H473*Convert!$B$6/Convert!$B$5/$D473</f>
        <v>109.1657953193353</v>
      </c>
      <c r="I473" s="5">
        <f>'90.1 Data-SI'!I473*Convert!$B$6/Convert!$B$5/$D473</f>
        <v>20.862163233599709</v>
      </c>
      <c r="J473" s="5">
        <f>'90.1 Data-SI'!J473*Convert!$B$6/Convert!$B$5/$D473</f>
        <v>131.9370722508196</v>
      </c>
      <c r="K473" s="5">
        <f>'90.1 Data-SI'!K473*Convert!$B$7/Convert!$B$5/$D473</f>
        <v>31.621475645738279</v>
      </c>
      <c r="L473" s="5">
        <f>'90.1 Data-SI'!L473*Convert!$B$6/Convert!$B$5/$D473</f>
        <v>0</v>
      </c>
      <c r="M473" s="5">
        <f>'90.1 Data-SI'!M473*Convert!$B$6/Convert!$B$5/$D473</f>
        <v>69.116053083116157</v>
      </c>
      <c r="N473" s="5">
        <f>'90.1 Data-SI'!N473*Convert!$B$6/Convert!$B$5/$D473</f>
        <v>5.6988468593569271E-2</v>
      </c>
      <c r="O473" s="5">
        <f>'90.1 Data-SI'!O473*Convert!$B$6/Convert!$B$5/$D473</f>
        <v>5.6988468593569271E-2</v>
      </c>
      <c r="P473" s="5">
        <f>'90.1 Data-SI'!P473*Convert!$B$6/Convert!$B$5/$D473</f>
        <v>0</v>
      </c>
      <c r="Q473" s="5">
        <f>'90.1 Data-SI'!Q473*Convert!$B$6/Convert!$B$5/$D473</f>
        <v>0</v>
      </c>
      <c r="R473" s="5">
        <f>'90.1 Data-SI'!R473*Convert!$B$6/Convert!$B$5/$D473</f>
        <v>0</v>
      </c>
      <c r="S473" s="5">
        <f>'90.1 Data-SI'!S473*Convert!$B$6/Convert!$B$5/$D473</f>
        <v>0</v>
      </c>
      <c r="T473" s="5">
        <f>'90.1 Data-SI'!T473*Convert!$B$6/Convert!$B$5/$D473</f>
        <v>0</v>
      </c>
      <c r="U473" s="5">
        <f>'90.1 Data-SI'!U473*Convert!$B$7/Convert!$B$5/$D473</f>
        <v>51.4448226050337</v>
      </c>
      <c r="V473" s="5">
        <f>'90.1 Data-SI'!V473*Convert!$B$6/Convert!$B$5/$D473</f>
        <v>0</v>
      </c>
      <c r="W473" s="5">
        <f>'90.1 Data-SI'!W473*Convert!$B$6/Convert!$B$5/$D473</f>
        <v>288.42959887293745</v>
      </c>
      <c r="X473" s="5">
        <f>'90.1 Data-SI'!X473*Convert!$B$7/Convert!$B$5/$D473</f>
        <v>26.926531647279713</v>
      </c>
      <c r="Y473" s="5">
        <f t="shared" si="16"/>
        <v>315.35613052021716</v>
      </c>
      <c r="Z473" s="5">
        <f>'90.1 Data-SI'!Z473*Convert!$B$6/Convert!$B$5/$D473</f>
        <v>321.35359067078372</v>
      </c>
      <c r="AA473" s="5">
        <f>'90.1 Data-SI'!AA473*Convert!$B$6/Convert!$B$5/$D473</f>
        <v>871.80520881606935</v>
      </c>
      <c r="AB473" s="5">
        <f t="shared" si="17"/>
        <v>1193.158799486853</v>
      </c>
    </row>
    <row r="474" spans="1:28" x14ac:dyDescent="0.25">
      <c r="A474" s="95">
        <v>2004</v>
      </c>
      <c r="B474" s="95" t="s">
        <v>58</v>
      </c>
      <c r="C474" s="52" t="s">
        <v>9</v>
      </c>
      <c r="D474" s="5">
        <f>VLOOKUP(B474,SWH!$A$4:$C$19,3,FALSE)</f>
        <v>4013.58</v>
      </c>
      <c r="E474" s="5">
        <f>'90.1 Data-SI'!E474*Convert!$B$6/Convert!$B$5/$D474</f>
        <v>109.1394929492152</v>
      </c>
      <c r="F474" s="5">
        <f>'90.1 Data-SI'!F474*Convert!$B$7/Convert!$B$5/$D474</f>
        <v>19.140636981890925</v>
      </c>
      <c r="G474" s="5">
        <f>'90.1 Data-SI'!G474*Convert!$B$6/Convert!$B$5/$D474</f>
        <v>48.740483696738465</v>
      </c>
      <c r="H474" s="5">
        <f>'90.1 Data-SI'!H474*Convert!$B$6/Convert!$B$5/$D474</f>
        <v>109.1657953193353</v>
      </c>
      <c r="I474" s="5">
        <f>'90.1 Data-SI'!I474*Convert!$B$6/Convert!$B$5/$D474</f>
        <v>20.846820184362979</v>
      </c>
      <c r="J474" s="5">
        <f>'90.1 Data-SI'!J474*Convert!$B$6/Convert!$B$5/$D474</f>
        <v>131.9370722508196</v>
      </c>
      <c r="K474" s="5">
        <f>'90.1 Data-SI'!K474*Convert!$B$7/Convert!$B$5/$D474</f>
        <v>31.621475645738279</v>
      </c>
      <c r="L474" s="5">
        <f>'90.1 Data-SI'!L474*Convert!$B$6/Convert!$B$5/$D474</f>
        <v>0</v>
      </c>
      <c r="M474" s="5">
        <f>'90.1 Data-SI'!M474*Convert!$B$6/Convert!$B$5/$D474</f>
        <v>71.250928791198334</v>
      </c>
      <c r="N474" s="5">
        <f>'90.1 Data-SI'!N474*Convert!$B$6/Convert!$B$5/$D474</f>
        <v>5.6988468593569271E-2</v>
      </c>
      <c r="O474" s="5">
        <f>'90.1 Data-SI'!O474*Convert!$B$6/Convert!$B$5/$D474</f>
        <v>5.6988468593569271E-2</v>
      </c>
      <c r="P474" s="5">
        <f>'90.1 Data-SI'!P474*Convert!$B$6/Convert!$B$5/$D474</f>
        <v>0</v>
      </c>
      <c r="Q474" s="5">
        <f>'90.1 Data-SI'!Q474*Convert!$B$6/Convert!$B$5/$D474</f>
        <v>0</v>
      </c>
      <c r="R474" s="5">
        <f>'90.1 Data-SI'!R474*Convert!$B$6/Convert!$B$5/$D474</f>
        <v>0</v>
      </c>
      <c r="S474" s="5">
        <f>'90.1 Data-SI'!S474*Convert!$B$6/Convert!$B$5/$D474</f>
        <v>0</v>
      </c>
      <c r="T474" s="5">
        <f>'90.1 Data-SI'!T474*Convert!$B$6/Convert!$B$5/$D474</f>
        <v>0</v>
      </c>
      <c r="U474" s="5">
        <f>'90.1 Data-SI'!U474*Convert!$B$7/Convert!$B$5/$D474</f>
        <v>50.743356859019194</v>
      </c>
      <c r="V474" s="5">
        <f>'90.1 Data-SI'!V474*Convert!$B$6/Convert!$B$5/$D474</f>
        <v>0</v>
      </c>
      <c r="W474" s="5">
        <f>'90.1 Data-SI'!W474*Convert!$B$6/Convert!$B$5/$D474</f>
        <v>229.13090543715194</v>
      </c>
      <c r="X474" s="5">
        <f>'90.1 Data-SI'!X474*Convert!$B$7/Convert!$B$5/$D474</f>
        <v>19.140636981890925</v>
      </c>
      <c r="Y474" s="5">
        <f t="shared" si="16"/>
        <v>248.27154241904287</v>
      </c>
      <c r="Z474" s="5">
        <f>'90.1 Data-SI'!Z474*Convert!$B$6/Convert!$B$5/$D474</f>
        <v>296.55703124005112</v>
      </c>
      <c r="AA474" s="5">
        <f>'90.1 Data-SI'!AA474*Convert!$B$6/Convert!$B$5/$D474</f>
        <v>787.69680476449105</v>
      </c>
      <c r="AB474" s="5">
        <f t="shared" si="17"/>
        <v>1084.2538360045421</v>
      </c>
    </row>
    <row r="475" spans="1:28" x14ac:dyDescent="0.25">
      <c r="A475" s="95">
        <v>2004</v>
      </c>
      <c r="B475" s="95" t="s">
        <v>58</v>
      </c>
      <c r="C475" s="52" t="s">
        <v>12</v>
      </c>
      <c r="D475" s="5">
        <f>VLOOKUP(B475,SWH!$A$4:$C$19,3,FALSE)</f>
        <v>4013.58</v>
      </c>
      <c r="E475" s="5">
        <f>'90.1 Data-SI'!E475*Convert!$B$6/Convert!$B$5/$D475</f>
        <v>189.84831566276935</v>
      </c>
      <c r="F475" s="5">
        <f>'90.1 Data-SI'!F475*Convert!$B$7/Convert!$B$5/$D475</f>
        <v>33.299741820962275</v>
      </c>
      <c r="G475" s="5">
        <f>'90.1 Data-SI'!G475*Convert!$B$6/Convert!$B$5/$D475</f>
        <v>49.514211751105002</v>
      </c>
      <c r="H475" s="5">
        <f>'90.1 Data-SI'!H475*Convert!$B$6/Convert!$B$5/$D475</f>
        <v>109.1657953193353</v>
      </c>
      <c r="I475" s="5">
        <f>'90.1 Data-SI'!I475*Convert!$B$6/Convert!$B$5/$D475</f>
        <v>20.833668999302922</v>
      </c>
      <c r="J475" s="5">
        <f>'90.1 Data-SI'!J475*Convert!$B$6/Convert!$B$5/$D475</f>
        <v>131.9370722508196</v>
      </c>
      <c r="K475" s="5">
        <f>'90.1 Data-SI'!K475*Convert!$B$7/Convert!$B$5/$D475</f>
        <v>31.621475645738279</v>
      </c>
      <c r="L475" s="5">
        <f>'90.1 Data-SI'!L475*Convert!$B$6/Convert!$B$5/$D475</f>
        <v>0</v>
      </c>
      <c r="M475" s="5">
        <f>'90.1 Data-SI'!M475*Convert!$B$6/Convert!$B$5/$D475</f>
        <v>68.903442257978611</v>
      </c>
      <c r="N475" s="5">
        <f>'90.1 Data-SI'!N475*Convert!$B$6/Convert!$B$5/$D475</f>
        <v>5.6988468593569271E-2</v>
      </c>
      <c r="O475" s="5">
        <f>'90.1 Data-SI'!O475*Convert!$B$6/Convert!$B$5/$D475</f>
        <v>5.6988468593569271E-2</v>
      </c>
      <c r="P475" s="5">
        <f>'90.1 Data-SI'!P475*Convert!$B$6/Convert!$B$5/$D475</f>
        <v>0</v>
      </c>
      <c r="Q475" s="5">
        <f>'90.1 Data-SI'!Q475*Convert!$B$6/Convert!$B$5/$D475</f>
        <v>0</v>
      </c>
      <c r="R475" s="5">
        <f>'90.1 Data-SI'!R475*Convert!$B$6/Convert!$B$5/$D475</f>
        <v>0</v>
      </c>
      <c r="S475" s="5">
        <f>'90.1 Data-SI'!S475*Convert!$B$6/Convert!$B$5/$D475</f>
        <v>0</v>
      </c>
      <c r="T475" s="5">
        <f>'90.1 Data-SI'!T475*Convert!$B$6/Convert!$B$5/$D475</f>
        <v>0</v>
      </c>
      <c r="U475" s="5">
        <f>'90.1 Data-SI'!U475*Convert!$B$7/Convert!$B$5/$D475</f>
        <v>54.597292193004762</v>
      </c>
      <c r="V475" s="5">
        <f>'90.1 Data-SI'!V475*Convert!$B$6/Convert!$B$5/$D475</f>
        <v>0</v>
      </c>
      <c r="W475" s="5">
        <f>'90.1 Data-SI'!W475*Convert!$B$6/Convert!$B$5/$D475</f>
        <v>308.26596967185293</v>
      </c>
      <c r="X475" s="5">
        <f>'90.1 Data-SI'!X475*Convert!$B$7/Convert!$B$5/$D475</f>
        <v>33.299741820962275</v>
      </c>
      <c r="Y475" s="5">
        <f t="shared" si="16"/>
        <v>341.56571149281518</v>
      </c>
      <c r="Z475" s="5">
        <f>'90.1 Data-SI'!Z475*Convert!$B$6/Convert!$B$5/$D475</f>
        <v>349.18369012203567</v>
      </c>
      <c r="AA475" s="5">
        <f>'90.1 Data-SI'!AA475*Convert!$B$6/Convert!$B$5/$D475</f>
        <v>919.44318483194013</v>
      </c>
      <c r="AB475" s="5">
        <f t="shared" si="17"/>
        <v>1268.6268749539759</v>
      </c>
    </row>
    <row r="476" spans="1:28" x14ac:dyDescent="0.25">
      <c r="A476" s="95">
        <v>2004</v>
      </c>
      <c r="B476" s="95" t="s">
        <v>58</v>
      </c>
      <c r="C476" s="52" t="s">
        <v>8</v>
      </c>
      <c r="D476" s="5">
        <f>VLOOKUP(B476,SWH!$A$4:$C$19,3,FALSE)</f>
        <v>4013.58</v>
      </c>
      <c r="E476" s="5">
        <f>'90.1 Data-SI'!E476*Convert!$B$6/Convert!$B$5/$D476</f>
        <v>234.80344992638879</v>
      </c>
      <c r="F476" s="5">
        <f>'90.1 Data-SI'!F476*Convert!$B$7/Convert!$B$5/$D476</f>
        <v>45.61477949029711</v>
      </c>
      <c r="G476" s="5">
        <f>'90.1 Data-SI'!G476*Convert!$B$6/Convert!$B$5/$D476</f>
        <v>32.847276551662667</v>
      </c>
      <c r="H476" s="5">
        <f>'90.1 Data-SI'!H476*Convert!$B$6/Convert!$B$5/$D476</f>
        <v>109.1657953193353</v>
      </c>
      <c r="I476" s="5">
        <f>'90.1 Data-SI'!I476*Convert!$B$6/Convert!$B$5/$D476</f>
        <v>20.719692062115783</v>
      </c>
      <c r="J476" s="5">
        <f>'90.1 Data-SI'!J476*Convert!$B$6/Convert!$B$5/$D476</f>
        <v>131.9370722508196</v>
      </c>
      <c r="K476" s="5">
        <f>'90.1 Data-SI'!K476*Convert!$B$7/Convert!$B$5/$D476</f>
        <v>31.621475645738279</v>
      </c>
      <c r="L476" s="5">
        <f>'90.1 Data-SI'!L476*Convert!$B$6/Convert!$B$5/$D476</f>
        <v>0</v>
      </c>
      <c r="M476" s="5">
        <f>'90.1 Data-SI'!M476*Convert!$B$6/Convert!$B$5/$D476</f>
        <v>68.202045721442374</v>
      </c>
      <c r="N476" s="5">
        <f>'90.1 Data-SI'!N476*Convert!$B$6/Convert!$B$5/$D476</f>
        <v>5.6988468593569271E-2</v>
      </c>
      <c r="O476" s="5">
        <f>'90.1 Data-SI'!O476*Convert!$B$6/Convert!$B$5/$D476</f>
        <v>5.6988468593569271E-2</v>
      </c>
      <c r="P476" s="5">
        <f>'90.1 Data-SI'!P476*Convert!$B$6/Convert!$B$5/$D476</f>
        <v>0</v>
      </c>
      <c r="Q476" s="5">
        <f>'90.1 Data-SI'!Q476*Convert!$B$6/Convert!$B$5/$D476</f>
        <v>0</v>
      </c>
      <c r="R476" s="5">
        <f>'90.1 Data-SI'!R476*Convert!$B$6/Convert!$B$5/$D476</f>
        <v>0</v>
      </c>
      <c r="S476" s="5">
        <f>'90.1 Data-SI'!S476*Convert!$B$6/Convert!$B$5/$D476</f>
        <v>0</v>
      </c>
      <c r="T476" s="5">
        <f>'90.1 Data-SI'!T476*Convert!$B$6/Convert!$B$5/$D476</f>
        <v>0</v>
      </c>
      <c r="U476" s="5">
        <f>'90.1 Data-SI'!U476*Convert!$B$7/Convert!$B$5/$D476</f>
        <v>58.878108820554218</v>
      </c>
      <c r="V476" s="5">
        <f>'90.1 Data-SI'!V476*Convert!$B$6/Convert!$B$5/$D476</f>
        <v>0</v>
      </c>
      <c r="W476" s="5">
        <f>'90.1 Data-SI'!W476*Convert!$B$6/Convert!$B$5/$D476</f>
        <v>335.85277219949381</v>
      </c>
      <c r="X476" s="5">
        <f>'90.1 Data-SI'!X476*Convert!$B$7/Convert!$B$5/$D476</f>
        <v>45.61477949029711</v>
      </c>
      <c r="Y476" s="5">
        <f t="shared" si="16"/>
        <v>381.46755168979092</v>
      </c>
      <c r="Z476" s="5">
        <f>'90.1 Data-SI'!Z476*Convert!$B$6/Convert!$B$5/$D476</f>
        <v>397.66991757427968</v>
      </c>
      <c r="AA476" s="5">
        <f>'90.1 Data-SI'!AA476*Convert!$B$6/Convert!$B$5/$D476</f>
        <v>995.40223787463788</v>
      </c>
      <c r="AB476" s="5">
        <f t="shared" si="17"/>
        <v>1393.0721554489176</v>
      </c>
    </row>
    <row r="477" spans="1:28" x14ac:dyDescent="0.25">
      <c r="A477" s="95">
        <v>2007</v>
      </c>
      <c r="B477" s="95" t="s">
        <v>58</v>
      </c>
      <c r="C477" s="52" t="s">
        <v>10</v>
      </c>
      <c r="D477" s="5">
        <f>VLOOKUP(B477,SWH!$A$4:$C$19,3,FALSE)</f>
        <v>4013.58</v>
      </c>
      <c r="E477" s="5">
        <f>'90.1 Data-SI'!E477*Convert!$B$6/Convert!$B$5/$D477</f>
        <v>0</v>
      </c>
      <c r="F477" s="5">
        <f>'90.1 Data-SI'!F477*Convert!$B$7/Convert!$B$5/$D477</f>
        <v>0</v>
      </c>
      <c r="G477" s="5">
        <f>'90.1 Data-SI'!G477*Convert!$B$6/Convert!$B$5/$D477</f>
        <v>257.2766333298452</v>
      </c>
      <c r="H477" s="5">
        <f>'90.1 Data-SI'!H477*Convert!$B$6/Convert!$B$5/$D477</f>
        <v>109.1657953193353</v>
      </c>
      <c r="I477" s="5">
        <f>'90.1 Data-SI'!I477*Convert!$B$6/Convert!$B$5/$D477</f>
        <v>20.912576109663249</v>
      </c>
      <c r="J477" s="5">
        <f>'90.1 Data-SI'!J477*Convert!$B$6/Convert!$B$5/$D477</f>
        <v>131.9370722508196</v>
      </c>
      <c r="K477" s="5">
        <f>'90.1 Data-SI'!K477*Convert!$B$7/Convert!$B$5/$D477</f>
        <v>31.621475645738279</v>
      </c>
      <c r="L477" s="5">
        <f>'90.1 Data-SI'!L477*Convert!$B$6/Convert!$B$5/$D477</f>
        <v>0</v>
      </c>
      <c r="M477" s="5">
        <f>'90.1 Data-SI'!M477*Convert!$B$6/Convert!$B$5/$D477</f>
        <v>70.593369538195603</v>
      </c>
      <c r="N477" s="5">
        <f>'90.1 Data-SI'!N477*Convert!$B$6/Convert!$B$5/$D477</f>
        <v>5.6988468593569271E-2</v>
      </c>
      <c r="O477" s="5">
        <f>'90.1 Data-SI'!O477*Convert!$B$6/Convert!$B$5/$D477</f>
        <v>5.6988468593569271E-2</v>
      </c>
      <c r="P477" s="5">
        <f>'90.1 Data-SI'!P477*Convert!$B$6/Convert!$B$5/$D477</f>
        <v>0</v>
      </c>
      <c r="Q477" s="5">
        <f>'90.1 Data-SI'!Q477*Convert!$B$6/Convert!$B$5/$D477</f>
        <v>0</v>
      </c>
      <c r="R477" s="5">
        <f>'90.1 Data-SI'!R477*Convert!$B$6/Convert!$B$5/$D477</f>
        <v>0</v>
      </c>
      <c r="S477" s="5">
        <f>'90.1 Data-SI'!S477*Convert!$B$6/Convert!$B$5/$D477</f>
        <v>0</v>
      </c>
      <c r="T477" s="5">
        <f>'90.1 Data-SI'!T477*Convert!$B$6/Convert!$B$5/$D477</f>
        <v>0</v>
      </c>
      <c r="U477" s="5">
        <f>'90.1 Data-SI'!U477*Convert!$B$7/Convert!$B$5/$D477</f>
        <v>34.644155314928042</v>
      </c>
      <c r="V477" s="5">
        <f>'90.1 Data-SI'!V477*Convert!$B$6/Convert!$B$5/$D477</f>
        <v>0</v>
      </c>
      <c r="W477" s="5">
        <f>'90.1 Data-SI'!W477*Convert!$B$6/Convert!$B$5/$D477</f>
        <v>327.87000286804079</v>
      </c>
      <c r="X477" s="5">
        <f>'90.1 Data-SI'!X477*Convert!$B$7/Convert!$B$5/$D477</f>
        <v>0</v>
      </c>
      <c r="Y477" s="5">
        <f t="shared" si="16"/>
        <v>327.87000286804079</v>
      </c>
      <c r="Z477" s="5">
        <f>'90.1 Data-SI'!Z477*Convert!$B$6/Convert!$B$5/$D477</f>
        <v>193.60078713323819</v>
      </c>
      <c r="AA477" s="5">
        <f>'90.1 Data-SI'!AA477*Convert!$B$6/Convert!$B$5/$D477</f>
        <v>783.54541401386723</v>
      </c>
      <c r="AB477" s="5">
        <f t="shared" si="17"/>
        <v>977.14620114710544</v>
      </c>
    </row>
    <row r="478" spans="1:28" x14ac:dyDescent="0.25">
      <c r="A478" s="95">
        <v>2007</v>
      </c>
      <c r="B478" s="95" t="s">
        <v>58</v>
      </c>
      <c r="C478" s="52" t="s">
        <v>6</v>
      </c>
      <c r="D478" s="5">
        <f>VLOOKUP(B478,SWH!$A$4:$C$19,3,FALSE)</f>
        <v>4013.58</v>
      </c>
      <c r="E478" s="5">
        <f>'90.1 Data-SI'!E478*Convert!$B$6/Convert!$B$5/$D478</f>
        <v>1.753491341340593E-2</v>
      </c>
      <c r="F478" s="5">
        <f>'90.1 Data-SI'!F478*Convert!$B$7/Convert!$B$5/$D478</f>
        <v>0</v>
      </c>
      <c r="G478" s="5">
        <f>'90.1 Data-SI'!G478*Convert!$B$6/Convert!$B$5/$D478</f>
        <v>236.14487080251433</v>
      </c>
      <c r="H478" s="5">
        <f>'90.1 Data-SI'!H478*Convert!$B$6/Convert!$B$5/$D478</f>
        <v>109.1657953193353</v>
      </c>
      <c r="I478" s="5">
        <f>'90.1 Data-SI'!I478*Convert!$B$6/Convert!$B$5/$D478</f>
        <v>20.916959838016599</v>
      </c>
      <c r="J478" s="5">
        <f>'90.1 Data-SI'!J478*Convert!$B$6/Convert!$B$5/$D478</f>
        <v>131.9370722508196</v>
      </c>
      <c r="K478" s="5">
        <f>'90.1 Data-SI'!K478*Convert!$B$7/Convert!$B$5/$D478</f>
        <v>31.621475645738279</v>
      </c>
      <c r="L478" s="5">
        <f>'90.1 Data-SI'!L478*Convert!$B$6/Convert!$B$5/$D478</f>
        <v>0</v>
      </c>
      <c r="M478" s="5">
        <f>'90.1 Data-SI'!M478*Convert!$B$6/Convert!$B$5/$D478</f>
        <v>72.609884580737287</v>
      </c>
      <c r="N478" s="5">
        <f>'90.1 Data-SI'!N478*Convert!$B$6/Convert!$B$5/$D478</f>
        <v>5.6988468593569271E-2</v>
      </c>
      <c r="O478" s="5">
        <f>'90.1 Data-SI'!O478*Convert!$B$6/Convert!$B$5/$D478</f>
        <v>5.6988468593569271E-2</v>
      </c>
      <c r="P478" s="5">
        <f>'90.1 Data-SI'!P478*Convert!$B$6/Convert!$B$5/$D478</f>
        <v>0</v>
      </c>
      <c r="Q478" s="5">
        <f>'90.1 Data-SI'!Q478*Convert!$B$6/Convert!$B$5/$D478</f>
        <v>0</v>
      </c>
      <c r="R478" s="5">
        <f>'90.1 Data-SI'!R478*Convert!$B$6/Convert!$B$5/$D478</f>
        <v>0</v>
      </c>
      <c r="S478" s="5">
        <f>'90.1 Data-SI'!S478*Convert!$B$6/Convert!$B$5/$D478</f>
        <v>0</v>
      </c>
      <c r="T478" s="5">
        <f>'90.1 Data-SI'!T478*Convert!$B$6/Convert!$B$5/$D478</f>
        <v>0</v>
      </c>
      <c r="U478" s="5">
        <f>'90.1 Data-SI'!U478*Convert!$B$7/Convert!$B$5/$D478</f>
        <v>34.571382932721193</v>
      </c>
      <c r="V478" s="5">
        <f>'90.1 Data-SI'!V478*Convert!$B$6/Convert!$B$5/$D478</f>
        <v>0</v>
      </c>
      <c r="W478" s="5">
        <f>'90.1 Data-SI'!W478*Convert!$B$6/Convert!$B$5/$D478</f>
        <v>308.77229029666495</v>
      </c>
      <c r="X478" s="5">
        <f>'90.1 Data-SI'!X478*Convert!$B$7/Convert!$B$5/$D478</f>
        <v>0</v>
      </c>
      <c r="Y478" s="5">
        <f t="shared" si="16"/>
        <v>308.77229029666495</v>
      </c>
      <c r="Z478" s="5">
        <f>'90.1 Data-SI'!Z478*Convert!$B$6/Convert!$B$5/$D478</f>
        <v>193.38817630810067</v>
      </c>
      <c r="AA478" s="5">
        <f>'90.1 Data-SI'!AA478*Convert!$B$6/Convert!$B$5/$D478</f>
        <v>764.23728248153066</v>
      </c>
      <c r="AB478" s="5">
        <f t="shared" si="17"/>
        <v>957.62545878963135</v>
      </c>
    </row>
    <row r="479" spans="1:28" x14ac:dyDescent="0.25">
      <c r="A479" s="95">
        <v>2007</v>
      </c>
      <c r="B479" s="95" t="s">
        <v>58</v>
      </c>
      <c r="C479" s="52" t="s">
        <v>11</v>
      </c>
      <c r="D479" s="5">
        <f>VLOOKUP(B479,SWH!$A$4:$C$19,3,FALSE)</f>
        <v>4013.58</v>
      </c>
      <c r="E479" s="5">
        <f>'90.1 Data-SI'!E479*Convert!$B$6/Convert!$B$5/$D479</f>
        <v>0</v>
      </c>
      <c r="F479" s="5">
        <f>'90.1 Data-SI'!F479*Convert!$B$7/Convert!$B$5/$D479</f>
        <v>0</v>
      </c>
      <c r="G479" s="5">
        <f>'90.1 Data-SI'!G479*Convert!$B$6/Convert!$B$5/$D479</f>
        <v>194.24300333700421</v>
      </c>
      <c r="H479" s="5">
        <f>'90.1 Data-SI'!H479*Convert!$B$6/Convert!$B$5/$D479</f>
        <v>109.1657953193353</v>
      </c>
      <c r="I479" s="5">
        <f>'90.1 Data-SI'!I479*Convert!$B$6/Convert!$B$5/$D479</f>
        <v>20.919151702193275</v>
      </c>
      <c r="J479" s="5">
        <f>'90.1 Data-SI'!J479*Convert!$B$6/Convert!$B$5/$D479</f>
        <v>131.9370722508196</v>
      </c>
      <c r="K479" s="5">
        <f>'90.1 Data-SI'!K479*Convert!$B$7/Convert!$B$5/$D479</f>
        <v>31.621475645738279</v>
      </c>
      <c r="L479" s="5">
        <f>'90.1 Data-SI'!L479*Convert!$B$6/Convert!$B$5/$D479</f>
        <v>0</v>
      </c>
      <c r="M479" s="5">
        <f>'90.1 Data-SI'!M479*Convert!$B$6/Convert!$B$5/$D479</f>
        <v>70.058554679086726</v>
      </c>
      <c r="N479" s="5">
        <f>'90.1 Data-SI'!N479*Convert!$B$6/Convert!$B$5/$D479</f>
        <v>5.6988468593569271E-2</v>
      </c>
      <c r="O479" s="5">
        <f>'90.1 Data-SI'!O479*Convert!$B$6/Convert!$B$5/$D479</f>
        <v>5.6988468593569271E-2</v>
      </c>
      <c r="P479" s="5">
        <f>'90.1 Data-SI'!P479*Convert!$B$6/Convert!$B$5/$D479</f>
        <v>0</v>
      </c>
      <c r="Q479" s="5">
        <f>'90.1 Data-SI'!Q479*Convert!$B$6/Convert!$B$5/$D479</f>
        <v>0</v>
      </c>
      <c r="R479" s="5">
        <f>'90.1 Data-SI'!R479*Convert!$B$6/Convert!$B$5/$D479</f>
        <v>0</v>
      </c>
      <c r="S479" s="5">
        <f>'90.1 Data-SI'!S479*Convert!$B$6/Convert!$B$5/$D479</f>
        <v>0</v>
      </c>
      <c r="T479" s="5">
        <f>'90.1 Data-SI'!T479*Convert!$B$6/Convert!$B$5/$D479</f>
        <v>0</v>
      </c>
      <c r="U479" s="5">
        <f>'90.1 Data-SI'!U479*Convert!$B$7/Convert!$B$5/$D479</f>
        <v>36.096602036087489</v>
      </c>
      <c r="V479" s="5">
        <f>'90.1 Data-SI'!V479*Convert!$B$6/Convert!$B$5/$D479</f>
        <v>0</v>
      </c>
      <c r="W479" s="5">
        <f>'90.1 Data-SI'!W479*Convert!$B$6/Convert!$B$5/$D479</f>
        <v>264.30155801609089</v>
      </c>
      <c r="X479" s="5">
        <f>'90.1 Data-SI'!X479*Convert!$B$7/Convert!$B$5/$D479</f>
        <v>0</v>
      </c>
      <c r="Y479" s="5">
        <f t="shared" si="16"/>
        <v>264.30155801609089</v>
      </c>
      <c r="Z479" s="5">
        <f>'90.1 Data-SI'!Z479*Convert!$B$6/Convert!$B$5/$D479</f>
        <v>197.84423617928243</v>
      </c>
      <c r="AA479" s="5">
        <f>'90.1 Data-SI'!AA479*Convert!$B$6/Convert!$B$5/$D479</f>
        <v>724.22699380049187</v>
      </c>
      <c r="AB479" s="5">
        <f t="shared" si="17"/>
        <v>922.07122997977433</v>
      </c>
    </row>
    <row r="480" spans="1:28" x14ac:dyDescent="0.25">
      <c r="A480" s="95">
        <v>2007</v>
      </c>
      <c r="B480" s="95" t="s">
        <v>58</v>
      </c>
      <c r="C480" s="52" t="s">
        <v>13</v>
      </c>
      <c r="D480" s="5">
        <f>VLOOKUP(B480,SWH!$A$4:$C$19,3,FALSE)</f>
        <v>4013.58</v>
      </c>
      <c r="E480" s="5">
        <f>'90.1 Data-SI'!E480*Convert!$B$6/Convert!$B$5/$D480</f>
        <v>0.95126905267727169</v>
      </c>
      <c r="F480" s="5">
        <f>'90.1 Data-SI'!F480*Convert!$B$7/Convert!$B$5/$D480</f>
        <v>3.0009229776021521E-3</v>
      </c>
      <c r="G480" s="5">
        <f>'90.1 Data-SI'!G480*Convert!$B$6/Convert!$B$5/$D480</f>
        <v>198.55878390087875</v>
      </c>
      <c r="H480" s="5">
        <f>'90.1 Data-SI'!H480*Convert!$B$6/Convert!$B$5/$D480</f>
        <v>109.1657953193353</v>
      </c>
      <c r="I480" s="5">
        <f>'90.1 Data-SI'!I480*Convert!$B$6/Convert!$B$5/$D480</f>
        <v>20.892849332073165</v>
      </c>
      <c r="J480" s="5">
        <f>'90.1 Data-SI'!J480*Convert!$B$6/Convert!$B$5/$D480</f>
        <v>131.9370722508196</v>
      </c>
      <c r="K480" s="5">
        <f>'90.1 Data-SI'!K480*Convert!$B$7/Convert!$B$5/$D480</f>
        <v>31.621475645738279</v>
      </c>
      <c r="L480" s="5">
        <f>'90.1 Data-SI'!L480*Convert!$B$6/Convert!$B$5/$D480</f>
        <v>0</v>
      </c>
      <c r="M480" s="5">
        <f>'90.1 Data-SI'!M480*Convert!$B$6/Convert!$B$5/$D480</f>
        <v>71.612586380349825</v>
      </c>
      <c r="N480" s="5">
        <f>'90.1 Data-SI'!N480*Convert!$B$6/Convert!$B$5/$D480</f>
        <v>5.6988468593569271E-2</v>
      </c>
      <c r="O480" s="5">
        <f>'90.1 Data-SI'!O480*Convert!$B$6/Convert!$B$5/$D480</f>
        <v>5.6988468593569271E-2</v>
      </c>
      <c r="P480" s="5">
        <f>'90.1 Data-SI'!P480*Convert!$B$6/Convert!$B$5/$D480</f>
        <v>0</v>
      </c>
      <c r="Q480" s="5">
        <f>'90.1 Data-SI'!Q480*Convert!$B$6/Convert!$B$5/$D480</f>
        <v>0</v>
      </c>
      <c r="R480" s="5">
        <f>'90.1 Data-SI'!R480*Convert!$B$6/Convert!$B$5/$D480</f>
        <v>0</v>
      </c>
      <c r="S480" s="5">
        <f>'90.1 Data-SI'!S480*Convert!$B$6/Convert!$B$5/$D480</f>
        <v>0</v>
      </c>
      <c r="T480" s="5">
        <f>'90.1 Data-SI'!T480*Convert!$B$6/Convert!$B$5/$D480</f>
        <v>0</v>
      </c>
      <c r="U480" s="5">
        <f>'90.1 Data-SI'!U480*Convert!$B$7/Convert!$B$5/$D480</f>
        <v>36.122109881397108</v>
      </c>
      <c r="V480" s="5">
        <f>'90.1 Data-SI'!V480*Convert!$B$6/Convert!$B$5/$D480</f>
        <v>0</v>
      </c>
      <c r="W480" s="5">
        <f>'90.1 Data-SI'!W480*Convert!$B$6/Convert!$B$5/$D480</f>
        <v>271.12263933390585</v>
      </c>
      <c r="X480" s="5">
        <f>'90.1 Data-SI'!X480*Convert!$B$7/Convert!$B$5/$D480</f>
        <v>3.0009229776021521E-3</v>
      </c>
      <c r="Y480" s="5">
        <f t="shared" si="16"/>
        <v>271.12564025688346</v>
      </c>
      <c r="Z480" s="5">
        <f>'90.1 Data-SI'!Z480*Convert!$B$6/Convert!$B$5/$D480</f>
        <v>197.92752701799611</v>
      </c>
      <c r="AA480" s="5">
        <f>'90.1 Data-SI'!AA480*Convert!$B$6/Convert!$B$5/$D480</f>
        <v>731.10287172272353</v>
      </c>
      <c r="AB480" s="5">
        <f t="shared" si="17"/>
        <v>929.03039874071965</v>
      </c>
    </row>
    <row r="481" spans="1:28" x14ac:dyDescent="0.25">
      <c r="A481" s="95">
        <v>2007</v>
      </c>
      <c r="B481" s="95" t="s">
        <v>58</v>
      </c>
      <c r="C481" s="52" t="s">
        <v>19</v>
      </c>
      <c r="D481" s="5">
        <f>VLOOKUP(B481,SWH!$A$4:$C$19,3,FALSE)</f>
        <v>4013.58</v>
      </c>
      <c r="E481" s="5">
        <f>'90.1 Data-SI'!E481*Convert!$B$6/Convert!$B$5/$D481</f>
        <v>1.8893869202944891</v>
      </c>
      <c r="F481" s="5">
        <f>'90.1 Data-SI'!F481*Convert!$B$7/Convert!$B$5/$D481</f>
        <v>7.8023997417655963E-2</v>
      </c>
      <c r="G481" s="5">
        <f>'90.1 Data-SI'!G481*Convert!$B$6/Convert!$B$5/$D481</f>
        <v>166.40413642904562</v>
      </c>
      <c r="H481" s="5">
        <f>'90.1 Data-SI'!H481*Convert!$B$6/Convert!$B$5/$D481</f>
        <v>109.1657953193353</v>
      </c>
      <c r="I481" s="5">
        <f>'90.1 Data-SI'!I481*Convert!$B$6/Convert!$B$5/$D481</f>
        <v>20.886273739543142</v>
      </c>
      <c r="J481" s="5">
        <f>'90.1 Data-SI'!J481*Convert!$B$6/Convert!$B$5/$D481</f>
        <v>131.9370722508196</v>
      </c>
      <c r="K481" s="5">
        <f>'90.1 Data-SI'!K481*Convert!$B$7/Convert!$B$5/$D481</f>
        <v>31.621475645738279</v>
      </c>
      <c r="L481" s="5">
        <f>'90.1 Data-SI'!L481*Convert!$B$6/Convert!$B$5/$D481</f>
        <v>0</v>
      </c>
      <c r="M481" s="5">
        <f>'90.1 Data-SI'!M481*Convert!$B$6/Convert!$B$5/$D481</f>
        <v>69.788955385355592</v>
      </c>
      <c r="N481" s="5">
        <f>'90.1 Data-SI'!N481*Convert!$B$6/Convert!$B$5/$D481</f>
        <v>5.6988468593569271E-2</v>
      </c>
      <c r="O481" s="5">
        <f>'90.1 Data-SI'!O481*Convert!$B$6/Convert!$B$5/$D481</f>
        <v>5.6988468593569271E-2</v>
      </c>
      <c r="P481" s="5">
        <f>'90.1 Data-SI'!P481*Convert!$B$6/Convert!$B$5/$D481</f>
        <v>0</v>
      </c>
      <c r="Q481" s="5">
        <f>'90.1 Data-SI'!Q481*Convert!$B$6/Convert!$B$5/$D481</f>
        <v>0</v>
      </c>
      <c r="R481" s="5">
        <f>'90.1 Data-SI'!R481*Convert!$B$6/Convert!$B$5/$D481</f>
        <v>0</v>
      </c>
      <c r="S481" s="5">
        <f>'90.1 Data-SI'!S481*Convert!$B$6/Convert!$B$5/$D481</f>
        <v>0</v>
      </c>
      <c r="T481" s="5">
        <f>'90.1 Data-SI'!T481*Convert!$B$6/Convert!$B$5/$D481</f>
        <v>0</v>
      </c>
      <c r="U481" s="5">
        <f>'90.1 Data-SI'!U481*Convert!$B$7/Convert!$B$5/$D481</f>
        <v>37.747859904513078</v>
      </c>
      <c r="V481" s="5">
        <f>'90.1 Data-SI'!V481*Convert!$B$6/Convert!$B$5/$D481</f>
        <v>0</v>
      </c>
      <c r="W481" s="5">
        <f>'90.1 Data-SI'!W481*Convert!$B$6/Convert!$B$5/$D481</f>
        <v>238.08247873469574</v>
      </c>
      <c r="X481" s="5">
        <f>'90.1 Data-SI'!X481*Convert!$B$7/Convert!$B$5/$D481</f>
        <v>7.8023997417655963E-2</v>
      </c>
      <c r="Y481" s="5">
        <f t="shared" si="16"/>
        <v>238.1605027321134</v>
      </c>
      <c r="Z481" s="5">
        <f>'90.1 Data-SI'!Z481*Convert!$B$6/Convert!$B$5/$D481</f>
        <v>202.89429124234334</v>
      </c>
      <c r="AA481" s="5">
        <f>'90.1 Data-SI'!AA481*Convert!$B$6/Convert!$B$5/$D481</f>
        <v>703.02070789115396</v>
      </c>
      <c r="AB481" s="5">
        <f t="shared" si="17"/>
        <v>905.9149991334973</v>
      </c>
    </row>
    <row r="482" spans="1:28" x14ac:dyDescent="0.25">
      <c r="A482" s="95">
        <v>2007</v>
      </c>
      <c r="B482" s="95" t="s">
        <v>58</v>
      </c>
      <c r="C482" s="52" t="s">
        <v>20</v>
      </c>
      <c r="D482" s="5">
        <f>VLOOKUP(B482,SWH!$A$4:$C$19,3,FALSE)</f>
        <v>4013.58</v>
      </c>
      <c r="E482" s="5">
        <f>'90.1 Data-SI'!E482*Convert!$B$6/Convert!$B$5/$D482</f>
        <v>1.7863693039907291</v>
      </c>
      <c r="F482" s="5">
        <f>'90.1 Data-SI'!F482*Convert!$B$7/Convert!$B$5/$D482</f>
        <v>3.5260844986825288E-2</v>
      </c>
      <c r="G482" s="5">
        <f>'90.1 Data-SI'!G482*Convert!$B$6/Convert!$B$5/$D482</f>
        <v>137.36631981644538</v>
      </c>
      <c r="H482" s="5">
        <f>'90.1 Data-SI'!H482*Convert!$B$6/Convert!$B$5/$D482</f>
        <v>109.1657953193353</v>
      </c>
      <c r="I482" s="5">
        <f>'90.1 Data-SI'!I482*Convert!$B$6/Convert!$B$5/$D482</f>
        <v>20.901616788779869</v>
      </c>
      <c r="J482" s="5">
        <f>'90.1 Data-SI'!J482*Convert!$B$6/Convert!$B$5/$D482</f>
        <v>131.9370722508196</v>
      </c>
      <c r="K482" s="5">
        <f>'90.1 Data-SI'!K482*Convert!$B$7/Convert!$B$5/$D482</f>
        <v>31.621475645738279</v>
      </c>
      <c r="L482" s="5">
        <f>'90.1 Data-SI'!L482*Convert!$B$6/Convert!$B$5/$D482</f>
        <v>0</v>
      </c>
      <c r="M482" s="5">
        <f>'90.1 Data-SI'!M482*Convert!$B$6/Convert!$B$5/$D482</f>
        <v>73.284978747153417</v>
      </c>
      <c r="N482" s="5">
        <f>'90.1 Data-SI'!N482*Convert!$B$6/Convert!$B$5/$D482</f>
        <v>5.6988468593569271E-2</v>
      </c>
      <c r="O482" s="5">
        <f>'90.1 Data-SI'!O482*Convert!$B$6/Convert!$B$5/$D482</f>
        <v>5.6988468593569271E-2</v>
      </c>
      <c r="P482" s="5">
        <f>'90.1 Data-SI'!P482*Convert!$B$6/Convert!$B$5/$D482</f>
        <v>0</v>
      </c>
      <c r="Q482" s="5">
        <f>'90.1 Data-SI'!Q482*Convert!$B$6/Convert!$B$5/$D482</f>
        <v>0</v>
      </c>
      <c r="R482" s="5">
        <f>'90.1 Data-SI'!R482*Convert!$B$6/Convert!$B$5/$D482</f>
        <v>0</v>
      </c>
      <c r="S482" s="5">
        <f>'90.1 Data-SI'!S482*Convert!$B$6/Convert!$B$5/$D482</f>
        <v>0</v>
      </c>
      <c r="T482" s="5">
        <f>'90.1 Data-SI'!T482*Convert!$B$6/Convert!$B$5/$D482</f>
        <v>0</v>
      </c>
      <c r="U482" s="5">
        <f>'90.1 Data-SI'!U482*Convert!$B$7/Convert!$B$5/$D482</f>
        <v>38.011941126542069</v>
      </c>
      <c r="V482" s="5">
        <f>'90.1 Data-SI'!V482*Convert!$B$6/Convert!$B$5/$D482</f>
        <v>0</v>
      </c>
      <c r="W482" s="5">
        <f>'90.1 Data-SI'!W482*Convert!$B$6/Convert!$B$5/$D482</f>
        <v>212.43766786758954</v>
      </c>
      <c r="X482" s="5">
        <f>'90.1 Data-SI'!X482*Convert!$B$7/Convert!$B$5/$D482</f>
        <v>3.5260844986825288E-2</v>
      </c>
      <c r="Y482" s="5">
        <f t="shared" si="16"/>
        <v>212.47292871257636</v>
      </c>
      <c r="Z482" s="5">
        <f>'90.1 Data-SI'!Z482*Convert!$B$6/Convert!$B$5/$D482</f>
        <v>203.54308303863934</v>
      </c>
      <c r="AA482" s="5">
        <f>'90.1 Data-SI'!AA482*Convert!$B$6/Convert!$B$5/$D482</f>
        <v>678.04222373375728</v>
      </c>
      <c r="AB482" s="5">
        <f t="shared" si="17"/>
        <v>881.58530677239662</v>
      </c>
    </row>
    <row r="483" spans="1:28" x14ac:dyDescent="0.25">
      <c r="A483" s="95">
        <v>2007</v>
      </c>
      <c r="B483" s="95" t="s">
        <v>58</v>
      </c>
      <c r="C483" s="52" t="s">
        <v>3</v>
      </c>
      <c r="D483" s="5">
        <f>VLOOKUP(B483,SWH!$A$4:$C$19,3,FALSE)</f>
        <v>4013.58</v>
      </c>
      <c r="E483" s="5">
        <f>'90.1 Data-SI'!E483*Convert!$B$6/Convert!$B$5/$D483</f>
        <v>15.270717718899892</v>
      </c>
      <c r="F483" s="5">
        <f>'90.1 Data-SI'!F483*Convert!$B$7/Convert!$B$5/$D483</f>
        <v>1.2176244981620732</v>
      </c>
      <c r="G483" s="5">
        <f>'90.1 Data-SI'!G483*Convert!$B$6/Convert!$B$5/$D483</f>
        <v>111.63821811062553</v>
      </c>
      <c r="H483" s="5">
        <f>'90.1 Data-SI'!H483*Convert!$B$6/Convert!$B$5/$D483</f>
        <v>109.1657953193353</v>
      </c>
      <c r="I483" s="5">
        <f>'90.1 Data-SI'!I483*Convert!$B$6/Convert!$B$5/$D483</f>
        <v>20.897233060426522</v>
      </c>
      <c r="J483" s="5">
        <f>'90.1 Data-SI'!J483*Convert!$B$6/Convert!$B$5/$D483</f>
        <v>131.9370722508196</v>
      </c>
      <c r="K483" s="5">
        <f>'90.1 Data-SI'!K483*Convert!$B$7/Convert!$B$5/$D483</f>
        <v>31.621475645738279</v>
      </c>
      <c r="L483" s="5">
        <f>'90.1 Data-SI'!L483*Convert!$B$6/Convert!$B$5/$D483</f>
        <v>0</v>
      </c>
      <c r="M483" s="5">
        <f>'90.1 Data-SI'!M483*Convert!$B$6/Convert!$B$5/$D483</f>
        <v>69.308937130663608</v>
      </c>
      <c r="N483" s="5">
        <f>'90.1 Data-SI'!N483*Convert!$B$6/Convert!$B$5/$D483</f>
        <v>5.6988468593569271E-2</v>
      </c>
      <c r="O483" s="5">
        <f>'90.1 Data-SI'!O483*Convert!$B$6/Convert!$B$5/$D483</f>
        <v>5.6988468593569271E-2</v>
      </c>
      <c r="P483" s="5">
        <f>'90.1 Data-SI'!P483*Convert!$B$6/Convert!$B$5/$D483</f>
        <v>0</v>
      </c>
      <c r="Q483" s="5">
        <f>'90.1 Data-SI'!Q483*Convert!$B$6/Convert!$B$5/$D483</f>
        <v>0</v>
      </c>
      <c r="R483" s="5">
        <f>'90.1 Data-SI'!R483*Convert!$B$6/Convert!$B$5/$D483</f>
        <v>0</v>
      </c>
      <c r="S483" s="5">
        <f>'90.1 Data-SI'!S483*Convert!$B$6/Convert!$B$5/$D483</f>
        <v>0</v>
      </c>
      <c r="T483" s="5">
        <f>'90.1 Data-SI'!T483*Convert!$B$6/Convert!$B$5/$D483</f>
        <v>0</v>
      </c>
      <c r="U483" s="5">
        <f>'90.1 Data-SI'!U483*Convert!$B$7/Convert!$B$5/$D483</f>
        <v>41.729334465046726</v>
      </c>
      <c r="V483" s="5">
        <f>'90.1 Data-SI'!V483*Convert!$B$6/Convert!$B$5/$D483</f>
        <v>0</v>
      </c>
      <c r="W483" s="5">
        <f>'90.1 Data-SI'!W483*Convert!$B$6/Convert!$B$5/$D483</f>
        <v>196.21787296018906</v>
      </c>
      <c r="X483" s="5">
        <f>'90.1 Data-SI'!X483*Convert!$B$7/Convert!$B$5/$D483</f>
        <v>1.2176244981620732</v>
      </c>
      <c r="Y483" s="5">
        <f t="shared" si="16"/>
        <v>197.43549745835114</v>
      </c>
      <c r="Z483" s="5">
        <f>'90.1 Data-SI'!Z483*Convert!$B$6/Convert!$B$5/$D483</f>
        <v>217.85814797650863</v>
      </c>
      <c r="AA483" s="5">
        <f>'90.1 Data-SI'!AA483*Convert!$B$6/Convert!$B$5/$D483</f>
        <v>676.13311003587285</v>
      </c>
      <c r="AB483" s="5">
        <f t="shared" si="17"/>
        <v>893.99125801238142</v>
      </c>
    </row>
    <row r="484" spans="1:28" x14ac:dyDescent="0.25">
      <c r="A484" s="95">
        <v>2007</v>
      </c>
      <c r="B484" s="95" t="s">
        <v>58</v>
      </c>
      <c r="C484" s="52" t="s">
        <v>7</v>
      </c>
      <c r="D484" s="5">
        <f>VLOOKUP(B484,SWH!$A$4:$C$19,3,FALSE)</f>
        <v>4013.58</v>
      </c>
      <c r="E484" s="5">
        <f>'90.1 Data-SI'!E484*Convert!$B$6/Convert!$B$5/$D484</f>
        <v>5.5892536505231414</v>
      </c>
      <c r="F484" s="5">
        <f>'90.1 Data-SI'!F484*Convert!$B$7/Convert!$B$5/$D484</f>
        <v>0.20631345471014798</v>
      </c>
      <c r="G484" s="5">
        <f>'90.1 Data-SI'!G484*Convert!$B$6/Convert!$B$5/$D484</f>
        <v>107.32462941092767</v>
      </c>
      <c r="H484" s="5">
        <f>'90.1 Data-SI'!H484*Convert!$B$6/Convert!$B$5/$D484</f>
        <v>109.1657953193353</v>
      </c>
      <c r="I484" s="5">
        <f>'90.1 Data-SI'!I484*Convert!$B$6/Convert!$B$5/$D484</f>
        <v>20.897233060426522</v>
      </c>
      <c r="J484" s="5">
        <f>'90.1 Data-SI'!J484*Convert!$B$6/Convert!$B$5/$D484</f>
        <v>131.9370722508196</v>
      </c>
      <c r="K484" s="5">
        <f>'90.1 Data-SI'!K484*Convert!$B$7/Convert!$B$5/$D484</f>
        <v>31.621475645738279</v>
      </c>
      <c r="L484" s="5">
        <f>'90.1 Data-SI'!L484*Convert!$B$6/Convert!$B$5/$D484</f>
        <v>0</v>
      </c>
      <c r="M484" s="5">
        <f>'90.1 Data-SI'!M484*Convert!$B$6/Convert!$B$5/$D484</f>
        <v>72.443302903309927</v>
      </c>
      <c r="N484" s="5">
        <f>'90.1 Data-SI'!N484*Convert!$B$6/Convert!$B$5/$D484</f>
        <v>5.6988468593569271E-2</v>
      </c>
      <c r="O484" s="5">
        <f>'90.1 Data-SI'!O484*Convert!$B$6/Convert!$B$5/$D484</f>
        <v>5.6988468593569271E-2</v>
      </c>
      <c r="P484" s="5">
        <f>'90.1 Data-SI'!P484*Convert!$B$6/Convert!$B$5/$D484</f>
        <v>0</v>
      </c>
      <c r="Q484" s="5">
        <f>'90.1 Data-SI'!Q484*Convert!$B$6/Convert!$B$5/$D484</f>
        <v>0</v>
      </c>
      <c r="R484" s="5">
        <f>'90.1 Data-SI'!R484*Convert!$B$6/Convert!$B$5/$D484</f>
        <v>0</v>
      </c>
      <c r="S484" s="5">
        <f>'90.1 Data-SI'!S484*Convert!$B$6/Convert!$B$5/$D484</f>
        <v>0</v>
      </c>
      <c r="T484" s="5">
        <f>'90.1 Data-SI'!T484*Convert!$B$6/Convert!$B$5/$D484</f>
        <v>0</v>
      </c>
      <c r="U484" s="5">
        <f>'90.1 Data-SI'!U484*Convert!$B$7/Convert!$B$5/$D484</f>
        <v>40.639249193432754</v>
      </c>
      <c r="V484" s="5">
        <f>'90.1 Data-SI'!V484*Convert!$B$6/Convert!$B$5/$D484</f>
        <v>0</v>
      </c>
      <c r="W484" s="5">
        <f>'90.1 Data-SI'!W484*Convert!$B$6/Convert!$B$5/$D484</f>
        <v>185.35718596476076</v>
      </c>
      <c r="X484" s="5">
        <f>'90.1 Data-SI'!X484*Convert!$B$7/Convert!$B$5/$D484</f>
        <v>0.20631345471014798</v>
      </c>
      <c r="Y484" s="5">
        <f t="shared" si="16"/>
        <v>185.5634994194709</v>
      </c>
      <c r="Z484" s="5">
        <f>'90.1 Data-SI'!Z484*Convert!$B$6/Convert!$B$5/$D484</f>
        <v>211.71873641763989</v>
      </c>
      <c r="AA484" s="5">
        <f>'90.1 Data-SI'!AA484*Convert!$B$6/Convert!$B$5/$D484</f>
        <v>659.13301148157552</v>
      </c>
      <c r="AB484" s="5">
        <f t="shared" si="17"/>
        <v>870.85174789921541</v>
      </c>
    </row>
    <row r="485" spans="1:28" x14ac:dyDescent="0.25">
      <c r="A485" s="95">
        <v>2007</v>
      </c>
      <c r="B485" s="95" t="s">
        <v>58</v>
      </c>
      <c r="C485" s="52" t="s">
        <v>17</v>
      </c>
      <c r="D485" s="5">
        <f>VLOOKUP(B485,SWH!$A$4:$C$19,3,FALSE)</f>
        <v>4013.58</v>
      </c>
      <c r="E485" s="5">
        <f>'90.1 Data-SI'!E485*Convert!$B$6/Convert!$B$5/$D485</f>
        <v>1.1046995450445738</v>
      </c>
      <c r="F485" s="5">
        <f>'90.1 Data-SI'!F485*Convert!$B$7/Convert!$B$5/$D485</f>
        <v>2.4007383820817216E-2</v>
      </c>
      <c r="G485" s="5">
        <f>'90.1 Data-SI'!G485*Convert!$B$6/Convert!$B$5/$D485</f>
        <v>91.164014836297454</v>
      </c>
      <c r="H485" s="5">
        <f>'90.1 Data-SI'!H485*Convert!$B$6/Convert!$B$5/$D485</f>
        <v>109.1657953193353</v>
      </c>
      <c r="I485" s="5">
        <f>'90.1 Data-SI'!I485*Convert!$B$6/Convert!$B$5/$D485</f>
        <v>20.892849332073165</v>
      </c>
      <c r="J485" s="5">
        <f>'90.1 Data-SI'!J485*Convert!$B$6/Convert!$B$5/$D485</f>
        <v>131.9370722508196</v>
      </c>
      <c r="K485" s="5">
        <f>'90.1 Data-SI'!K485*Convert!$B$7/Convert!$B$5/$D485</f>
        <v>31.621475645738279</v>
      </c>
      <c r="L485" s="5">
        <f>'90.1 Data-SI'!L485*Convert!$B$6/Convert!$B$5/$D485</f>
        <v>0</v>
      </c>
      <c r="M485" s="5">
        <f>'90.1 Data-SI'!M485*Convert!$B$6/Convert!$B$5/$D485</f>
        <v>68.364243670516359</v>
      </c>
      <c r="N485" s="5">
        <f>'90.1 Data-SI'!N485*Convert!$B$6/Convert!$B$5/$D485</f>
        <v>5.6988468593569271E-2</v>
      </c>
      <c r="O485" s="5">
        <f>'90.1 Data-SI'!O485*Convert!$B$6/Convert!$B$5/$D485</f>
        <v>5.6988468593569271E-2</v>
      </c>
      <c r="P485" s="5">
        <f>'90.1 Data-SI'!P485*Convert!$B$6/Convert!$B$5/$D485</f>
        <v>0</v>
      </c>
      <c r="Q485" s="5">
        <f>'90.1 Data-SI'!Q485*Convert!$B$6/Convert!$B$5/$D485</f>
        <v>0</v>
      </c>
      <c r="R485" s="5">
        <f>'90.1 Data-SI'!R485*Convert!$B$6/Convert!$B$5/$D485</f>
        <v>0</v>
      </c>
      <c r="S485" s="5">
        <f>'90.1 Data-SI'!S485*Convert!$B$6/Convert!$B$5/$D485</f>
        <v>0</v>
      </c>
      <c r="T485" s="5">
        <f>'90.1 Data-SI'!T485*Convert!$B$6/Convert!$B$5/$D485</f>
        <v>0</v>
      </c>
      <c r="U485" s="5">
        <f>'90.1 Data-SI'!U485*Convert!$B$7/Convert!$B$5/$D485</f>
        <v>41.555280932345795</v>
      </c>
      <c r="V485" s="5">
        <f>'90.1 Data-SI'!V485*Convert!$B$6/Convert!$B$5/$D485</f>
        <v>0</v>
      </c>
      <c r="W485" s="5">
        <f>'90.1 Data-SI'!W485*Convert!$B$6/Convert!$B$5/$D485</f>
        <v>160.6329580518584</v>
      </c>
      <c r="X485" s="5">
        <f>'90.1 Data-SI'!X485*Convert!$B$7/Convert!$B$5/$D485</f>
        <v>2.4007383820817216E-2</v>
      </c>
      <c r="Y485" s="5">
        <f t="shared" si="16"/>
        <v>160.65696543567921</v>
      </c>
      <c r="Z485" s="5">
        <f>'90.1 Data-SI'!Z485*Convert!$B$6/Convert!$B$5/$D485</f>
        <v>213.86237958242876</v>
      </c>
      <c r="AA485" s="5">
        <f>'90.1 Data-SI'!AA485*Convert!$B$6/Convert!$B$5/$D485</f>
        <v>636.55023486928542</v>
      </c>
      <c r="AB485" s="5">
        <f t="shared" si="17"/>
        <v>850.41261445171415</v>
      </c>
    </row>
    <row r="486" spans="1:28" x14ac:dyDescent="0.25">
      <c r="A486" s="95">
        <v>2007</v>
      </c>
      <c r="B486" s="95" t="s">
        <v>58</v>
      </c>
      <c r="C486" s="52" t="s">
        <v>14</v>
      </c>
      <c r="D486" s="5">
        <f>VLOOKUP(B486,SWH!$A$4:$C$19,3,FALSE)</f>
        <v>4013.58</v>
      </c>
      <c r="E486" s="5">
        <f>'90.1 Data-SI'!E486*Convert!$B$6/Convert!$B$5/$D486</f>
        <v>37.77458722082973</v>
      </c>
      <c r="F486" s="5">
        <f>'90.1 Data-SI'!F486*Convert!$B$7/Convert!$B$5/$D486</f>
        <v>3.4555628087088786</v>
      </c>
      <c r="G486" s="5">
        <f>'90.1 Data-SI'!G486*Convert!$B$6/Convert!$B$5/$D486</f>
        <v>83.176861776491023</v>
      </c>
      <c r="H486" s="5">
        <f>'90.1 Data-SI'!H486*Convert!$B$6/Convert!$B$5/$D486</f>
        <v>109.1657953193353</v>
      </c>
      <c r="I486" s="5">
        <f>'90.1 Data-SI'!I486*Convert!$B$6/Convert!$B$5/$D486</f>
        <v>20.864355097776382</v>
      </c>
      <c r="J486" s="5">
        <f>'90.1 Data-SI'!J486*Convert!$B$6/Convert!$B$5/$D486</f>
        <v>131.9370722508196</v>
      </c>
      <c r="K486" s="5">
        <f>'90.1 Data-SI'!K486*Convert!$B$7/Convert!$B$5/$D486</f>
        <v>31.621475645738279</v>
      </c>
      <c r="L486" s="5">
        <f>'90.1 Data-SI'!L486*Convert!$B$6/Convert!$B$5/$D486</f>
        <v>0</v>
      </c>
      <c r="M486" s="5">
        <f>'90.1 Data-SI'!M486*Convert!$B$6/Convert!$B$5/$D486</f>
        <v>68.239307412445854</v>
      </c>
      <c r="N486" s="5">
        <f>'90.1 Data-SI'!N486*Convert!$B$6/Convert!$B$5/$D486</f>
        <v>5.6988468593569271E-2</v>
      </c>
      <c r="O486" s="5">
        <f>'90.1 Data-SI'!O486*Convert!$B$6/Convert!$B$5/$D486</f>
        <v>5.6988468593569271E-2</v>
      </c>
      <c r="P486" s="5">
        <f>'90.1 Data-SI'!P486*Convert!$B$6/Convert!$B$5/$D486</f>
        <v>0</v>
      </c>
      <c r="Q486" s="5">
        <f>'90.1 Data-SI'!Q486*Convert!$B$6/Convert!$B$5/$D486</f>
        <v>0</v>
      </c>
      <c r="R486" s="5">
        <f>'90.1 Data-SI'!R486*Convert!$B$6/Convert!$B$5/$D486</f>
        <v>0</v>
      </c>
      <c r="S486" s="5">
        <f>'90.1 Data-SI'!S486*Convert!$B$6/Convert!$B$5/$D486</f>
        <v>0</v>
      </c>
      <c r="T486" s="5">
        <f>'90.1 Data-SI'!T486*Convert!$B$6/Convert!$B$5/$D486</f>
        <v>0</v>
      </c>
      <c r="U486" s="5">
        <f>'90.1 Data-SI'!U486*Convert!$B$7/Convert!$B$5/$D486</f>
        <v>45.234412502886038</v>
      </c>
      <c r="V486" s="5">
        <f>'90.1 Data-SI'!V486*Convert!$B$6/Convert!$B$5/$D486</f>
        <v>0</v>
      </c>
      <c r="W486" s="5">
        <f>'90.1 Data-SI'!W486*Convert!$B$6/Convert!$B$5/$D486</f>
        <v>189.19075640976664</v>
      </c>
      <c r="X486" s="5">
        <f>'90.1 Data-SI'!X486*Convert!$B$7/Convert!$B$5/$D486</f>
        <v>3.4555628087088786</v>
      </c>
      <c r="Y486" s="5">
        <f t="shared" si="16"/>
        <v>192.64631921847553</v>
      </c>
      <c r="Z486" s="5">
        <f>'90.1 Data-SI'!Z486*Convert!$B$6/Convert!$B$5/$D486</f>
        <v>234.63686824896146</v>
      </c>
      <c r="AA486" s="5">
        <f>'90.1 Data-SI'!AA486*Convert!$B$6/Convert!$B$5/$D486</f>
        <v>685.85402765942968</v>
      </c>
      <c r="AB486" s="5">
        <f t="shared" si="17"/>
        <v>920.49089590839117</v>
      </c>
    </row>
    <row r="487" spans="1:28" x14ac:dyDescent="0.25">
      <c r="A487" s="95">
        <v>2007</v>
      </c>
      <c r="B487" s="95" t="s">
        <v>58</v>
      </c>
      <c r="C487" s="52" t="s">
        <v>2</v>
      </c>
      <c r="D487" s="5">
        <f>VLOOKUP(B487,SWH!$A$4:$C$19,3,FALSE)</f>
        <v>4013.58</v>
      </c>
      <c r="E487" s="5">
        <f>'90.1 Data-SI'!E487*Convert!$B$6/Convert!$B$5/$D487</f>
        <v>14.218622914095535</v>
      </c>
      <c r="F487" s="5">
        <f>'90.1 Data-SI'!F487*Convert!$B$7/Convert!$B$5/$D487</f>
        <v>0.72772382206852182</v>
      </c>
      <c r="G487" s="5">
        <f>'90.1 Data-SI'!G487*Convert!$B$6/Convert!$B$5/$D487</f>
        <v>83.29303057785485</v>
      </c>
      <c r="H487" s="5">
        <f>'90.1 Data-SI'!H487*Convert!$B$6/Convert!$B$5/$D487</f>
        <v>109.1657953193353</v>
      </c>
      <c r="I487" s="5">
        <f>'90.1 Data-SI'!I487*Convert!$B$6/Convert!$B$5/$D487</f>
        <v>20.881890011189785</v>
      </c>
      <c r="J487" s="5">
        <f>'90.1 Data-SI'!J487*Convert!$B$6/Convert!$B$5/$D487</f>
        <v>131.9370722508196</v>
      </c>
      <c r="K487" s="5">
        <f>'90.1 Data-SI'!K487*Convert!$B$7/Convert!$B$5/$D487</f>
        <v>31.621475645738279</v>
      </c>
      <c r="L487" s="5">
        <f>'90.1 Data-SI'!L487*Convert!$B$6/Convert!$B$5/$D487</f>
        <v>0</v>
      </c>
      <c r="M487" s="5">
        <f>'90.1 Data-SI'!M487*Convert!$B$6/Convert!$B$5/$D487</f>
        <v>73.427449918637336</v>
      </c>
      <c r="N487" s="5">
        <f>'90.1 Data-SI'!N487*Convert!$B$6/Convert!$B$5/$D487</f>
        <v>5.6988468593569271E-2</v>
      </c>
      <c r="O487" s="5">
        <f>'90.1 Data-SI'!O487*Convert!$B$6/Convert!$B$5/$D487</f>
        <v>5.6988468593569271E-2</v>
      </c>
      <c r="P487" s="5">
        <f>'90.1 Data-SI'!P487*Convert!$B$6/Convert!$B$5/$D487</f>
        <v>0</v>
      </c>
      <c r="Q487" s="5">
        <f>'90.1 Data-SI'!Q487*Convert!$B$6/Convert!$B$5/$D487</f>
        <v>0</v>
      </c>
      <c r="R487" s="5">
        <f>'90.1 Data-SI'!R487*Convert!$B$6/Convert!$B$5/$D487</f>
        <v>0</v>
      </c>
      <c r="S487" s="5">
        <f>'90.1 Data-SI'!S487*Convert!$B$6/Convert!$B$5/$D487</f>
        <v>0</v>
      </c>
      <c r="T487" s="5">
        <f>'90.1 Data-SI'!T487*Convert!$B$6/Convert!$B$5/$D487</f>
        <v>0</v>
      </c>
      <c r="U487" s="5">
        <f>'90.1 Data-SI'!U487*Convert!$B$7/Convert!$B$5/$D487</f>
        <v>44.127071924150847</v>
      </c>
      <c r="V487" s="5">
        <f>'90.1 Data-SI'!V487*Convert!$B$6/Convert!$B$5/$D487</f>
        <v>0</v>
      </c>
      <c r="W487" s="5">
        <f>'90.1 Data-SI'!W487*Convert!$B$6/Convert!$B$5/$D487</f>
        <v>170.93910341058771</v>
      </c>
      <c r="X487" s="5">
        <f>'90.1 Data-SI'!X487*Convert!$B$7/Convert!$B$5/$D487</f>
        <v>0.72772382206852182</v>
      </c>
      <c r="Y487" s="5">
        <f t="shared" si="16"/>
        <v>171.66682723265623</v>
      </c>
      <c r="Z487" s="5">
        <f>'90.1 Data-SI'!Z487*Convert!$B$6/Convert!$B$5/$D487</f>
        <v>223.43205857779506</v>
      </c>
      <c r="AA487" s="5">
        <f>'90.1 Data-SI'!AA487*Convert!$B$6/Convert!$B$5/$D487</f>
        <v>656.41290803832101</v>
      </c>
      <c r="AB487" s="5">
        <f t="shared" si="17"/>
        <v>879.84496661611604</v>
      </c>
    </row>
    <row r="488" spans="1:28" x14ac:dyDescent="0.25">
      <c r="A488" s="95">
        <v>2007</v>
      </c>
      <c r="B488" s="95" t="s">
        <v>58</v>
      </c>
      <c r="C488" s="52" t="s">
        <v>18</v>
      </c>
      <c r="D488" s="5">
        <f>VLOOKUP(B488,SWH!$A$4:$C$19,3,FALSE)</f>
        <v>4013.58</v>
      </c>
      <c r="E488" s="5">
        <f>'90.1 Data-SI'!E488*Convert!$B$6/Convert!$B$5/$D488</f>
        <v>18.089455050104892</v>
      </c>
      <c r="F488" s="5">
        <f>'90.1 Data-SI'!F488*Convert!$B$7/Convert!$B$5/$D488</f>
        <v>1.5604799483531193</v>
      </c>
      <c r="G488" s="5">
        <f>'90.1 Data-SI'!G488*Convert!$B$6/Convert!$B$5/$D488</f>
        <v>57.784115289702569</v>
      </c>
      <c r="H488" s="5">
        <f>'90.1 Data-SI'!H488*Convert!$B$6/Convert!$B$5/$D488</f>
        <v>109.1657953193353</v>
      </c>
      <c r="I488" s="5">
        <f>'90.1 Data-SI'!I488*Convert!$B$6/Convert!$B$5/$D488</f>
        <v>20.840244591832953</v>
      </c>
      <c r="J488" s="5">
        <f>'90.1 Data-SI'!J488*Convert!$B$6/Convert!$B$5/$D488</f>
        <v>131.9370722508196</v>
      </c>
      <c r="K488" s="5">
        <f>'90.1 Data-SI'!K488*Convert!$B$7/Convert!$B$5/$D488</f>
        <v>31.621475645738279</v>
      </c>
      <c r="L488" s="5">
        <f>'90.1 Data-SI'!L488*Convert!$B$6/Convert!$B$5/$D488</f>
        <v>0</v>
      </c>
      <c r="M488" s="5">
        <f>'90.1 Data-SI'!M488*Convert!$B$6/Convert!$B$5/$D488</f>
        <v>68.134097931965428</v>
      </c>
      <c r="N488" s="5">
        <f>'90.1 Data-SI'!N488*Convert!$B$6/Convert!$B$5/$D488</f>
        <v>5.6988468593569271E-2</v>
      </c>
      <c r="O488" s="5">
        <f>'90.1 Data-SI'!O488*Convert!$B$6/Convert!$B$5/$D488</f>
        <v>5.6988468593569271E-2</v>
      </c>
      <c r="P488" s="5">
        <f>'90.1 Data-SI'!P488*Convert!$B$6/Convert!$B$5/$D488</f>
        <v>0</v>
      </c>
      <c r="Q488" s="5">
        <f>'90.1 Data-SI'!Q488*Convert!$B$6/Convert!$B$5/$D488</f>
        <v>0</v>
      </c>
      <c r="R488" s="5">
        <f>'90.1 Data-SI'!R488*Convert!$B$6/Convert!$B$5/$D488</f>
        <v>0</v>
      </c>
      <c r="S488" s="5">
        <f>'90.1 Data-SI'!S488*Convert!$B$6/Convert!$B$5/$D488</f>
        <v>0</v>
      </c>
      <c r="T488" s="5">
        <f>'90.1 Data-SI'!T488*Convert!$B$6/Convert!$B$5/$D488</f>
        <v>0</v>
      </c>
      <c r="U488" s="5">
        <f>'90.1 Data-SI'!U488*Convert!$B$7/Convert!$B$5/$D488</f>
        <v>46.386766926285262</v>
      </c>
      <c r="V488" s="5">
        <f>'90.1 Data-SI'!V488*Convert!$B$6/Convert!$B$5/$D488</f>
        <v>0</v>
      </c>
      <c r="W488" s="5">
        <f>'90.1 Data-SI'!W488*Convert!$B$6/Convert!$B$5/$D488</f>
        <v>144.00766827177287</v>
      </c>
      <c r="X488" s="5">
        <f>'90.1 Data-SI'!X488*Convert!$B$7/Convert!$B$5/$D488</f>
        <v>1.5604799483531193</v>
      </c>
      <c r="Y488" s="5">
        <f t="shared" si="16"/>
        <v>145.56814822012598</v>
      </c>
      <c r="Z488" s="5">
        <f>'90.1 Data-SI'!Z488*Convert!$B$6/Convert!$B$5/$D488</f>
        <v>232.46473084987576</v>
      </c>
      <c r="AA488" s="5">
        <f>'90.1 Data-SI'!AA488*Convert!$B$6/Convert!$B$5/$D488</f>
        <v>638.47249975223008</v>
      </c>
      <c r="AB488" s="5">
        <f t="shared" si="17"/>
        <v>870.93723060210584</v>
      </c>
    </row>
    <row r="489" spans="1:28" x14ac:dyDescent="0.25">
      <c r="A489" s="95">
        <v>2007</v>
      </c>
      <c r="B489" s="95" t="s">
        <v>58</v>
      </c>
      <c r="C489" s="52" t="s">
        <v>4</v>
      </c>
      <c r="D489" s="5">
        <f>VLOOKUP(B489,SWH!$A$4:$C$19,3,FALSE)</f>
        <v>4013.58</v>
      </c>
      <c r="E489" s="5">
        <f>'90.1 Data-SI'!E489*Convert!$B$6/Convert!$B$5/$D489</f>
        <v>65.589343622844893</v>
      </c>
      <c r="F489" s="5">
        <f>'90.1 Data-SI'!F489*Convert!$B$7/Convert!$B$5/$D489</f>
        <v>6.3529539435837572</v>
      </c>
      <c r="G489" s="5">
        <f>'90.1 Data-SI'!G489*Convert!$B$6/Convert!$B$5/$D489</f>
        <v>62.165651778877375</v>
      </c>
      <c r="H489" s="5">
        <f>'90.1 Data-SI'!H489*Convert!$B$6/Convert!$B$5/$D489</f>
        <v>109.1657953193353</v>
      </c>
      <c r="I489" s="5">
        <f>'90.1 Data-SI'!I489*Convert!$B$6/Convert!$B$5/$D489</f>
        <v>20.870930690306409</v>
      </c>
      <c r="J489" s="5">
        <f>'90.1 Data-SI'!J489*Convert!$B$6/Convert!$B$5/$D489</f>
        <v>131.9370722508196</v>
      </c>
      <c r="K489" s="5">
        <f>'90.1 Data-SI'!K489*Convert!$B$7/Convert!$B$5/$D489</f>
        <v>31.621475645738279</v>
      </c>
      <c r="L489" s="5">
        <f>'90.1 Data-SI'!L489*Convert!$B$6/Convert!$B$5/$D489</f>
        <v>0</v>
      </c>
      <c r="M489" s="5">
        <f>'90.1 Data-SI'!M489*Convert!$B$6/Convert!$B$5/$D489</f>
        <v>68.228348091562466</v>
      </c>
      <c r="N489" s="5">
        <f>'90.1 Data-SI'!N489*Convert!$B$6/Convert!$B$5/$D489</f>
        <v>5.6988468593569271E-2</v>
      </c>
      <c r="O489" s="5">
        <f>'90.1 Data-SI'!O489*Convert!$B$6/Convert!$B$5/$D489</f>
        <v>5.6988468593569271E-2</v>
      </c>
      <c r="P489" s="5">
        <f>'90.1 Data-SI'!P489*Convert!$B$6/Convert!$B$5/$D489</f>
        <v>0</v>
      </c>
      <c r="Q489" s="5">
        <f>'90.1 Data-SI'!Q489*Convert!$B$6/Convert!$B$5/$D489</f>
        <v>0</v>
      </c>
      <c r="R489" s="5">
        <f>'90.1 Data-SI'!R489*Convert!$B$6/Convert!$B$5/$D489</f>
        <v>0</v>
      </c>
      <c r="S489" s="5">
        <f>'90.1 Data-SI'!S489*Convert!$B$6/Convert!$B$5/$D489</f>
        <v>0</v>
      </c>
      <c r="T489" s="5">
        <f>'90.1 Data-SI'!T489*Convert!$B$6/Convert!$B$5/$D489</f>
        <v>0</v>
      </c>
      <c r="U489" s="5">
        <f>'90.1 Data-SI'!U489*Convert!$B$7/Convert!$B$5/$D489</f>
        <v>48.727486848814941</v>
      </c>
      <c r="V489" s="5">
        <f>'90.1 Data-SI'!V489*Convert!$B$6/Convert!$B$5/$D489</f>
        <v>0</v>
      </c>
      <c r="W489" s="5">
        <f>'90.1 Data-SI'!W489*Convert!$B$6/Convert!$B$5/$D489</f>
        <v>195.98334349328476</v>
      </c>
      <c r="X489" s="5">
        <f>'90.1 Data-SI'!X489*Convert!$B$7/Convert!$B$5/$D489</f>
        <v>6.3529539435837572</v>
      </c>
      <c r="Y489" s="5">
        <f t="shared" si="16"/>
        <v>202.33629743686853</v>
      </c>
      <c r="Z489" s="5">
        <f>'90.1 Data-SI'!Z489*Convert!$B$6/Convert!$B$5/$D489</f>
        <v>253.30716730588543</v>
      </c>
      <c r="AA489" s="5">
        <f>'90.1 Data-SI'!AA489*Convert!$B$6/Convert!$B$5/$D489</f>
        <v>711.3234893924016</v>
      </c>
      <c r="AB489" s="5">
        <f t="shared" si="17"/>
        <v>964.630656698287</v>
      </c>
    </row>
    <row r="490" spans="1:28" x14ac:dyDescent="0.25">
      <c r="A490" s="95">
        <v>2007</v>
      </c>
      <c r="B490" s="95" t="s">
        <v>58</v>
      </c>
      <c r="C490" s="52" t="s">
        <v>5</v>
      </c>
      <c r="D490" s="5">
        <f>VLOOKUP(B490,SWH!$A$4:$C$19,3,FALSE)</f>
        <v>4013.58</v>
      </c>
      <c r="E490" s="5">
        <f>'90.1 Data-SI'!E490*Convert!$B$6/Convert!$B$5/$D490</f>
        <v>34.92078006279791</v>
      </c>
      <c r="F490" s="5">
        <f>'90.1 Data-SI'!F490*Convert!$B$7/Convert!$B$5/$D490</f>
        <v>2.6655698348551118</v>
      </c>
      <c r="G490" s="5">
        <f>'90.1 Data-SI'!G490*Convert!$B$6/Convert!$B$5/$D490</f>
        <v>70.150612974507112</v>
      </c>
      <c r="H490" s="5">
        <f>'90.1 Data-SI'!H490*Convert!$B$6/Convert!$B$5/$D490</f>
        <v>109.1657953193353</v>
      </c>
      <c r="I490" s="5">
        <f>'90.1 Data-SI'!I490*Convert!$B$6/Convert!$B$5/$D490</f>
        <v>20.873122554483086</v>
      </c>
      <c r="J490" s="5">
        <f>'90.1 Data-SI'!J490*Convert!$B$6/Convert!$B$5/$D490</f>
        <v>131.9370722508196</v>
      </c>
      <c r="K490" s="5">
        <f>'90.1 Data-SI'!K490*Convert!$B$7/Convert!$B$5/$D490</f>
        <v>31.621475645738279</v>
      </c>
      <c r="L490" s="5">
        <f>'90.1 Data-SI'!L490*Convert!$B$6/Convert!$B$5/$D490</f>
        <v>0</v>
      </c>
      <c r="M490" s="5">
        <f>'90.1 Data-SI'!M490*Convert!$B$6/Convert!$B$5/$D490</f>
        <v>72.964966577358751</v>
      </c>
      <c r="N490" s="5">
        <f>'90.1 Data-SI'!N490*Convert!$B$6/Convert!$B$5/$D490</f>
        <v>5.6988468593569271E-2</v>
      </c>
      <c r="O490" s="5">
        <f>'90.1 Data-SI'!O490*Convert!$B$6/Convert!$B$5/$D490</f>
        <v>5.6988468593569271E-2</v>
      </c>
      <c r="P490" s="5">
        <f>'90.1 Data-SI'!P490*Convert!$B$6/Convert!$B$5/$D490</f>
        <v>0</v>
      </c>
      <c r="Q490" s="5">
        <f>'90.1 Data-SI'!Q490*Convert!$B$6/Convert!$B$5/$D490</f>
        <v>0</v>
      </c>
      <c r="R490" s="5">
        <f>'90.1 Data-SI'!R490*Convert!$B$6/Convert!$B$5/$D490</f>
        <v>0</v>
      </c>
      <c r="S490" s="5">
        <f>'90.1 Data-SI'!S490*Convert!$B$6/Convert!$B$5/$D490</f>
        <v>0</v>
      </c>
      <c r="T490" s="5">
        <f>'90.1 Data-SI'!T490*Convert!$B$6/Convert!$B$5/$D490</f>
        <v>0</v>
      </c>
      <c r="U490" s="5">
        <f>'90.1 Data-SI'!U490*Convert!$B$7/Convert!$B$5/$D490</f>
        <v>47.672662422187791</v>
      </c>
      <c r="V490" s="5">
        <f>'90.1 Data-SI'!V490*Convert!$B$6/Convert!$B$5/$D490</f>
        <v>0</v>
      </c>
      <c r="W490" s="5">
        <f>'90.1 Data-SI'!W490*Convert!$B$6/Convert!$B$5/$D490</f>
        <v>178.03635961466378</v>
      </c>
      <c r="X490" s="5">
        <f>'90.1 Data-SI'!X490*Convert!$B$7/Convert!$B$5/$D490</f>
        <v>2.6655698348551118</v>
      </c>
      <c r="Y490" s="5">
        <f t="shared" si="16"/>
        <v>180.7019294495189</v>
      </c>
      <c r="Z490" s="5">
        <f>'90.1 Data-SI'!Z490*Convert!$B$6/Convert!$B$5/$D490</f>
        <v>239.45239384511805</v>
      </c>
      <c r="AA490" s="5">
        <f>'90.1 Data-SI'!AA490*Convert!$B$6/Convert!$B$5/$D490</f>
        <v>679.52173205301335</v>
      </c>
      <c r="AB490" s="5">
        <f t="shared" si="17"/>
        <v>918.97412589813143</v>
      </c>
    </row>
    <row r="491" spans="1:28" x14ac:dyDescent="0.25">
      <c r="A491" s="95">
        <v>2007</v>
      </c>
      <c r="B491" s="95" t="s">
        <v>58</v>
      </c>
      <c r="C491" s="52" t="s">
        <v>15</v>
      </c>
      <c r="D491" s="5">
        <f>VLOOKUP(B491,SWH!$A$4:$C$19,3,FALSE)</f>
        <v>4013.58</v>
      </c>
      <c r="E491" s="5">
        <f>'90.1 Data-SI'!E491*Convert!$B$6/Convert!$B$5/$D491</f>
        <v>18.845648191058025</v>
      </c>
      <c r="F491" s="5">
        <f>'90.1 Data-SI'!F491*Convert!$B$7/Convert!$B$5/$D491</f>
        <v>2.0256230098814525</v>
      </c>
      <c r="G491" s="5">
        <f>'90.1 Data-SI'!G491*Convert!$B$6/Convert!$B$5/$D491</f>
        <v>51.13838310602172</v>
      </c>
      <c r="H491" s="5">
        <f>'90.1 Data-SI'!H491*Convert!$B$6/Convert!$B$5/$D491</f>
        <v>109.1657953193353</v>
      </c>
      <c r="I491" s="5">
        <f>'90.1 Data-SI'!I491*Convert!$B$6/Convert!$B$5/$D491</f>
        <v>20.840244591832953</v>
      </c>
      <c r="J491" s="5">
        <f>'90.1 Data-SI'!J491*Convert!$B$6/Convert!$B$5/$D491</f>
        <v>131.9370722508196</v>
      </c>
      <c r="K491" s="5">
        <f>'90.1 Data-SI'!K491*Convert!$B$7/Convert!$B$5/$D491</f>
        <v>31.621475645738279</v>
      </c>
      <c r="L491" s="5">
        <f>'90.1 Data-SI'!L491*Convert!$B$6/Convert!$B$5/$D491</f>
        <v>0</v>
      </c>
      <c r="M491" s="5">
        <f>'90.1 Data-SI'!M491*Convert!$B$6/Convert!$B$5/$D491</f>
        <v>67.647504084743403</v>
      </c>
      <c r="N491" s="5">
        <f>'90.1 Data-SI'!N491*Convert!$B$6/Convert!$B$5/$D491</f>
        <v>5.6988468593569271E-2</v>
      </c>
      <c r="O491" s="5">
        <f>'90.1 Data-SI'!O491*Convert!$B$6/Convert!$B$5/$D491</f>
        <v>5.6988468593569271E-2</v>
      </c>
      <c r="P491" s="5">
        <f>'90.1 Data-SI'!P491*Convert!$B$6/Convert!$B$5/$D491</f>
        <v>0</v>
      </c>
      <c r="Q491" s="5">
        <f>'90.1 Data-SI'!Q491*Convert!$B$6/Convert!$B$5/$D491</f>
        <v>0</v>
      </c>
      <c r="R491" s="5">
        <f>'90.1 Data-SI'!R491*Convert!$B$6/Convert!$B$5/$D491</f>
        <v>0</v>
      </c>
      <c r="S491" s="5">
        <f>'90.1 Data-SI'!S491*Convert!$B$6/Convert!$B$5/$D491</f>
        <v>0</v>
      </c>
      <c r="T491" s="5">
        <f>'90.1 Data-SI'!T491*Convert!$B$6/Convert!$B$5/$D491</f>
        <v>0</v>
      </c>
      <c r="U491" s="5">
        <f>'90.1 Data-SI'!U491*Convert!$B$7/Convert!$B$5/$D491</f>
        <v>48.398135552023106</v>
      </c>
      <c r="V491" s="5">
        <f>'90.1 Data-SI'!V491*Convert!$B$6/Convert!$B$5/$D491</f>
        <v>0</v>
      </c>
      <c r="W491" s="5">
        <f>'90.1 Data-SI'!W491*Convert!$B$6/Convert!$B$5/$D491</f>
        <v>137.63153538182317</v>
      </c>
      <c r="X491" s="5">
        <f>'90.1 Data-SI'!X491*Convert!$B$7/Convert!$B$5/$D491</f>
        <v>2.0256230098814525</v>
      </c>
      <c r="Y491" s="5">
        <f t="shared" si="16"/>
        <v>139.65715839170463</v>
      </c>
      <c r="Z491" s="5">
        <f>'90.1 Data-SI'!Z491*Convert!$B$6/Convert!$B$5/$D491</f>
        <v>239.70226636125906</v>
      </c>
      <c r="AA491" s="5">
        <f>'90.1 Data-SI'!AA491*Convert!$B$6/Convert!$B$5/$D491</f>
        <v>639.33390237366359</v>
      </c>
      <c r="AB491" s="5">
        <f t="shared" si="17"/>
        <v>879.03616873492263</v>
      </c>
    </row>
    <row r="492" spans="1:28" x14ac:dyDescent="0.25">
      <c r="A492" s="95">
        <v>2007</v>
      </c>
      <c r="B492" s="95" t="s">
        <v>58</v>
      </c>
      <c r="C492" s="52" t="s">
        <v>16</v>
      </c>
      <c r="D492" s="5">
        <f>VLOOKUP(B492,SWH!$A$4:$C$19,3,FALSE)</f>
        <v>4013.58</v>
      </c>
      <c r="E492" s="5">
        <f>'90.1 Data-SI'!E492*Convert!$B$6/Convert!$B$5/$D492</f>
        <v>108.99702177773128</v>
      </c>
      <c r="F492" s="5">
        <f>'90.1 Data-SI'!F492*Convert!$B$7/Convert!$B$5/$D492</f>
        <v>10.341930811561417</v>
      </c>
      <c r="G492" s="5">
        <f>'90.1 Data-SI'!G492*Convert!$B$6/Convert!$B$5/$D492</f>
        <v>61.560697266114872</v>
      </c>
      <c r="H492" s="5">
        <f>'90.1 Data-SI'!H492*Convert!$B$6/Convert!$B$5/$D492</f>
        <v>109.1657953193353</v>
      </c>
      <c r="I492" s="5">
        <f>'90.1 Data-SI'!I492*Convert!$B$6/Convert!$B$5/$D492</f>
        <v>20.862163233599709</v>
      </c>
      <c r="J492" s="5">
        <f>'90.1 Data-SI'!J492*Convert!$B$6/Convert!$B$5/$D492</f>
        <v>131.9370722508196</v>
      </c>
      <c r="K492" s="5">
        <f>'90.1 Data-SI'!K492*Convert!$B$7/Convert!$B$5/$D492</f>
        <v>31.621475645738279</v>
      </c>
      <c r="L492" s="5">
        <f>'90.1 Data-SI'!L492*Convert!$B$6/Convert!$B$5/$D492</f>
        <v>0</v>
      </c>
      <c r="M492" s="5">
        <f>'90.1 Data-SI'!M492*Convert!$B$6/Convert!$B$5/$D492</f>
        <v>69.390036105200622</v>
      </c>
      <c r="N492" s="5">
        <f>'90.1 Data-SI'!N492*Convert!$B$6/Convert!$B$5/$D492</f>
        <v>5.6988468593569271E-2</v>
      </c>
      <c r="O492" s="5">
        <f>'90.1 Data-SI'!O492*Convert!$B$6/Convert!$B$5/$D492</f>
        <v>5.6988468593569271E-2</v>
      </c>
      <c r="P492" s="5">
        <f>'90.1 Data-SI'!P492*Convert!$B$6/Convert!$B$5/$D492</f>
        <v>0</v>
      </c>
      <c r="Q492" s="5">
        <f>'90.1 Data-SI'!Q492*Convert!$B$6/Convert!$B$5/$D492</f>
        <v>0</v>
      </c>
      <c r="R492" s="5">
        <f>'90.1 Data-SI'!R492*Convert!$B$6/Convert!$B$5/$D492</f>
        <v>0</v>
      </c>
      <c r="S492" s="5">
        <f>'90.1 Data-SI'!S492*Convert!$B$6/Convert!$B$5/$D492</f>
        <v>0</v>
      </c>
      <c r="T492" s="5">
        <f>'90.1 Data-SI'!T492*Convert!$B$6/Convert!$B$5/$D492</f>
        <v>0</v>
      </c>
      <c r="U492" s="5">
        <f>'90.1 Data-SI'!U492*Convert!$B$7/Convert!$B$5/$D492</f>
        <v>51.393056683670061</v>
      </c>
      <c r="V492" s="5">
        <f>'90.1 Data-SI'!V492*Convert!$B$6/Convert!$B$5/$D492</f>
        <v>0</v>
      </c>
      <c r="W492" s="5">
        <f>'90.1 Data-SI'!W492*Convert!$B$6/Convert!$B$5/$D492</f>
        <v>239.94775514904677</v>
      </c>
      <c r="X492" s="5">
        <f>'90.1 Data-SI'!X492*Convert!$B$7/Convert!$B$5/$D492</f>
        <v>10.341930811561417</v>
      </c>
      <c r="Y492" s="5">
        <f t="shared" si="16"/>
        <v>250.28968596060818</v>
      </c>
      <c r="Z492" s="5">
        <f>'90.1 Data-SI'!Z492*Convert!$B$6/Convert!$B$5/$D492</f>
        <v>272.74900255299923</v>
      </c>
      <c r="AA492" s="5">
        <f>'90.1 Data-SI'!AA492*Convert!$B$6/Convert!$B$5/$D492</f>
        <v>774.72096883857068</v>
      </c>
      <c r="AB492" s="5">
        <f t="shared" si="17"/>
        <v>1047.46997139157</v>
      </c>
    </row>
    <row r="493" spans="1:28" x14ac:dyDescent="0.25">
      <c r="A493" s="95">
        <v>2007</v>
      </c>
      <c r="B493" s="95" t="s">
        <v>58</v>
      </c>
      <c r="C493" s="52" t="s">
        <v>9</v>
      </c>
      <c r="D493" s="5">
        <f>VLOOKUP(B493,SWH!$A$4:$C$19,3,FALSE)</f>
        <v>4013.58</v>
      </c>
      <c r="E493" s="5">
        <f>'90.1 Data-SI'!E493*Convert!$B$6/Convert!$B$5/$D493</f>
        <v>68.3708192630464</v>
      </c>
      <c r="F493" s="5">
        <f>'90.1 Data-SI'!F493*Convert!$B$7/Convert!$B$5/$D493</f>
        <v>5.8983141124770313</v>
      </c>
      <c r="G493" s="5">
        <f>'90.1 Data-SI'!G493*Convert!$B$6/Convert!$B$5/$D493</f>
        <v>54.07986483112056</v>
      </c>
      <c r="H493" s="5">
        <f>'90.1 Data-SI'!H493*Convert!$B$6/Convert!$B$5/$D493</f>
        <v>109.1657953193353</v>
      </c>
      <c r="I493" s="5">
        <f>'90.1 Data-SI'!I493*Convert!$B$6/Convert!$B$5/$D493</f>
        <v>20.846820184362979</v>
      </c>
      <c r="J493" s="5">
        <f>'90.1 Data-SI'!J493*Convert!$B$6/Convert!$B$5/$D493</f>
        <v>131.9370722508196</v>
      </c>
      <c r="K493" s="5">
        <f>'90.1 Data-SI'!K493*Convert!$B$7/Convert!$B$5/$D493</f>
        <v>31.621475645738279</v>
      </c>
      <c r="L493" s="5">
        <f>'90.1 Data-SI'!L493*Convert!$B$6/Convert!$B$5/$D493</f>
        <v>0</v>
      </c>
      <c r="M493" s="5">
        <f>'90.1 Data-SI'!M493*Convert!$B$6/Convert!$B$5/$D493</f>
        <v>71.542446726696198</v>
      </c>
      <c r="N493" s="5">
        <f>'90.1 Data-SI'!N493*Convert!$B$6/Convert!$B$5/$D493</f>
        <v>5.6988468593569271E-2</v>
      </c>
      <c r="O493" s="5">
        <f>'90.1 Data-SI'!O493*Convert!$B$6/Convert!$B$5/$D493</f>
        <v>5.6988468593569271E-2</v>
      </c>
      <c r="P493" s="5">
        <f>'90.1 Data-SI'!P493*Convert!$B$6/Convert!$B$5/$D493</f>
        <v>0</v>
      </c>
      <c r="Q493" s="5">
        <f>'90.1 Data-SI'!Q493*Convert!$B$6/Convert!$B$5/$D493</f>
        <v>0</v>
      </c>
      <c r="R493" s="5">
        <f>'90.1 Data-SI'!R493*Convert!$B$6/Convert!$B$5/$D493</f>
        <v>0</v>
      </c>
      <c r="S493" s="5">
        <f>'90.1 Data-SI'!S493*Convert!$B$6/Convert!$B$5/$D493</f>
        <v>0</v>
      </c>
      <c r="T493" s="5">
        <f>'90.1 Data-SI'!T493*Convert!$B$6/Convert!$B$5/$D493</f>
        <v>0</v>
      </c>
      <c r="U493" s="5">
        <f>'90.1 Data-SI'!U493*Convert!$B$7/Convert!$B$5/$D493</f>
        <v>50.684088630211555</v>
      </c>
      <c r="V493" s="5">
        <f>'90.1 Data-SI'!V493*Convert!$B$6/Convert!$B$5/$D493</f>
        <v>0</v>
      </c>
      <c r="W493" s="5">
        <f>'90.1 Data-SI'!W493*Convert!$B$6/Convert!$B$5/$D493</f>
        <v>193.99313082086317</v>
      </c>
      <c r="X493" s="5">
        <f>'90.1 Data-SI'!X493*Convert!$B$7/Convert!$B$5/$D493</f>
        <v>5.8983141124770313</v>
      </c>
      <c r="Y493" s="5">
        <f t="shared" si="16"/>
        <v>199.89144493334021</v>
      </c>
      <c r="Z493" s="5">
        <f>'90.1 Data-SI'!Z493*Convert!$B$6/Convert!$B$5/$D493</f>
        <v>257.69527938759023</v>
      </c>
      <c r="AA493" s="5">
        <f>'90.1 Data-SI'!AA493*Convert!$B$6/Convert!$B$5/$D493</f>
        <v>713.69508643156485</v>
      </c>
      <c r="AB493" s="5">
        <f t="shared" si="17"/>
        <v>971.39036581915502</v>
      </c>
    </row>
    <row r="494" spans="1:28" x14ac:dyDescent="0.25">
      <c r="A494" s="95">
        <v>2007</v>
      </c>
      <c r="B494" s="95" t="s">
        <v>58</v>
      </c>
      <c r="C494" s="52" t="s">
        <v>12</v>
      </c>
      <c r="D494" s="5">
        <f>VLOOKUP(B494,SWH!$A$4:$C$19,3,FALSE)</f>
        <v>4013.58</v>
      </c>
      <c r="E494" s="5">
        <f>'90.1 Data-SI'!E494*Convert!$B$6/Convert!$B$5/$D494</f>
        <v>118.30586893607314</v>
      </c>
      <c r="F494" s="5">
        <f>'90.1 Data-SI'!F494*Convert!$B$7/Convert!$B$5/$D494</f>
        <v>13.240822407925096</v>
      </c>
      <c r="G494" s="5">
        <f>'90.1 Data-SI'!G494*Convert!$B$6/Convert!$B$5/$D494</f>
        <v>53.266683221573864</v>
      </c>
      <c r="H494" s="5">
        <f>'90.1 Data-SI'!H494*Convert!$B$6/Convert!$B$5/$D494</f>
        <v>109.1657953193353</v>
      </c>
      <c r="I494" s="5">
        <f>'90.1 Data-SI'!I494*Convert!$B$6/Convert!$B$5/$D494</f>
        <v>20.833668999302922</v>
      </c>
      <c r="J494" s="5">
        <f>'90.1 Data-SI'!J494*Convert!$B$6/Convert!$B$5/$D494</f>
        <v>131.9370722508196</v>
      </c>
      <c r="K494" s="5">
        <f>'90.1 Data-SI'!K494*Convert!$B$7/Convert!$B$5/$D494</f>
        <v>31.621475645738279</v>
      </c>
      <c r="L494" s="5">
        <f>'90.1 Data-SI'!L494*Convert!$B$6/Convert!$B$5/$D494</f>
        <v>0</v>
      </c>
      <c r="M494" s="5">
        <f>'90.1 Data-SI'!M494*Convert!$B$6/Convert!$B$5/$D494</f>
        <v>69.13358799652957</v>
      </c>
      <c r="N494" s="5">
        <f>'90.1 Data-SI'!N494*Convert!$B$6/Convert!$B$5/$D494</f>
        <v>5.6988468593569271E-2</v>
      </c>
      <c r="O494" s="5">
        <f>'90.1 Data-SI'!O494*Convert!$B$6/Convert!$B$5/$D494</f>
        <v>5.6988468593569271E-2</v>
      </c>
      <c r="P494" s="5">
        <f>'90.1 Data-SI'!P494*Convert!$B$6/Convert!$B$5/$D494</f>
        <v>0</v>
      </c>
      <c r="Q494" s="5">
        <f>'90.1 Data-SI'!Q494*Convert!$B$6/Convert!$B$5/$D494</f>
        <v>0</v>
      </c>
      <c r="R494" s="5">
        <f>'90.1 Data-SI'!R494*Convert!$B$6/Convert!$B$5/$D494</f>
        <v>0</v>
      </c>
      <c r="S494" s="5">
        <f>'90.1 Data-SI'!S494*Convert!$B$6/Convert!$B$5/$D494</f>
        <v>0</v>
      </c>
      <c r="T494" s="5">
        <f>'90.1 Data-SI'!T494*Convert!$B$6/Convert!$B$5/$D494</f>
        <v>0</v>
      </c>
      <c r="U494" s="5">
        <f>'90.1 Data-SI'!U494*Convert!$B$7/Convert!$B$5/$D494</f>
        <v>54.545526271641116</v>
      </c>
      <c r="V494" s="5">
        <f>'90.1 Data-SI'!V494*Convert!$B$6/Convert!$B$5/$D494</f>
        <v>0</v>
      </c>
      <c r="W494" s="5">
        <f>'90.1 Data-SI'!W494*Convert!$B$6/Convert!$B$5/$D494</f>
        <v>240.70614015417658</v>
      </c>
      <c r="X494" s="5">
        <f>'90.1 Data-SI'!X494*Convert!$B$7/Convert!$B$5/$D494</f>
        <v>13.240822407925096</v>
      </c>
      <c r="Y494" s="5">
        <f t="shared" si="16"/>
        <v>253.94696256210167</v>
      </c>
      <c r="Z494" s="5">
        <f>'90.1 Data-SI'!Z494*Convert!$B$6/Convert!$B$5/$D494</f>
        <v>290.42857900206576</v>
      </c>
      <c r="AA494" s="5">
        <f>'90.1 Data-SI'!AA494*Convert!$B$6/Convert!$B$5/$D494</f>
        <v>793.1304360584702</v>
      </c>
      <c r="AB494" s="5">
        <f t="shared" si="17"/>
        <v>1083.559015060536</v>
      </c>
    </row>
    <row r="495" spans="1:28" x14ac:dyDescent="0.25">
      <c r="A495" s="95">
        <v>2007</v>
      </c>
      <c r="B495" s="95" t="s">
        <v>58</v>
      </c>
      <c r="C495" s="52" t="s">
        <v>8</v>
      </c>
      <c r="D495" s="5">
        <f>VLOOKUP(B495,SWH!$A$4:$C$19,3,FALSE)</f>
        <v>4013.58</v>
      </c>
      <c r="E495" s="5">
        <f>'90.1 Data-SI'!E495*Convert!$B$6/Convert!$B$5/$D495</f>
        <v>159.77593915877816</v>
      </c>
      <c r="F495" s="5">
        <f>'90.1 Data-SI'!F495*Convert!$B$7/Convert!$B$5/$D495</f>
        <v>20.12193879556683</v>
      </c>
      <c r="G495" s="5">
        <f>'90.1 Data-SI'!G495*Convert!$B$6/Convert!$B$5/$D495</f>
        <v>36.014520286959112</v>
      </c>
      <c r="H495" s="5">
        <f>'90.1 Data-SI'!H495*Convert!$B$6/Convert!$B$5/$D495</f>
        <v>109.1657953193353</v>
      </c>
      <c r="I495" s="5">
        <f>'90.1 Data-SI'!I495*Convert!$B$6/Convert!$B$5/$D495</f>
        <v>20.719692062115783</v>
      </c>
      <c r="J495" s="5">
        <f>'90.1 Data-SI'!J495*Convert!$B$6/Convert!$B$5/$D495</f>
        <v>131.9370722508196</v>
      </c>
      <c r="K495" s="5">
        <f>'90.1 Data-SI'!K495*Convert!$B$7/Convert!$B$5/$D495</f>
        <v>31.621475645738279</v>
      </c>
      <c r="L495" s="5">
        <f>'90.1 Data-SI'!L495*Convert!$B$6/Convert!$B$5/$D495</f>
        <v>0</v>
      </c>
      <c r="M495" s="5">
        <f>'90.1 Data-SI'!M495*Convert!$B$6/Convert!$B$5/$D495</f>
        <v>68.302871473569454</v>
      </c>
      <c r="N495" s="5">
        <f>'90.1 Data-SI'!N495*Convert!$B$6/Convert!$B$5/$D495</f>
        <v>5.6988468593569271E-2</v>
      </c>
      <c r="O495" s="5">
        <f>'90.1 Data-SI'!O495*Convert!$B$6/Convert!$B$5/$D495</f>
        <v>5.6988468593569271E-2</v>
      </c>
      <c r="P495" s="5">
        <f>'90.1 Data-SI'!P495*Convert!$B$6/Convert!$B$5/$D495</f>
        <v>0</v>
      </c>
      <c r="Q495" s="5">
        <f>'90.1 Data-SI'!Q495*Convert!$B$6/Convert!$B$5/$D495</f>
        <v>0</v>
      </c>
      <c r="R495" s="5">
        <f>'90.1 Data-SI'!R495*Convert!$B$6/Convert!$B$5/$D495</f>
        <v>0</v>
      </c>
      <c r="S495" s="5">
        <f>'90.1 Data-SI'!S495*Convert!$B$6/Convert!$B$5/$D495</f>
        <v>0</v>
      </c>
      <c r="T495" s="5">
        <f>'90.1 Data-SI'!T495*Convert!$B$6/Convert!$B$5/$D495</f>
        <v>0</v>
      </c>
      <c r="U495" s="5">
        <f>'90.1 Data-SI'!U495*Convert!$B$7/Convert!$B$5/$D495</f>
        <v>58.854101436733409</v>
      </c>
      <c r="V495" s="5">
        <f>'90.1 Data-SI'!V495*Convert!$B$6/Convert!$B$5/$D495</f>
        <v>0</v>
      </c>
      <c r="W495" s="5">
        <f>'90.1 Data-SI'!W495*Convert!$B$6/Convert!$B$5/$D495</f>
        <v>264.09333091930671</v>
      </c>
      <c r="X495" s="5">
        <f>'90.1 Data-SI'!X495*Convert!$B$7/Convert!$B$5/$D495</f>
        <v>20.12193879556683</v>
      </c>
      <c r="Y495" s="5">
        <f t="shared" si="16"/>
        <v>284.21526971487356</v>
      </c>
      <c r="Z495" s="5">
        <f>'90.1 Data-SI'!Z495*Convert!$B$6/Convert!$B$5/$D495</f>
        <v>323.12023319718446</v>
      </c>
      <c r="AA495" s="5">
        <f>'90.1 Data-SI'!AA495*Convert!$B$6/Convert!$B$5/$D495</f>
        <v>849.09311221735538</v>
      </c>
      <c r="AB495" s="5">
        <f t="shared" si="17"/>
        <v>1172.2133454145398</v>
      </c>
    </row>
    <row r="496" spans="1:28" x14ac:dyDescent="0.25">
      <c r="A496" s="95">
        <v>2010</v>
      </c>
      <c r="B496" s="95" t="s">
        <v>58</v>
      </c>
      <c r="C496" s="52" t="s">
        <v>10</v>
      </c>
      <c r="D496" s="5">
        <f>VLOOKUP(B496,SWH!$A$4:$C$19,3,FALSE)</f>
        <v>4013.58</v>
      </c>
      <c r="E496" s="5">
        <f>'90.1 Data-SI'!E496*Convert!$B$6/Convert!$B$5/$D496</f>
        <v>0</v>
      </c>
      <c r="F496" s="5">
        <f>'90.1 Data-SI'!F496*Convert!$B$7/Convert!$B$5/$D496</f>
        <v>0</v>
      </c>
      <c r="G496" s="5">
        <f>'90.1 Data-SI'!G496*Convert!$B$6/Convert!$B$5/$D496</f>
        <v>225.24034652355249</v>
      </c>
      <c r="H496" s="5">
        <f>'90.1 Data-SI'!H496*Convert!$B$6/Convert!$B$5/$D496</f>
        <v>91.681294781992918</v>
      </c>
      <c r="I496" s="5">
        <f>'90.1 Data-SI'!I496*Convert!$B$6/Convert!$B$5/$D496</f>
        <v>14.446576788469811</v>
      </c>
      <c r="J496" s="5">
        <f>'90.1 Data-SI'!J496*Convert!$B$6/Convert!$B$5/$D496</f>
        <v>129.54136470571299</v>
      </c>
      <c r="K496" s="5">
        <f>'90.1 Data-SI'!K496*Convert!$B$7/Convert!$B$5/$D496</f>
        <v>31.621475645738279</v>
      </c>
      <c r="L496" s="5">
        <f>'90.1 Data-SI'!L496*Convert!$B$6/Convert!$B$5/$D496</f>
        <v>0</v>
      </c>
      <c r="M496" s="5">
        <f>'90.1 Data-SI'!M496*Convert!$B$6/Convert!$B$5/$D496</f>
        <v>67.936830156064602</v>
      </c>
      <c r="N496" s="5">
        <f>'90.1 Data-SI'!N496*Convert!$B$6/Convert!$B$5/$D496</f>
        <v>5.6988468593569271E-2</v>
      </c>
      <c r="O496" s="5">
        <f>'90.1 Data-SI'!O496*Convert!$B$6/Convert!$B$5/$D496</f>
        <v>5.6988468593569271E-2</v>
      </c>
      <c r="P496" s="5">
        <f>'90.1 Data-SI'!P496*Convert!$B$6/Convert!$B$5/$D496</f>
        <v>0</v>
      </c>
      <c r="Q496" s="5">
        <f>'90.1 Data-SI'!Q496*Convert!$B$6/Convert!$B$5/$D496</f>
        <v>0</v>
      </c>
      <c r="R496" s="5">
        <f>'90.1 Data-SI'!R496*Convert!$B$6/Convert!$B$5/$D496</f>
        <v>0</v>
      </c>
      <c r="S496" s="5">
        <f>'90.1 Data-SI'!S496*Convert!$B$6/Convert!$B$5/$D496</f>
        <v>0</v>
      </c>
      <c r="T496" s="5">
        <f>'90.1 Data-SI'!T496*Convert!$B$6/Convert!$B$5/$D496</f>
        <v>0</v>
      </c>
      <c r="U496" s="5">
        <f>'90.1 Data-SI'!U496*Convert!$B$7/Convert!$B$5/$D496</f>
        <v>34.327557940791017</v>
      </c>
      <c r="V496" s="5">
        <f>'90.1 Data-SI'!V496*Convert!$B$6/Convert!$B$5/$D496</f>
        <v>0</v>
      </c>
      <c r="W496" s="5">
        <f>'90.1 Data-SI'!W496*Convert!$B$6/Convert!$B$5/$D496</f>
        <v>293.17717667961711</v>
      </c>
      <c r="X496" s="5">
        <f>'90.1 Data-SI'!X496*Convert!$B$7/Convert!$B$5/$D496</f>
        <v>0</v>
      </c>
      <c r="Y496" s="5">
        <f t="shared" si="16"/>
        <v>293.17717667961711</v>
      </c>
      <c r="Z496" s="5">
        <f>'90.1 Data-SI'!Z496*Convert!$B$6/Convert!$B$5/$D496</f>
        <v>192.67582045068104</v>
      </c>
      <c r="AA496" s="5">
        <f>'90.1 Data-SI'!AA496*Convert!$B$6/Convert!$B$5/$D496</f>
        <v>721.57922187506756</v>
      </c>
      <c r="AB496" s="5">
        <f t="shared" si="17"/>
        <v>914.2550423257486</v>
      </c>
    </row>
    <row r="497" spans="1:28" x14ac:dyDescent="0.25">
      <c r="A497" s="95">
        <v>2010</v>
      </c>
      <c r="B497" s="95" t="s">
        <v>58</v>
      </c>
      <c r="C497" s="52" t="s">
        <v>6</v>
      </c>
      <c r="D497" s="5">
        <f>VLOOKUP(B497,SWH!$A$4:$C$19,3,FALSE)</f>
        <v>4013.58</v>
      </c>
      <c r="E497" s="5">
        <f>'90.1 Data-SI'!E497*Convert!$B$6/Convert!$B$5/$D497</f>
        <v>2.6302370120108897E-2</v>
      </c>
      <c r="F497" s="5">
        <f>'90.1 Data-SI'!F497*Convert!$B$7/Convert!$B$5/$D497</f>
        <v>0</v>
      </c>
      <c r="G497" s="5">
        <f>'90.1 Data-SI'!G497*Convert!$B$6/Convert!$B$5/$D497</f>
        <v>206.87033285883317</v>
      </c>
      <c r="H497" s="5">
        <f>'90.1 Data-SI'!H497*Convert!$B$6/Convert!$B$5/$D497</f>
        <v>91.681294781992918</v>
      </c>
      <c r="I497" s="5">
        <f>'90.1 Data-SI'!I497*Convert!$B$6/Convert!$B$5/$D497</f>
        <v>14.448768652646489</v>
      </c>
      <c r="J497" s="5">
        <f>'90.1 Data-SI'!J497*Convert!$B$6/Convert!$B$5/$D497</f>
        <v>129.54136470571299</v>
      </c>
      <c r="K497" s="5">
        <f>'90.1 Data-SI'!K497*Convert!$B$7/Convert!$B$5/$D497</f>
        <v>31.621475645738279</v>
      </c>
      <c r="L497" s="5">
        <f>'90.1 Data-SI'!L497*Convert!$B$6/Convert!$B$5/$D497</f>
        <v>0</v>
      </c>
      <c r="M497" s="5">
        <f>'90.1 Data-SI'!M497*Convert!$B$6/Convert!$B$5/$D497</f>
        <v>70.216368899807378</v>
      </c>
      <c r="N497" s="5">
        <f>'90.1 Data-SI'!N497*Convert!$B$6/Convert!$B$5/$D497</f>
        <v>5.6988468593569271E-2</v>
      </c>
      <c r="O497" s="5">
        <f>'90.1 Data-SI'!O497*Convert!$B$6/Convert!$B$5/$D497</f>
        <v>5.6988468593569271E-2</v>
      </c>
      <c r="P497" s="5">
        <f>'90.1 Data-SI'!P497*Convert!$B$6/Convert!$B$5/$D497</f>
        <v>0</v>
      </c>
      <c r="Q497" s="5">
        <f>'90.1 Data-SI'!Q497*Convert!$B$6/Convert!$B$5/$D497</f>
        <v>0</v>
      </c>
      <c r="R497" s="5">
        <f>'90.1 Data-SI'!R497*Convert!$B$6/Convert!$B$5/$D497</f>
        <v>0</v>
      </c>
      <c r="S497" s="5">
        <f>'90.1 Data-SI'!S497*Convert!$B$6/Convert!$B$5/$D497</f>
        <v>0</v>
      </c>
      <c r="T497" s="5">
        <f>'90.1 Data-SI'!T497*Convert!$B$6/Convert!$B$5/$D497</f>
        <v>0</v>
      </c>
      <c r="U497" s="5">
        <f>'90.1 Data-SI'!U497*Convert!$B$7/Convert!$B$5/$D497</f>
        <v>34.248783712628956</v>
      </c>
      <c r="V497" s="5">
        <f>'90.1 Data-SI'!V497*Convert!$B$6/Convert!$B$5/$D497</f>
        <v>0</v>
      </c>
      <c r="W497" s="5">
        <f>'90.1 Data-SI'!W497*Convert!$B$6/Convert!$B$5/$D497</f>
        <v>277.11300412876062</v>
      </c>
      <c r="X497" s="5">
        <f>'90.1 Data-SI'!X497*Convert!$B$7/Convert!$B$5/$D497</f>
        <v>0</v>
      </c>
      <c r="Y497" s="5">
        <f t="shared" si="16"/>
        <v>277.11300412876062</v>
      </c>
      <c r="Z497" s="5">
        <f>'90.1 Data-SI'!Z497*Convert!$B$6/Convert!$B$5/$D497</f>
        <v>192.44567471213009</v>
      </c>
      <c r="AA497" s="5">
        <f>'90.1 Data-SI'!AA497*Convert!$B$6/Convert!$B$5/$D497</f>
        <v>705.28709544983667</v>
      </c>
      <c r="AB497" s="5">
        <f t="shared" si="17"/>
        <v>897.73277016196676</v>
      </c>
    </row>
    <row r="498" spans="1:28" x14ac:dyDescent="0.25">
      <c r="A498" s="95">
        <v>2010</v>
      </c>
      <c r="B498" s="95" t="s">
        <v>58</v>
      </c>
      <c r="C498" s="52" t="s">
        <v>11</v>
      </c>
      <c r="D498" s="5">
        <f>VLOOKUP(B498,SWH!$A$4:$C$19,3,FALSE)</f>
        <v>4013.58</v>
      </c>
      <c r="E498" s="5">
        <f>'90.1 Data-SI'!E498*Convert!$B$6/Convert!$B$5/$D498</f>
        <v>4.3837283533514826E-3</v>
      </c>
      <c r="F498" s="5">
        <f>'90.1 Data-SI'!F498*Convert!$B$7/Convert!$B$5/$D498</f>
        <v>0</v>
      </c>
      <c r="G498" s="5">
        <f>'90.1 Data-SI'!G498*Convert!$B$6/Convert!$B$5/$D498</f>
        <v>167.1559458416454</v>
      </c>
      <c r="H498" s="5">
        <f>'90.1 Data-SI'!H498*Convert!$B$6/Convert!$B$5/$D498</f>
        <v>91.681294781992918</v>
      </c>
      <c r="I498" s="5">
        <f>'90.1 Data-SI'!I498*Convert!$B$6/Convert!$B$5/$D498</f>
        <v>14.450960516823162</v>
      </c>
      <c r="J498" s="5">
        <f>'90.1 Data-SI'!J498*Convert!$B$6/Convert!$B$5/$D498</f>
        <v>129.54136470571299</v>
      </c>
      <c r="K498" s="5">
        <f>'90.1 Data-SI'!K498*Convert!$B$7/Convert!$B$5/$D498</f>
        <v>31.621475645738279</v>
      </c>
      <c r="L498" s="5">
        <f>'90.1 Data-SI'!L498*Convert!$B$6/Convert!$B$5/$D498</f>
        <v>0</v>
      </c>
      <c r="M498" s="5">
        <f>'90.1 Data-SI'!M498*Convert!$B$6/Convert!$B$5/$D498</f>
        <v>66.911037721380339</v>
      </c>
      <c r="N498" s="5">
        <f>'90.1 Data-SI'!N498*Convert!$B$6/Convert!$B$5/$D498</f>
        <v>5.6988468593569271E-2</v>
      </c>
      <c r="O498" s="5">
        <f>'90.1 Data-SI'!O498*Convert!$B$6/Convert!$B$5/$D498</f>
        <v>5.6988468593569271E-2</v>
      </c>
      <c r="P498" s="5">
        <f>'90.1 Data-SI'!P498*Convert!$B$6/Convert!$B$5/$D498</f>
        <v>0</v>
      </c>
      <c r="Q498" s="5">
        <f>'90.1 Data-SI'!Q498*Convert!$B$6/Convert!$B$5/$D498</f>
        <v>0</v>
      </c>
      <c r="R498" s="5">
        <f>'90.1 Data-SI'!R498*Convert!$B$6/Convert!$B$5/$D498</f>
        <v>0</v>
      </c>
      <c r="S498" s="5">
        <f>'90.1 Data-SI'!S498*Convert!$B$6/Convert!$B$5/$D498</f>
        <v>0</v>
      </c>
      <c r="T498" s="5">
        <f>'90.1 Data-SI'!T498*Convert!$B$6/Convert!$B$5/$D498</f>
        <v>0</v>
      </c>
      <c r="U498" s="5">
        <f>'90.1 Data-SI'!U498*Convert!$B$7/Convert!$B$5/$D498</f>
        <v>35.772502354506457</v>
      </c>
      <c r="V498" s="5">
        <f>'90.1 Data-SI'!V498*Convert!$B$6/Convert!$B$5/$D498</f>
        <v>0</v>
      </c>
      <c r="W498" s="5">
        <f>'90.1 Data-SI'!W498*Convert!$B$6/Convert!$B$5/$D498</f>
        <v>234.07136729137906</v>
      </c>
      <c r="X498" s="5">
        <f>'90.1 Data-SI'!X498*Convert!$B$7/Convert!$B$5/$D498</f>
        <v>0</v>
      </c>
      <c r="Y498" s="5">
        <f t="shared" si="16"/>
        <v>234.07136729137906</v>
      </c>
      <c r="Z498" s="5">
        <f>'90.1 Data-SI'!Z498*Convert!$B$6/Convert!$B$5/$D498</f>
        <v>196.89735085495852</v>
      </c>
      <c r="AA498" s="5">
        <f>'90.1 Data-SI'!AA498*Convert!$B$6/Convert!$B$5/$D498</f>
        <v>666.69713475528351</v>
      </c>
      <c r="AB498" s="5">
        <f t="shared" si="17"/>
        <v>863.59448561024203</v>
      </c>
    </row>
    <row r="499" spans="1:28" x14ac:dyDescent="0.25">
      <c r="A499" s="95">
        <v>2010</v>
      </c>
      <c r="B499" s="95" t="s">
        <v>58</v>
      </c>
      <c r="C499" s="52" t="s">
        <v>13</v>
      </c>
      <c r="D499" s="5">
        <f>VLOOKUP(B499,SWH!$A$4:$C$19,3,FALSE)</f>
        <v>4013.58</v>
      </c>
      <c r="E499" s="5">
        <f>'90.1 Data-SI'!E499*Convert!$B$6/Convert!$B$5/$D499</f>
        <v>1.0411354839209772</v>
      </c>
      <c r="F499" s="5">
        <f>'90.1 Data-SI'!F499*Convert!$B$7/Convert!$B$5/$D499</f>
        <v>1.2753922654809147E-2</v>
      </c>
      <c r="G499" s="5">
        <f>'90.1 Data-SI'!G499*Convert!$B$6/Convert!$B$5/$D499</f>
        <v>174.02524817134719</v>
      </c>
      <c r="H499" s="5">
        <f>'90.1 Data-SI'!H499*Convert!$B$6/Convert!$B$5/$D499</f>
        <v>91.681294781992918</v>
      </c>
      <c r="I499" s="5">
        <f>'90.1 Data-SI'!I499*Convert!$B$6/Convert!$B$5/$D499</f>
        <v>14.431233739233083</v>
      </c>
      <c r="J499" s="5">
        <f>'90.1 Data-SI'!J499*Convert!$B$6/Convert!$B$5/$D499</f>
        <v>129.54136470571299</v>
      </c>
      <c r="K499" s="5">
        <f>'90.1 Data-SI'!K499*Convert!$B$7/Convert!$B$5/$D499</f>
        <v>31.621475645738279</v>
      </c>
      <c r="L499" s="5">
        <f>'90.1 Data-SI'!L499*Convert!$B$6/Convert!$B$5/$D499</f>
        <v>0</v>
      </c>
      <c r="M499" s="5">
        <f>'90.1 Data-SI'!M499*Convert!$B$6/Convert!$B$5/$D499</f>
        <v>69.471135079737621</v>
      </c>
      <c r="N499" s="5">
        <f>'90.1 Data-SI'!N499*Convert!$B$6/Convert!$B$5/$D499</f>
        <v>5.6988468593569271E-2</v>
      </c>
      <c r="O499" s="5">
        <f>'90.1 Data-SI'!O499*Convert!$B$6/Convert!$B$5/$D499</f>
        <v>5.6988468593569271E-2</v>
      </c>
      <c r="P499" s="5">
        <f>'90.1 Data-SI'!P499*Convert!$B$6/Convert!$B$5/$D499</f>
        <v>0</v>
      </c>
      <c r="Q499" s="5">
        <f>'90.1 Data-SI'!Q499*Convert!$B$6/Convert!$B$5/$D499</f>
        <v>0</v>
      </c>
      <c r="R499" s="5">
        <f>'90.1 Data-SI'!R499*Convert!$B$6/Convert!$B$5/$D499</f>
        <v>0</v>
      </c>
      <c r="S499" s="5">
        <f>'90.1 Data-SI'!S499*Convert!$B$6/Convert!$B$5/$D499</f>
        <v>0</v>
      </c>
      <c r="T499" s="5">
        <f>'90.1 Data-SI'!T499*Convert!$B$6/Convert!$B$5/$D499</f>
        <v>0</v>
      </c>
      <c r="U499" s="5">
        <f>'90.1 Data-SI'!U499*Convert!$B$7/Convert!$B$5/$D499</f>
        <v>35.825018506614484</v>
      </c>
      <c r="V499" s="5">
        <f>'90.1 Data-SI'!V499*Convert!$B$6/Convert!$B$5/$D499</f>
        <v>0</v>
      </c>
      <c r="W499" s="5">
        <f>'90.1 Data-SI'!W499*Convert!$B$6/Convert!$B$5/$D499</f>
        <v>244.53751873500576</v>
      </c>
      <c r="X499" s="5">
        <f>'90.1 Data-SI'!X499*Convert!$B$7/Convert!$B$5/$D499</f>
        <v>1.2753922654809147E-2</v>
      </c>
      <c r="Y499" s="5">
        <f t="shared" si="16"/>
        <v>244.55027265766057</v>
      </c>
      <c r="Z499" s="5">
        <f>'90.1 Data-SI'!Z499*Convert!$B$6/Convert!$B$5/$D499</f>
        <v>197.08804303832932</v>
      </c>
      <c r="AA499" s="5">
        <f>'90.1 Data-SI'!AA499*Convert!$B$6/Convert!$B$5/$D499</f>
        <v>677.33644346886774</v>
      </c>
      <c r="AB499" s="5">
        <f t="shared" si="17"/>
        <v>874.42448650719712</v>
      </c>
    </row>
    <row r="500" spans="1:28" x14ac:dyDescent="0.25">
      <c r="A500" s="95">
        <v>2010</v>
      </c>
      <c r="B500" s="95" t="s">
        <v>58</v>
      </c>
      <c r="C500" s="52" t="s">
        <v>19</v>
      </c>
      <c r="D500" s="5">
        <f>VLOOKUP(B500,SWH!$A$4:$C$19,3,FALSE)</f>
        <v>4013.58</v>
      </c>
      <c r="E500" s="5">
        <f>'90.1 Data-SI'!E500*Convert!$B$6/Convert!$B$5/$D500</f>
        <v>1.8258228591708925</v>
      </c>
      <c r="F500" s="5">
        <f>'90.1 Data-SI'!F500*Convert!$B$7/Convert!$B$5/$D500</f>
        <v>0.12003691910408609</v>
      </c>
      <c r="G500" s="5">
        <f>'90.1 Data-SI'!G500*Convert!$B$6/Convert!$B$5/$D500</f>
        <v>142.36377013926608</v>
      </c>
      <c r="H500" s="5">
        <f>'90.1 Data-SI'!H500*Convert!$B$6/Convert!$B$5/$D500</f>
        <v>91.681294781992918</v>
      </c>
      <c r="I500" s="5">
        <f>'90.1 Data-SI'!I500*Convert!$B$6/Convert!$B$5/$D500</f>
        <v>14.426850010879731</v>
      </c>
      <c r="J500" s="5">
        <f>'90.1 Data-SI'!J500*Convert!$B$6/Convert!$B$5/$D500</f>
        <v>129.54136470571299</v>
      </c>
      <c r="K500" s="5">
        <f>'90.1 Data-SI'!K500*Convert!$B$7/Convert!$B$5/$D500</f>
        <v>31.621475645738279</v>
      </c>
      <c r="L500" s="5">
        <f>'90.1 Data-SI'!L500*Convert!$B$6/Convert!$B$5/$D500</f>
        <v>0</v>
      </c>
      <c r="M500" s="5">
        <f>'90.1 Data-SI'!M500*Convert!$B$6/Convert!$B$5/$D500</f>
        <v>67.200363792701538</v>
      </c>
      <c r="N500" s="5">
        <f>'90.1 Data-SI'!N500*Convert!$B$6/Convert!$B$5/$D500</f>
        <v>5.6988468593569271E-2</v>
      </c>
      <c r="O500" s="5">
        <f>'90.1 Data-SI'!O500*Convert!$B$6/Convert!$B$5/$D500</f>
        <v>5.6988468593569271E-2</v>
      </c>
      <c r="P500" s="5">
        <f>'90.1 Data-SI'!P500*Convert!$B$6/Convert!$B$5/$D500</f>
        <v>0</v>
      </c>
      <c r="Q500" s="5">
        <f>'90.1 Data-SI'!Q500*Convert!$B$6/Convert!$B$5/$D500</f>
        <v>0</v>
      </c>
      <c r="R500" s="5">
        <f>'90.1 Data-SI'!R500*Convert!$B$6/Convert!$B$5/$D500</f>
        <v>0</v>
      </c>
      <c r="S500" s="5">
        <f>'90.1 Data-SI'!S500*Convert!$B$6/Convert!$B$5/$D500</f>
        <v>0</v>
      </c>
      <c r="T500" s="5">
        <f>'90.1 Data-SI'!T500*Convert!$B$6/Convert!$B$5/$D500</f>
        <v>0</v>
      </c>
      <c r="U500" s="5">
        <f>'90.1 Data-SI'!U500*Convert!$B$7/Convert!$B$5/$D500</f>
        <v>37.474025682806875</v>
      </c>
      <c r="V500" s="5">
        <f>'90.1 Data-SI'!V500*Convert!$B$6/Convert!$B$5/$D500</f>
        <v>0</v>
      </c>
      <c r="W500" s="5">
        <f>'90.1 Data-SI'!W500*Convert!$B$6/Convert!$B$5/$D500</f>
        <v>211.38995679113856</v>
      </c>
      <c r="X500" s="5">
        <f>'90.1 Data-SI'!X500*Convert!$B$7/Convert!$B$5/$D500</f>
        <v>0.12003691910408609</v>
      </c>
      <c r="Y500" s="5">
        <f t="shared" si="16"/>
        <v>211.50999371024264</v>
      </c>
      <c r="Z500" s="5">
        <f>'90.1 Data-SI'!Z500*Convert!$B$6/Convert!$B$5/$D500</f>
        <v>202.21919707592724</v>
      </c>
      <c r="AA500" s="5">
        <f>'90.1 Data-SI'!AA500*Convert!$B$6/Convert!$B$5/$D500</f>
        <v>649.31565183424493</v>
      </c>
      <c r="AB500" s="5">
        <f t="shared" si="17"/>
        <v>851.53484891017217</v>
      </c>
    </row>
    <row r="501" spans="1:28" x14ac:dyDescent="0.25">
      <c r="A501" s="95">
        <v>2010</v>
      </c>
      <c r="B501" s="95" t="s">
        <v>58</v>
      </c>
      <c r="C501" s="52" t="s">
        <v>20</v>
      </c>
      <c r="D501" s="5">
        <f>VLOOKUP(B501,SWH!$A$4:$C$19,3,FALSE)</f>
        <v>4013.58</v>
      </c>
      <c r="E501" s="5">
        <f>'90.1 Data-SI'!E501*Convert!$B$6/Convert!$B$5/$D501</f>
        <v>1.7403401562805387</v>
      </c>
      <c r="F501" s="5">
        <f>'90.1 Data-SI'!F501*Convert!$B$7/Convert!$B$5/$D501</f>
        <v>6.4519844018446265E-2</v>
      </c>
      <c r="G501" s="5">
        <f>'90.1 Data-SI'!G501*Convert!$B$6/Convert!$B$5/$D501</f>
        <v>113.80158805300449</v>
      </c>
      <c r="H501" s="5">
        <f>'90.1 Data-SI'!H501*Convert!$B$6/Convert!$B$5/$D501</f>
        <v>91.681294781992918</v>
      </c>
      <c r="I501" s="5">
        <f>'90.1 Data-SI'!I501*Convert!$B$6/Convert!$B$5/$D501</f>
        <v>14.437809331763109</v>
      </c>
      <c r="J501" s="5">
        <f>'90.1 Data-SI'!J501*Convert!$B$6/Convert!$B$5/$D501</f>
        <v>129.54136470571299</v>
      </c>
      <c r="K501" s="5">
        <f>'90.1 Data-SI'!K501*Convert!$B$7/Convert!$B$5/$D501</f>
        <v>31.621475645738279</v>
      </c>
      <c r="L501" s="5">
        <f>'90.1 Data-SI'!L501*Convert!$B$6/Convert!$B$5/$D501</f>
        <v>0</v>
      </c>
      <c r="M501" s="5">
        <f>'90.1 Data-SI'!M501*Convert!$B$6/Convert!$B$5/$D501</f>
        <v>70.168147887920512</v>
      </c>
      <c r="N501" s="5">
        <f>'90.1 Data-SI'!N501*Convert!$B$6/Convert!$B$5/$D501</f>
        <v>5.6988468593569271E-2</v>
      </c>
      <c r="O501" s="5">
        <f>'90.1 Data-SI'!O501*Convert!$B$6/Convert!$B$5/$D501</f>
        <v>5.6988468593569271E-2</v>
      </c>
      <c r="P501" s="5">
        <f>'90.1 Data-SI'!P501*Convert!$B$6/Convert!$B$5/$D501</f>
        <v>0</v>
      </c>
      <c r="Q501" s="5">
        <f>'90.1 Data-SI'!Q501*Convert!$B$6/Convert!$B$5/$D501</f>
        <v>0</v>
      </c>
      <c r="R501" s="5">
        <f>'90.1 Data-SI'!R501*Convert!$B$6/Convert!$B$5/$D501</f>
        <v>0</v>
      </c>
      <c r="S501" s="5">
        <f>'90.1 Data-SI'!S501*Convert!$B$6/Convert!$B$5/$D501</f>
        <v>0</v>
      </c>
      <c r="T501" s="5">
        <f>'90.1 Data-SI'!T501*Convert!$B$6/Convert!$B$5/$D501</f>
        <v>0</v>
      </c>
      <c r="U501" s="5">
        <f>'90.1 Data-SI'!U501*Convert!$B$7/Convert!$B$5/$D501</f>
        <v>37.783120749499894</v>
      </c>
      <c r="V501" s="5">
        <f>'90.1 Data-SI'!V501*Convert!$B$6/Convert!$B$5/$D501</f>
        <v>0</v>
      </c>
      <c r="W501" s="5">
        <f>'90.1 Data-SI'!W501*Convert!$B$6/Convert!$B$5/$D501</f>
        <v>185.71007609720556</v>
      </c>
      <c r="X501" s="5">
        <f>'90.1 Data-SI'!X501*Convert!$B$7/Convert!$B$5/$D501</f>
        <v>6.4519844018446265E-2</v>
      </c>
      <c r="Y501" s="5">
        <f t="shared" si="16"/>
        <v>185.77459594122399</v>
      </c>
      <c r="Z501" s="5">
        <f>'90.1 Data-SI'!Z501*Convert!$B$6/Convert!$B$5/$D501</f>
        <v>202.96004716764361</v>
      </c>
      <c r="AA501" s="5">
        <f>'90.1 Data-SI'!AA501*Convert!$B$6/Convert!$B$5/$D501</f>
        <v>624.38758055291169</v>
      </c>
      <c r="AB501" s="5">
        <f t="shared" si="17"/>
        <v>827.34762772055524</v>
      </c>
    </row>
    <row r="502" spans="1:28" x14ac:dyDescent="0.25">
      <c r="A502" s="95">
        <v>2010</v>
      </c>
      <c r="B502" s="95" t="s">
        <v>58</v>
      </c>
      <c r="C502" s="52" t="s">
        <v>3</v>
      </c>
      <c r="D502" s="5">
        <f>VLOOKUP(B502,SWH!$A$4:$C$19,3,FALSE)</f>
        <v>4013.58</v>
      </c>
      <c r="E502" s="5">
        <f>'90.1 Data-SI'!E502*Convert!$B$6/Convert!$B$5/$D502</f>
        <v>14.115605297791776</v>
      </c>
      <c r="F502" s="5">
        <f>'90.1 Data-SI'!F502*Convert!$B$7/Convert!$B$5/$D502</f>
        <v>1.4321904910606271</v>
      </c>
      <c r="G502" s="5">
        <f>'90.1 Data-SI'!G502*Convert!$B$6/Convert!$B$5/$D502</f>
        <v>92.930657362698085</v>
      </c>
      <c r="H502" s="5">
        <f>'90.1 Data-SI'!H502*Convert!$B$6/Convert!$B$5/$D502</f>
        <v>90.464810163937884</v>
      </c>
      <c r="I502" s="5">
        <f>'90.1 Data-SI'!I502*Convert!$B$6/Convert!$B$5/$D502</f>
        <v>14.435617467586432</v>
      </c>
      <c r="J502" s="5">
        <f>'90.1 Data-SI'!J502*Convert!$B$6/Convert!$B$5/$D502</f>
        <v>129.54136470571299</v>
      </c>
      <c r="K502" s="5">
        <f>'90.1 Data-SI'!K502*Convert!$B$7/Convert!$B$5/$D502</f>
        <v>31.621475645738279</v>
      </c>
      <c r="L502" s="5">
        <f>'90.1 Data-SI'!L502*Convert!$B$6/Convert!$B$5/$D502</f>
        <v>0</v>
      </c>
      <c r="M502" s="5">
        <f>'90.1 Data-SI'!M502*Convert!$B$6/Convert!$B$5/$D502</f>
        <v>66.781717734956487</v>
      </c>
      <c r="N502" s="5">
        <f>'90.1 Data-SI'!N502*Convert!$B$6/Convert!$B$5/$D502</f>
        <v>5.6988468593569271E-2</v>
      </c>
      <c r="O502" s="5">
        <f>'90.1 Data-SI'!O502*Convert!$B$6/Convert!$B$5/$D502</f>
        <v>5.6988468593569271E-2</v>
      </c>
      <c r="P502" s="5">
        <f>'90.1 Data-SI'!P502*Convert!$B$6/Convert!$B$5/$D502</f>
        <v>0</v>
      </c>
      <c r="Q502" s="5">
        <f>'90.1 Data-SI'!Q502*Convert!$B$6/Convert!$B$5/$D502</f>
        <v>0</v>
      </c>
      <c r="R502" s="5">
        <f>'90.1 Data-SI'!R502*Convert!$B$6/Convert!$B$5/$D502</f>
        <v>0</v>
      </c>
      <c r="S502" s="5">
        <f>'90.1 Data-SI'!S502*Convert!$B$6/Convert!$B$5/$D502</f>
        <v>0</v>
      </c>
      <c r="T502" s="5">
        <f>'90.1 Data-SI'!T502*Convert!$B$6/Convert!$B$5/$D502</f>
        <v>0</v>
      </c>
      <c r="U502" s="5">
        <f>'90.1 Data-SI'!U502*Convert!$B$7/Convert!$B$5/$D502</f>
        <v>41.584539931377421</v>
      </c>
      <c r="V502" s="5">
        <f>'90.1 Data-SI'!V502*Convert!$B$6/Convert!$B$5/$D502</f>
        <v>0</v>
      </c>
      <c r="W502" s="5">
        <f>'90.1 Data-SI'!W502*Convert!$B$6/Convert!$B$5/$D502</f>
        <v>173.82798039544633</v>
      </c>
      <c r="X502" s="5">
        <f>'90.1 Data-SI'!X502*Convert!$B$7/Convert!$B$5/$D502</f>
        <v>1.4321904910606271</v>
      </c>
      <c r="Y502" s="5">
        <f t="shared" si="16"/>
        <v>175.26017088650696</v>
      </c>
      <c r="Z502" s="5">
        <f>'90.1 Data-SI'!Z502*Convert!$B$6/Convert!$B$5/$D502</f>
        <v>218.06199134493949</v>
      </c>
      <c r="AA502" s="5">
        <f>'90.1 Data-SI'!AA502*Convert!$B$6/Convert!$B$5/$D502</f>
        <v>626.38875254621666</v>
      </c>
      <c r="AB502" s="5">
        <f t="shared" si="17"/>
        <v>844.45074389115621</v>
      </c>
    </row>
    <row r="503" spans="1:28" x14ac:dyDescent="0.25">
      <c r="A503" s="95">
        <v>2010</v>
      </c>
      <c r="B503" s="95" t="s">
        <v>58</v>
      </c>
      <c r="C503" s="52" t="s">
        <v>7</v>
      </c>
      <c r="D503" s="5">
        <f>VLOOKUP(B503,SWH!$A$4:$C$19,3,FALSE)</f>
        <v>4013.58</v>
      </c>
      <c r="E503" s="5">
        <f>'90.1 Data-SI'!E503*Convert!$B$6/Convert!$B$5/$D503</f>
        <v>5.6878875384735483</v>
      </c>
      <c r="F503" s="5">
        <f>'90.1 Data-SI'!F503*Convert!$B$7/Convert!$B$5/$D503</f>
        <v>0.3526084498682529</v>
      </c>
      <c r="G503" s="5">
        <f>'90.1 Data-SI'!G503*Convert!$B$6/Convert!$B$5/$D503</f>
        <v>91.435805994205225</v>
      </c>
      <c r="H503" s="5">
        <f>'90.1 Data-SI'!H503*Convert!$B$6/Convert!$B$5/$D503</f>
        <v>90.440699657994429</v>
      </c>
      <c r="I503" s="5">
        <f>'90.1 Data-SI'!I503*Convert!$B$6/Convert!$B$5/$D503</f>
        <v>14.433425603409756</v>
      </c>
      <c r="J503" s="5">
        <f>'90.1 Data-SI'!J503*Convert!$B$6/Convert!$B$5/$D503</f>
        <v>129.54136470571299</v>
      </c>
      <c r="K503" s="5">
        <f>'90.1 Data-SI'!K503*Convert!$B$7/Convert!$B$5/$D503</f>
        <v>31.621475645738279</v>
      </c>
      <c r="L503" s="5">
        <f>'90.1 Data-SI'!L503*Convert!$B$6/Convert!$B$5/$D503</f>
        <v>0</v>
      </c>
      <c r="M503" s="5">
        <f>'90.1 Data-SI'!M503*Convert!$B$6/Convert!$B$5/$D503</f>
        <v>69.607030658691514</v>
      </c>
      <c r="N503" s="5">
        <f>'90.1 Data-SI'!N503*Convert!$B$6/Convert!$B$5/$D503</f>
        <v>5.6988468593569271E-2</v>
      </c>
      <c r="O503" s="5">
        <f>'90.1 Data-SI'!O503*Convert!$B$6/Convert!$B$5/$D503</f>
        <v>5.6988468593569271E-2</v>
      </c>
      <c r="P503" s="5">
        <f>'90.1 Data-SI'!P503*Convert!$B$6/Convert!$B$5/$D503</f>
        <v>0</v>
      </c>
      <c r="Q503" s="5">
        <f>'90.1 Data-SI'!Q503*Convert!$B$6/Convert!$B$5/$D503</f>
        <v>0</v>
      </c>
      <c r="R503" s="5">
        <f>'90.1 Data-SI'!R503*Convert!$B$6/Convert!$B$5/$D503</f>
        <v>0</v>
      </c>
      <c r="S503" s="5">
        <f>'90.1 Data-SI'!S503*Convert!$B$6/Convert!$B$5/$D503</f>
        <v>0</v>
      </c>
      <c r="T503" s="5">
        <f>'90.1 Data-SI'!T503*Convert!$B$6/Convert!$B$5/$D503</f>
        <v>0</v>
      </c>
      <c r="U503" s="5">
        <f>'90.1 Data-SI'!U503*Convert!$B$7/Convert!$B$5/$D503</f>
        <v>40.477199352642224</v>
      </c>
      <c r="V503" s="5">
        <f>'90.1 Data-SI'!V503*Convert!$B$6/Convert!$B$5/$D503</f>
        <v>0</v>
      </c>
      <c r="W503" s="5">
        <f>'90.1 Data-SI'!W503*Convert!$B$6/Convert!$B$5/$D503</f>
        <v>166.73072419137031</v>
      </c>
      <c r="X503" s="5">
        <f>'90.1 Data-SI'!X503*Convert!$B$7/Convert!$B$5/$D503</f>
        <v>0.3526084498682529</v>
      </c>
      <c r="Y503" s="5">
        <f t="shared" si="16"/>
        <v>167.08333264123857</v>
      </c>
      <c r="Z503" s="5">
        <f>'90.1 Data-SI'!Z503*Convert!$B$6/Convert!$B$5/$D503</f>
        <v>211.6727072699297</v>
      </c>
      <c r="AA503" s="5">
        <f>'90.1 Data-SI'!AA503*Convert!$B$6/Convert!$B$5/$D503</f>
        <v>612.87810176118739</v>
      </c>
      <c r="AB503" s="5">
        <f t="shared" si="17"/>
        <v>824.55080903111707</v>
      </c>
    </row>
    <row r="504" spans="1:28" x14ac:dyDescent="0.25">
      <c r="A504" s="95">
        <v>2010</v>
      </c>
      <c r="B504" s="95" t="s">
        <v>58</v>
      </c>
      <c r="C504" s="52" t="s">
        <v>17</v>
      </c>
      <c r="D504" s="5">
        <f>VLOOKUP(B504,SWH!$A$4:$C$19,3,FALSE)</f>
        <v>4013.58</v>
      </c>
      <c r="E504" s="5">
        <f>'90.1 Data-SI'!E504*Convert!$B$6/Convert!$B$5/$D504</f>
        <v>1.1200425942813039</v>
      </c>
      <c r="F504" s="5">
        <f>'90.1 Data-SI'!F504*Convert!$B$7/Convert!$B$5/$D504</f>
        <v>5.5517075085639814E-2</v>
      </c>
      <c r="G504" s="5">
        <f>'90.1 Data-SI'!G504*Convert!$B$6/Convert!$B$5/$D504</f>
        <v>74.234055935654013</v>
      </c>
      <c r="H504" s="5">
        <f>'90.1 Data-SI'!H504*Convert!$B$6/Convert!$B$5/$D504</f>
        <v>91.681294781992918</v>
      </c>
      <c r="I504" s="5">
        <f>'90.1 Data-SI'!I504*Convert!$B$6/Convert!$B$5/$D504</f>
        <v>14.431233739233083</v>
      </c>
      <c r="J504" s="5">
        <f>'90.1 Data-SI'!J504*Convert!$B$6/Convert!$B$5/$D504</f>
        <v>129.54136470571299</v>
      </c>
      <c r="K504" s="5">
        <f>'90.1 Data-SI'!K504*Convert!$B$7/Convert!$B$5/$D504</f>
        <v>31.621475645738279</v>
      </c>
      <c r="L504" s="5">
        <f>'90.1 Data-SI'!L504*Convert!$B$6/Convert!$B$5/$D504</f>
        <v>0</v>
      </c>
      <c r="M504" s="5">
        <f>'90.1 Data-SI'!M504*Convert!$B$6/Convert!$B$5/$D504</f>
        <v>65.920315113522918</v>
      </c>
      <c r="N504" s="5">
        <f>'90.1 Data-SI'!N504*Convert!$B$6/Convert!$B$5/$D504</f>
        <v>5.6988468593569271E-2</v>
      </c>
      <c r="O504" s="5">
        <f>'90.1 Data-SI'!O504*Convert!$B$6/Convert!$B$5/$D504</f>
        <v>5.6988468593569271E-2</v>
      </c>
      <c r="P504" s="5">
        <f>'90.1 Data-SI'!P504*Convert!$B$6/Convert!$B$5/$D504</f>
        <v>0</v>
      </c>
      <c r="Q504" s="5">
        <f>'90.1 Data-SI'!Q504*Convert!$B$6/Convert!$B$5/$D504</f>
        <v>0</v>
      </c>
      <c r="R504" s="5">
        <f>'90.1 Data-SI'!R504*Convert!$B$6/Convert!$B$5/$D504</f>
        <v>0</v>
      </c>
      <c r="S504" s="5">
        <f>'90.1 Data-SI'!S504*Convert!$B$6/Convert!$B$5/$D504</f>
        <v>0</v>
      </c>
      <c r="T504" s="5">
        <f>'90.1 Data-SI'!T504*Convert!$B$6/Convert!$B$5/$D504</f>
        <v>0</v>
      </c>
      <c r="U504" s="5">
        <f>'90.1 Data-SI'!U504*Convert!$B$7/Convert!$B$5/$D504</f>
        <v>41.508766626192966</v>
      </c>
      <c r="V504" s="5">
        <f>'90.1 Data-SI'!V504*Convert!$B$6/Convert!$B$5/$D504</f>
        <v>0</v>
      </c>
      <c r="W504" s="5">
        <f>'90.1 Data-SI'!W504*Convert!$B$6/Convert!$B$5/$D504</f>
        <v>141.27441364345822</v>
      </c>
      <c r="X504" s="5">
        <f>'90.1 Data-SI'!X504*Convert!$B$7/Convert!$B$5/$D504</f>
        <v>5.5517075085639814E-2</v>
      </c>
      <c r="Y504" s="5">
        <f t="shared" si="16"/>
        <v>141.32993071854386</v>
      </c>
      <c r="Z504" s="5">
        <f>'90.1 Data-SI'!Z504*Convert!$B$6/Convert!$B$5/$D504</f>
        <v>213.81854229889524</v>
      </c>
      <c r="AA504" s="5">
        <f>'90.1 Data-SI'!AA504*Convert!$B$6/Convert!$B$5/$D504</f>
        <v>590.80383763788598</v>
      </c>
      <c r="AB504" s="5">
        <f t="shared" si="17"/>
        <v>804.62237993678127</v>
      </c>
    </row>
    <row r="505" spans="1:28" x14ac:dyDescent="0.25">
      <c r="A505" s="95">
        <v>2010</v>
      </c>
      <c r="B505" s="95" t="s">
        <v>58</v>
      </c>
      <c r="C505" s="52" t="s">
        <v>14</v>
      </c>
      <c r="D505" s="5">
        <f>VLOOKUP(B505,SWH!$A$4:$C$19,3,FALSE)</f>
        <v>4013.58</v>
      </c>
      <c r="E505" s="5">
        <f>'90.1 Data-SI'!E505*Convert!$B$6/Convert!$B$5/$D505</f>
        <v>33.244003967640971</v>
      </c>
      <c r="F505" s="5">
        <f>'90.1 Data-SI'!F505*Convert!$B$7/Convert!$B$5/$D505</f>
        <v>3.871940871851177</v>
      </c>
      <c r="G505" s="5">
        <f>'90.1 Data-SI'!G505*Convert!$B$6/Convert!$B$5/$D505</f>
        <v>69.392227969377288</v>
      </c>
      <c r="H505" s="5">
        <f>'90.1 Data-SI'!H505*Convert!$B$6/Convert!$B$5/$D505</f>
        <v>90.403437966990964</v>
      </c>
      <c r="I505" s="5">
        <f>'90.1 Data-SI'!I505*Convert!$B$6/Convert!$B$5/$D505</f>
        <v>14.411506961642999</v>
      </c>
      <c r="J505" s="5">
        <f>'90.1 Data-SI'!J505*Convert!$B$6/Convert!$B$5/$D505</f>
        <v>129.54136470571299</v>
      </c>
      <c r="K505" s="5">
        <f>'90.1 Data-SI'!K505*Convert!$B$7/Convert!$B$5/$D505</f>
        <v>31.621475645738279</v>
      </c>
      <c r="L505" s="5">
        <f>'90.1 Data-SI'!L505*Convert!$B$6/Convert!$B$5/$D505</f>
        <v>0</v>
      </c>
      <c r="M505" s="5">
        <f>'90.1 Data-SI'!M505*Convert!$B$6/Convert!$B$5/$D505</f>
        <v>65.582768030314853</v>
      </c>
      <c r="N505" s="5">
        <f>'90.1 Data-SI'!N505*Convert!$B$6/Convert!$B$5/$D505</f>
        <v>5.6988468593569271E-2</v>
      </c>
      <c r="O505" s="5">
        <f>'90.1 Data-SI'!O505*Convert!$B$6/Convert!$B$5/$D505</f>
        <v>5.6988468593569271E-2</v>
      </c>
      <c r="P505" s="5">
        <f>'90.1 Data-SI'!P505*Convert!$B$6/Convert!$B$5/$D505</f>
        <v>0</v>
      </c>
      <c r="Q505" s="5">
        <f>'90.1 Data-SI'!Q505*Convert!$B$6/Convert!$B$5/$D505</f>
        <v>0</v>
      </c>
      <c r="R505" s="5">
        <f>'90.1 Data-SI'!R505*Convert!$B$6/Convert!$B$5/$D505</f>
        <v>0</v>
      </c>
      <c r="S505" s="5">
        <f>'90.1 Data-SI'!S505*Convert!$B$6/Convert!$B$5/$D505</f>
        <v>0</v>
      </c>
      <c r="T505" s="5">
        <f>'90.1 Data-SI'!T505*Convert!$B$6/Convert!$B$5/$D505</f>
        <v>0</v>
      </c>
      <c r="U505" s="5">
        <f>'90.1 Data-SI'!U505*Convert!$B$7/Convert!$B$5/$D505</f>
        <v>45.16689173588999</v>
      </c>
      <c r="V505" s="5">
        <f>'90.1 Data-SI'!V505*Convert!$B$6/Convert!$B$5/$D505</f>
        <v>0</v>
      </c>
      <c r="W505" s="5">
        <f>'90.1 Data-SI'!W505*Convert!$B$6/Convert!$B$5/$D505</f>
        <v>168.21899996733313</v>
      </c>
      <c r="X505" s="5">
        <f>'90.1 Data-SI'!X505*Convert!$B$7/Convert!$B$5/$D505</f>
        <v>3.871940871851177</v>
      </c>
      <c r="Y505" s="5">
        <f t="shared" si="16"/>
        <v>172.0909408391843</v>
      </c>
      <c r="Z505" s="5">
        <f>'90.1 Data-SI'!Z505*Convert!$B$6/Convert!$B$5/$D505</f>
        <v>235.65608509111567</v>
      </c>
      <c r="AA505" s="5">
        <f>'90.1 Data-SI'!AA505*Convert!$B$6/Convert!$B$5/$D505</f>
        <v>638.28838316138922</v>
      </c>
      <c r="AB505" s="5">
        <f t="shared" si="17"/>
        <v>873.94446825250486</v>
      </c>
    </row>
    <row r="506" spans="1:28" x14ac:dyDescent="0.25">
      <c r="A506" s="95">
        <v>2010</v>
      </c>
      <c r="B506" s="95" t="s">
        <v>58</v>
      </c>
      <c r="C506" s="52" t="s">
        <v>2</v>
      </c>
      <c r="D506" s="5">
        <f>VLOOKUP(B506,SWH!$A$4:$C$19,3,FALSE)</f>
        <v>4013.58</v>
      </c>
      <c r="E506" s="5">
        <f>'90.1 Data-SI'!E506*Convert!$B$6/Convert!$B$5/$D506</f>
        <v>13.984093447191228</v>
      </c>
      <c r="F506" s="5">
        <f>'90.1 Data-SI'!F506*Convert!$B$7/Convert!$B$5/$D506</f>
        <v>1.1591065000988312</v>
      </c>
      <c r="G506" s="5">
        <f>'90.1 Data-SI'!G506*Convert!$B$6/Convert!$B$5/$D506</f>
        <v>71.452580295452506</v>
      </c>
      <c r="H506" s="5">
        <f>'90.1 Data-SI'!H506*Convert!$B$6/Convert!$B$5/$D506</f>
        <v>90.388094917754216</v>
      </c>
      <c r="I506" s="5">
        <f>'90.1 Data-SI'!I506*Convert!$B$6/Convert!$B$5/$D506</f>
        <v>14.424658146703054</v>
      </c>
      <c r="J506" s="5">
        <f>'90.1 Data-SI'!J506*Convert!$B$6/Convert!$B$5/$D506</f>
        <v>129.54136470571299</v>
      </c>
      <c r="K506" s="5">
        <f>'90.1 Data-SI'!K506*Convert!$B$7/Convert!$B$5/$D506</f>
        <v>31.621475645738279</v>
      </c>
      <c r="L506" s="5">
        <f>'90.1 Data-SI'!L506*Convert!$B$6/Convert!$B$5/$D506</f>
        <v>0</v>
      </c>
      <c r="M506" s="5">
        <f>'90.1 Data-SI'!M506*Convert!$B$6/Convert!$B$5/$D506</f>
        <v>69.940194013546233</v>
      </c>
      <c r="N506" s="5">
        <f>'90.1 Data-SI'!N506*Convert!$B$6/Convert!$B$5/$D506</f>
        <v>5.6988468593569271E-2</v>
      </c>
      <c r="O506" s="5">
        <f>'90.1 Data-SI'!O506*Convert!$B$6/Convert!$B$5/$D506</f>
        <v>5.6988468593569271E-2</v>
      </c>
      <c r="P506" s="5">
        <f>'90.1 Data-SI'!P506*Convert!$B$6/Convert!$B$5/$D506</f>
        <v>0</v>
      </c>
      <c r="Q506" s="5">
        <f>'90.1 Data-SI'!Q506*Convert!$B$6/Convert!$B$5/$D506</f>
        <v>0</v>
      </c>
      <c r="R506" s="5">
        <f>'90.1 Data-SI'!R506*Convert!$B$6/Convert!$B$5/$D506</f>
        <v>0</v>
      </c>
      <c r="S506" s="5">
        <f>'90.1 Data-SI'!S506*Convert!$B$6/Convert!$B$5/$D506</f>
        <v>0</v>
      </c>
      <c r="T506" s="5">
        <f>'90.1 Data-SI'!T506*Convert!$B$6/Convert!$B$5/$D506</f>
        <v>0</v>
      </c>
      <c r="U506" s="5">
        <f>'90.1 Data-SI'!U506*Convert!$B$7/Convert!$B$5/$D506</f>
        <v>44.045296773011181</v>
      </c>
      <c r="V506" s="5">
        <f>'90.1 Data-SI'!V506*Convert!$B$6/Convert!$B$5/$D506</f>
        <v>0</v>
      </c>
      <c r="W506" s="5">
        <f>'90.1 Data-SI'!W506*Convert!$B$6/Convert!$B$5/$D506</f>
        <v>155.37686775618994</v>
      </c>
      <c r="X506" s="5">
        <f>'90.1 Data-SI'!X506*Convert!$B$7/Convert!$B$5/$D506</f>
        <v>1.1591065000988312</v>
      </c>
      <c r="Y506" s="5">
        <f t="shared" si="16"/>
        <v>156.53597425628877</v>
      </c>
      <c r="Z506" s="5">
        <f>'90.1 Data-SI'!Z506*Convert!$B$6/Convert!$B$5/$D506</f>
        <v>224.45346728412596</v>
      </c>
      <c r="AA506" s="5">
        <f>'90.1 Data-SI'!AA506*Convert!$B$6/Convert!$B$5/$D506</f>
        <v>614.23705755072626</v>
      </c>
      <c r="AB506" s="5">
        <f t="shared" si="17"/>
        <v>838.69052483485223</v>
      </c>
    </row>
    <row r="507" spans="1:28" x14ac:dyDescent="0.25">
      <c r="A507" s="95">
        <v>2010</v>
      </c>
      <c r="B507" s="95" t="s">
        <v>58</v>
      </c>
      <c r="C507" s="52" t="s">
        <v>18</v>
      </c>
      <c r="D507" s="5">
        <f>VLOOKUP(B507,SWH!$A$4:$C$19,3,FALSE)</f>
        <v>4013.58</v>
      </c>
      <c r="E507" s="5">
        <f>'90.1 Data-SI'!E507*Convert!$B$6/Convert!$B$5/$D507</f>
        <v>16.410487090771277</v>
      </c>
      <c r="F507" s="5">
        <f>'90.1 Data-SI'!F507*Convert!$B$7/Convert!$B$5/$D507</f>
        <v>2.003866318293837</v>
      </c>
      <c r="G507" s="5">
        <f>'90.1 Data-SI'!G507*Convert!$B$6/Convert!$B$5/$D507</f>
        <v>46.925620158450947</v>
      </c>
      <c r="H507" s="5">
        <f>'90.1 Data-SI'!H507*Convert!$B$6/Convert!$B$5/$D507</f>
        <v>90.442891522171109</v>
      </c>
      <c r="I507" s="5">
        <f>'90.1 Data-SI'!I507*Convert!$B$6/Convert!$B$5/$D507</f>
        <v>14.396163912406271</v>
      </c>
      <c r="J507" s="5">
        <f>'90.1 Data-SI'!J507*Convert!$B$6/Convert!$B$5/$D507</f>
        <v>129.54136470571299</v>
      </c>
      <c r="K507" s="5">
        <f>'90.1 Data-SI'!K507*Convert!$B$7/Convert!$B$5/$D507</f>
        <v>31.621475645738279</v>
      </c>
      <c r="L507" s="5">
        <f>'90.1 Data-SI'!L507*Convert!$B$6/Convert!$B$5/$D507</f>
        <v>0</v>
      </c>
      <c r="M507" s="5">
        <f>'90.1 Data-SI'!M507*Convert!$B$6/Convert!$B$5/$D507</f>
        <v>65.622221585495026</v>
      </c>
      <c r="N507" s="5">
        <f>'90.1 Data-SI'!N507*Convert!$B$6/Convert!$B$5/$D507</f>
        <v>5.6988468593569271E-2</v>
      </c>
      <c r="O507" s="5">
        <f>'90.1 Data-SI'!O507*Convert!$B$6/Convert!$B$5/$D507</f>
        <v>5.6988468593569271E-2</v>
      </c>
      <c r="P507" s="5">
        <f>'90.1 Data-SI'!P507*Convert!$B$6/Convert!$B$5/$D507</f>
        <v>0</v>
      </c>
      <c r="Q507" s="5">
        <f>'90.1 Data-SI'!Q507*Convert!$B$6/Convert!$B$5/$D507</f>
        <v>0</v>
      </c>
      <c r="R507" s="5">
        <f>'90.1 Data-SI'!R507*Convert!$B$6/Convert!$B$5/$D507</f>
        <v>0</v>
      </c>
      <c r="S507" s="5">
        <f>'90.1 Data-SI'!S507*Convert!$B$6/Convert!$B$5/$D507</f>
        <v>0</v>
      </c>
      <c r="T507" s="5">
        <f>'90.1 Data-SI'!T507*Convert!$B$6/Convert!$B$5/$D507</f>
        <v>0</v>
      </c>
      <c r="U507" s="5">
        <f>'90.1 Data-SI'!U507*Convert!$B$7/Convert!$B$5/$D507</f>
        <v>46.387517157029656</v>
      </c>
      <c r="V507" s="5">
        <f>'90.1 Data-SI'!V507*Convert!$B$6/Convert!$B$5/$D507</f>
        <v>0</v>
      </c>
      <c r="W507" s="5">
        <f>'90.1 Data-SI'!W507*Convert!$B$6/Convert!$B$5/$D507</f>
        <v>128.95832883471724</v>
      </c>
      <c r="X507" s="5">
        <f>'90.1 Data-SI'!X507*Convert!$B$7/Convert!$B$5/$D507</f>
        <v>2.003866318293837</v>
      </c>
      <c r="Y507" s="5">
        <f t="shared" si="16"/>
        <v>130.96219515301107</v>
      </c>
      <c r="Z507" s="5">
        <f>'90.1 Data-SI'!Z507*Convert!$B$6/Convert!$B$5/$D507</f>
        <v>233.76231444246778</v>
      </c>
      <c r="AA507" s="5">
        <f>'90.1 Data-SI'!AA507*Convert!$B$6/Convert!$B$5/$D507</f>
        <v>597.15805188606907</v>
      </c>
      <c r="AB507" s="5">
        <f t="shared" si="17"/>
        <v>830.92036632853683</v>
      </c>
    </row>
    <row r="508" spans="1:28" x14ac:dyDescent="0.25">
      <c r="A508" s="95">
        <v>2010</v>
      </c>
      <c r="B508" s="95" t="s">
        <v>58</v>
      </c>
      <c r="C508" s="52" t="s">
        <v>4</v>
      </c>
      <c r="D508" s="5">
        <f>VLOOKUP(B508,SWH!$A$4:$C$19,3,FALSE)</f>
        <v>4013.58</v>
      </c>
      <c r="E508" s="5">
        <f>'90.1 Data-SI'!E508*Convert!$B$6/Convert!$B$5/$D508</f>
        <v>57.900284091066389</v>
      </c>
      <c r="F508" s="5">
        <f>'90.1 Data-SI'!F508*Convert!$B$7/Convert!$B$5/$D508</f>
        <v>6.6552969335771728</v>
      </c>
      <c r="G508" s="5">
        <f>'90.1 Data-SI'!G508*Convert!$B$6/Convert!$B$5/$D508</f>
        <v>50.309858447238291</v>
      </c>
      <c r="H508" s="5">
        <f>'90.1 Data-SI'!H508*Convert!$B$6/Convert!$B$5/$D508</f>
        <v>90.403437966990964</v>
      </c>
      <c r="I508" s="5">
        <f>'90.1 Data-SI'!I508*Convert!$B$6/Convert!$B$5/$D508</f>
        <v>14.418082554173026</v>
      </c>
      <c r="J508" s="5">
        <f>'90.1 Data-SI'!J508*Convert!$B$6/Convert!$B$5/$D508</f>
        <v>129.54136470571299</v>
      </c>
      <c r="K508" s="5">
        <f>'90.1 Data-SI'!K508*Convert!$B$7/Convert!$B$5/$D508</f>
        <v>31.621475645738279</v>
      </c>
      <c r="L508" s="5">
        <f>'90.1 Data-SI'!L508*Convert!$B$6/Convert!$B$5/$D508</f>
        <v>0</v>
      </c>
      <c r="M508" s="5">
        <f>'90.1 Data-SI'!M508*Convert!$B$6/Convert!$B$5/$D508</f>
        <v>65.46879109312772</v>
      </c>
      <c r="N508" s="5">
        <f>'90.1 Data-SI'!N508*Convert!$B$6/Convert!$B$5/$D508</f>
        <v>5.6988468593569271E-2</v>
      </c>
      <c r="O508" s="5">
        <f>'90.1 Data-SI'!O508*Convert!$B$6/Convert!$B$5/$D508</f>
        <v>5.6988468593569271E-2</v>
      </c>
      <c r="P508" s="5">
        <f>'90.1 Data-SI'!P508*Convert!$B$6/Convert!$B$5/$D508</f>
        <v>0</v>
      </c>
      <c r="Q508" s="5">
        <f>'90.1 Data-SI'!Q508*Convert!$B$6/Convert!$B$5/$D508</f>
        <v>0</v>
      </c>
      <c r="R508" s="5">
        <f>'90.1 Data-SI'!R508*Convert!$B$6/Convert!$B$5/$D508</f>
        <v>0</v>
      </c>
      <c r="S508" s="5">
        <f>'90.1 Data-SI'!S508*Convert!$B$6/Convert!$B$5/$D508</f>
        <v>0</v>
      </c>
      <c r="T508" s="5">
        <f>'90.1 Data-SI'!T508*Convert!$B$6/Convert!$B$5/$D508</f>
        <v>0</v>
      </c>
      <c r="U508" s="5">
        <f>'90.1 Data-SI'!U508*Convert!$B$7/Convert!$B$5/$D508</f>
        <v>48.713982695415737</v>
      </c>
      <c r="V508" s="5">
        <f>'90.1 Data-SI'!V508*Convert!$B$6/Convert!$B$5/$D508</f>
        <v>0</v>
      </c>
      <c r="W508" s="5">
        <f>'90.1 Data-SI'!W508*Convert!$B$6/Convert!$B$5/$D508</f>
        <v>173.67893363143244</v>
      </c>
      <c r="X508" s="5">
        <f>'90.1 Data-SI'!X508*Convert!$B$7/Convert!$B$5/$D508</f>
        <v>6.6552969335771728</v>
      </c>
      <c r="Y508" s="5">
        <f t="shared" si="16"/>
        <v>180.33423056500962</v>
      </c>
      <c r="Z508" s="5">
        <f>'90.1 Data-SI'!Z508*Convert!$B$6/Convert!$B$5/$D508</f>
        <v>254.15103501390556</v>
      </c>
      <c r="AA508" s="5">
        <f>'90.1 Data-SI'!AA508*Convert!$B$6/Convert!$B$5/$D508</f>
        <v>662.24765047663175</v>
      </c>
      <c r="AB508" s="5">
        <f t="shared" si="17"/>
        <v>916.39868549053733</v>
      </c>
    </row>
    <row r="509" spans="1:28" x14ac:dyDescent="0.25">
      <c r="A509" s="95">
        <v>2010</v>
      </c>
      <c r="B509" s="95" t="s">
        <v>58</v>
      </c>
      <c r="C509" s="52" t="s">
        <v>5</v>
      </c>
      <c r="D509" s="5">
        <f>VLOOKUP(B509,SWH!$A$4:$C$19,3,FALSE)</f>
        <v>4013.58</v>
      </c>
      <c r="E509" s="5">
        <f>'90.1 Data-SI'!E509*Convert!$B$6/Convert!$B$5/$D509</f>
        <v>33.296608707881184</v>
      </c>
      <c r="F509" s="5">
        <f>'90.1 Data-SI'!F509*Convert!$B$7/Convert!$B$5/$D509</f>
        <v>3.3385268125823946</v>
      </c>
      <c r="G509" s="5">
        <f>'90.1 Data-SI'!G509*Convert!$B$6/Convert!$B$5/$D509</f>
        <v>56.760514719194994</v>
      </c>
      <c r="H509" s="5">
        <f>'90.1 Data-SI'!H509*Convert!$B$6/Convert!$B$5/$D509</f>
        <v>90.40782169534431</v>
      </c>
      <c r="I509" s="5">
        <f>'90.1 Data-SI'!I509*Convert!$B$6/Convert!$B$5/$D509</f>
        <v>14.418082554173026</v>
      </c>
      <c r="J509" s="5">
        <f>'90.1 Data-SI'!J509*Convert!$B$6/Convert!$B$5/$D509</f>
        <v>129.54136470571299</v>
      </c>
      <c r="K509" s="5">
        <f>'90.1 Data-SI'!K509*Convert!$B$7/Convert!$B$5/$D509</f>
        <v>31.621475645738279</v>
      </c>
      <c r="L509" s="5">
        <f>'90.1 Data-SI'!L509*Convert!$B$6/Convert!$B$5/$D509</f>
        <v>0</v>
      </c>
      <c r="M509" s="5">
        <f>'90.1 Data-SI'!M509*Convert!$B$6/Convert!$B$5/$D509</f>
        <v>69.460175758854234</v>
      </c>
      <c r="N509" s="5">
        <f>'90.1 Data-SI'!N509*Convert!$B$6/Convert!$B$5/$D509</f>
        <v>5.6988468593569271E-2</v>
      </c>
      <c r="O509" s="5">
        <f>'90.1 Data-SI'!O509*Convert!$B$6/Convert!$B$5/$D509</f>
        <v>5.6988468593569271E-2</v>
      </c>
      <c r="P509" s="5">
        <f>'90.1 Data-SI'!P509*Convert!$B$6/Convert!$B$5/$D509</f>
        <v>0</v>
      </c>
      <c r="Q509" s="5">
        <f>'90.1 Data-SI'!Q509*Convert!$B$6/Convert!$B$5/$D509</f>
        <v>0</v>
      </c>
      <c r="R509" s="5">
        <f>'90.1 Data-SI'!R509*Convert!$B$6/Convert!$B$5/$D509</f>
        <v>0</v>
      </c>
      <c r="S509" s="5">
        <f>'90.1 Data-SI'!S509*Convert!$B$6/Convert!$B$5/$D509</f>
        <v>0</v>
      </c>
      <c r="T509" s="5">
        <f>'90.1 Data-SI'!T509*Convert!$B$6/Convert!$B$5/$D509</f>
        <v>0</v>
      </c>
      <c r="U509" s="5">
        <f>'90.1 Data-SI'!U509*Convert!$B$7/Convert!$B$5/$D509</f>
        <v>47.671161960698988</v>
      </c>
      <c r="V509" s="5">
        <f>'90.1 Data-SI'!V509*Convert!$B$6/Convert!$B$5/$D509</f>
        <v>0</v>
      </c>
      <c r="W509" s="5">
        <f>'90.1 Data-SI'!W509*Convert!$B$6/Convert!$B$5/$D509</f>
        <v>159.51729918593043</v>
      </c>
      <c r="X509" s="5">
        <f>'90.1 Data-SI'!X509*Convert!$B$7/Convert!$B$5/$D509</f>
        <v>3.3385268125823946</v>
      </c>
      <c r="Y509" s="5">
        <f t="shared" si="16"/>
        <v>162.85582599851281</v>
      </c>
      <c r="Z509" s="5">
        <f>'90.1 Data-SI'!Z509*Convert!$B$6/Convert!$B$5/$D509</f>
        <v>241.41192041906618</v>
      </c>
      <c r="AA509" s="5">
        <f>'90.1 Data-SI'!AA509*Convert!$B$6/Convert!$B$5/$D509</f>
        <v>635.35347702882052</v>
      </c>
      <c r="AB509" s="5">
        <f t="shared" si="17"/>
        <v>876.7653974478867</v>
      </c>
    </row>
    <row r="510" spans="1:28" x14ac:dyDescent="0.25">
      <c r="A510" s="95">
        <v>2010</v>
      </c>
      <c r="B510" s="95" t="s">
        <v>58</v>
      </c>
      <c r="C510" s="52" t="s">
        <v>15</v>
      </c>
      <c r="D510" s="5">
        <f>VLOOKUP(B510,SWH!$A$4:$C$19,3,FALSE)</f>
        <v>4013.58</v>
      </c>
      <c r="E510" s="5">
        <f>'90.1 Data-SI'!E510*Convert!$B$6/Convert!$B$5/$D510</f>
        <v>19.012229868485377</v>
      </c>
      <c r="F510" s="5">
        <f>'90.1 Data-SI'!F510*Convert!$B$7/Convert!$B$5/$D510</f>
        <v>2.7473449859947703</v>
      </c>
      <c r="G510" s="5">
        <f>'90.1 Data-SI'!G510*Convert!$B$6/Convert!$B$5/$D510</f>
        <v>39.541229747230375</v>
      </c>
      <c r="H510" s="5">
        <f>'90.1 Data-SI'!H510*Convert!$B$6/Convert!$B$5/$D510</f>
        <v>90.453850843054511</v>
      </c>
      <c r="I510" s="5">
        <f>'90.1 Data-SI'!I510*Convert!$B$6/Convert!$B$5/$D510</f>
        <v>14.393972048229594</v>
      </c>
      <c r="J510" s="5">
        <f>'90.1 Data-SI'!J510*Convert!$B$6/Convert!$B$5/$D510</f>
        <v>129.54136470571299</v>
      </c>
      <c r="K510" s="5">
        <f>'90.1 Data-SI'!K510*Convert!$B$7/Convert!$B$5/$D510</f>
        <v>31.621475645738279</v>
      </c>
      <c r="L510" s="5">
        <f>'90.1 Data-SI'!L510*Convert!$B$6/Convert!$B$5/$D510</f>
        <v>0</v>
      </c>
      <c r="M510" s="5">
        <f>'90.1 Data-SI'!M510*Convert!$B$6/Convert!$B$5/$D510</f>
        <v>65.041377578675949</v>
      </c>
      <c r="N510" s="5">
        <f>'90.1 Data-SI'!N510*Convert!$B$6/Convert!$B$5/$D510</f>
        <v>5.6988468593569271E-2</v>
      </c>
      <c r="O510" s="5">
        <f>'90.1 Data-SI'!O510*Convert!$B$6/Convert!$B$5/$D510</f>
        <v>5.6988468593569271E-2</v>
      </c>
      <c r="P510" s="5">
        <f>'90.1 Data-SI'!P510*Convert!$B$6/Convert!$B$5/$D510</f>
        <v>0</v>
      </c>
      <c r="Q510" s="5">
        <f>'90.1 Data-SI'!Q510*Convert!$B$6/Convert!$B$5/$D510</f>
        <v>0</v>
      </c>
      <c r="R510" s="5">
        <f>'90.1 Data-SI'!R510*Convert!$B$6/Convert!$B$5/$D510</f>
        <v>0</v>
      </c>
      <c r="S510" s="5">
        <f>'90.1 Data-SI'!S510*Convert!$B$6/Convert!$B$5/$D510</f>
        <v>0</v>
      </c>
      <c r="T510" s="5">
        <f>'90.1 Data-SI'!T510*Convert!$B$6/Convert!$B$5/$D510</f>
        <v>0</v>
      </c>
      <c r="U510" s="5">
        <f>'90.1 Data-SI'!U510*Convert!$B$7/Convert!$B$5/$D510</f>
        <v>48.40563785946712</v>
      </c>
      <c r="V510" s="5">
        <f>'90.1 Data-SI'!V510*Convert!$B$6/Convert!$B$5/$D510</f>
        <v>0</v>
      </c>
      <c r="W510" s="5">
        <f>'90.1 Data-SI'!W510*Convert!$B$6/Convert!$B$5/$D510</f>
        <v>123.5948371943917</v>
      </c>
      <c r="X510" s="5">
        <f>'90.1 Data-SI'!X510*Convert!$B$7/Convert!$B$5/$D510</f>
        <v>2.7473449859947703</v>
      </c>
      <c r="Y510" s="5">
        <f t="shared" si="16"/>
        <v>126.34218218038647</v>
      </c>
      <c r="Z510" s="5">
        <f>'90.1 Data-SI'!Z510*Convert!$B$6/Convert!$B$5/$D510</f>
        <v>241.83495020516455</v>
      </c>
      <c r="AA510" s="5">
        <f>'90.1 Data-SI'!AA510*Convert!$B$6/Convert!$B$5/$D510</f>
        <v>599.87596346514704</v>
      </c>
      <c r="AB510" s="5">
        <f t="shared" si="17"/>
        <v>841.71091367031158</v>
      </c>
    </row>
    <row r="511" spans="1:28" x14ac:dyDescent="0.25">
      <c r="A511" s="95">
        <v>2010</v>
      </c>
      <c r="B511" s="95" t="s">
        <v>58</v>
      </c>
      <c r="C511" s="52" t="s">
        <v>16</v>
      </c>
      <c r="D511" s="5">
        <f>VLOOKUP(B511,SWH!$A$4:$C$19,3,FALSE)</f>
        <v>4013.58</v>
      </c>
      <c r="E511" s="5">
        <f>'90.1 Data-SI'!E511*Convert!$B$6/Convert!$B$5/$D511</f>
        <v>95.258417118327714</v>
      </c>
      <c r="F511" s="5">
        <f>'90.1 Data-SI'!F511*Convert!$B$7/Convert!$B$5/$D511</f>
        <v>10.475471884064714</v>
      </c>
      <c r="G511" s="5">
        <f>'90.1 Data-SI'!G511*Convert!$B$6/Convert!$B$5/$D511</f>
        <v>49.950392722263459</v>
      </c>
      <c r="H511" s="5">
        <f>'90.1 Data-SI'!H511*Convert!$B$6/Convert!$B$5/$D511</f>
        <v>90.412205423697657</v>
      </c>
      <c r="I511" s="5">
        <f>'90.1 Data-SI'!I511*Convert!$B$6/Convert!$B$5/$D511</f>
        <v>14.409315097466322</v>
      </c>
      <c r="J511" s="5">
        <f>'90.1 Data-SI'!J511*Convert!$B$6/Convert!$B$5/$D511</f>
        <v>129.54136470571299</v>
      </c>
      <c r="K511" s="5">
        <f>'90.1 Data-SI'!K511*Convert!$B$7/Convert!$B$5/$D511</f>
        <v>31.621475645738279</v>
      </c>
      <c r="L511" s="5">
        <f>'90.1 Data-SI'!L511*Convert!$B$6/Convert!$B$5/$D511</f>
        <v>0</v>
      </c>
      <c r="M511" s="5">
        <f>'90.1 Data-SI'!M511*Convert!$B$6/Convert!$B$5/$D511</f>
        <v>66.345536763798009</v>
      </c>
      <c r="N511" s="5">
        <f>'90.1 Data-SI'!N511*Convert!$B$6/Convert!$B$5/$D511</f>
        <v>5.6988468593569271E-2</v>
      </c>
      <c r="O511" s="5">
        <f>'90.1 Data-SI'!O511*Convert!$B$6/Convert!$B$5/$D511</f>
        <v>5.6988468593569271E-2</v>
      </c>
      <c r="P511" s="5">
        <f>'90.1 Data-SI'!P511*Convert!$B$6/Convert!$B$5/$D511</f>
        <v>0</v>
      </c>
      <c r="Q511" s="5">
        <f>'90.1 Data-SI'!Q511*Convert!$B$6/Convert!$B$5/$D511</f>
        <v>0</v>
      </c>
      <c r="R511" s="5">
        <f>'90.1 Data-SI'!R511*Convert!$B$6/Convert!$B$5/$D511</f>
        <v>0</v>
      </c>
      <c r="S511" s="5">
        <f>'90.1 Data-SI'!S511*Convert!$B$6/Convert!$B$5/$D511</f>
        <v>0</v>
      </c>
      <c r="T511" s="5">
        <f>'90.1 Data-SI'!T511*Convert!$B$6/Convert!$B$5/$D511</f>
        <v>0</v>
      </c>
      <c r="U511" s="5">
        <f>'90.1 Data-SI'!U511*Convert!$B$7/Convert!$B$5/$D511</f>
        <v>51.378052068782054</v>
      </c>
      <c r="V511" s="5">
        <f>'90.1 Data-SI'!V511*Convert!$B$6/Convert!$B$5/$D511</f>
        <v>0</v>
      </c>
      <c r="W511" s="5">
        <f>'90.1 Data-SI'!W511*Convert!$B$6/Convert!$B$5/$D511</f>
        <v>211.55434660438922</v>
      </c>
      <c r="X511" s="5">
        <f>'90.1 Data-SI'!X511*Convert!$B$7/Convert!$B$5/$D511</f>
        <v>10.475471884064714</v>
      </c>
      <c r="Y511" s="5">
        <f t="shared" si="16"/>
        <v>222.02981848845394</v>
      </c>
      <c r="Z511" s="5">
        <f>'90.1 Data-SI'!Z511*Convert!$B$6/Convert!$B$5/$D511</f>
        <v>273.095317092914</v>
      </c>
      <c r="AA511" s="5">
        <f>'90.1 Data-SI'!AA511*Convert!$B$6/Convert!$B$5/$D511</f>
        <v>719.07172925695045</v>
      </c>
      <c r="AB511" s="5">
        <f t="shared" si="17"/>
        <v>992.16704634986445</v>
      </c>
    </row>
    <row r="512" spans="1:28" x14ac:dyDescent="0.25">
      <c r="A512" s="95">
        <v>2010</v>
      </c>
      <c r="B512" s="95" t="s">
        <v>58</v>
      </c>
      <c r="C512" s="52" t="s">
        <v>9</v>
      </c>
      <c r="D512" s="5">
        <f>VLOOKUP(B512,SWH!$A$4:$C$19,3,FALSE)</f>
        <v>4013.58</v>
      </c>
      <c r="E512" s="5">
        <f>'90.1 Data-SI'!E512*Convert!$B$6/Convert!$B$5/$D512</f>
        <v>62.014413150686757</v>
      </c>
      <c r="F512" s="5">
        <f>'90.1 Data-SI'!F512*Convert!$B$7/Convert!$B$5/$D512</f>
        <v>6.4422314021674207</v>
      </c>
      <c r="G512" s="5">
        <f>'90.1 Data-SI'!G512*Convert!$B$6/Convert!$B$5/$D512</f>
        <v>43.357265278822837</v>
      </c>
      <c r="H512" s="5">
        <f>'90.1 Data-SI'!H512*Convert!$B$6/Convert!$B$5/$D512</f>
        <v>90.431932201287751</v>
      </c>
      <c r="I512" s="5">
        <f>'90.1 Data-SI'!I512*Convert!$B$6/Convert!$B$5/$D512</f>
        <v>14.400547640759621</v>
      </c>
      <c r="J512" s="5">
        <f>'90.1 Data-SI'!J512*Convert!$B$6/Convert!$B$5/$D512</f>
        <v>129.54136470571299</v>
      </c>
      <c r="K512" s="5">
        <f>'90.1 Data-SI'!K512*Convert!$B$7/Convert!$B$5/$D512</f>
        <v>31.621475645738279</v>
      </c>
      <c r="L512" s="5">
        <f>'90.1 Data-SI'!L512*Convert!$B$6/Convert!$B$5/$D512</f>
        <v>0</v>
      </c>
      <c r="M512" s="5">
        <f>'90.1 Data-SI'!M512*Convert!$B$6/Convert!$B$5/$D512</f>
        <v>68.274377239272667</v>
      </c>
      <c r="N512" s="5">
        <f>'90.1 Data-SI'!N512*Convert!$B$6/Convert!$B$5/$D512</f>
        <v>5.6988468593569271E-2</v>
      </c>
      <c r="O512" s="5">
        <f>'90.1 Data-SI'!O512*Convert!$B$6/Convert!$B$5/$D512</f>
        <v>5.6988468593569271E-2</v>
      </c>
      <c r="P512" s="5">
        <f>'90.1 Data-SI'!P512*Convert!$B$6/Convert!$B$5/$D512</f>
        <v>0</v>
      </c>
      <c r="Q512" s="5">
        <f>'90.1 Data-SI'!Q512*Convert!$B$6/Convert!$B$5/$D512</f>
        <v>0</v>
      </c>
      <c r="R512" s="5">
        <f>'90.1 Data-SI'!R512*Convert!$B$6/Convert!$B$5/$D512</f>
        <v>0</v>
      </c>
      <c r="S512" s="5">
        <f>'90.1 Data-SI'!S512*Convert!$B$6/Convert!$B$5/$D512</f>
        <v>0</v>
      </c>
      <c r="T512" s="5">
        <f>'90.1 Data-SI'!T512*Convert!$B$6/Convert!$B$5/$D512</f>
        <v>0</v>
      </c>
      <c r="U512" s="5">
        <f>'90.1 Data-SI'!U512*Convert!$B$7/Convert!$B$5/$D512</f>
        <v>50.681087707233942</v>
      </c>
      <c r="V512" s="5">
        <f>'90.1 Data-SI'!V512*Convert!$B$6/Convert!$B$5/$D512</f>
        <v>0</v>
      </c>
      <c r="W512" s="5">
        <f>'90.1 Data-SI'!W512*Convert!$B$6/Convert!$B$5/$D512</f>
        <v>173.64605566878225</v>
      </c>
      <c r="X512" s="5">
        <f>'90.1 Data-SI'!X512*Convert!$B$7/Convert!$B$5/$D512</f>
        <v>6.4422314021674207</v>
      </c>
      <c r="Y512" s="5">
        <f t="shared" si="16"/>
        <v>180.08828707094966</v>
      </c>
      <c r="Z512" s="5">
        <f>'90.1 Data-SI'!Z512*Convert!$B$6/Convert!$B$5/$D512</f>
        <v>259.27561345897345</v>
      </c>
      <c r="AA512" s="5">
        <f>'90.1 Data-SI'!AA512*Convert!$B$6/Convert!$B$5/$D512</f>
        <v>667.35031027993296</v>
      </c>
      <c r="AB512" s="5">
        <f t="shared" si="17"/>
        <v>926.62592373890641</v>
      </c>
    </row>
    <row r="513" spans="1:28" x14ac:dyDescent="0.25">
      <c r="A513" s="95">
        <v>2010</v>
      </c>
      <c r="B513" s="95" t="s">
        <v>58</v>
      </c>
      <c r="C513" s="52" t="s">
        <v>12</v>
      </c>
      <c r="D513" s="5">
        <f>VLOOKUP(B513,SWH!$A$4:$C$19,3,FALSE)</f>
        <v>4013.58</v>
      </c>
      <c r="E513" s="5">
        <f>'90.1 Data-SI'!E513*Convert!$B$6/Convert!$B$5/$D513</f>
        <v>108.74057366906021</v>
      </c>
      <c r="F513" s="5">
        <f>'90.1 Data-SI'!F513*Convert!$B$7/Convert!$B$5/$D513</f>
        <v>13.656450240322993</v>
      </c>
      <c r="G513" s="5">
        <f>'90.1 Data-SI'!G513*Convert!$B$6/Convert!$B$5/$D513</f>
        <v>42.524356891686061</v>
      </c>
      <c r="H513" s="5">
        <f>'90.1 Data-SI'!H513*Convert!$B$6/Convert!$B$5/$D513</f>
        <v>90.414397287874323</v>
      </c>
      <c r="I513" s="5">
        <f>'90.1 Data-SI'!I513*Convert!$B$6/Convert!$B$5/$D513</f>
        <v>14.391780184052918</v>
      </c>
      <c r="J513" s="5">
        <f>'90.1 Data-SI'!J513*Convert!$B$6/Convert!$B$5/$D513</f>
        <v>129.54136470571299</v>
      </c>
      <c r="K513" s="5">
        <f>'90.1 Data-SI'!K513*Convert!$B$7/Convert!$B$5/$D513</f>
        <v>31.621475645738279</v>
      </c>
      <c r="L513" s="5">
        <f>'90.1 Data-SI'!L513*Convert!$B$6/Convert!$B$5/$D513</f>
        <v>0</v>
      </c>
      <c r="M513" s="5">
        <f>'90.1 Data-SI'!M513*Convert!$B$6/Convert!$B$5/$D513</f>
        <v>66.148268987897197</v>
      </c>
      <c r="N513" s="5">
        <f>'90.1 Data-SI'!N513*Convert!$B$6/Convert!$B$5/$D513</f>
        <v>5.6988468593569271E-2</v>
      </c>
      <c r="O513" s="5">
        <f>'90.1 Data-SI'!O513*Convert!$B$6/Convert!$B$5/$D513</f>
        <v>5.6988468593569271E-2</v>
      </c>
      <c r="P513" s="5">
        <f>'90.1 Data-SI'!P513*Convert!$B$6/Convert!$B$5/$D513</f>
        <v>0</v>
      </c>
      <c r="Q513" s="5">
        <f>'90.1 Data-SI'!Q513*Convert!$B$6/Convert!$B$5/$D513</f>
        <v>0</v>
      </c>
      <c r="R513" s="5">
        <f>'90.1 Data-SI'!R513*Convert!$B$6/Convert!$B$5/$D513</f>
        <v>0</v>
      </c>
      <c r="S513" s="5">
        <f>'90.1 Data-SI'!S513*Convert!$B$6/Convert!$B$5/$D513</f>
        <v>0</v>
      </c>
      <c r="T513" s="5">
        <f>'90.1 Data-SI'!T513*Convert!$B$6/Convert!$B$5/$D513</f>
        <v>0</v>
      </c>
      <c r="U513" s="5">
        <f>'90.1 Data-SI'!U513*Convert!$B$7/Convert!$B$5/$D513</f>
        <v>54.539524425685919</v>
      </c>
      <c r="V513" s="5">
        <f>'90.1 Data-SI'!V513*Convert!$B$6/Convert!$B$5/$D513</f>
        <v>0</v>
      </c>
      <c r="W513" s="5">
        <f>'90.1 Data-SI'!W513*Convert!$B$6/Convert!$B$5/$D513</f>
        <v>217.41319954864349</v>
      </c>
      <c r="X513" s="5">
        <f>'90.1 Data-SI'!X513*Convert!$B$7/Convert!$B$5/$D513</f>
        <v>13.656450240322993</v>
      </c>
      <c r="Y513" s="5">
        <f t="shared" si="16"/>
        <v>231.06964978896647</v>
      </c>
      <c r="Z513" s="5">
        <f>'90.1 Data-SI'!Z513*Convert!$B$6/Convert!$B$5/$D513</f>
        <v>291.62752870670738</v>
      </c>
      <c r="AA513" s="5">
        <f>'90.1 Data-SI'!AA513*Convert!$B$6/Convert!$B$5/$D513</f>
        <v>743.44525890158468</v>
      </c>
      <c r="AB513" s="5">
        <f t="shared" si="17"/>
        <v>1035.0727876082919</v>
      </c>
    </row>
    <row r="514" spans="1:28" x14ac:dyDescent="0.25">
      <c r="A514" s="95">
        <v>2010</v>
      </c>
      <c r="B514" s="95" t="s">
        <v>58</v>
      </c>
      <c r="C514" s="52" t="s">
        <v>8</v>
      </c>
      <c r="D514" s="5">
        <f>VLOOKUP(B514,SWH!$A$4:$C$19,3,FALSE)</f>
        <v>4013.58</v>
      </c>
      <c r="E514" s="5">
        <f>'90.1 Data-SI'!E514*Convert!$B$6/Convert!$B$5/$D514</f>
        <v>156.67664321295868</v>
      </c>
      <c r="F514" s="5">
        <f>'90.1 Data-SI'!F514*Convert!$B$7/Convert!$B$5/$D514</f>
        <v>20.847411925402149</v>
      </c>
      <c r="G514" s="5">
        <f>'90.1 Data-SI'!G514*Convert!$B$6/Convert!$B$5/$D514</f>
        <v>29.373171831631605</v>
      </c>
      <c r="H514" s="5">
        <f>'90.1 Data-SI'!H514*Convert!$B$6/Convert!$B$5/$D514</f>
        <v>90.657694211485335</v>
      </c>
      <c r="I514" s="5">
        <f>'90.1 Data-SI'!I514*Convert!$B$6/Convert!$B$5/$D514</f>
        <v>14.312873073692591</v>
      </c>
      <c r="J514" s="5">
        <f>'90.1 Data-SI'!J514*Convert!$B$6/Convert!$B$5/$D514</f>
        <v>129.54136470571299</v>
      </c>
      <c r="K514" s="5">
        <f>'90.1 Data-SI'!K514*Convert!$B$7/Convert!$B$5/$D514</f>
        <v>31.621475645738279</v>
      </c>
      <c r="L514" s="5">
        <f>'90.1 Data-SI'!L514*Convert!$B$6/Convert!$B$5/$D514</f>
        <v>0</v>
      </c>
      <c r="M514" s="5">
        <f>'90.1 Data-SI'!M514*Convert!$B$6/Convert!$B$5/$D514</f>
        <v>65.843599867339279</v>
      </c>
      <c r="N514" s="5">
        <f>'90.1 Data-SI'!N514*Convert!$B$6/Convert!$B$5/$D514</f>
        <v>5.6988468593569271E-2</v>
      </c>
      <c r="O514" s="5">
        <f>'90.1 Data-SI'!O514*Convert!$B$6/Convert!$B$5/$D514</f>
        <v>5.6988468593569271E-2</v>
      </c>
      <c r="P514" s="5">
        <f>'90.1 Data-SI'!P514*Convert!$B$6/Convert!$B$5/$D514</f>
        <v>0</v>
      </c>
      <c r="Q514" s="5">
        <f>'90.1 Data-SI'!Q514*Convert!$B$6/Convert!$B$5/$D514</f>
        <v>0</v>
      </c>
      <c r="R514" s="5">
        <f>'90.1 Data-SI'!R514*Convert!$B$6/Convert!$B$5/$D514</f>
        <v>0</v>
      </c>
      <c r="S514" s="5">
        <f>'90.1 Data-SI'!S514*Convert!$B$6/Convert!$B$5/$D514</f>
        <v>0</v>
      </c>
      <c r="T514" s="5">
        <f>'90.1 Data-SI'!T514*Convert!$B$6/Convert!$B$5/$D514</f>
        <v>0</v>
      </c>
      <c r="U514" s="5">
        <f>'90.1 Data-SI'!U514*Convert!$B$7/Convert!$B$5/$D514</f>
        <v>58.840597283334191</v>
      </c>
      <c r="V514" s="5">
        <f>'90.1 Data-SI'!V514*Convert!$B$6/Convert!$B$5/$D514</f>
        <v>0</v>
      </c>
      <c r="W514" s="5">
        <f>'90.1 Data-SI'!W514*Convert!$B$6/Convert!$B$5/$D514</f>
        <v>251.89341491192951</v>
      </c>
      <c r="X514" s="5">
        <f>'90.1 Data-SI'!X514*Convert!$B$7/Convert!$B$5/$D514</f>
        <v>20.847411925402149</v>
      </c>
      <c r="Y514" s="5">
        <f t="shared" si="16"/>
        <v>272.74082683733167</v>
      </c>
      <c r="Z514" s="5">
        <f>'90.1 Data-SI'!Z514*Convert!$B$6/Convert!$B$5/$D514</f>
        <v>325.20031230084976</v>
      </c>
      <c r="AA514" s="5">
        <f>'90.1 Data-SI'!AA514*Convert!$B$6/Convert!$B$5/$D514</f>
        <v>811.66045580808714</v>
      </c>
      <c r="AB514" s="5">
        <f t="shared" si="17"/>
        <v>1136.860768108937</v>
      </c>
    </row>
    <row r="515" spans="1:28" x14ac:dyDescent="0.25">
      <c r="A515" s="95">
        <v>2013</v>
      </c>
      <c r="B515" s="95" t="s">
        <v>58</v>
      </c>
      <c r="C515" s="52" t="s">
        <v>10</v>
      </c>
      <c r="D515" s="5">
        <f>VLOOKUP(B515,SWH!$A$4:$C$19,3,FALSE)</f>
        <v>4013.58</v>
      </c>
      <c r="E515" s="5">
        <f>'90.1 Data-SI'!E515*Convert!$B$6/Convert!$B$5/$D515</f>
        <v>0</v>
      </c>
      <c r="F515" s="5">
        <f>'90.1 Data-SI'!F515*Convert!$B$7/Convert!$B$5/$D515</f>
        <v>0</v>
      </c>
      <c r="G515" s="5">
        <f>'90.1 Data-SI'!G515*Convert!$B$6/Convert!$B$5/$D515</f>
        <v>206.23030851924383</v>
      </c>
      <c r="H515" s="5">
        <f>'90.1 Data-SI'!H515*Convert!$B$6/Convert!$B$5/$D515</f>
        <v>69.977455704549712</v>
      </c>
      <c r="I515" s="5">
        <f>'90.1 Data-SI'!I515*Convert!$B$6/Convert!$B$5/$D515</f>
        <v>14.446576788469811</v>
      </c>
      <c r="J515" s="5">
        <f>'90.1 Data-SI'!J515*Convert!$B$6/Convert!$B$5/$D515</f>
        <v>122.23149767649939</v>
      </c>
      <c r="K515" s="5">
        <f>'90.1 Data-SI'!K515*Convert!$B$7/Convert!$B$5/$D515</f>
        <v>31.621475645738279</v>
      </c>
      <c r="L515" s="5">
        <f>'90.1 Data-SI'!L515*Convert!$B$6/Convert!$B$5/$D515</f>
        <v>0</v>
      </c>
      <c r="M515" s="5">
        <f>'90.1 Data-SI'!M515*Convert!$B$6/Convert!$B$5/$D515</f>
        <v>58.621407405192699</v>
      </c>
      <c r="N515" s="5">
        <f>'90.1 Data-SI'!N515*Convert!$B$6/Convert!$B$5/$D515</f>
        <v>5.6988468593569271E-2</v>
      </c>
      <c r="O515" s="5">
        <f>'90.1 Data-SI'!O515*Convert!$B$6/Convert!$B$5/$D515</f>
        <v>5.6988468593569271E-2</v>
      </c>
      <c r="P515" s="5">
        <f>'90.1 Data-SI'!P515*Convert!$B$6/Convert!$B$5/$D515</f>
        <v>0</v>
      </c>
      <c r="Q515" s="5">
        <f>'90.1 Data-SI'!Q515*Convert!$B$6/Convert!$B$5/$D515</f>
        <v>0</v>
      </c>
      <c r="R515" s="5">
        <f>'90.1 Data-SI'!R515*Convert!$B$6/Convert!$B$5/$D515</f>
        <v>0</v>
      </c>
      <c r="S515" s="5">
        <f>'90.1 Data-SI'!S515*Convert!$B$6/Convert!$B$5/$D515</f>
        <v>0</v>
      </c>
      <c r="T515" s="5">
        <f>'90.1 Data-SI'!T515*Convert!$B$6/Convert!$B$5/$D515</f>
        <v>0</v>
      </c>
      <c r="U515" s="5">
        <f>'90.1 Data-SI'!U515*Convert!$B$7/Convert!$B$5/$D515</f>
        <v>34.318555171858215</v>
      </c>
      <c r="V515" s="5">
        <f>'90.1 Data-SI'!V515*Convert!$B$6/Convert!$B$5/$D515</f>
        <v>0</v>
      </c>
      <c r="W515" s="5">
        <f>'90.1 Data-SI'!W515*Convert!$B$6/Convert!$B$5/$D515</f>
        <v>264.85171592443652</v>
      </c>
      <c r="X515" s="5">
        <f>'90.1 Data-SI'!X515*Convert!$B$7/Convert!$B$5/$D515</f>
        <v>0</v>
      </c>
      <c r="Y515" s="5">
        <f t="shared" ref="Y515:Y578" si="18">SUM(W515:X515)</f>
        <v>264.85171592443652</v>
      </c>
      <c r="Z515" s="5">
        <f>'90.1 Data-SI'!Z515*Convert!$B$6/Convert!$B$5/$D515</f>
        <v>192.64951808056094</v>
      </c>
      <c r="AA515" s="5">
        <f>'90.1 Data-SI'!AA515*Convert!$B$6/Convert!$B$5/$D515</f>
        <v>664.21594450728662</v>
      </c>
      <c r="AB515" s="5">
        <f t="shared" ref="AB515:AB578" si="19">SUM(Z515:AA515)</f>
        <v>856.86546258784756</v>
      </c>
    </row>
    <row r="516" spans="1:28" x14ac:dyDescent="0.25">
      <c r="A516" s="95">
        <v>2013</v>
      </c>
      <c r="B516" s="95" t="s">
        <v>58</v>
      </c>
      <c r="C516" s="52" t="s">
        <v>6</v>
      </c>
      <c r="D516" s="5">
        <f>VLOOKUP(B516,SWH!$A$4:$C$19,3,FALSE)</f>
        <v>4013.58</v>
      </c>
      <c r="E516" s="5">
        <f>'90.1 Data-SI'!E516*Convert!$B$6/Convert!$B$5/$D516</f>
        <v>2.6302370120108897E-2</v>
      </c>
      <c r="F516" s="5">
        <f>'90.1 Data-SI'!F516*Convert!$B$7/Convert!$B$5/$D516</f>
        <v>0</v>
      </c>
      <c r="G516" s="5">
        <f>'90.1 Data-SI'!G516*Convert!$B$6/Convert!$B$5/$D516</f>
        <v>188.77211035202157</v>
      </c>
      <c r="H516" s="5">
        <f>'90.1 Data-SI'!H516*Convert!$B$6/Convert!$B$5/$D516</f>
        <v>70.049787222380019</v>
      </c>
      <c r="I516" s="5">
        <f>'90.1 Data-SI'!I516*Convert!$B$6/Convert!$B$5/$D516</f>
        <v>14.448768652646489</v>
      </c>
      <c r="J516" s="5">
        <f>'90.1 Data-SI'!J516*Convert!$B$6/Convert!$B$5/$D516</f>
        <v>122.23149767649939</v>
      </c>
      <c r="K516" s="5">
        <f>'90.1 Data-SI'!K516*Convert!$B$7/Convert!$B$5/$D516</f>
        <v>31.621475645738279</v>
      </c>
      <c r="L516" s="5">
        <f>'90.1 Data-SI'!L516*Convert!$B$6/Convert!$B$5/$D516</f>
        <v>0</v>
      </c>
      <c r="M516" s="5">
        <f>'90.1 Data-SI'!M516*Convert!$B$6/Convert!$B$5/$D516</f>
        <v>59.640624247346928</v>
      </c>
      <c r="N516" s="5">
        <f>'90.1 Data-SI'!N516*Convert!$B$6/Convert!$B$5/$D516</f>
        <v>5.6988468593569271E-2</v>
      </c>
      <c r="O516" s="5">
        <f>'90.1 Data-SI'!O516*Convert!$B$6/Convert!$B$5/$D516</f>
        <v>5.6988468593569271E-2</v>
      </c>
      <c r="P516" s="5">
        <f>'90.1 Data-SI'!P516*Convert!$B$6/Convert!$B$5/$D516</f>
        <v>0</v>
      </c>
      <c r="Q516" s="5">
        <f>'90.1 Data-SI'!Q516*Convert!$B$6/Convert!$B$5/$D516</f>
        <v>0</v>
      </c>
      <c r="R516" s="5">
        <f>'90.1 Data-SI'!R516*Convert!$B$6/Convert!$B$5/$D516</f>
        <v>0</v>
      </c>
      <c r="S516" s="5">
        <f>'90.1 Data-SI'!S516*Convert!$B$6/Convert!$B$5/$D516</f>
        <v>0</v>
      </c>
      <c r="T516" s="5">
        <f>'90.1 Data-SI'!T516*Convert!$B$6/Convert!$B$5/$D516</f>
        <v>0</v>
      </c>
      <c r="U516" s="5">
        <f>'90.1 Data-SI'!U516*Convert!$B$7/Convert!$B$5/$D516</f>
        <v>34.239780943696154</v>
      </c>
      <c r="V516" s="5">
        <f>'90.1 Data-SI'!V516*Convert!$B$6/Convert!$B$5/$D516</f>
        <v>0</v>
      </c>
      <c r="W516" s="5">
        <f>'90.1 Data-SI'!W516*Convert!$B$6/Convert!$B$5/$D516</f>
        <v>248.4390369694886</v>
      </c>
      <c r="X516" s="5">
        <f>'90.1 Data-SI'!X516*Convert!$B$7/Convert!$B$5/$D516</f>
        <v>0</v>
      </c>
      <c r="Y516" s="5">
        <f t="shared" si="18"/>
        <v>248.4390369694886</v>
      </c>
      <c r="Z516" s="5">
        <f>'90.1 Data-SI'!Z516*Convert!$B$6/Convert!$B$5/$D516</f>
        <v>192.41937234200998</v>
      </c>
      <c r="AA516" s="5">
        <f>'90.1 Data-SI'!AA516*Convert!$B$6/Convert!$B$5/$D516</f>
        <v>647.64325946744145</v>
      </c>
      <c r="AB516" s="5">
        <f t="shared" si="19"/>
        <v>840.06263180945143</v>
      </c>
    </row>
    <row r="517" spans="1:28" x14ac:dyDescent="0.25">
      <c r="A517" s="95">
        <v>2013</v>
      </c>
      <c r="B517" s="95" t="s">
        <v>58</v>
      </c>
      <c r="C517" s="52" t="s">
        <v>11</v>
      </c>
      <c r="D517" s="5">
        <f>VLOOKUP(B517,SWH!$A$4:$C$19,3,FALSE)</f>
        <v>4013.58</v>
      </c>
      <c r="E517" s="5">
        <f>'90.1 Data-SI'!E517*Convert!$B$6/Convert!$B$5/$D517</f>
        <v>1.0959320883378707E-2</v>
      </c>
      <c r="F517" s="5">
        <f>'90.1 Data-SI'!F517*Convert!$B$7/Convert!$B$5/$D517</f>
        <v>0</v>
      </c>
      <c r="G517" s="5">
        <f>'90.1 Data-SI'!G517*Convert!$B$6/Convert!$B$5/$D517</f>
        <v>147.87192481525221</v>
      </c>
      <c r="H517" s="5">
        <f>'90.1 Data-SI'!H517*Convert!$B$6/Convert!$B$5/$D517</f>
        <v>70.670084784379256</v>
      </c>
      <c r="I517" s="5">
        <f>'90.1 Data-SI'!I517*Convert!$B$6/Convert!$B$5/$D517</f>
        <v>14.450960516823162</v>
      </c>
      <c r="J517" s="5">
        <f>'90.1 Data-SI'!J517*Convert!$B$6/Convert!$B$5/$D517</f>
        <v>122.23149767649939</v>
      </c>
      <c r="K517" s="5">
        <f>'90.1 Data-SI'!K517*Convert!$B$7/Convert!$B$5/$D517</f>
        <v>31.621475645738279</v>
      </c>
      <c r="L517" s="5">
        <f>'90.1 Data-SI'!L517*Convert!$B$6/Convert!$B$5/$D517</f>
        <v>0</v>
      </c>
      <c r="M517" s="5">
        <f>'90.1 Data-SI'!M517*Convert!$B$6/Convert!$B$5/$D517</f>
        <v>57.786307153879243</v>
      </c>
      <c r="N517" s="5">
        <f>'90.1 Data-SI'!N517*Convert!$B$6/Convert!$B$5/$D517</f>
        <v>5.6988468593569271E-2</v>
      </c>
      <c r="O517" s="5">
        <f>'90.1 Data-SI'!O517*Convert!$B$6/Convert!$B$5/$D517</f>
        <v>5.6988468593569271E-2</v>
      </c>
      <c r="P517" s="5">
        <f>'90.1 Data-SI'!P517*Convert!$B$6/Convert!$B$5/$D517</f>
        <v>0</v>
      </c>
      <c r="Q517" s="5">
        <f>'90.1 Data-SI'!Q517*Convert!$B$6/Convert!$B$5/$D517</f>
        <v>0</v>
      </c>
      <c r="R517" s="5">
        <f>'90.1 Data-SI'!R517*Convert!$B$6/Convert!$B$5/$D517</f>
        <v>0</v>
      </c>
      <c r="S517" s="5">
        <f>'90.1 Data-SI'!S517*Convert!$B$6/Convert!$B$5/$D517</f>
        <v>0</v>
      </c>
      <c r="T517" s="5">
        <f>'90.1 Data-SI'!T517*Convert!$B$6/Convert!$B$5/$D517</f>
        <v>0</v>
      </c>
      <c r="U517" s="5">
        <f>'90.1 Data-SI'!U517*Convert!$B$7/Convert!$B$5/$D517</f>
        <v>35.760498662596049</v>
      </c>
      <c r="V517" s="5">
        <f>'90.1 Data-SI'!V517*Convert!$B$6/Convert!$B$5/$D517</f>
        <v>0</v>
      </c>
      <c r="W517" s="5">
        <f>'90.1 Data-SI'!W517*Convert!$B$6/Convert!$B$5/$D517</f>
        <v>205.66919129001482</v>
      </c>
      <c r="X517" s="5">
        <f>'90.1 Data-SI'!X517*Convert!$B$7/Convert!$B$5/$D517</f>
        <v>0</v>
      </c>
      <c r="Y517" s="5">
        <f t="shared" si="18"/>
        <v>205.66919129001482</v>
      </c>
      <c r="Z517" s="5">
        <f>'90.1 Data-SI'!Z517*Convert!$B$6/Convert!$B$5/$D517</f>
        <v>196.86228102813172</v>
      </c>
      <c r="AA517" s="5">
        <f>'90.1 Data-SI'!AA517*Convert!$B$6/Convert!$B$5/$D517</f>
        <v>609.93881190026514</v>
      </c>
      <c r="AB517" s="5">
        <f t="shared" si="19"/>
        <v>806.80109292839688</v>
      </c>
    </row>
    <row r="518" spans="1:28" x14ac:dyDescent="0.25">
      <c r="A518" s="95">
        <v>2013</v>
      </c>
      <c r="B518" s="95" t="s">
        <v>58</v>
      </c>
      <c r="C518" s="52" t="s">
        <v>13</v>
      </c>
      <c r="D518" s="5">
        <f>VLOOKUP(B518,SWH!$A$4:$C$19,3,FALSE)</f>
        <v>4013.58</v>
      </c>
      <c r="E518" s="5">
        <f>'90.1 Data-SI'!E518*Convert!$B$6/Convert!$B$5/$D518</f>
        <v>0.81537347372337587</v>
      </c>
      <c r="F518" s="5">
        <f>'90.1 Data-SI'!F518*Convert!$B$7/Convert!$B$5/$D518</f>
        <v>6.2269151785244649E-2</v>
      </c>
      <c r="G518" s="5">
        <f>'90.1 Data-SI'!G518*Convert!$B$6/Convert!$B$5/$D518</f>
        <v>158.67781520626363</v>
      </c>
      <c r="H518" s="5">
        <f>'90.1 Data-SI'!H518*Convert!$B$6/Convert!$B$5/$D518</f>
        <v>70.361031935467977</v>
      </c>
      <c r="I518" s="5">
        <f>'90.1 Data-SI'!I518*Convert!$B$6/Convert!$B$5/$D518</f>
        <v>14.431233739233083</v>
      </c>
      <c r="J518" s="5">
        <f>'90.1 Data-SI'!J518*Convert!$B$6/Convert!$B$5/$D518</f>
        <v>122.23149767649939</v>
      </c>
      <c r="K518" s="5">
        <f>'90.1 Data-SI'!K518*Convert!$B$7/Convert!$B$5/$D518</f>
        <v>31.621475645738279</v>
      </c>
      <c r="L518" s="5">
        <f>'90.1 Data-SI'!L518*Convert!$B$6/Convert!$B$5/$D518</f>
        <v>0</v>
      </c>
      <c r="M518" s="5">
        <f>'90.1 Data-SI'!M518*Convert!$B$6/Convert!$B$5/$D518</f>
        <v>58.967721945107463</v>
      </c>
      <c r="N518" s="5">
        <f>'90.1 Data-SI'!N518*Convert!$B$6/Convert!$B$5/$D518</f>
        <v>5.6988468593569271E-2</v>
      </c>
      <c r="O518" s="5">
        <f>'90.1 Data-SI'!O518*Convert!$B$6/Convert!$B$5/$D518</f>
        <v>5.6988468593569271E-2</v>
      </c>
      <c r="P518" s="5">
        <f>'90.1 Data-SI'!P518*Convert!$B$6/Convert!$B$5/$D518</f>
        <v>0</v>
      </c>
      <c r="Q518" s="5">
        <f>'90.1 Data-SI'!Q518*Convert!$B$6/Convert!$B$5/$D518</f>
        <v>0</v>
      </c>
      <c r="R518" s="5">
        <f>'90.1 Data-SI'!R518*Convert!$B$6/Convert!$B$5/$D518</f>
        <v>0</v>
      </c>
      <c r="S518" s="5">
        <f>'90.1 Data-SI'!S518*Convert!$B$6/Convert!$B$5/$D518</f>
        <v>0</v>
      </c>
      <c r="T518" s="5">
        <f>'90.1 Data-SI'!T518*Convert!$B$6/Convert!$B$5/$D518</f>
        <v>0</v>
      </c>
      <c r="U518" s="5">
        <f>'90.1 Data-SI'!U518*Convert!$B$7/Convert!$B$5/$D518</f>
        <v>35.817516199170484</v>
      </c>
      <c r="V518" s="5">
        <f>'90.1 Data-SI'!V518*Convert!$B$6/Convert!$B$5/$D518</f>
        <v>0</v>
      </c>
      <c r="W518" s="5">
        <f>'90.1 Data-SI'!W518*Convert!$B$6/Convert!$B$5/$D518</f>
        <v>218.46091062509447</v>
      </c>
      <c r="X518" s="5">
        <f>'90.1 Data-SI'!X518*Convert!$B$7/Convert!$B$5/$D518</f>
        <v>6.2269151785244649E-2</v>
      </c>
      <c r="Y518" s="5">
        <f t="shared" si="18"/>
        <v>218.52317977687972</v>
      </c>
      <c r="Z518" s="5">
        <f>'90.1 Data-SI'!Z518*Convert!$B$6/Convert!$B$5/$D518</f>
        <v>197.21078743222319</v>
      </c>
      <c r="AA518" s="5">
        <f>'90.1 Data-SI'!AA518*Convert!$B$6/Convert!$B$5/$D518</f>
        <v>622.75244987711164</v>
      </c>
      <c r="AB518" s="5">
        <f t="shared" si="19"/>
        <v>819.96323730933477</v>
      </c>
    </row>
    <row r="519" spans="1:28" x14ac:dyDescent="0.25">
      <c r="A519" s="95">
        <v>2013</v>
      </c>
      <c r="B519" s="95" t="s">
        <v>58</v>
      </c>
      <c r="C519" s="52" t="s">
        <v>19</v>
      </c>
      <c r="D519" s="5">
        <f>VLOOKUP(B519,SWH!$A$4:$C$19,3,FALSE)</f>
        <v>4013.58</v>
      </c>
      <c r="E519" s="5">
        <f>'90.1 Data-SI'!E519*Convert!$B$6/Convert!$B$5/$D519</f>
        <v>1.7600669338706203</v>
      </c>
      <c r="F519" s="5">
        <f>'90.1 Data-SI'!F519*Convert!$B$7/Convert!$B$5/$D519</f>
        <v>0.22056783885375816</v>
      </c>
      <c r="G519" s="5">
        <f>'90.1 Data-SI'!G519*Convert!$B$6/Convert!$B$5/$D519</f>
        <v>128.09254248493033</v>
      </c>
      <c r="H519" s="5">
        <f>'90.1 Data-SI'!H519*Convert!$B$6/Convert!$B$5/$D519</f>
        <v>70.595561402372283</v>
      </c>
      <c r="I519" s="5">
        <f>'90.1 Data-SI'!I519*Convert!$B$6/Convert!$B$5/$D519</f>
        <v>14.426850010879731</v>
      </c>
      <c r="J519" s="5">
        <f>'90.1 Data-SI'!J519*Convert!$B$6/Convert!$B$5/$D519</f>
        <v>122.23149767649939</v>
      </c>
      <c r="K519" s="5">
        <f>'90.1 Data-SI'!K519*Convert!$B$7/Convert!$B$5/$D519</f>
        <v>31.621475645738279</v>
      </c>
      <c r="L519" s="5">
        <f>'90.1 Data-SI'!L519*Convert!$B$6/Convert!$B$5/$D519</f>
        <v>0</v>
      </c>
      <c r="M519" s="5">
        <f>'90.1 Data-SI'!M519*Convert!$B$6/Convert!$B$5/$D519</f>
        <v>57.617533612275217</v>
      </c>
      <c r="N519" s="5">
        <f>'90.1 Data-SI'!N519*Convert!$B$6/Convert!$B$5/$D519</f>
        <v>5.6988468593569271E-2</v>
      </c>
      <c r="O519" s="5">
        <f>'90.1 Data-SI'!O519*Convert!$B$6/Convert!$B$5/$D519</f>
        <v>5.6988468593569271E-2</v>
      </c>
      <c r="P519" s="5">
        <f>'90.1 Data-SI'!P519*Convert!$B$6/Convert!$B$5/$D519</f>
        <v>0</v>
      </c>
      <c r="Q519" s="5">
        <f>'90.1 Data-SI'!Q519*Convert!$B$6/Convert!$B$5/$D519</f>
        <v>0</v>
      </c>
      <c r="R519" s="5">
        <f>'90.1 Data-SI'!R519*Convert!$B$6/Convert!$B$5/$D519</f>
        <v>0</v>
      </c>
      <c r="S519" s="5">
        <f>'90.1 Data-SI'!S519*Convert!$B$6/Convert!$B$5/$D519</f>
        <v>0</v>
      </c>
      <c r="T519" s="5">
        <f>'90.1 Data-SI'!T519*Convert!$B$6/Convert!$B$5/$D519</f>
        <v>0</v>
      </c>
      <c r="U519" s="5">
        <f>'90.1 Data-SI'!U519*Convert!$B$7/Convert!$B$5/$D519</f>
        <v>37.459021067918862</v>
      </c>
      <c r="V519" s="5">
        <f>'90.1 Data-SI'!V519*Convert!$B$6/Convert!$B$5/$D519</f>
        <v>0</v>
      </c>
      <c r="W519" s="5">
        <f>'90.1 Data-SI'!W519*Convert!$B$6/Convert!$B$5/$D519</f>
        <v>187.47014303107616</v>
      </c>
      <c r="X519" s="5">
        <f>'90.1 Data-SI'!X519*Convert!$B$7/Convert!$B$5/$D519</f>
        <v>0.22056783885375816</v>
      </c>
      <c r="Y519" s="5">
        <f t="shared" si="18"/>
        <v>187.69071086992992</v>
      </c>
      <c r="Z519" s="5">
        <f>'90.1 Data-SI'!Z519*Convert!$B$6/Convert!$B$5/$D519</f>
        <v>202.46906959206828</v>
      </c>
      <c r="AA519" s="5">
        <f>'90.1 Data-SI'!AA519*Convert!$B$6/Convert!$B$5/$D519</f>
        <v>597.25230204566617</v>
      </c>
      <c r="AB519" s="5">
        <f t="shared" si="19"/>
        <v>799.72137163773448</v>
      </c>
    </row>
    <row r="520" spans="1:28" x14ac:dyDescent="0.25">
      <c r="A520" s="95">
        <v>2013</v>
      </c>
      <c r="B520" s="95" t="s">
        <v>58</v>
      </c>
      <c r="C520" s="52" t="s">
        <v>20</v>
      </c>
      <c r="D520" s="5">
        <f>VLOOKUP(B520,SWH!$A$4:$C$19,3,FALSE)</f>
        <v>4013.58</v>
      </c>
      <c r="E520" s="5">
        <f>'90.1 Data-SI'!E520*Convert!$B$6/Convert!$B$5/$D520</f>
        <v>1.6263632190934001</v>
      </c>
      <c r="F520" s="5">
        <f>'90.1 Data-SI'!F520*Convert!$B$7/Convert!$B$5/$D520</f>
        <v>0.15229684111330921</v>
      </c>
      <c r="G520" s="5">
        <f>'90.1 Data-SI'!G520*Convert!$B$6/Convert!$B$5/$D520</f>
        <v>103.04172680970328</v>
      </c>
      <c r="H520" s="5">
        <f>'90.1 Data-SI'!H520*Convert!$B$6/Convert!$B$5/$D520</f>
        <v>71.077771521240933</v>
      </c>
      <c r="I520" s="5">
        <f>'90.1 Data-SI'!I520*Convert!$B$6/Convert!$B$5/$D520</f>
        <v>14.437809331763109</v>
      </c>
      <c r="J520" s="5">
        <f>'90.1 Data-SI'!J520*Convert!$B$6/Convert!$B$5/$D520</f>
        <v>122.23149767649939</v>
      </c>
      <c r="K520" s="5">
        <f>'90.1 Data-SI'!K520*Convert!$B$7/Convert!$B$5/$D520</f>
        <v>31.621475645738279</v>
      </c>
      <c r="L520" s="5">
        <f>'90.1 Data-SI'!L520*Convert!$B$6/Convert!$B$5/$D520</f>
        <v>0</v>
      </c>
      <c r="M520" s="5">
        <f>'90.1 Data-SI'!M520*Convert!$B$6/Convert!$B$5/$D520</f>
        <v>58.932652118280657</v>
      </c>
      <c r="N520" s="5">
        <f>'90.1 Data-SI'!N520*Convert!$B$6/Convert!$B$5/$D520</f>
        <v>5.6988468593569271E-2</v>
      </c>
      <c r="O520" s="5">
        <f>'90.1 Data-SI'!O520*Convert!$B$6/Convert!$B$5/$D520</f>
        <v>5.6988468593569271E-2</v>
      </c>
      <c r="P520" s="5">
        <f>'90.1 Data-SI'!P520*Convert!$B$6/Convert!$B$5/$D520</f>
        <v>0</v>
      </c>
      <c r="Q520" s="5">
        <f>'90.1 Data-SI'!Q520*Convert!$B$6/Convert!$B$5/$D520</f>
        <v>0</v>
      </c>
      <c r="R520" s="5">
        <f>'90.1 Data-SI'!R520*Convert!$B$6/Convert!$B$5/$D520</f>
        <v>0</v>
      </c>
      <c r="S520" s="5">
        <f>'90.1 Data-SI'!S520*Convert!$B$6/Convert!$B$5/$D520</f>
        <v>0</v>
      </c>
      <c r="T520" s="5">
        <f>'90.1 Data-SI'!T520*Convert!$B$6/Convert!$B$5/$D520</f>
        <v>0</v>
      </c>
      <c r="U520" s="5">
        <f>'90.1 Data-SI'!U520*Convert!$B$7/Convert!$B$5/$D520</f>
        <v>37.769616596100683</v>
      </c>
      <c r="V520" s="5">
        <f>'90.1 Data-SI'!V520*Convert!$B$6/Convert!$B$5/$D520</f>
        <v>0</v>
      </c>
      <c r="W520" s="5">
        <f>'90.1 Data-SI'!W520*Convert!$B$6/Convert!$B$5/$D520</f>
        <v>163.60074214707737</v>
      </c>
      <c r="X520" s="5">
        <f>'90.1 Data-SI'!X520*Convert!$B$7/Convert!$B$5/$D520</f>
        <v>0.15229684111330921</v>
      </c>
      <c r="Y520" s="5">
        <f t="shared" si="18"/>
        <v>163.75303898819067</v>
      </c>
      <c r="Z520" s="5">
        <f>'90.1 Data-SI'!Z520*Convert!$B$6/Convert!$B$5/$D520</f>
        <v>203.17704172113451</v>
      </c>
      <c r="AA520" s="5">
        <f>'90.1 Data-SI'!AA520*Convert!$B$6/Convert!$B$5/$D520</f>
        <v>574.58185086630897</v>
      </c>
      <c r="AB520" s="5">
        <f t="shared" si="19"/>
        <v>777.75889258744348</v>
      </c>
    </row>
    <row r="521" spans="1:28" x14ac:dyDescent="0.25">
      <c r="A521" s="95">
        <v>2013</v>
      </c>
      <c r="B521" s="95" t="s">
        <v>58</v>
      </c>
      <c r="C521" s="52" t="s">
        <v>3</v>
      </c>
      <c r="D521" s="5">
        <f>VLOOKUP(B521,SWH!$A$4:$C$19,3,FALSE)</f>
        <v>4013.58</v>
      </c>
      <c r="E521" s="5">
        <f>'90.1 Data-SI'!E521*Convert!$B$6/Convert!$B$5/$D521</f>
        <v>14.380820863169539</v>
      </c>
      <c r="F521" s="5">
        <f>'90.1 Data-SI'!F521*Convert!$B$7/Convert!$B$5/$D521</f>
        <v>1.8875805529117538</v>
      </c>
      <c r="G521" s="5">
        <f>'90.1 Data-SI'!G521*Convert!$B$6/Convert!$B$5/$D521</f>
        <v>83.122065172074144</v>
      </c>
      <c r="H521" s="5">
        <f>'90.1 Data-SI'!H521*Convert!$B$6/Convert!$B$5/$D521</f>
        <v>70.911189843813588</v>
      </c>
      <c r="I521" s="5">
        <f>'90.1 Data-SI'!I521*Convert!$B$6/Convert!$B$5/$D521</f>
        <v>14.435617467586432</v>
      </c>
      <c r="J521" s="5">
        <f>'90.1 Data-SI'!J521*Convert!$B$6/Convert!$B$5/$D521</f>
        <v>122.23149767649939</v>
      </c>
      <c r="K521" s="5">
        <f>'90.1 Data-SI'!K521*Convert!$B$7/Convert!$B$5/$D521</f>
        <v>31.621475645738279</v>
      </c>
      <c r="L521" s="5">
        <f>'90.1 Data-SI'!L521*Convert!$B$6/Convert!$B$5/$D521</f>
        <v>0</v>
      </c>
      <c r="M521" s="5">
        <f>'90.1 Data-SI'!M521*Convert!$B$6/Convert!$B$5/$D521</f>
        <v>57.336974997660711</v>
      </c>
      <c r="N521" s="5">
        <f>'90.1 Data-SI'!N521*Convert!$B$6/Convert!$B$5/$D521</f>
        <v>5.6988468593569271E-2</v>
      </c>
      <c r="O521" s="5">
        <f>'90.1 Data-SI'!O521*Convert!$B$6/Convert!$B$5/$D521</f>
        <v>5.6988468593569271E-2</v>
      </c>
      <c r="P521" s="5">
        <f>'90.1 Data-SI'!P521*Convert!$B$6/Convert!$B$5/$D521</f>
        <v>0</v>
      </c>
      <c r="Q521" s="5">
        <f>'90.1 Data-SI'!Q521*Convert!$B$6/Convert!$B$5/$D521</f>
        <v>0</v>
      </c>
      <c r="R521" s="5">
        <f>'90.1 Data-SI'!R521*Convert!$B$6/Convert!$B$5/$D521</f>
        <v>0</v>
      </c>
      <c r="S521" s="5">
        <f>'90.1 Data-SI'!S521*Convert!$B$6/Convert!$B$5/$D521</f>
        <v>0</v>
      </c>
      <c r="T521" s="5">
        <f>'90.1 Data-SI'!T521*Convert!$B$6/Convert!$B$5/$D521</f>
        <v>0</v>
      </c>
      <c r="U521" s="5">
        <f>'90.1 Data-SI'!U521*Convert!$B$7/Convert!$B$5/$D521</f>
        <v>41.580788777655421</v>
      </c>
      <c r="V521" s="5">
        <f>'90.1 Data-SI'!V521*Convert!$B$6/Convert!$B$5/$D521</f>
        <v>0</v>
      </c>
      <c r="W521" s="5">
        <f>'90.1 Data-SI'!W521*Convert!$B$6/Convert!$B$5/$D521</f>
        <v>154.83986103290442</v>
      </c>
      <c r="X521" s="5">
        <f>'90.1 Data-SI'!X521*Convert!$B$7/Convert!$B$5/$D521</f>
        <v>1.8875805529117538</v>
      </c>
      <c r="Y521" s="5">
        <f t="shared" si="18"/>
        <v>156.72744158581617</v>
      </c>
      <c r="Z521" s="5">
        <f>'90.1 Data-SI'!Z521*Convert!$B$6/Convert!$B$5/$D521</f>
        <v>219.38368544347495</v>
      </c>
      <c r="AA521" s="5">
        <f>'90.1 Data-SI'!AA521*Convert!$B$6/Convert!$B$5/$D521</f>
        <v>581.85664806869568</v>
      </c>
      <c r="AB521" s="5">
        <f t="shared" si="19"/>
        <v>801.24033351217065</v>
      </c>
    </row>
    <row r="522" spans="1:28" x14ac:dyDescent="0.25">
      <c r="A522" s="95">
        <v>2013</v>
      </c>
      <c r="B522" s="95" t="s">
        <v>58</v>
      </c>
      <c r="C522" s="52" t="s">
        <v>7</v>
      </c>
      <c r="D522" s="5">
        <f>VLOOKUP(B522,SWH!$A$4:$C$19,3,FALSE)</f>
        <v>4013.58</v>
      </c>
      <c r="E522" s="5">
        <f>'90.1 Data-SI'!E522*Convert!$B$6/Convert!$B$5/$D522</f>
        <v>5.6856956742968734</v>
      </c>
      <c r="F522" s="5">
        <f>'90.1 Data-SI'!F522*Convert!$B$7/Convert!$B$5/$D522</f>
        <v>0.70821782271410783</v>
      </c>
      <c r="G522" s="5">
        <f>'90.1 Data-SI'!G522*Convert!$B$6/Convert!$B$5/$D522</f>
        <v>82.455738462364721</v>
      </c>
      <c r="H522" s="5">
        <f>'90.1 Data-SI'!H522*Convert!$B$6/Convert!$B$5/$D522</f>
        <v>70.906806115460228</v>
      </c>
      <c r="I522" s="5">
        <f>'90.1 Data-SI'!I522*Convert!$B$6/Convert!$B$5/$D522</f>
        <v>14.433425603409756</v>
      </c>
      <c r="J522" s="5">
        <f>'90.1 Data-SI'!J522*Convert!$B$6/Convert!$B$5/$D522</f>
        <v>122.23149767649939</v>
      </c>
      <c r="K522" s="5">
        <f>'90.1 Data-SI'!K522*Convert!$B$7/Convert!$B$5/$D522</f>
        <v>31.621475645738279</v>
      </c>
      <c r="L522" s="5">
        <f>'90.1 Data-SI'!L522*Convert!$B$6/Convert!$B$5/$D522</f>
        <v>0</v>
      </c>
      <c r="M522" s="5">
        <f>'90.1 Data-SI'!M522*Convert!$B$6/Convert!$B$5/$D522</f>
        <v>58.781413490090038</v>
      </c>
      <c r="N522" s="5">
        <f>'90.1 Data-SI'!N522*Convert!$B$6/Convert!$B$5/$D522</f>
        <v>5.6988468593569271E-2</v>
      </c>
      <c r="O522" s="5">
        <f>'90.1 Data-SI'!O522*Convert!$B$6/Convert!$B$5/$D522</f>
        <v>5.6988468593569271E-2</v>
      </c>
      <c r="P522" s="5">
        <f>'90.1 Data-SI'!P522*Convert!$B$6/Convert!$B$5/$D522</f>
        <v>0</v>
      </c>
      <c r="Q522" s="5">
        <f>'90.1 Data-SI'!Q522*Convert!$B$6/Convert!$B$5/$D522</f>
        <v>0</v>
      </c>
      <c r="R522" s="5">
        <f>'90.1 Data-SI'!R522*Convert!$B$6/Convert!$B$5/$D522</f>
        <v>0</v>
      </c>
      <c r="S522" s="5">
        <f>'90.1 Data-SI'!S522*Convert!$B$6/Convert!$B$5/$D522</f>
        <v>0</v>
      </c>
      <c r="T522" s="5">
        <f>'90.1 Data-SI'!T522*Convert!$B$6/Convert!$B$5/$D522</f>
        <v>0</v>
      </c>
      <c r="U522" s="5">
        <f>'90.1 Data-SI'!U522*Convert!$B$7/Convert!$B$5/$D522</f>
        <v>40.475698891153421</v>
      </c>
      <c r="V522" s="5">
        <f>'90.1 Data-SI'!V522*Convert!$B$6/Convert!$B$5/$D522</f>
        <v>0</v>
      </c>
      <c r="W522" s="5">
        <f>'90.1 Data-SI'!W522*Convert!$B$6/Convert!$B$5/$D522</f>
        <v>146.9228476267516</v>
      </c>
      <c r="X522" s="5">
        <f>'90.1 Data-SI'!X522*Convert!$B$7/Convert!$B$5/$D522</f>
        <v>0.70821782271410783</v>
      </c>
      <c r="Y522" s="5">
        <f t="shared" si="18"/>
        <v>147.63106544946572</v>
      </c>
      <c r="Z522" s="5">
        <f>'90.1 Data-SI'!Z522*Convert!$B$6/Convert!$B$5/$D522</f>
        <v>212.70726716132066</v>
      </c>
      <c r="AA522" s="5">
        <f>'90.1 Data-SI'!AA522*Convert!$B$6/Convert!$B$5/$D522</f>
        <v>567.26102451621182</v>
      </c>
      <c r="AB522" s="5">
        <f t="shared" si="19"/>
        <v>779.96829167753253</v>
      </c>
    </row>
    <row r="523" spans="1:28" x14ac:dyDescent="0.25">
      <c r="A523" s="95">
        <v>2013</v>
      </c>
      <c r="B523" s="95" t="s">
        <v>58</v>
      </c>
      <c r="C523" s="52" t="s">
        <v>17</v>
      </c>
      <c r="D523" s="5">
        <f>VLOOKUP(B523,SWH!$A$4:$C$19,3,FALSE)</f>
        <v>4013.58</v>
      </c>
      <c r="E523" s="5">
        <f>'90.1 Data-SI'!E523*Convert!$B$6/Convert!$B$5/$D523</f>
        <v>1.1441531002247369</v>
      </c>
      <c r="F523" s="5">
        <f>'90.1 Data-SI'!F523*Convert!$B$7/Convert!$B$5/$D523</f>
        <v>7.8023997417655963E-2</v>
      </c>
      <c r="G523" s="5">
        <f>'90.1 Data-SI'!G523*Convert!$B$6/Convert!$B$5/$D523</f>
        <v>64.175591228889033</v>
      </c>
      <c r="H523" s="5">
        <f>'90.1 Data-SI'!H523*Convert!$B$6/Convert!$B$5/$D523</f>
        <v>70.748991894739575</v>
      </c>
      <c r="I523" s="5">
        <f>'90.1 Data-SI'!I523*Convert!$B$6/Convert!$B$5/$D523</f>
        <v>14.431233739233083</v>
      </c>
      <c r="J523" s="5">
        <f>'90.1 Data-SI'!J523*Convert!$B$6/Convert!$B$5/$D523</f>
        <v>122.23149767649939</v>
      </c>
      <c r="K523" s="5">
        <f>'90.1 Data-SI'!K523*Convert!$B$7/Convert!$B$5/$D523</f>
        <v>31.621475645738279</v>
      </c>
      <c r="L523" s="5">
        <f>'90.1 Data-SI'!L523*Convert!$B$6/Convert!$B$5/$D523</f>
        <v>0</v>
      </c>
      <c r="M523" s="5">
        <f>'90.1 Data-SI'!M523*Convert!$B$6/Convert!$B$5/$D523</f>
        <v>65.407418896180801</v>
      </c>
      <c r="N523" s="5">
        <f>'90.1 Data-SI'!N523*Convert!$B$6/Convert!$B$5/$D523</f>
        <v>5.6988468593569271E-2</v>
      </c>
      <c r="O523" s="5">
        <f>'90.1 Data-SI'!O523*Convert!$B$6/Convert!$B$5/$D523</f>
        <v>5.6988468593569271E-2</v>
      </c>
      <c r="P523" s="5">
        <f>'90.1 Data-SI'!P523*Convert!$B$6/Convert!$B$5/$D523</f>
        <v>0</v>
      </c>
      <c r="Q523" s="5">
        <f>'90.1 Data-SI'!Q523*Convert!$B$6/Convert!$B$5/$D523</f>
        <v>0</v>
      </c>
      <c r="R523" s="5">
        <f>'90.1 Data-SI'!R523*Convert!$B$6/Convert!$B$5/$D523</f>
        <v>0</v>
      </c>
      <c r="S523" s="5">
        <f>'90.1 Data-SI'!S523*Convert!$B$6/Convert!$B$5/$D523</f>
        <v>0</v>
      </c>
      <c r="T523" s="5">
        <f>'90.1 Data-SI'!T523*Convert!$B$6/Convert!$B$5/$D523</f>
        <v>0</v>
      </c>
      <c r="U523" s="5">
        <f>'90.1 Data-SI'!U523*Convert!$B$7/Convert!$B$5/$D523</f>
        <v>41.501264318748959</v>
      </c>
      <c r="V523" s="5">
        <f>'90.1 Data-SI'!V523*Convert!$B$6/Convert!$B$5/$D523</f>
        <v>0</v>
      </c>
      <c r="W523" s="5">
        <f>'90.1 Data-SI'!W523*Convert!$B$6/Convert!$B$5/$D523</f>
        <v>130.72716322529459</v>
      </c>
      <c r="X523" s="5">
        <f>'90.1 Data-SI'!X523*Convert!$B$7/Convert!$B$5/$D523</f>
        <v>7.8023997417655963E-2</v>
      </c>
      <c r="Y523" s="5">
        <f t="shared" si="18"/>
        <v>130.80518722271225</v>
      </c>
      <c r="Z523" s="5">
        <f>'90.1 Data-SI'!Z523*Convert!$B$6/Convert!$B$5/$D523</f>
        <v>213.86018771825209</v>
      </c>
      <c r="AA523" s="5">
        <f>'90.1 Data-SI'!AA523*Convert!$B$6/Convert!$B$5/$D523</f>
        <v>552.0560627226123</v>
      </c>
      <c r="AB523" s="5">
        <f t="shared" si="19"/>
        <v>765.91625044086436</v>
      </c>
    </row>
    <row r="524" spans="1:28" x14ac:dyDescent="0.25">
      <c r="A524" s="95">
        <v>2013</v>
      </c>
      <c r="B524" s="95" t="s">
        <v>58</v>
      </c>
      <c r="C524" s="52" t="s">
        <v>14</v>
      </c>
      <c r="D524" s="5">
        <f>VLOOKUP(B524,SWH!$A$4:$C$19,3,FALSE)</f>
        <v>4013.58</v>
      </c>
      <c r="E524" s="5">
        <f>'90.1 Data-SI'!E524*Convert!$B$6/Convert!$B$5/$D524</f>
        <v>33.007282636559992</v>
      </c>
      <c r="F524" s="5">
        <f>'90.1 Data-SI'!F524*Convert!$B$7/Convert!$B$5/$D524</f>
        <v>4.7369569201449977</v>
      </c>
      <c r="G524" s="5">
        <f>'90.1 Data-SI'!G524*Convert!$B$6/Convert!$B$5/$D524</f>
        <v>61.823720967315957</v>
      </c>
      <c r="H524" s="5">
        <f>'90.1 Data-SI'!H524*Convert!$B$6/Convert!$B$5/$D524</f>
        <v>69.924850964309485</v>
      </c>
      <c r="I524" s="5">
        <f>'90.1 Data-SI'!I524*Convert!$B$6/Convert!$B$5/$D524</f>
        <v>14.411506961642999</v>
      </c>
      <c r="J524" s="5">
        <f>'90.1 Data-SI'!J524*Convert!$B$6/Convert!$B$5/$D524</f>
        <v>122.23149767649939</v>
      </c>
      <c r="K524" s="5">
        <f>'90.1 Data-SI'!K524*Convert!$B$7/Convert!$B$5/$D524</f>
        <v>31.621475645738279</v>
      </c>
      <c r="L524" s="5">
        <f>'90.1 Data-SI'!L524*Convert!$B$6/Convert!$B$5/$D524</f>
        <v>0</v>
      </c>
      <c r="M524" s="5">
        <f>'90.1 Data-SI'!M524*Convert!$B$6/Convert!$B$5/$D524</f>
        <v>56.784625225138427</v>
      </c>
      <c r="N524" s="5">
        <f>'90.1 Data-SI'!N524*Convert!$B$6/Convert!$B$5/$D524</f>
        <v>5.6988468593569271E-2</v>
      </c>
      <c r="O524" s="5">
        <f>'90.1 Data-SI'!O524*Convert!$B$6/Convert!$B$5/$D524</f>
        <v>5.6988468593569271E-2</v>
      </c>
      <c r="P524" s="5">
        <f>'90.1 Data-SI'!P524*Convert!$B$6/Convert!$B$5/$D524</f>
        <v>0</v>
      </c>
      <c r="Q524" s="5">
        <f>'90.1 Data-SI'!Q524*Convert!$B$6/Convert!$B$5/$D524</f>
        <v>0</v>
      </c>
      <c r="R524" s="5">
        <f>'90.1 Data-SI'!R524*Convert!$B$6/Convert!$B$5/$D524</f>
        <v>0</v>
      </c>
      <c r="S524" s="5">
        <f>'90.1 Data-SI'!S524*Convert!$B$6/Convert!$B$5/$D524</f>
        <v>0</v>
      </c>
      <c r="T524" s="5">
        <f>'90.1 Data-SI'!T524*Convert!$B$6/Convert!$B$5/$D524</f>
        <v>0</v>
      </c>
      <c r="U524" s="5">
        <f>'90.1 Data-SI'!U524*Convert!$B$7/Convert!$B$5/$D524</f>
        <v>45.156388505468378</v>
      </c>
      <c r="V524" s="5">
        <f>'90.1 Data-SI'!V524*Convert!$B$6/Convert!$B$5/$D524</f>
        <v>0</v>
      </c>
      <c r="W524" s="5">
        <f>'90.1 Data-SI'!W524*Convert!$B$6/Convert!$B$5/$D524</f>
        <v>151.61562882901438</v>
      </c>
      <c r="X524" s="5">
        <f>'90.1 Data-SI'!X524*Convert!$B$7/Convert!$B$5/$D524</f>
        <v>4.7369569201449977</v>
      </c>
      <c r="Y524" s="5">
        <f t="shared" si="18"/>
        <v>156.35258574915937</v>
      </c>
      <c r="Z524" s="5">
        <f>'90.1 Data-SI'!Z524*Convert!$B$6/Convert!$B$5/$D524</f>
        <v>238.15261838834934</v>
      </c>
      <c r="AA524" s="5">
        <f>'90.1 Data-SI'!AA524*Convert!$B$6/Convert!$B$5/$D524</f>
        <v>596.39528315258588</v>
      </c>
      <c r="AB524" s="5">
        <f t="shared" si="19"/>
        <v>834.54790154093519</v>
      </c>
    </row>
    <row r="525" spans="1:28" x14ac:dyDescent="0.25">
      <c r="A525" s="95">
        <v>2013</v>
      </c>
      <c r="B525" s="95" t="s">
        <v>58</v>
      </c>
      <c r="C525" s="52" t="s">
        <v>2</v>
      </c>
      <c r="D525" s="5">
        <f>VLOOKUP(B525,SWH!$A$4:$C$19,3,FALSE)</f>
        <v>4013.58</v>
      </c>
      <c r="E525" s="5">
        <f>'90.1 Data-SI'!E525*Convert!$B$6/Convert!$B$5/$D525</f>
        <v>13.151185060054447</v>
      </c>
      <c r="F525" s="5">
        <f>'90.1 Data-SI'!F525*Convert!$B$7/Convert!$B$5/$D525</f>
        <v>1.8493187849473263</v>
      </c>
      <c r="G525" s="5">
        <f>'90.1 Data-SI'!G525*Convert!$B$6/Convert!$B$5/$D525</f>
        <v>64.16244004382898</v>
      </c>
      <c r="H525" s="5">
        <f>'90.1 Data-SI'!H525*Convert!$B$6/Convert!$B$5/$D525</f>
        <v>69.927042828486165</v>
      </c>
      <c r="I525" s="5">
        <f>'90.1 Data-SI'!I525*Convert!$B$6/Convert!$B$5/$D525</f>
        <v>14.424658146703054</v>
      </c>
      <c r="J525" s="5">
        <f>'90.1 Data-SI'!J525*Convert!$B$6/Convert!$B$5/$D525</f>
        <v>122.23149767649939</v>
      </c>
      <c r="K525" s="5">
        <f>'90.1 Data-SI'!K525*Convert!$B$7/Convert!$B$5/$D525</f>
        <v>31.621475645738279</v>
      </c>
      <c r="L525" s="5">
        <f>'90.1 Data-SI'!L525*Convert!$B$6/Convert!$B$5/$D525</f>
        <v>0</v>
      </c>
      <c r="M525" s="5">
        <f>'90.1 Data-SI'!M525*Convert!$B$6/Convert!$B$5/$D525</f>
        <v>59.022518549524357</v>
      </c>
      <c r="N525" s="5">
        <f>'90.1 Data-SI'!N525*Convert!$B$6/Convert!$B$5/$D525</f>
        <v>5.6988468593569271E-2</v>
      </c>
      <c r="O525" s="5">
        <f>'90.1 Data-SI'!O525*Convert!$B$6/Convert!$B$5/$D525</f>
        <v>5.6988468593569271E-2</v>
      </c>
      <c r="P525" s="5">
        <f>'90.1 Data-SI'!P525*Convert!$B$6/Convert!$B$5/$D525</f>
        <v>0</v>
      </c>
      <c r="Q525" s="5">
        <f>'90.1 Data-SI'!Q525*Convert!$B$6/Convert!$B$5/$D525</f>
        <v>0</v>
      </c>
      <c r="R525" s="5">
        <f>'90.1 Data-SI'!R525*Convert!$B$6/Convert!$B$5/$D525</f>
        <v>0</v>
      </c>
      <c r="S525" s="5">
        <f>'90.1 Data-SI'!S525*Convert!$B$6/Convert!$B$5/$D525</f>
        <v>0</v>
      </c>
      <c r="T525" s="5">
        <f>'90.1 Data-SI'!T525*Convert!$B$6/Convert!$B$5/$D525</f>
        <v>0</v>
      </c>
      <c r="U525" s="5">
        <f>'90.1 Data-SI'!U525*Convert!$B$7/Convert!$B$5/$D525</f>
        <v>44.034043311845188</v>
      </c>
      <c r="V525" s="5">
        <f>'90.1 Data-SI'!V525*Convert!$B$6/Convert!$B$5/$D525</f>
        <v>0</v>
      </c>
      <c r="W525" s="5">
        <f>'90.1 Data-SI'!W525*Convert!$B$6/Convert!$B$5/$D525</f>
        <v>136.33614365340779</v>
      </c>
      <c r="X525" s="5">
        <f>'90.1 Data-SI'!X525*Convert!$B$7/Convert!$B$5/$D525</f>
        <v>1.8493187849473263</v>
      </c>
      <c r="Y525" s="5">
        <f t="shared" si="18"/>
        <v>138.1854624383551</v>
      </c>
      <c r="Z525" s="5">
        <f>'90.1 Data-SI'!Z525*Convert!$B$6/Convert!$B$5/$D525</f>
        <v>226.43710436401747</v>
      </c>
      <c r="AA525" s="5">
        <f>'90.1 Data-SI'!AA525*Convert!$B$6/Convert!$B$5/$D525</f>
        <v>569.41124327353077</v>
      </c>
      <c r="AB525" s="5">
        <f t="shared" si="19"/>
        <v>795.84834763754827</v>
      </c>
    </row>
    <row r="526" spans="1:28" x14ac:dyDescent="0.25">
      <c r="A526" s="95">
        <v>2013</v>
      </c>
      <c r="B526" s="95" t="s">
        <v>58</v>
      </c>
      <c r="C526" s="52" t="s">
        <v>18</v>
      </c>
      <c r="D526" s="5">
        <f>VLOOKUP(B526,SWH!$A$4:$C$19,3,FALSE)</f>
        <v>4013.58</v>
      </c>
      <c r="E526" s="5">
        <f>'90.1 Data-SI'!E526*Convert!$B$6/Convert!$B$5/$D526</f>
        <v>16.318428795350897</v>
      </c>
      <c r="F526" s="5">
        <f>'90.1 Data-SI'!F526*Convert!$B$7/Convert!$B$5/$D526</f>
        <v>2.0556322396574744</v>
      </c>
      <c r="G526" s="5">
        <f>'90.1 Data-SI'!G526*Convert!$B$6/Convert!$B$5/$D526</f>
        <v>41.42404107499484</v>
      </c>
      <c r="H526" s="5">
        <f>'90.1 Data-SI'!H526*Convert!$B$6/Convert!$B$5/$D526</f>
        <v>70.387334305588084</v>
      </c>
      <c r="I526" s="5">
        <f>'90.1 Data-SI'!I526*Convert!$B$6/Convert!$B$5/$D526</f>
        <v>14.396163912406271</v>
      </c>
      <c r="J526" s="5">
        <f>'90.1 Data-SI'!J526*Convert!$B$6/Convert!$B$5/$D526</f>
        <v>122.23149767649939</v>
      </c>
      <c r="K526" s="5">
        <f>'90.1 Data-SI'!K526*Convert!$B$7/Convert!$B$5/$D526</f>
        <v>31.621475645738279</v>
      </c>
      <c r="L526" s="5">
        <f>'90.1 Data-SI'!L526*Convert!$B$6/Convert!$B$5/$D526</f>
        <v>0</v>
      </c>
      <c r="M526" s="5">
        <f>'90.1 Data-SI'!M526*Convert!$B$6/Convert!$B$5/$D526</f>
        <v>65.328511785820467</v>
      </c>
      <c r="N526" s="5">
        <f>'90.1 Data-SI'!N526*Convert!$B$6/Convert!$B$5/$D526</f>
        <v>5.6988468593569271E-2</v>
      </c>
      <c r="O526" s="5">
        <f>'90.1 Data-SI'!O526*Convert!$B$6/Convert!$B$5/$D526</f>
        <v>5.6988468593569271E-2</v>
      </c>
      <c r="P526" s="5">
        <f>'90.1 Data-SI'!P526*Convert!$B$6/Convert!$B$5/$D526</f>
        <v>0</v>
      </c>
      <c r="Q526" s="5">
        <f>'90.1 Data-SI'!Q526*Convert!$B$6/Convert!$B$5/$D526</f>
        <v>0</v>
      </c>
      <c r="R526" s="5">
        <f>'90.1 Data-SI'!R526*Convert!$B$6/Convert!$B$5/$D526</f>
        <v>0</v>
      </c>
      <c r="S526" s="5">
        <f>'90.1 Data-SI'!S526*Convert!$B$6/Convert!$B$5/$D526</f>
        <v>0</v>
      </c>
      <c r="T526" s="5">
        <f>'90.1 Data-SI'!T526*Convert!$B$6/Convert!$B$5/$D526</f>
        <v>0</v>
      </c>
      <c r="U526" s="5">
        <f>'90.1 Data-SI'!U526*Convert!$B$7/Convert!$B$5/$D526</f>
        <v>46.370261849908452</v>
      </c>
      <c r="V526" s="5">
        <f>'90.1 Data-SI'!V526*Convert!$B$6/Convert!$B$5/$D526</f>
        <v>0</v>
      </c>
      <c r="W526" s="5">
        <f>'90.1 Data-SI'!W526*Convert!$B$6/Convert!$B$5/$D526</f>
        <v>123.07098165616621</v>
      </c>
      <c r="X526" s="5">
        <f>'90.1 Data-SI'!X526*Convert!$B$7/Convert!$B$5/$D526</f>
        <v>2.0556322396574744</v>
      </c>
      <c r="Y526" s="5">
        <f t="shared" si="18"/>
        <v>125.12661389582368</v>
      </c>
      <c r="Z526" s="5">
        <f>'90.1 Data-SI'!Z526*Convert!$B$6/Convert!$B$5/$D526</f>
        <v>233.86533205877157</v>
      </c>
      <c r="AA526" s="5">
        <f>'90.1 Data-SI'!AA526*Convert!$B$6/Convert!$B$5/$D526</f>
        <v>564.00829807802518</v>
      </c>
      <c r="AB526" s="5">
        <f t="shared" si="19"/>
        <v>797.87363013679669</v>
      </c>
    </row>
    <row r="527" spans="1:28" x14ac:dyDescent="0.25">
      <c r="A527" s="95">
        <v>2013</v>
      </c>
      <c r="B527" s="95" t="s">
        <v>58</v>
      </c>
      <c r="C527" s="52" t="s">
        <v>4</v>
      </c>
      <c r="D527" s="5">
        <f>VLOOKUP(B527,SWH!$A$4:$C$19,3,FALSE)</f>
        <v>4013.58</v>
      </c>
      <c r="E527" s="5">
        <f>'90.1 Data-SI'!E527*Convert!$B$6/Convert!$B$5/$D527</f>
        <v>55.476082311663014</v>
      </c>
      <c r="F527" s="5">
        <f>'90.1 Data-SI'!F527*Convert!$B$7/Convert!$B$5/$D527</f>
        <v>7.553323134624617</v>
      </c>
      <c r="G527" s="5">
        <f>'90.1 Data-SI'!G527*Convert!$B$6/Convert!$B$5/$D527</f>
        <v>44.955134263619456</v>
      </c>
      <c r="H527" s="5">
        <f>'90.1 Data-SI'!H527*Convert!$B$6/Convert!$B$5/$D527</f>
        <v>69.977455704549712</v>
      </c>
      <c r="I527" s="5">
        <f>'90.1 Data-SI'!I527*Convert!$B$6/Convert!$B$5/$D527</f>
        <v>14.418082554173026</v>
      </c>
      <c r="J527" s="5">
        <f>'90.1 Data-SI'!J527*Convert!$B$6/Convert!$B$5/$D527</f>
        <v>122.23149767649939</v>
      </c>
      <c r="K527" s="5">
        <f>'90.1 Data-SI'!K527*Convert!$B$7/Convert!$B$5/$D527</f>
        <v>31.621475645738279</v>
      </c>
      <c r="L527" s="5">
        <f>'90.1 Data-SI'!L527*Convert!$B$6/Convert!$B$5/$D527</f>
        <v>0</v>
      </c>
      <c r="M527" s="5">
        <f>'90.1 Data-SI'!M527*Convert!$B$6/Convert!$B$5/$D527</f>
        <v>56.742979805781594</v>
      </c>
      <c r="N527" s="5">
        <f>'90.1 Data-SI'!N527*Convert!$B$6/Convert!$B$5/$D527</f>
        <v>5.6988468593569271E-2</v>
      </c>
      <c r="O527" s="5">
        <f>'90.1 Data-SI'!O527*Convert!$B$6/Convert!$B$5/$D527</f>
        <v>5.6988468593569271E-2</v>
      </c>
      <c r="P527" s="5">
        <f>'90.1 Data-SI'!P527*Convert!$B$6/Convert!$B$5/$D527</f>
        <v>0</v>
      </c>
      <c r="Q527" s="5">
        <f>'90.1 Data-SI'!Q527*Convert!$B$6/Convert!$B$5/$D527</f>
        <v>0</v>
      </c>
      <c r="R527" s="5">
        <f>'90.1 Data-SI'!R527*Convert!$B$6/Convert!$B$5/$D527</f>
        <v>0</v>
      </c>
      <c r="S527" s="5">
        <f>'90.1 Data-SI'!S527*Convert!$B$6/Convert!$B$5/$D527</f>
        <v>0</v>
      </c>
      <c r="T527" s="5">
        <f>'90.1 Data-SI'!T527*Convert!$B$6/Convert!$B$5/$D527</f>
        <v>0</v>
      </c>
      <c r="U527" s="5">
        <f>'90.1 Data-SI'!U527*Convert!$B$7/Convert!$B$5/$D527</f>
        <v>48.695977157550125</v>
      </c>
      <c r="V527" s="5">
        <f>'90.1 Data-SI'!V527*Convert!$B$6/Convert!$B$5/$D527</f>
        <v>0</v>
      </c>
      <c r="W527" s="5">
        <f>'90.1 Data-SI'!W527*Convert!$B$6/Convert!$B$5/$D527</f>
        <v>157.17419638106406</v>
      </c>
      <c r="X527" s="5">
        <f>'90.1 Data-SI'!X527*Convert!$B$7/Convert!$B$5/$D527</f>
        <v>7.553323134624617</v>
      </c>
      <c r="Y527" s="5">
        <f t="shared" si="18"/>
        <v>164.72751951568867</v>
      </c>
      <c r="Z527" s="5">
        <f>'90.1 Data-SI'!Z527*Convert!$B$6/Convert!$B$5/$D527</f>
        <v>256.72209169314618</v>
      </c>
      <c r="AA527" s="5">
        <f>'90.1 Data-SI'!AA527*Convert!$B$6/Convert!$B$5/$D527</f>
        <v>620.58031247802603</v>
      </c>
      <c r="AB527" s="5">
        <f t="shared" si="19"/>
        <v>877.30240417117216</v>
      </c>
    </row>
    <row r="528" spans="1:28" x14ac:dyDescent="0.25">
      <c r="A528" s="95">
        <v>2013</v>
      </c>
      <c r="B528" s="95" t="s">
        <v>58</v>
      </c>
      <c r="C528" s="52" t="s">
        <v>5</v>
      </c>
      <c r="D528" s="5">
        <f>VLOOKUP(B528,SWH!$A$4:$C$19,3,FALSE)</f>
        <v>4013.58</v>
      </c>
      <c r="E528" s="5">
        <f>'90.1 Data-SI'!E528*Convert!$B$6/Convert!$B$5/$D528</f>
        <v>30.545819166153134</v>
      </c>
      <c r="F528" s="5">
        <f>'90.1 Data-SI'!F528*Convert!$B$7/Convert!$B$5/$D528</f>
        <v>3.3182705824835796</v>
      </c>
      <c r="G528" s="5">
        <f>'90.1 Data-SI'!G528*Convert!$B$6/Convert!$B$5/$D528</f>
        <v>51.129615649315021</v>
      </c>
      <c r="H528" s="5">
        <f>'90.1 Data-SI'!H528*Convert!$B$6/Convert!$B$5/$D528</f>
        <v>69.946769606076259</v>
      </c>
      <c r="I528" s="5">
        <f>'90.1 Data-SI'!I528*Convert!$B$6/Convert!$B$5/$D528</f>
        <v>14.418082554173026</v>
      </c>
      <c r="J528" s="5">
        <f>'90.1 Data-SI'!J528*Convert!$B$6/Convert!$B$5/$D528</f>
        <v>122.23149767649939</v>
      </c>
      <c r="K528" s="5">
        <f>'90.1 Data-SI'!K528*Convert!$B$7/Convert!$B$5/$D528</f>
        <v>31.621475645738279</v>
      </c>
      <c r="L528" s="5">
        <f>'90.1 Data-SI'!L528*Convert!$B$6/Convert!$B$5/$D528</f>
        <v>0</v>
      </c>
      <c r="M528" s="5">
        <f>'90.1 Data-SI'!M528*Convert!$B$6/Convert!$B$5/$D528</f>
        <v>63.35583402681231</v>
      </c>
      <c r="N528" s="5">
        <f>'90.1 Data-SI'!N528*Convert!$B$6/Convert!$B$5/$D528</f>
        <v>5.6988468593569271E-2</v>
      </c>
      <c r="O528" s="5">
        <f>'90.1 Data-SI'!O528*Convert!$B$6/Convert!$B$5/$D528</f>
        <v>5.6988468593569271E-2</v>
      </c>
      <c r="P528" s="5">
        <f>'90.1 Data-SI'!P528*Convert!$B$6/Convert!$B$5/$D528</f>
        <v>0</v>
      </c>
      <c r="Q528" s="5">
        <f>'90.1 Data-SI'!Q528*Convert!$B$6/Convert!$B$5/$D528</f>
        <v>0</v>
      </c>
      <c r="R528" s="5">
        <f>'90.1 Data-SI'!R528*Convert!$B$6/Convert!$B$5/$D528</f>
        <v>0</v>
      </c>
      <c r="S528" s="5">
        <f>'90.1 Data-SI'!S528*Convert!$B$6/Convert!$B$5/$D528</f>
        <v>0</v>
      </c>
      <c r="T528" s="5">
        <f>'90.1 Data-SI'!T528*Convert!$B$6/Convert!$B$5/$D528</f>
        <v>0</v>
      </c>
      <c r="U528" s="5">
        <f>'90.1 Data-SI'!U528*Convert!$B$7/Convert!$B$5/$D528</f>
        <v>47.653906653577785</v>
      </c>
      <c r="V528" s="5">
        <f>'90.1 Data-SI'!V528*Convert!$B$6/Convert!$B$5/$D528</f>
        <v>0</v>
      </c>
      <c r="W528" s="5">
        <f>'90.1 Data-SI'!W528*Convert!$B$6/Convert!$B$5/$D528</f>
        <v>145.03126884228047</v>
      </c>
      <c r="X528" s="5">
        <f>'90.1 Data-SI'!X528*Convert!$B$7/Convert!$B$5/$D528</f>
        <v>3.3182705824835796</v>
      </c>
      <c r="Y528" s="5">
        <f t="shared" si="18"/>
        <v>148.34953942476406</v>
      </c>
      <c r="Z528" s="5">
        <f>'90.1 Data-SI'!Z528*Convert!$B$6/Convert!$B$5/$D528</f>
        <v>241.30232721023236</v>
      </c>
      <c r="AA528" s="5">
        <f>'90.1 Data-SI'!AA528*Convert!$B$6/Convert!$B$5/$D528</f>
        <v>592.98474249367837</v>
      </c>
      <c r="AB528" s="5">
        <f t="shared" si="19"/>
        <v>834.28706970391067</v>
      </c>
    </row>
    <row r="529" spans="1:28" x14ac:dyDescent="0.25">
      <c r="A529" s="95">
        <v>2013</v>
      </c>
      <c r="B529" s="95" t="s">
        <v>58</v>
      </c>
      <c r="C529" s="52" t="s">
        <v>15</v>
      </c>
      <c r="D529" s="5">
        <f>VLOOKUP(B529,SWH!$A$4:$C$19,3,FALSE)</f>
        <v>4013.58</v>
      </c>
      <c r="E529" s="5">
        <f>'90.1 Data-SI'!E529*Convert!$B$6/Convert!$B$5/$D529</f>
        <v>17.633547301356341</v>
      </c>
      <c r="F529" s="5">
        <f>'90.1 Data-SI'!F529*Convert!$B$7/Convert!$B$5/$D529</f>
        <v>2.7285892173847568</v>
      </c>
      <c r="G529" s="5">
        <f>'90.1 Data-SI'!G529*Convert!$B$6/Convert!$B$5/$D529</f>
        <v>35.659438290337633</v>
      </c>
      <c r="H529" s="5">
        <f>'90.1 Data-SI'!H529*Convert!$B$6/Convert!$B$5/$D529</f>
        <v>70.258014319164218</v>
      </c>
      <c r="I529" s="5">
        <f>'90.1 Data-SI'!I529*Convert!$B$6/Convert!$B$5/$D529</f>
        <v>14.393972048229594</v>
      </c>
      <c r="J529" s="5">
        <f>'90.1 Data-SI'!J529*Convert!$B$6/Convert!$B$5/$D529</f>
        <v>122.23149767649939</v>
      </c>
      <c r="K529" s="5">
        <f>'90.1 Data-SI'!K529*Convert!$B$7/Convert!$B$5/$D529</f>
        <v>31.621475645738279</v>
      </c>
      <c r="L529" s="5">
        <f>'90.1 Data-SI'!L529*Convert!$B$6/Convert!$B$5/$D529</f>
        <v>0</v>
      </c>
      <c r="M529" s="5">
        <f>'90.1 Data-SI'!M529*Convert!$B$6/Convert!$B$5/$D529</f>
        <v>64.760818964061443</v>
      </c>
      <c r="N529" s="5">
        <f>'90.1 Data-SI'!N529*Convert!$B$6/Convert!$B$5/$D529</f>
        <v>5.6988468593569271E-2</v>
      </c>
      <c r="O529" s="5">
        <f>'90.1 Data-SI'!O529*Convert!$B$6/Convert!$B$5/$D529</f>
        <v>5.6988468593569271E-2</v>
      </c>
      <c r="P529" s="5">
        <f>'90.1 Data-SI'!P529*Convert!$B$6/Convert!$B$5/$D529</f>
        <v>0</v>
      </c>
      <c r="Q529" s="5">
        <f>'90.1 Data-SI'!Q529*Convert!$B$6/Convert!$B$5/$D529</f>
        <v>0</v>
      </c>
      <c r="R529" s="5">
        <f>'90.1 Data-SI'!R529*Convert!$B$6/Convert!$B$5/$D529</f>
        <v>0</v>
      </c>
      <c r="S529" s="5">
        <f>'90.1 Data-SI'!S529*Convert!$B$6/Convert!$B$5/$D529</f>
        <v>0</v>
      </c>
      <c r="T529" s="5">
        <f>'90.1 Data-SI'!T529*Convert!$B$6/Convert!$B$5/$D529</f>
        <v>0</v>
      </c>
      <c r="U529" s="5">
        <f>'90.1 Data-SI'!U529*Convert!$B$7/Convert!$B$5/$D529</f>
        <v>48.387632321601501</v>
      </c>
      <c r="V529" s="5">
        <f>'90.1 Data-SI'!V529*Convert!$B$6/Convert!$B$5/$D529</f>
        <v>0</v>
      </c>
      <c r="W529" s="5">
        <f>'90.1 Data-SI'!W529*Convert!$B$6/Convert!$B$5/$D529</f>
        <v>118.05380455575541</v>
      </c>
      <c r="X529" s="5">
        <f>'90.1 Data-SI'!X529*Convert!$B$7/Convert!$B$5/$D529</f>
        <v>2.7285892173847568</v>
      </c>
      <c r="Y529" s="5">
        <f t="shared" si="18"/>
        <v>120.78239377314016</v>
      </c>
      <c r="Z529" s="5">
        <f>'90.1 Data-SI'!Z529*Convert!$B$6/Convert!$B$5/$D529</f>
        <v>241.72535699633076</v>
      </c>
      <c r="AA529" s="5">
        <f>'90.1 Data-SI'!AA529*Convert!$B$6/Convert!$B$5/$D529</f>
        <v>566.71963406457292</v>
      </c>
      <c r="AB529" s="5">
        <f t="shared" si="19"/>
        <v>808.4449910609037</v>
      </c>
    </row>
    <row r="530" spans="1:28" x14ac:dyDescent="0.25">
      <c r="A530" s="95">
        <v>2013</v>
      </c>
      <c r="B530" s="95" t="s">
        <v>58</v>
      </c>
      <c r="C530" s="52" t="s">
        <v>16</v>
      </c>
      <c r="D530" s="5">
        <f>VLOOKUP(B530,SWH!$A$4:$C$19,3,FALSE)</f>
        <v>4013.58</v>
      </c>
      <c r="E530" s="5">
        <f>'90.1 Data-SI'!E530*Convert!$B$6/Convert!$B$5/$D530</f>
        <v>88.963383202914983</v>
      </c>
      <c r="F530" s="5">
        <f>'90.1 Data-SI'!F530*Convert!$B$7/Convert!$B$5/$D530</f>
        <v>11.521293541759063</v>
      </c>
      <c r="G530" s="5">
        <f>'90.1 Data-SI'!G530*Convert!$B$6/Convert!$B$5/$D530</f>
        <v>44.396208898567146</v>
      </c>
      <c r="H530" s="5">
        <f>'90.1 Data-SI'!H530*Convert!$B$6/Convert!$B$5/$D530</f>
        <v>70.010333667199859</v>
      </c>
      <c r="I530" s="5">
        <f>'90.1 Data-SI'!I530*Convert!$B$6/Convert!$B$5/$D530</f>
        <v>14.409315097466322</v>
      </c>
      <c r="J530" s="5">
        <f>'90.1 Data-SI'!J530*Convert!$B$6/Convert!$B$5/$D530</f>
        <v>122.23149767649939</v>
      </c>
      <c r="K530" s="5">
        <f>'90.1 Data-SI'!K530*Convert!$B$7/Convert!$B$5/$D530</f>
        <v>31.621475645738279</v>
      </c>
      <c r="L530" s="5">
        <f>'90.1 Data-SI'!L530*Convert!$B$6/Convert!$B$5/$D530</f>
        <v>0</v>
      </c>
      <c r="M530" s="5">
        <f>'90.1 Data-SI'!M530*Convert!$B$6/Convert!$B$5/$D530</f>
        <v>57.16600959188002</v>
      </c>
      <c r="N530" s="5">
        <f>'90.1 Data-SI'!N530*Convert!$B$6/Convert!$B$5/$D530</f>
        <v>5.6988468593569271E-2</v>
      </c>
      <c r="O530" s="5">
        <f>'90.1 Data-SI'!O530*Convert!$B$6/Convert!$B$5/$D530</f>
        <v>5.6988468593569271E-2</v>
      </c>
      <c r="P530" s="5">
        <f>'90.1 Data-SI'!P530*Convert!$B$6/Convert!$B$5/$D530</f>
        <v>0</v>
      </c>
      <c r="Q530" s="5">
        <f>'90.1 Data-SI'!Q530*Convert!$B$6/Convert!$B$5/$D530</f>
        <v>0</v>
      </c>
      <c r="R530" s="5">
        <f>'90.1 Data-SI'!R530*Convert!$B$6/Convert!$B$5/$D530</f>
        <v>0</v>
      </c>
      <c r="S530" s="5">
        <f>'90.1 Data-SI'!S530*Convert!$B$6/Convert!$B$5/$D530</f>
        <v>0</v>
      </c>
      <c r="T530" s="5">
        <f>'90.1 Data-SI'!T530*Convert!$B$6/Convert!$B$5/$D530</f>
        <v>0</v>
      </c>
      <c r="U530" s="5">
        <f>'90.1 Data-SI'!U530*Convert!$B$7/Convert!$B$5/$D530</f>
        <v>51.371299992082442</v>
      </c>
      <c r="V530" s="5">
        <f>'90.1 Data-SI'!V530*Convert!$B$6/Convert!$B$5/$D530</f>
        <v>0</v>
      </c>
      <c r="W530" s="5">
        <f>'90.1 Data-SI'!W530*Convert!$B$6/Convert!$B$5/$D530</f>
        <v>190.52560169336215</v>
      </c>
      <c r="X530" s="5">
        <f>'90.1 Data-SI'!X530*Convert!$B$7/Convert!$B$5/$D530</f>
        <v>11.521293541759063</v>
      </c>
      <c r="Y530" s="5">
        <f t="shared" si="18"/>
        <v>202.04689523512121</v>
      </c>
      <c r="Z530" s="5">
        <f>'90.1 Data-SI'!Z530*Convert!$B$6/Convert!$B$5/$D530</f>
        <v>276.13104897760991</v>
      </c>
      <c r="AA530" s="5">
        <f>'90.1 Data-SI'!AA530*Convert!$B$6/Convert!$B$5/$D530</f>
        <v>673.36478558073111</v>
      </c>
      <c r="AB530" s="5">
        <f t="shared" si="19"/>
        <v>949.49583455834102</v>
      </c>
    </row>
    <row r="531" spans="1:28" x14ac:dyDescent="0.25">
      <c r="A531" s="95">
        <v>2013</v>
      </c>
      <c r="B531" s="95" t="s">
        <v>58</v>
      </c>
      <c r="C531" s="52" t="s">
        <v>9</v>
      </c>
      <c r="D531" s="5">
        <f>VLOOKUP(B531,SWH!$A$4:$C$19,3,FALSE)</f>
        <v>4013.58</v>
      </c>
      <c r="E531" s="5">
        <f>'90.1 Data-SI'!E531*Convert!$B$6/Convert!$B$5/$D531</f>
        <v>56.683799473011348</v>
      </c>
      <c r="F531" s="5">
        <f>'90.1 Data-SI'!F531*Convert!$B$7/Convert!$B$5/$D531</f>
        <v>6.5600176290383043</v>
      </c>
      <c r="G531" s="5">
        <f>'90.1 Data-SI'!G531*Convert!$B$6/Convert!$B$5/$D531</f>
        <v>38.719280680976972</v>
      </c>
      <c r="H531" s="5">
        <f>'90.1 Data-SI'!H531*Convert!$B$6/Convert!$B$5/$D531</f>
        <v>70.054170950733379</v>
      </c>
      <c r="I531" s="5">
        <f>'90.1 Data-SI'!I531*Convert!$B$6/Convert!$B$5/$D531</f>
        <v>14.400547640759621</v>
      </c>
      <c r="J531" s="5">
        <f>'90.1 Data-SI'!J531*Convert!$B$6/Convert!$B$5/$D531</f>
        <v>122.23149767649939</v>
      </c>
      <c r="K531" s="5">
        <f>'90.1 Data-SI'!K531*Convert!$B$7/Convert!$B$5/$D531</f>
        <v>31.621475645738279</v>
      </c>
      <c r="L531" s="5">
        <f>'90.1 Data-SI'!L531*Convert!$B$6/Convert!$B$5/$D531</f>
        <v>0</v>
      </c>
      <c r="M531" s="5">
        <f>'90.1 Data-SI'!M531*Convert!$B$6/Convert!$B$5/$D531</f>
        <v>62.191954148997489</v>
      </c>
      <c r="N531" s="5">
        <f>'90.1 Data-SI'!N531*Convert!$B$6/Convert!$B$5/$D531</f>
        <v>5.6988468593569271E-2</v>
      </c>
      <c r="O531" s="5">
        <f>'90.1 Data-SI'!O531*Convert!$B$6/Convert!$B$5/$D531</f>
        <v>5.6988468593569271E-2</v>
      </c>
      <c r="P531" s="5">
        <f>'90.1 Data-SI'!P531*Convert!$B$6/Convert!$B$5/$D531</f>
        <v>0</v>
      </c>
      <c r="Q531" s="5">
        <f>'90.1 Data-SI'!Q531*Convert!$B$6/Convert!$B$5/$D531</f>
        <v>0</v>
      </c>
      <c r="R531" s="5">
        <f>'90.1 Data-SI'!R531*Convert!$B$6/Convert!$B$5/$D531</f>
        <v>0</v>
      </c>
      <c r="S531" s="5">
        <f>'90.1 Data-SI'!S531*Convert!$B$6/Convert!$B$5/$D531</f>
        <v>0</v>
      </c>
      <c r="T531" s="5">
        <f>'90.1 Data-SI'!T531*Convert!$B$6/Convert!$B$5/$D531</f>
        <v>0</v>
      </c>
      <c r="U531" s="5">
        <f>'90.1 Data-SI'!U531*Convert!$B$7/Convert!$B$5/$D531</f>
        <v>50.67358539978995</v>
      </c>
      <c r="V531" s="5">
        <f>'90.1 Data-SI'!V531*Convert!$B$6/Convert!$B$5/$D531</f>
        <v>0</v>
      </c>
      <c r="W531" s="5">
        <f>'90.1 Data-SI'!W531*Convert!$B$6/Convert!$B$5/$D531</f>
        <v>157.59503430298579</v>
      </c>
      <c r="X531" s="5">
        <f>'90.1 Data-SI'!X531*Convert!$B$7/Convert!$B$5/$D531</f>
        <v>6.5600176290383043</v>
      </c>
      <c r="Y531" s="5">
        <f t="shared" si="18"/>
        <v>164.15505193202409</v>
      </c>
      <c r="Z531" s="5">
        <f>'90.1 Data-SI'!Z531*Convert!$B$6/Convert!$B$5/$D531</f>
        <v>259.60000935712145</v>
      </c>
      <c r="AA531" s="5">
        <f>'90.1 Data-SI'!AA531*Convert!$B$6/Convert!$B$5/$D531</f>
        <v>623.94044026086999</v>
      </c>
      <c r="AB531" s="5">
        <f t="shared" si="19"/>
        <v>883.5404496179915</v>
      </c>
    </row>
    <row r="532" spans="1:28" x14ac:dyDescent="0.25">
      <c r="A532" s="95">
        <v>2013</v>
      </c>
      <c r="B532" s="95" t="s">
        <v>58</v>
      </c>
      <c r="C532" s="52" t="s">
        <v>12</v>
      </c>
      <c r="D532" s="5">
        <f>VLOOKUP(B532,SWH!$A$4:$C$19,3,FALSE)</f>
        <v>4013.58</v>
      </c>
      <c r="E532" s="5">
        <f>'90.1 Data-SI'!E532*Convert!$B$6/Convert!$B$5/$D532</f>
        <v>104.66809002879667</v>
      </c>
      <c r="F532" s="5">
        <f>'90.1 Data-SI'!F532*Convert!$B$7/Convert!$B$5/$D532</f>
        <v>15.023370656620775</v>
      </c>
      <c r="G532" s="5">
        <f>'90.1 Data-SI'!G532*Convert!$B$6/Convert!$B$5/$D532</f>
        <v>37.412929631678224</v>
      </c>
      <c r="H532" s="5">
        <f>'90.1 Data-SI'!H532*Convert!$B$6/Convert!$B$5/$D532</f>
        <v>69.913891643426126</v>
      </c>
      <c r="I532" s="5">
        <f>'90.1 Data-SI'!I532*Convert!$B$6/Convert!$B$5/$D532</f>
        <v>14.391780184052918</v>
      </c>
      <c r="J532" s="5">
        <f>'90.1 Data-SI'!J532*Convert!$B$6/Convert!$B$5/$D532</f>
        <v>122.23149767649939</v>
      </c>
      <c r="K532" s="5">
        <f>'90.1 Data-SI'!K532*Convert!$B$7/Convert!$B$5/$D532</f>
        <v>31.621475645738279</v>
      </c>
      <c r="L532" s="5">
        <f>'90.1 Data-SI'!L532*Convert!$B$6/Convert!$B$5/$D532</f>
        <v>0</v>
      </c>
      <c r="M532" s="5">
        <f>'90.1 Data-SI'!M532*Convert!$B$6/Convert!$B$5/$D532</f>
        <v>57.027922148749447</v>
      </c>
      <c r="N532" s="5">
        <f>'90.1 Data-SI'!N532*Convert!$B$6/Convert!$B$5/$D532</f>
        <v>5.6988468593569271E-2</v>
      </c>
      <c r="O532" s="5">
        <f>'90.1 Data-SI'!O532*Convert!$B$6/Convert!$B$5/$D532</f>
        <v>5.6988468593569271E-2</v>
      </c>
      <c r="P532" s="5">
        <f>'90.1 Data-SI'!P532*Convert!$B$6/Convert!$B$5/$D532</f>
        <v>0</v>
      </c>
      <c r="Q532" s="5">
        <f>'90.1 Data-SI'!Q532*Convert!$B$6/Convert!$B$5/$D532</f>
        <v>0</v>
      </c>
      <c r="R532" s="5">
        <f>'90.1 Data-SI'!R532*Convert!$B$6/Convert!$B$5/$D532</f>
        <v>0</v>
      </c>
      <c r="S532" s="5">
        <f>'90.1 Data-SI'!S532*Convert!$B$6/Convert!$B$5/$D532</f>
        <v>0</v>
      </c>
      <c r="T532" s="5">
        <f>'90.1 Data-SI'!T532*Convert!$B$6/Convert!$B$5/$D532</f>
        <v>0</v>
      </c>
      <c r="U532" s="5">
        <f>'90.1 Data-SI'!U532*Convert!$B$7/Convert!$B$5/$D532</f>
        <v>54.53502304121951</v>
      </c>
      <c r="V532" s="5">
        <f>'90.1 Data-SI'!V532*Convert!$B$6/Convert!$B$5/$D532</f>
        <v>0</v>
      </c>
      <c r="W532" s="5">
        <f>'90.1 Data-SI'!W532*Convert!$B$6/Convert!$B$5/$D532</f>
        <v>199.10894180922438</v>
      </c>
      <c r="X532" s="5">
        <f>'90.1 Data-SI'!X532*Convert!$B$7/Convert!$B$5/$D532</f>
        <v>15.023370656620775</v>
      </c>
      <c r="Y532" s="5">
        <f t="shared" si="18"/>
        <v>214.13231246584516</v>
      </c>
      <c r="Z532" s="5">
        <f>'90.1 Data-SI'!Z532*Convert!$B$6/Convert!$B$5/$D532</f>
        <v>295.6057621873739</v>
      </c>
      <c r="AA532" s="5">
        <f>'90.1 Data-SI'!AA532*Convert!$B$6/Convert!$B$5/$D532</f>
        <v>701.3066701049936</v>
      </c>
      <c r="AB532" s="5">
        <f t="shared" si="19"/>
        <v>996.9124322923675</v>
      </c>
    </row>
    <row r="533" spans="1:28" x14ac:dyDescent="0.25">
      <c r="A533" s="95">
        <v>2013</v>
      </c>
      <c r="B533" s="95" t="s">
        <v>58</v>
      </c>
      <c r="C533" s="52" t="s">
        <v>8</v>
      </c>
      <c r="D533" s="5">
        <f>VLOOKUP(B533,SWH!$A$4:$C$19,3,FALSE)</f>
        <v>4013.58</v>
      </c>
      <c r="E533" s="5">
        <f>'90.1 Data-SI'!E533*Convert!$B$6/Convert!$B$5/$D533</f>
        <v>146.11843347391161</v>
      </c>
      <c r="F533" s="5">
        <f>'90.1 Data-SI'!F533*Convert!$B$7/Convert!$B$5/$D533</f>
        <v>19.680052887114915</v>
      </c>
      <c r="G533" s="5">
        <f>'90.1 Data-SI'!G533*Convert!$B$6/Convert!$B$5/$D533</f>
        <v>25.872764741480452</v>
      </c>
      <c r="H533" s="5">
        <f>'90.1 Data-SI'!H533*Convert!$B$6/Convert!$B$5/$D533</f>
        <v>71.08873084212432</v>
      </c>
      <c r="I533" s="5">
        <f>'90.1 Data-SI'!I533*Convert!$B$6/Convert!$B$5/$D533</f>
        <v>14.312873073692591</v>
      </c>
      <c r="J533" s="5">
        <f>'90.1 Data-SI'!J533*Convert!$B$6/Convert!$B$5/$D533</f>
        <v>122.23149767649939</v>
      </c>
      <c r="K533" s="5">
        <f>'90.1 Data-SI'!K533*Convert!$B$7/Convert!$B$5/$D533</f>
        <v>31.621475645738279</v>
      </c>
      <c r="L533" s="5">
        <f>'90.1 Data-SI'!L533*Convert!$B$6/Convert!$B$5/$D533</f>
        <v>0</v>
      </c>
      <c r="M533" s="5">
        <f>'90.1 Data-SI'!M533*Convert!$B$6/Convert!$B$5/$D533</f>
        <v>65.229877897870068</v>
      </c>
      <c r="N533" s="5">
        <f>'90.1 Data-SI'!N533*Convert!$B$6/Convert!$B$5/$D533</f>
        <v>5.6988468593569271E-2</v>
      </c>
      <c r="O533" s="5">
        <f>'90.1 Data-SI'!O533*Convert!$B$6/Convert!$B$5/$D533</f>
        <v>5.6988468593569271E-2</v>
      </c>
      <c r="P533" s="5">
        <f>'90.1 Data-SI'!P533*Convert!$B$6/Convert!$B$5/$D533</f>
        <v>0</v>
      </c>
      <c r="Q533" s="5">
        <f>'90.1 Data-SI'!Q533*Convert!$B$6/Convert!$B$5/$D533</f>
        <v>0</v>
      </c>
      <c r="R533" s="5">
        <f>'90.1 Data-SI'!R533*Convert!$B$6/Convert!$B$5/$D533</f>
        <v>0</v>
      </c>
      <c r="S533" s="5">
        <f>'90.1 Data-SI'!S533*Convert!$B$6/Convert!$B$5/$D533</f>
        <v>0</v>
      </c>
      <c r="T533" s="5">
        <f>'90.1 Data-SI'!T533*Convert!$B$6/Convert!$B$5/$D533</f>
        <v>0</v>
      </c>
      <c r="U533" s="5">
        <f>'90.1 Data-SI'!U533*Convert!$B$7/Convert!$B$5/$D533</f>
        <v>58.803085746114164</v>
      </c>
      <c r="V533" s="5">
        <f>'90.1 Data-SI'!V533*Convert!$B$6/Convert!$B$5/$D533</f>
        <v>0</v>
      </c>
      <c r="W533" s="5">
        <f>'90.1 Data-SI'!W533*Convert!$B$6/Convert!$B$5/$D533</f>
        <v>237.22107611326214</v>
      </c>
      <c r="X533" s="5">
        <f>'90.1 Data-SI'!X533*Convert!$B$7/Convert!$B$5/$D533</f>
        <v>19.680052887114915</v>
      </c>
      <c r="Y533" s="5">
        <f t="shared" si="18"/>
        <v>256.90112900037707</v>
      </c>
      <c r="Z533" s="5">
        <f>'90.1 Data-SI'!Z533*Convert!$B$6/Convert!$B$5/$D533</f>
        <v>321.68017843310838</v>
      </c>
      <c r="AA533" s="5">
        <f>'90.1 Data-SI'!AA533*Convert!$B$6/Convert!$B$5/$D533</f>
        <v>766.59134460728046</v>
      </c>
      <c r="AB533" s="5">
        <f t="shared" si="19"/>
        <v>1088.2715230403887</v>
      </c>
    </row>
    <row r="534" spans="1:28" x14ac:dyDescent="0.25">
      <c r="A534" s="95">
        <v>2016</v>
      </c>
      <c r="B534" s="95" t="s">
        <v>58</v>
      </c>
      <c r="C534" s="52" t="s">
        <v>10</v>
      </c>
      <c r="D534" s="5">
        <f>VLOOKUP(B534,SWH!$A$4:$C$19,3,FALSE)</f>
        <v>4013.58</v>
      </c>
      <c r="E534" s="5">
        <f>'90.1 Data-SI'!E534*Convert!$B$6/Convert!$B$5/$D534</f>
        <v>2.1918641766757413E-3</v>
      </c>
      <c r="F534" s="5">
        <f>'90.1 Data-SI'!F534*Convert!$B$7/Convert!$B$5/$D534</f>
        <v>0</v>
      </c>
      <c r="G534" s="5">
        <f>'90.1 Data-SI'!G534*Convert!$B$6/Convert!$B$5/$D534</f>
        <v>174.79459249736036</v>
      </c>
      <c r="H534" s="5">
        <f>'90.1 Data-SI'!H534*Convert!$B$6/Convert!$B$5/$D534</f>
        <v>62.761838834933165</v>
      </c>
      <c r="I534" s="5">
        <f>'90.1 Data-SI'!I534*Convert!$B$6/Convert!$B$5/$D534</f>
        <v>9.7253013519102627</v>
      </c>
      <c r="J534" s="5">
        <f>'90.1 Data-SI'!J534*Convert!$B$6/Convert!$B$5/$D534</f>
        <v>122.23149767649939</v>
      </c>
      <c r="K534" s="5">
        <f>'90.1 Data-SI'!K534*Convert!$B$7/Convert!$B$5/$D534</f>
        <v>31.621475645738279</v>
      </c>
      <c r="L534" s="5">
        <f>'90.1 Data-SI'!L534*Convert!$B$6/Convert!$B$5/$D534</f>
        <v>0</v>
      </c>
      <c r="M534" s="5">
        <f>'90.1 Data-SI'!M534*Convert!$B$6/Convert!$B$5/$D534</f>
        <v>39.348345699682909</v>
      </c>
      <c r="N534" s="5">
        <f>'90.1 Data-SI'!N534*Convert!$B$6/Convert!$B$5/$D534</f>
        <v>5.6988468593569271E-2</v>
      </c>
      <c r="O534" s="5">
        <f>'90.1 Data-SI'!O534*Convert!$B$6/Convert!$B$5/$D534</f>
        <v>5.6988468593569271E-2</v>
      </c>
      <c r="P534" s="5">
        <f>'90.1 Data-SI'!P534*Convert!$B$6/Convert!$B$5/$D534</f>
        <v>0</v>
      </c>
      <c r="Q534" s="5">
        <f>'90.1 Data-SI'!Q534*Convert!$B$6/Convert!$B$5/$D534</f>
        <v>0</v>
      </c>
      <c r="R534" s="5">
        <f>'90.1 Data-SI'!R534*Convert!$B$6/Convert!$B$5/$D534</f>
        <v>0</v>
      </c>
      <c r="S534" s="5">
        <f>'90.1 Data-SI'!S534*Convert!$B$6/Convert!$B$5/$D534</f>
        <v>0</v>
      </c>
      <c r="T534" s="5">
        <f>'90.1 Data-SI'!T534*Convert!$B$6/Convert!$B$5/$D534</f>
        <v>0</v>
      </c>
      <c r="U534" s="5">
        <f>'90.1 Data-SI'!U534*Convert!$B$7/Convert!$B$5/$D534</f>
        <v>31.780524563551197</v>
      </c>
      <c r="V534" s="5">
        <f>'90.1 Data-SI'!V534*Convert!$B$6/Convert!$B$5/$D534</f>
        <v>0</v>
      </c>
      <c r="W534" s="5">
        <f>'90.1 Data-SI'!W534*Convert!$B$6/Convert!$B$5/$D534</f>
        <v>214.1451300612199</v>
      </c>
      <c r="X534" s="5">
        <f>'90.1 Data-SI'!X534*Convert!$B$7/Convert!$B$5/$D534</f>
        <v>0</v>
      </c>
      <c r="Y534" s="5">
        <f t="shared" si="18"/>
        <v>214.1451300612199</v>
      </c>
      <c r="Z534" s="5">
        <f>'90.1 Data-SI'!Z534*Convert!$B$6/Convert!$B$5/$D534</f>
        <v>185.23444157086692</v>
      </c>
      <c r="AA534" s="5">
        <f>'90.1 Data-SI'!AA534*Convert!$B$6/Convert!$B$5/$D534</f>
        <v>594.15519796402327</v>
      </c>
      <c r="AB534" s="5">
        <f t="shared" si="19"/>
        <v>779.38963953489019</v>
      </c>
    </row>
    <row r="535" spans="1:28" x14ac:dyDescent="0.25">
      <c r="A535" s="95">
        <v>2016</v>
      </c>
      <c r="B535" s="95" t="s">
        <v>58</v>
      </c>
      <c r="C535" s="52" t="s">
        <v>6</v>
      </c>
      <c r="D535" s="5">
        <f>VLOOKUP(B535,SWH!$A$4:$C$19,3,FALSE)</f>
        <v>4013.58</v>
      </c>
      <c r="E535" s="5">
        <f>'90.1 Data-SI'!E535*Convert!$B$6/Convert!$B$5/$D535</f>
        <v>2.8494234296784635E-2</v>
      </c>
      <c r="F535" s="5">
        <f>'90.1 Data-SI'!F535*Convert!$B$7/Convert!$B$5/$D535</f>
        <v>0</v>
      </c>
      <c r="G535" s="5">
        <f>'90.1 Data-SI'!G535*Convert!$B$6/Convert!$B$5/$D535</f>
        <v>163.16456117591886</v>
      </c>
      <c r="H535" s="5">
        <f>'90.1 Data-SI'!H535*Convert!$B$6/Convert!$B$5/$D535</f>
        <v>62.893350685533726</v>
      </c>
      <c r="I535" s="5">
        <f>'90.1 Data-SI'!I535*Convert!$B$6/Convert!$B$5/$D535</f>
        <v>9.7274932160869394</v>
      </c>
      <c r="J535" s="5">
        <f>'90.1 Data-SI'!J535*Convert!$B$6/Convert!$B$5/$D535</f>
        <v>122.23149767649939</v>
      </c>
      <c r="K535" s="5">
        <f>'90.1 Data-SI'!K535*Convert!$B$7/Convert!$B$5/$D535</f>
        <v>31.621475645738279</v>
      </c>
      <c r="L535" s="5">
        <f>'90.1 Data-SI'!L535*Convert!$B$6/Convert!$B$5/$D535</f>
        <v>0</v>
      </c>
      <c r="M535" s="5">
        <f>'90.1 Data-SI'!M535*Convert!$B$6/Convert!$B$5/$D535</f>
        <v>40.165911037582958</v>
      </c>
      <c r="N535" s="5">
        <f>'90.1 Data-SI'!N535*Convert!$B$6/Convert!$B$5/$D535</f>
        <v>5.6988468593569271E-2</v>
      </c>
      <c r="O535" s="5">
        <f>'90.1 Data-SI'!O535*Convert!$B$6/Convert!$B$5/$D535</f>
        <v>5.6988468593569271E-2</v>
      </c>
      <c r="P535" s="5">
        <f>'90.1 Data-SI'!P535*Convert!$B$6/Convert!$B$5/$D535</f>
        <v>0</v>
      </c>
      <c r="Q535" s="5">
        <f>'90.1 Data-SI'!Q535*Convert!$B$6/Convert!$B$5/$D535</f>
        <v>0</v>
      </c>
      <c r="R535" s="5">
        <f>'90.1 Data-SI'!R535*Convert!$B$6/Convert!$B$5/$D535</f>
        <v>0</v>
      </c>
      <c r="S535" s="5">
        <f>'90.1 Data-SI'!S535*Convert!$B$6/Convert!$B$5/$D535</f>
        <v>0</v>
      </c>
      <c r="T535" s="5">
        <f>'90.1 Data-SI'!T535*Convert!$B$6/Convert!$B$5/$D535</f>
        <v>0</v>
      </c>
      <c r="U535" s="5">
        <f>'90.1 Data-SI'!U535*Convert!$B$7/Convert!$B$5/$D535</f>
        <v>31.828539331192829</v>
      </c>
      <c r="V535" s="5">
        <f>'90.1 Data-SI'!V535*Convert!$B$6/Convert!$B$5/$D535</f>
        <v>0</v>
      </c>
      <c r="W535" s="5">
        <f>'90.1 Data-SI'!W535*Convert!$B$6/Convert!$B$5/$D535</f>
        <v>203.35896644779859</v>
      </c>
      <c r="X535" s="5">
        <f>'90.1 Data-SI'!X535*Convert!$B$7/Convert!$B$5/$D535</f>
        <v>0</v>
      </c>
      <c r="Y535" s="5">
        <f t="shared" si="18"/>
        <v>203.35896644779859</v>
      </c>
      <c r="Z535" s="5">
        <f>'90.1 Data-SI'!Z535*Convert!$B$6/Convert!$B$5/$D535</f>
        <v>185.37472087817417</v>
      </c>
      <c r="AA535" s="5">
        <f>'90.1 Data-SI'!AA535*Convert!$B$6/Convert!$B$5/$D535</f>
        <v>583.64520923686302</v>
      </c>
      <c r="AB535" s="5">
        <f t="shared" si="19"/>
        <v>769.01993011503714</v>
      </c>
    </row>
    <row r="536" spans="1:28" x14ac:dyDescent="0.25">
      <c r="A536" s="95">
        <v>2016</v>
      </c>
      <c r="B536" s="95" t="s">
        <v>58</v>
      </c>
      <c r="C536" s="52" t="s">
        <v>11</v>
      </c>
      <c r="D536" s="5">
        <f>VLOOKUP(B536,SWH!$A$4:$C$19,3,FALSE)</f>
        <v>4013.58</v>
      </c>
      <c r="E536" s="5">
        <f>'90.1 Data-SI'!E536*Convert!$B$6/Convert!$B$5/$D536</f>
        <v>1.534304923673019E-2</v>
      </c>
      <c r="F536" s="5">
        <f>'90.1 Data-SI'!F536*Convert!$B$7/Convert!$B$5/$D536</f>
        <v>0</v>
      </c>
      <c r="G536" s="5">
        <f>'90.1 Data-SI'!G536*Convert!$B$6/Convert!$B$5/$D536</f>
        <v>128.72160750363625</v>
      </c>
      <c r="H536" s="5">
        <f>'90.1 Data-SI'!H536*Convert!$B$6/Convert!$B$5/$D536</f>
        <v>63.125688288261351</v>
      </c>
      <c r="I536" s="5">
        <f>'90.1 Data-SI'!I536*Convert!$B$6/Convert!$B$5/$D536</f>
        <v>9.7296850802636161</v>
      </c>
      <c r="J536" s="5">
        <f>'90.1 Data-SI'!J536*Convert!$B$6/Convert!$B$5/$D536</f>
        <v>122.23149767649939</v>
      </c>
      <c r="K536" s="5">
        <f>'90.1 Data-SI'!K536*Convert!$B$7/Convert!$B$5/$D536</f>
        <v>31.621475645738279</v>
      </c>
      <c r="L536" s="5">
        <f>'90.1 Data-SI'!L536*Convert!$B$6/Convert!$B$5/$D536</f>
        <v>0</v>
      </c>
      <c r="M536" s="5">
        <f>'90.1 Data-SI'!M536*Convert!$B$6/Convert!$B$5/$D536</f>
        <v>37.787738405889783</v>
      </c>
      <c r="N536" s="5">
        <f>'90.1 Data-SI'!N536*Convert!$B$6/Convert!$B$5/$D536</f>
        <v>5.6988468593569271E-2</v>
      </c>
      <c r="O536" s="5">
        <f>'90.1 Data-SI'!O536*Convert!$B$6/Convert!$B$5/$D536</f>
        <v>5.6988468593569271E-2</v>
      </c>
      <c r="P536" s="5">
        <f>'90.1 Data-SI'!P536*Convert!$B$6/Convert!$B$5/$D536</f>
        <v>0</v>
      </c>
      <c r="Q536" s="5">
        <f>'90.1 Data-SI'!Q536*Convert!$B$6/Convert!$B$5/$D536</f>
        <v>0</v>
      </c>
      <c r="R536" s="5">
        <f>'90.1 Data-SI'!R536*Convert!$B$6/Convert!$B$5/$D536</f>
        <v>0</v>
      </c>
      <c r="S536" s="5">
        <f>'90.1 Data-SI'!S536*Convert!$B$6/Convert!$B$5/$D536</f>
        <v>0</v>
      </c>
      <c r="T536" s="5">
        <f>'90.1 Data-SI'!T536*Convert!$B$6/Convert!$B$5/$D536</f>
        <v>0</v>
      </c>
      <c r="U536" s="5">
        <f>'90.1 Data-SI'!U536*Convert!$B$7/Convert!$B$5/$D536</f>
        <v>33.226219208011024</v>
      </c>
      <c r="V536" s="5">
        <f>'90.1 Data-SI'!V536*Convert!$B$6/Convert!$B$5/$D536</f>
        <v>0</v>
      </c>
      <c r="W536" s="5">
        <f>'90.1 Data-SI'!W536*Convert!$B$6/Convert!$B$5/$D536</f>
        <v>166.52468895876277</v>
      </c>
      <c r="X536" s="5">
        <f>'90.1 Data-SI'!X536*Convert!$B$7/Convert!$B$5/$D536</f>
        <v>0</v>
      </c>
      <c r="Y536" s="5">
        <f t="shared" si="18"/>
        <v>166.52468895876277</v>
      </c>
      <c r="Z536" s="5">
        <f>'90.1 Data-SI'!Z536*Convert!$B$6/Convert!$B$5/$D536</f>
        <v>189.45816383932106</v>
      </c>
      <c r="AA536" s="5">
        <f>'90.1 Data-SI'!AA536*Convert!$B$6/Convert!$B$5/$D536</f>
        <v>551.12671231170179</v>
      </c>
      <c r="AB536" s="5">
        <f t="shared" si="19"/>
        <v>740.58487615102285</v>
      </c>
    </row>
    <row r="537" spans="1:28" x14ac:dyDescent="0.25">
      <c r="A537" s="95">
        <v>2016</v>
      </c>
      <c r="B537" s="95" t="s">
        <v>58</v>
      </c>
      <c r="C537" s="52" t="s">
        <v>13</v>
      </c>
      <c r="D537" s="5">
        <f>VLOOKUP(B537,SWH!$A$4:$C$19,3,FALSE)</f>
        <v>4013.58</v>
      </c>
      <c r="E537" s="5">
        <f>'90.1 Data-SI'!E537*Convert!$B$6/Convert!$B$5/$D537</f>
        <v>0.52823926657885367</v>
      </c>
      <c r="F537" s="5">
        <f>'90.1 Data-SI'!F537*Convert!$B$7/Convert!$B$5/$D537</f>
        <v>5.7017536574440891E-2</v>
      </c>
      <c r="G537" s="5">
        <f>'90.1 Data-SI'!G537*Convert!$B$6/Convert!$B$5/$D537</f>
        <v>139.05843896083906</v>
      </c>
      <c r="H537" s="5">
        <f>'90.1 Data-SI'!H537*Convert!$B$6/Convert!$B$5/$D537</f>
        <v>62.867048315413619</v>
      </c>
      <c r="I537" s="5">
        <f>'90.1 Data-SI'!I537*Convert!$B$6/Convert!$B$5/$D537</f>
        <v>9.7165338952035611</v>
      </c>
      <c r="J537" s="5">
        <f>'90.1 Data-SI'!J537*Convert!$B$6/Convert!$B$5/$D537</f>
        <v>122.23149767649939</v>
      </c>
      <c r="K537" s="5">
        <f>'90.1 Data-SI'!K537*Convert!$B$7/Convert!$B$5/$D537</f>
        <v>31.621475645738279</v>
      </c>
      <c r="L537" s="5">
        <f>'90.1 Data-SI'!L537*Convert!$B$6/Convert!$B$5/$D537</f>
        <v>0</v>
      </c>
      <c r="M537" s="5">
        <f>'90.1 Data-SI'!M537*Convert!$B$6/Convert!$B$5/$D537</f>
        <v>39.194915207315603</v>
      </c>
      <c r="N537" s="5">
        <f>'90.1 Data-SI'!N537*Convert!$B$6/Convert!$B$5/$D537</f>
        <v>5.6988468593569271E-2</v>
      </c>
      <c r="O537" s="5">
        <f>'90.1 Data-SI'!O537*Convert!$B$6/Convert!$B$5/$D537</f>
        <v>5.6988468593569271E-2</v>
      </c>
      <c r="P537" s="5">
        <f>'90.1 Data-SI'!P537*Convert!$B$6/Convert!$B$5/$D537</f>
        <v>0</v>
      </c>
      <c r="Q537" s="5">
        <f>'90.1 Data-SI'!Q537*Convert!$B$6/Convert!$B$5/$D537</f>
        <v>0</v>
      </c>
      <c r="R537" s="5">
        <f>'90.1 Data-SI'!R537*Convert!$B$6/Convert!$B$5/$D537</f>
        <v>0</v>
      </c>
      <c r="S537" s="5">
        <f>'90.1 Data-SI'!S537*Convert!$B$6/Convert!$B$5/$D537</f>
        <v>0</v>
      </c>
      <c r="T537" s="5">
        <f>'90.1 Data-SI'!T537*Convert!$B$6/Convert!$B$5/$D537</f>
        <v>0</v>
      </c>
      <c r="U537" s="5">
        <f>'90.1 Data-SI'!U537*Convert!$B$7/Convert!$B$5/$D537</f>
        <v>33.993705259532781</v>
      </c>
      <c r="V537" s="5">
        <f>'90.1 Data-SI'!V537*Convert!$B$6/Convert!$B$5/$D537</f>
        <v>0</v>
      </c>
      <c r="W537" s="5">
        <f>'90.1 Data-SI'!W537*Convert!$B$6/Convert!$B$5/$D537</f>
        <v>178.78159343473351</v>
      </c>
      <c r="X537" s="5">
        <f>'90.1 Data-SI'!X537*Convert!$B$7/Convert!$B$5/$D537</f>
        <v>5.7017536574440891E-2</v>
      </c>
      <c r="Y537" s="5">
        <f t="shared" si="18"/>
        <v>178.83861097130796</v>
      </c>
      <c r="Z537" s="5">
        <f>'90.1 Data-SI'!Z537*Convert!$B$6/Convert!$B$5/$D537</f>
        <v>191.86702256948772</v>
      </c>
      <c r="AA537" s="5">
        <f>'90.1 Data-SI'!AA537*Convert!$B$6/Convert!$B$5/$D537</f>
        <v>565.52068435993135</v>
      </c>
      <c r="AB537" s="5">
        <f t="shared" si="19"/>
        <v>757.3877069294191</v>
      </c>
    </row>
    <row r="538" spans="1:28" x14ac:dyDescent="0.25">
      <c r="A538" s="95">
        <v>2016</v>
      </c>
      <c r="B538" s="95" t="s">
        <v>58</v>
      </c>
      <c r="C538" s="52" t="s">
        <v>19</v>
      </c>
      <c r="D538" s="5">
        <f>VLOOKUP(B538,SWH!$A$4:$C$19,3,FALSE)</f>
        <v>4013.58</v>
      </c>
      <c r="E538" s="5">
        <f>'90.1 Data-SI'!E538*Convert!$B$6/Convert!$B$5/$D538</f>
        <v>1.0126412496241926</v>
      </c>
      <c r="F538" s="5">
        <f>'90.1 Data-SI'!F538*Convert!$B$7/Convert!$B$5/$D538</f>
        <v>0.19731068577734148</v>
      </c>
      <c r="G538" s="5">
        <f>'90.1 Data-SI'!G538*Convert!$B$6/Convert!$B$5/$D538</f>
        <v>112.58510343494945</v>
      </c>
      <c r="H538" s="5">
        <f>'90.1 Data-SI'!H538*Convert!$B$6/Convert!$B$5/$D538</f>
        <v>63.073083548021131</v>
      </c>
      <c r="I538" s="5">
        <f>'90.1 Data-SI'!I538*Convert!$B$6/Convert!$B$5/$D538</f>
        <v>9.7143420310268844</v>
      </c>
      <c r="J538" s="5">
        <f>'90.1 Data-SI'!J538*Convert!$B$6/Convert!$B$5/$D538</f>
        <v>122.23149767649939</v>
      </c>
      <c r="K538" s="5">
        <f>'90.1 Data-SI'!K538*Convert!$B$7/Convert!$B$5/$D538</f>
        <v>31.621475645738279</v>
      </c>
      <c r="L538" s="5">
        <f>'90.1 Data-SI'!L538*Convert!$B$6/Convert!$B$5/$D538</f>
        <v>0</v>
      </c>
      <c r="M538" s="5">
        <f>'90.1 Data-SI'!M538*Convert!$B$6/Convert!$B$5/$D538</f>
        <v>37.344981842201278</v>
      </c>
      <c r="N538" s="5">
        <f>'90.1 Data-SI'!N538*Convert!$B$6/Convert!$B$5/$D538</f>
        <v>5.6988468593569271E-2</v>
      </c>
      <c r="O538" s="5">
        <f>'90.1 Data-SI'!O538*Convert!$B$6/Convert!$B$5/$D538</f>
        <v>5.6988468593569271E-2</v>
      </c>
      <c r="P538" s="5">
        <f>'90.1 Data-SI'!P538*Convert!$B$6/Convert!$B$5/$D538</f>
        <v>0</v>
      </c>
      <c r="Q538" s="5">
        <f>'90.1 Data-SI'!Q538*Convert!$B$6/Convert!$B$5/$D538</f>
        <v>0</v>
      </c>
      <c r="R538" s="5">
        <f>'90.1 Data-SI'!R538*Convert!$B$6/Convert!$B$5/$D538</f>
        <v>0</v>
      </c>
      <c r="S538" s="5">
        <f>'90.1 Data-SI'!S538*Convert!$B$6/Convert!$B$5/$D538</f>
        <v>0</v>
      </c>
      <c r="T538" s="5">
        <f>'90.1 Data-SI'!T538*Convert!$B$6/Convert!$B$5/$D538</f>
        <v>0</v>
      </c>
      <c r="U538" s="5">
        <f>'90.1 Data-SI'!U538*Convert!$B$7/Convert!$B$5/$D538</f>
        <v>35.916546657431361</v>
      </c>
      <c r="V538" s="5">
        <f>'90.1 Data-SI'!V538*Convert!$B$6/Convert!$B$5/$D538</f>
        <v>0</v>
      </c>
      <c r="W538" s="5">
        <f>'90.1 Data-SI'!W538*Convert!$B$6/Convert!$B$5/$D538</f>
        <v>150.94272652677495</v>
      </c>
      <c r="X538" s="5">
        <f>'90.1 Data-SI'!X538*Convert!$B$7/Convert!$B$5/$D538</f>
        <v>0.19731068577734148</v>
      </c>
      <c r="Y538" s="5">
        <f t="shared" si="18"/>
        <v>151.1400372125523</v>
      </c>
      <c r="Z538" s="5">
        <f>'90.1 Data-SI'!Z538*Convert!$B$6/Convert!$B$5/$D538</f>
        <v>197.89684091952267</v>
      </c>
      <c r="AA538" s="5">
        <f>'90.1 Data-SI'!AA538*Convert!$B$6/Convert!$B$5/$D538</f>
        <v>543.91547917043863</v>
      </c>
      <c r="AB538" s="5">
        <f t="shared" si="19"/>
        <v>741.8123200899613</v>
      </c>
    </row>
    <row r="539" spans="1:28" x14ac:dyDescent="0.25">
      <c r="A539" s="95">
        <v>2016</v>
      </c>
      <c r="B539" s="95" t="s">
        <v>58</v>
      </c>
      <c r="C539" s="52" t="s">
        <v>20</v>
      </c>
      <c r="D539" s="5">
        <f>VLOOKUP(B539,SWH!$A$4:$C$19,3,FALSE)</f>
        <v>4013.58</v>
      </c>
      <c r="E539" s="5">
        <f>'90.1 Data-SI'!E539*Convert!$B$6/Convert!$B$5/$D539</f>
        <v>1.0104493854475169</v>
      </c>
      <c r="F539" s="5">
        <f>'90.1 Data-SI'!F539*Convert!$B$7/Convert!$B$5/$D539</f>
        <v>0.13729222622529846</v>
      </c>
      <c r="G539" s="5">
        <f>'90.1 Data-SI'!G539*Convert!$B$6/Convert!$B$5/$D539</f>
        <v>92.943808547758138</v>
      </c>
      <c r="H539" s="5">
        <f>'90.1 Data-SI'!H539*Convert!$B$6/Convert!$B$5/$D539</f>
        <v>63.504880790826263</v>
      </c>
      <c r="I539" s="5">
        <f>'90.1 Data-SI'!I539*Convert!$B$6/Convert!$B$5/$D539</f>
        <v>9.7209176235569128</v>
      </c>
      <c r="J539" s="5">
        <f>'90.1 Data-SI'!J539*Convert!$B$6/Convert!$B$5/$D539</f>
        <v>122.23149767649939</v>
      </c>
      <c r="K539" s="5">
        <f>'90.1 Data-SI'!K539*Convert!$B$7/Convert!$B$5/$D539</f>
        <v>31.621475645738279</v>
      </c>
      <c r="L539" s="5">
        <f>'90.1 Data-SI'!L539*Convert!$B$6/Convert!$B$5/$D539</f>
        <v>0</v>
      </c>
      <c r="M539" s="5">
        <f>'90.1 Data-SI'!M539*Convert!$B$6/Convert!$B$5/$D539</f>
        <v>38.548315275196259</v>
      </c>
      <c r="N539" s="5">
        <f>'90.1 Data-SI'!N539*Convert!$B$6/Convert!$B$5/$D539</f>
        <v>5.6988468593569271E-2</v>
      </c>
      <c r="O539" s="5">
        <f>'90.1 Data-SI'!O539*Convert!$B$6/Convert!$B$5/$D539</f>
        <v>5.6988468593569271E-2</v>
      </c>
      <c r="P539" s="5">
        <f>'90.1 Data-SI'!P539*Convert!$B$6/Convert!$B$5/$D539</f>
        <v>0</v>
      </c>
      <c r="Q539" s="5">
        <f>'90.1 Data-SI'!Q539*Convert!$B$6/Convert!$B$5/$D539</f>
        <v>0</v>
      </c>
      <c r="R539" s="5">
        <f>'90.1 Data-SI'!R539*Convert!$B$6/Convert!$B$5/$D539</f>
        <v>0</v>
      </c>
      <c r="S539" s="5">
        <f>'90.1 Data-SI'!S539*Convert!$B$6/Convert!$B$5/$D539</f>
        <v>0</v>
      </c>
      <c r="T539" s="5">
        <f>'90.1 Data-SI'!T539*Convert!$B$6/Convert!$B$5/$D539</f>
        <v>0</v>
      </c>
      <c r="U539" s="5">
        <f>'90.1 Data-SI'!U539*Convert!$B$7/Convert!$B$5/$D539</f>
        <v>36.314168951963644</v>
      </c>
      <c r="V539" s="5">
        <f>'90.1 Data-SI'!V539*Convert!$B$6/Convert!$B$5/$D539</f>
        <v>0</v>
      </c>
      <c r="W539" s="5">
        <f>'90.1 Data-SI'!W539*Convert!$B$6/Convert!$B$5/$D539</f>
        <v>132.50257320840191</v>
      </c>
      <c r="X539" s="5">
        <f>'90.1 Data-SI'!X539*Convert!$B$7/Convert!$B$5/$D539</f>
        <v>0.13729222622529846</v>
      </c>
      <c r="Y539" s="5">
        <f t="shared" si="18"/>
        <v>132.63986543462721</v>
      </c>
      <c r="Z539" s="5">
        <f>'90.1 Data-SI'!Z539*Convert!$B$6/Convert!$B$5/$D539</f>
        <v>198.88098793485008</v>
      </c>
      <c r="AA539" s="5">
        <f>'90.1 Data-SI'!AA539*Convert!$B$6/Convert!$B$5/$D539</f>
        <v>526.89784570272809</v>
      </c>
      <c r="AB539" s="5">
        <f t="shared" si="19"/>
        <v>725.77883363757815</v>
      </c>
    </row>
    <row r="540" spans="1:28" x14ac:dyDescent="0.25">
      <c r="A540" s="95">
        <v>2016</v>
      </c>
      <c r="B540" s="95" t="s">
        <v>58</v>
      </c>
      <c r="C540" s="52" t="s">
        <v>3</v>
      </c>
      <c r="D540" s="5">
        <f>VLOOKUP(B540,SWH!$A$4:$C$19,3,FALSE)</f>
        <v>4013.58</v>
      </c>
      <c r="E540" s="5">
        <f>'90.1 Data-SI'!E540*Convert!$B$6/Convert!$B$5/$D540</f>
        <v>8.1800371073538667</v>
      </c>
      <c r="F540" s="5">
        <f>'90.1 Data-SI'!F540*Convert!$B$7/Convert!$B$5/$D540</f>
        <v>1.8110570169828988</v>
      </c>
      <c r="G540" s="5">
        <f>'90.1 Data-SI'!G540*Convert!$B$6/Convert!$B$5/$D540</f>
        <v>75.757401538443631</v>
      </c>
      <c r="H540" s="5">
        <f>'90.1 Data-SI'!H540*Convert!$B$6/Convert!$B$5/$D540</f>
        <v>63.36240961934233</v>
      </c>
      <c r="I540" s="5">
        <f>'90.1 Data-SI'!I540*Convert!$B$6/Convert!$B$5/$D540</f>
        <v>9.7187257593802379</v>
      </c>
      <c r="J540" s="5">
        <f>'90.1 Data-SI'!J540*Convert!$B$6/Convert!$B$5/$D540</f>
        <v>122.23149767649939</v>
      </c>
      <c r="K540" s="5">
        <f>'90.1 Data-SI'!K540*Convert!$B$7/Convert!$B$5/$D540</f>
        <v>31.621475645738279</v>
      </c>
      <c r="L540" s="5">
        <f>'90.1 Data-SI'!L540*Convert!$B$6/Convert!$B$5/$D540</f>
        <v>0</v>
      </c>
      <c r="M540" s="5">
        <f>'90.1 Data-SI'!M540*Convert!$B$6/Convert!$B$5/$D540</f>
        <v>36.571253787834749</v>
      </c>
      <c r="N540" s="5">
        <f>'90.1 Data-SI'!N540*Convert!$B$6/Convert!$B$5/$D540</f>
        <v>5.6988468593569271E-2</v>
      </c>
      <c r="O540" s="5">
        <f>'90.1 Data-SI'!O540*Convert!$B$6/Convert!$B$5/$D540</f>
        <v>5.6988468593569271E-2</v>
      </c>
      <c r="P540" s="5">
        <f>'90.1 Data-SI'!P540*Convert!$B$6/Convert!$B$5/$D540</f>
        <v>0</v>
      </c>
      <c r="Q540" s="5">
        <f>'90.1 Data-SI'!Q540*Convert!$B$6/Convert!$B$5/$D540</f>
        <v>0</v>
      </c>
      <c r="R540" s="5">
        <f>'90.1 Data-SI'!R540*Convert!$B$6/Convert!$B$5/$D540</f>
        <v>0</v>
      </c>
      <c r="S540" s="5">
        <f>'90.1 Data-SI'!S540*Convert!$B$6/Convert!$B$5/$D540</f>
        <v>0</v>
      </c>
      <c r="T540" s="5">
        <f>'90.1 Data-SI'!T540*Convert!$B$6/Convert!$B$5/$D540</f>
        <v>0</v>
      </c>
      <c r="U540" s="5">
        <f>'90.1 Data-SI'!U540*Convert!$B$7/Convert!$B$5/$D540</f>
        <v>40.821555264322079</v>
      </c>
      <c r="V540" s="5">
        <f>'90.1 Data-SI'!V540*Convert!$B$6/Convert!$B$5/$D540</f>
        <v>0</v>
      </c>
      <c r="W540" s="5">
        <f>'90.1 Data-SI'!W540*Convert!$B$6/Convert!$B$5/$D540</f>
        <v>120.50869243363225</v>
      </c>
      <c r="X540" s="5">
        <f>'90.1 Data-SI'!X540*Convert!$B$7/Convert!$B$5/$D540</f>
        <v>1.8110570169828988</v>
      </c>
      <c r="Y540" s="5">
        <f t="shared" si="18"/>
        <v>122.31974945061515</v>
      </c>
      <c r="Z540" s="5">
        <f>'90.1 Data-SI'!Z540*Convert!$B$6/Convert!$B$5/$D540</f>
        <v>216.93756502230482</v>
      </c>
      <c r="AA540" s="5">
        <f>'90.1 Data-SI'!AA540*Convert!$B$6/Convert!$B$5/$D540</f>
        <v>532.81368711557593</v>
      </c>
      <c r="AB540" s="5">
        <f t="shared" si="19"/>
        <v>749.75125213788078</v>
      </c>
    </row>
    <row r="541" spans="1:28" x14ac:dyDescent="0.25">
      <c r="A541" s="95">
        <v>2016</v>
      </c>
      <c r="B541" s="95" t="s">
        <v>58</v>
      </c>
      <c r="C541" s="52" t="s">
        <v>7</v>
      </c>
      <c r="D541" s="5">
        <f>VLOOKUP(B541,SWH!$A$4:$C$19,3,FALSE)</f>
        <v>4013.58</v>
      </c>
      <c r="E541" s="5">
        <f>'90.1 Data-SI'!E541*Convert!$B$6/Convert!$B$5/$D541</f>
        <v>2.9064118982720331</v>
      </c>
      <c r="F541" s="5">
        <f>'90.1 Data-SI'!F541*Convert!$B$7/Convert!$B$5/$D541</f>
        <v>0.63994682497365896</v>
      </c>
      <c r="G541" s="5">
        <f>'90.1 Data-SI'!G541*Convert!$B$6/Convert!$B$5/$D541</f>
        <v>76.013849647114711</v>
      </c>
      <c r="H541" s="5">
        <f>'90.1 Data-SI'!H541*Convert!$B$6/Convert!$B$5/$D541</f>
        <v>63.35364216263563</v>
      </c>
      <c r="I541" s="5">
        <f>'90.1 Data-SI'!I541*Convert!$B$6/Convert!$B$5/$D541</f>
        <v>9.7187257593802379</v>
      </c>
      <c r="J541" s="5">
        <f>'90.1 Data-SI'!J541*Convert!$B$6/Convert!$B$5/$D541</f>
        <v>122.23149767649939</v>
      </c>
      <c r="K541" s="5">
        <f>'90.1 Data-SI'!K541*Convert!$B$7/Convert!$B$5/$D541</f>
        <v>31.621475645738279</v>
      </c>
      <c r="L541" s="5">
        <f>'90.1 Data-SI'!L541*Convert!$B$6/Convert!$B$5/$D541</f>
        <v>0</v>
      </c>
      <c r="M541" s="5">
        <f>'90.1 Data-SI'!M541*Convert!$B$6/Convert!$B$5/$D541</f>
        <v>38.107750575684449</v>
      </c>
      <c r="N541" s="5">
        <f>'90.1 Data-SI'!N541*Convert!$B$6/Convert!$B$5/$D541</f>
        <v>5.6988468593569271E-2</v>
      </c>
      <c r="O541" s="5">
        <f>'90.1 Data-SI'!O541*Convert!$B$6/Convert!$B$5/$D541</f>
        <v>5.6988468593569271E-2</v>
      </c>
      <c r="P541" s="5">
        <f>'90.1 Data-SI'!P541*Convert!$B$6/Convert!$B$5/$D541</f>
        <v>0</v>
      </c>
      <c r="Q541" s="5">
        <f>'90.1 Data-SI'!Q541*Convert!$B$6/Convert!$B$5/$D541</f>
        <v>0</v>
      </c>
      <c r="R541" s="5">
        <f>'90.1 Data-SI'!R541*Convert!$B$6/Convert!$B$5/$D541</f>
        <v>0</v>
      </c>
      <c r="S541" s="5">
        <f>'90.1 Data-SI'!S541*Convert!$B$6/Convert!$B$5/$D541</f>
        <v>0</v>
      </c>
      <c r="T541" s="5">
        <f>'90.1 Data-SI'!T541*Convert!$B$6/Convert!$B$5/$D541</f>
        <v>0</v>
      </c>
      <c r="U541" s="5">
        <f>'90.1 Data-SI'!U541*Convert!$B$7/Convert!$B$5/$D541</f>
        <v>39.509401692365529</v>
      </c>
      <c r="V541" s="5">
        <f>'90.1 Data-SI'!V541*Convert!$B$6/Convert!$B$5/$D541</f>
        <v>0</v>
      </c>
      <c r="W541" s="5">
        <f>'90.1 Data-SI'!W541*Convert!$B$6/Convert!$B$5/$D541</f>
        <v>117.0280121210712</v>
      </c>
      <c r="X541" s="5">
        <f>'90.1 Data-SI'!X541*Convert!$B$7/Convert!$B$5/$D541</f>
        <v>0.63994682497365896</v>
      </c>
      <c r="Y541" s="5">
        <f t="shared" si="18"/>
        <v>117.66795894604486</v>
      </c>
      <c r="Z541" s="5">
        <f>'90.1 Data-SI'!Z541*Convert!$B$6/Convert!$B$5/$D541</f>
        <v>209.68468646168481</v>
      </c>
      <c r="AA541" s="5">
        <f>'90.1 Data-SI'!AA541*Convert!$B$6/Convert!$B$5/$D541</f>
        <v>522.07136078568817</v>
      </c>
      <c r="AB541" s="5">
        <f t="shared" si="19"/>
        <v>731.75604724737298</v>
      </c>
    </row>
    <row r="542" spans="1:28" x14ac:dyDescent="0.25">
      <c r="A542" s="95">
        <v>2016</v>
      </c>
      <c r="B542" s="95" t="s">
        <v>58</v>
      </c>
      <c r="C542" s="52" t="s">
        <v>17</v>
      </c>
      <c r="D542" s="5">
        <f>VLOOKUP(B542,SWH!$A$4:$C$19,3,FALSE)</f>
        <v>4013.58</v>
      </c>
      <c r="E542" s="5">
        <f>'90.1 Data-SI'!E542*Convert!$B$6/Convert!$B$5/$D542</f>
        <v>0.66194298135607388</v>
      </c>
      <c r="F542" s="5">
        <f>'90.1 Data-SI'!F542*Convert!$B$7/Convert!$B$5/$D542</f>
        <v>6.0768690296443592E-2</v>
      </c>
      <c r="G542" s="5">
        <f>'90.1 Data-SI'!G542*Convert!$B$6/Convert!$B$5/$D542</f>
        <v>61.90262807767629</v>
      </c>
      <c r="H542" s="5">
        <f>'90.1 Data-SI'!H542*Convert!$B$6/Convert!$B$5/$D542</f>
        <v>63.213362855328377</v>
      </c>
      <c r="I542" s="5">
        <f>'90.1 Data-SI'!I542*Convert!$B$6/Convert!$B$5/$D542</f>
        <v>9.7165338952035611</v>
      </c>
      <c r="J542" s="5">
        <f>'90.1 Data-SI'!J542*Convert!$B$6/Convert!$B$5/$D542</f>
        <v>122.23149767649939</v>
      </c>
      <c r="K542" s="5">
        <f>'90.1 Data-SI'!K542*Convert!$B$7/Convert!$B$5/$D542</f>
        <v>31.621475645738279</v>
      </c>
      <c r="L542" s="5">
        <f>'90.1 Data-SI'!L542*Convert!$B$6/Convert!$B$5/$D542</f>
        <v>0</v>
      </c>
      <c r="M542" s="5">
        <f>'90.1 Data-SI'!M542*Convert!$B$6/Convert!$B$5/$D542</f>
        <v>44.503610243224252</v>
      </c>
      <c r="N542" s="5">
        <f>'90.1 Data-SI'!N542*Convert!$B$6/Convert!$B$5/$D542</f>
        <v>5.6988468593569271E-2</v>
      </c>
      <c r="O542" s="5">
        <f>'90.1 Data-SI'!O542*Convert!$B$6/Convert!$B$5/$D542</f>
        <v>5.6988468593569271E-2</v>
      </c>
      <c r="P542" s="5">
        <f>'90.1 Data-SI'!P542*Convert!$B$6/Convert!$B$5/$D542</f>
        <v>0</v>
      </c>
      <c r="Q542" s="5">
        <f>'90.1 Data-SI'!Q542*Convert!$B$6/Convert!$B$5/$D542</f>
        <v>0</v>
      </c>
      <c r="R542" s="5">
        <f>'90.1 Data-SI'!R542*Convert!$B$6/Convert!$B$5/$D542</f>
        <v>0</v>
      </c>
      <c r="S542" s="5">
        <f>'90.1 Data-SI'!S542*Convert!$B$6/Convert!$B$5/$D542</f>
        <v>0</v>
      </c>
      <c r="T542" s="5">
        <f>'90.1 Data-SI'!T542*Convert!$B$6/Convert!$B$5/$D542</f>
        <v>0</v>
      </c>
      <c r="U542" s="5">
        <f>'90.1 Data-SI'!U542*Convert!$B$7/Convert!$B$5/$D542</f>
        <v>41.385728784111279</v>
      </c>
      <c r="V542" s="5">
        <f>'90.1 Data-SI'!V542*Convert!$B$6/Convert!$B$5/$D542</f>
        <v>0</v>
      </c>
      <c r="W542" s="5">
        <f>'90.1 Data-SI'!W542*Convert!$B$6/Convert!$B$5/$D542</f>
        <v>107.06818130225662</v>
      </c>
      <c r="X542" s="5">
        <f>'90.1 Data-SI'!X542*Convert!$B$7/Convert!$B$5/$D542</f>
        <v>6.0768690296443592E-2</v>
      </c>
      <c r="Y542" s="5">
        <f t="shared" si="18"/>
        <v>107.12894999255306</v>
      </c>
      <c r="Z542" s="5">
        <f>'90.1 Data-SI'!Z542*Convert!$B$6/Convert!$B$5/$D542</f>
        <v>213.47441962315716</v>
      </c>
      <c r="AA542" s="5">
        <f>'90.1 Data-SI'!AA542*Convert!$B$6/Convert!$B$5/$D542</f>
        <v>515.75879195686196</v>
      </c>
      <c r="AB542" s="5">
        <f t="shared" si="19"/>
        <v>729.23321158001909</v>
      </c>
    </row>
    <row r="543" spans="1:28" x14ac:dyDescent="0.25">
      <c r="A543" s="95">
        <v>2016</v>
      </c>
      <c r="B543" s="95" t="s">
        <v>58</v>
      </c>
      <c r="C543" s="52" t="s">
        <v>14</v>
      </c>
      <c r="D543" s="5">
        <f>VLOOKUP(B543,SWH!$A$4:$C$19,3,FALSE)</f>
        <v>4013.58</v>
      </c>
      <c r="E543" s="5">
        <f>'90.1 Data-SI'!E543*Convert!$B$6/Convert!$B$5/$D543</f>
        <v>18.788659722464455</v>
      </c>
      <c r="F543" s="5">
        <f>'90.1 Data-SI'!F543*Convert!$B$7/Convert!$B$5/$D543</f>
        <v>4.6026656168973004</v>
      </c>
      <c r="G543" s="5">
        <f>'90.1 Data-SI'!G543*Convert!$B$6/Convert!$B$5/$D543</f>
        <v>57.696440722635543</v>
      </c>
      <c r="H543" s="5">
        <f>'90.1 Data-SI'!H543*Convert!$B$6/Convert!$B$5/$D543</f>
        <v>62.704850366339599</v>
      </c>
      <c r="I543" s="5">
        <f>'90.1 Data-SI'!I543*Convert!$B$6/Convert!$B$5/$D543</f>
        <v>9.7033827101435079</v>
      </c>
      <c r="J543" s="5">
        <f>'90.1 Data-SI'!J543*Convert!$B$6/Convert!$B$5/$D543</f>
        <v>122.23149767649939</v>
      </c>
      <c r="K543" s="5">
        <f>'90.1 Data-SI'!K543*Convert!$B$7/Convert!$B$5/$D543</f>
        <v>31.621475645738279</v>
      </c>
      <c r="L543" s="5">
        <f>'90.1 Data-SI'!L543*Convert!$B$6/Convert!$B$5/$D543</f>
        <v>0</v>
      </c>
      <c r="M543" s="5">
        <f>'90.1 Data-SI'!M543*Convert!$B$6/Convert!$B$5/$D543</f>
        <v>35.861089794591813</v>
      </c>
      <c r="N543" s="5">
        <f>'90.1 Data-SI'!N543*Convert!$B$6/Convert!$B$5/$D543</f>
        <v>5.6988468593569271E-2</v>
      </c>
      <c r="O543" s="5">
        <f>'90.1 Data-SI'!O543*Convert!$B$6/Convert!$B$5/$D543</f>
        <v>5.6988468593569271E-2</v>
      </c>
      <c r="P543" s="5">
        <f>'90.1 Data-SI'!P543*Convert!$B$6/Convert!$B$5/$D543</f>
        <v>0</v>
      </c>
      <c r="Q543" s="5">
        <f>'90.1 Data-SI'!Q543*Convert!$B$6/Convert!$B$5/$D543</f>
        <v>0</v>
      </c>
      <c r="R543" s="5">
        <f>'90.1 Data-SI'!R543*Convert!$B$6/Convert!$B$5/$D543</f>
        <v>0</v>
      </c>
      <c r="S543" s="5">
        <f>'90.1 Data-SI'!S543*Convert!$B$6/Convert!$B$5/$D543</f>
        <v>0</v>
      </c>
      <c r="T543" s="5">
        <f>'90.1 Data-SI'!T543*Convert!$B$6/Convert!$B$5/$D543</f>
        <v>0</v>
      </c>
      <c r="U543" s="5">
        <f>'90.1 Data-SI'!U543*Convert!$B$7/Convert!$B$5/$D543</f>
        <v>45.025848355942692</v>
      </c>
      <c r="V543" s="5">
        <f>'90.1 Data-SI'!V543*Convert!$B$6/Convert!$B$5/$D543</f>
        <v>0</v>
      </c>
      <c r="W543" s="5">
        <f>'90.1 Data-SI'!W543*Convert!$B$6/Convert!$B$5/$D543</f>
        <v>112.34619023969181</v>
      </c>
      <c r="X543" s="5">
        <f>'90.1 Data-SI'!X543*Convert!$B$7/Convert!$B$5/$D543</f>
        <v>4.6026656168973004</v>
      </c>
      <c r="Y543" s="5">
        <f t="shared" si="18"/>
        <v>116.94885585658911</v>
      </c>
      <c r="Z543" s="5">
        <f>'90.1 Data-SI'!Z543*Convert!$B$6/Convert!$B$5/$D543</f>
        <v>237.37889033398278</v>
      </c>
      <c r="AA543" s="5">
        <f>'90.1 Data-SI'!AA543*Convert!$B$6/Convert!$B$5/$D543</f>
        <v>544.42179979525065</v>
      </c>
      <c r="AB543" s="5">
        <f t="shared" si="19"/>
        <v>781.80069012923343</v>
      </c>
    </row>
    <row r="544" spans="1:28" x14ac:dyDescent="0.25">
      <c r="A544" s="95">
        <v>2016</v>
      </c>
      <c r="B544" s="95" t="s">
        <v>58</v>
      </c>
      <c r="C544" s="52" t="s">
        <v>2</v>
      </c>
      <c r="D544" s="5">
        <f>VLOOKUP(B544,SWH!$A$4:$C$19,3,FALSE)</f>
        <v>4013.58</v>
      </c>
      <c r="E544" s="5">
        <f>'90.1 Data-SI'!E544*Convert!$B$6/Convert!$B$5/$D544</f>
        <v>6.5602494807904943</v>
      </c>
      <c r="F544" s="5">
        <f>'90.1 Data-SI'!F544*Convert!$B$7/Convert!$B$5/$D544</f>
        <v>1.7300320965876408</v>
      </c>
      <c r="G544" s="5">
        <f>'90.1 Data-SI'!G544*Convert!$B$6/Convert!$B$5/$D544</f>
        <v>60.609428213437596</v>
      </c>
      <c r="H544" s="5">
        <f>'90.1 Data-SI'!H544*Convert!$B$6/Convert!$B$5/$D544</f>
        <v>62.733344600636386</v>
      </c>
      <c r="I544" s="5">
        <f>'90.1 Data-SI'!I544*Convert!$B$6/Convert!$B$5/$D544</f>
        <v>9.7121501668502113</v>
      </c>
      <c r="J544" s="5">
        <f>'90.1 Data-SI'!J544*Convert!$B$6/Convert!$B$5/$D544</f>
        <v>122.23149767649939</v>
      </c>
      <c r="K544" s="5">
        <f>'90.1 Data-SI'!K544*Convert!$B$7/Convert!$B$5/$D544</f>
        <v>31.621475645738279</v>
      </c>
      <c r="L544" s="5">
        <f>'90.1 Data-SI'!L544*Convert!$B$6/Convert!$B$5/$D544</f>
        <v>0</v>
      </c>
      <c r="M544" s="5">
        <f>'90.1 Data-SI'!M544*Convert!$B$6/Convert!$B$5/$D544</f>
        <v>38.280907845641821</v>
      </c>
      <c r="N544" s="5">
        <f>'90.1 Data-SI'!N544*Convert!$B$6/Convert!$B$5/$D544</f>
        <v>5.6988468593569271E-2</v>
      </c>
      <c r="O544" s="5">
        <f>'90.1 Data-SI'!O544*Convert!$B$6/Convert!$B$5/$D544</f>
        <v>5.6988468593569271E-2</v>
      </c>
      <c r="P544" s="5">
        <f>'90.1 Data-SI'!P544*Convert!$B$6/Convert!$B$5/$D544</f>
        <v>0</v>
      </c>
      <c r="Q544" s="5">
        <f>'90.1 Data-SI'!Q544*Convert!$B$6/Convert!$B$5/$D544</f>
        <v>0</v>
      </c>
      <c r="R544" s="5">
        <f>'90.1 Data-SI'!R544*Convert!$B$6/Convert!$B$5/$D544</f>
        <v>0</v>
      </c>
      <c r="S544" s="5">
        <f>'90.1 Data-SI'!S544*Convert!$B$6/Convert!$B$5/$D544</f>
        <v>0</v>
      </c>
      <c r="T544" s="5">
        <f>'90.1 Data-SI'!T544*Convert!$B$6/Convert!$B$5/$D544</f>
        <v>0</v>
      </c>
      <c r="U544" s="5">
        <f>'90.1 Data-SI'!U544*Convert!$B$7/Convert!$B$5/$D544</f>
        <v>43.808974088525019</v>
      </c>
      <c r="V544" s="5">
        <f>'90.1 Data-SI'!V544*Convert!$B$6/Convert!$B$5/$D544</f>
        <v>0</v>
      </c>
      <c r="W544" s="5">
        <f>'90.1 Data-SI'!W544*Convert!$B$6/Convert!$B$5/$D544</f>
        <v>105.45058553986992</v>
      </c>
      <c r="X544" s="5">
        <f>'90.1 Data-SI'!X544*Convert!$B$7/Convert!$B$5/$D544</f>
        <v>1.7300320965876408</v>
      </c>
      <c r="Y544" s="5">
        <f t="shared" si="18"/>
        <v>107.18061763645755</v>
      </c>
      <c r="Z544" s="5">
        <f>'90.1 Data-SI'!Z544*Convert!$B$6/Convert!$B$5/$D544</f>
        <v>225.43103870692332</v>
      </c>
      <c r="AA544" s="5">
        <f>'90.1 Data-SI'!AA544*Convert!$B$6/Convert!$B$5/$D544</f>
        <v>525.6134132951961</v>
      </c>
      <c r="AB544" s="5">
        <f t="shared" si="19"/>
        <v>751.04445200211944</v>
      </c>
    </row>
    <row r="545" spans="1:28" x14ac:dyDescent="0.25">
      <c r="A545" s="95">
        <v>2016</v>
      </c>
      <c r="B545" s="95" t="s">
        <v>58</v>
      </c>
      <c r="C545" s="52" t="s">
        <v>18</v>
      </c>
      <c r="D545" s="5">
        <f>VLOOKUP(B545,SWH!$A$4:$C$19,3,FALSE)</f>
        <v>4013.58</v>
      </c>
      <c r="E545" s="5">
        <f>'90.1 Data-SI'!E545*Convert!$B$6/Convert!$B$5/$D545</f>
        <v>8.0200310224565374</v>
      </c>
      <c r="F545" s="5">
        <f>'90.1 Data-SI'!F545*Convert!$B$7/Convert!$B$5/$D545</f>
        <v>1.8943326296113585</v>
      </c>
      <c r="G545" s="5">
        <f>'90.1 Data-SI'!G545*Convert!$B$6/Convert!$B$5/$D545</f>
        <v>41.86679763868333</v>
      </c>
      <c r="H545" s="5">
        <f>'90.1 Data-SI'!H545*Convert!$B$6/Convert!$B$5/$D545</f>
        <v>63.134455744968058</v>
      </c>
      <c r="I545" s="5">
        <f>'90.1 Data-SI'!I545*Convert!$B$6/Convert!$B$5/$D545</f>
        <v>9.6924233892601279</v>
      </c>
      <c r="J545" s="5">
        <f>'90.1 Data-SI'!J545*Convert!$B$6/Convert!$B$5/$D545</f>
        <v>122.23149767649939</v>
      </c>
      <c r="K545" s="5">
        <f>'90.1 Data-SI'!K545*Convert!$B$7/Convert!$B$5/$D545</f>
        <v>31.621475645738279</v>
      </c>
      <c r="L545" s="5">
        <f>'90.1 Data-SI'!L545*Convert!$B$6/Convert!$B$5/$D545</f>
        <v>0</v>
      </c>
      <c r="M545" s="5">
        <f>'90.1 Data-SI'!M545*Convert!$B$6/Convert!$B$5/$D545</f>
        <v>44.034551309415647</v>
      </c>
      <c r="N545" s="5">
        <f>'90.1 Data-SI'!N545*Convert!$B$6/Convert!$B$5/$D545</f>
        <v>5.6988468593569271E-2</v>
      </c>
      <c r="O545" s="5">
        <f>'90.1 Data-SI'!O545*Convert!$B$6/Convert!$B$5/$D545</f>
        <v>5.6988468593569271E-2</v>
      </c>
      <c r="P545" s="5">
        <f>'90.1 Data-SI'!P545*Convert!$B$6/Convert!$B$5/$D545</f>
        <v>0</v>
      </c>
      <c r="Q545" s="5">
        <f>'90.1 Data-SI'!Q545*Convert!$B$6/Convert!$B$5/$D545</f>
        <v>0</v>
      </c>
      <c r="R545" s="5">
        <f>'90.1 Data-SI'!R545*Convert!$B$6/Convert!$B$5/$D545</f>
        <v>0</v>
      </c>
      <c r="S545" s="5">
        <f>'90.1 Data-SI'!S545*Convert!$B$6/Convert!$B$5/$D545</f>
        <v>0</v>
      </c>
      <c r="T545" s="5">
        <f>'90.1 Data-SI'!T545*Convert!$B$6/Convert!$B$5/$D545</f>
        <v>0</v>
      </c>
      <c r="U545" s="5">
        <f>'90.1 Data-SI'!U545*Convert!$B$7/Convert!$B$5/$D545</f>
        <v>46.299740159934807</v>
      </c>
      <c r="V545" s="5">
        <f>'90.1 Data-SI'!V545*Convert!$B$6/Convert!$B$5/$D545</f>
        <v>0</v>
      </c>
      <c r="W545" s="5">
        <f>'90.1 Data-SI'!W545*Convert!$B$6/Convert!$B$5/$D545</f>
        <v>93.921379970555506</v>
      </c>
      <c r="X545" s="5">
        <f>'90.1 Data-SI'!X545*Convert!$B$7/Convert!$B$5/$D545</f>
        <v>1.8943326296113585</v>
      </c>
      <c r="Y545" s="5">
        <f t="shared" si="18"/>
        <v>95.815712600166862</v>
      </c>
      <c r="Z545" s="5">
        <f>'90.1 Data-SI'!Z545*Convert!$B$6/Convert!$B$5/$D545</f>
        <v>233.1880460281788</v>
      </c>
      <c r="AA545" s="5">
        <f>'90.1 Data-SI'!AA545*Convert!$B$6/Convert!$B$5/$D545</f>
        <v>522.22479127805548</v>
      </c>
      <c r="AB545" s="5">
        <f t="shared" si="19"/>
        <v>755.41283730623422</v>
      </c>
    </row>
    <row r="546" spans="1:28" x14ac:dyDescent="0.25">
      <c r="A546" s="95">
        <v>2016</v>
      </c>
      <c r="B546" s="95" t="s">
        <v>58</v>
      </c>
      <c r="C546" s="52" t="s">
        <v>4</v>
      </c>
      <c r="D546" s="5">
        <f>VLOOKUP(B546,SWH!$A$4:$C$19,3,FALSE)</f>
        <v>4013.58</v>
      </c>
      <c r="E546" s="5">
        <f>'90.1 Data-SI'!E546*Convert!$B$6/Convert!$B$5/$D546</f>
        <v>33.224277190050891</v>
      </c>
      <c r="F546" s="5">
        <f>'90.1 Data-SI'!F546*Convert!$B$7/Convert!$B$5/$D546</f>
        <v>7.3920235245785015</v>
      </c>
      <c r="G546" s="5">
        <f>'90.1 Data-SI'!G546*Convert!$B$6/Convert!$B$5/$D546</f>
        <v>43.692620497854229</v>
      </c>
      <c r="H546" s="5">
        <f>'90.1 Data-SI'!H546*Convert!$B$6/Convert!$B$5/$D546</f>
        <v>62.654437490276074</v>
      </c>
      <c r="I546" s="5">
        <f>'90.1 Data-SI'!I546*Convert!$B$6/Convert!$B$5/$D546</f>
        <v>9.7077664384968596</v>
      </c>
      <c r="J546" s="5">
        <f>'90.1 Data-SI'!J546*Convert!$B$6/Convert!$B$5/$D546</f>
        <v>122.23149767649939</v>
      </c>
      <c r="K546" s="5">
        <f>'90.1 Data-SI'!K546*Convert!$B$7/Convert!$B$5/$D546</f>
        <v>31.621475645738279</v>
      </c>
      <c r="L546" s="5">
        <f>'90.1 Data-SI'!L546*Convert!$B$6/Convert!$B$5/$D546</f>
        <v>0</v>
      </c>
      <c r="M546" s="5">
        <f>'90.1 Data-SI'!M546*Convert!$B$6/Convert!$B$5/$D546</f>
        <v>35.630944056040846</v>
      </c>
      <c r="N546" s="5">
        <f>'90.1 Data-SI'!N546*Convert!$B$6/Convert!$B$5/$D546</f>
        <v>5.6988468593569271E-2</v>
      </c>
      <c r="O546" s="5">
        <f>'90.1 Data-SI'!O546*Convert!$B$6/Convert!$B$5/$D546</f>
        <v>5.6988468593569271E-2</v>
      </c>
      <c r="P546" s="5">
        <f>'90.1 Data-SI'!P546*Convert!$B$6/Convert!$B$5/$D546</f>
        <v>0</v>
      </c>
      <c r="Q546" s="5">
        <f>'90.1 Data-SI'!Q546*Convert!$B$6/Convert!$B$5/$D546</f>
        <v>0</v>
      </c>
      <c r="R546" s="5">
        <f>'90.1 Data-SI'!R546*Convert!$B$6/Convert!$B$5/$D546</f>
        <v>0</v>
      </c>
      <c r="S546" s="5">
        <f>'90.1 Data-SI'!S546*Convert!$B$6/Convert!$B$5/$D546</f>
        <v>0</v>
      </c>
      <c r="T546" s="5">
        <f>'90.1 Data-SI'!T546*Convert!$B$6/Convert!$B$5/$D546</f>
        <v>0</v>
      </c>
      <c r="U546" s="5">
        <f>'90.1 Data-SI'!U546*Convert!$B$7/Convert!$B$5/$D546</f>
        <v>48.625455467576472</v>
      </c>
      <c r="V546" s="5">
        <f>'90.1 Data-SI'!V546*Convert!$B$6/Convert!$B$5/$D546</f>
        <v>0</v>
      </c>
      <c r="W546" s="5">
        <f>'90.1 Data-SI'!W546*Convert!$B$6/Convert!$B$5/$D546</f>
        <v>112.54784174394597</v>
      </c>
      <c r="X546" s="5">
        <f>'90.1 Data-SI'!X546*Convert!$B$7/Convert!$B$5/$D546</f>
        <v>7.3920235245785015</v>
      </c>
      <c r="Y546" s="5">
        <f t="shared" si="18"/>
        <v>119.93986526852447</v>
      </c>
      <c r="Z546" s="5">
        <f>'90.1 Data-SI'!Z546*Convert!$B$6/Convert!$B$5/$D546</f>
        <v>256.04261379837675</v>
      </c>
      <c r="AA546" s="5">
        <f>'90.1 Data-SI'!AA546*Convert!$B$6/Convert!$B$5/$D546</f>
        <v>563.24114561618865</v>
      </c>
      <c r="AB546" s="5">
        <f t="shared" si="19"/>
        <v>819.28375941456534</v>
      </c>
    </row>
    <row r="547" spans="1:28" x14ac:dyDescent="0.25">
      <c r="A547" s="95">
        <v>2016</v>
      </c>
      <c r="B547" s="95" t="s">
        <v>58</v>
      </c>
      <c r="C547" s="52" t="s">
        <v>5</v>
      </c>
      <c r="D547" s="5">
        <f>VLOOKUP(B547,SWH!$A$4:$C$19,3,FALSE)</f>
        <v>4013.58</v>
      </c>
      <c r="E547" s="5">
        <f>'90.1 Data-SI'!E547*Convert!$B$6/Convert!$B$5/$D547</f>
        <v>16.820365691809638</v>
      </c>
      <c r="F547" s="5">
        <f>'90.1 Data-SI'!F547*Convert!$B$7/Convert!$B$5/$D547</f>
        <v>3.1742262795586766</v>
      </c>
      <c r="G547" s="5">
        <f>'90.1 Data-SI'!G547*Convert!$B$6/Convert!$B$5/$D547</f>
        <v>49.512019886928321</v>
      </c>
      <c r="H547" s="5">
        <f>'90.1 Data-SI'!H547*Convert!$B$6/Convert!$B$5/$D547</f>
        <v>62.63471071268598</v>
      </c>
      <c r="I547" s="5">
        <f>'90.1 Data-SI'!I547*Convert!$B$6/Convert!$B$5/$D547</f>
        <v>9.7077664384968596</v>
      </c>
      <c r="J547" s="5">
        <f>'90.1 Data-SI'!J547*Convert!$B$6/Convert!$B$5/$D547</f>
        <v>122.23149767649939</v>
      </c>
      <c r="K547" s="5">
        <f>'90.1 Data-SI'!K547*Convert!$B$7/Convert!$B$5/$D547</f>
        <v>31.621475645738279</v>
      </c>
      <c r="L547" s="5">
        <f>'90.1 Data-SI'!L547*Convert!$B$6/Convert!$B$5/$D547</f>
        <v>0</v>
      </c>
      <c r="M547" s="5">
        <f>'90.1 Data-SI'!M547*Convert!$B$6/Convert!$B$5/$D547</f>
        <v>42.434490460442355</v>
      </c>
      <c r="N547" s="5">
        <f>'90.1 Data-SI'!N547*Convert!$B$6/Convert!$B$5/$D547</f>
        <v>5.6988468593569271E-2</v>
      </c>
      <c r="O547" s="5">
        <f>'90.1 Data-SI'!O547*Convert!$B$6/Convert!$B$5/$D547</f>
        <v>5.6988468593569271E-2</v>
      </c>
      <c r="P547" s="5">
        <f>'90.1 Data-SI'!P547*Convert!$B$6/Convert!$B$5/$D547</f>
        <v>0</v>
      </c>
      <c r="Q547" s="5">
        <f>'90.1 Data-SI'!Q547*Convert!$B$6/Convert!$B$5/$D547</f>
        <v>0</v>
      </c>
      <c r="R547" s="5">
        <f>'90.1 Data-SI'!R547*Convert!$B$6/Convert!$B$5/$D547</f>
        <v>0</v>
      </c>
      <c r="S547" s="5">
        <f>'90.1 Data-SI'!S547*Convert!$B$6/Convert!$B$5/$D547</f>
        <v>0</v>
      </c>
      <c r="T547" s="5">
        <f>'90.1 Data-SI'!T547*Convert!$B$6/Convert!$B$5/$D547</f>
        <v>0</v>
      </c>
      <c r="U547" s="5">
        <f>'90.1 Data-SI'!U547*Convert!$B$7/Convert!$B$5/$D547</f>
        <v>47.582634732859724</v>
      </c>
      <c r="V547" s="5">
        <f>'90.1 Data-SI'!V547*Convert!$B$6/Convert!$B$5/$D547</f>
        <v>0</v>
      </c>
      <c r="W547" s="5">
        <f>'90.1 Data-SI'!W547*Convert!$B$6/Convert!$B$5/$D547</f>
        <v>108.76687603918032</v>
      </c>
      <c r="X547" s="5">
        <f>'90.1 Data-SI'!X547*Convert!$B$7/Convert!$B$5/$D547</f>
        <v>3.1742262795586766</v>
      </c>
      <c r="Y547" s="5">
        <f t="shared" si="18"/>
        <v>111.941102318739</v>
      </c>
      <c r="Z547" s="5">
        <f>'90.1 Data-SI'!Z547*Convert!$B$6/Convert!$B$5/$D547</f>
        <v>240.67326219152642</v>
      </c>
      <c r="AA547" s="5">
        <f>'90.1 Data-SI'!AA547*Convert!$B$6/Convert!$B$5/$D547</f>
        <v>544.06890966280594</v>
      </c>
      <c r="AB547" s="5">
        <f t="shared" si="19"/>
        <v>784.74217185433235</v>
      </c>
    </row>
    <row r="548" spans="1:28" x14ac:dyDescent="0.25">
      <c r="A548" s="95">
        <v>2016</v>
      </c>
      <c r="B548" s="95" t="s">
        <v>58</v>
      </c>
      <c r="C548" s="52" t="s">
        <v>15</v>
      </c>
      <c r="D548" s="5">
        <f>VLOOKUP(B548,SWH!$A$4:$C$19,3,FALSE)</f>
        <v>4013.58</v>
      </c>
      <c r="E548" s="5">
        <f>'90.1 Data-SI'!E548*Convert!$B$6/Convert!$B$5/$D548</f>
        <v>7.8402981599691284</v>
      </c>
      <c r="F548" s="5">
        <f>'90.1 Data-SI'!F548*Convert!$B$7/Convert!$B$5/$D548</f>
        <v>2.4562554571673618</v>
      </c>
      <c r="G548" s="5">
        <f>'90.1 Data-SI'!G548*Convert!$B$6/Convert!$B$5/$D548</f>
        <v>37.995965502673968</v>
      </c>
      <c r="H548" s="5">
        <f>'90.1 Data-SI'!H548*Convert!$B$6/Convert!$B$5/$D548</f>
        <v>62.899926278063759</v>
      </c>
      <c r="I548" s="5">
        <f>'90.1 Data-SI'!I548*Convert!$B$6/Convert!$B$5/$D548</f>
        <v>9.6924233892601279</v>
      </c>
      <c r="J548" s="5">
        <f>'90.1 Data-SI'!J548*Convert!$B$6/Convert!$B$5/$D548</f>
        <v>122.23149767649939</v>
      </c>
      <c r="K548" s="5">
        <f>'90.1 Data-SI'!K548*Convert!$B$7/Convert!$B$5/$D548</f>
        <v>31.621475645738279</v>
      </c>
      <c r="L548" s="5">
        <f>'90.1 Data-SI'!L548*Convert!$B$6/Convert!$B$5/$D548</f>
        <v>0</v>
      </c>
      <c r="M548" s="5">
        <f>'90.1 Data-SI'!M548*Convert!$B$6/Convert!$B$5/$D548</f>
        <v>43.493160857776743</v>
      </c>
      <c r="N548" s="5">
        <f>'90.1 Data-SI'!N548*Convert!$B$6/Convert!$B$5/$D548</f>
        <v>5.6988468593569271E-2</v>
      </c>
      <c r="O548" s="5">
        <f>'90.1 Data-SI'!O548*Convert!$B$6/Convert!$B$5/$D548</f>
        <v>5.6988468593569271E-2</v>
      </c>
      <c r="P548" s="5">
        <f>'90.1 Data-SI'!P548*Convert!$B$6/Convert!$B$5/$D548</f>
        <v>0</v>
      </c>
      <c r="Q548" s="5">
        <f>'90.1 Data-SI'!Q548*Convert!$B$6/Convert!$B$5/$D548</f>
        <v>0</v>
      </c>
      <c r="R548" s="5">
        <f>'90.1 Data-SI'!R548*Convert!$B$6/Convert!$B$5/$D548</f>
        <v>0</v>
      </c>
      <c r="S548" s="5">
        <f>'90.1 Data-SI'!S548*Convert!$B$6/Convert!$B$5/$D548</f>
        <v>0</v>
      </c>
      <c r="T548" s="5">
        <f>'90.1 Data-SI'!T548*Convert!$B$6/Convert!$B$5/$D548</f>
        <v>0</v>
      </c>
      <c r="U548" s="5">
        <f>'90.1 Data-SI'!U548*Convert!$B$7/Convert!$B$5/$D548</f>
        <v>48.320111554605454</v>
      </c>
      <c r="V548" s="5">
        <f>'90.1 Data-SI'!V548*Convert!$B$6/Convert!$B$5/$D548</f>
        <v>0</v>
      </c>
      <c r="W548" s="5">
        <f>'90.1 Data-SI'!W548*Convert!$B$6/Convert!$B$5/$D548</f>
        <v>89.329424520419849</v>
      </c>
      <c r="X548" s="5">
        <f>'90.1 Data-SI'!X548*Convert!$B$7/Convert!$B$5/$D548</f>
        <v>2.4562554571673618</v>
      </c>
      <c r="Y548" s="5">
        <f t="shared" si="18"/>
        <v>91.785679977587208</v>
      </c>
      <c r="Z548" s="5">
        <f>'90.1 Data-SI'!Z548*Convert!$B$6/Convert!$B$5/$D548</f>
        <v>240.73463438847332</v>
      </c>
      <c r="AA548" s="5">
        <f>'90.1 Data-SI'!AA548*Convert!$B$6/Convert!$B$5/$D548</f>
        <v>524.94489472131011</v>
      </c>
      <c r="AB548" s="5">
        <f t="shared" si="19"/>
        <v>765.6795291097834</v>
      </c>
    </row>
    <row r="549" spans="1:28" x14ac:dyDescent="0.25">
      <c r="A549" s="95">
        <v>2016</v>
      </c>
      <c r="B549" s="95" t="s">
        <v>58</v>
      </c>
      <c r="C549" s="52" t="s">
        <v>16</v>
      </c>
      <c r="D549" s="5">
        <f>VLOOKUP(B549,SWH!$A$4:$C$19,3,FALSE)</f>
        <v>4013.58</v>
      </c>
      <c r="E549" s="5">
        <f>'90.1 Data-SI'!E549*Convert!$B$6/Convert!$B$5/$D549</f>
        <v>56.212548675026056</v>
      </c>
      <c r="F549" s="5">
        <f>'90.1 Data-SI'!F549*Convert!$B$7/Convert!$B$5/$D549</f>
        <v>11.257212319730074</v>
      </c>
      <c r="G549" s="5">
        <f>'90.1 Data-SI'!G549*Convert!$B$6/Convert!$B$5/$D549</f>
        <v>43.111776491035151</v>
      </c>
      <c r="H549" s="5">
        <f>'90.1 Data-SI'!H549*Convert!$B$6/Convert!$B$5/$D549</f>
        <v>62.579914108269094</v>
      </c>
      <c r="I549" s="5">
        <f>'90.1 Data-SI'!I549*Convert!$B$6/Convert!$B$5/$D549</f>
        <v>9.7011908459668312</v>
      </c>
      <c r="J549" s="5">
        <f>'90.1 Data-SI'!J549*Convert!$B$6/Convert!$B$5/$D549</f>
        <v>122.23149767649939</v>
      </c>
      <c r="K549" s="5">
        <f>'90.1 Data-SI'!K549*Convert!$B$7/Convert!$B$5/$D549</f>
        <v>31.621475645738279</v>
      </c>
      <c r="L549" s="5">
        <f>'90.1 Data-SI'!L549*Convert!$B$6/Convert!$B$5/$D549</f>
        <v>0</v>
      </c>
      <c r="M549" s="5">
        <f>'90.1 Data-SI'!M549*Convert!$B$6/Convert!$B$5/$D549</f>
        <v>36.183293828563137</v>
      </c>
      <c r="N549" s="5">
        <f>'90.1 Data-SI'!N549*Convert!$B$6/Convert!$B$5/$D549</f>
        <v>5.6988468593569271E-2</v>
      </c>
      <c r="O549" s="5">
        <f>'90.1 Data-SI'!O549*Convert!$B$6/Convert!$B$5/$D549</f>
        <v>5.6988468593569271E-2</v>
      </c>
      <c r="P549" s="5">
        <f>'90.1 Data-SI'!P549*Convert!$B$6/Convert!$B$5/$D549</f>
        <v>0</v>
      </c>
      <c r="Q549" s="5">
        <f>'90.1 Data-SI'!Q549*Convert!$B$6/Convert!$B$5/$D549</f>
        <v>0</v>
      </c>
      <c r="R549" s="5">
        <f>'90.1 Data-SI'!R549*Convert!$B$6/Convert!$B$5/$D549</f>
        <v>0</v>
      </c>
      <c r="S549" s="5">
        <f>'90.1 Data-SI'!S549*Convert!$B$6/Convert!$B$5/$D549</f>
        <v>0</v>
      </c>
      <c r="T549" s="5">
        <f>'90.1 Data-SI'!T549*Convert!$B$6/Convert!$B$5/$D549</f>
        <v>0</v>
      </c>
      <c r="U549" s="5">
        <f>'90.1 Data-SI'!U549*Convert!$B$7/Convert!$B$5/$D549</f>
        <v>51.285023456476381</v>
      </c>
      <c r="V549" s="5">
        <f>'90.1 Data-SI'!V549*Convert!$B$6/Convert!$B$5/$D549</f>
        <v>0</v>
      </c>
      <c r="W549" s="5">
        <f>'90.1 Data-SI'!W549*Convert!$B$6/Convert!$B$5/$D549</f>
        <v>135.50761899462438</v>
      </c>
      <c r="X549" s="5">
        <f>'90.1 Data-SI'!X549*Convert!$B$7/Convert!$B$5/$D549</f>
        <v>11.257212319730074</v>
      </c>
      <c r="Y549" s="5">
        <f t="shared" si="18"/>
        <v>146.76483131435447</v>
      </c>
      <c r="Z549" s="5">
        <f>'90.1 Data-SI'!Z549*Convert!$B$6/Convert!$B$5/$D549</f>
        <v>275.10525654292564</v>
      </c>
      <c r="AA549" s="5">
        <f>'90.1 Data-SI'!AA549*Convert!$B$6/Convert!$B$5/$D549</f>
        <v>605.18465850105554</v>
      </c>
      <c r="AB549" s="5">
        <f t="shared" si="19"/>
        <v>880.28991504398118</v>
      </c>
    </row>
    <row r="550" spans="1:28" x14ac:dyDescent="0.25">
      <c r="A550" s="95">
        <v>2016</v>
      </c>
      <c r="B550" s="95" t="s">
        <v>58</v>
      </c>
      <c r="C550" s="52" t="s">
        <v>9</v>
      </c>
      <c r="D550" s="5">
        <f>VLOOKUP(B550,SWH!$A$4:$C$19,3,FALSE)</f>
        <v>4013.58</v>
      </c>
      <c r="E550" s="5">
        <f>'90.1 Data-SI'!E550*Convert!$B$6/Convert!$B$5/$D550</f>
        <v>33.325102942177971</v>
      </c>
      <c r="F550" s="5">
        <f>'90.1 Data-SI'!F550*Convert!$B$7/Convert!$B$5/$D550</f>
        <v>6.301188022220118</v>
      </c>
      <c r="G550" s="5">
        <f>'90.1 Data-SI'!G550*Convert!$B$6/Convert!$B$5/$D550</f>
        <v>38.938467098644537</v>
      </c>
      <c r="H550" s="5">
        <f>'90.1 Data-SI'!H550*Convert!$B$6/Convert!$B$5/$D550</f>
        <v>62.625943255979294</v>
      </c>
      <c r="I550" s="5">
        <f>'90.1 Data-SI'!I550*Convert!$B$6/Convert!$B$5/$D550</f>
        <v>9.6946152534368029</v>
      </c>
      <c r="J550" s="5">
        <f>'90.1 Data-SI'!J550*Convert!$B$6/Convert!$B$5/$D550</f>
        <v>122.23149767649939</v>
      </c>
      <c r="K550" s="5">
        <f>'90.1 Data-SI'!K550*Convert!$B$7/Convert!$B$5/$D550</f>
        <v>31.621475645738279</v>
      </c>
      <c r="L550" s="5">
        <f>'90.1 Data-SI'!L550*Convert!$B$6/Convert!$B$5/$D550</f>
        <v>0</v>
      </c>
      <c r="M550" s="5">
        <f>'90.1 Data-SI'!M550*Convert!$B$6/Convert!$B$5/$D550</f>
        <v>41.123755682790261</v>
      </c>
      <c r="N550" s="5">
        <f>'90.1 Data-SI'!N550*Convert!$B$6/Convert!$B$5/$D550</f>
        <v>5.6988468593569271E-2</v>
      </c>
      <c r="O550" s="5">
        <f>'90.1 Data-SI'!O550*Convert!$B$6/Convert!$B$5/$D550</f>
        <v>5.6988468593569271E-2</v>
      </c>
      <c r="P550" s="5">
        <f>'90.1 Data-SI'!P550*Convert!$B$6/Convert!$B$5/$D550</f>
        <v>0</v>
      </c>
      <c r="Q550" s="5">
        <f>'90.1 Data-SI'!Q550*Convert!$B$6/Convert!$B$5/$D550</f>
        <v>0</v>
      </c>
      <c r="R550" s="5">
        <f>'90.1 Data-SI'!R550*Convert!$B$6/Convert!$B$5/$D550</f>
        <v>0</v>
      </c>
      <c r="S550" s="5">
        <f>'90.1 Data-SI'!S550*Convert!$B$6/Convert!$B$5/$D550</f>
        <v>0</v>
      </c>
      <c r="T550" s="5">
        <f>'90.1 Data-SI'!T550*Convert!$B$6/Convert!$B$5/$D550</f>
        <v>0</v>
      </c>
      <c r="U550" s="5">
        <f>'90.1 Data-SI'!U550*Convert!$B$7/Convert!$B$5/$D550</f>
        <v>50.593310710139086</v>
      </c>
      <c r="V550" s="5">
        <f>'90.1 Data-SI'!V550*Convert!$B$6/Convert!$B$5/$D550</f>
        <v>0</v>
      </c>
      <c r="W550" s="5">
        <f>'90.1 Data-SI'!W550*Convert!$B$6/Convert!$B$5/$D550</f>
        <v>113.38732572361278</v>
      </c>
      <c r="X550" s="5">
        <f>'90.1 Data-SI'!X550*Convert!$B$7/Convert!$B$5/$D550</f>
        <v>6.301188022220118</v>
      </c>
      <c r="Y550" s="5">
        <f t="shared" si="18"/>
        <v>119.68851374583289</v>
      </c>
      <c r="Z550" s="5">
        <f>'90.1 Data-SI'!Z550*Convert!$B$6/Convert!$B$5/$D550</f>
        <v>258.60709488508735</v>
      </c>
      <c r="AA550" s="5">
        <f>'90.1 Data-SI'!AA550*Convert!$B$6/Convert!$B$5/$D550</f>
        <v>566.60346526320905</v>
      </c>
      <c r="AB550" s="5">
        <f t="shared" si="19"/>
        <v>825.21056014829639</v>
      </c>
    </row>
    <row r="551" spans="1:28" x14ac:dyDescent="0.25">
      <c r="A551" s="95">
        <v>2016</v>
      </c>
      <c r="B551" s="95" t="s">
        <v>58</v>
      </c>
      <c r="C551" s="52" t="s">
        <v>12</v>
      </c>
      <c r="D551" s="5">
        <f>VLOOKUP(B551,SWH!$A$4:$C$19,3,FALSE)</f>
        <v>4013.58</v>
      </c>
      <c r="E551" s="5">
        <f>'90.1 Data-SI'!E551*Convert!$B$6/Convert!$B$5/$D551</f>
        <v>64.234771561659272</v>
      </c>
      <c r="F551" s="5">
        <f>'90.1 Data-SI'!F551*Convert!$B$7/Convert!$B$5/$D551</f>
        <v>14.667761283774919</v>
      </c>
      <c r="G551" s="5">
        <f>'90.1 Data-SI'!G551*Convert!$B$6/Convert!$B$5/$D551</f>
        <v>37.463342507741771</v>
      </c>
      <c r="H551" s="5">
        <f>'90.1 Data-SI'!H551*Convert!$B$6/Convert!$B$5/$D551</f>
        <v>62.49881513373208</v>
      </c>
      <c r="I551" s="5">
        <f>'90.1 Data-SI'!I551*Convert!$B$6/Convert!$B$5/$D551</f>
        <v>9.690231525083453</v>
      </c>
      <c r="J551" s="5">
        <f>'90.1 Data-SI'!J551*Convert!$B$6/Convert!$B$5/$D551</f>
        <v>122.23149767649939</v>
      </c>
      <c r="K551" s="5">
        <f>'90.1 Data-SI'!K551*Convert!$B$7/Convert!$B$5/$D551</f>
        <v>31.621475645738279</v>
      </c>
      <c r="L551" s="5">
        <f>'90.1 Data-SI'!L551*Convert!$B$6/Convert!$B$5/$D551</f>
        <v>0</v>
      </c>
      <c r="M551" s="5">
        <f>'90.1 Data-SI'!M551*Convert!$B$6/Convert!$B$5/$D551</f>
        <v>35.988217916838998</v>
      </c>
      <c r="N551" s="5">
        <f>'90.1 Data-SI'!N551*Convert!$B$6/Convert!$B$5/$D551</f>
        <v>5.6988468593569271E-2</v>
      </c>
      <c r="O551" s="5">
        <f>'90.1 Data-SI'!O551*Convert!$B$6/Convert!$B$5/$D551</f>
        <v>5.6988468593569271E-2</v>
      </c>
      <c r="P551" s="5">
        <f>'90.1 Data-SI'!P551*Convert!$B$6/Convert!$B$5/$D551</f>
        <v>0</v>
      </c>
      <c r="Q551" s="5">
        <f>'90.1 Data-SI'!Q551*Convert!$B$6/Convert!$B$5/$D551</f>
        <v>0</v>
      </c>
      <c r="R551" s="5">
        <f>'90.1 Data-SI'!R551*Convert!$B$6/Convert!$B$5/$D551</f>
        <v>0</v>
      </c>
      <c r="S551" s="5">
        <f>'90.1 Data-SI'!S551*Convert!$B$6/Convert!$B$5/$D551</f>
        <v>0</v>
      </c>
      <c r="T551" s="5">
        <f>'90.1 Data-SI'!T551*Convert!$B$6/Convert!$B$5/$D551</f>
        <v>0</v>
      </c>
      <c r="U551" s="5">
        <f>'90.1 Data-SI'!U551*Convert!$B$7/Convert!$B$5/$D551</f>
        <v>54.444245121147048</v>
      </c>
      <c r="V551" s="5">
        <f>'90.1 Data-SI'!V551*Convert!$B$6/Convert!$B$5/$D551</f>
        <v>0</v>
      </c>
      <c r="W551" s="5">
        <f>'90.1 Data-SI'!W551*Convert!$B$6/Convert!$B$5/$D551</f>
        <v>137.68633198624008</v>
      </c>
      <c r="X551" s="5">
        <f>'90.1 Data-SI'!X551*Convert!$B$7/Convert!$B$5/$D551</f>
        <v>14.667761283774919</v>
      </c>
      <c r="Y551" s="5">
        <f t="shared" si="18"/>
        <v>152.354093270015</v>
      </c>
      <c r="Z551" s="5">
        <f>'90.1 Data-SI'!Z551*Convert!$B$6/Convert!$B$5/$D551</f>
        <v>294.3016030022518</v>
      </c>
      <c r="AA551" s="5">
        <f>'90.1 Data-SI'!AA551*Convert!$B$6/Convert!$B$5/$D551</f>
        <v>626.46327592822377</v>
      </c>
      <c r="AB551" s="5">
        <f t="shared" si="19"/>
        <v>920.76487893047556</v>
      </c>
    </row>
    <row r="552" spans="1:28" x14ac:dyDescent="0.25">
      <c r="A552" s="95">
        <v>2016</v>
      </c>
      <c r="B552" s="95" t="s">
        <v>58</v>
      </c>
      <c r="C552" s="52" t="s">
        <v>8</v>
      </c>
      <c r="D552" s="5">
        <f>VLOOKUP(B552,SWH!$A$4:$C$19,3,FALSE)</f>
        <v>4013.58</v>
      </c>
      <c r="E552" s="5">
        <f>'90.1 Data-SI'!E552*Convert!$B$6/Convert!$B$5/$D552</f>
        <v>85.780796418381811</v>
      </c>
      <c r="F552" s="5">
        <f>'90.1 Data-SI'!F552*Convert!$B$7/Convert!$B$5/$D552</f>
        <v>18.935823988669579</v>
      </c>
      <c r="G552" s="5">
        <f>'90.1 Data-SI'!G552*Convert!$B$6/Convert!$B$5/$D552</f>
        <v>28.027367227152705</v>
      </c>
      <c r="H552" s="5">
        <f>'90.1 Data-SI'!H552*Convert!$B$6/Convert!$B$5/$D552</f>
        <v>63.555293666889789</v>
      </c>
      <c r="I552" s="5">
        <f>'90.1 Data-SI'!I552*Convert!$B$6/Convert!$B$5/$D552</f>
        <v>9.6354349206665599</v>
      </c>
      <c r="J552" s="5">
        <f>'90.1 Data-SI'!J552*Convert!$B$6/Convert!$B$5/$D552</f>
        <v>122.23149767649939</v>
      </c>
      <c r="K552" s="5">
        <f>'90.1 Data-SI'!K552*Convert!$B$7/Convert!$B$5/$D552</f>
        <v>31.621475645738279</v>
      </c>
      <c r="L552" s="5">
        <f>'90.1 Data-SI'!L552*Convert!$B$6/Convert!$B$5/$D552</f>
        <v>0</v>
      </c>
      <c r="M552" s="5">
        <f>'90.1 Data-SI'!M552*Convert!$B$6/Convert!$B$5/$D552</f>
        <v>44.07838859294916</v>
      </c>
      <c r="N552" s="5">
        <f>'90.1 Data-SI'!N552*Convert!$B$6/Convert!$B$5/$D552</f>
        <v>5.6988468593569271E-2</v>
      </c>
      <c r="O552" s="5">
        <f>'90.1 Data-SI'!O552*Convert!$B$6/Convert!$B$5/$D552</f>
        <v>5.6988468593569271E-2</v>
      </c>
      <c r="P552" s="5">
        <f>'90.1 Data-SI'!P552*Convert!$B$6/Convert!$B$5/$D552</f>
        <v>0</v>
      </c>
      <c r="Q552" s="5">
        <f>'90.1 Data-SI'!Q552*Convert!$B$6/Convert!$B$5/$D552</f>
        <v>0</v>
      </c>
      <c r="R552" s="5">
        <f>'90.1 Data-SI'!R552*Convert!$B$6/Convert!$B$5/$D552</f>
        <v>0</v>
      </c>
      <c r="S552" s="5">
        <f>'90.1 Data-SI'!S552*Convert!$B$6/Convert!$B$5/$D552</f>
        <v>0</v>
      </c>
      <c r="T552" s="5">
        <f>'90.1 Data-SI'!T552*Convert!$B$6/Convert!$B$5/$D552</f>
        <v>0</v>
      </c>
      <c r="U552" s="5">
        <f>'90.1 Data-SI'!U552*Convert!$B$7/Convert!$B$5/$D552</f>
        <v>58.688300442220886</v>
      </c>
      <c r="V552" s="5">
        <f>'90.1 Data-SI'!V552*Convert!$B$6/Convert!$B$5/$D552</f>
        <v>0</v>
      </c>
      <c r="W552" s="5">
        <f>'90.1 Data-SI'!W552*Convert!$B$6/Convert!$B$5/$D552</f>
        <v>157.88655223848369</v>
      </c>
      <c r="X552" s="5">
        <f>'90.1 Data-SI'!X552*Convert!$B$7/Convert!$B$5/$D552</f>
        <v>18.935823988669579</v>
      </c>
      <c r="Y552" s="5">
        <f t="shared" si="18"/>
        <v>176.82237622715326</v>
      </c>
      <c r="Z552" s="5">
        <f>'90.1 Data-SI'!Z552*Convert!$B$6/Convert!$B$5/$D552</f>
        <v>319.16830208663811</v>
      </c>
      <c r="AA552" s="5">
        <f>'90.1 Data-SI'!AA552*Convert!$B$6/Convert!$B$5/$D552</f>
        <v>672.53406905777115</v>
      </c>
      <c r="AB552" s="5">
        <f t="shared" si="19"/>
        <v>991.7023711444092</v>
      </c>
    </row>
    <row r="553" spans="1:28" x14ac:dyDescent="0.25">
      <c r="A553" s="95">
        <v>2019</v>
      </c>
      <c r="B553" s="95" t="s">
        <v>58</v>
      </c>
      <c r="C553" s="52" t="s">
        <v>10</v>
      </c>
      <c r="D553" s="5">
        <f>VLOOKUP(B553,SWH!$A$4:$C$19,3,FALSE)</f>
        <v>4013.58</v>
      </c>
      <c r="E553" s="5">
        <f>'90.1 Data-SI'!E553*Convert!$B$6/Convert!$B$5/$D553</f>
        <v>2.1918641766757413E-3</v>
      </c>
      <c r="F553" s="5">
        <f>'90.1 Data-SI'!F553*Convert!$B$7/Convert!$B$5/$D553</f>
        <v>0</v>
      </c>
      <c r="G553" s="5">
        <f>'90.1 Data-SI'!G553*Convert!$B$6/Convert!$B$5/$D553</f>
        <v>168.2913314851634</v>
      </c>
      <c r="H553" s="5">
        <f>'90.1 Data-SI'!H553*Convert!$B$6/Convert!$B$5/$D553</f>
        <v>40.266736789710045</v>
      </c>
      <c r="I553" s="5">
        <f>'90.1 Data-SI'!I553*Convert!$B$6/Convert!$B$5/$D553</f>
        <v>9.7253013519102627</v>
      </c>
      <c r="J553" s="5">
        <f>'90.1 Data-SI'!J553*Convert!$B$6/Convert!$B$5/$D553</f>
        <v>122.23149767649939</v>
      </c>
      <c r="K553" s="5">
        <f>'90.1 Data-SI'!K553*Convert!$B$7/Convert!$B$5/$D553</f>
        <v>31.621475645738279</v>
      </c>
      <c r="L553" s="5">
        <f>'90.1 Data-SI'!L553*Convert!$B$6/Convert!$B$5/$D553</f>
        <v>0</v>
      </c>
      <c r="M553" s="5">
        <f>'90.1 Data-SI'!M553*Convert!$B$6/Convert!$B$5/$D553</f>
        <v>38.009116687734029</v>
      </c>
      <c r="N553" s="5">
        <f>'90.1 Data-SI'!N553*Convert!$B$6/Convert!$B$5/$D553</f>
        <v>5.6988468593569271E-2</v>
      </c>
      <c r="O553" s="5">
        <f>'90.1 Data-SI'!O553*Convert!$B$6/Convert!$B$5/$D553</f>
        <v>5.6988468593569271E-2</v>
      </c>
      <c r="P553" s="5">
        <f>'90.1 Data-SI'!P553*Convert!$B$6/Convert!$B$5/$D553</f>
        <v>0</v>
      </c>
      <c r="Q553" s="5">
        <f>'90.1 Data-SI'!Q553*Convert!$B$6/Convert!$B$5/$D553</f>
        <v>0</v>
      </c>
      <c r="R553" s="5">
        <f>'90.1 Data-SI'!R553*Convert!$B$6/Convert!$B$5/$D553</f>
        <v>0</v>
      </c>
      <c r="S553" s="5">
        <f>'90.1 Data-SI'!S553*Convert!$B$6/Convert!$B$5/$D553</f>
        <v>0</v>
      </c>
      <c r="T553" s="5">
        <f>'90.1 Data-SI'!T553*Convert!$B$6/Convert!$B$5/$D553</f>
        <v>0</v>
      </c>
      <c r="U553" s="5">
        <f>'90.1 Data-SI'!U553*Convert!$B$7/Convert!$B$5/$D553</f>
        <v>31.782025025039992</v>
      </c>
      <c r="V553" s="5">
        <f>'90.1 Data-SI'!V553*Convert!$B$6/Convert!$B$5/$D553</f>
        <v>0</v>
      </c>
      <c r="W553" s="5">
        <f>'90.1 Data-SI'!W553*Convert!$B$6/Convert!$B$5/$D553</f>
        <v>206.3026400370741</v>
      </c>
      <c r="X553" s="5">
        <f>'90.1 Data-SI'!X553*Convert!$B$7/Convert!$B$5/$D553</f>
        <v>0</v>
      </c>
      <c r="Y553" s="5">
        <f t="shared" si="18"/>
        <v>206.3026400370741</v>
      </c>
      <c r="Z553" s="5">
        <f>'90.1 Data-SI'!Z553*Convert!$B$6/Convert!$B$5/$D553</f>
        <v>185.23882529922025</v>
      </c>
      <c r="AA553" s="5">
        <f>'90.1 Data-SI'!AA553*Convert!$B$6/Convert!$B$5/$D553</f>
        <v>563.82198962300777</v>
      </c>
      <c r="AB553" s="5">
        <f t="shared" si="19"/>
        <v>749.06081492222802</v>
      </c>
    </row>
    <row r="554" spans="1:28" x14ac:dyDescent="0.25">
      <c r="A554" s="95">
        <v>2019</v>
      </c>
      <c r="B554" s="95" t="s">
        <v>58</v>
      </c>
      <c r="C554" s="52" t="s">
        <v>6</v>
      </c>
      <c r="D554" s="5">
        <f>VLOOKUP(B554,SWH!$A$4:$C$19,3,FALSE)</f>
        <v>4013.58</v>
      </c>
      <c r="E554" s="5">
        <f>'90.1 Data-SI'!E554*Convert!$B$6/Convert!$B$5/$D554</f>
        <v>2.6302370120108897E-2</v>
      </c>
      <c r="F554" s="5">
        <f>'90.1 Data-SI'!F554*Convert!$B$7/Convert!$B$5/$D554</f>
        <v>0</v>
      </c>
      <c r="G554" s="5">
        <f>'90.1 Data-SI'!G554*Convert!$B$6/Convert!$B$5/$D554</f>
        <v>156.95500996339649</v>
      </c>
      <c r="H554" s="5">
        <f>'90.1 Data-SI'!H554*Convert!$B$6/Convert!$B$5/$D554</f>
        <v>40.277696110593425</v>
      </c>
      <c r="I554" s="5">
        <f>'90.1 Data-SI'!I554*Convert!$B$6/Convert!$B$5/$D554</f>
        <v>9.7274932160869394</v>
      </c>
      <c r="J554" s="5">
        <f>'90.1 Data-SI'!J554*Convert!$B$6/Convert!$B$5/$D554</f>
        <v>122.23149767649939</v>
      </c>
      <c r="K554" s="5">
        <f>'90.1 Data-SI'!K554*Convert!$B$7/Convert!$B$5/$D554</f>
        <v>31.621475645738279</v>
      </c>
      <c r="L554" s="5">
        <f>'90.1 Data-SI'!L554*Convert!$B$6/Convert!$B$5/$D554</f>
        <v>0</v>
      </c>
      <c r="M554" s="5">
        <f>'90.1 Data-SI'!M554*Convert!$B$6/Convert!$B$5/$D554</f>
        <v>38.635989842263292</v>
      </c>
      <c r="N554" s="5">
        <f>'90.1 Data-SI'!N554*Convert!$B$6/Convert!$B$5/$D554</f>
        <v>5.6988468593569271E-2</v>
      </c>
      <c r="O554" s="5">
        <f>'90.1 Data-SI'!O554*Convert!$B$6/Convert!$B$5/$D554</f>
        <v>5.6988468593569271E-2</v>
      </c>
      <c r="P554" s="5">
        <f>'90.1 Data-SI'!P554*Convert!$B$6/Convert!$B$5/$D554</f>
        <v>0</v>
      </c>
      <c r="Q554" s="5">
        <f>'90.1 Data-SI'!Q554*Convert!$B$6/Convert!$B$5/$D554</f>
        <v>0</v>
      </c>
      <c r="R554" s="5">
        <f>'90.1 Data-SI'!R554*Convert!$B$6/Convert!$B$5/$D554</f>
        <v>0</v>
      </c>
      <c r="S554" s="5">
        <f>'90.1 Data-SI'!S554*Convert!$B$6/Convert!$B$5/$D554</f>
        <v>0</v>
      </c>
      <c r="T554" s="5">
        <f>'90.1 Data-SI'!T554*Convert!$B$6/Convert!$B$5/$D554</f>
        <v>0</v>
      </c>
      <c r="U554" s="5">
        <f>'90.1 Data-SI'!U554*Convert!$B$7/Convert!$B$5/$D554</f>
        <v>31.830039792681625</v>
      </c>
      <c r="V554" s="5">
        <f>'90.1 Data-SI'!V554*Convert!$B$6/Convert!$B$5/$D554</f>
        <v>0</v>
      </c>
      <c r="W554" s="5">
        <f>'90.1 Data-SI'!W554*Convert!$B$6/Convert!$B$5/$D554</f>
        <v>195.61730217577991</v>
      </c>
      <c r="X554" s="5">
        <f>'90.1 Data-SI'!X554*Convert!$B$7/Convert!$B$5/$D554</f>
        <v>0</v>
      </c>
      <c r="Y554" s="5">
        <f t="shared" si="18"/>
        <v>195.61730217577991</v>
      </c>
      <c r="Z554" s="5">
        <f>'90.1 Data-SI'!Z554*Convert!$B$6/Convert!$B$5/$D554</f>
        <v>185.37910460652748</v>
      </c>
      <c r="AA554" s="5">
        <f>'90.1 Data-SI'!AA554*Convert!$B$6/Convert!$B$5/$D554</f>
        <v>553.28789038990396</v>
      </c>
      <c r="AB554" s="5">
        <f t="shared" si="19"/>
        <v>738.66699499643141</v>
      </c>
    </row>
    <row r="555" spans="1:28" x14ac:dyDescent="0.25">
      <c r="A555" s="95">
        <v>2019</v>
      </c>
      <c r="B555" s="95" t="s">
        <v>58</v>
      </c>
      <c r="C555" s="52" t="s">
        <v>11</v>
      </c>
      <c r="D555" s="5">
        <f>VLOOKUP(B555,SWH!$A$4:$C$19,3,FALSE)</f>
        <v>4013.58</v>
      </c>
      <c r="E555" s="5">
        <f>'90.1 Data-SI'!E555*Convert!$B$6/Convert!$B$5/$D555</f>
        <v>1.753491341340593E-2</v>
      </c>
      <c r="F555" s="5">
        <f>'90.1 Data-SI'!F555*Convert!$B$7/Convert!$B$5/$D555</f>
        <v>0</v>
      </c>
      <c r="G555" s="5">
        <f>'90.1 Data-SI'!G555*Convert!$B$6/Convert!$B$5/$D555</f>
        <v>122.26875936750288</v>
      </c>
      <c r="H555" s="5">
        <f>'90.1 Data-SI'!H555*Convert!$B$6/Convert!$B$5/$D555</f>
        <v>40.63716183556825</v>
      </c>
      <c r="I555" s="5">
        <f>'90.1 Data-SI'!I555*Convert!$B$6/Convert!$B$5/$D555</f>
        <v>9.7296850802636161</v>
      </c>
      <c r="J555" s="5">
        <f>'90.1 Data-SI'!J555*Convert!$B$6/Convert!$B$5/$D555</f>
        <v>122.23149767649939</v>
      </c>
      <c r="K555" s="5">
        <f>'90.1 Data-SI'!K555*Convert!$B$7/Convert!$B$5/$D555</f>
        <v>31.621475645738279</v>
      </c>
      <c r="L555" s="5">
        <f>'90.1 Data-SI'!L555*Convert!$B$6/Convert!$B$5/$D555</f>
        <v>0</v>
      </c>
      <c r="M555" s="5">
        <f>'90.1 Data-SI'!M555*Convert!$B$6/Convert!$B$5/$D555</f>
        <v>36.104386718202811</v>
      </c>
      <c r="N555" s="5">
        <f>'90.1 Data-SI'!N555*Convert!$B$6/Convert!$B$5/$D555</f>
        <v>5.6988468593569271E-2</v>
      </c>
      <c r="O555" s="5">
        <f>'90.1 Data-SI'!O555*Convert!$B$6/Convert!$B$5/$D555</f>
        <v>5.6988468593569271E-2</v>
      </c>
      <c r="P555" s="5">
        <f>'90.1 Data-SI'!P555*Convert!$B$6/Convert!$B$5/$D555</f>
        <v>0</v>
      </c>
      <c r="Q555" s="5">
        <f>'90.1 Data-SI'!Q555*Convert!$B$6/Convert!$B$5/$D555</f>
        <v>0</v>
      </c>
      <c r="R555" s="5">
        <f>'90.1 Data-SI'!R555*Convert!$B$6/Convert!$B$5/$D555</f>
        <v>0</v>
      </c>
      <c r="S555" s="5">
        <f>'90.1 Data-SI'!S555*Convert!$B$6/Convert!$B$5/$D555</f>
        <v>0</v>
      </c>
      <c r="T555" s="5">
        <f>'90.1 Data-SI'!T555*Convert!$B$6/Convert!$B$5/$D555</f>
        <v>0</v>
      </c>
      <c r="U555" s="5">
        <f>'90.1 Data-SI'!U555*Convert!$B$7/Convert!$B$5/$D555</f>
        <v>33.227719669499827</v>
      </c>
      <c r="V555" s="5">
        <f>'90.1 Data-SI'!V555*Convert!$B$6/Convert!$B$5/$D555</f>
        <v>0</v>
      </c>
      <c r="W555" s="5">
        <f>'90.1 Data-SI'!W555*Convert!$B$6/Convert!$B$5/$D555</f>
        <v>158.3906809991191</v>
      </c>
      <c r="X555" s="5">
        <f>'90.1 Data-SI'!X555*Convert!$B$7/Convert!$B$5/$D555</f>
        <v>0</v>
      </c>
      <c r="Y555" s="5">
        <f t="shared" si="18"/>
        <v>158.3906809991191</v>
      </c>
      <c r="Z555" s="5">
        <f>'90.1 Data-SI'!Z555*Convert!$B$6/Convert!$B$5/$D555</f>
        <v>189.46254756767439</v>
      </c>
      <c r="AA555" s="5">
        <f>'90.1 Data-SI'!AA555*Convert!$B$6/Convert!$B$5/$D555</f>
        <v>520.50856162771834</v>
      </c>
      <c r="AB555" s="5">
        <f t="shared" si="19"/>
        <v>709.97110919539273</v>
      </c>
    </row>
    <row r="556" spans="1:28" x14ac:dyDescent="0.25">
      <c r="A556" s="95">
        <v>2019</v>
      </c>
      <c r="B556" s="95" t="s">
        <v>58</v>
      </c>
      <c r="C556" s="52" t="s">
        <v>13</v>
      </c>
      <c r="D556" s="5">
        <f>VLOOKUP(B556,SWH!$A$4:$C$19,3,FALSE)</f>
        <v>4013.58</v>
      </c>
      <c r="E556" s="5">
        <f>'90.1 Data-SI'!E556*Convert!$B$6/Convert!$B$5/$D556</f>
        <v>0.67728603059280401</v>
      </c>
      <c r="F556" s="5">
        <f>'90.1 Data-SI'!F556*Convert!$B$7/Convert!$B$5/$D556</f>
        <v>8.1024920395258118E-2</v>
      </c>
      <c r="G556" s="5">
        <f>'90.1 Data-SI'!G556*Convert!$B$6/Convert!$B$5/$D556</f>
        <v>132.52887557852202</v>
      </c>
      <c r="H556" s="5">
        <f>'90.1 Data-SI'!H556*Convert!$B$6/Convert!$B$5/$D556</f>
        <v>40.470580158140891</v>
      </c>
      <c r="I556" s="5">
        <f>'90.1 Data-SI'!I556*Convert!$B$6/Convert!$B$5/$D556</f>
        <v>9.7165338952035611</v>
      </c>
      <c r="J556" s="5">
        <f>'90.1 Data-SI'!J556*Convert!$B$6/Convert!$B$5/$D556</f>
        <v>122.23149767649939</v>
      </c>
      <c r="K556" s="5">
        <f>'90.1 Data-SI'!K556*Convert!$B$7/Convert!$B$5/$D556</f>
        <v>31.621475645738279</v>
      </c>
      <c r="L556" s="5">
        <f>'90.1 Data-SI'!L556*Convert!$B$6/Convert!$B$5/$D556</f>
        <v>0</v>
      </c>
      <c r="M556" s="5">
        <f>'90.1 Data-SI'!M556*Convert!$B$6/Convert!$B$5/$D556</f>
        <v>37.513755383805318</v>
      </c>
      <c r="N556" s="5">
        <f>'90.1 Data-SI'!N556*Convert!$B$6/Convert!$B$5/$D556</f>
        <v>5.6988468593569271E-2</v>
      </c>
      <c r="O556" s="5">
        <f>'90.1 Data-SI'!O556*Convert!$B$6/Convert!$B$5/$D556</f>
        <v>5.6988468593569271E-2</v>
      </c>
      <c r="P556" s="5">
        <f>'90.1 Data-SI'!P556*Convert!$B$6/Convert!$B$5/$D556</f>
        <v>0</v>
      </c>
      <c r="Q556" s="5">
        <f>'90.1 Data-SI'!Q556*Convert!$B$6/Convert!$B$5/$D556</f>
        <v>0</v>
      </c>
      <c r="R556" s="5">
        <f>'90.1 Data-SI'!R556*Convert!$B$6/Convert!$B$5/$D556</f>
        <v>0</v>
      </c>
      <c r="S556" s="5">
        <f>'90.1 Data-SI'!S556*Convert!$B$6/Convert!$B$5/$D556</f>
        <v>0</v>
      </c>
      <c r="T556" s="5">
        <f>'90.1 Data-SI'!T556*Convert!$B$6/Convert!$B$5/$D556</f>
        <v>0</v>
      </c>
      <c r="U556" s="5">
        <f>'90.1 Data-SI'!U556*Convert!$B$7/Convert!$B$5/$D556</f>
        <v>33.994455490277176</v>
      </c>
      <c r="V556" s="5">
        <f>'90.1 Data-SI'!V556*Convert!$B$6/Convert!$B$5/$D556</f>
        <v>0</v>
      </c>
      <c r="W556" s="5">
        <f>'90.1 Data-SI'!W556*Convert!$B$6/Convert!$B$5/$D556</f>
        <v>170.71991699292016</v>
      </c>
      <c r="X556" s="5">
        <f>'90.1 Data-SI'!X556*Convert!$B$7/Convert!$B$5/$D556</f>
        <v>8.1024920395258118E-2</v>
      </c>
      <c r="Y556" s="5">
        <f t="shared" si="18"/>
        <v>170.80094191331543</v>
      </c>
      <c r="Z556" s="5">
        <f>'90.1 Data-SI'!Z556*Convert!$B$6/Convert!$B$5/$D556</f>
        <v>191.93935408731801</v>
      </c>
      <c r="AA556" s="5">
        <f>'90.1 Data-SI'!AA556*Convert!$B$6/Convert!$B$5/$D556</f>
        <v>535.13267941449874</v>
      </c>
      <c r="AB556" s="5">
        <f t="shared" si="19"/>
        <v>727.0720335018168</v>
      </c>
    </row>
    <row r="557" spans="1:28" x14ac:dyDescent="0.25">
      <c r="A557" s="95">
        <v>2019</v>
      </c>
      <c r="B557" s="95" t="s">
        <v>58</v>
      </c>
      <c r="C557" s="52" t="s">
        <v>19</v>
      </c>
      <c r="D557" s="5">
        <f>VLOOKUP(B557,SWH!$A$4:$C$19,3,FALSE)</f>
        <v>4013.58</v>
      </c>
      <c r="E557" s="5">
        <f>'90.1 Data-SI'!E557*Convert!$B$6/Convert!$B$5/$D557</f>
        <v>1.2142927538783606</v>
      </c>
      <c r="F557" s="5">
        <f>'90.1 Data-SI'!F557*Convert!$B$7/Convert!$B$5/$D557</f>
        <v>0.24007383820817219</v>
      </c>
      <c r="G557" s="5">
        <f>'90.1 Data-SI'!G557*Convert!$B$6/Convert!$B$5/$D557</f>
        <v>106.98050673518958</v>
      </c>
      <c r="H557" s="5">
        <f>'90.1 Data-SI'!H557*Convert!$B$6/Convert!$B$5/$D557</f>
        <v>40.444277788020777</v>
      </c>
      <c r="I557" s="5">
        <f>'90.1 Data-SI'!I557*Convert!$B$6/Convert!$B$5/$D557</f>
        <v>9.7143420310268844</v>
      </c>
      <c r="J557" s="5">
        <f>'90.1 Data-SI'!J557*Convert!$B$6/Convert!$B$5/$D557</f>
        <v>122.23149767649939</v>
      </c>
      <c r="K557" s="5">
        <f>'90.1 Data-SI'!K557*Convert!$B$7/Convert!$B$5/$D557</f>
        <v>31.621475645738279</v>
      </c>
      <c r="L557" s="5">
        <f>'90.1 Data-SI'!L557*Convert!$B$6/Convert!$B$5/$D557</f>
        <v>0</v>
      </c>
      <c r="M557" s="5">
        <f>'90.1 Data-SI'!M557*Convert!$B$6/Convert!$B$5/$D557</f>
        <v>35.639711512747553</v>
      </c>
      <c r="N557" s="5">
        <f>'90.1 Data-SI'!N557*Convert!$B$6/Convert!$B$5/$D557</f>
        <v>5.6988468593569271E-2</v>
      </c>
      <c r="O557" s="5">
        <f>'90.1 Data-SI'!O557*Convert!$B$6/Convert!$B$5/$D557</f>
        <v>5.6988468593569271E-2</v>
      </c>
      <c r="P557" s="5">
        <f>'90.1 Data-SI'!P557*Convert!$B$6/Convert!$B$5/$D557</f>
        <v>0</v>
      </c>
      <c r="Q557" s="5">
        <f>'90.1 Data-SI'!Q557*Convert!$B$6/Convert!$B$5/$D557</f>
        <v>0</v>
      </c>
      <c r="R557" s="5">
        <f>'90.1 Data-SI'!R557*Convert!$B$6/Convert!$B$5/$D557</f>
        <v>0</v>
      </c>
      <c r="S557" s="5">
        <f>'90.1 Data-SI'!S557*Convert!$B$6/Convert!$B$5/$D557</f>
        <v>0</v>
      </c>
      <c r="T557" s="5">
        <f>'90.1 Data-SI'!T557*Convert!$B$6/Convert!$B$5/$D557</f>
        <v>0</v>
      </c>
      <c r="U557" s="5">
        <f>'90.1 Data-SI'!U557*Convert!$B$7/Convert!$B$5/$D557</f>
        <v>35.917296888175763</v>
      </c>
      <c r="V557" s="5">
        <f>'90.1 Data-SI'!V557*Convert!$B$6/Convert!$B$5/$D557</f>
        <v>0</v>
      </c>
      <c r="W557" s="5">
        <f>'90.1 Data-SI'!W557*Convert!$B$6/Convert!$B$5/$D557</f>
        <v>143.83451100181551</v>
      </c>
      <c r="X557" s="5">
        <f>'90.1 Data-SI'!X557*Convert!$B$7/Convert!$B$5/$D557</f>
        <v>0.24007383820817219</v>
      </c>
      <c r="Y557" s="5">
        <f t="shared" si="18"/>
        <v>144.07458484002368</v>
      </c>
      <c r="Z557" s="5">
        <f>'90.1 Data-SI'!Z557*Convert!$B$6/Convert!$B$5/$D557</f>
        <v>198.02177717759321</v>
      </c>
      <c r="AA557" s="5">
        <f>'90.1 Data-SI'!AA557*Convert!$B$6/Convert!$B$5/$D557</f>
        <v>514.30120227937255</v>
      </c>
      <c r="AB557" s="5">
        <f t="shared" si="19"/>
        <v>712.32297945696575</v>
      </c>
    </row>
    <row r="558" spans="1:28" x14ac:dyDescent="0.25">
      <c r="A558" s="95">
        <v>2019</v>
      </c>
      <c r="B558" s="95" t="s">
        <v>58</v>
      </c>
      <c r="C558" s="52" t="s">
        <v>20</v>
      </c>
      <c r="D558" s="5">
        <f>VLOOKUP(B558,SWH!$A$4:$C$19,3,FALSE)</f>
        <v>4013.58</v>
      </c>
      <c r="E558" s="5">
        <f>'90.1 Data-SI'!E558*Convert!$B$6/Convert!$B$5/$D558</f>
        <v>1.2493625807051727</v>
      </c>
      <c r="F558" s="5">
        <f>'90.1 Data-SI'!F558*Convert!$B$7/Convert!$B$5/$D558</f>
        <v>0.17930514791172861</v>
      </c>
      <c r="G558" s="5">
        <f>'90.1 Data-SI'!G558*Convert!$B$6/Convert!$B$5/$D558</f>
        <v>87.867451114577122</v>
      </c>
      <c r="H558" s="5">
        <f>'90.1 Data-SI'!H558*Convert!$B$6/Convert!$B$5/$D558</f>
        <v>40.691958439985136</v>
      </c>
      <c r="I558" s="5">
        <f>'90.1 Data-SI'!I558*Convert!$B$6/Convert!$B$5/$D558</f>
        <v>9.7209176235569128</v>
      </c>
      <c r="J558" s="5">
        <f>'90.1 Data-SI'!J558*Convert!$B$6/Convert!$B$5/$D558</f>
        <v>122.23149767649939</v>
      </c>
      <c r="K558" s="5">
        <f>'90.1 Data-SI'!K558*Convert!$B$7/Convert!$B$5/$D558</f>
        <v>31.621475645738279</v>
      </c>
      <c r="L558" s="5">
        <f>'90.1 Data-SI'!L558*Convert!$B$6/Convert!$B$5/$D558</f>
        <v>0</v>
      </c>
      <c r="M558" s="5">
        <f>'90.1 Data-SI'!M558*Convert!$B$6/Convert!$B$5/$D558</f>
        <v>36.683038860845215</v>
      </c>
      <c r="N558" s="5">
        <f>'90.1 Data-SI'!N558*Convert!$B$6/Convert!$B$5/$D558</f>
        <v>5.6988468593569271E-2</v>
      </c>
      <c r="O558" s="5">
        <f>'90.1 Data-SI'!O558*Convert!$B$6/Convert!$B$5/$D558</f>
        <v>5.6988468593569271E-2</v>
      </c>
      <c r="P558" s="5">
        <f>'90.1 Data-SI'!P558*Convert!$B$6/Convert!$B$5/$D558</f>
        <v>0</v>
      </c>
      <c r="Q558" s="5">
        <f>'90.1 Data-SI'!Q558*Convert!$B$6/Convert!$B$5/$D558</f>
        <v>0</v>
      </c>
      <c r="R558" s="5">
        <f>'90.1 Data-SI'!R558*Convert!$B$6/Convert!$B$5/$D558</f>
        <v>0</v>
      </c>
      <c r="S558" s="5">
        <f>'90.1 Data-SI'!S558*Convert!$B$6/Convert!$B$5/$D558</f>
        <v>0</v>
      </c>
      <c r="T558" s="5">
        <f>'90.1 Data-SI'!T558*Convert!$B$6/Convert!$B$5/$D558</f>
        <v>0</v>
      </c>
      <c r="U558" s="5">
        <f>'90.1 Data-SI'!U558*Convert!$B$7/Convert!$B$5/$D558</f>
        <v>36.314919182708053</v>
      </c>
      <c r="V558" s="5">
        <f>'90.1 Data-SI'!V558*Convert!$B$6/Convert!$B$5/$D558</f>
        <v>0</v>
      </c>
      <c r="W558" s="5">
        <f>'90.1 Data-SI'!W558*Convert!$B$6/Convert!$B$5/$D558</f>
        <v>125.79985255612752</v>
      </c>
      <c r="X558" s="5">
        <f>'90.1 Data-SI'!X558*Convert!$B$7/Convert!$B$5/$D558</f>
        <v>0.17930514791172861</v>
      </c>
      <c r="Y558" s="5">
        <f t="shared" si="18"/>
        <v>125.97915770403925</v>
      </c>
      <c r="Z558" s="5">
        <f>'90.1 Data-SI'!Z558*Convert!$B$6/Convert!$B$5/$D558</f>
        <v>199.00592419292056</v>
      </c>
      <c r="AA558" s="5">
        <f>'90.1 Data-SI'!AA558*Convert!$B$6/Convert!$B$5/$D558</f>
        <v>497.50494709350642</v>
      </c>
      <c r="AB558" s="5">
        <f t="shared" si="19"/>
        <v>696.510871286427</v>
      </c>
    </row>
    <row r="559" spans="1:28" x14ac:dyDescent="0.25">
      <c r="A559" s="95">
        <v>2019</v>
      </c>
      <c r="B559" s="95" t="s">
        <v>58</v>
      </c>
      <c r="C559" s="52" t="s">
        <v>3</v>
      </c>
      <c r="D559" s="5">
        <f>VLOOKUP(B559,SWH!$A$4:$C$19,3,FALSE)</f>
        <v>4013.58</v>
      </c>
      <c r="E559" s="5">
        <f>'90.1 Data-SI'!E559*Convert!$B$6/Convert!$B$5/$D559</f>
        <v>9.3987135895855793</v>
      </c>
      <c r="F559" s="5">
        <f>'90.1 Data-SI'!F559*Convert!$B$7/Convert!$B$5/$D559</f>
        <v>1.8958330911001595</v>
      </c>
      <c r="G559" s="5">
        <f>'90.1 Data-SI'!G559*Convert!$B$6/Convert!$B$5/$D559</f>
        <v>71.220242692724867</v>
      </c>
      <c r="H559" s="5">
        <f>'90.1 Data-SI'!H559*Convert!$B$6/Convert!$B$5/$D559</f>
        <v>40.60428387291811</v>
      </c>
      <c r="I559" s="5">
        <f>'90.1 Data-SI'!I559*Convert!$B$6/Convert!$B$5/$D559</f>
        <v>9.7187257593802379</v>
      </c>
      <c r="J559" s="5">
        <f>'90.1 Data-SI'!J559*Convert!$B$6/Convert!$B$5/$D559</f>
        <v>122.23149767649939</v>
      </c>
      <c r="K559" s="5">
        <f>'90.1 Data-SI'!K559*Convert!$B$7/Convert!$B$5/$D559</f>
        <v>31.621475645738279</v>
      </c>
      <c r="L559" s="5">
        <f>'90.1 Data-SI'!L559*Convert!$B$6/Convert!$B$5/$D559</f>
        <v>0</v>
      </c>
      <c r="M559" s="5">
        <f>'90.1 Data-SI'!M559*Convert!$B$6/Convert!$B$5/$D559</f>
        <v>34.710361101837037</v>
      </c>
      <c r="N559" s="5">
        <f>'90.1 Data-SI'!N559*Convert!$B$6/Convert!$B$5/$D559</f>
        <v>5.6988468593569271E-2</v>
      </c>
      <c r="O559" s="5">
        <f>'90.1 Data-SI'!O559*Convert!$B$6/Convert!$B$5/$D559</f>
        <v>5.6988468593569271E-2</v>
      </c>
      <c r="P559" s="5">
        <f>'90.1 Data-SI'!P559*Convert!$B$6/Convert!$B$5/$D559</f>
        <v>0</v>
      </c>
      <c r="Q559" s="5">
        <f>'90.1 Data-SI'!Q559*Convert!$B$6/Convert!$B$5/$D559</f>
        <v>0</v>
      </c>
      <c r="R559" s="5">
        <f>'90.1 Data-SI'!R559*Convert!$B$6/Convert!$B$5/$D559</f>
        <v>0</v>
      </c>
      <c r="S559" s="5">
        <f>'90.1 Data-SI'!S559*Convert!$B$6/Convert!$B$5/$D559</f>
        <v>0</v>
      </c>
      <c r="T559" s="5">
        <f>'90.1 Data-SI'!T559*Convert!$B$6/Convert!$B$5/$D559</f>
        <v>0</v>
      </c>
      <c r="U559" s="5">
        <f>'90.1 Data-SI'!U559*Convert!$B$7/Convert!$B$5/$D559</f>
        <v>40.826056648788473</v>
      </c>
      <c r="V559" s="5">
        <f>'90.1 Data-SI'!V559*Convert!$B$6/Convert!$B$5/$D559</f>
        <v>0</v>
      </c>
      <c r="W559" s="5">
        <f>'90.1 Data-SI'!W559*Convert!$B$6/Convert!$B$5/$D559</f>
        <v>115.3293173841475</v>
      </c>
      <c r="X559" s="5">
        <f>'90.1 Data-SI'!X559*Convert!$B$7/Convert!$B$5/$D559</f>
        <v>1.8958330911001595</v>
      </c>
      <c r="Y559" s="5">
        <f t="shared" si="18"/>
        <v>117.22515047524766</v>
      </c>
      <c r="Z559" s="5">
        <f>'90.1 Data-SI'!Z559*Convert!$B$6/Convert!$B$5/$D559</f>
        <v>217.20058872350594</v>
      </c>
      <c r="AA559" s="5">
        <f>'90.1 Data-SI'!AA559*Convert!$B$6/Convert!$B$5/$D559</f>
        <v>505.14140188504462</v>
      </c>
      <c r="AB559" s="5">
        <f t="shared" si="19"/>
        <v>722.34199060855053</v>
      </c>
    </row>
    <row r="560" spans="1:28" x14ac:dyDescent="0.25">
      <c r="A560" s="95">
        <v>2019</v>
      </c>
      <c r="B560" s="95" t="s">
        <v>58</v>
      </c>
      <c r="C560" s="52" t="s">
        <v>7</v>
      </c>
      <c r="D560" s="5">
        <f>VLOOKUP(B560,SWH!$A$4:$C$19,3,FALSE)</f>
        <v>4013.58</v>
      </c>
      <c r="E560" s="5">
        <f>'90.1 Data-SI'!E560*Convert!$B$6/Convert!$B$5/$D560</f>
        <v>3.6406863974584063</v>
      </c>
      <c r="F560" s="5">
        <f>'90.1 Data-SI'!F560*Convert!$B$7/Convert!$B$5/$D560</f>
        <v>0.79074320459816705</v>
      </c>
      <c r="G560" s="5">
        <f>'90.1 Data-SI'!G560*Convert!$B$6/Convert!$B$5/$D560</f>
        <v>71.419702332802359</v>
      </c>
      <c r="H560" s="5">
        <f>'90.1 Data-SI'!H560*Convert!$B$6/Convert!$B$5/$D560</f>
        <v>40.61305132962481</v>
      </c>
      <c r="I560" s="5">
        <f>'90.1 Data-SI'!I560*Convert!$B$6/Convert!$B$5/$D560</f>
        <v>9.7187257593802379</v>
      </c>
      <c r="J560" s="5">
        <f>'90.1 Data-SI'!J560*Convert!$B$6/Convert!$B$5/$D560</f>
        <v>122.23149767649939</v>
      </c>
      <c r="K560" s="5">
        <f>'90.1 Data-SI'!K560*Convert!$B$7/Convert!$B$5/$D560</f>
        <v>31.621475645738279</v>
      </c>
      <c r="L560" s="5">
        <f>'90.1 Data-SI'!L560*Convert!$B$6/Convert!$B$5/$D560</f>
        <v>0</v>
      </c>
      <c r="M560" s="5">
        <f>'90.1 Data-SI'!M560*Convert!$B$6/Convert!$B$5/$D560</f>
        <v>36.121921631616217</v>
      </c>
      <c r="N560" s="5">
        <f>'90.1 Data-SI'!N560*Convert!$B$6/Convert!$B$5/$D560</f>
        <v>5.6988468593569271E-2</v>
      </c>
      <c r="O560" s="5">
        <f>'90.1 Data-SI'!O560*Convert!$B$6/Convert!$B$5/$D560</f>
        <v>5.6988468593569271E-2</v>
      </c>
      <c r="P560" s="5">
        <f>'90.1 Data-SI'!P560*Convert!$B$6/Convert!$B$5/$D560</f>
        <v>0</v>
      </c>
      <c r="Q560" s="5">
        <f>'90.1 Data-SI'!Q560*Convert!$B$6/Convert!$B$5/$D560</f>
        <v>0</v>
      </c>
      <c r="R560" s="5">
        <f>'90.1 Data-SI'!R560*Convert!$B$6/Convert!$B$5/$D560</f>
        <v>0</v>
      </c>
      <c r="S560" s="5">
        <f>'90.1 Data-SI'!S560*Convert!$B$6/Convert!$B$5/$D560</f>
        <v>0</v>
      </c>
      <c r="T560" s="5">
        <f>'90.1 Data-SI'!T560*Convert!$B$6/Convert!$B$5/$D560</f>
        <v>0</v>
      </c>
      <c r="U560" s="5">
        <f>'90.1 Data-SI'!U560*Convert!$B$7/Convert!$B$5/$D560</f>
        <v>39.513152846087529</v>
      </c>
      <c r="V560" s="5">
        <f>'90.1 Data-SI'!V560*Convert!$B$6/Convert!$B$5/$D560</f>
        <v>0</v>
      </c>
      <c r="W560" s="5">
        <f>'90.1 Data-SI'!W560*Convert!$B$6/Convert!$B$5/$D560</f>
        <v>111.18231036187699</v>
      </c>
      <c r="X560" s="5">
        <f>'90.1 Data-SI'!X560*Convert!$B$7/Convert!$B$5/$D560</f>
        <v>0.79074320459816705</v>
      </c>
      <c r="Y560" s="5">
        <f t="shared" si="18"/>
        <v>111.97305356647516</v>
      </c>
      <c r="Z560" s="5">
        <f>'90.1 Data-SI'!Z560*Convert!$B$6/Convert!$B$5/$D560</f>
        <v>210.1384023462567</v>
      </c>
      <c r="AA560" s="5">
        <f>'90.1 Data-SI'!AA560*Convert!$B$6/Convert!$B$5/$D560</f>
        <v>493.93878407805505</v>
      </c>
      <c r="AB560" s="5">
        <f t="shared" si="19"/>
        <v>704.07718642431178</v>
      </c>
    </row>
    <row r="561" spans="1:28" x14ac:dyDescent="0.25">
      <c r="A561" s="95">
        <v>2019</v>
      </c>
      <c r="B561" s="95" t="s">
        <v>58</v>
      </c>
      <c r="C561" s="52" t="s">
        <v>17</v>
      </c>
      <c r="D561" s="5">
        <f>VLOOKUP(B561,SWH!$A$4:$C$19,3,FALSE)</f>
        <v>4013.58</v>
      </c>
      <c r="E561" s="5">
        <f>'90.1 Data-SI'!E561*Convert!$B$6/Convert!$B$5/$D561</f>
        <v>0.8855131273769995</v>
      </c>
      <c r="F561" s="5">
        <f>'90.1 Data-SI'!F561*Convert!$B$7/Convert!$B$5/$D561</f>
        <v>0.10803322719367747</v>
      </c>
      <c r="G561" s="5">
        <f>'90.1 Data-SI'!G561*Convert!$B$6/Convert!$B$5/$D561</f>
        <v>57.494789218381371</v>
      </c>
      <c r="H561" s="5">
        <f>'90.1 Data-SI'!H561*Convert!$B$6/Convert!$B$5/$D561</f>
        <v>40.540719811794517</v>
      </c>
      <c r="I561" s="5">
        <f>'90.1 Data-SI'!I561*Convert!$B$6/Convert!$B$5/$D561</f>
        <v>9.7165338952035611</v>
      </c>
      <c r="J561" s="5">
        <f>'90.1 Data-SI'!J561*Convert!$B$6/Convert!$B$5/$D561</f>
        <v>122.23149767649939</v>
      </c>
      <c r="K561" s="5">
        <f>'90.1 Data-SI'!K561*Convert!$B$7/Convert!$B$5/$D561</f>
        <v>31.621475645738279</v>
      </c>
      <c r="L561" s="5">
        <f>'90.1 Data-SI'!L561*Convert!$B$6/Convert!$B$5/$D561</f>
        <v>0</v>
      </c>
      <c r="M561" s="5">
        <f>'90.1 Data-SI'!M561*Convert!$B$6/Convert!$B$5/$D561</f>
        <v>42.307362338195162</v>
      </c>
      <c r="N561" s="5">
        <f>'90.1 Data-SI'!N561*Convert!$B$6/Convert!$B$5/$D561</f>
        <v>5.6988468593569271E-2</v>
      </c>
      <c r="O561" s="5">
        <f>'90.1 Data-SI'!O561*Convert!$B$6/Convert!$B$5/$D561</f>
        <v>5.6988468593569271E-2</v>
      </c>
      <c r="P561" s="5">
        <f>'90.1 Data-SI'!P561*Convert!$B$6/Convert!$B$5/$D561</f>
        <v>0</v>
      </c>
      <c r="Q561" s="5">
        <f>'90.1 Data-SI'!Q561*Convert!$B$6/Convert!$B$5/$D561</f>
        <v>0</v>
      </c>
      <c r="R561" s="5">
        <f>'90.1 Data-SI'!R561*Convert!$B$6/Convert!$B$5/$D561</f>
        <v>0</v>
      </c>
      <c r="S561" s="5">
        <f>'90.1 Data-SI'!S561*Convert!$B$6/Convert!$B$5/$D561</f>
        <v>0</v>
      </c>
      <c r="T561" s="5">
        <f>'90.1 Data-SI'!T561*Convert!$B$6/Convert!$B$5/$D561</f>
        <v>0</v>
      </c>
      <c r="U561" s="5">
        <f>'90.1 Data-SI'!U561*Convert!$B$7/Convert!$B$5/$D561</f>
        <v>41.390980399322089</v>
      </c>
      <c r="V561" s="5">
        <f>'90.1 Data-SI'!V561*Convert!$B$6/Convert!$B$5/$D561</f>
        <v>0</v>
      </c>
      <c r="W561" s="5">
        <f>'90.1 Data-SI'!W561*Convert!$B$6/Convert!$B$5/$D561</f>
        <v>100.68766468395353</v>
      </c>
      <c r="X561" s="5">
        <f>'90.1 Data-SI'!X561*Convert!$B$7/Convert!$B$5/$D561</f>
        <v>0.10803322719367747</v>
      </c>
      <c r="Y561" s="5">
        <f t="shared" si="18"/>
        <v>100.7956979111472</v>
      </c>
      <c r="Z561" s="5">
        <f>'90.1 Data-SI'!Z561*Convert!$B$6/Convert!$B$5/$D561</f>
        <v>213.62785011552447</v>
      </c>
      <c r="AA561" s="5">
        <f>'90.1 Data-SI'!AA561*Convert!$B$6/Convert!$B$5/$D561</f>
        <v>486.86125465156897</v>
      </c>
      <c r="AB561" s="5">
        <f t="shared" si="19"/>
        <v>700.48910476709341</v>
      </c>
    </row>
    <row r="562" spans="1:28" x14ac:dyDescent="0.25">
      <c r="A562" s="95">
        <v>2019</v>
      </c>
      <c r="B562" s="95" t="s">
        <v>58</v>
      </c>
      <c r="C562" s="52" t="s">
        <v>14</v>
      </c>
      <c r="D562" s="5">
        <f>VLOOKUP(B562,SWH!$A$4:$C$19,3,FALSE)</f>
        <v>4013.58</v>
      </c>
      <c r="E562" s="5">
        <f>'90.1 Data-SI'!E562*Convert!$B$6/Convert!$B$5/$D562</f>
        <v>21.901106853344007</v>
      </c>
      <c r="F562" s="5">
        <f>'90.1 Data-SI'!F562*Convert!$B$7/Convert!$B$5/$D562</f>
        <v>4.5884112327536908</v>
      </c>
      <c r="G562" s="5">
        <f>'90.1 Data-SI'!G562*Convert!$B$6/Convert!$B$5/$D562</f>
        <v>53.950544844696701</v>
      </c>
      <c r="H562" s="5">
        <f>'90.1 Data-SI'!H562*Convert!$B$6/Convert!$B$5/$D562</f>
        <v>40.247010012119972</v>
      </c>
      <c r="I562" s="5">
        <f>'90.1 Data-SI'!I562*Convert!$B$6/Convert!$B$5/$D562</f>
        <v>9.7033827101435079</v>
      </c>
      <c r="J562" s="5">
        <f>'90.1 Data-SI'!J562*Convert!$B$6/Convert!$B$5/$D562</f>
        <v>122.23149767649939</v>
      </c>
      <c r="K562" s="5">
        <f>'90.1 Data-SI'!K562*Convert!$B$7/Convert!$B$5/$D562</f>
        <v>31.621475645738279</v>
      </c>
      <c r="L562" s="5">
        <f>'90.1 Data-SI'!L562*Convert!$B$6/Convert!$B$5/$D562</f>
        <v>0</v>
      </c>
      <c r="M562" s="5">
        <f>'90.1 Data-SI'!M562*Convert!$B$6/Convert!$B$5/$D562</f>
        <v>33.993621516064074</v>
      </c>
      <c r="N562" s="5">
        <f>'90.1 Data-SI'!N562*Convert!$B$6/Convert!$B$5/$D562</f>
        <v>5.6988468593569271E-2</v>
      </c>
      <c r="O562" s="5">
        <f>'90.1 Data-SI'!O562*Convert!$B$6/Convert!$B$5/$D562</f>
        <v>5.6988468593569271E-2</v>
      </c>
      <c r="P562" s="5">
        <f>'90.1 Data-SI'!P562*Convert!$B$6/Convert!$B$5/$D562</f>
        <v>0</v>
      </c>
      <c r="Q562" s="5">
        <f>'90.1 Data-SI'!Q562*Convert!$B$6/Convert!$B$5/$D562</f>
        <v>0</v>
      </c>
      <c r="R562" s="5">
        <f>'90.1 Data-SI'!R562*Convert!$B$6/Convert!$B$5/$D562</f>
        <v>0</v>
      </c>
      <c r="S562" s="5">
        <f>'90.1 Data-SI'!S562*Convert!$B$6/Convert!$B$5/$D562</f>
        <v>0</v>
      </c>
      <c r="T562" s="5">
        <f>'90.1 Data-SI'!T562*Convert!$B$6/Convert!$B$5/$D562</f>
        <v>0</v>
      </c>
      <c r="U562" s="5">
        <f>'90.1 Data-SI'!U562*Convert!$B$7/Convert!$B$5/$D562</f>
        <v>45.032600432642298</v>
      </c>
      <c r="V562" s="5">
        <f>'90.1 Data-SI'!V562*Convert!$B$6/Convert!$B$5/$D562</f>
        <v>0</v>
      </c>
      <c r="W562" s="5">
        <f>'90.1 Data-SI'!W562*Convert!$B$6/Convert!$B$5/$D562</f>
        <v>109.84527321410479</v>
      </c>
      <c r="X562" s="5">
        <f>'90.1 Data-SI'!X562*Convert!$B$7/Convert!$B$5/$D562</f>
        <v>4.5884112327536908</v>
      </c>
      <c r="Y562" s="5">
        <f t="shared" si="18"/>
        <v>114.43368444685848</v>
      </c>
      <c r="Z562" s="5">
        <f>'90.1 Data-SI'!Z562*Convert!$B$6/Convert!$B$5/$D562</f>
        <v>237.35697169221606</v>
      </c>
      <c r="AA562" s="5">
        <f>'90.1 Data-SI'!AA562*Convert!$B$6/Convert!$B$5/$D562</f>
        <v>519.4411237736773</v>
      </c>
      <c r="AB562" s="5">
        <f t="shared" si="19"/>
        <v>756.79809546589331</v>
      </c>
    </row>
    <row r="563" spans="1:28" x14ac:dyDescent="0.25">
      <c r="A563" s="95">
        <v>2019</v>
      </c>
      <c r="B563" s="95" t="s">
        <v>58</v>
      </c>
      <c r="C563" s="52" t="s">
        <v>2</v>
      </c>
      <c r="D563" s="5">
        <f>VLOOKUP(B563,SWH!$A$4:$C$19,3,FALSE)</f>
        <v>4013.58</v>
      </c>
      <c r="E563" s="5">
        <f>'90.1 Data-SI'!E563*Convert!$B$6/Convert!$B$5/$D563</f>
        <v>8.2852465878343011</v>
      </c>
      <c r="F563" s="5">
        <f>'90.1 Data-SI'!F563*Convert!$B$7/Convert!$B$5/$D563</f>
        <v>1.3339102635441566</v>
      </c>
      <c r="G563" s="5">
        <f>'90.1 Data-SI'!G563*Convert!$B$6/Convert!$B$5/$D563</f>
        <v>56.32214188385985</v>
      </c>
      <c r="H563" s="5">
        <f>'90.1 Data-SI'!H563*Convert!$B$6/Convert!$B$5/$D563</f>
        <v>40.240434419589938</v>
      </c>
      <c r="I563" s="5">
        <f>'90.1 Data-SI'!I563*Convert!$B$6/Convert!$B$5/$D563</f>
        <v>9.7121501668502113</v>
      </c>
      <c r="J563" s="5">
        <f>'90.1 Data-SI'!J563*Convert!$B$6/Convert!$B$5/$D563</f>
        <v>122.23149767649939</v>
      </c>
      <c r="K563" s="5">
        <f>'90.1 Data-SI'!K563*Convert!$B$7/Convert!$B$5/$D563</f>
        <v>31.621475645738279</v>
      </c>
      <c r="L563" s="5">
        <f>'90.1 Data-SI'!L563*Convert!$B$6/Convert!$B$5/$D563</f>
        <v>0</v>
      </c>
      <c r="M563" s="5">
        <f>'90.1 Data-SI'!M563*Convert!$B$6/Convert!$B$5/$D563</f>
        <v>40.64373742809827</v>
      </c>
      <c r="N563" s="5">
        <f>'90.1 Data-SI'!N563*Convert!$B$6/Convert!$B$5/$D563</f>
        <v>5.6988468593569271E-2</v>
      </c>
      <c r="O563" s="5">
        <f>'90.1 Data-SI'!O563*Convert!$B$6/Convert!$B$5/$D563</f>
        <v>5.6988468593569271E-2</v>
      </c>
      <c r="P563" s="5">
        <f>'90.1 Data-SI'!P563*Convert!$B$6/Convert!$B$5/$D563</f>
        <v>0</v>
      </c>
      <c r="Q563" s="5">
        <f>'90.1 Data-SI'!Q563*Convert!$B$6/Convert!$B$5/$D563</f>
        <v>0</v>
      </c>
      <c r="R563" s="5">
        <f>'90.1 Data-SI'!R563*Convert!$B$6/Convert!$B$5/$D563</f>
        <v>0</v>
      </c>
      <c r="S563" s="5">
        <f>'90.1 Data-SI'!S563*Convert!$B$6/Convert!$B$5/$D563</f>
        <v>0</v>
      </c>
      <c r="T563" s="5">
        <f>'90.1 Data-SI'!T563*Convert!$B$6/Convert!$B$5/$D563</f>
        <v>0</v>
      </c>
      <c r="U563" s="5">
        <f>'90.1 Data-SI'!U563*Convert!$B$7/Convert!$B$5/$D563</f>
        <v>43.814225703735822</v>
      </c>
      <c r="V563" s="5">
        <f>'90.1 Data-SI'!V563*Convert!$B$6/Convert!$B$5/$D563</f>
        <v>0</v>
      </c>
      <c r="W563" s="5">
        <f>'90.1 Data-SI'!W563*Convert!$B$6/Convert!$B$5/$D563</f>
        <v>105.25112589979243</v>
      </c>
      <c r="X563" s="5">
        <f>'90.1 Data-SI'!X563*Convert!$B$7/Convert!$B$5/$D563</f>
        <v>1.3339102635441566</v>
      </c>
      <c r="Y563" s="5">
        <f t="shared" si="18"/>
        <v>106.58503616333658</v>
      </c>
      <c r="Z563" s="5">
        <f>'90.1 Data-SI'!Z563*Convert!$B$6/Convert!$B$5/$D563</f>
        <v>224.28907747087524</v>
      </c>
      <c r="AA563" s="5">
        <f>'90.1 Data-SI'!AA563*Convert!$B$6/Convert!$B$5/$D563</f>
        <v>501.77689037384744</v>
      </c>
      <c r="AB563" s="5">
        <f t="shared" si="19"/>
        <v>726.06596784472265</v>
      </c>
    </row>
    <row r="564" spans="1:28" x14ac:dyDescent="0.25">
      <c r="A564" s="95">
        <v>2019</v>
      </c>
      <c r="B564" s="95" t="s">
        <v>58</v>
      </c>
      <c r="C564" s="52" t="s">
        <v>18</v>
      </c>
      <c r="D564" s="5">
        <f>VLOOKUP(B564,SWH!$A$4:$C$19,3,FALSE)</f>
        <v>4013.58</v>
      </c>
      <c r="E564" s="5">
        <f>'90.1 Data-SI'!E564*Convert!$B$6/Convert!$B$5/$D564</f>
        <v>10.393819925796365</v>
      </c>
      <c r="F564" s="5">
        <f>'90.1 Data-SI'!F564*Convert!$B$7/Convert!$B$5/$D564</f>
        <v>2.1164009299539179</v>
      </c>
      <c r="G564" s="5">
        <f>'90.1 Data-SI'!G564*Convert!$B$6/Convert!$B$5/$D564</f>
        <v>38.307210215761934</v>
      </c>
      <c r="H564" s="5">
        <f>'90.1 Data-SI'!H564*Convert!$B$6/Convert!$B$5/$D564</f>
        <v>40.503458120791024</v>
      </c>
      <c r="I564" s="5">
        <f>'90.1 Data-SI'!I564*Convert!$B$6/Convert!$B$5/$D564</f>
        <v>9.6924233892601279</v>
      </c>
      <c r="J564" s="5">
        <f>'90.1 Data-SI'!J564*Convert!$B$6/Convert!$B$5/$D564</f>
        <v>122.23149767649939</v>
      </c>
      <c r="K564" s="5">
        <f>'90.1 Data-SI'!K564*Convert!$B$7/Convert!$B$5/$D564</f>
        <v>31.621475645738279</v>
      </c>
      <c r="L564" s="5">
        <f>'90.1 Data-SI'!L564*Convert!$B$6/Convert!$B$5/$D564</f>
        <v>0</v>
      </c>
      <c r="M564" s="5">
        <f>'90.1 Data-SI'!M564*Convert!$B$6/Convert!$B$5/$D564</f>
        <v>41.838303404386551</v>
      </c>
      <c r="N564" s="5">
        <f>'90.1 Data-SI'!N564*Convert!$B$6/Convert!$B$5/$D564</f>
        <v>5.6988468593569271E-2</v>
      </c>
      <c r="O564" s="5">
        <f>'90.1 Data-SI'!O564*Convert!$B$6/Convert!$B$5/$D564</f>
        <v>5.6988468593569271E-2</v>
      </c>
      <c r="P564" s="5">
        <f>'90.1 Data-SI'!P564*Convert!$B$6/Convert!$B$5/$D564</f>
        <v>0</v>
      </c>
      <c r="Q564" s="5">
        <f>'90.1 Data-SI'!Q564*Convert!$B$6/Convert!$B$5/$D564</f>
        <v>0</v>
      </c>
      <c r="R564" s="5">
        <f>'90.1 Data-SI'!R564*Convert!$B$6/Convert!$B$5/$D564</f>
        <v>0</v>
      </c>
      <c r="S564" s="5">
        <f>'90.1 Data-SI'!S564*Convert!$B$6/Convert!$B$5/$D564</f>
        <v>0</v>
      </c>
      <c r="T564" s="5">
        <f>'90.1 Data-SI'!T564*Convert!$B$6/Convert!$B$5/$D564</f>
        <v>0</v>
      </c>
      <c r="U564" s="5">
        <f>'90.1 Data-SI'!U564*Convert!$B$7/Convert!$B$5/$D564</f>
        <v>46.303491313656806</v>
      </c>
      <c r="V564" s="5">
        <f>'90.1 Data-SI'!V564*Convert!$B$6/Convert!$B$5/$D564</f>
        <v>0</v>
      </c>
      <c r="W564" s="5">
        <f>'90.1 Data-SI'!W564*Convert!$B$6/Convert!$B$5/$D564</f>
        <v>90.539333545944842</v>
      </c>
      <c r="X564" s="5">
        <f>'90.1 Data-SI'!X564*Convert!$B$7/Convert!$B$5/$D564</f>
        <v>2.1164009299539179</v>
      </c>
      <c r="Y564" s="5">
        <f t="shared" si="18"/>
        <v>92.655734475898754</v>
      </c>
      <c r="Z564" s="5">
        <f>'90.1 Data-SI'!Z564*Convert!$B$6/Convert!$B$5/$D564</f>
        <v>233.84779714535821</v>
      </c>
      <c r="AA564" s="5">
        <f>'90.1 Data-SI'!AA564*Convert!$B$6/Convert!$B$5/$D564</f>
        <v>496.87369021062381</v>
      </c>
      <c r="AB564" s="5">
        <f t="shared" si="19"/>
        <v>730.72148735598205</v>
      </c>
    </row>
    <row r="565" spans="1:28" x14ac:dyDescent="0.25">
      <c r="A565" s="95">
        <v>2019</v>
      </c>
      <c r="B565" s="95" t="s">
        <v>58</v>
      </c>
      <c r="C565" s="52" t="s">
        <v>4</v>
      </c>
      <c r="D565" s="5">
        <f>VLOOKUP(B565,SWH!$A$4:$C$19,3,FALSE)</f>
        <v>4013.58</v>
      </c>
      <c r="E565" s="5">
        <f>'90.1 Data-SI'!E565*Convert!$B$6/Convert!$B$5/$D565</f>
        <v>37.209086263247386</v>
      </c>
      <c r="F565" s="5">
        <f>'90.1 Data-SI'!F565*Convert!$B$7/Convert!$B$5/$D565</f>
        <v>7.1887109928459552</v>
      </c>
      <c r="G565" s="5">
        <f>'90.1 Data-SI'!G565*Convert!$B$6/Convert!$B$5/$D565</f>
        <v>40.483731343200944</v>
      </c>
      <c r="H565" s="5">
        <f>'90.1 Data-SI'!H565*Convert!$B$6/Convert!$B$5/$D565</f>
        <v>40.214132049469832</v>
      </c>
      <c r="I565" s="5">
        <f>'90.1 Data-SI'!I565*Convert!$B$6/Convert!$B$5/$D565</f>
        <v>9.7077664384968596</v>
      </c>
      <c r="J565" s="5">
        <f>'90.1 Data-SI'!J565*Convert!$B$6/Convert!$B$5/$D565</f>
        <v>122.23149767649939</v>
      </c>
      <c r="K565" s="5">
        <f>'90.1 Data-SI'!K565*Convert!$B$7/Convert!$B$5/$D565</f>
        <v>31.621475645738279</v>
      </c>
      <c r="L565" s="5">
        <f>'90.1 Data-SI'!L565*Convert!$B$6/Convert!$B$5/$D565</f>
        <v>0</v>
      </c>
      <c r="M565" s="5">
        <f>'90.1 Data-SI'!M565*Convert!$B$6/Convert!$B$5/$D565</f>
        <v>33.708679173096229</v>
      </c>
      <c r="N565" s="5">
        <f>'90.1 Data-SI'!N565*Convert!$B$6/Convert!$B$5/$D565</f>
        <v>5.6988468593569271E-2</v>
      </c>
      <c r="O565" s="5">
        <f>'90.1 Data-SI'!O565*Convert!$B$6/Convert!$B$5/$D565</f>
        <v>5.6988468593569271E-2</v>
      </c>
      <c r="P565" s="5">
        <f>'90.1 Data-SI'!P565*Convert!$B$6/Convert!$B$5/$D565</f>
        <v>0</v>
      </c>
      <c r="Q565" s="5">
        <f>'90.1 Data-SI'!Q565*Convert!$B$6/Convert!$B$5/$D565</f>
        <v>0</v>
      </c>
      <c r="R565" s="5">
        <f>'90.1 Data-SI'!R565*Convert!$B$6/Convert!$B$5/$D565</f>
        <v>0</v>
      </c>
      <c r="S565" s="5">
        <f>'90.1 Data-SI'!S565*Convert!$B$6/Convert!$B$5/$D565</f>
        <v>0</v>
      </c>
      <c r="T565" s="5">
        <f>'90.1 Data-SI'!T565*Convert!$B$6/Convert!$B$5/$D565</f>
        <v>0</v>
      </c>
      <c r="U565" s="5">
        <f>'90.1 Data-SI'!U565*Convert!$B$7/Convert!$B$5/$D565</f>
        <v>48.629206621298479</v>
      </c>
      <c r="V565" s="5">
        <f>'90.1 Data-SI'!V565*Convert!$B$6/Convert!$B$5/$D565</f>
        <v>0</v>
      </c>
      <c r="W565" s="5">
        <f>'90.1 Data-SI'!W565*Convert!$B$6/Convert!$B$5/$D565</f>
        <v>111.40149677954456</v>
      </c>
      <c r="X565" s="5">
        <f>'90.1 Data-SI'!X565*Convert!$B$7/Convert!$B$5/$D565</f>
        <v>7.1887109928459552</v>
      </c>
      <c r="Y565" s="5">
        <f t="shared" si="18"/>
        <v>118.59020777239051</v>
      </c>
      <c r="Z565" s="5">
        <f>'90.1 Data-SI'!Z565*Convert!$B$6/Convert!$B$5/$D565</f>
        <v>255.46176979155763</v>
      </c>
      <c r="AA565" s="5">
        <f>'90.1 Data-SI'!AA565*Convert!$B$6/Convert!$B$5/$D565</f>
        <v>539.07365120416193</v>
      </c>
      <c r="AB565" s="5">
        <f t="shared" si="19"/>
        <v>794.53542099571951</v>
      </c>
    </row>
    <row r="566" spans="1:28" x14ac:dyDescent="0.25">
      <c r="A566" s="95">
        <v>2019</v>
      </c>
      <c r="B566" s="95" t="s">
        <v>58</v>
      </c>
      <c r="C566" s="52" t="s">
        <v>5</v>
      </c>
      <c r="D566" s="5">
        <f>VLOOKUP(B566,SWH!$A$4:$C$19,3,FALSE)</f>
        <v>4013.58</v>
      </c>
      <c r="E566" s="5">
        <f>'90.1 Data-SI'!E566*Convert!$B$6/Convert!$B$5/$D566</f>
        <v>19.702667084138238</v>
      </c>
      <c r="F566" s="5">
        <f>'90.1 Data-SI'!F566*Convert!$B$7/Convert!$B$5/$D566</f>
        <v>3.2987645831291657</v>
      </c>
      <c r="G566" s="5">
        <f>'90.1 Data-SI'!G566*Convert!$B$6/Convert!$B$5/$D566</f>
        <v>45.899827723766698</v>
      </c>
      <c r="H566" s="5">
        <f>'90.1 Data-SI'!H566*Convert!$B$6/Convert!$B$5/$D566</f>
        <v>40.185637815173045</v>
      </c>
      <c r="I566" s="5">
        <f>'90.1 Data-SI'!I566*Convert!$B$6/Convert!$B$5/$D566</f>
        <v>9.7077664384968596</v>
      </c>
      <c r="J566" s="5">
        <f>'90.1 Data-SI'!J566*Convert!$B$6/Convert!$B$5/$D566</f>
        <v>122.23149767649939</v>
      </c>
      <c r="K566" s="5">
        <f>'90.1 Data-SI'!K566*Convert!$B$7/Convert!$B$5/$D566</f>
        <v>31.621475645738279</v>
      </c>
      <c r="L566" s="5">
        <f>'90.1 Data-SI'!L566*Convert!$B$6/Convert!$B$5/$D566</f>
        <v>0</v>
      </c>
      <c r="M566" s="5">
        <f>'90.1 Data-SI'!M566*Convert!$B$6/Convert!$B$5/$D566</f>
        <v>40.071660877985899</v>
      </c>
      <c r="N566" s="5">
        <f>'90.1 Data-SI'!N566*Convert!$B$6/Convert!$B$5/$D566</f>
        <v>5.6988468593569271E-2</v>
      </c>
      <c r="O566" s="5">
        <f>'90.1 Data-SI'!O566*Convert!$B$6/Convert!$B$5/$D566</f>
        <v>5.6988468593569271E-2</v>
      </c>
      <c r="P566" s="5">
        <f>'90.1 Data-SI'!P566*Convert!$B$6/Convert!$B$5/$D566</f>
        <v>0</v>
      </c>
      <c r="Q566" s="5">
        <f>'90.1 Data-SI'!Q566*Convert!$B$6/Convert!$B$5/$D566</f>
        <v>0</v>
      </c>
      <c r="R566" s="5">
        <f>'90.1 Data-SI'!R566*Convert!$B$6/Convert!$B$5/$D566</f>
        <v>0</v>
      </c>
      <c r="S566" s="5">
        <f>'90.1 Data-SI'!S566*Convert!$B$6/Convert!$B$5/$D566</f>
        <v>0</v>
      </c>
      <c r="T566" s="5">
        <f>'90.1 Data-SI'!T566*Convert!$B$6/Convert!$B$5/$D566</f>
        <v>0</v>
      </c>
      <c r="U566" s="5">
        <f>'90.1 Data-SI'!U566*Convert!$B$7/Convert!$B$5/$D566</f>
        <v>47.587886348070526</v>
      </c>
      <c r="V566" s="5">
        <f>'90.1 Data-SI'!V566*Convert!$B$6/Convert!$B$5/$D566</f>
        <v>0</v>
      </c>
      <c r="W566" s="5">
        <f>'90.1 Data-SI'!W566*Convert!$B$6/Convert!$B$5/$D566</f>
        <v>105.67415568589085</v>
      </c>
      <c r="X566" s="5">
        <f>'90.1 Data-SI'!X566*Convert!$B$7/Convert!$B$5/$D566</f>
        <v>3.2987645831291657</v>
      </c>
      <c r="Y566" s="5">
        <f t="shared" si="18"/>
        <v>108.97292026902002</v>
      </c>
      <c r="Z566" s="5">
        <f>'90.1 Data-SI'!Z566*Convert!$B$6/Convert!$B$5/$D566</f>
        <v>241.05464655826802</v>
      </c>
      <c r="AA566" s="5">
        <f>'90.1 Data-SI'!AA566*Convert!$B$6/Convert!$B$5/$D566</f>
        <v>518.90850077874506</v>
      </c>
      <c r="AB566" s="5">
        <f t="shared" si="19"/>
        <v>759.96314733701308</v>
      </c>
    </row>
    <row r="567" spans="1:28" x14ac:dyDescent="0.25">
      <c r="A567" s="95">
        <v>2019</v>
      </c>
      <c r="B567" s="95" t="s">
        <v>58</v>
      </c>
      <c r="C567" s="52" t="s">
        <v>15</v>
      </c>
      <c r="D567" s="5">
        <f>VLOOKUP(B567,SWH!$A$4:$C$19,3,FALSE)</f>
        <v>4013.58</v>
      </c>
      <c r="E567" s="5">
        <f>'90.1 Data-SI'!E567*Convert!$B$6/Convert!$B$5/$D567</f>
        <v>10.411354839209771</v>
      </c>
      <c r="F567" s="5">
        <f>'90.1 Data-SI'!F567*Convert!$B$7/Convert!$B$5/$D567</f>
        <v>2.7593486779051788</v>
      </c>
      <c r="G567" s="5">
        <f>'90.1 Data-SI'!G567*Convert!$B$6/Convert!$B$5/$D567</f>
        <v>34.574465522883145</v>
      </c>
      <c r="H567" s="5">
        <f>'90.1 Data-SI'!H567*Convert!$B$6/Convert!$B$5/$D567</f>
        <v>40.389481183603891</v>
      </c>
      <c r="I567" s="5">
        <f>'90.1 Data-SI'!I567*Convert!$B$6/Convert!$B$5/$D567</f>
        <v>9.6924233892601279</v>
      </c>
      <c r="J567" s="5">
        <f>'90.1 Data-SI'!J567*Convert!$B$6/Convert!$B$5/$D567</f>
        <v>122.23149767649939</v>
      </c>
      <c r="K567" s="5">
        <f>'90.1 Data-SI'!K567*Convert!$B$7/Convert!$B$5/$D567</f>
        <v>31.621475645738279</v>
      </c>
      <c r="L567" s="5">
        <f>'90.1 Data-SI'!L567*Convert!$B$6/Convert!$B$5/$D567</f>
        <v>0</v>
      </c>
      <c r="M567" s="5">
        <f>'90.1 Data-SI'!M567*Convert!$B$6/Convert!$B$5/$D567</f>
        <v>41.33198277957446</v>
      </c>
      <c r="N567" s="5">
        <f>'90.1 Data-SI'!N567*Convert!$B$6/Convert!$B$5/$D567</f>
        <v>5.6988468593569271E-2</v>
      </c>
      <c r="O567" s="5">
        <f>'90.1 Data-SI'!O567*Convert!$B$6/Convert!$B$5/$D567</f>
        <v>5.6988468593569271E-2</v>
      </c>
      <c r="P567" s="5">
        <f>'90.1 Data-SI'!P567*Convert!$B$6/Convert!$B$5/$D567</f>
        <v>0</v>
      </c>
      <c r="Q567" s="5">
        <f>'90.1 Data-SI'!Q567*Convert!$B$6/Convert!$B$5/$D567</f>
        <v>0</v>
      </c>
      <c r="R567" s="5">
        <f>'90.1 Data-SI'!R567*Convert!$B$6/Convert!$B$5/$D567</f>
        <v>0</v>
      </c>
      <c r="S567" s="5">
        <f>'90.1 Data-SI'!S567*Convert!$B$6/Convert!$B$5/$D567</f>
        <v>0</v>
      </c>
      <c r="T567" s="5">
        <f>'90.1 Data-SI'!T567*Convert!$B$6/Convert!$B$5/$D567</f>
        <v>0</v>
      </c>
      <c r="U567" s="5">
        <f>'90.1 Data-SI'!U567*Convert!$B$7/Convert!$B$5/$D567</f>
        <v>48.323862708327454</v>
      </c>
      <c r="V567" s="5">
        <f>'90.1 Data-SI'!V567*Convert!$B$6/Convert!$B$5/$D567</f>
        <v>0</v>
      </c>
      <c r="W567" s="5">
        <f>'90.1 Data-SI'!W567*Convert!$B$6/Convert!$B$5/$D567</f>
        <v>86.317803141667369</v>
      </c>
      <c r="X567" s="5">
        <f>'90.1 Data-SI'!X567*Convert!$B$7/Convert!$B$5/$D567</f>
        <v>2.7593486779051788</v>
      </c>
      <c r="Y567" s="5">
        <f t="shared" si="18"/>
        <v>89.077151819572549</v>
      </c>
      <c r="Z567" s="5">
        <f>'90.1 Data-SI'!Z567*Convert!$B$6/Convert!$B$5/$D567</f>
        <v>241.63110683673372</v>
      </c>
      <c r="AA567" s="5">
        <f>'90.1 Data-SI'!AA567*Convert!$B$6/Convert!$B$5/$D567</f>
        <v>500.31710883218148</v>
      </c>
      <c r="AB567" s="5">
        <f t="shared" si="19"/>
        <v>741.94821566891517</v>
      </c>
    </row>
    <row r="568" spans="1:28" x14ac:dyDescent="0.25">
      <c r="A568" s="95">
        <v>2019</v>
      </c>
      <c r="B568" s="95" t="s">
        <v>58</v>
      </c>
      <c r="C568" s="52" t="s">
        <v>16</v>
      </c>
      <c r="D568" s="5">
        <f>VLOOKUP(B568,SWH!$A$4:$C$19,3,FALSE)</f>
        <v>4013.58</v>
      </c>
      <c r="E568" s="5">
        <f>'90.1 Data-SI'!E568*Convert!$B$6/Convert!$B$5/$D568</f>
        <v>61.17712103519662</v>
      </c>
      <c r="F568" s="5">
        <f>'90.1 Data-SI'!F568*Convert!$B$7/Convert!$B$5/$D568</f>
        <v>10.792069258201739</v>
      </c>
      <c r="G568" s="5">
        <f>'90.1 Data-SI'!G568*Convert!$B$6/Convert!$B$5/$D568</f>
        <v>39.788910399194727</v>
      </c>
      <c r="H568" s="5">
        <f>'90.1 Data-SI'!H568*Convert!$B$6/Convert!$B$5/$D568</f>
        <v>40.231666962883239</v>
      </c>
      <c r="I568" s="5">
        <f>'90.1 Data-SI'!I568*Convert!$B$6/Convert!$B$5/$D568</f>
        <v>9.7011908459668312</v>
      </c>
      <c r="J568" s="5">
        <f>'90.1 Data-SI'!J568*Convert!$B$6/Convert!$B$5/$D568</f>
        <v>122.23149767649939</v>
      </c>
      <c r="K568" s="5">
        <f>'90.1 Data-SI'!K568*Convert!$B$7/Convert!$B$5/$D568</f>
        <v>31.621475645738279</v>
      </c>
      <c r="L568" s="5">
        <f>'90.1 Data-SI'!L568*Convert!$B$6/Convert!$B$5/$D568</f>
        <v>0</v>
      </c>
      <c r="M568" s="5">
        <f>'90.1 Data-SI'!M568*Convert!$B$6/Convert!$B$5/$D568</f>
        <v>34.188697427788206</v>
      </c>
      <c r="N568" s="5">
        <f>'90.1 Data-SI'!N568*Convert!$B$6/Convert!$B$5/$D568</f>
        <v>5.6988468593569271E-2</v>
      </c>
      <c r="O568" s="5">
        <f>'90.1 Data-SI'!O568*Convert!$B$6/Convert!$B$5/$D568</f>
        <v>5.6988468593569271E-2</v>
      </c>
      <c r="P568" s="5">
        <f>'90.1 Data-SI'!P568*Convert!$B$6/Convert!$B$5/$D568</f>
        <v>0</v>
      </c>
      <c r="Q568" s="5">
        <f>'90.1 Data-SI'!Q568*Convert!$B$6/Convert!$B$5/$D568</f>
        <v>0</v>
      </c>
      <c r="R568" s="5">
        <f>'90.1 Data-SI'!R568*Convert!$B$6/Convert!$B$5/$D568</f>
        <v>0</v>
      </c>
      <c r="S568" s="5">
        <f>'90.1 Data-SI'!S568*Convert!$B$6/Convert!$B$5/$D568</f>
        <v>0</v>
      </c>
      <c r="T568" s="5">
        <f>'90.1 Data-SI'!T568*Convert!$B$6/Convert!$B$5/$D568</f>
        <v>0</v>
      </c>
      <c r="U568" s="5">
        <f>'90.1 Data-SI'!U568*Convert!$B$7/Convert!$B$5/$D568</f>
        <v>51.289524840942782</v>
      </c>
      <c r="V568" s="5">
        <f>'90.1 Data-SI'!V568*Convert!$B$6/Convert!$B$5/$D568</f>
        <v>0</v>
      </c>
      <c r="W568" s="5">
        <f>'90.1 Data-SI'!W568*Convert!$B$6/Convert!$B$5/$D568</f>
        <v>135.15472886217955</v>
      </c>
      <c r="X568" s="5">
        <f>'90.1 Data-SI'!X568*Convert!$B$7/Convert!$B$5/$D568</f>
        <v>10.792069258201739</v>
      </c>
      <c r="Y568" s="5">
        <f t="shared" si="18"/>
        <v>145.94679812038129</v>
      </c>
      <c r="Z568" s="5">
        <f>'90.1 Data-SI'!Z568*Convert!$B$6/Convert!$B$5/$D568</f>
        <v>273.76164380262344</v>
      </c>
      <c r="AA568" s="5">
        <f>'90.1 Data-SI'!AA568*Convert!$B$6/Convert!$B$5/$D568</f>
        <v>581.13771661874603</v>
      </c>
      <c r="AB568" s="5">
        <f t="shared" si="19"/>
        <v>854.89936042136947</v>
      </c>
    </row>
    <row r="569" spans="1:28" x14ac:dyDescent="0.25">
      <c r="A569" s="95">
        <v>2019</v>
      </c>
      <c r="B569" s="95" t="s">
        <v>58</v>
      </c>
      <c r="C569" s="52" t="s">
        <v>9</v>
      </c>
      <c r="D569" s="5">
        <f>VLOOKUP(B569,SWH!$A$4:$C$19,3,FALSE)</f>
        <v>4013.58</v>
      </c>
      <c r="E569" s="5">
        <f>'90.1 Data-SI'!E569*Convert!$B$6/Convert!$B$5/$D569</f>
        <v>37.485261149508531</v>
      </c>
      <c r="F569" s="5">
        <f>'90.1 Data-SI'!F569*Convert!$B$7/Convert!$B$5/$D569</f>
        <v>6.2299161015020683</v>
      </c>
      <c r="G569" s="5">
        <f>'90.1 Data-SI'!G569*Convert!$B$6/Convert!$B$5/$D569</f>
        <v>35.584914908330653</v>
      </c>
      <c r="H569" s="5">
        <f>'90.1 Data-SI'!H569*Convert!$B$6/Convert!$B$5/$D569</f>
        <v>40.255777468826665</v>
      </c>
      <c r="I569" s="5">
        <f>'90.1 Data-SI'!I569*Convert!$B$6/Convert!$B$5/$D569</f>
        <v>9.6946152534368029</v>
      </c>
      <c r="J569" s="5">
        <f>'90.1 Data-SI'!J569*Convert!$B$6/Convert!$B$5/$D569</f>
        <v>122.23149767649939</v>
      </c>
      <c r="K569" s="5">
        <f>'90.1 Data-SI'!K569*Convert!$B$7/Convert!$B$5/$D569</f>
        <v>31.621475645738279</v>
      </c>
      <c r="L569" s="5">
        <f>'90.1 Data-SI'!L569*Convert!$B$6/Convert!$B$5/$D569</f>
        <v>0</v>
      </c>
      <c r="M569" s="5">
        <f>'90.1 Data-SI'!M569*Convert!$B$6/Convert!$B$5/$D569</f>
        <v>38.763117964510485</v>
      </c>
      <c r="N569" s="5">
        <f>'90.1 Data-SI'!N569*Convert!$B$6/Convert!$B$5/$D569</f>
        <v>5.6988468593569271E-2</v>
      </c>
      <c r="O569" s="5">
        <f>'90.1 Data-SI'!O569*Convert!$B$6/Convert!$B$5/$D569</f>
        <v>5.6988468593569271E-2</v>
      </c>
      <c r="P569" s="5">
        <f>'90.1 Data-SI'!P569*Convert!$B$6/Convert!$B$5/$D569</f>
        <v>0</v>
      </c>
      <c r="Q569" s="5">
        <f>'90.1 Data-SI'!Q569*Convert!$B$6/Convert!$B$5/$D569</f>
        <v>0</v>
      </c>
      <c r="R569" s="5">
        <f>'90.1 Data-SI'!R569*Convert!$B$6/Convert!$B$5/$D569</f>
        <v>0</v>
      </c>
      <c r="S569" s="5">
        <f>'90.1 Data-SI'!S569*Convert!$B$6/Convert!$B$5/$D569</f>
        <v>0</v>
      </c>
      <c r="T569" s="5">
        <f>'90.1 Data-SI'!T569*Convert!$B$6/Convert!$B$5/$D569</f>
        <v>0</v>
      </c>
      <c r="U569" s="5">
        <f>'90.1 Data-SI'!U569*Convert!$B$7/Convert!$B$5/$D569</f>
        <v>50.599312556094297</v>
      </c>
      <c r="V569" s="5">
        <f>'90.1 Data-SI'!V569*Convert!$B$6/Convert!$B$5/$D569</f>
        <v>0</v>
      </c>
      <c r="W569" s="5">
        <f>'90.1 Data-SI'!W569*Convert!$B$6/Convert!$B$5/$D569</f>
        <v>111.83329402234968</v>
      </c>
      <c r="X569" s="5">
        <f>'90.1 Data-SI'!X569*Convert!$B$7/Convert!$B$5/$D569</f>
        <v>6.2299161015020683</v>
      </c>
      <c r="Y569" s="5">
        <f t="shared" si="18"/>
        <v>118.06321012385175</v>
      </c>
      <c r="Z569" s="5">
        <f>'90.1 Data-SI'!Z569*Convert!$B$6/Convert!$B$5/$D569</f>
        <v>258.41640270171655</v>
      </c>
      <c r="AA569" s="5">
        <f>'90.1 Data-SI'!AA569*Convert!$B$6/Convert!$B$5/$D569</f>
        <v>542.49076745559933</v>
      </c>
      <c r="AB569" s="5">
        <f t="shared" si="19"/>
        <v>800.90717015731593</v>
      </c>
    </row>
    <row r="570" spans="1:28" x14ac:dyDescent="0.25">
      <c r="A570" s="95">
        <v>2019</v>
      </c>
      <c r="B570" s="95" t="s">
        <v>58</v>
      </c>
      <c r="C570" s="52" t="s">
        <v>12</v>
      </c>
      <c r="D570" s="5">
        <f>VLOOKUP(B570,SWH!$A$4:$C$19,3,FALSE)</f>
        <v>4013.58</v>
      </c>
      <c r="E570" s="5">
        <f>'90.1 Data-SI'!E570*Convert!$B$6/Convert!$B$5/$D570</f>
        <v>68.995500553398969</v>
      </c>
      <c r="F570" s="5">
        <f>'90.1 Data-SI'!F570*Convert!$B$7/Convert!$B$5/$D570</f>
        <v>13.027756876515342</v>
      </c>
      <c r="G570" s="5">
        <f>'90.1 Data-SI'!G570*Convert!$B$6/Convert!$B$5/$D570</f>
        <v>34.109790317427887</v>
      </c>
      <c r="H570" s="5">
        <f>'90.1 Data-SI'!H570*Convert!$B$6/Convert!$B$5/$D570</f>
        <v>40.257969333003338</v>
      </c>
      <c r="I570" s="5">
        <f>'90.1 Data-SI'!I570*Convert!$B$6/Convert!$B$5/$D570</f>
        <v>9.690231525083453</v>
      </c>
      <c r="J570" s="5">
        <f>'90.1 Data-SI'!J570*Convert!$B$6/Convert!$B$5/$D570</f>
        <v>122.23149767649939</v>
      </c>
      <c r="K570" s="5">
        <f>'90.1 Data-SI'!K570*Convert!$B$7/Convert!$B$5/$D570</f>
        <v>31.621475645738279</v>
      </c>
      <c r="L570" s="5">
        <f>'90.1 Data-SI'!L570*Convert!$B$6/Convert!$B$5/$D570</f>
        <v>0</v>
      </c>
      <c r="M570" s="5">
        <f>'90.1 Data-SI'!M570*Convert!$B$6/Convert!$B$5/$D570</f>
        <v>37.257307275134252</v>
      </c>
      <c r="N570" s="5">
        <f>'90.1 Data-SI'!N570*Convert!$B$6/Convert!$B$5/$D570</f>
        <v>5.6988468593569271E-2</v>
      </c>
      <c r="O570" s="5">
        <f>'90.1 Data-SI'!O570*Convert!$B$6/Convert!$B$5/$D570</f>
        <v>5.6988468593569271E-2</v>
      </c>
      <c r="P570" s="5">
        <f>'90.1 Data-SI'!P570*Convert!$B$6/Convert!$B$5/$D570</f>
        <v>0</v>
      </c>
      <c r="Q570" s="5">
        <f>'90.1 Data-SI'!Q570*Convert!$B$6/Convert!$B$5/$D570</f>
        <v>0</v>
      </c>
      <c r="R570" s="5">
        <f>'90.1 Data-SI'!R570*Convert!$B$6/Convert!$B$5/$D570</f>
        <v>0</v>
      </c>
      <c r="S570" s="5">
        <f>'90.1 Data-SI'!S570*Convert!$B$6/Convert!$B$5/$D570</f>
        <v>0</v>
      </c>
      <c r="T570" s="5">
        <f>'90.1 Data-SI'!T570*Convert!$B$6/Convert!$B$5/$D570</f>
        <v>0</v>
      </c>
      <c r="U570" s="5">
        <f>'90.1 Data-SI'!U570*Convert!$B$7/Convert!$B$5/$D570</f>
        <v>54.447996274869048</v>
      </c>
      <c r="V570" s="5">
        <f>'90.1 Data-SI'!V570*Convert!$B$6/Convert!$B$5/$D570</f>
        <v>0</v>
      </c>
      <c r="W570" s="5">
        <f>'90.1 Data-SI'!W570*Convert!$B$6/Convert!$B$5/$D570</f>
        <v>140.36259814596113</v>
      </c>
      <c r="X570" s="5">
        <f>'90.1 Data-SI'!X570*Convert!$B$7/Convert!$B$5/$D570</f>
        <v>13.027756876515342</v>
      </c>
      <c r="Y570" s="5">
        <f t="shared" si="18"/>
        <v>153.39035502247648</v>
      </c>
      <c r="Z570" s="5">
        <f>'90.1 Data-SI'!Z570*Convert!$B$6/Convert!$B$5/$D570</f>
        <v>289.52114723292203</v>
      </c>
      <c r="AA570" s="5">
        <f>'90.1 Data-SI'!AA570*Convert!$B$6/Convert!$B$5/$D570</f>
        <v>602.12043238206286</v>
      </c>
      <c r="AB570" s="5">
        <f t="shared" si="19"/>
        <v>891.64157961498495</v>
      </c>
    </row>
    <row r="571" spans="1:28" x14ac:dyDescent="0.25">
      <c r="A571" s="95">
        <v>2019</v>
      </c>
      <c r="B571" s="95" t="s">
        <v>58</v>
      </c>
      <c r="C571" s="52" t="s">
        <v>8</v>
      </c>
      <c r="D571" s="5">
        <f>VLOOKUP(B571,SWH!$A$4:$C$19,3,FALSE)</f>
        <v>4013.58</v>
      </c>
      <c r="E571" s="5">
        <f>'90.1 Data-SI'!E571*Convert!$B$6/Convert!$B$5/$D571</f>
        <v>91.229770761597706</v>
      </c>
      <c r="F571" s="5">
        <f>'90.1 Data-SI'!F571*Convert!$B$7/Convert!$B$5/$D571</f>
        <v>17.784219796014757</v>
      </c>
      <c r="G571" s="5">
        <f>'90.1 Data-SI'!G571*Convert!$B$6/Convert!$B$5/$D571</f>
        <v>25.456310547912061</v>
      </c>
      <c r="H571" s="5">
        <f>'90.1 Data-SI'!H571*Convert!$B$6/Convert!$B$5/$D571</f>
        <v>40.996627560543061</v>
      </c>
      <c r="I571" s="5">
        <f>'90.1 Data-SI'!I571*Convert!$B$6/Convert!$B$5/$D571</f>
        <v>9.6354349206665599</v>
      </c>
      <c r="J571" s="5">
        <f>'90.1 Data-SI'!J571*Convert!$B$6/Convert!$B$5/$D571</f>
        <v>122.23149767649939</v>
      </c>
      <c r="K571" s="5">
        <f>'90.1 Data-SI'!K571*Convert!$B$7/Convert!$B$5/$D571</f>
        <v>31.621475645738279</v>
      </c>
      <c r="L571" s="5">
        <f>'90.1 Data-SI'!L571*Convert!$B$6/Convert!$B$5/$D571</f>
        <v>0</v>
      </c>
      <c r="M571" s="5">
        <f>'90.1 Data-SI'!M571*Convert!$B$6/Convert!$B$5/$D571</f>
        <v>41.768163750732931</v>
      </c>
      <c r="N571" s="5">
        <f>'90.1 Data-SI'!N571*Convert!$B$6/Convert!$B$5/$D571</f>
        <v>5.6988468593569271E-2</v>
      </c>
      <c r="O571" s="5">
        <f>'90.1 Data-SI'!O571*Convert!$B$6/Convert!$B$5/$D571</f>
        <v>5.6988468593569271E-2</v>
      </c>
      <c r="P571" s="5">
        <f>'90.1 Data-SI'!P571*Convert!$B$6/Convert!$B$5/$D571</f>
        <v>0</v>
      </c>
      <c r="Q571" s="5">
        <f>'90.1 Data-SI'!Q571*Convert!$B$6/Convert!$B$5/$D571</f>
        <v>0</v>
      </c>
      <c r="R571" s="5">
        <f>'90.1 Data-SI'!R571*Convert!$B$6/Convert!$B$5/$D571</f>
        <v>0</v>
      </c>
      <c r="S571" s="5">
        <f>'90.1 Data-SI'!S571*Convert!$B$6/Convert!$B$5/$D571</f>
        <v>0</v>
      </c>
      <c r="T571" s="5">
        <f>'90.1 Data-SI'!T571*Convert!$B$6/Convert!$B$5/$D571</f>
        <v>0</v>
      </c>
      <c r="U571" s="5">
        <f>'90.1 Data-SI'!U571*Convert!$B$7/Convert!$B$5/$D571</f>
        <v>58.692051595942893</v>
      </c>
      <c r="V571" s="5">
        <f>'90.1 Data-SI'!V571*Convert!$B$6/Convert!$B$5/$D571</f>
        <v>0</v>
      </c>
      <c r="W571" s="5">
        <f>'90.1 Data-SI'!W571*Convert!$B$6/Convert!$B$5/$D571</f>
        <v>158.45424506024273</v>
      </c>
      <c r="X571" s="5">
        <f>'90.1 Data-SI'!X571*Convert!$B$7/Convert!$B$5/$D571</f>
        <v>17.784219796014757</v>
      </c>
      <c r="Y571" s="5">
        <f t="shared" si="18"/>
        <v>176.23846485625748</v>
      </c>
      <c r="Z571" s="5">
        <f>'90.1 Data-SI'!Z571*Convert!$B$6/Convert!$B$5/$D571</f>
        <v>315.81694176050087</v>
      </c>
      <c r="AA571" s="5">
        <f>'90.1 Data-SI'!AA571*Convert!$B$6/Convert!$B$5/$D571</f>
        <v>647.19173544704609</v>
      </c>
      <c r="AB571" s="5">
        <f t="shared" si="19"/>
        <v>963.00867720754695</v>
      </c>
    </row>
    <row r="572" spans="1:28" x14ac:dyDescent="0.25">
      <c r="A572" s="95">
        <v>2004</v>
      </c>
      <c r="B572" s="95" t="s">
        <v>55</v>
      </c>
      <c r="C572" s="52" t="s">
        <v>10</v>
      </c>
      <c r="D572" s="5">
        <f>VLOOKUP(B572,SWH!$A$4:$C$19,3,FALSE)</f>
        <v>46320.38</v>
      </c>
      <c r="E572" s="5">
        <f>'90.1 Data-SI'!E572*Convert!$B$6/Convert!$B$5/$D572</f>
        <v>0</v>
      </c>
      <c r="F572" s="5">
        <f>'90.1 Data-SI'!F572*Convert!$B$7/Convert!$B$5/$D572</f>
        <v>6.4226109064255923E-2</v>
      </c>
      <c r="G572" s="5">
        <f>'90.1 Data-SI'!G572*Convert!$B$6/Convert!$B$5/$D572</f>
        <v>242.88946487725514</v>
      </c>
      <c r="H572" s="5">
        <f>'90.1 Data-SI'!H572*Convert!$B$6/Convert!$B$5/$D572</f>
        <v>97.604493781498917</v>
      </c>
      <c r="I572" s="5">
        <f>'90.1 Data-SI'!I572*Convert!$B$6/Convert!$B$5/$D572</f>
        <v>18.764214705396537</v>
      </c>
      <c r="J572" s="5">
        <f>'90.1 Data-SI'!J572*Convert!$B$6/Convert!$B$5/$D572</f>
        <v>288.93263151362561</v>
      </c>
      <c r="K572" s="5">
        <f>'90.1 Data-SI'!K572*Convert!$B$7/Convert!$B$5/$D572</f>
        <v>0</v>
      </c>
      <c r="L572" s="5">
        <f>'90.1 Data-SI'!L572*Convert!$B$6/Convert!$B$5/$D572</f>
        <v>39.886680969466241</v>
      </c>
      <c r="M572" s="5">
        <f>'90.1 Data-SI'!M572*Convert!$B$6/Convert!$B$5/$D572</f>
        <v>54.318033384489119</v>
      </c>
      <c r="N572" s="5">
        <f>'90.1 Data-SI'!N572*Convert!$B$6/Convert!$B$5/$D572</f>
        <v>36.982595877763622</v>
      </c>
      <c r="O572" s="5">
        <f>'90.1 Data-SI'!O572*Convert!$B$6/Convert!$B$5/$D572</f>
        <v>2.5247554760033392E-2</v>
      </c>
      <c r="P572" s="5">
        <f>'90.1 Data-SI'!P572*Convert!$B$6/Convert!$B$5/$D572</f>
        <v>36.957348323003593</v>
      </c>
      <c r="Q572" s="5">
        <f>'90.1 Data-SI'!Q572*Convert!$B$6/Convert!$B$5/$D572</f>
        <v>86.67433871560543</v>
      </c>
      <c r="R572" s="5">
        <f>'90.1 Data-SI'!R572*Convert!$B$6/Convert!$B$5/$D572</f>
        <v>0</v>
      </c>
      <c r="S572" s="5">
        <f>'90.1 Data-SI'!S572*Convert!$B$6/Convert!$B$5/$D572</f>
        <v>0</v>
      </c>
      <c r="T572" s="5">
        <f>'90.1 Data-SI'!T572*Convert!$B$6/Convert!$B$5/$D572</f>
        <v>0</v>
      </c>
      <c r="U572" s="5">
        <f>'90.1 Data-SI'!U572*Convert!$B$7/Convert!$B$5/$D572</f>
        <v>2.7431959275329305</v>
      </c>
      <c r="V572" s="5">
        <f>'90.1 Data-SI'!V572*Convert!$B$6/Convert!$B$5/$D572</f>
        <v>0</v>
      </c>
      <c r="W572" s="5">
        <f>'90.1 Data-SI'!W572*Convert!$B$6/Convert!$B$5/$D572</f>
        <v>420.83918530035328</v>
      </c>
      <c r="X572" s="5">
        <f>'90.1 Data-SI'!X572*Convert!$B$7/Convert!$B$5/$D572</f>
        <v>6.4226109064255923E-2</v>
      </c>
      <c r="Y572" s="5">
        <f t="shared" si="18"/>
        <v>420.90341140941752</v>
      </c>
      <c r="Z572" s="5">
        <f>'90.1 Data-SI'!Z572*Convert!$B$6/Convert!$B$5/$D572</f>
        <v>8.2021269279550619</v>
      </c>
      <c r="AA572" s="5">
        <f>'90.1 Data-SI'!AA572*Convert!$B$6/Convert!$B$5/$D572</f>
        <v>874.25477067425709</v>
      </c>
      <c r="AB572" s="5">
        <f t="shared" si="19"/>
        <v>882.45689760221217</v>
      </c>
    </row>
    <row r="573" spans="1:28" x14ac:dyDescent="0.25">
      <c r="A573" s="95">
        <v>2004</v>
      </c>
      <c r="B573" s="95" t="s">
        <v>55</v>
      </c>
      <c r="C573" s="52" t="s">
        <v>6</v>
      </c>
      <c r="D573" s="5">
        <f>VLOOKUP(B573,SWH!$A$4:$C$19,3,FALSE)</f>
        <v>46320.38</v>
      </c>
      <c r="E573" s="5">
        <f>'90.1 Data-SI'!E573*Convert!$B$6/Convert!$B$5/$D573</f>
        <v>0</v>
      </c>
      <c r="F573" s="5">
        <f>'90.1 Data-SI'!F573*Convert!$B$7/Convert!$B$5/$D573</f>
        <v>0.97840806429768801</v>
      </c>
      <c r="G573" s="5">
        <f>'90.1 Data-SI'!G573*Convert!$B$6/Convert!$B$5/$D573</f>
        <v>194.29812548073991</v>
      </c>
      <c r="H573" s="5">
        <f>'90.1 Data-SI'!H573*Convert!$B$6/Convert!$B$5/$D573</f>
        <v>97.604493781498917</v>
      </c>
      <c r="I573" s="5">
        <f>'90.1 Data-SI'!I573*Convert!$B$6/Convert!$B$5/$D573</f>
        <v>18.767823208224499</v>
      </c>
      <c r="J573" s="5">
        <f>'90.1 Data-SI'!J573*Convert!$B$6/Convert!$B$5/$D573</f>
        <v>288.93263151362561</v>
      </c>
      <c r="K573" s="5">
        <f>'90.1 Data-SI'!K573*Convert!$B$7/Convert!$B$5/$D573</f>
        <v>0</v>
      </c>
      <c r="L573" s="5">
        <f>'90.1 Data-SI'!L573*Convert!$B$6/Convert!$B$5/$D573</f>
        <v>39.886680969466241</v>
      </c>
      <c r="M573" s="5">
        <f>'90.1 Data-SI'!M573*Convert!$B$6/Convert!$B$5/$D573</f>
        <v>54.081201646254009</v>
      </c>
      <c r="N573" s="5">
        <f>'90.1 Data-SI'!N573*Convert!$B$6/Convert!$B$5/$D573</f>
        <v>30.70721953873819</v>
      </c>
      <c r="O573" s="5">
        <f>'90.1 Data-SI'!O573*Convert!$B$6/Convert!$B$5/$D573</f>
        <v>2.5247554760033392E-2</v>
      </c>
      <c r="P573" s="5">
        <f>'90.1 Data-SI'!P573*Convert!$B$6/Convert!$B$5/$D573</f>
        <v>30.681971983978162</v>
      </c>
      <c r="Q573" s="5">
        <f>'90.1 Data-SI'!Q573*Convert!$B$6/Convert!$B$5/$D573</f>
        <v>66.435385880781752</v>
      </c>
      <c r="R573" s="5">
        <f>'90.1 Data-SI'!R573*Convert!$B$6/Convert!$B$5/$D573</f>
        <v>0.36369910081816159</v>
      </c>
      <c r="S573" s="5">
        <f>'90.1 Data-SI'!S573*Convert!$B$6/Convert!$B$5/$D573</f>
        <v>0</v>
      </c>
      <c r="T573" s="5">
        <f>'90.1 Data-SI'!T573*Convert!$B$6/Convert!$B$5/$D573</f>
        <v>0</v>
      </c>
      <c r="U573" s="5">
        <f>'90.1 Data-SI'!U573*Convert!$B$7/Convert!$B$5/$D573</f>
        <v>2.7378654205053299</v>
      </c>
      <c r="V573" s="5">
        <f>'90.1 Data-SI'!V573*Convert!$B$6/Convert!$B$5/$D573</f>
        <v>0</v>
      </c>
      <c r="W573" s="5">
        <f>'90.1 Data-SI'!W573*Convert!$B$6/Convert!$B$5/$D573</f>
        <v>345.86038409257196</v>
      </c>
      <c r="X573" s="5">
        <f>'90.1 Data-SI'!X573*Convert!$B$7/Convert!$B$5/$D573</f>
        <v>0.97840806429768801</v>
      </c>
      <c r="Y573" s="5">
        <f t="shared" si="18"/>
        <v>346.83879215686966</v>
      </c>
      <c r="Z573" s="5">
        <f>'90.1 Data-SI'!Z573*Convert!$B$6/Convert!$B$5/$D573</f>
        <v>10.857415245729849</v>
      </c>
      <c r="AA573" s="5">
        <f>'90.1 Data-SI'!AA573*Convert!$B$6/Convert!$B$5/$D573</f>
        <v>801.93467636587718</v>
      </c>
      <c r="AB573" s="5">
        <f t="shared" si="19"/>
        <v>812.79209161160702</v>
      </c>
    </row>
    <row r="574" spans="1:28" x14ac:dyDescent="0.25">
      <c r="A574" s="95">
        <v>2004</v>
      </c>
      <c r="B574" s="95" t="s">
        <v>55</v>
      </c>
      <c r="C574" s="52" t="s">
        <v>11</v>
      </c>
      <c r="D574" s="5">
        <f>VLOOKUP(B574,SWH!$A$4:$C$19,3,FALSE)</f>
        <v>46320.38</v>
      </c>
      <c r="E574" s="5">
        <f>'90.1 Data-SI'!E574*Convert!$B$6/Convert!$B$5/$D574</f>
        <v>0</v>
      </c>
      <c r="F574" s="5">
        <f>'90.1 Data-SI'!F574*Convert!$B$7/Convert!$B$5/$D574</f>
        <v>0.26073980106956524</v>
      </c>
      <c r="G574" s="5">
        <f>'90.1 Data-SI'!G574*Convert!$B$6/Convert!$B$5/$D574</f>
        <v>163.7589862053041</v>
      </c>
      <c r="H574" s="5">
        <f>'90.1 Data-SI'!H574*Convert!$B$6/Convert!$B$5/$D574</f>
        <v>97.604493781498917</v>
      </c>
      <c r="I574" s="5">
        <f>'90.1 Data-SI'!I574*Convert!$B$6/Convert!$B$5/$D574</f>
        <v>18.769912341440683</v>
      </c>
      <c r="J574" s="5">
        <f>'90.1 Data-SI'!J574*Convert!$B$6/Convert!$B$5/$D574</f>
        <v>288.93263151362561</v>
      </c>
      <c r="K574" s="5">
        <f>'90.1 Data-SI'!K574*Convert!$B$7/Convert!$B$5/$D574</f>
        <v>0</v>
      </c>
      <c r="L574" s="5">
        <f>'90.1 Data-SI'!L574*Convert!$B$6/Convert!$B$5/$D574</f>
        <v>39.886680969466241</v>
      </c>
      <c r="M574" s="5">
        <f>'90.1 Data-SI'!M574*Convert!$B$6/Convert!$B$5/$D574</f>
        <v>53.927555394263457</v>
      </c>
      <c r="N574" s="5">
        <f>'90.1 Data-SI'!N574*Convert!$B$6/Convert!$B$5/$D574</f>
        <v>34.518368288669286</v>
      </c>
      <c r="O574" s="5">
        <f>'90.1 Data-SI'!O574*Convert!$B$6/Convert!$B$5/$D574</f>
        <v>2.5247554760033392E-2</v>
      </c>
      <c r="P574" s="5">
        <f>'90.1 Data-SI'!P574*Convert!$B$6/Convert!$B$5/$D574</f>
        <v>34.493120733909258</v>
      </c>
      <c r="Q574" s="5">
        <f>'90.1 Data-SI'!Q574*Convert!$B$6/Convert!$B$5/$D574</f>
        <v>68.735711473006049</v>
      </c>
      <c r="R574" s="5">
        <f>'90.1 Data-SI'!R574*Convert!$B$6/Convert!$B$5/$D574</f>
        <v>0</v>
      </c>
      <c r="S574" s="5">
        <f>'90.1 Data-SI'!S574*Convert!$B$6/Convert!$B$5/$D574</f>
        <v>0</v>
      </c>
      <c r="T574" s="5">
        <f>'90.1 Data-SI'!T574*Convert!$B$6/Convert!$B$5/$D574</f>
        <v>0</v>
      </c>
      <c r="U574" s="5">
        <f>'90.1 Data-SI'!U574*Convert!$B$7/Convert!$B$5/$D574</f>
        <v>2.9374344031240205</v>
      </c>
      <c r="V574" s="5">
        <f>'90.1 Data-SI'!V574*Convert!$B$6/Convert!$B$5/$D574</f>
        <v>0</v>
      </c>
      <c r="W574" s="5">
        <f>'90.1 Data-SI'!W574*Convert!$B$6/Convert!$B$5/$D574</f>
        <v>320.91537380648288</v>
      </c>
      <c r="X574" s="5">
        <f>'90.1 Data-SI'!X574*Convert!$B$7/Convert!$B$5/$D574</f>
        <v>0.26073980106956524</v>
      </c>
      <c r="Y574" s="5">
        <f t="shared" si="18"/>
        <v>321.17611360755245</v>
      </c>
      <c r="Z574" s="5">
        <f>'90.1 Data-SI'!Z574*Convert!$B$6/Convert!$B$5/$D574</f>
        <v>9.343743270001001</v>
      </c>
      <c r="AA574" s="5">
        <f>'90.1 Data-SI'!AA574*Convert!$B$6/Convert!$B$5/$D574</f>
        <v>775.47808323727531</v>
      </c>
      <c r="AB574" s="5">
        <f t="shared" si="19"/>
        <v>784.82182650727634</v>
      </c>
    </row>
    <row r="575" spans="1:28" x14ac:dyDescent="0.25">
      <c r="A575" s="95">
        <v>2004</v>
      </c>
      <c r="B575" s="95" t="s">
        <v>55</v>
      </c>
      <c r="C575" s="52" t="s">
        <v>13</v>
      </c>
      <c r="D575" s="5">
        <f>VLOOKUP(B575,SWH!$A$4:$C$19,3,FALSE)</f>
        <v>46320.38</v>
      </c>
      <c r="E575" s="5">
        <f>'90.1 Data-SI'!E575*Convert!$B$6/Convert!$B$5/$D575</f>
        <v>0</v>
      </c>
      <c r="F575" s="5">
        <f>'90.1 Data-SI'!F575*Convert!$B$7/Convert!$B$5/$D575</f>
        <v>3.6113535050158636</v>
      </c>
      <c r="G575" s="5">
        <f>'90.1 Data-SI'!G575*Convert!$B$6/Convert!$B$5/$D575</f>
        <v>166.2040317530498</v>
      </c>
      <c r="H575" s="5">
        <f>'90.1 Data-SI'!H575*Convert!$B$6/Convert!$B$5/$D575</f>
        <v>97.604493781498917</v>
      </c>
      <c r="I575" s="5">
        <f>'90.1 Data-SI'!I575*Convert!$B$6/Convert!$B$5/$D575</f>
        <v>18.7463621124582</v>
      </c>
      <c r="J575" s="5">
        <f>'90.1 Data-SI'!J575*Convert!$B$6/Convert!$B$5/$D575</f>
        <v>288.93263151362561</v>
      </c>
      <c r="K575" s="5">
        <f>'90.1 Data-SI'!K575*Convert!$B$7/Convert!$B$5/$D575</f>
        <v>0</v>
      </c>
      <c r="L575" s="5">
        <f>'90.1 Data-SI'!L575*Convert!$B$6/Convert!$B$5/$D575</f>
        <v>39.886680969466241</v>
      </c>
      <c r="M575" s="5">
        <f>'90.1 Data-SI'!M575*Convert!$B$6/Convert!$B$5/$D575</f>
        <v>52.019227161876564</v>
      </c>
      <c r="N575" s="5">
        <f>'90.1 Data-SI'!N575*Convert!$B$6/Convert!$B$5/$D575</f>
        <v>25.551808524790935</v>
      </c>
      <c r="O575" s="5">
        <f>'90.1 Data-SI'!O575*Convert!$B$6/Convert!$B$5/$D575</f>
        <v>2.5247554760033392E-2</v>
      </c>
      <c r="P575" s="5">
        <f>'90.1 Data-SI'!P575*Convert!$B$6/Convert!$B$5/$D575</f>
        <v>25.526560970030911</v>
      </c>
      <c r="Q575" s="5">
        <f>'90.1 Data-SI'!Q575*Convert!$B$6/Convert!$B$5/$D575</f>
        <v>55.75649656443521</v>
      </c>
      <c r="R575" s="5">
        <f>'90.1 Data-SI'!R575*Convert!$B$6/Convert!$B$5/$D575</f>
        <v>2.0984393550599827</v>
      </c>
      <c r="S575" s="5">
        <f>'90.1 Data-SI'!S575*Convert!$B$6/Convert!$B$5/$D575</f>
        <v>0</v>
      </c>
      <c r="T575" s="5">
        <f>'90.1 Data-SI'!T575*Convert!$B$6/Convert!$B$5/$D575</f>
        <v>0</v>
      </c>
      <c r="U575" s="5">
        <f>'90.1 Data-SI'!U575*Convert!$B$7/Convert!$B$5/$D575</f>
        <v>2.9489404975616447</v>
      </c>
      <c r="V575" s="5">
        <f>'90.1 Data-SI'!V575*Convert!$B$6/Convert!$B$5/$D575</f>
        <v>0</v>
      </c>
      <c r="W575" s="5">
        <f>'90.1 Data-SI'!W575*Convert!$B$6/Convert!$B$5/$D575</f>
        <v>301.60475580445245</v>
      </c>
      <c r="X575" s="5">
        <f>'90.1 Data-SI'!X575*Convert!$B$7/Convert!$B$5/$D575</f>
        <v>3.6113535050158636</v>
      </c>
      <c r="Y575" s="5">
        <f t="shared" si="18"/>
        <v>305.21610930946832</v>
      </c>
      <c r="Z575" s="5">
        <f>'90.1 Data-SI'!Z575*Convert!$B$6/Convert!$B$5/$D575</f>
        <v>19.166467810113438</v>
      </c>
      <c r="AA575" s="5">
        <f>'90.1 Data-SI'!AA575*Convert!$B$6/Convert!$B$5/$D575</f>
        <v>765.96682946757619</v>
      </c>
      <c r="AB575" s="5">
        <f t="shared" si="19"/>
        <v>785.13329727768962</v>
      </c>
    </row>
    <row r="576" spans="1:28" x14ac:dyDescent="0.25">
      <c r="A576" s="95">
        <v>2004</v>
      </c>
      <c r="B576" s="95" t="s">
        <v>55</v>
      </c>
      <c r="C576" s="52" t="s">
        <v>19</v>
      </c>
      <c r="D576" s="5">
        <f>VLOOKUP(B576,SWH!$A$4:$C$19,3,FALSE)</f>
        <v>46320.38</v>
      </c>
      <c r="E576" s="5">
        <f>'90.1 Data-SI'!E576*Convert!$B$6/Convert!$B$5/$D576</f>
        <v>0</v>
      </c>
      <c r="F576" s="5">
        <f>'90.1 Data-SI'!F576*Convert!$B$7/Convert!$B$5/$D576</f>
        <v>7.0408197092606866</v>
      </c>
      <c r="G576" s="5">
        <f>'90.1 Data-SI'!G576*Convert!$B$6/Convert!$B$5/$D576</f>
        <v>153.18759228899054</v>
      </c>
      <c r="H576" s="5">
        <f>'90.1 Data-SI'!H576*Convert!$B$6/Convert!$B$5/$D576</f>
        <v>97.604493781498917</v>
      </c>
      <c r="I576" s="5">
        <f>'90.1 Data-SI'!I576*Convert!$B$6/Convert!$B$5/$D576</f>
        <v>18.739904791608168</v>
      </c>
      <c r="J576" s="5">
        <f>'90.1 Data-SI'!J576*Convert!$B$6/Convert!$B$5/$D576</f>
        <v>288.93263151362561</v>
      </c>
      <c r="K576" s="5">
        <f>'90.1 Data-SI'!K576*Convert!$B$7/Convert!$B$5/$D576</f>
        <v>0</v>
      </c>
      <c r="L576" s="5">
        <f>'90.1 Data-SI'!L576*Convert!$B$6/Convert!$B$5/$D576</f>
        <v>39.886680969466241</v>
      </c>
      <c r="M576" s="5">
        <f>'90.1 Data-SI'!M576*Convert!$B$6/Convert!$B$5/$D576</f>
        <v>49.512647144854078</v>
      </c>
      <c r="N576" s="5">
        <f>'90.1 Data-SI'!N576*Convert!$B$6/Convert!$B$5/$D576</f>
        <v>28.15296930014631</v>
      </c>
      <c r="O576" s="5">
        <f>'90.1 Data-SI'!O576*Convert!$B$6/Convert!$B$5/$D576</f>
        <v>2.5247554760033392E-2</v>
      </c>
      <c r="P576" s="5">
        <f>'90.1 Data-SI'!P576*Convert!$B$6/Convert!$B$5/$D576</f>
        <v>28.127721745386275</v>
      </c>
      <c r="Q576" s="5">
        <f>'90.1 Data-SI'!Q576*Convert!$B$6/Convert!$B$5/$D576</f>
        <v>58.912227248087724</v>
      </c>
      <c r="R576" s="5">
        <f>'90.1 Data-SI'!R576*Convert!$B$6/Convert!$B$5/$D576</f>
        <v>0.23436276261598507</v>
      </c>
      <c r="S576" s="5">
        <f>'90.1 Data-SI'!S576*Convert!$B$6/Convert!$B$5/$D576</f>
        <v>0</v>
      </c>
      <c r="T576" s="5">
        <f>'90.1 Data-SI'!T576*Convert!$B$6/Convert!$B$5/$D576</f>
        <v>0</v>
      </c>
      <c r="U576" s="5">
        <f>'90.1 Data-SI'!U576*Convert!$B$7/Convert!$B$5/$D576</f>
        <v>3.1658011249284037</v>
      </c>
      <c r="V576" s="5">
        <f>'90.1 Data-SI'!V576*Convert!$B$6/Convert!$B$5/$D576</f>
        <v>0</v>
      </c>
      <c r="W576" s="5">
        <f>'90.1 Data-SI'!W576*Convert!$B$6/Convert!$B$5/$D576</f>
        <v>289.97455118993457</v>
      </c>
      <c r="X576" s="5">
        <f>'90.1 Data-SI'!X576*Convert!$B$7/Convert!$B$5/$D576</f>
        <v>7.0408197092606866</v>
      </c>
      <c r="Y576" s="5">
        <f t="shared" si="18"/>
        <v>297.01537089919526</v>
      </c>
      <c r="Z576" s="5">
        <f>'90.1 Data-SI'!Z576*Convert!$B$6/Convert!$B$5/$D576</f>
        <v>29.819717764261288</v>
      </c>
      <c r="AA576" s="5">
        <f>'90.1 Data-SI'!AA576*Convert!$B$6/Convert!$B$5/$D576</f>
        <v>764.98322756515472</v>
      </c>
      <c r="AB576" s="5">
        <f t="shared" si="19"/>
        <v>794.80294532941605</v>
      </c>
    </row>
    <row r="577" spans="1:28" x14ac:dyDescent="0.25">
      <c r="A577" s="95">
        <v>2004</v>
      </c>
      <c r="B577" s="95" t="s">
        <v>55</v>
      </c>
      <c r="C577" s="52" t="s">
        <v>20</v>
      </c>
      <c r="D577" s="5">
        <f>VLOOKUP(B577,SWH!$A$4:$C$19,3,FALSE)</f>
        <v>46320.38</v>
      </c>
      <c r="E577" s="5">
        <f>'90.1 Data-SI'!E577*Convert!$B$6/Convert!$B$5/$D577</f>
        <v>0</v>
      </c>
      <c r="F577" s="5">
        <f>'90.1 Data-SI'!F577*Convert!$B$7/Convert!$B$5/$D577</f>
        <v>8.1168670608200273</v>
      </c>
      <c r="G577" s="5">
        <f>'90.1 Data-SI'!G577*Convert!$B$6/Convert!$B$5/$D577</f>
        <v>111.30275035884132</v>
      </c>
      <c r="H577" s="5">
        <f>'90.1 Data-SI'!H577*Convert!$B$6/Convert!$B$5/$D577</f>
        <v>97.604493781498917</v>
      </c>
      <c r="I577" s="5">
        <f>'90.1 Data-SI'!I577*Convert!$B$6/Convert!$B$5/$D577</f>
        <v>18.753579118114125</v>
      </c>
      <c r="J577" s="5">
        <f>'90.1 Data-SI'!J577*Convert!$B$6/Convert!$B$5/$D577</f>
        <v>288.93263151362561</v>
      </c>
      <c r="K577" s="5">
        <f>'90.1 Data-SI'!K577*Convert!$B$7/Convert!$B$5/$D577</f>
        <v>0</v>
      </c>
      <c r="L577" s="5">
        <f>'90.1 Data-SI'!L577*Convert!$B$6/Convert!$B$5/$D577</f>
        <v>39.886680969466241</v>
      </c>
      <c r="M577" s="5">
        <f>'90.1 Data-SI'!M577*Convert!$B$6/Convert!$B$5/$D577</f>
        <v>53.326264870404302</v>
      </c>
      <c r="N577" s="5">
        <f>'90.1 Data-SI'!N577*Convert!$B$6/Convert!$B$5/$D577</f>
        <v>20.816883050901854</v>
      </c>
      <c r="O577" s="5">
        <f>'90.1 Data-SI'!O577*Convert!$B$6/Convert!$B$5/$D577</f>
        <v>2.5247554760033392E-2</v>
      </c>
      <c r="P577" s="5">
        <f>'90.1 Data-SI'!P577*Convert!$B$6/Convert!$B$5/$D577</f>
        <v>20.791635496141822</v>
      </c>
      <c r="Q577" s="5">
        <f>'90.1 Data-SI'!Q577*Convert!$B$6/Convert!$B$5/$D577</f>
        <v>37.07356813326853</v>
      </c>
      <c r="R577" s="5">
        <f>'90.1 Data-SI'!R577*Convert!$B$6/Convert!$B$5/$D577</f>
        <v>0.95416411619344332</v>
      </c>
      <c r="S577" s="5">
        <f>'90.1 Data-SI'!S577*Convert!$B$6/Convert!$B$5/$D577</f>
        <v>0</v>
      </c>
      <c r="T577" s="5">
        <f>'90.1 Data-SI'!T577*Convert!$B$6/Convert!$B$5/$D577</f>
        <v>0</v>
      </c>
      <c r="U577" s="5">
        <f>'90.1 Data-SI'!U577*Convert!$B$7/Convert!$B$5/$D577</f>
        <v>3.1811425841785703</v>
      </c>
      <c r="V577" s="5">
        <f>'90.1 Data-SI'!V577*Convert!$B$6/Convert!$B$5/$D577</f>
        <v>0</v>
      </c>
      <c r="W577" s="5">
        <f>'90.1 Data-SI'!W577*Convert!$B$6/Convert!$B$5/$D577</f>
        <v>223.44838297484944</v>
      </c>
      <c r="X577" s="5">
        <f>'90.1 Data-SI'!X577*Convert!$B$7/Convert!$B$5/$D577</f>
        <v>8.1168670608200273</v>
      </c>
      <c r="Y577" s="5">
        <f t="shared" si="18"/>
        <v>231.56525003566946</v>
      </c>
      <c r="Z577" s="5">
        <f>'90.1 Data-SI'!Z577*Convert!$B$6/Convert!$B$5/$D577</f>
        <v>33.00811489456693</v>
      </c>
      <c r="AA577" s="5">
        <f>'90.1 Data-SI'!AA577*Convert!$B$6/Convert!$B$5/$D577</f>
        <v>701.65932072808266</v>
      </c>
      <c r="AB577" s="5">
        <f t="shared" si="19"/>
        <v>734.66743562264958</v>
      </c>
    </row>
    <row r="578" spans="1:28" x14ac:dyDescent="0.25">
      <c r="A578" s="95">
        <v>2004</v>
      </c>
      <c r="B578" s="95" t="s">
        <v>55</v>
      </c>
      <c r="C578" s="52" t="s">
        <v>3</v>
      </c>
      <c r="D578" s="5">
        <f>VLOOKUP(B578,SWH!$A$4:$C$19,3,FALSE)</f>
        <v>46320.38</v>
      </c>
      <c r="E578" s="5">
        <f>'90.1 Data-SI'!E578*Convert!$B$6/Convert!$B$5/$D578</f>
        <v>0</v>
      </c>
      <c r="F578" s="5">
        <f>'90.1 Data-SI'!F578*Convert!$B$7/Convert!$B$5/$D578</f>
        <v>20.772075799992244</v>
      </c>
      <c r="G578" s="5">
        <f>'90.1 Data-SI'!G578*Convert!$B$6/Convert!$B$5/$D578</f>
        <v>101.90013151638414</v>
      </c>
      <c r="H578" s="5">
        <f>'90.1 Data-SI'!H578*Convert!$B$6/Convert!$B$5/$D578</f>
        <v>97.604493781498917</v>
      </c>
      <c r="I578" s="5">
        <f>'90.1 Data-SI'!I578*Convert!$B$6/Convert!$B$5/$D578</f>
        <v>18.749970615286163</v>
      </c>
      <c r="J578" s="5">
        <f>'90.1 Data-SI'!J578*Convert!$B$6/Convert!$B$5/$D578</f>
        <v>288.93263151362561</v>
      </c>
      <c r="K578" s="5">
        <f>'90.1 Data-SI'!K578*Convert!$B$7/Convert!$B$5/$D578</f>
        <v>0</v>
      </c>
      <c r="L578" s="5">
        <f>'90.1 Data-SI'!L578*Convert!$B$6/Convert!$B$5/$D578</f>
        <v>39.886680969466241</v>
      </c>
      <c r="M578" s="5">
        <f>'90.1 Data-SI'!M578*Convert!$B$6/Convert!$B$5/$D578</f>
        <v>47.736124226288496</v>
      </c>
      <c r="N578" s="5">
        <f>'90.1 Data-SI'!N578*Convert!$B$6/Convert!$B$5/$D578</f>
        <v>24.770472701936672</v>
      </c>
      <c r="O578" s="5">
        <f>'90.1 Data-SI'!O578*Convert!$B$6/Convert!$B$5/$D578</f>
        <v>2.5247554760033392E-2</v>
      </c>
      <c r="P578" s="5">
        <f>'90.1 Data-SI'!P578*Convert!$B$6/Convert!$B$5/$D578</f>
        <v>24.745225147176637</v>
      </c>
      <c r="Q578" s="5">
        <f>'90.1 Data-SI'!Q578*Convert!$B$6/Convert!$B$5/$D578</f>
        <v>38.671375201249312</v>
      </c>
      <c r="R578" s="5">
        <f>'90.1 Data-SI'!R578*Convert!$B$6/Convert!$B$5/$D578</f>
        <v>0.83717265608692237</v>
      </c>
      <c r="S578" s="5">
        <f>'90.1 Data-SI'!S578*Convert!$B$6/Convert!$B$5/$D578</f>
        <v>0</v>
      </c>
      <c r="T578" s="5">
        <f>'90.1 Data-SI'!T578*Convert!$B$6/Convert!$B$5/$D578</f>
        <v>0</v>
      </c>
      <c r="U578" s="5">
        <f>'90.1 Data-SI'!U578*Convert!$B$7/Convert!$B$5/$D578</f>
        <v>3.5613637500862958</v>
      </c>
      <c r="V578" s="5">
        <f>'90.1 Data-SI'!V578*Convert!$B$6/Convert!$B$5/$D578</f>
        <v>0</v>
      </c>
      <c r="W578" s="5">
        <f>'90.1 Data-SI'!W578*Convert!$B$6/Convert!$B$5/$D578</f>
        <v>213.89002874718551</v>
      </c>
      <c r="X578" s="5">
        <f>'90.1 Data-SI'!X578*Convert!$B$7/Convert!$B$5/$D578</f>
        <v>20.772075799992244</v>
      </c>
      <c r="Y578" s="5">
        <f t="shared" si="18"/>
        <v>234.66210454717776</v>
      </c>
      <c r="Z578" s="5">
        <f>'90.1 Data-SI'!Z578*Convert!$B$6/Convert!$B$5/$D578</f>
        <v>71.092253740865971</v>
      </c>
      <c r="AA578" s="5">
        <f>'90.1 Data-SI'!AA578*Convert!$B$6/Convert!$B$5/$D578</f>
        <v>730.18130692268846</v>
      </c>
      <c r="AB578" s="5">
        <f t="shared" si="19"/>
        <v>801.27356066355446</v>
      </c>
    </row>
    <row r="579" spans="1:28" x14ac:dyDescent="0.25">
      <c r="A579" s="95">
        <v>2004</v>
      </c>
      <c r="B579" s="95" t="s">
        <v>55</v>
      </c>
      <c r="C579" s="52" t="s">
        <v>7</v>
      </c>
      <c r="D579" s="5">
        <f>VLOOKUP(B579,SWH!$A$4:$C$19,3,FALSE)</f>
        <v>46320.38</v>
      </c>
      <c r="E579" s="5">
        <f>'90.1 Data-SI'!E579*Convert!$B$6/Convert!$B$5/$D579</f>
        <v>0</v>
      </c>
      <c r="F579" s="5">
        <f>'90.1 Data-SI'!F579*Convert!$B$7/Convert!$B$5/$D579</f>
        <v>7.4885172933958382</v>
      </c>
      <c r="G579" s="5">
        <f>'90.1 Data-SI'!G579*Convert!$B$6/Convert!$B$5/$D579</f>
        <v>92.344056343137837</v>
      </c>
      <c r="H579" s="5">
        <f>'90.1 Data-SI'!H579*Convert!$B$6/Convert!$B$5/$D579</f>
        <v>97.604493781498917</v>
      </c>
      <c r="I579" s="5">
        <f>'90.1 Data-SI'!I579*Convert!$B$6/Convert!$B$5/$D579</f>
        <v>18.749210930480277</v>
      </c>
      <c r="J579" s="5">
        <f>'90.1 Data-SI'!J579*Convert!$B$6/Convert!$B$5/$D579</f>
        <v>288.93263151362561</v>
      </c>
      <c r="K579" s="5">
        <f>'90.1 Data-SI'!K579*Convert!$B$7/Convert!$B$5/$D579</f>
        <v>0</v>
      </c>
      <c r="L579" s="5">
        <f>'90.1 Data-SI'!L579*Convert!$B$6/Convert!$B$5/$D579</f>
        <v>39.886680969466241</v>
      </c>
      <c r="M579" s="5">
        <f>'90.1 Data-SI'!M579*Convert!$B$6/Convert!$B$5/$D579</f>
        <v>50.67496489786042</v>
      </c>
      <c r="N579" s="5">
        <f>'90.1 Data-SI'!N579*Convert!$B$6/Convert!$B$5/$D579</f>
        <v>15.133491096863484</v>
      </c>
      <c r="O579" s="5">
        <f>'90.1 Data-SI'!O579*Convert!$B$6/Convert!$B$5/$D579</f>
        <v>2.5247554760033392E-2</v>
      </c>
      <c r="P579" s="5">
        <f>'90.1 Data-SI'!P579*Convert!$B$6/Convert!$B$5/$D579</f>
        <v>15.10824354210345</v>
      </c>
      <c r="Q579" s="5">
        <f>'90.1 Data-SI'!Q579*Convert!$B$6/Convert!$B$5/$D579</f>
        <v>31.814080300914817</v>
      </c>
      <c r="R579" s="5">
        <f>'90.1 Data-SI'!R579*Convert!$B$6/Convert!$B$5/$D579</f>
        <v>14.737125549392204</v>
      </c>
      <c r="S579" s="5">
        <f>'90.1 Data-SI'!S579*Convert!$B$6/Convert!$B$5/$D579</f>
        <v>0</v>
      </c>
      <c r="T579" s="5">
        <f>'90.1 Data-SI'!T579*Convert!$B$6/Convert!$B$5/$D579</f>
        <v>0</v>
      </c>
      <c r="U579" s="5">
        <f>'90.1 Data-SI'!U579*Convert!$B$7/Convert!$B$5/$D579</f>
        <v>3.4589140052631508</v>
      </c>
      <c r="V579" s="5">
        <f>'90.1 Data-SI'!V579*Convert!$B$6/Convert!$B$5/$D579</f>
        <v>0</v>
      </c>
      <c r="W579" s="5">
        <f>'90.1 Data-SI'!W579*Convert!$B$6/Convert!$B$5/$D579</f>
        <v>204.67847063340872</v>
      </c>
      <c r="X579" s="5">
        <f>'90.1 Data-SI'!X579*Convert!$B$7/Convert!$B$5/$D579</f>
        <v>7.4885172933958382</v>
      </c>
      <c r="Y579" s="5">
        <f t="shared" ref="Y579:Y642" si="20">SUM(W579:X579)</f>
        <v>212.16698792680455</v>
      </c>
      <c r="Z579" s="5">
        <f>'90.1 Data-SI'!Z579*Convert!$B$6/Convert!$B$5/$D579</f>
        <v>31.984059776231923</v>
      </c>
      <c r="AA579" s="5">
        <f>'90.1 Data-SI'!AA579*Convert!$B$6/Convert!$B$5/$D579</f>
        <v>681.86098508067312</v>
      </c>
      <c r="AB579" s="5">
        <f t="shared" ref="AB579:AB642" si="21">SUM(Z579:AA579)</f>
        <v>713.84504485690502</v>
      </c>
    </row>
    <row r="580" spans="1:28" x14ac:dyDescent="0.25">
      <c r="A580" s="95">
        <v>2004</v>
      </c>
      <c r="B580" s="95" t="s">
        <v>55</v>
      </c>
      <c r="C580" s="52" t="s">
        <v>17</v>
      </c>
      <c r="D580" s="5">
        <f>VLOOKUP(B580,SWH!$A$4:$C$19,3,FALSE)</f>
        <v>46320.38</v>
      </c>
      <c r="E580" s="5">
        <f>'90.1 Data-SI'!E580*Convert!$B$6/Convert!$B$5/$D580</f>
        <v>0</v>
      </c>
      <c r="F580" s="5">
        <f>'90.1 Data-SI'!F580*Convert!$B$7/Convert!$B$5/$D580</f>
        <v>6.9926501274624941</v>
      </c>
      <c r="G580" s="5">
        <f>'90.1 Data-SI'!G580*Convert!$B$6/Convert!$B$5/$D580</f>
        <v>74.803124096420049</v>
      </c>
      <c r="H580" s="5">
        <f>'90.1 Data-SI'!H580*Convert!$B$6/Convert!$B$5/$D580</f>
        <v>97.604493781498917</v>
      </c>
      <c r="I580" s="5">
        <f>'90.1 Data-SI'!I580*Convert!$B$6/Convert!$B$5/$D580</f>
        <v>18.7463621124582</v>
      </c>
      <c r="J580" s="5">
        <f>'90.1 Data-SI'!J580*Convert!$B$6/Convert!$B$5/$D580</f>
        <v>288.93263151362561</v>
      </c>
      <c r="K580" s="5">
        <f>'90.1 Data-SI'!K580*Convert!$B$7/Convert!$B$5/$D580</f>
        <v>0</v>
      </c>
      <c r="L580" s="5">
        <f>'90.1 Data-SI'!L580*Convert!$B$6/Convert!$B$5/$D580</f>
        <v>39.886680969466241</v>
      </c>
      <c r="M580" s="5">
        <f>'90.1 Data-SI'!M580*Convert!$B$6/Convert!$B$5/$D580</f>
        <v>47.314119316618537</v>
      </c>
      <c r="N580" s="5">
        <f>'90.1 Data-SI'!N580*Convert!$B$6/Convert!$B$5/$D580</f>
        <v>16.086515685848099</v>
      </c>
      <c r="O580" s="5">
        <f>'90.1 Data-SI'!O580*Convert!$B$6/Convert!$B$5/$D580</f>
        <v>2.5247554760033392E-2</v>
      </c>
      <c r="P580" s="5">
        <f>'90.1 Data-SI'!P580*Convert!$B$6/Convert!$B$5/$D580</f>
        <v>16.061268131088063</v>
      </c>
      <c r="Q580" s="5">
        <f>'90.1 Data-SI'!Q580*Convert!$B$6/Convert!$B$5/$D580</f>
        <v>30.359473818843647</v>
      </c>
      <c r="R580" s="5">
        <f>'90.1 Data-SI'!R580*Convert!$B$6/Convert!$B$5/$D580</f>
        <v>0.15269664598318636</v>
      </c>
      <c r="S580" s="5">
        <f>'90.1 Data-SI'!S580*Convert!$B$6/Convert!$B$5/$D580</f>
        <v>0</v>
      </c>
      <c r="T580" s="5">
        <f>'90.1 Data-SI'!T580*Convert!$B$6/Convert!$B$5/$D580</f>
        <v>0</v>
      </c>
      <c r="U580" s="5">
        <f>'90.1 Data-SI'!U580*Convert!$B$7/Convert!$B$5/$D580</f>
        <v>3.6056329608886823</v>
      </c>
      <c r="V580" s="5">
        <f>'90.1 Data-SI'!V580*Convert!$B$6/Convert!$B$5/$D580</f>
        <v>0</v>
      </c>
      <c r="W580" s="5">
        <f>'90.1 Data-SI'!W580*Convert!$B$6/Convert!$B$5/$D580</f>
        <v>168.6906820089535</v>
      </c>
      <c r="X580" s="5">
        <f>'90.1 Data-SI'!X580*Convert!$B$7/Convert!$B$5/$D580</f>
        <v>6.9926501274624941</v>
      </c>
      <c r="Y580" s="5">
        <f t="shared" si="20"/>
        <v>175.683332136416</v>
      </c>
      <c r="Z580" s="5">
        <f>'90.1 Data-SI'!Z580*Convert!$B$6/Convert!$B$5/$D580</f>
        <v>30.963993003127825</v>
      </c>
      <c r="AA580" s="5">
        <f>'90.1 Data-SI'!AA580*Convert!$B$6/Convert!$B$5/$D580</f>
        <v>644.85009094389022</v>
      </c>
      <c r="AB580" s="5">
        <f t="shared" si="21"/>
        <v>675.81408394701805</v>
      </c>
    </row>
    <row r="581" spans="1:28" x14ac:dyDescent="0.25">
      <c r="A581" s="95">
        <v>2004</v>
      </c>
      <c r="B581" s="95" t="s">
        <v>55</v>
      </c>
      <c r="C581" s="52" t="s">
        <v>14</v>
      </c>
      <c r="D581" s="5">
        <f>VLOOKUP(B581,SWH!$A$4:$C$19,3,FALSE)</f>
        <v>46320.38</v>
      </c>
      <c r="E581" s="5">
        <f>'90.1 Data-SI'!E581*Convert!$B$6/Convert!$B$5/$D581</f>
        <v>0</v>
      </c>
      <c r="F581" s="5">
        <f>'90.1 Data-SI'!F581*Convert!$B$7/Convert!$B$5/$D581</f>
        <v>36.556422176732298</v>
      </c>
      <c r="G581" s="5">
        <f>'90.1 Data-SI'!G581*Convert!$B$6/Convert!$B$5/$D581</f>
        <v>88.378121814007386</v>
      </c>
      <c r="H581" s="5">
        <f>'90.1 Data-SI'!H581*Convert!$B$6/Convert!$B$5/$D581</f>
        <v>97.604493781498917</v>
      </c>
      <c r="I581" s="5">
        <f>'90.1 Data-SI'!I581*Convert!$B$6/Convert!$B$5/$D581</f>
        <v>18.721292513863947</v>
      </c>
      <c r="J581" s="5">
        <f>'90.1 Data-SI'!J581*Convert!$B$6/Convert!$B$5/$D581</f>
        <v>288.93263151362561</v>
      </c>
      <c r="K581" s="5">
        <f>'90.1 Data-SI'!K581*Convert!$B$7/Convert!$B$5/$D581</f>
        <v>0</v>
      </c>
      <c r="L581" s="5">
        <f>'90.1 Data-SI'!L581*Convert!$B$6/Convert!$B$5/$D581</f>
        <v>39.886680969466241</v>
      </c>
      <c r="M581" s="5">
        <f>'90.1 Data-SI'!M581*Convert!$B$6/Convert!$B$5/$D581</f>
        <v>45.07722740568574</v>
      </c>
      <c r="N581" s="5">
        <f>'90.1 Data-SI'!N581*Convert!$B$6/Convert!$B$5/$D581</f>
        <v>23.427539886330809</v>
      </c>
      <c r="O581" s="5">
        <f>'90.1 Data-SI'!O581*Convert!$B$6/Convert!$B$5/$D581</f>
        <v>2.5247554760033392E-2</v>
      </c>
      <c r="P581" s="5">
        <f>'90.1 Data-SI'!P581*Convert!$B$6/Convert!$B$5/$D581</f>
        <v>23.402292331570781</v>
      </c>
      <c r="Q581" s="5">
        <f>'90.1 Data-SI'!Q581*Convert!$B$6/Convert!$B$5/$D581</f>
        <v>28.62055529816945</v>
      </c>
      <c r="R581" s="5">
        <f>'90.1 Data-SI'!R581*Convert!$B$6/Convert!$B$5/$D581</f>
        <v>0.58058911289875725</v>
      </c>
      <c r="S581" s="5">
        <f>'90.1 Data-SI'!S581*Convert!$B$6/Convert!$B$5/$D581</f>
        <v>0</v>
      </c>
      <c r="T581" s="5">
        <f>'90.1 Data-SI'!T581*Convert!$B$6/Convert!$B$5/$D581</f>
        <v>0</v>
      </c>
      <c r="U581" s="5">
        <f>'90.1 Data-SI'!U581*Convert!$B$7/Convert!$B$5/$D581</f>
        <v>3.8764487203640781</v>
      </c>
      <c r="V581" s="5">
        <f>'90.1 Data-SI'!V581*Convert!$B$6/Convert!$B$5/$D581</f>
        <v>0</v>
      </c>
      <c r="W581" s="5">
        <f>'90.1 Data-SI'!W581*Convert!$B$6/Convert!$B$5/$D581</f>
        <v>186.05878596233208</v>
      </c>
      <c r="X581" s="5">
        <f>'90.1 Data-SI'!X581*Convert!$B$7/Convert!$B$5/$D581</f>
        <v>36.556422176732298</v>
      </c>
      <c r="Y581" s="5">
        <f t="shared" si="20"/>
        <v>222.61520813906438</v>
      </c>
      <c r="Z581" s="5">
        <f>'90.1 Data-SI'!Z581*Convert!$B$6/Convert!$B$5/$D581</f>
        <v>118.12813849732859</v>
      </c>
      <c r="AA581" s="5">
        <f>'90.1 Data-SI'!AA581*Convert!$B$6/Convert!$B$5/$D581</f>
        <v>749.3572707928754</v>
      </c>
      <c r="AB581" s="5">
        <f t="shared" si="21"/>
        <v>867.48540929020396</v>
      </c>
    </row>
    <row r="582" spans="1:28" x14ac:dyDescent="0.25">
      <c r="A582" s="95">
        <v>2004</v>
      </c>
      <c r="B582" s="95" t="s">
        <v>55</v>
      </c>
      <c r="C582" s="52" t="s">
        <v>2</v>
      </c>
      <c r="D582" s="5">
        <f>VLOOKUP(B582,SWH!$A$4:$C$19,3,FALSE)</f>
        <v>46320.38</v>
      </c>
      <c r="E582" s="5">
        <f>'90.1 Data-SI'!E582*Convert!$B$6/Convert!$B$5/$D582</f>
        <v>0</v>
      </c>
      <c r="F582" s="5">
        <f>'90.1 Data-SI'!F582*Convert!$B$7/Convert!$B$5/$D582</f>
        <v>17.143430650228307</v>
      </c>
      <c r="G582" s="5">
        <f>'90.1 Data-SI'!G582*Convert!$B$6/Convert!$B$5/$D582</f>
        <v>82.261709520613707</v>
      </c>
      <c r="H582" s="5">
        <f>'90.1 Data-SI'!H582*Convert!$B$6/Convert!$B$5/$D582</f>
        <v>97.604493781498917</v>
      </c>
      <c r="I582" s="5">
        <f>'90.1 Data-SI'!I582*Convert!$B$6/Convert!$B$5/$D582</f>
        <v>18.735536603974321</v>
      </c>
      <c r="J582" s="5">
        <f>'90.1 Data-SI'!J582*Convert!$B$6/Convert!$B$5/$D582</f>
        <v>288.93263151362561</v>
      </c>
      <c r="K582" s="5">
        <f>'90.1 Data-SI'!K582*Convert!$B$7/Convert!$B$5/$D582</f>
        <v>0</v>
      </c>
      <c r="L582" s="5">
        <f>'90.1 Data-SI'!L582*Convert!$B$6/Convert!$B$5/$D582</f>
        <v>39.886680969466241</v>
      </c>
      <c r="M582" s="5">
        <f>'90.1 Data-SI'!M582*Convert!$B$6/Convert!$B$5/$D582</f>
        <v>55.513017584148578</v>
      </c>
      <c r="N582" s="5">
        <f>'90.1 Data-SI'!N582*Convert!$B$6/Convert!$B$5/$D582</f>
        <v>13.499409079401619</v>
      </c>
      <c r="O582" s="5">
        <f>'90.1 Data-SI'!O582*Convert!$B$6/Convert!$B$5/$D582</f>
        <v>2.5247554760033392E-2</v>
      </c>
      <c r="P582" s="5">
        <f>'90.1 Data-SI'!P582*Convert!$B$6/Convert!$B$5/$D582</f>
        <v>13.474161524641591</v>
      </c>
      <c r="Q582" s="5">
        <f>'90.1 Data-SI'!Q582*Convert!$B$6/Convert!$B$5/$D582</f>
        <v>24.746162788148304</v>
      </c>
      <c r="R582" s="5">
        <f>'90.1 Data-SI'!R582*Convert!$B$6/Convert!$B$5/$D582</f>
        <v>22.707358690350407</v>
      </c>
      <c r="S582" s="5">
        <f>'90.1 Data-SI'!S582*Convert!$B$6/Convert!$B$5/$D582</f>
        <v>0</v>
      </c>
      <c r="T582" s="5">
        <f>'90.1 Data-SI'!T582*Convert!$B$6/Convert!$B$5/$D582</f>
        <v>0</v>
      </c>
      <c r="U582" s="5">
        <f>'90.1 Data-SI'!U582*Convert!$B$7/Convert!$B$5/$D582</f>
        <v>3.7857000885283481</v>
      </c>
      <c r="V582" s="5">
        <f>'90.1 Data-SI'!V582*Convert!$B$6/Convert!$B$5/$D582</f>
        <v>0</v>
      </c>
      <c r="W582" s="5">
        <f>'90.1 Data-SI'!W582*Convert!$B$6/Convert!$B$5/$D582</f>
        <v>198.70241010790261</v>
      </c>
      <c r="X582" s="5">
        <f>'90.1 Data-SI'!X582*Convert!$B$7/Convert!$B$5/$D582</f>
        <v>17.143430650228307</v>
      </c>
      <c r="Y582" s="5">
        <f t="shared" si="20"/>
        <v>215.84584075813092</v>
      </c>
      <c r="Z582" s="5">
        <f>'90.1 Data-SI'!Z582*Convert!$B$6/Convert!$B$5/$D582</f>
        <v>61.146270340998448</v>
      </c>
      <c r="AA582" s="5">
        <f>'90.1 Data-SI'!AA582*Convert!$B$6/Convert!$B$5/$D582</f>
        <v>705.03365071462906</v>
      </c>
      <c r="AB582" s="5">
        <f t="shared" si="21"/>
        <v>766.17992105562746</v>
      </c>
    </row>
    <row r="583" spans="1:28" x14ac:dyDescent="0.25">
      <c r="A583" s="95">
        <v>2004</v>
      </c>
      <c r="B583" s="95" t="s">
        <v>55</v>
      </c>
      <c r="C583" s="52" t="s">
        <v>18</v>
      </c>
      <c r="D583" s="5">
        <f>VLOOKUP(B583,SWH!$A$4:$C$19,3,FALSE)</f>
        <v>46320.38</v>
      </c>
      <c r="E583" s="5">
        <f>'90.1 Data-SI'!E583*Convert!$B$6/Convert!$B$5/$D583</f>
        <v>0</v>
      </c>
      <c r="F583" s="5">
        <f>'90.1 Data-SI'!F583*Convert!$B$7/Convert!$B$5/$D583</f>
        <v>25.150827298432741</v>
      </c>
      <c r="G583" s="5">
        <f>'90.1 Data-SI'!G583*Convert!$B$6/Convert!$B$5/$D583</f>
        <v>54.693127757395587</v>
      </c>
      <c r="H583" s="5">
        <f>'90.1 Data-SI'!H583*Convert!$B$6/Convert!$B$5/$D583</f>
        <v>97.604493781498917</v>
      </c>
      <c r="I583" s="5">
        <f>'90.1 Data-SI'!I583*Convert!$B$6/Convert!$B$5/$D583</f>
        <v>18.699831418097656</v>
      </c>
      <c r="J583" s="5">
        <f>'90.1 Data-SI'!J583*Convert!$B$6/Convert!$B$5/$D583</f>
        <v>288.93263151362561</v>
      </c>
      <c r="K583" s="5">
        <f>'90.1 Data-SI'!K583*Convert!$B$7/Convert!$B$5/$D583</f>
        <v>0</v>
      </c>
      <c r="L583" s="5">
        <f>'90.1 Data-SI'!L583*Convert!$B$6/Convert!$B$5/$D583</f>
        <v>39.886680969466241</v>
      </c>
      <c r="M583" s="5">
        <f>'90.1 Data-SI'!M583*Convert!$B$6/Convert!$B$5/$D583</f>
        <v>46.648065663057551</v>
      </c>
      <c r="N583" s="5">
        <f>'90.1 Data-SI'!N583*Convert!$B$6/Convert!$B$5/$D583</f>
        <v>9.3830569587056267</v>
      </c>
      <c r="O583" s="5">
        <f>'90.1 Data-SI'!O583*Convert!$B$6/Convert!$B$5/$D583</f>
        <v>2.5247554760033392E-2</v>
      </c>
      <c r="P583" s="5">
        <f>'90.1 Data-SI'!P583*Convert!$B$6/Convert!$B$5/$D583</f>
        <v>9.357809403945593</v>
      </c>
      <c r="Q583" s="5">
        <f>'90.1 Data-SI'!Q583*Convert!$B$6/Convert!$B$5/$D583</f>
        <v>17.781372487780878</v>
      </c>
      <c r="R583" s="5">
        <f>'90.1 Data-SI'!R583*Convert!$B$6/Convert!$B$5/$D583</f>
        <v>0.34774571989454511</v>
      </c>
      <c r="S583" s="5">
        <f>'90.1 Data-SI'!S583*Convert!$B$6/Convert!$B$5/$D583</f>
        <v>0</v>
      </c>
      <c r="T583" s="5">
        <f>'90.1 Data-SI'!T583*Convert!$B$6/Convert!$B$5/$D583</f>
        <v>0</v>
      </c>
      <c r="U583" s="5">
        <f>'90.1 Data-SI'!U583*Convert!$B$7/Convert!$B$5/$D583</f>
        <v>3.9709027046458223</v>
      </c>
      <c r="V583" s="5">
        <f>'90.1 Data-SI'!V583*Convert!$B$6/Convert!$B$5/$D583</f>
        <v>0</v>
      </c>
      <c r="W583" s="5">
        <f>'90.1 Data-SI'!W583*Convert!$B$6/Convert!$B$5/$D583</f>
        <v>128.82812103207414</v>
      </c>
      <c r="X583" s="5">
        <f>'90.1 Data-SI'!X583*Convert!$B$7/Convert!$B$5/$D583</f>
        <v>25.150827298432741</v>
      </c>
      <c r="Y583" s="5">
        <f t="shared" si="20"/>
        <v>153.97894833050688</v>
      </c>
      <c r="Z583" s="5">
        <f>'90.1 Data-SI'!Z583*Convert!$B$6/Convert!$B$5/$D583</f>
        <v>85.081849441265874</v>
      </c>
      <c r="AA583" s="5">
        <f>'90.1 Data-SI'!AA583*Convert!$B$6/Convert!$B$5/$D583</f>
        <v>659.05866578958705</v>
      </c>
      <c r="AB583" s="5">
        <f t="shared" si="21"/>
        <v>744.14051523085288</v>
      </c>
    </row>
    <row r="584" spans="1:28" x14ac:dyDescent="0.25">
      <c r="A584" s="95">
        <v>2004</v>
      </c>
      <c r="B584" s="95" t="s">
        <v>55</v>
      </c>
      <c r="C584" s="52" t="s">
        <v>4</v>
      </c>
      <c r="D584" s="5">
        <f>VLOOKUP(B584,SWH!$A$4:$C$19,3,FALSE)</f>
        <v>46320.38</v>
      </c>
      <c r="E584" s="5">
        <f>'90.1 Data-SI'!E584*Convert!$B$6/Convert!$B$5/$D584</f>
        <v>0</v>
      </c>
      <c r="F584" s="5">
        <f>'90.1 Data-SI'!F584*Convert!$B$7/Convert!$B$5/$D584</f>
        <v>55.785121173684487</v>
      </c>
      <c r="G584" s="5">
        <f>'90.1 Data-SI'!G584*Convert!$B$6/Convert!$B$5/$D584</f>
        <v>65.79763048624001</v>
      </c>
      <c r="H584" s="5">
        <f>'90.1 Data-SI'!H584*Convert!$B$6/Convert!$B$5/$D584</f>
        <v>97.604493781498917</v>
      </c>
      <c r="I584" s="5">
        <f>'90.1 Data-SI'!I584*Convert!$B$6/Convert!$B$5/$D584</f>
        <v>18.726990149908097</v>
      </c>
      <c r="J584" s="5">
        <f>'90.1 Data-SI'!J584*Convert!$B$6/Convert!$B$5/$D584</f>
        <v>288.93263151362561</v>
      </c>
      <c r="K584" s="5">
        <f>'90.1 Data-SI'!K584*Convert!$B$7/Convert!$B$5/$D584</f>
        <v>0</v>
      </c>
      <c r="L584" s="5">
        <f>'90.1 Data-SI'!L584*Convert!$B$6/Convert!$B$5/$D584</f>
        <v>39.886680969466241</v>
      </c>
      <c r="M584" s="5">
        <f>'90.1 Data-SI'!M584*Convert!$B$6/Convert!$B$5/$D584</f>
        <v>45.334000870075371</v>
      </c>
      <c r="N584" s="5">
        <f>'90.1 Data-SI'!N584*Convert!$B$6/Convert!$B$5/$D584</f>
        <v>13.021947178901957</v>
      </c>
      <c r="O584" s="5">
        <f>'90.1 Data-SI'!O584*Convert!$B$6/Convert!$B$5/$D584</f>
        <v>2.5247554760033392E-2</v>
      </c>
      <c r="P584" s="5">
        <f>'90.1 Data-SI'!P584*Convert!$B$6/Convert!$B$5/$D584</f>
        <v>12.996699624141923</v>
      </c>
      <c r="Q584" s="5">
        <f>'90.1 Data-SI'!Q584*Convert!$B$6/Convert!$B$5/$D584</f>
        <v>20.739015358298492</v>
      </c>
      <c r="R584" s="5">
        <f>'90.1 Data-SI'!R584*Convert!$B$6/Convert!$B$5/$D584</f>
        <v>0.72986717725545436</v>
      </c>
      <c r="S584" s="5">
        <f>'90.1 Data-SI'!S584*Convert!$B$6/Convert!$B$5/$D584</f>
        <v>0</v>
      </c>
      <c r="T584" s="5">
        <f>'90.1 Data-SI'!T584*Convert!$B$6/Convert!$B$5/$D584</f>
        <v>0</v>
      </c>
      <c r="U584" s="5">
        <f>'90.1 Data-SI'!U584*Convert!$B$7/Convert!$B$5/$D584</f>
        <v>4.1458343438076772</v>
      </c>
      <c r="V584" s="5">
        <f>'90.1 Data-SI'!V584*Convert!$B$6/Convert!$B$5/$D584</f>
        <v>0</v>
      </c>
      <c r="W584" s="5">
        <f>'90.1 Data-SI'!W584*Convert!$B$6/Convert!$B$5/$D584</f>
        <v>145.59721351601127</v>
      </c>
      <c r="X584" s="5">
        <f>'90.1 Data-SI'!X584*Convert!$B$7/Convert!$B$5/$D584</f>
        <v>55.785121173684487</v>
      </c>
      <c r="Y584" s="5">
        <f t="shared" si="20"/>
        <v>201.38233468969577</v>
      </c>
      <c r="Z584" s="5">
        <f>'90.1 Data-SI'!Z584*Convert!$B$6/Convert!$B$5/$D584</f>
        <v>175.09348350913072</v>
      </c>
      <c r="AA584" s="5">
        <f>'90.1 Data-SI'!AA584*Convert!$B$6/Convert!$B$5/$D584</f>
        <v>765.86693091560232</v>
      </c>
      <c r="AB584" s="5">
        <f t="shared" si="21"/>
        <v>940.96041442473302</v>
      </c>
    </row>
    <row r="585" spans="1:28" x14ac:dyDescent="0.25">
      <c r="A585" s="95">
        <v>2004</v>
      </c>
      <c r="B585" s="95" t="s">
        <v>55</v>
      </c>
      <c r="C585" s="52" t="s">
        <v>5</v>
      </c>
      <c r="D585" s="5">
        <f>VLOOKUP(B585,SWH!$A$4:$C$19,3,FALSE)</f>
        <v>46320.38</v>
      </c>
      <c r="E585" s="5">
        <f>'90.1 Data-SI'!E585*Convert!$B$6/Convert!$B$5/$D585</f>
        <v>0</v>
      </c>
      <c r="F585" s="5">
        <f>'90.1 Data-SI'!F585*Convert!$B$7/Convert!$B$5/$D585</f>
        <v>33.68860939588339</v>
      </c>
      <c r="G585" s="5">
        <f>'90.1 Data-SI'!G585*Convert!$B$6/Convert!$B$5/$D585</f>
        <v>76.823315916473732</v>
      </c>
      <c r="H585" s="5">
        <f>'90.1 Data-SI'!H585*Convert!$B$6/Convert!$B$5/$D585</f>
        <v>97.604493781498917</v>
      </c>
      <c r="I585" s="5">
        <f>'90.1 Data-SI'!I585*Convert!$B$6/Convert!$B$5/$D585</f>
        <v>18.727749834713983</v>
      </c>
      <c r="J585" s="5">
        <f>'90.1 Data-SI'!J585*Convert!$B$6/Convert!$B$5/$D585</f>
        <v>288.93263151362561</v>
      </c>
      <c r="K585" s="5">
        <f>'90.1 Data-SI'!K585*Convert!$B$7/Convert!$B$5/$D585</f>
        <v>0</v>
      </c>
      <c r="L585" s="5">
        <f>'90.1 Data-SI'!L585*Convert!$B$6/Convert!$B$5/$D585</f>
        <v>39.886680969466241</v>
      </c>
      <c r="M585" s="5">
        <f>'90.1 Data-SI'!M585*Convert!$B$6/Convert!$B$5/$D585</f>
        <v>54.847153851789059</v>
      </c>
      <c r="N585" s="5">
        <f>'90.1 Data-SI'!N585*Convert!$B$6/Convert!$B$5/$D585</f>
        <v>11.872544067595683</v>
      </c>
      <c r="O585" s="5">
        <f>'90.1 Data-SI'!O585*Convert!$B$6/Convert!$B$5/$D585</f>
        <v>2.5247554760033392E-2</v>
      </c>
      <c r="P585" s="5">
        <f>'90.1 Data-SI'!P585*Convert!$B$6/Convert!$B$5/$D585</f>
        <v>11.847296512835651</v>
      </c>
      <c r="Q585" s="5">
        <f>'90.1 Data-SI'!Q585*Convert!$B$6/Convert!$B$5/$D585</f>
        <v>19.493891961450519</v>
      </c>
      <c r="R585" s="5">
        <f>'90.1 Data-SI'!R585*Convert!$B$6/Convert!$B$5/$D585</f>
        <v>25.171586279444739</v>
      </c>
      <c r="S585" s="5">
        <f>'90.1 Data-SI'!S585*Convert!$B$6/Convert!$B$5/$D585</f>
        <v>0</v>
      </c>
      <c r="T585" s="5">
        <f>'90.1 Data-SI'!T585*Convert!$B$6/Convert!$B$5/$D585</f>
        <v>0</v>
      </c>
      <c r="U585" s="5">
        <f>'90.1 Data-SI'!U585*Convert!$B$7/Convert!$B$5/$D585</f>
        <v>4.0692570599233724</v>
      </c>
      <c r="V585" s="5">
        <f>'90.1 Data-SI'!V585*Convert!$B$6/Convert!$B$5/$D585</f>
        <v>0</v>
      </c>
      <c r="W585" s="5">
        <f>'90.1 Data-SI'!W585*Convert!$B$6/Convert!$B$5/$D585</f>
        <v>188.18324452199371</v>
      </c>
      <c r="X585" s="5">
        <f>'90.1 Data-SI'!X585*Convert!$B$7/Convert!$B$5/$D585</f>
        <v>33.68860939588339</v>
      </c>
      <c r="Y585" s="5">
        <f t="shared" si="20"/>
        <v>221.8718539178771</v>
      </c>
      <c r="Z585" s="5">
        <f>'90.1 Data-SI'!Z585*Convert!$B$6/Convert!$B$5/$D585</f>
        <v>110.31269113556976</v>
      </c>
      <c r="AA585" s="5">
        <f>'90.1 Data-SI'!AA585*Convert!$B$6/Convert!$B$5/$D585</f>
        <v>743.67273931162822</v>
      </c>
      <c r="AB585" s="5">
        <f t="shared" si="21"/>
        <v>853.98543044719804</v>
      </c>
    </row>
    <row r="586" spans="1:28" x14ac:dyDescent="0.25">
      <c r="A586" s="95">
        <v>2004</v>
      </c>
      <c r="B586" s="95" t="s">
        <v>55</v>
      </c>
      <c r="C586" s="52" t="s">
        <v>15</v>
      </c>
      <c r="D586" s="5">
        <f>VLOOKUP(B586,SWH!$A$4:$C$19,3,FALSE)</f>
        <v>46320.38</v>
      </c>
      <c r="E586" s="5">
        <f>'90.1 Data-SI'!E586*Convert!$B$6/Convert!$B$5/$D586</f>
        <v>0</v>
      </c>
      <c r="F586" s="5">
        <f>'90.1 Data-SI'!F586*Convert!$B$7/Convert!$B$5/$D586</f>
        <v>25.663596072014574</v>
      </c>
      <c r="G586" s="5">
        <f>'90.1 Data-SI'!G586*Convert!$B$6/Convert!$B$5/$D586</f>
        <v>48.227640295697057</v>
      </c>
      <c r="H586" s="5">
        <f>'90.1 Data-SI'!H586*Convert!$B$6/Convert!$B$5/$D586</f>
        <v>97.604493781498917</v>
      </c>
      <c r="I586" s="5">
        <f>'90.1 Data-SI'!I586*Convert!$B$6/Convert!$B$5/$D586</f>
        <v>18.698501969687353</v>
      </c>
      <c r="J586" s="5">
        <f>'90.1 Data-SI'!J586*Convert!$B$6/Convert!$B$5/$D586</f>
        <v>288.93263151362561</v>
      </c>
      <c r="K586" s="5">
        <f>'90.1 Data-SI'!K586*Convert!$B$7/Convert!$B$5/$D586</f>
        <v>0</v>
      </c>
      <c r="L586" s="5">
        <f>'90.1 Data-SI'!L586*Convert!$B$6/Convert!$B$5/$D586</f>
        <v>39.886680969466241</v>
      </c>
      <c r="M586" s="5">
        <f>'90.1 Data-SI'!M586*Convert!$B$6/Convert!$B$5/$D586</f>
        <v>45.638824398437336</v>
      </c>
      <c r="N586" s="5">
        <f>'90.1 Data-SI'!N586*Convert!$B$6/Convert!$B$5/$D586</f>
        <v>6.8350741197623073</v>
      </c>
      <c r="O586" s="5">
        <f>'90.1 Data-SI'!O586*Convert!$B$6/Convert!$B$5/$D586</f>
        <v>2.5247554760033392E-2</v>
      </c>
      <c r="P586" s="5">
        <f>'90.1 Data-SI'!P586*Convert!$B$6/Convert!$B$5/$D586</f>
        <v>6.8098265650022736</v>
      </c>
      <c r="Q586" s="5">
        <f>'90.1 Data-SI'!Q586*Convert!$B$6/Convert!$B$5/$D586</f>
        <v>13.751814356157414</v>
      </c>
      <c r="R586" s="5">
        <f>'90.1 Data-SI'!R586*Convert!$B$6/Convert!$B$5/$D586</f>
        <v>0.37300523969027122</v>
      </c>
      <c r="S586" s="5">
        <f>'90.1 Data-SI'!S586*Convert!$B$6/Convert!$B$5/$D586</f>
        <v>0</v>
      </c>
      <c r="T586" s="5">
        <f>'90.1 Data-SI'!T586*Convert!$B$6/Convert!$B$5/$D586</f>
        <v>0</v>
      </c>
      <c r="U586" s="5">
        <f>'90.1 Data-SI'!U586*Convert!$B$7/Convert!$B$5/$D586</f>
        <v>4.1244473095140126</v>
      </c>
      <c r="V586" s="5">
        <f>'90.1 Data-SI'!V586*Convert!$B$6/Convert!$B$5/$D586</f>
        <v>0</v>
      </c>
      <c r="W586" s="5">
        <f>'90.1 Data-SI'!W586*Convert!$B$6/Convert!$B$5/$D586</f>
        <v>114.80111085498433</v>
      </c>
      <c r="X586" s="5">
        <f>'90.1 Data-SI'!X586*Convert!$B$7/Convert!$B$5/$D586</f>
        <v>25.663596072014574</v>
      </c>
      <c r="Y586" s="5">
        <f t="shared" si="20"/>
        <v>140.4647069269989</v>
      </c>
      <c r="Z586" s="5">
        <f>'90.1 Data-SI'!Z586*Convert!$B$6/Convert!$B$5/$D586</f>
        <v>87.028351835148541</v>
      </c>
      <c r="AA586" s="5">
        <f>'90.1 Data-SI'!AA586*Convert!$B$6/Convert!$B$5/$D586</f>
        <v>646.9768285579695</v>
      </c>
      <c r="AB586" s="5">
        <f t="shared" si="21"/>
        <v>734.00518039311805</v>
      </c>
    </row>
    <row r="587" spans="1:28" x14ac:dyDescent="0.25">
      <c r="A587" s="95">
        <v>2004</v>
      </c>
      <c r="B587" s="95" t="s">
        <v>55</v>
      </c>
      <c r="C587" s="52" t="s">
        <v>16</v>
      </c>
      <c r="D587" s="5">
        <f>VLOOKUP(B587,SWH!$A$4:$C$19,3,FALSE)</f>
        <v>46320.38</v>
      </c>
      <c r="E587" s="5">
        <f>'90.1 Data-SI'!E587*Convert!$B$6/Convert!$B$5/$D587</f>
        <v>0</v>
      </c>
      <c r="F587" s="5">
        <f>'90.1 Data-SI'!F587*Convert!$B$7/Convert!$B$5/$D587</f>
        <v>80.085537582665225</v>
      </c>
      <c r="G587" s="5">
        <f>'90.1 Data-SI'!G587*Convert!$B$6/Convert!$B$5/$D587</f>
        <v>67.415569201576787</v>
      </c>
      <c r="H587" s="5">
        <f>'90.1 Data-SI'!H587*Convert!$B$6/Convert!$B$5/$D587</f>
        <v>97.604493781498917</v>
      </c>
      <c r="I587" s="5">
        <f>'90.1 Data-SI'!I587*Convert!$B$6/Convert!$B$5/$D587</f>
        <v>18.718443695841877</v>
      </c>
      <c r="J587" s="5">
        <f>'90.1 Data-SI'!J587*Convert!$B$6/Convert!$B$5/$D587</f>
        <v>288.93263151362561</v>
      </c>
      <c r="K587" s="5">
        <f>'90.1 Data-SI'!K587*Convert!$B$7/Convert!$B$5/$D587</f>
        <v>0</v>
      </c>
      <c r="L587" s="5">
        <f>'90.1 Data-SI'!L587*Convert!$B$6/Convert!$B$5/$D587</f>
        <v>39.886680969466241</v>
      </c>
      <c r="M587" s="5">
        <f>'90.1 Data-SI'!M587*Convert!$B$6/Convert!$B$5/$D587</f>
        <v>47.173577627529539</v>
      </c>
      <c r="N587" s="5">
        <f>'90.1 Data-SI'!N587*Convert!$B$6/Convert!$B$5/$D587</f>
        <v>14.097850785238712</v>
      </c>
      <c r="O587" s="5">
        <f>'90.1 Data-SI'!O587*Convert!$B$6/Convert!$B$5/$D587</f>
        <v>2.5247554760033392E-2</v>
      </c>
      <c r="P587" s="5">
        <f>'90.1 Data-SI'!P587*Convert!$B$6/Convert!$B$5/$D587</f>
        <v>14.072603230478677</v>
      </c>
      <c r="Q587" s="5">
        <f>'90.1 Data-SI'!Q587*Convert!$B$6/Convert!$B$5/$D587</f>
        <v>20.248638816098758</v>
      </c>
      <c r="R587" s="5">
        <f>'90.1 Data-SI'!R587*Convert!$B$6/Convert!$B$5/$D587</f>
        <v>0.8899707500960341</v>
      </c>
      <c r="S587" s="5">
        <f>'90.1 Data-SI'!S587*Convert!$B$6/Convert!$B$5/$D587</f>
        <v>0</v>
      </c>
      <c r="T587" s="5">
        <f>'90.1 Data-SI'!T587*Convert!$B$6/Convert!$B$5/$D587</f>
        <v>0</v>
      </c>
      <c r="U587" s="5">
        <f>'90.1 Data-SI'!U587*Convert!$B$7/Convert!$B$5/$D587</f>
        <v>4.3477435490238499</v>
      </c>
      <c r="V587" s="5">
        <f>'90.1 Data-SI'!V587*Convert!$B$6/Convert!$B$5/$D587</f>
        <v>0</v>
      </c>
      <c r="W587" s="5">
        <f>'90.1 Data-SI'!W587*Convert!$B$6/Convert!$B$5/$D587</f>
        <v>149.80035962577981</v>
      </c>
      <c r="X587" s="5">
        <f>'90.1 Data-SI'!X587*Convert!$B$7/Convert!$B$5/$D587</f>
        <v>80.085537582665225</v>
      </c>
      <c r="Y587" s="5">
        <f t="shared" si="20"/>
        <v>229.88589720844504</v>
      </c>
      <c r="Z587" s="5">
        <f>'90.1 Data-SI'!Z587*Convert!$B$6/Convert!$B$5/$D587</f>
        <v>246.67915253141996</v>
      </c>
      <c r="AA587" s="5">
        <f>'90.1 Data-SI'!AA587*Convert!$B$6/Convert!$B$5/$D587</f>
        <v>841.6470096723923</v>
      </c>
      <c r="AB587" s="5">
        <f t="shared" si="21"/>
        <v>1088.3261622038121</v>
      </c>
    </row>
    <row r="588" spans="1:28" x14ac:dyDescent="0.25">
      <c r="A588" s="95">
        <v>2004</v>
      </c>
      <c r="B588" s="95" t="s">
        <v>55</v>
      </c>
      <c r="C588" s="52" t="s">
        <v>9</v>
      </c>
      <c r="D588" s="5">
        <f>VLOOKUP(B588,SWH!$A$4:$C$19,3,FALSE)</f>
        <v>46320.38</v>
      </c>
      <c r="E588" s="5">
        <f>'90.1 Data-SI'!E588*Convert!$B$6/Convert!$B$5/$D588</f>
        <v>0</v>
      </c>
      <c r="F588" s="5">
        <f>'90.1 Data-SI'!F588*Convert!$B$7/Convert!$B$5/$D588</f>
        <v>56.311281221018589</v>
      </c>
      <c r="G588" s="5">
        <f>'90.1 Data-SI'!G588*Convert!$B$6/Convert!$B$5/$D588</f>
        <v>65.551872451535743</v>
      </c>
      <c r="H588" s="5">
        <f>'90.1 Data-SI'!H588*Convert!$B$6/Convert!$B$5/$D588</f>
        <v>97.604493781498917</v>
      </c>
      <c r="I588" s="5">
        <f>'90.1 Data-SI'!I588*Convert!$B$6/Convert!$B$5/$D588</f>
        <v>18.704769369335917</v>
      </c>
      <c r="J588" s="5">
        <f>'90.1 Data-SI'!J588*Convert!$B$6/Convert!$B$5/$D588</f>
        <v>288.93263151362561</v>
      </c>
      <c r="K588" s="5">
        <f>'90.1 Data-SI'!K588*Convert!$B$7/Convert!$B$5/$D588</f>
        <v>0</v>
      </c>
      <c r="L588" s="5">
        <f>'90.1 Data-SI'!L588*Convert!$B$6/Convert!$B$5/$D588</f>
        <v>39.886680969466241</v>
      </c>
      <c r="M588" s="5">
        <f>'90.1 Data-SI'!M588*Convert!$B$6/Convert!$B$5/$D588</f>
        <v>51.020241642135822</v>
      </c>
      <c r="N588" s="5">
        <f>'90.1 Data-SI'!N588*Convert!$B$6/Convert!$B$5/$D588</f>
        <v>9.8202555644933067</v>
      </c>
      <c r="O588" s="5">
        <f>'90.1 Data-SI'!O588*Convert!$B$6/Convert!$B$5/$D588</f>
        <v>2.5247554760033392E-2</v>
      </c>
      <c r="P588" s="5">
        <f>'90.1 Data-SI'!P588*Convert!$B$6/Convert!$B$5/$D588</f>
        <v>9.795008009733273</v>
      </c>
      <c r="Q588" s="5">
        <f>'90.1 Data-SI'!Q588*Convert!$B$6/Convert!$B$5/$D588</f>
        <v>16.359622373564292</v>
      </c>
      <c r="R588" s="5">
        <f>'90.1 Data-SI'!R588*Convert!$B$6/Convert!$B$5/$D588</f>
        <v>17.331449161494596</v>
      </c>
      <c r="S588" s="5">
        <f>'90.1 Data-SI'!S588*Convert!$B$6/Convert!$B$5/$D588</f>
        <v>0</v>
      </c>
      <c r="T588" s="5">
        <f>'90.1 Data-SI'!T588*Convert!$B$6/Convert!$B$5/$D588</f>
        <v>0</v>
      </c>
      <c r="U588" s="5">
        <f>'90.1 Data-SI'!U588*Convert!$B$7/Convert!$B$5/$D588</f>
        <v>4.2959986271461696</v>
      </c>
      <c r="V588" s="5">
        <f>'90.1 Data-SI'!V588*Convert!$B$6/Convert!$B$5/$D588</f>
        <v>0</v>
      </c>
      <c r="W588" s="5">
        <f>'90.1 Data-SI'!W588*Convert!$B$6/Convert!$B$5/$D588</f>
        <v>160.05819363846371</v>
      </c>
      <c r="X588" s="5">
        <f>'90.1 Data-SI'!X588*Convert!$B$7/Convert!$B$5/$D588</f>
        <v>56.311281221018589</v>
      </c>
      <c r="Y588" s="5">
        <f t="shared" si="20"/>
        <v>216.3694748594823</v>
      </c>
      <c r="Z588" s="5">
        <f>'90.1 Data-SI'!Z588*Convert!$B$6/Convert!$B$5/$D588</f>
        <v>177.06942368924146</v>
      </c>
      <c r="AA588" s="5">
        <f>'90.1 Data-SI'!AA588*Convert!$B$6/Convert!$B$5/$D588</f>
        <v>782.28163043759332</v>
      </c>
      <c r="AB588" s="5">
        <f t="shared" si="21"/>
        <v>959.35105412683481</v>
      </c>
    </row>
    <row r="589" spans="1:28" x14ac:dyDescent="0.25">
      <c r="A589" s="95">
        <v>2004</v>
      </c>
      <c r="B589" s="95" t="s">
        <v>55</v>
      </c>
      <c r="C589" s="52" t="s">
        <v>12</v>
      </c>
      <c r="D589" s="5">
        <f>VLOOKUP(B589,SWH!$A$4:$C$19,3,FALSE)</f>
        <v>46320.38</v>
      </c>
      <c r="E589" s="5">
        <f>'90.1 Data-SI'!E589*Convert!$B$6/Convert!$B$5/$D589</f>
        <v>0</v>
      </c>
      <c r="F589" s="5">
        <f>'90.1 Data-SI'!F589*Convert!$B$7/Convert!$B$5/$D589</f>
        <v>90.854461902082846</v>
      </c>
      <c r="G589" s="5">
        <f>'90.1 Data-SI'!G589*Convert!$B$6/Convert!$B$5/$D589</f>
        <v>63.689884992307924</v>
      </c>
      <c r="H589" s="5">
        <f>'90.1 Data-SI'!H589*Convert!$B$6/Convert!$B$5/$D589</f>
        <v>97.604493781498917</v>
      </c>
      <c r="I589" s="5">
        <f>'90.1 Data-SI'!I589*Convert!$B$6/Convert!$B$5/$D589</f>
        <v>18.693374097247617</v>
      </c>
      <c r="J589" s="5">
        <f>'90.1 Data-SI'!J589*Convert!$B$6/Convert!$B$5/$D589</f>
        <v>288.93263151362561</v>
      </c>
      <c r="K589" s="5">
        <f>'90.1 Data-SI'!K589*Convert!$B$7/Convert!$B$5/$D589</f>
        <v>0</v>
      </c>
      <c r="L589" s="5">
        <f>'90.1 Data-SI'!L589*Convert!$B$6/Convert!$B$5/$D589</f>
        <v>39.886680969466241</v>
      </c>
      <c r="M589" s="5">
        <f>'90.1 Data-SI'!M589*Convert!$B$6/Convert!$B$5/$D589</f>
        <v>49.380272067428351</v>
      </c>
      <c r="N589" s="5">
        <f>'90.1 Data-SI'!N589*Convert!$B$6/Convert!$B$5/$D589</f>
        <v>12.270808827081682</v>
      </c>
      <c r="O589" s="5">
        <f>'90.1 Data-SI'!O589*Convert!$B$6/Convert!$B$5/$D589</f>
        <v>2.5247554760033392E-2</v>
      </c>
      <c r="P589" s="5">
        <f>'90.1 Data-SI'!P589*Convert!$B$6/Convert!$B$5/$D589</f>
        <v>12.24556127232165</v>
      </c>
      <c r="Q589" s="5">
        <f>'90.1 Data-SI'!Q589*Convert!$B$6/Convert!$B$5/$D589</f>
        <v>16.710596753883856</v>
      </c>
      <c r="R589" s="5">
        <f>'90.1 Data-SI'!R589*Convert!$B$6/Convert!$B$5/$D589</f>
        <v>1.0924267508647862</v>
      </c>
      <c r="S589" s="5">
        <f>'90.1 Data-SI'!S589*Convert!$B$6/Convert!$B$5/$D589</f>
        <v>0</v>
      </c>
      <c r="T589" s="5">
        <f>'90.1 Data-SI'!T589*Convert!$B$6/Convert!$B$5/$D589</f>
        <v>0</v>
      </c>
      <c r="U589" s="5">
        <f>'90.1 Data-SI'!U589*Convert!$B$7/Convert!$B$5/$D589</f>
        <v>4.589891581680078</v>
      </c>
      <c r="V589" s="5">
        <f>'90.1 Data-SI'!V589*Convert!$B$6/Convert!$B$5/$D589</f>
        <v>0</v>
      </c>
      <c r="W589" s="5">
        <f>'90.1 Data-SI'!W589*Convert!$B$6/Convert!$B$5/$D589</f>
        <v>143.11874183680655</v>
      </c>
      <c r="X589" s="5">
        <f>'90.1 Data-SI'!X589*Convert!$B$7/Convert!$B$5/$D589</f>
        <v>90.854461902082846</v>
      </c>
      <c r="Y589" s="5">
        <f t="shared" si="20"/>
        <v>233.9732037388894</v>
      </c>
      <c r="Z589" s="5">
        <f>'90.1 Data-SI'!Z589*Convert!$B$6/Convert!$B$5/$D589</f>
        <v>278.84895524269109</v>
      </c>
      <c r="AA589" s="5">
        <f>'90.1 Data-SI'!AA589*Convert!$B$6/Convert!$B$5/$D589</f>
        <v>867.11050483849908</v>
      </c>
      <c r="AB589" s="5">
        <f t="shared" si="21"/>
        <v>1145.9594600811902</v>
      </c>
    </row>
    <row r="590" spans="1:28" x14ac:dyDescent="0.25">
      <c r="A590" s="95">
        <v>2004</v>
      </c>
      <c r="B590" s="95" t="s">
        <v>55</v>
      </c>
      <c r="C590" s="52" t="s">
        <v>8</v>
      </c>
      <c r="D590" s="5">
        <f>VLOOKUP(B590,SWH!$A$4:$C$19,3,FALSE)</f>
        <v>46320.38</v>
      </c>
      <c r="E590" s="5">
        <f>'90.1 Data-SI'!E590*Convert!$B$6/Convert!$B$5/$D590</f>
        <v>0</v>
      </c>
      <c r="F590" s="5">
        <f>'90.1 Data-SI'!F590*Convert!$B$7/Convert!$B$5/$D590</f>
        <v>116.65099561887112</v>
      </c>
      <c r="G590" s="5">
        <f>'90.1 Data-SI'!G590*Convert!$B$6/Convert!$B$5/$D590</f>
        <v>54.184708701056046</v>
      </c>
      <c r="H590" s="5">
        <f>'90.1 Data-SI'!H590*Convert!$B$6/Convert!$B$5/$D590</f>
        <v>97.604493781498917</v>
      </c>
      <c r="I590" s="5">
        <f>'90.1 Data-SI'!I590*Convert!$B$6/Convert!$B$5/$D590</f>
        <v>18.59043680605</v>
      </c>
      <c r="J590" s="5">
        <f>'90.1 Data-SI'!J590*Convert!$B$6/Convert!$B$5/$D590</f>
        <v>288.93263151362561</v>
      </c>
      <c r="K590" s="5">
        <f>'90.1 Data-SI'!K590*Convert!$B$7/Convert!$B$5/$D590</f>
        <v>0</v>
      </c>
      <c r="L590" s="5">
        <f>'90.1 Data-SI'!L590*Convert!$B$6/Convert!$B$5/$D590</f>
        <v>39.886680969466241</v>
      </c>
      <c r="M590" s="5">
        <f>'90.1 Data-SI'!M590*Convert!$B$6/Convert!$B$5/$D590</f>
        <v>47.935351566632221</v>
      </c>
      <c r="N590" s="5">
        <f>'90.1 Data-SI'!N590*Convert!$B$6/Convert!$B$5/$D590</f>
        <v>8.9202189907192757</v>
      </c>
      <c r="O590" s="5">
        <f>'90.1 Data-SI'!O590*Convert!$B$6/Convert!$B$5/$D590</f>
        <v>2.5247554760033392E-2</v>
      </c>
      <c r="P590" s="5">
        <f>'90.1 Data-SI'!P590*Convert!$B$6/Convert!$B$5/$D590</f>
        <v>8.8949714359592438</v>
      </c>
      <c r="Q590" s="5">
        <f>'90.1 Data-SI'!Q590*Convert!$B$6/Convert!$B$5/$D590</f>
        <v>10.917810187797826</v>
      </c>
      <c r="R590" s="5">
        <f>'90.1 Data-SI'!R590*Convert!$B$6/Convert!$B$5/$D590</f>
        <v>5.8292514367685815</v>
      </c>
      <c r="S590" s="5">
        <f>'90.1 Data-SI'!S590*Convert!$B$6/Convert!$B$5/$D590</f>
        <v>0</v>
      </c>
      <c r="T590" s="5">
        <f>'90.1 Data-SI'!T590*Convert!$B$6/Convert!$B$5/$D590</f>
        <v>0</v>
      </c>
      <c r="U590" s="5">
        <f>'90.1 Data-SI'!U590*Convert!$B$7/Convert!$B$5/$D590</f>
        <v>4.9140124114314743</v>
      </c>
      <c r="V590" s="5">
        <f>'90.1 Data-SI'!V590*Convert!$B$6/Convert!$B$5/$D590</f>
        <v>0</v>
      </c>
      <c r="W590" s="5">
        <f>'90.1 Data-SI'!W590*Convert!$B$6/Convert!$B$5/$D590</f>
        <v>127.76209332821394</v>
      </c>
      <c r="X590" s="5">
        <f>'90.1 Data-SI'!X590*Convert!$B$7/Convert!$B$5/$D590</f>
        <v>116.65099561887112</v>
      </c>
      <c r="Y590" s="5">
        <f t="shared" si="20"/>
        <v>244.41308894708504</v>
      </c>
      <c r="Z590" s="5">
        <f>'90.1 Data-SI'!Z590*Convert!$B$6/Convert!$B$5/$D590</f>
        <v>355.16271257561647</v>
      </c>
      <c r="AA590" s="5">
        <f>'90.1 Data-SI'!AA590*Convert!$B$6/Convert!$B$5/$D590</f>
        <v>927.96429652923109</v>
      </c>
      <c r="AB590" s="5">
        <f t="shared" si="21"/>
        <v>1283.1270091048475</v>
      </c>
    </row>
    <row r="591" spans="1:28" x14ac:dyDescent="0.25">
      <c r="A591" s="95">
        <v>2007</v>
      </c>
      <c r="B591" s="95" t="s">
        <v>55</v>
      </c>
      <c r="C591" s="52" t="s">
        <v>10</v>
      </c>
      <c r="D591" s="5">
        <f>VLOOKUP(B591,SWH!$A$4:$C$19,3,FALSE)</f>
        <v>46320.38</v>
      </c>
      <c r="E591" s="5">
        <f>'90.1 Data-SI'!E591*Convert!$B$6/Convert!$B$5/$D591</f>
        <v>0</v>
      </c>
      <c r="F591" s="5">
        <f>'90.1 Data-SI'!F591*Convert!$B$7/Convert!$B$5/$D591</f>
        <v>6.4746158530363251E-2</v>
      </c>
      <c r="G591" s="5">
        <f>'90.1 Data-SI'!G591*Convert!$B$6/Convert!$B$5/$D591</f>
        <v>226.81073596066742</v>
      </c>
      <c r="H591" s="5">
        <f>'90.1 Data-SI'!H591*Convert!$B$6/Convert!$B$5/$D591</f>
        <v>97.604493781498917</v>
      </c>
      <c r="I591" s="5">
        <f>'90.1 Data-SI'!I591*Convert!$B$6/Convert!$B$5/$D591</f>
        <v>18.764214705396537</v>
      </c>
      <c r="J591" s="5">
        <f>'90.1 Data-SI'!J591*Convert!$B$6/Convert!$B$5/$D591</f>
        <v>288.93263151362561</v>
      </c>
      <c r="K591" s="5">
        <f>'90.1 Data-SI'!K591*Convert!$B$7/Convert!$B$5/$D591</f>
        <v>0</v>
      </c>
      <c r="L591" s="5">
        <f>'90.1 Data-SI'!L591*Convert!$B$6/Convert!$B$5/$D591</f>
        <v>39.886680969466241</v>
      </c>
      <c r="M591" s="5">
        <f>'90.1 Data-SI'!M591*Convert!$B$6/Convert!$B$5/$D591</f>
        <v>53.629569029154496</v>
      </c>
      <c r="N591" s="5">
        <f>'90.1 Data-SI'!N591*Convert!$B$6/Convert!$B$5/$D591</f>
        <v>34.41827981549374</v>
      </c>
      <c r="O591" s="5">
        <f>'90.1 Data-SI'!O591*Convert!$B$6/Convert!$B$5/$D591</f>
        <v>2.5247554760033392E-2</v>
      </c>
      <c r="P591" s="5">
        <f>'90.1 Data-SI'!P591*Convert!$B$6/Convert!$B$5/$D591</f>
        <v>34.393032260733712</v>
      </c>
      <c r="Q591" s="5">
        <f>'90.1 Data-SI'!Q591*Convert!$B$6/Convert!$B$5/$D591</f>
        <v>83.100401546312412</v>
      </c>
      <c r="R591" s="5">
        <f>'90.1 Data-SI'!R591*Convert!$B$6/Convert!$B$5/$D591</f>
        <v>0</v>
      </c>
      <c r="S591" s="5">
        <f>'90.1 Data-SI'!S591*Convert!$B$6/Convert!$B$5/$D591</f>
        <v>0</v>
      </c>
      <c r="T591" s="5">
        <f>'90.1 Data-SI'!T591*Convert!$B$6/Convert!$B$5/$D591</f>
        <v>0</v>
      </c>
      <c r="U591" s="5">
        <f>'90.1 Data-SI'!U591*Convert!$B$7/Convert!$B$5/$D591</f>
        <v>2.7430659151664036</v>
      </c>
      <c r="V591" s="5">
        <f>'90.1 Data-SI'!V591*Convert!$B$6/Convert!$B$5/$D591</f>
        <v>0</v>
      </c>
      <c r="W591" s="5">
        <f>'90.1 Data-SI'!W591*Convert!$B$6/Convert!$B$5/$D591</f>
        <v>397.933738796868</v>
      </c>
      <c r="X591" s="5">
        <f>'90.1 Data-SI'!X591*Convert!$B$7/Convert!$B$5/$D591</f>
        <v>6.4746158530363251E-2</v>
      </c>
      <c r="Y591" s="5">
        <f t="shared" si="20"/>
        <v>397.99848495539834</v>
      </c>
      <c r="Z591" s="5">
        <f>'90.1 Data-SI'!Z591*Convert!$B$6/Convert!$B$5/$D591</f>
        <v>8.2034563763653647</v>
      </c>
      <c r="AA591" s="5">
        <f>'90.1 Data-SI'!AA591*Convert!$B$6/Convert!$B$5/$D591</f>
        <v>851.35065361918225</v>
      </c>
      <c r="AB591" s="5">
        <f t="shared" si="21"/>
        <v>859.55410999554761</v>
      </c>
    </row>
    <row r="592" spans="1:28" x14ac:dyDescent="0.25">
      <c r="A592" s="95">
        <v>2007</v>
      </c>
      <c r="B592" s="95" t="s">
        <v>55</v>
      </c>
      <c r="C592" s="52" t="s">
        <v>6</v>
      </c>
      <c r="D592" s="5">
        <f>VLOOKUP(B592,SWH!$A$4:$C$19,3,FALSE)</f>
        <v>46320.38</v>
      </c>
      <c r="E592" s="5">
        <f>'90.1 Data-SI'!E592*Convert!$B$6/Convert!$B$5/$D592</f>
        <v>0</v>
      </c>
      <c r="F592" s="5">
        <f>'90.1 Data-SI'!F592*Convert!$B$7/Convert!$B$5/$D592</f>
        <v>0.94623000358229659</v>
      </c>
      <c r="G592" s="5">
        <f>'90.1 Data-SI'!G592*Convert!$B$6/Convert!$B$5/$D592</f>
        <v>184.93766914500941</v>
      </c>
      <c r="H592" s="5">
        <f>'90.1 Data-SI'!H592*Convert!$B$6/Convert!$B$5/$D592</f>
        <v>97.604493781498917</v>
      </c>
      <c r="I592" s="5">
        <f>'90.1 Data-SI'!I592*Convert!$B$6/Convert!$B$5/$D592</f>
        <v>18.767823208224499</v>
      </c>
      <c r="J592" s="5">
        <f>'90.1 Data-SI'!J592*Convert!$B$6/Convert!$B$5/$D592</f>
        <v>288.93263151362561</v>
      </c>
      <c r="K592" s="5">
        <f>'90.1 Data-SI'!K592*Convert!$B$7/Convert!$B$5/$D592</f>
        <v>0</v>
      </c>
      <c r="L592" s="5">
        <f>'90.1 Data-SI'!L592*Convert!$B$6/Convert!$B$5/$D592</f>
        <v>39.886680969466241</v>
      </c>
      <c r="M592" s="5">
        <f>'90.1 Data-SI'!M592*Convert!$B$6/Convert!$B$5/$D592</f>
        <v>53.213261755528684</v>
      </c>
      <c r="N592" s="5">
        <f>'90.1 Data-SI'!N592*Convert!$B$6/Convert!$B$5/$D592</f>
        <v>28.940382601447666</v>
      </c>
      <c r="O592" s="5">
        <f>'90.1 Data-SI'!O592*Convert!$B$6/Convert!$B$5/$D592</f>
        <v>2.5247554760033392E-2</v>
      </c>
      <c r="P592" s="5">
        <f>'90.1 Data-SI'!P592*Convert!$B$6/Convert!$B$5/$D592</f>
        <v>28.915135046687634</v>
      </c>
      <c r="Q592" s="5">
        <f>'90.1 Data-SI'!Q592*Convert!$B$6/Convert!$B$5/$D592</f>
        <v>64.707672710994373</v>
      </c>
      <c r="R592" s="5">
        <f>'90.1 Data-SI'!R592*Convert!$B$6/Convert!$B$5/$D592</f>
        <v>0.33179233897092858</v>
      </c>
      <c r="S592" s="5">
        <f>'90.1 Data-SI'!S592*Convert!$B$6/Convert!$B$5/$D592</f>
        <v>0</v>
      </c>
      <c r="T592" s="5">
        <f>'90.1 Data-SI'!T592*Convert!$B$6/Convert!$B$5/$D592</f>
        <v>0</v>
      </c>
      <c r="U592" s="5">
        <f>'90.1 Data-SI'!U592*Convert!$B$7/Convert!$B$5/$D592</f>
        <v>2.7381904514216475</v>
      </c>
      <c r="V592" s="5">
        <f>'90.1 Data-SI'!V592*Convert!$B$6/Convert!$B$5/$D592</f>
        <v>0</v>
      </c>
      <c r="W592" s="5">
        <f>'90.1 Data-SI'!W592*Convert!$B$6/Convert!$B$5/$D592</f>
        <v>332.10553099719101</v>
      </c>
      <c r="X592" s="5">
        <f>'90.1 Data-SI'!X592*Convert!$B$7/Convert!$B$5/$D592</f>
        <v>0.94623000358229659</v>
      </c>
      <c r="Y592" s="5">
        <f t="shared" si="20"/>
        <v>333.0517610007733</v>
      </c>
      <c r="Z592" s="5">
        <f>'90.1 Data-SI'!Z592*Convert!$B$6/Convert!$B$5/$D592</f>
        <v>10.764163935807282</v>
      </c>
      <c r="AA592" s="5">
        <f>'90.1 Data-SI'!AA592*Convert!$B$6/Convert!$B$5/$D592</f>
        <v>788.08676188177503</v>
      </c>
      <c r="AB592" s="5">
        <f t="shared" si="21"/>
        <v>798.85092581758227</v>
      </c>
    </row>
    <row r="593" spans="1:28" x14ac:dyDescent="0.25">
      <c r="A593" s="95">
        <v>2007</v>
      </c>
      <c r="B593" s="95" t="s">
        <v>55</v>
      </c>
      <c r="C593" s="52" t="s">
        <v>11</v>
      </c>
      <c r="D593" s="5">
        <f>VLOOKUP(B593,SWH!$A$4:$C$19,3,FALSE)</f>
        <v>46320.38</v>
      </c>
      <c r="E593" s="5">
        <f>'90.1 Data-SI'!E593*Convert!$B$6/Convert!$B$5/$D593</f>
        <v>0</v>
      </c>
      <c r="F593" s="5">
        <f>'90.1 Data-SI'!F593*Convert!$B$7/Convert!$B$5/$D593</f>
        <v>0.2662003204636923</v>
      </c>
      <c r="G593" s="5">
        <f>'90.1 Data-SI'!G593*Convert!$B$6/Convert!$B$5/$D593</f>
        <v>155.37624421474953</v>
      </c>
      <c r="H593" s="5">
        <f>'90.1 Data-SI'!H593*Convert!$B$6/Convert!$B$5/$D593</f>
        <v>97.604493781498917</v>
      </c>
      <c r="I593" s="5">
        <f>'90.1 Data-SI'!I593*Convert!$B$6/Convert!$B$5/$D593</f>
        <v>18.769912341440683</v>
      </c>
      <c r="J593" s="5">
        <f>'90.1 Data-SI'!J593*Convert!$B$6/Convert!$B$5/$D593</f>
        <v>288.93263151362561</v>
      </c>
      <c r="K593" s="5">
        <f>'90.1 Data-SI'!K593*Convert!$B$7/Convert!$B$5/$D593</f>
        <v>0</v>
      </c>
      <c r="L593" s="5">
        <f>'90.1 Data-SI'!L593*Convert!$B$6/Convert!$B$5/$D593</f>
        <v>39.886680969466241</v>
      </c>
      <c r="M593" s="5">
        <f>'90.1 Data-SI'!M593*Convert!$B$6/Convert!$B$5/$D593</f>
        <v>51.12849672697466</v>
      </c>
      <c r="N593" s="5">
        <f>'90.1 Data-SI'!N593*Convert!$B$6/Convert!$B$5/$D593</f>
        <v>32.377576505681134</v>
      </c>
      <c r="O593" s="5">
        <f>'90.1 Data-SI'!O593*Convert!$B$6/Convert!$B$5/$D593</f>
        <v>2.5247554760033392E-2</v>
      </c>
      <c r="P593" s="5">
        <f>'90.1 Data-SI'!P593*Convert!$B$6/Convert!$B$5/$D593</f>
        <v>32.352328950921098</v>
      </c>
      <c r="Q593" s="5">
        <f>'90.1 Data-SI'!Q593*Convert!$B$6/Convert!$B$5/$D593</f>
        <v>66.948932809561001</v>
      </c>
      <c r="R593" s="5">
        <f>'90.1 Data-SI'!R593*Convert!$B$6/Convert!$B$5/$D593</f>
        <v>0</v>
      </c>
      <c r="S593" s="5">
        <f>'90.1 Data-SI'!S593*Convert!$B$6/Convert!$B$5/$D593</f>
        <v>0</v>
      </c>
      <c r="T593" s="5">
        <f>'90.1 Data-SI'!T593*Convert!$B$6/Convert!$B$5/$D593</f>
        <v>0</v>
      </c>
      <c r="U593" s="5">
        <f>'90.1 Data-SI'!U593*Convert!$B$7/Convert!$B$5/$D593</f>
        <v>2.9374344031240205</v>
      </c>
      <c r="V593" s="5">
        <f>'90.1 Data-SI'!V593*Convert!$B$6/Convert!$B$5/$D593</f>
        <v>0</v>
      </c>
      <c r="W593" s="5">
        <f>'90.1 Data-SI'!W593*Convert!$B$6/Convert!$B$5/$D593</f>
        <v>305.80600270220634</v>
      </c>
      <c r="X593" s="5">
        <f>'90.1 Data-SI'!X593*Convert!$B$7/Convert!$B$5/$D593</f>
        <v>0.2662003204636923</v>
      </c>
      <c r="Y593" s="5">
        <f t="shared" si="20"/>
        <v>306.07220302267001</v>
      </c>
      <c r="Z593" s="5">
        <f>'90.1 Data-SI'!Z593*Convert!$B$6/Convert!$B$5/$D593</f>
        <v>9.3596966509246151</v>
      </c>
      <c r="AA593" s="5">
        <f>'90.1 Data-SI'!AA593*Convert!$B$6/Convert!$B$5/$D593</f>
        <v>760.38485543512377</v>
      </c>
      <c r="AB593" s="5">
        <f t="shared" si="21"/>
        <v>769.74455208604843</v>
      </c>
    </row>
    <row r="594" spans="1:28" x14ac:dyDescent="0.25">
      <c r="A594" s="95">
        <v>2007</v>
      </c>
      <c r="B594" s="95" t="s">
        <v>55</v>
      </c>
      <c r="C594" s="52" t="s">
        <v>13</v>
      </c>
      <c r="D594" s="5">
        <f>VLOOKUP(B594,SWH!$A$4:$C$19,3,FALSE)</f>
        <v>46320.38</v>
      </c>
      <c r="E594" s="5">
        <f>'90.1 Data-SI'!E594*Convert!$B$6/Convert!$B$5/$D594</f>
        <v>0</v>
      </c>
      <c r="F594" s="5">
        <f>'90.1 Data-SI'!F594*Convert!$B$7/Convert!$B$5/$D594</f>
        <v>3.3393026280584643</v>
      </c>
      <c r="G594" s="5">
        <f>'90.1 Data-SI'!G594*Convert!$B$6/Convert!$B$5/$D594</f>
        <v>159.36325999724338</v>
      </c>
      <c r="H594" s="5">
        <f>'90.1 Data-SI'!H594*Convert!$B$6/Convert!$B$5/$D594</f>
        <v>97.604493781498917</v>
      </c>
      <c r="I594" s="5">
        <f>'90.1 Data-SI'!I594*Convert!$B$6/Convert!$B$5/$D594</f>
        <v>18.7463621124582</v>
      </c>
      <c r="J594" s="5">
        <f>'90.1 Data-SI'!J594*Convert!$B$6/Convert!$B$5/$D594</f>
        <v>288.93263151362561</v>
      </c>
      <c r="K594" s="5">
        <f>'90.1 Data-SI'!K594*Convert!$B$7/Convert!$B$5/$D594</f>
        <v>0</v>
      </c>
      <c r="L594" s="5">
        <f>'90.1 Data-SI'!L594*Convert!$B$6/Convert!$B$5/$D594</f>
        <v>39.886680969466241</v>
      </c>
      <c r="M594" s="5">
        <f>'90.1 Data-SI'!M594*Convert!$B$6/Convert!$B$5/$D594</f>
        <v>51.181104899782298</v>
      </c>
      <c r="N594" s="5">
        <f>'90.1 Data-SI'!N594*Convert!$B$6/Convert!$B$5/$D594</f>
        <v>24.371258336443315</v>
      </c>
      <c r="O594" s="5">
        <f>'90.1 Data-SI'!O594*Convert!$B$6/Convert!$B$5/$D594</f>
        <v>2.5247554760033392E-2</v>
      </c>
      <c r="P594" s="5">
        <f>'90.1 Data-SI'!P594*Convert!$B$6/Convert!$B$5/$D594</f>
        <v>24.346010781683283</v>
      </c>
      <c r="Q594" s="5">
        <f>'90.1 Data-SI'!Q594*Convert!$B$6/Convert!$B$5/$D594</f>
        <v>54.542900087031533</v>
      </c>
      <c r="R594" s="5">
        <f>'90.1 Data-SI'!R594*Convert!$B$6/Convert!$B$5/$D594</f>
        <v>2.0146841052109967</v>
      </c>
      <c r="S594" s="5">
        <f>'90.1 Data-SI'!S594*Convert!$B$6/Convert!$B$5/$D594</f>
        <v>0</v>
      </c>
      <c r="T594" s="5">
        <f>'90.1 Data-SI'!T594*Convert!$B$6/Convert!$B$5/$D594</f>
        <v>0</v>
      </c>
      <c r="U594" s="5">
        <f>'90.1 Data-SI'!U594*Convert!$B$7/Convert!$B$5/$D594</f>
        <v>2.9490055037449081</v>
      </c>
      <c r="V594" s="5">
        <f>'90.1 Data-SI'!V594*Convert!$B$6/Convert!$B$5/$D594</f>
        <v>0</v>
      </c>
      <c r="W594" s="5">
        <f>'90.1 Data-SI'!W594*Convert!$B$6/Convert!$B$5/$D594</f>
        <v>291.44795987095148</v>
      </c>
      <c r="X594" s="5">
        <f>'90.1 Data-SI'!X594*Convert!$B$7/Convert!$B$5/$D594</f>
        <v>3.3393026280584643</v>
      </c>
      <c r="Y594" s="5">
        <f t="shared" si="20"/>
        <v>294.78726249900996</v>
      </c>
      <c r="Z594" s="5">
        <f>'90.1 Data-SI'!Z594*Convert!$B$6/Convert!$B$5/$D594</f>
        <v>18.371647581954687</v>
      </c>
      <c r="AA594" s="5">
        <f>'90.1 Data-SI'!AA594*Convert!$B$6/Convert!$B$5/$D594</f>
        <v>755.01502338471505</v>
      </c>
      <c r="AB594" s="5">
        <f t="shared" si="21"/>
        <v>773.38667096666973</v>
      </c>
    </row>
    <row r="595" spans="1:28" x14ac:dyDescent="0.25">
      <c r="A595" s="95">
        <v>2007</v>
      </c>
      <c r="B595" s="95" t="s">
        <v>55</v>
      </c>
      <c r="C595" s="52" t="s">
        <v>19</v>
      </c>
      <c r="D595" s="5">
        <f>VLOOKUP(B595,SWH!$A$4:$C$19,3,FALSE)</f>
        <v>46320.38</v>
      </c>
      <c r="E595" s="5">
        <f>'90.1 Data-SI'!E595*Convert!$B$6/Convert!$B$5/$D595</f>
        <v>0</v>
      </c>
      <c r="F595" s="5">
        <f>'90.1 Data-SI'!F595*Convert!$B$7/Convert!$B$5/$D595</f>
        <v>3.5646790654327303</v>
      </c>
      <c r="G595" s="5">
        <f>'90.1 Data-SI'!G595*Convert!$B$6/Convert!$B$5/$D595</f>
        <v>142.14367442341555</v>
      </c>
      <c r="H595" s="5">
        <f>'90.1 Data-SI'!H595*Convert!$B$6/Convert!$B$5/$D595</f>
        <v>97.604493781498917</v>
      </c>
      <c r="I595" s="5">
        <f>'90.1 Data-SI'!I595*Convert!$B$6/Convert!$B$5/$D595</f>
        <v>18.739904791608168</v>
      </c>
      <c r="J595" s="5">
        <f>'90.1 Data-SI'!J595*Convert!$B$6/Convert!$B$5/$D595</f>
        <v>288.93263151362561</v>
      </c>
      <c r="K595" s="5">
        <f>'90.1 Data-SI'!K595*Convert!$B$7/Convert!$B$5/$D595</f>
        <v>0</v>
      </c>
      <c r="L595" s="5">
        <f>'90.1 Data-SI'!L595*Convert!$B$6/Convert!$B$5/$D595</f>
        <v>39.886680969466241</v>
      </c>
      <c r="M595" s="5">
        <f>'90.1 Data-SI'!M595*Convert!$B$6/Convert!$B$5/$D595</f>
        <v>47.019551533136053</v>
      </c>
      <c r="N595" s="5">
        <f>'90.1 Data-SI'!N595*Convert!$B$6/Convert!$B$5/$D595</f>
        <v>31.874095400579858</v>
      </c>
      <c r="O595" s="5">
        <f>'90.1 Data-SI'!O595*Convert!$B$6/Convert!$B$5/$D595</f>
        <v>2.5247554760033392E-2</v>
      </c>
      <c r="P595" s="5">
        <f>'90.1 Data-SI'!P595*Convert!$B$6/Convert!$B$5/$D595</f>
        <v>31.848847845819826</v>
      </c>
      <c r="Q595" s="5">
        <f>'90.1 Data-SI'!Q595*Convert!$B$6/Convert!$B$5/$D595</f>
        <v>56.576956154792633</v>
      </c>
      <c r="R595" s="5">
        <f>'90.1 Data-SI'!R595*Convert!$B$6/Convert!$B$5/$D595</f>
        <v>0.19732812832901825</v>
      </c>
      <c r="S595" s="5">
        <f>'90.1 Data-SI'!S595*Convert!$B$6/Convert!$B$5/$D595</f>
        <v>0</v>
      </c>
      <c r="T595" s="5">
        <f>'90.1 Data-SI'!T595*Convert!$B$6/Convert!$B$5/$D595</f>
        <v>0</v>
      </c>
      <c r="U595" s="5">
        <f>'90.1 Data-SI'!U595*Convert!$B$7/Convert!$B$5/$D595</f>
        <v>3.1658011249284037</v>
      </c>
      <c r="V595" s="5">
        <f>'90.1 Data-SI'!V595*Convert!$B$6/Convert!$B$5/$D595</f>
        <v>0</v>
      </c>
      <c r="W595" s="5">
        <f>'90.1 Data-SI'!W595*Convert!$B$6/Convert!$B$5/$D595</f>
        <v>277.78635808549302</v>
      </c>
      <c r="X595" s="5">
        <f>'90.1 Data-SI'!X595*Convert!$B$7/Convert!$B$5/$D595</f>
        <v>3.5646790654327303</v>
      </c>
      <c r="Y595" s="5">
        <f t="shared" si="20"/>
        <v>281.35103715092578</v>
      </c>
      <c r="Z595" s="5">
        <f>'90.1 Data-SI'!Z595*Convert!$B$6/Convert!$B$5/$D595</f>
        <v>19.663681515566147</v>
      </c>
      <c r="AA595" s="5">
        <f>'90.1 Data-SI'!AA595*Convert!$B$6/Convert!$B$5/$D595</f>
        <v>742.63899821201824</v>
      </c>
      <c r="AB595" s="5">
        <f t="shared" si="21"/>
        <v>762.3026797275844</v>
      </c>
    </row>
    <row r="596" spans="1:28" x14ac:dyDescent="0.25">
      <c r="A596" s="95">
        <v>2007</v>
      </c>
      <c r="B596" s="95" t="s">
        <v>55</v>
      </c>
      <c r="C596" s="52" t="s">
        <v>20</v>
      </c>
      <c r="D596" s="5">
        <f>VLOOKUP(B596,SWH!$A$4:$C$19,3,FALSE)</f>
        <v>46320.38</v>
      </c>
      <c r="E596" s="5">
        <f>'90.1 Data-SI'!E596*Convert!$B$6/Convert!$B$5/$D596</f>
        <v>0</v>
      </c>
      <c r="F596" s="5">
        <f>'90.1 Data-SI'!F596*Convert!$B$7/Convert!$B$5/$D596</f>
        <v>3.3840918883269584</v>
      </c>
      <c r="G596" s="5">
        <f>'90.1 Data-SI'!G596*Convert!$B$6/Convert!$B$5/$D596</f>
        <v>105.44785955987406</v>
      </c>
      <c r="H596" s="5">
        <f>'90.1 Data-SI'!H596*Convert!$B$6/Convert!$B$5/$D596</f>
        <v>97.604493781498917</v>
      </c>
      <c r="I596" s="5">
        <f>'90.1 Data-SI'!I596*Convert!$B$6/Convert!$B$5/$D596</f>
        <v>18.753579118114125</v>
      </c>
      <c r="J596" s="5">
        <f>'90.1 Data-SI'!J596*Convert!$B$6/Convert!$B$5/$D596</f>
        <v>288.93263151362561</v>
      </c>
      <c r="K596" s="5">
        <f>'90.1 Data-SI'!K596*Convert!$B$7/Convert!$B$5/$D596</f>
        <v>0</v>
      </c>
      <c r="L596" s="5">
        <f>'90.1 Data-SI'!L596*Convert!$B$6/Convert!$B$5/$D596</f>
        <v>39.886680969466241</v>
      </c>
      <c r="M596" s="5">
        <f>'90.1 Data-SI'!M596*Convert!$B$6/Convert!$B$5/$D596</f>
        <v>51.024609829769673</v>
      </c>
      <c r="N596" s="5">
        <f>'90.1 Data-SI'!N596*Convert!$B$6/Convert!$B$5/$D596</f>
        <v>18.783966510349586</v>
      </c>
      <c r="O596" s="5">
        <f>'90.1 Data-SI'!O596*Convert!$B$6/Convert!$B$5/$D596</f>
        <v>2.5247554760033392E-2</v>
      </c>
      <c r="P596" s="5">
        <f>'90.1 Data-SI'!P596*Convert!$B$6/Convert!$B$5/$D596</f>
        <v>18.758718955589551</v>
      </c>
      <c r="Q596" s="5">
        <f>'90.1 Data-SI'!Q596*Convert!$B$6/Convert!$B$5/$D596</f>
        <v>35.737092638512706</v>
      </c>
      <c r="R596" s="5">
        <f>'90.1 Data-SI'!R596*Convert!$B$6/Convert!$B$5/$D596</f>
        <v>0.81210305749266798</v>
      </c>
      <c r="S596" s="5">
        <f>'90.1 Data-SI'!S596*Convert!$B$6/Convert!$B$5/$D596</f>
        <v>0</v>
      </c>
      <c r="T596" s="5">
        <f>'90.1 Data-SI'!T596*Convert!$B$6/Convert!$B$5/$D596</f>
        <v>0</v>
      </c>
      <c r="U596" s="5">
        <f>'90.1 Data-SI'!U596*Convert!$B$7/Convert!$B$5/$D596</f>
        <v>3.1811425841785703</v>
      </c>
      <c r="V596" s="5">
        <f>'90.1 Data-SI'!V596*Convert!$B$6/Convert!$B$5/$D596</f>
        <v>0</v>
      </c>
      <c r="W596" s="5">
        <f>'90.1 Data-SI'!W596*Convert!$B$6/Convert!$B$5/$D596</f>
        <v>211.78038404123865</v>
      </c>
      <c r="X596" s="5">
        <f>'90.1 Data-SI'!X596*Convert!$B$7/Convert!$B$5/$D596</f>
        <v>3.3840918883269584</v>
      </c>
      <c r="Y596" s="5">
        <f t="shared" si="20"/>
        <v>215.16447592956561</v>
      </c>
      <c r="Z596" s="5">
        <f>'90.1 Data-SI'!Z596*Convert!$B$6/Convert!$B$5/$D596</f>
        <v>19.180901821425284</v>
      </c>
      <c r="AA596" s="5">
        <f>'90.1 Data-SI'!AA596*Convert!$B$6/Convert!$B$5/$D596</f>
        <v>676.16391880012884</v>
      </c>
      <c r="AB596" s="5">
        <f t="shared" si="21"/>
        <v>695.34482062155416</v>
      </c>
    </row>
    <row r="597" spans="1:28" x14ac:dyDescent="0.25">
      <c r="A597" s="95">
        <v>2007</v>
      </c>
      <c r="B597" s="95" t="s">
        <v>55</v>
      </c>
      <c r="C597" s="52" t="s">
        <v>3</v>
      </c>
      <c r="D597" s="5">
        <f>VLOOKUP(B597,SWH!$A$4:$C$19,3,FALSE)</f>
        <v>46320.38</v>
      </c>
      <c r="E597" s="5">
        <f>'90.1 Data-SI'!E597*Convert!$B$6/Convert!$B$5/$D597</f>
        <v>0</v>
      </c>
      <c r="F597" s="5">
        <f>'90.1 Data-SI'!F597*Convert!$B$7/Convert!$B$5/$D597</f>
        <v>17.364126642407609</v>
      </c>
      <c r="G597" s="5">
        <f>'90.1 Data-SI'!G597*Convert!$B$6/Convert!$B$5/$D597</f>
        <v>99.421849758380901</v>
      </c>
      <c r="H597" s="5">
        <f>'90.1 Data-SI'!H597*Convert!$B$6/Convert!$B$5/$D597</f>
        <v>97.604493781498917</v>
      </c>
      <c r="I597" s="5">
        <f>'90.1 Data-SI'!I597*Convert!$B$6/Convert!$B$5/$D597</f>
        <v>18.749970615286163</v>
      </c>
      <c r="J597" s="5">
        <f>'90.1 Data-SI'!J597*Convert!$B$6/Convert!$B$5/$D597</f>
        <v>288.93263151362561</v>
      </c>
      <c r="K597" s="5">
        <f>'90.1 Data-SI'!K597*Convert!$B$7/Convert!$B$5/$D597</f>
        <v>0</v>
      </c>
      <c r="L597" s="5">
        <f>'90.1 Data-SI'!L597*Convert!$B$6/Convert!$B$5/$D597</f>
        <v>39.886680969466241</v>
      </c>
      <c r="M597" s="5">
        <f>'90.1 Data-SI'!M597*Convert!$B$6/Convert!$B$5/$D597</f>
        <v>45.473972795559973</v>
      </c>
      <c r="N597" s="5">
        <f>'90.1 Data-SI'!N597*Convert!$B$6/Convert!$B$5/$D597</f>
        <v>23.909559895665801</v>
      </c>
      <c r="O597" s="5">
        <f>'90.1 Data-SI'!O597*Convert!$B$6/Convert!$B$5/$D597</f>
        <v>2.5247554760033392E-2</v>
      </c>
      <c r="P597" s="5">
        <f>'90.1 Data-SI'!P597*Convert!$B$6/Convert!$B$5/$D597</f>
        <v>23.884312340905769</v>
      </c>
      <c r="Q597" s="5">
        <f>'90.1 Data-SI'!Q597*Convert!$B$6/Convert!$B$5/$D597</f>
        <v>37.746269028881024</v>
      </c>
      <c r="R597" s="5">
        <f>'90.1 Data-SI'!R597*Convert!$B$6/Convert!$B$5/$D597</f>
        <v>0.71353395392889463</v>
      </c>
      <c r="S597" s="5">
        <f>'90.1 Data-SI'!S597*Convert!$B$6/Convert!$B$5/$D597</f>
        <v>0</v>
      </c>
      <c r="T597" s="5">
        <f>'90.1 Data-SI'!T597*Convert!$B$6/Convert!$B$5/$D597</f>
        <v>0</v>
      </c>
      <c r="U597" s="5">
        <f>'90.1 Data-SI'!U597*Convert!$B$7/Convert!$B$5/$D597</f>
        <v>3.5610387191699786</v>
      </c>
      <c r="V597" s="5">
        <f>'90.1 Data-SI'!V597*Convert!$B$6/Convert!$B$5/$D597</f>
        <v>0</v>
      </c>
      <c r="W597" s="5">
        <f>'90.1 Data-SI'!W597*Convert!$B$6/Convert!$B$5/$D597</f>
        <v>207.2399378776565</v>
      </c>
      <c r="X597" s="5">
        <f>'90.1 Data-SI'!X597*Convert!$B$7/Convert!$B$5/$D597</f>
        <v>17.364126642407609</v>
      </c>
      <c r="Y597" s="5">
        <f t="shared" si="20"/>
        <v>224.6040645200641</v>
      </c>
      <c r="Z597" s="5">
        <f>'90.1 Data-SI'!Z597*Convert!$B$6/Convert!$B$5/$D597</f>
        <v>61.134875068910148</v>
      </c>
      <c r="AA597" s="5">
        <f>'90.1 Data-SI'!AA597*Convert!$B$6/Convert!$B$5/$D597</f>
        <v>713.57383738120359</v>
      </c>
      <c r="AB597" s="5">
        <f t="shared" si="21"/>
        <v>774.70871245011369</v>
      </c>
    </row>
    <row r="598" spans="1:28" x14ac:dyDescent="0.25">
      <c r="A598" s="95">
        <v>2007</v>
      </c>
      <c r="B598" s="95" t="s">
        <v>55</v>
      </c>
      <c r="C598" s="52" t="s">
        <v>7</v>
      </c>
      <c r="D598" s="5">
        <f>VLOOKUP(B598,SWH!$A$4:$C$19,3,FALSE)</f>
        <v>46320.38</v>
      </c>
      <c r="E598" s="5">
        <f>'90.1 Data-SI'!E598*Convert!$B$6/Convert!$B$5/$D598</f>
        <v>0</v>
      </c>
      <c r="F598" s="5">
        <f>'90.1 Data-SI'!F598*Convert!$B$7/Convert!$B$5/$D598</f>
        <v>6.2168013302136149</v>
      </c>
      <c r="G598" s="5">
        <f>'90.1 Data-SI'!G598*Convert!$B$6/Convert!$B$5/$D598</f>
        <v>91.397678996204746</v>
      </c>
      <c r="H598" s="5">
        <f>'90.1 Data-SI'!H598*Convert!$B$6/Convert!$B$5/$D598</f>
        <v>97.604493781498917</v>
      </c>
      <c r="I598" s="5">
        <f>'90.1 Data-SI'!I598*Convert!$B$6/Convert!$B$5/$D598</f>
        <v>18.749210930480277</v>
      </c>
      <c r="J598" s="5">
        <f>'90.1 Data-SI'!J598*Convert!$B$6/Convert!$B$5/$D598</f>
        <v>288.93263151362561</v>
      </c>
      <c r="K598" s="5">
        <f>'90.1 Data-SI'!K598*Convert!$B$7/Convert!$B$5/$D598</f>
        <v>0</v>
      </c>
      <c r="L598" s="5">
        <f>'90.1 Data-SI'!L598*Convert!$B$6/Convert!$B$5/$D598</f>
        <v>39.886680969466241</v>
      </c>
      <c r="M598" s="5">
        <f>'90.1 Data-SI'!M598*Convert!$B$6/Convert!$B$5/$D598</f>
        <v>50.191615440115129</v>
      </c>
      <c r="N598" s="5">
        <f>'90.1 Data-SI'!N598*Convert!$B$6/Convert!$B$5/$D598</f>
        <v>14.669323680466833</v>
      </c>
      <c r="O598" s="5">
        <f>'90.1 Data-SI'!O598*Convert!$B$6/Convert!$B$5/$D598</f>
        <v>2.5247554760033392E-2</v>
      </c>
      <c r="P598" s="5">
        <f>'90.1 Data-SI'!P598*Convert!$B$6/Convert!$B$5/$D598</f>
        <v>14.6440761257068</v>
      </c>
      <c r="Q598" s="5">
        <f>'90.1 Data-SI'!Q598*Convert!$B$6/Convert!$B$5/$D598</f>
        <v>31.569461793419375</v>
      </c>
      <c r="R598" s="5">
        <f>'90.1 Data-SI'!R598*Convert!$B$6/Convert!$B$5/$D598</f>
        <v>14.578921188566341</v>
      </c>
      <c r="S598" s="5">
        <f>'90.1 Data-SI'!S598*Convert!$B$6/Convert!$B$5/$D598</f>
        <v>0</v>
      </c>
      <c r="T598" s="5">
        <f>'90.1 Data-SI'!T598*Convert!$B$6/Convert!$B$5/$D598</f>
        <v>0</v>
      </c>
      <c r="U598" s="5">
        <f>'90.1 Data-SI'!U598*Convert!$B$7/Convert!$B$5/$D598</f>
        <v>3.4589140052631508</v>
      </c>
      <c r="V598" s="5">
        <f>'90.1 Data-SI'!V598*Convert!$B$6/Convert!$B$5/$D598</f>
        <v>0</v>
      </c>
      <c r="W598" s="5">
        <f>'90.1 Data-SI'!W598*Convert!$B$6/Convert!$B$5/$D598</f>
        <v>202.38175354401235</v>
      </c>
      <c r="X598" s="5">
        <f>'90.1 Data-SI'!X598*Convert!$B$7/Convert!$B$5/$D598</f>
        <v>6.2168013302136149</v>
      </c>
      <c r="Y598" s="5">
        <f t="shared" si="20"/>
        <v>208.59855487422598</v>
      </c>
      <c r="Z598" s="5">
        <f>'90.1 Data-SI'!Z598*Convert!$B$6/Convert!$B$5/$D598</f>
        <v>28.268441390641055</v>
      </c>
      <c r="AA598" s="5">
        <f>'90.1 Data-SI'!AA598*Convert!$B$6/Convert!$B$5/$D598</f>
        <v>675.84845968448451</v>
      </c>
      <c r="AB598" s="5">
        <f t="shared" si="21"/>
        <v>704.11690107512561</v>
      </c>
    </row>
    <row r="599" spans="1:28" x14ac:dyDescent="0.25">
      <c r="A599" s="95">
        <v>2007</v>
      </c>
      <c r="B599" s="95" t="s">
        <v>55</v>
      </c>
      <c r="C599" s="52" t="s">
        <v>17</v>
      </c>
      <c r="D599" s="5">
        <f>VLOOKUP(B599,SWH!$A$4:$C$19,3,FALSE)</f>
        <v>46320.38</v>
      </c>
      <c r="E599" s="5">
        <f>'90.1 Data-SI'!E599*Convert!$B$6/Convert!$B$5/$D599</f>
        <v>0</v>
      </c>
      <c r="F599" s="5">
        <f>'90.1 Data-SI'!F599*Convert!$B$7/Convert!$B$5/$D599</f>
        <v>2.789740354749537</v>
      </c>
      <c r="G599" s="5">
        <f>'90.1 Data-SI'!G599*Convert!$B$6/Convert!$B$5/$D599</f>
        <v>71.332693981929054</v>
      </c>
      <c r="H599" s="5">
        <f>'90.1 Data-SI'!H599*Convert!$B$6/Convert!$B$5/$D599</f>
        <v>97.604493781498917</v>
      </c>
      <c r="I599" s="5">
        <f>'90.1 Data-SI'!I599*Convert!$B$6/Convert!$B$5/$D599</f>
        <v>18.7463621124582</v>
      </c>
      <c r="J599" s="5">
        <f>'90.1 Data-SI'!J599*Convert!$B$6/Convert!$B$5/$D599</f>
        <v>288.93263151362561</v>
      </c>
      <c r="K599" s="5">
        <f>'90.1 Data-SI'!K599*Convert!$B$7/Convert!$B$5/$D599</f>
        <v>0</v>
      </c>
      <c r="L599" s="5">
        <f>'90.1 Data-SI'!L599*Convert!$B$6/Convert!$B$5/$D599</f>
        <v>39.886680969466241</v>
      </c>
      <c r="M599" s="5">
        <f>'90.1 Data-SI'!M599*Convert!$B$6/Convert!$B$5/$D599</f>
        <v>44.026013555540295</v>
      </c>
      <c r="N599" s="5">
        <f>'90.1 Data-SI'!N599*Convert!$B$6/Convert!$B$5/$D599</f>
        <v>15.121146218767826</v>
      </c>
      <c r="O599" s="5">
        <f>'90.1 Data-SI'!O599*Convert!$B$6/Convert!$B$5/$D599</f>
        <v>2.5247554760033392E-2</v>
      </c>
      <c r="P599" s="5">
        <f>'90.1 Data-SI'!P599*Convert!$B$6/Convert!$B$5/$D599</f>
        <v>15.095898664007793</v>
      </c>
      <c r="Q599" s="5">
        <f>'90.1 Data-SI'!Q599*Convert!$B$6/Convert!$B$5/$D599</f>
        <v>29.577758153586441</v>
      </c>
      <c r="R599" s="5">
        <f>'90.1 Data-SI'!R599*Convert!$B$6/Convert!$B$5/$D599</f>
        <v>0.12762704738893188</v>
      </c>
      <c r="S599" s="5">
        <f>'90.1 Data-SI'!S599*Convert!$B$6/Convert!$B$5/$D599</f>
        <v>0</v>
      </c>
      <c r="T599" s="5">
        <f>'90.1 Data-SI'!T599*Convert!$B$6/Convert!$B$5/$D599</f>
        <v>0</v>
      </c>
      <c r="U599" s="5">
        <f>'90.1 Data-SI'!U599*Convert!$B$7/Convert!$B$5/$D599</f>
        <v>3.6057629732552088</v>
      </c>
      <c r="V599" s="5">
        <f>'90.1 Data-SI'!V599*Convert!$B$6/Convert!$B$5/$D599</f>
        <v>0</v>
      </c>
      <c r="W599" s="5">
        <f>'90.1 Data-SI'!W599*Convert!$B$6/Convert!$B$5/$D599</f>
        <v>160.1599914024525</v>
      </c>
      <c r="X599" s="5">
        <f>'90.1 Data-SI'!X599*Convert!$B$7/Convert!$B$5/$D599</f>
        <v>2.789740354749537</v>
      </c>
      <c r="Y599" s="5">
        <f t="shared" si="20"/>
        <v>162.94973175720204</v>
      </c>
      <c r="Z599" s="5">
        <f>'90.1 Data-SI'!Z599*Convert!$B$6/Convert!$B$5/$D599</f>
        <v>18.685207485584343</v>
      </c>
      <c r="AA599" s="5">
        <f>'90.1 Data-SI'!AA599*Convert!$B$6/Convert!$B$5/$D599</f>
        <v>624.04042489864435</v>
      </c>
      <c r="AB599" s="5">
        <f t="shared" si="21"/>
        <v>642.72563238422867</v>
      </c>
    </row>
    <row r="600" spans="1:28" x14ac:dyDescent="0.25">
      <c r="A600" s="95">
        <v>2007</v>
      </c>
      <c r="B600" s="95" t="s">
        <v>55</v>
      </c>
      <c r="C600" s="52" t="s">
        <v>14</v>
      </c>
      <c r="D600" s="5">
        <f>VLOOKUP(B600,SWH!$A$4:$C$19,3,FALSE)</f>
        <v>46320.38</v>
      </c>
      <c r="E600" s="5">
        <f>'90.1 Data-SI'!E600*Convert!$B$6/Convert!$B$5/$D600</f>
        <v>0</v>
      </c>
      <c r="F600" s="5">
        <f>'90.1 Data-SI'!F600*Convert!$B$7/Convert!$B$5/$D600</f>
        <v>27.420843217991258</v>
      </c>
      <c r="G600" s="5">
        <f>'90.1 Data-SI'!G600*Convert!$B$6/Convert!$B$5/$D600</f>
        <v>88.022779246053972</v>
      </c>
      <c r="H600" s="5">
        <f>'90.1 Data-SI'!H600*Convert!$B$6/Convert!$B$5/$D600</f>
        <v>97.604493781498917</v>
      </c>
      <c r="I600" s="5">
        <f>'90.1 Data-SI'!I600*Convert!$B$6/Convert!$B$5/$D600</f>
        <v>18.721292513863947</v>
      </c>
      <c r="J600" s="5">
        <f>'90.1 Data-SI'!J600*Convert!$B$6/Convert!$B$5/$D600</f>
        <v>288.93263151362561</v>
      </c>
      <c r="K600" s="5">
        <f>'90.1 Data-SI'!K600*Convert!$B$7/Convert!$B$5/$D600</f>
        <v>0</v>
      </c>
      <c r="L600" s="5">
        <f>'90.1 Data-SI'!L600*Convert!$B$6/Convert!$B$5/$D600</f>
        <v>39.886680969466241</v>
      </c>
      <c r="M600" s="5">
        <f>'90.1 Data-SI'!M600*Convert!$B$6/Convert!$B$5/$D600</f>
        <v>44.18307838915733</v>
      </c>
      <c r="N600" s="5">
        <f>'90.1 Data-SI'!N600*Convert!$B$6/Convert!$B$5/$D600</f>
        <v>23.237618684859189</v>
      </c>
      <c r="O600" s="5">
        <f>'90.1 Data-SI'!O600*Convert!$B$6/Convert!$B$5/$D600</f>
        <v>2.5247554760033392E-2</v>
      </c>
      <c r="P600" s="5">
        <f>'90.1 Data-SI'!P600*Convert!$B$6/Convert!$B$5/$D600</f>
        <v>23.212371130099157</v>
      </c>
      <c r="Q600" s="5">
        <f>'90.1 Data-SI'!Q600*Convert!$B$6/Convert!$B$5/$D600</f>
        <v>28.334344047551717</v>
      </c>
      <c r="R600" s="5">
        <f>'90.1 Data-SI'!R600*Convert!$B$6/Convert!$B$5/$D600</f>
        <v>0.49227575421445169</v>
      </c>
      <c r="S600" s="5">
        <f>'90.1 Data-SI'!S600*Convert!$B$6/Convert!$B$5/$D600</f>
        <v>0</v>
      </c>
      <c r="T600" s="5">
        <f>'90.1 Data-SI'!T600*Convert!$B$6/Convert!$B$5/$D600</f>
        <v>0</v>
      </c>
      <c r="U600" s="5">
        <f>'90.1 Data-SI'!U600*Convert!$B$7/Convert!$B$5/$D600</f>
        <v>3.8765137265473411</v>
      </c>
      <c r="V600" s="5">
        <f>'90.1 Data-SI'!V600*Convert!$B$6/Convert!$B$5/$D600</f>
        <v>0</v>
      </c>
      <c r="W600" s="5">
        <f>'90.1 Data-SI'!W600*Convert!$B$6/Convert!$B$5/$D600</f>
        <v>184.24484856707667</v>
      </c>
      <c r="X600" s="5">
        <f>'90.1 Data-SI'!X600*Convert!$B$7/Convert!$B$5/$D600</f>
        <v>27.420843217991258</v>
      </c>
      <c r="Y600" s="5">
        <f t="shared" si="20"/>
        <v>211.66569178506793</v>
      </c>
      <c r="Z600" s="5">
        <f>'90.1 Data-SI'!Z600*Convert!$B$6/Convert!$B$5/$D600</f>
        <v>91.437942290916737</v>
      </c>
      <c r="AA600" s="5">
        <f>'90.1 Data-SI'!AA600*Convert!$B$6/Convert!$B$5/$D600</f>
        <v>720.85313719120813</v>
      </c>
      <c r="AB600" s="5">
        <f t="shared" si="21"/>
        <v>812.29107948212481</v>
      </c>
    </row>
    <row r="601" spans="1:28" x14ac:dyDescent="0.25">
      <c r="A601" s="95">
        <v>2007</v>
      </c>
      <c r="B601" s="95" t="s">
        <v>55</v>
      </c>
      <c r="C601" s="52" t="s">
        <v>2</v>
      </c>
      <c r="D601" s="5">
        <f>VLOOKUP(B601,SWH!$A$4:$C$19,3,FALSE)</f>
        <v>46320.38</v>
      </c>
      <c r="E601" s="5">
        <f>'90.1 Data-SI'!E601*Convert!$B$6/Convert!$B$5/$D601</f>
        <v>0</v>
      </c>
      <c r="F601" s="5">
        <f>'90.1 Data-SI'!F601*Convert!$B$7/Convert!$B$5/$D601</f>
        <v>11.522345983440648</v>
      </c>
      <c r="G601" s="5">
        <f>'90.1 Data-SI'!G601*Convert!$B$6/Convert!$B$5/$D601</f>
        <v>81.964482840310609</v>
      </c>
      <c r="H601" s="5">
        <f>'90.1 Data-SI'!H601*Convert!$B$6/Convert!$B$5/$D601</f>
        <v>97.604493781498917</v>
      </c>
      <c r="I601" s="5">
        <f>'90.1 Data-SI'!I601*Convert!$B$6/Convert!$B$5/$D601</f>
        <v>18.735536603974321</v>
      </c>
      <c r="J601" s="5">
        <f>'90.1 Data-SI'!J601*Convert!$B$6/Convert!$B$5/$D601</f>
        <v>288.93263151362561</v>
      </c>
      <c r="K601" s="5">
        <f>'90.1 Data-SI'!K601*Convert!$B$7/Convert!$B$5/$D601</f>
        <v>0</v>
      </c>
      <c r="L601" s="5">
        <f>'90.1 Data-SI'!L601*Convert!$B$6/Convert!$B$5/$D601</f>
        <v>39.886680969466241</v>
      </c>
      <c r="M601" s="5">
        <f>'90.1 Data-SI'!M601*Convert!$B$6/Convert!$B$5/$D601</f>
        <v>54.993962940526636</v>
      </c>
      <c r="N601" s="5">
        <f>'90.1 Data-SI'!N601*Convert!$B$6/Convert!$B$5/$D601</f>
        <v>13.255170414309113</v>
      </c>
      <c r="O601" s="5">
        <f>'90.1 Data-SI'!O601*Convert!$B$6/Convert!$B$5/$D601</f>
        <v>2.5247554760033392E-2</v>
      </c>
      <c r="P601" s="5">
        <f>'90.1 Data-SI'!P601*Convert!$B$6/Convert!$B$5/$D601</f>
        <v>13.229922859549079</v>
      </c>
      <c r="Q601" s="5">
        <f>'90.1 Data-SI'!Q601*Convert!$B$6/Convert!$B$5/$D601</f>
        <v>24.685388003677382</v>
      </c>
      <c r="R601" s="5">
        <f>'90.1 Data-SI'!R601*Convert!$B$6/Convert!$B$5/$D601</f>
        <v>22.479453248584459</v>
      </c>
      <c r="S601" s="5">
        <f>'90.1 Data-SI'!S601*Convert!$B$6/Convert!$B$5/$D601</f>
        <v>0</v>
      </c>
      <c r="T601" s="5">
        <f>'90.1 Data-SI'!T601*Convert!$B$6/Convert!$B$5/$D601</f>
        <v>0</v>
      </c>
      <c r="U601" s="5">
        <f>'90.1 Data-SI'!U601*Convert!$B$7/Convert!$B$5/$D601</f>
        <v>3.7860901256279282</v>
      </c>
      <c r="V601" s="5">
        <f>'90.1 Data-SI'!V601*Convert!$B$6/Convert!$B$5/$D601</f>
        <v>0</v>
      </c>
      <c r="W601" s="5">
        <f>'90.1 Data-SI'!W601*Convert!$B$6/Convert!$B$5/$D601</f>
        <v>197.35320989264818</v>
      </c>
      <c r="X601" s="5">
        <f>'90.1 Data-SI'!X601*Convert!$B$7/Convert!$B$5/$D601</f>
        <v>11.522345983440648</v>
      </c>
      <c r="Y601" s="5">
        <f t="shared" si="20"/>
        <v>208.87555587608884</v>
      </c>
      <c r="Z601" s="5">
        <f>'90.1 Data-SI'!Z601*Convert!$B$6/Convert!$B$5/$D601</f>
        <v>44.724733655754406</v>
      </c>
      <c r="AA601" s="5">
        <f>'90.1 Data-SI'!AA601*Convert!$B$6/Convert!$B$5/$D601</f>
        <v>687.26272389292899</v>
      </c>
      <c r="AB601" s="5">
        <f t="shared" si="21"/>
        <v>731.98745754868344</v>
      </c>
    </row>
    <row r="602" spans="1:28" x14ac:dyDescent="0.25">
      <c r="A602" s="95">
        <v>2007</v>
      </c>
      <c r="B602" s="95" t="s">
        <v>55</v>
      </c>
      <c r="C602" s="52" t="s">
        <v>18</v>
      </c>
      <c r="D602" s="5">
        <f>VLOOKUP(B602,SWH!$A$4:$C$19,3,FALSE)</f>
        <v>46320.38</v>
      </c>
      <c r="E602" s="5">
        <f>'90.1 Data-SI'!E602*Convert!$B$6/Convert!$B$5/$D602</f>
        <v>0</v>
      </c>
      <c r="F602" s="5">
        <f>'90.1 Data-SI'!F602*Convert!$B$7/Convert!$B$5/$D602</f>
        <v>18.391809393618963</v>
      </c>
      <c r="G602" s="5">
        <f>'90.1 Data-SI'!G602*Convert!$B$6/Convert!$B$5/$D602</f>
        <v>54.926350992802746</v>
      </c>
      <c r="H602" s="5">
        <f>'90.1 Data-SI'!H602*Convert!$B$6/Convert!$B$5/$D602</f>
        <v>97.604493781498917</v>
      </c>
      <c r="I602" s="5">
        <f>'90.1 Data-SI'!I602*Convert!$B$6/Convert!$B$5/$D602</f>
        <v>18.699831418097656</v>
      </c>
      <c r="J602" s="5">
        <f>'90.1 Data-SI'!J602*Convert!$B$6/Convert!$B$5/$D602</f>
        <v>288.93263151362561</v>
      </c>
      <c r="K602" s="5">
        <f>'90.1 Data-SI'!K602*Convert!$B$7/Convert!$B$5/$D602</f>
        <v>0</v>
      </c>
      <c r="L602" s="5">
        <f>'90.1 Data-SI'!L602*Convert!$B$6/Convert!$B$5/$D602</f>
        <v>39.886680969466241</v>
      </c>
      <c r="M602" s="5">
        <f>'90.1 Data-SI'!M602*Convert!$B$6/Convert!$B$5/$D602</f>
        <v>44.338054089558185</v>
      </c>
      <c r="N602" s="5">
        <f>'90.1 Data-SI'!N602*Convert!$B$6/Convert!$B$5/$D602</f>
        <v>9.1843993819663066</v>
      </c>
      <c r="O602" s="5">
        <f>'90.1 Data-SI'!O602*Convert!$B$6/Convert!$B$5/$D602</f>
        <v>2.5247554760033392E-2</v>
      </c>
      <c r="P602" s="5">
        <f>'90.1 Data-SI'!P602*Convert!$B$6/Convert!$B$5/$D602</f>
        <v>9.1591518272062746</v>
      </c>
      <c r="Q602" s="5">
        <f>'90.1 Data-SI'!Q602*Convert!$B$6/Convert!$B$5/$D602</f>
        <v>17.849934041512132</v>
      </c>
      <c r="R602" s="5">
        <f>'90.1 Data-SI'!R602*Convert!$B$6/Convert!$B$5/$D602</f>
        <v>0.29228872906483067</v>
      </c>
      <c r="S602" s="5">
        <f>'90.1 Data-SI'!S602*Convert!$B$6/Convert!$B$5/$D602</f>
        <v>0</v>
      </c>
      <c r="T602" s="5">
        <f>'90.1 Data-SI'!T602*Convert!$B$6/Convert!$B$5/$D602</f>
        <v>0</v>
      </c>
      <c r="U602" s="5">
        <f>'90.1 Data-SI'!U602*Convert!$B$7/Convert!$B$5/$D602</f>
        <v>3.9709027046458223</v>
      </c>
      <c r="V602" s="5">
        <f>'90.1 Data-SI'!V602*Convert!$B$6/Convert!$B$5/$D602</f>
        <v>0</v>
      </c>
      <c r="W602" s="5">
        <f>'90.1 Data-SI'!W602*Convert!$B$6/Convert!$B$5/$D602</f>
        <v>126.56577968014416</v>
      </c>
      <c r="X602" s="5">
        <f>'90.1 Data-SI'!X602*Convert!$B$7/Convert!$B$5/$D602</f>
        <v>18.391809393618963</v>
      </c>
      <c r="Y602" s="5">
        <f t="shared" si="20"/>
        <v>144.95758907376313</v>
      </c>
      <c r="Z602" s="5">
        <f>'90.1 Data-SI'!Z602*Convert!$B$6/Convert!$B$5/$D602</f>
        <v>65.334602597052196</v>
      </c>
      <c r="AA602" s="5">
        <f>'90.1 Data-SI'!AA602*Convert!$B$6/Convert!$B$5/$D602</f>
        <v>637.04926751464484</v>
      </c>
      <c r="AB602" s="5">
        <f t="shared" si="21"/>
        <v>702.38387011169698</v>
      </c>
    </row>
    <row r="603" spans="1:28" x14ac:dyDescent="0.25">
      <c r="A603" s="95">
        <v>2007</v>
      </c>
      <c r="B603" s="95" t="s">
        <v>55</v>
      </c>
      <c r="C603" s="52" t="s">
        <v>4</v>
      </c>
      <c r="D603" s="5">
        <f>VLOOKUP(B603,SWH!$A$4:$C$19,3,FALSE)</f>
        <v>46320.38</v>
      </c>
      <c r="E603" s="5">
        <f>'90.1 Data-SI'!E603*Convert!$B$6/Convert!$B$5/$D603</f>
        <v>0</v>
      </c>
      <c r="F603" s="5">
        <f>'90.1 Data-SI'!F603*Convert!$B$7/Convert!$B$5/$D603</f>
        <v>42.463729068428776</v>
      </c>
      <c r="G603" s="5">
        <f>'90.1 Data-SI'!G603*Convert!$B$6/Convert!$B$5/$D603</f>
        <v>66.261607981435191</v>
      </c>
      <c r="H603" s="5">
        <f>'90.1 Data-SI'!H603*Convert!$B$6/Convert!$B$5/$D603</f>
        <v>97.604493781498917</v>
      </c>
      <c r="I603" s="5">
        <f>'90.1 Data-SI'!I603*Convert!$B$6/Convert!$B$5/$D603</f>
        <v>18.726990149908097</v>
      </c>
      <c r="J603" s="5">
        <f>'90.1 Data-SI'!J603*Convert!$B$6/Convert!$B$5/$D603</f>
        <v>288.93263151362561</v>
      </c>
      <c r="K603" s="5">
        <f>'90.1 Data-SI'!K603*Convert!$B$7/Convert!$B$5/$D603</f>
        <v>0</v>
      </c>
      <c r="L603" s="5">
        <f>'90.1 Data-SI'!L603*Convert!$B$6/Convert!$B$5/$D603</f>
        <v>39.886680969466241</v>
      </c>
      <c r="M603" s="5">
        <f>'90.1 Data-SI'!M603*Convert!$B$6/Convert!$B$5/$D603</f>
        <v>44.780570488987067</v>
      </c>
      <c r="N603" s="5">
        <f>'90.1 Data-SI'!N603*Convert!$B$6/Convert!$B$5/$D603</f>
        <v>12.593864790784915</v>
      </c>
      <c r="O603" s="5">
        <f>'90.1 Data-SI'!O603*Convert!$B$6/Convert!$B$5/$D603</f>
        <v>2.5247554760033392E-2</v>
      </c>
      <c r="P603" s="5">
        <f>'90.1 Data-SI'!P603*Convert!$B$6/Convert!$B$5/$D603</f>
        <v>12.568617236024883</v>
      </c>
      <c r="Q603" s="5">
        <f>'90.1 Data-SI'!Q603*Convert!$B$6/Convert!$B$5/$D603</f>
        <v>20.807197069626806</v>
      </c>
      <c r="R603" s="5">
        <f>'90.1 Data-SI'!R603*Convert!$B$6/Convert!$B$5/$D603</f>
        <v>0.61990280160338362</v>
      </c>
      <c r="S603" s="5">
        <f>'90.1 Data-SI'!S603*Convert!$B$6/Convert!$B$5/$D603</f>
        <v>0</v>
      </c>
      <c r="T603" s="5">
        <f>'90.1 Data-SI'!T603*Convert!$B$6/Convert!$B$5/$D603</f>
        <v>0</v>
      </c>
      <c r="U603" s="5">
        <f>'90.1 Data-SI'!U603*Convert!$B$7/Convert!$B$5/$D603</f>
        <v>4.1455093128913605</v>
      </c>
      <c r="V603" s="5">
        <f>'90.1 Data-SI'!V603*Convert!$B$6/Convert!$B$5/$D603</f>
        <v>0</v>
      </c>
      <c r="W603" s="5">
        <f>'90.1 Data-SI'!W603*Convert!$B$6/Convert!$B$5/$D603</f>
        <v>145.03789557767732</v>
      </c>
      <c r="X603" s="5">
        <f>'90.1 Data-SI'!X603*Convert!$B$7/Convert!$B$5/$D603</f>
        <v>42.463729068428776</v>
      </c>
      <c r="Y603" s="5">
        <f t="shared" si="20"/>
        <v>187.50162464610611</v>
      </c>
      <c r="Z603" s="5">
        <f>'90.1 Data-SI'!Z603*Convert!$B$6/Convert!$B$5/$D603</f>
        <v>136.17293169155062</v>
      </c>
      <c r="AA603" s="5">
        <f>'90.1 Data-SI'!AA603*Convert!$B$6/Convert!$B$5/$D603</f>
        <v>726.38687123848672</v>
      </c>
      <c r="AB603" s="5">
        <f t="shared" si="21"/>
        <v>862.55980293003734</v>
      </c>
    </row>
    <row r="604" spans="1:28" x14ac:dyDescent="0.25">
      <c r="A604" s="95">
        <v>2007</v>
      </c>
      <c r="B604" s="95" t="s">
        <v>55</v>
      </c>
      <c r="C604" s="52" t="s">
        <v>5</v>
      </c>
      <c r="D604" s="5">
        <f>VLOOKUP(B604,SWH!$A$4:$C$19,3,FALSE)</f>
        <v>46320.38</v>
      </c>
      <c r="E604" s="5">
        <f>'90.1 Data-SI'!E604*Convert!$B$6/Convert!$B$5/$D604</f>
        <v>0</v>
      </c>
      <c r="F604" s="5">
        <f>'90.1 Data-SI'!F604*Convert!$B$7/Convert!$B$5/$D604</f>
        <v>22.811904824614999</v>
      </c>
      <c r="G604" s="5">
        <f>'90.1 Data-SI'!G604*Convert!$B$6/Convert!$B$5/$D604</f>
        <v>77.673213293059248</v>
      </c>
      <c r="H604" s="5">
        <f>'90.1 Data-SI'!H604*Convert!$B$6/Convert!$B$5/$D604</f>
        <v>97.604493781498917</v>
      </c>
      <c r="I604" s="5">
        <f>'90.1 Data-SI'!I604*Convert!$B$6/Convert!$B$5/$D604</f>
        <v>18.727749834713983</v>
      </c>
      <c r="J604" s="5">
        <f>'90.1 Data-SI'!J604*Convert!$B$6/Convert!$B$5/$D604</f>
        <v>288.93263151362561</v>
      </c>
      <c r="K604" s="5">
        <f>'90.1 Data-SI'!K604*Convert!$B$7/Convert!$B$5/$D604</f>
        <v>0</v>
      </c>
      <c r="L604" s="5">
        <f>'90.1 Data-SI'!L604*Convert!$B$6/Convert!$B$5/$D604</f>
        <v>39.886680969466241</v>
      </c>
      <c r="M604" s="5">
        <f>'90.1 Data-SI'!M604*Convert!$B$6/Convert!$B$5/$D604</f>
        <v>54.80556110866678</v>
      </c>
      <c r="N604" s="5">
        <f>'90.1 Data-SI'!N604*Convert!$B$6/Convert!$B$5/$D604</f>
        <v>11.814048337542422</v>
      </c>
      <c r="O604" s="5">
        <f>'90.1 Data-SI'!O604*Convert!$B$6/Convert!$B$5/$D604</f>
        <v>2.5247554760033392E-2</v>
      </c>
      <c r="P604" s="5">
        <f>'90.1 Data-SI'!P604*Convert!$B$6/Convert!$B$5/$D604</f>
        <v>11.78880078278239</v>
      </c>
      <c r="Q604" s="5">
        <f>'90.1 Data-SI'!Q604*Convert!$B$6/Convert!$B$5/$D604</f>
        <v>19.621139166436507</v>
      </c>
      <c r="R604" s="5">
        <f>'90.1 Data-SI'!R604*Convert!$B$6/Convert!$B$5/$D604</f>
        <v>25.042629783645506</v>
      </c>
      <c r="S604" s="5">
        <f>'90.1 Data-SI'!S604*Convert!$B$6/Convert!$B$5/$D604</f>
        <v>0</v>
      </c>
      <c r="T604" s="5">
        <f>'90.1 Data-SI'!T604*Convert!$B$6/Convert!$B$5/$D604</f>
        <v>0</v>
      </c>
      <c r="U604" s="5">
        <f>'90.1 Data-SI'!U604*Convert!$B$7/Convert!$B$5/$D604</f>
        <v>4.069777109389479</v>
      </c>
      <c r="V604" s="5">
        <f>'90.1 Data-SI'!V604*Convert!$B$6/Convert!$B$5/$D604</f>
        <v>0</v>
      </c>
      <c r="W604" s="5">
        <f>'90.1 Data-SI'!W604*Convert!$B$6/Convert!$B$5/$D604</f>
        <v>188.93134413459043</v>
      </c>
      <c r="X604" s="5">
        <f>'90.1 Data-SI'!X604*Convert!$B$7/Convert!$B$5/$D604</f>
        <v>22.811904824614999</v>
      </c>
      <c r="Y604" s="5">
        <f t="shared" si="20"/>
        <v>211.74324895920543</v>
      </c>
      <c r="Z604" s="5">
        <f>'90.1 Data-SI'!Z604*Convert!$B$6/Convert!$B$5/$D604</f>
        <v>78.537164838553664</v>
      </c>
      <c r="AA604" s="5">
        <f>'90.1 Data-SI'!AA604*Convert!$B$6/Convert!$B$5/$D604</f>
        <v>712.6453126272088</v>
      </c>
      <c r="AB604" s="5">
        <f t="shared" si="21"/>
        <v>791.18247746576242</v>
      </c>
    </row>
    <row r="605" spans="1:28" x14ac:dyDescent="0.25">
      <c r="A605" s="95">
        <v>2007</v>
      </c>
      <c r="B605" s="95" t="s">
        <v>55</v>
      </c>
      <c r="C605" s="52" t="s">
        <v>15</v>
      </c>
      <c r="D605" s="5">
        <f>VLOOKUP(B605,SWH!$A$4:$C$19,3,FALSE)</f>
        <v>46320.38</v>
      </c>
      <c r="E605" s="5">
        <f>'90.1 Data-SI'!E605*Convert!$B$6/Convert!$B$5/$D605</f>
        <v>0</v>
      </c>
      <c r="F605" s="5">
        <f>'90.1 Data-SI'!F605*Convert!$B$7/Convert!$B$5/$D605</f>
        <v>17.3236277902345</v>
      </c>
      <c r="G605" s="5">
        <f>'90.1 Data-SI'!G605*Convert!$B$6/Convert!$B$5/$D605</f>
        <v>48.818295232273812</v>
      </c>
      <c r="H605" s="5">
        <f>'90.1 Data-SI'!H605*Convert!$B$6/Convert!$B$5/$D605</f>
        <v>97.604493781498917</v>
      </c>
      <c r="I605" s="5">
        <f>'90.1 Data-SI'!I605*Convert!$B$6/Convert!$B$5/$D605</f>
        <v>18.698501969687353</v>
      </c>
      <c r="J605" s="5">
        <f>'90.1 Data-SI'!J605*Convert!$B$6/Convert!$B$5/$D605</f>
        <v>288.93263151362561</v>
      </c>
      <c r="K605" s="5">
        <f>'90.1 Data-SI'!K605*Convert!$B$7/Convert!$B$5/$D605</f>
        <v>0</v>
      </c>
      <c r="L605" s="5">
        <f>'90.1 Data-SI'!L605*Convert!$B$6/Convert!$B$5/$D605</f>
        <v>39.886680969466241</v>
      </c>
      <c r="M605" s="5">
        <f>'90.1 Data-SI'!M605*Convert!$B$6/Convert!$B$5/$D605</f>
        <v>43.948335784138415</v>
      </c>
      <c r="N605" s="5">
        <f>'90.1 Data-SI'!N605*Convert!$B$6/Convert!$B$5/$D605</f>
        <v>6.7273887985278966</v>
      </c>
      <c r="O605" s="5">
        <f>'90.1 Data-SI'!O605*Convert!$B$6/Convert!$B$5/$D605</f>
        <v>2.5247554760033392E-2</v>
      </c>
      <c r="P605" s="5">
        <f>'90.1 Data-SI'!P605*Convert!$B$6/Convert!$B$5/$D605</f>
        <v>6.7021412437678629</v>
      </c>
      <c r="Q605" s="5">
        <f>'90.1 Data-SI'!Q605*Convert!$B$6/Convert!$B$5/$D605</f>
        <v>13.947813036076131</v>
      </c>
      <c r="R605" s="5">
        <f>'90.1 Data-SI'!R605*Convert!$B$6/Convert!$B$5/$D605</f>
        <v>0.32324588490470546</v>
      </c>
      <c r="S605" s="5">
        <f>'90.1 Data-SI'!S605*Convert!$B$6/Convert!$B$5/$D605</f>
        <v>0</v>
      </c>
      <c r="T605" s="5">
        <f>'90.1 Data-SI'!T605*Convert!$B$6/Convert!$B$5/$D605</f>
        <v>0</v>
      </c>
      <c r="U605" s="5">
        <f>'90.1 Data-SI'!U605*Convert!$B$7/Convert!$B$5/$D605</f>
        <v>4.1244473095140126</v>
      </c>
      <c r="V605" s="5">
        <f>'90.1 Data-SI'!V605*Convert!$B$6/Convert!$B$5/$D605</f>
        <v>0</v>
      </c>
      <c r="W605" s="5">
        <f>'90.1 Data-SI'!W605*Convert!$B$6/Convert!$B$5/$D605</f>
        <v>113.73983118116092</v>
      </c>
      <c r="X605" s="5">
        <f>'90.1 Data-SI'!X605*Convert!$B$7/Convert!$B$5/$D605</f>
        <v>17.3236277902345</v>
      </c>
      <c r="Y605" s="5">
        <f t="shared" si="20"/>
        <v>131.06345897139542</v>
      </c>
      <c r="Z605" s="5">
        <f>'90.1 Data-SI'!Z605*Convert!$B$6/Convert!$B$5/$D605</f>
        <v>62.662411292346427</v>
      </c>
      <c r="AA605" s="5">
        <f>'90.1 Data-SI'!AA605*Convert!$B$6/Convert!$B$5/$D605</f>
        <v>621.54960834134397</v>
      </c>
      <c r="AB605" s="5">
        <f t="shared" si="21"/>
        <v>684.21201963369037</v>
      </c>
    </row>
    <row r="606" spans="1:28" x14ac:dyDescent="0.25">
      <c r="A606" s="95">
        <v>2007</v>
      </c>
      <c r="B606" s="95" t="s">
        <v>55</v>
      </c>
      <c r="C606" s="52" t="s">
        <v>16</v>
      </c>
      <c r="D606" s="5">
        <f>VLOOKUP(B606,SWH!$A$4:$C$19,3,FALSE)</f>
        <v>46320.38</v>
      </c>
      <c r="E606" s="5">
        <f>'90.1 Data-SI'!E606*Convert!$B$6/Convert!$B$5/$D606</f>
        <v>0</v>
      </c>
      <c r="F606" s="5">
        <f>'90.1 Data-SI'!F606*Convert!$B$7/Convert!$B$5/$D606</f>
        <v>63.438104110736774</v>
      </c>
      <c r="G606" s="5">
        <f>'90.1 Data-SI'!G606*Convert!$B$6/Convert!$B$5/$D606</f>
        <v>67.684687544062086</v>
      </c>
      <c r="H606" s="5">
        <f>'90.1 Data-SI'!H606*Convert!$B$6/Convert!$B$5/$D606</f>
        <v>97.604493781498917</v>
      </c>
      <c r="I606" s="5">
        <f>'90.1 Data-SI'!I606*Convert!$B$6/Convert!$B$5/$D606</f>
        <v>18.718443695841877</v>
      </c>
      <c r="J606" s="5">
        <f>'90.1 Data-SI'!J606*Convert!$B$6/Convert!$B$5/$D606</f>
        <v>288.93263151362561</v>
      </c>
      <c r="K606" s="5">
        <f>'90.1 Data-SI'!K606*Convert!$B$7/Convert!$B$5/$D606</f>
        <v>0</v>
      </c>
      <c r="L606" s="5">
        <f>'90.1 Data-SI'!L606*Convert!$B$6/Convert!$B$5/$D606</f>
        <v>39.886680969466241</v>
      </c>
      <c r="M606" s="5">
        <f>'90.1 Data-SI'!M606*Convert!$B$6/Convert!$B$5/$D606</f>
        <v>46.526136251712771</v>
      </c>
      <c r="N606" s="5">
        <f>'90.1 Data-SI'!N606*Convert!$B$6/Convert!$B$5/$D606</f>
        <v>13.472820111195595</v>
      </c>
      <c r="O606" s="5">
        <f>'90.1 Data-SI'!O606*Convert!$B$6/Convert!$B$5/$D606</f>
        <v>2.5247554760033392E-2</v>
      </c>
      <c r="P606" s="5">
        <f>'90.1 Data-SI'!P606*Convert!$B$6/Convert!$B$5/$D606</f>
        <v>13.44757255643556</v>
      </c>
      <c r="Q606" s="5">
        <f>'90.1 Data-SI'!Q606*Convert!$B$6/Convert!$B$5/$D606</f>
        <v>20.226607956728049</v>
      </c>
      <c r="R606" s="5">
        <f>'90.1 Data-SI'!R606*Convert!$B$6/Convert!$B$5/$D606</f>
        <v>0.75360732743940728</v>
      </c>
      <c r="S606" s="5">
        <f>'90.1 Data-SI'!S606*Convert!$B$6/Convert!$B$5/$D606</f>
        <v>0</v>
      </c>
      <c r="T606" s="5">
        <f>'90.1 Data-SI'!T606*Convert!$B$6/Convert!$B$5/$D606</f>
        <v>0</v>
      </c>
      <c r="U606" s="5">
        <f>'90.1 Data-SI'!U606*Convert!$B$7/Convert!$B$5/$D606</f>
        <v>4.347483524290797</v>
      </c>
      <c r="V606" s="5">
        <f>'90.1 Data-SI'!V606*Convert!$B$6/Convert!$B$5/$D606</f>
        <v>0</v>
      </c>
      <c r="W606" s="5">
        <f>'90.1 Data-SI'!W606*Convert!$B$6/Convert!$B$5/$D606</f>
        <v>148.63861163637787</v>
      </c>
      <c r="X606" s="5">
        <f>'90.1 Data-SI'!X606*Convert!$B$7/Convert!$B$5/$D606</f>
        <v>63.438104110736774</v>
      </c>
      <c r="Y606" s="5">
        <f t="shared" si="20"/>
        <v>212.07671574711463</v>
      </c>
      <c r="Z606" s="5">
        <f>'90.1 Data-SI'!Z606*Convert!$B$6/Convert!$B$5/$D606</f>
        <v>198.04147236174563</v>
      </c>
      <c r="AA606" s="5">
        <f>'90.1 Data-SI'!AA606*Convert!$B$6/Convert!$B$5/$D606</f>
        <v>791.84758151331619</v>
      </c>
      <c r="AB606" s="5">
        <f t="shared" si="21"/>
        <v>989.88905387506179</v>
      </c>
    </row>
    <row r="607" spans="1:28" x14ac:dyDescent="0.25">
      <c r="A607" s="95">
        <v>2007</v>
      </c>
      <c r="B607" s="95" t="s">
        <v>55</v>
      </c>
      <c r="C607" s="52" t="s">
        <v>9</v>
      </c>
      <c r="D607" s="5">
        <f>VLOOKUP(B607,SWH!$A$4:$C$19,3,FALSE)</f>
        <v>46320.38</v>
      </c>
      <c r="E607" s="5">
        <f>'90.1 Data-SI'!E607*Convert!$B$6/Convert!$B$5/$D607</f>
        <v>0</v>
      </c>
      <c r="F607" s="5">
        <f>'90.1 Data-SI'!F607*Convert!$B$7/Convert!$B$5/$D607</f>
        <v>42.488821455168456</v>
      </c>
      <c r="G607" s="5">
        <f>'90.1 Data-SI'!G607*Convert!$B$6/Convert!$B$5/$D607</f>
        <v>66.564152455379499</v>
      </c>
      <c r="H607" s="5">
        <f>'90.1 Data-SI'!H607*Convert!$B$6/Convert!$B$5/$D607</f>
        <v>97.604493781498917</v>
      </c>
      <c r="I607" s="5">
        <f>'90.1 Data-SI'!I607*Convert!$B$6/Convert!$B$5/$D607</f>
        <v>18.704769369335917</v>
      </c>
      <c r="J607" s="5">
        <f>'90.1 Data-SI'!J607*Convert!$B$6/Convert!$B$5/$D607</f>
        <v>288.93263151362561</v>
      </c>
      <c r="K607" s="5">
        <f>'90.1 Data-SI'!K607*Convert!$B$7/Convert!$B$5/$D607</f>
        <v>0</v>
      </c>
      <c r="L607" s="5">
        <f>'90.1 Data-SI'!L607*Convert!$B$6/Convert!$B$5/$D607</f>
        <v>39.886680969466241</v>
      </c>
      <c r="M607" s="5">
        <f>'90.1 Data-SI'!M607*Convert!$B$6/Convert!$B$5/$D607</f>
        <v>50.591589490414378</v>
      </c>
      <c r="N607" s="5">
        <f>'90.1 Data-SI'!N607*Convert!$B$6/Convert!$B$5/$D607</f>
        <v>9.6394505806923192</v>
      </c>
      <c r="O607" s="5">
        <f>'90.1 Data-SI'!O607*Convert!$B$6/Convert!$B$5/$D607</f>
        <v>2.5247554760033392E-2</v>
      </c>
      <c r="P607" s="5">
        <f>'90.1 Data-SI'!P607*Convert!$B$6/Convert!$B$5/$D607</f>
        <v>9.6142030259322855</v>
      </c>
      <c r="Q607" s="5">
        <f>'90.1 Data-SI'!Q607*Convert!$B$6/Convert!$B$5/$D607</f>
        <v>16.510039965129817</v>
      </c>
      <c r="R607" s="5">
        <f>'90.1 Data-SI'!R607*Convert!$B$6/Convert!$B$5/$D607</f>
        <v>17.17039598264666</v>
      </c>
      <c r="S607" s="5">
        <f>'90.1 Data-SI'!S607*Convert!$B$6/Convert!$B$5/$D607</f>
        <v>0</v>
      </c>
      <c r="T607" s="5">
        <f>'90.1 Data-SI'!T607*Convert!$B$6/Convert!$B$5/$D607</f>
        <v>0</v>
      </c>
      <c r="U607" s="5">
        <f>'90.1 Data-SI'!U607*Convert!$B$7/Convert!$B$5/$D607</f>
        <v>4.2958036085963798</v>
      </c>
      <c r="V607" s="5">
        <f>'90.1 Data-SI'!V607*Convert!$B$6/Convert!$B$5/$D607</f>
        <v>0</v>
      </c>
      <c r="W607" s="5">
        <f>'90.1 Data-SI'!W607*Convert!$B$6/Convert!$B$5/$D607</f>
        <v>160.45038091950266</v>
      </c>
      <c r="X607" s="5">
        <f>'90.1 Data-SI'!X607*Convert!$B$7/Convert!$B$5/$D607</f>
        <v>42.488821455168456</v>
      </c>
      <c r="Y607" s="5">
        <f t="shared" si="20"/>
        <v>202.93920237467111</v>
      </c>
      <c r="Z607" s="5">
        <f>'90.1 Data-SI'!Z607*Convert!$B$6/Convert!$B$5/$D607</f>
        <v>136.68533909312106</v>
      </c>
      <c r="AA607" s="5">
        <f>'90.1 Data-SI'!AA607*Convert!$B$6/Convert!$B$5/$D607</f>
        <v>742.28973312251162</v>
      </c>
      <c r="AB607" s="5">
        <f t="shared" si="21"/>
        <v>878.97507221563274</v>
      </c>
    </row>
    <row r="608" spans="1:28" x14ac:dyDescent="0.25">
      <c r="A608" s="95">
        <v>2007</v>
      </c>
      <c r="B608" s="95" t="s">
        <v>55</v>
      </c>
      <c r="C608" s="52" t="s">
        <v>12</v>
      </c>
      <c r="D608" s="5">
        <f>VLOOKUP(B608,SWH!$A$4:$C$19,3,FALSE)</f>
        <v>46320.38</v>
      </c>
      <c r="E608" s="5">
        <f>'90.1 Data-SI'!E608*Convert!$B$6/Convert!$B$5/$D608</f>
        <v>0</v>
      </c>
      <c r="F608" s="5">
        <f>'90.1 Data-SI'!F608*Convert!$B$7/Convert!$B$5/$D608</f>
        <v>68.76126543962819</v>
      </c>
      <c r="G608" s="5">
        <f>'90.1 Data-SI'!G608*Convert!$B$6/Convert!$B$5/$D608</f>
        <v>63.240911272029003</v>
      </c>
      <c r="H608" s="5">
        <f>'90.1 Data-SI'!H608*Convert!$B$6/Convert!$B$5/$D608</f>
        <v>97.604493781498917</v>
      </c>
      <c r="I608" s="5">
        <f>'90.1 Data-SI'!I608*Convert!$B$6/Convert!$B$5/$D608</f>
        <v>18.693374097247617</v>
      </c>
      <c r="J608" s="5">
        <f>'90.1 Data-SI'!J608*Convert!$B$6/Convert!$B$5/$D608</f>
        <v>288.93263151362561</v>
      </c>
      <c r="K608" s="5">
        <f>'90.1 Data-SI'!K608*Convert!$B$7/Convert!$B$5/$D608</f>
        <v>0</v>
      </c>
      <c r="L608" s="5">
        <f>'90.1 Data-SI'!L608*Convert!$B$6/Convert!$B$5/$D608</f>
        <v>39.886680969466241</v>
      </c>
      <c r="M608" s="5">
        <f>'90.1 Data-SI'!M608*Convert!$B$6/Convert!$B$5/$D608</f>
        <v>46.962955015097506</v>
      </c>
      <c r="N608" s="5">
        <f>'90.1 Data-SI'!N608*Convert!$B$6/Convert!$B$5/$D608</f>
        <v>11.567720539233727</v>
      </c>
      <c r="O608" s="5">
        <f>'90.1 Data-SI'!O608*Convert!$B$6/Convert!$B$5/$D608</f>
        <v>2.5247554760033392E-2</v>
      </c>
      <c r="P608" s="5">
        <f>'90.1 Data-SI'!P608*Convert!$B$6/Convert!$B$5/$D608</f>
        <v>11.542472984473694</v>
      </c>
      <c r="Q608" s="5">
        <f>'90.1 Data-SI'!Q608*Convert!$B$6/Convert!$B$5/$D608</f>
        <v>16.608988911096539</v>
      </c>
      <c r="R608" s="5">
        <f>'90.1 Data-SI'!R608*Convert!$B$6/Convert!$B$5/$D608</f>
        <v>0.92396664515945492</v>
      </c>
      <c r="S608" s="5">
        <f>'90.1 Data-SI'!S608*Convert!$B$6/Convert!$B$5/$D608</f>
        <v>0</v>
      </c>
      <c r="T608" s="5">
        <f>'90.1 Data-SI'!T608*Convert!$B$6/Convert!$B$5/$D608</f>
        <v>0</v>
      </c>
      <c r="U608" s="5">
        <f>'90.1 Data-SI'!U608*Convert!$B$7/Convert!$B$5/$D608</f>
        <v>4.5891765136641807</v>
      </c>
      <c r="V608" s="5">
        <f>'90.1 Data-SI'!V608*Convert!$B$6/Convert!$B$5/$D608</f>
        <v>0</v>
      </c>
      <c r="W608" s="5">
        <f>'90.1 Data-SI'!W608*Convert!$B$6/Convert!$B$5/$D608</f>
        <v>139.27929482785621</v>
      </c>
      <c r="X608" s="5">
        <f>'90.1 Data-SI'!X608*Convert!$B$7/Convert!$B$5/$D608</f>
        <v>68.76126543962819</v>
      </c>
      <c r="Y608" s="5">
        <f t="shared" si="20"/>
        <v>208.04056026748441</v>
      </c>
      <c r="Z608" s="5">
        <f>'90.1 Data-SI'!Z608*Convert!$B$6/Convert!$B$5/$D608</f>
        <v>214.29967681372409</v>
      </c>
      <c r="AA608" s="5">
        <f>'90.1 Data-SI'!AA608*Convert!$B$6/Convert!$B$5/$D608</f>
        <v>798.72139955817875</v>
      </c>
      <c r="AB608" s="5">
        <f t="shared" si="21"/>
        <v>1013.0210763719028</v>
      </c>
    </row>
    <row r="609" spans="1:28" x14ac:dyDescent="0.25">
      <c r="A609" s="95">
        <v>2007</v>
      </c>
      <c r="B609" s="95" t="s">
        <v>55</v>
      </c>
      <c r="C609" s="52" t="s">
        <v>8</v>
      </c>
      <c r="D609" s="5">
        <f>VLOOKUP(B609,SWH!$A$4:$C$19,3,FALSE)</f>
        <v>46320.38</v>
      </c>
      <c r="E609" s="5">
        <f>'90.1 Data-SI'!E609*Convert!$B$6/Convert!$B$5/$D609</f>
        <v>0</v>
      </c>
      <c r="F609" s="5">
        <f>'90.1 Data-SI'!F609*Convert!$B$7/Convert!$B$5/$D609</f>
        <v>96.776005147914034</v>
      </c>
      <c r="G609" s="5">
        <f>'90.1 Data-SI'!G609*Convert!$B$6/Convert!$B$5/$D609</f>
        <v>54.765677656357745</v>
      </c>
      <c r="H609" s="5">
        <f>'90.1 Data-SI'!H609*Convert!$B$6/Convert!$B$5/$D609</f>
        <v>97.604493781498917</v>
      </c>
      <c r="I609" s="5">
        <f>'90.1 Data-SI'!I609*Convert!$B$6/Convert!$B$5/$D609</f>
        <v>18.59043680605</v>
      </c>
      <c r="J609" s="5">
        <f>'90.1 Data-SI'!J609*Convert!$B$6/Convert!$B$5/$D609</f>
        <v>288.93263151362561</v>
      </c>
      <c r="K609" s="5">
        <f>'90.1 Data-SI'!K609*Convert!$B$7/Convert!$B$5/$D609</f>
        <v>0</v>
      </c>
      <c r="L609" s="5">
        <f>'90.1 Data-SI'!L609*Convert!$B$6/Convert!$B$5/$D609</f>
        <v>39.886680969466241</v>
      </c>
      <c r="M609" s="5">
        <f>'90.1 Data-SI'!M609*Convert!$B$6/Convert!$B$5/$D609</f>
        <v>46.502016259125874</v>
      </c>
      <c r="N609" s="5">
        <f>'90.1 Data-SI'!N609*Convert!$B$6/Convert!$B$5/$D609</f>
        <v>8.6062792446866787</v>
      </c>
      <c r="O609" s="5">
        <f>'90.1 Data-SI'!O609*Convert!$B$6/Convert!$B$5/$D609</f>
        <v>2.5247554760033392E-2</v>
      </c>
      <c r="P609" s="5">
        <f>'90.1 Data-SI'!P609*Convert!$B$6/Convert!$B$5/$D609</f>
        <v>8.5810316899266468</v>
      </c>
      <c r="Q609" s="5">
        <f>'90.1 Data-SI'!Q609*Convert!$B$6/Convert!$B$5/$D609</f>
        <v>10.993968589587949</v>
      </c>
      <c r="R609" s="5">
        <f>'90.1 Data-SI'!R609*Convert!$B$6/Convert!$B$5/$D609</f>
        <v>5.5850127716760722</v>
      </c>
      <c r="S609" s="5">
        <f>'90.1 Data-SI'!S609*Convert!$B$6/Convert!$B$5/$D609</f>
        <v>0</v>
      </c>
      <c r="T609" s="5">
        <f>'90.1 Data-SI'!T609*Convert!$B$6/Convert!$B$5/$D609</f>
        <v>0</v>
      </c>
      <c r="U609" s="5">
        <f>'90.1 Data-SI'!U609*Convert!$B$7/Convert!$B$5/$D609</f>
        <v>4.9136223743318945</v>
      </c>
      <c r="V609" s="5">
        <f>'90.1 Data-SI'!V609*Convert!$B$6/Convert!$B$5/$D609</f>
        <v>0</v>
      </c>
      <c r="W609" s="5">
        <f>'90.1 Data-SI'!W609*Convert!$B$6/Convert!$B$5/$D609</f>
        <v>126.42770696667428</v>
      </c>
      <c r="X609" s="5">
        <f>'90.1 Data-SI'!X609*Convert!$B$7/Convert!$B$5/$D609</f>
        <v>96.776005147914034</v>
      </c>
      <c r="Y609" s="5">
        <f t="shared" si="20"/>
        <v>223.20371211458831</v>
      </c>
      <c r="Z609" s="5">
        <f>'90.1 Data-SI'!Z609*Convert!$B$6/Convert!$B$5/$D609</f>
        <v>297.09506491047307</v>
      </c>
      <c r="AA609" s="5">
        <f>'90.1 Data-SI'!AA609*Convert!$B$6/Convert!$B$5/$D609</f>
        <v>868.56207258134668</v>
      </c>
      <c r="AB609" s="5">
        <f t="shared" si="21"/>
        <v>1165.6571374918199</v>
      </c>
    </row>
    <row r="610" spans="1:28" x14ac:dyDescent="0.25">
      <c r="A610" s="95">
        <v>2010</v>
      </c>
      <c r="B610" s="95" t="s">
        <v>55</v>
      </c>
      <c r="C610" s="52" t="s">
        <v>10</v>
      </c>
      <c r="D610" s="5">
        <f>VLOOKUP(B610,SWH!$A$4:$C$19,3,FALSE)</f>
        <v>46320.38</v>
      </c>
      <c r="E610" s="5">
        <f>'90.1 Data-SI'!E610*Convert!$B$6/Convert!$B$5/$D610</f>
        <v>0</v>
      </c>
      <c r="F610" s="5">
        <f>'90.1 Data-SI'!F610*Convert!$B$7/Convert!$B$5/$D610</f>
        <v>6.4746158530363251E-2</v>
      </c>
      <c r="G610" s="5">
        <f>'90.1 Data-SI'!G610*Convert!$B$6/Convert!$B$5/$D610</f>
        <v>180.06011284881515</v>
      </c>
      <c r="H610" s="5">
        <f>'90.1 Data-SI'!H610*Convert!$B$6/Convert!$B$5/$D610</f>
        <v>71.416449231778046</v>
      </c>
      <c r="I610" s="5">
        <f>'90.1 Data-SI'!I610*Convert!$B$6/Convert!$B$5/$D610</f>
        <v>12.941040747075045</v>
      </c>
      <c r="J610" s="5">
        <f>'90.1 Data-SI'!J610*Convert!$B$6/Convert!$B$5/$D610</f>
        <v>279.09509311979832</v>
      </c>
      <c r="K610" s="5">
        <f>'90.1 Data-SI'!K610*Convert!$B$7/Convert!$B$5/$D610</f>
        <v>0</v>
      </c>
      <c r="L610" s="5">
        <f>'90.1 Data-SI'!L610*Convert!$B$6/Convert!$B$5/$D610</f>
        <v>37.704296443355794</v>
      </c>
      <c r="M610" s="5">
        <f>'90.1 Data-SI'!M610*Convert!$B$6/Convert!$B$5/$D610</f>
        <v>49.721560466472866</v>
      </c>
      <c r="N610" s="5">
        <f>'90.1 Data-SI'!N610*Convert!$B$6/Convert!$B$5/$D610</f>
        <v>22.867842105593937</v>
      </c>
      <c r="O610" s="5">
        <f>'90.1 Data-SI'!O610*Convert!$B$6/Convert!$B$5/$D610</f>
        <v>2.5247554760033392E-2</v>
      </c>
      <c r="P610" s="5">
        <f>'90.1 Data-SI'!P610*Convert!$B$6/Convert!$B$5/$D610</f>
        <v>22.842594550833901</v>
      </c>
      <c r="Q610" s="5">
        <f>'90.1 Data-SI'!Q610*Convert!$B$6/Convert!$B$5/$D610</f>
        <v>55.888111957055052</v>
      </c>
      <c r="R610" s="5">
        <f>'90.1 Data-SI'!R610*Convert!$B$6/Convert!$B$5/$D610</f>
        <v>0</v>
      </c>
      <c r="S610" s="5">
        <f>'90.1 Data-SI'!S610*Convert!$B$6/Convert!$B$5/$D610</f>
        <v>0</v>
      </c>
      <c r="T610" s="5">
        <f>'90.1 Data-SI'!T610*Convert!$B$6/Convert!$B$5/$D610</f>
        <v>0</v>
      </c>
      <c r="U610" s="5">
        <f>'90.1 Data-SI'!U610*Convert!$B$7/Convert!$B$5/$D610</f>
        <v>2.7150482501798714</v>
      </c>
      <c r="V610" s="5">
        <f>'90.1 Data-SI'!V610*Convert!$B$6/Convert!$B$5/$D610</f>
        <v>0</v>
      </c>
      <c r="W610" s="5">
        <f>'90.1 Data-SI'!W610*Convert!$B$6/Convert!$B$5/$D610</f>
        <v>308.51237982317696</v>
      </c>
      <c r="X610" s="5">
        <f>'90.1 Data-SI'!X610*Convert!$B$7/Convert!$B$5/$D610</f>
        <v>6.4746158530363251E-2</v>
      </c>
      <c r="Y610" s="5">
        <f t="shared" si="20"/>
        <v>308.5771259817073</v>
      </c>
      <c r="Z610" s="5">
        <f>'90.1 Data-SI'!Z610*Convert!$B$6/Convert!$B$5/$D610</f>
        <v>8.1214104173296224</v>
      </c>
      <c r="AA610" s="5">
        <f>'90.1 Data-SI'!AA610*Convert!$B$6/Convert!$B$5/$D610</f>
        <v>717.81572741607249</v>
      </c>
      <c r="AB610" s="5">
        <f t="shared" si="21"/>
        <v>725.93713783340206</v>
      </c>
    </row>
    <row r="611" spans="1:28" x14ac:dyDescent="0.25">
      <c r="A611" s="95">
        <v>2010</v>
      </c>
      <c r="B611" s="95" t="s">
        <v>55</v>
      </c>
      <c r="C611" s="52" t="s">
        <v>6</v>
      </c>
      <c r="D611" s="5">
        <f>VLOOKUP(B611,SWH!$A$4:$C$19,3,FALSE)</f>
        <v>46320.38</v>
      </c>
      <c r="E611" s="5">
        <f>'90.1 Data-SI'!E611*Convert!$B$6/Convert!$B$5/$D611</f>
        <v>0</v>
      </c>
      <c r="F611" s="5">
        <f>'90.1 Data-SI'!F611*Convert!$B$7/Convert!$B$5/$D611</f>
        <v>0.26652535138000932</v>
      </c>
      <c r="G611" s="5">
        <f>'90.1 Data-SI'!G611*Convert!$B$6/Convert!$B$5/$D611</f>
        <v>159.71632351077912</v>
      </c>
      <c r="H611" s="5">
        <f>'90.1 Data-SI'!H611*Convert!$B$6/Convert!$B$5/$D611</f>
        <v>71.469247325787151</v>
      </c>
      <c r="I611" s="5">
        <f>'90.1 Data-SI'!I611*Convert!$B$6/Convert!$B$5/$D611</f>
        <v>12.935533032232371</v>
      </c>
      <c r="J611" s="5">
        <f>'90.1 Data-SI'!J611*Convert!$B$6/Convert!$B$5/$D611</f>
        <v>279.09509311979832</v>
      </c>
      <c r="K611" s="5">
        <f>'90.1 Data-SI'!K611*Convert!$B$7/Convert!$B$5/$D611</f>
        <v>0</v>
      </c>
      <c r="L611" s="5">
        <f>'90.1 Data-SI'!L611*Convert!$B$6/Convert!$B$5/$D611</f>
        <v>37.704296443355794</v>
      </c>
      <c r="M611" s="5">
        <f>'90.1 Data-SI'!M611*Convert!$B$6/Convert!$B$5/$D611</f>
        <v>47.835832857061092</v>
      </c>
      <c r="N611" s="5">
        <f>'90.1 Data-SI'!N611*Convert!$B$6/Convert!$B$5/$D611</f>
        <v>20.699891590795339</v>
      </c>
      <c r="O611" s="5">
        <f>'90.1 Data-SI'!O611*Convert!$B$6/Convert!$B$5/$D611</f>
        <v>2.5247554760033392E-2</v>
      </c>
      <c r="P611" s="5">
        <f>'90.1 Data-SI'!P611*Convert!$B$6/Convert!$B$5/$D611</f>
        <v>20.674644036035307</v>
      </c>
      <c r="Q611" s="5">
        <f>'90.1 Data-SI'!Q611*Convert!$B$6/Convert!$B$5/$D611</f>
        <v>46.660790383556147</v>
      </c>
      <c r="R611" s="5">
        <f>'90.1 Data-SI'!R611*Convert!$B$6/Convert!$B$5/$D611</f>
        <v>0.33748997501507738</v>
      </c>
      <c r="S611" s="5">
        <f>'90.1 Data-SI'!S611*Convert!$B$6/Convert!$B$5/$D611</f>
        <v>0</v>
      </c>
      <c r="T611" s="5">
        <f>'90.1 Data-SI'!T611*Convert!$B$6/Convert!$B$5/$D611</f>
        <v>0</v>
      </c>
      <c r="U611" s="5">
        <f>'90.1 Data-SI'!U611*Convert!$B$7/Convert!$B$5/$D611</f>
        <v>2.7095227246024804</v>
      </c>
      <c r="V611" s="5">
        <f>'90.1 Data-SI'!V611*Convert!$B$6/Convert!$B$5/$D611</f>
        <v>0</v>
      </c>
      <c r="W611" s="5">
        <f>'90.1 Data-SI'!W611*Convert!$B$6/Convert!$B$5/$D611</f>
        <v>275.22508076244668</v>
      </c>
      <c r="X611" s="5">
        <f>'90.1 Data-SI'!X611*Convert!$B$7/Convert!$B$5/$D611</f>
        <v>0.26652535138000932</v>
      </c>
      <c r="Y611" s="5">
        <f t="shared" si="20"/>
        <v>275.49160611382666</v>
      </c>
      <c r="Z611" s="5">
        <f>'90.1 Data-SI'!Z611*Convert!$B$6/Convert!$B$5/$D611</f>
        <v>8.6947825245724584</v>
      </c>
      <c r="AA611" s="5">
        <f>'90.1 Data-SI'!AA611*Convert!$B$6/Convert!$B$5/$D611</f>
        <v>685.1492807629528</v>
      </c>
      <c r="AB611" s="5">
        <f t="shared" si="21"/>
        <v>693.84406328752527</v>
      </c>
    </row>
    <row r="612" spans="1:28" x14ac:dyDescent="0.25">
      <c r="A612" s="95">
        <v>2010</v>
      </c>
      <c r="B612" s="95" t="s">
        <v>55</v>
      </c>
      <c r="C612" s="52" t="s">
        <v>11</v>
      </c>
      <c r="D612" s="5">
        <f>VLOOKUP(B612,SWH!$A$4:$C$19,3,FALSE)</f>
        <v>46320.38</v>
      </c>
      <c r="E612" s="5">
        <f>'90.1 Data-SI'!E612*Convert!$B$6/Convert!$B$5/$D612</f>
        <v>0</v>
      </c>
      <c r="F612" s="5">
        <f>'90.1 Data-SI'!F612*Convert!$B$7/Convert!$B$5/$D612</f>
        <v>8.2882883660856568E-2</v>
      </c>
      <c r="G612" s="5">
        <f>'90.1 Data-SI'!G612*Convert!$B$6/Convert!$B$5/$D612</f>
        <v>129.88521047442953</v>
      </c>
      <c r="H612" s="5">
        <f>'90.1 Data-SI'!H612*Convert!$B$6/Convert!$B$5/$D612</f>
        <v>71.583389967871597</v>
      </c>
      <c r="I612" s="5">
        <f>'90.1 Data-SI'!I612*Convert!$B$6/Convert!$B$5/$D612</f>
        <v>12.937432244247084</v>
      </c>
      <c r="J612" s="5">
        <f>'90.1 Data-SI'!J612*Convert!$B$6/Convert!$B$5/$D612</f>
        <v>279.09509311979832</v>
      </c>
      <c r="K612" s="5">
        <f>'90.1 Data-SI'!K612*Convert!$B$7/Convert!$B$5/$D612</f>
        <v>0</v>
      </c>
      <c r="L612" s="5">
        <f>'90.1 Data-SI'!L612*Convert!$B$6/Convert!$B$5/$D612</f>
        <v>37.704296443355794</v>
      </c>
      <c r="M612" s="5">
        <f>'90.1 Data-SI'!M612*Convert!$B$6/Convert!$B$5/$D612</f>
        <v>46.911486369498697</v>
      </c>
      <c r="N612" s="5">
        <f>'90.1 Data-SI'!N612*Convert!$B$6/Convert!$B$5/$D612</f>
        <v>17.921154492063991</v>
      </c>
      <c r="O612" s="5">
        <f>'90.1 Data-SI'!O612*Convert!$B$6/Convert!$B$5/$D612</f>
        <v>2.5247554760033392E-2</v>
      </c>
      <c r="P612" s="5">
        <f>'90.1 Data-SI'!P612*Convert!$B$6/Convert!$B$5/$D612</f>
        <v>17.895906937303959</v>
      </c>
      <c r="Q612" s="5">
        <f>'90.1 Data-SI'!Q612*Convert!$B$6/Convert!$B$5/$D612</f>
        <v>46.64407731782665</v>
      </c>
      <c r="R612" s="5">
        <f>'90.1 Data-SI'!R612*Convert!$B$6/Convert!$B$5/$D612</f>
        <v>0</v>
      </c>
      <c r="S612" s="5">
        <f>'90.1 Data-SI'!S612*Convert!$B$6/Convert!$B$5/$D612</f>
        <v>0</v>
      </c>
      <c r="T612" s="5">
        <f>'90.1 Data-SI'!T612*Convert!$B$6/Convert!$B$5/$D612</f>
        <v>0</v>
      </c>
      <c r="U612" s="5">
        <f>'90.1 Data-SI'!U612*Convert!$B$7/Convert!$B$5/$D612</f>
        <v>2.9119519792847601</v>
      </c>
      <c r="V612" s="5">
        <f>'90.1 Data-SI'!V612*Convert!$B$6/Convert!$B$5/$D612</f>
        <v>0</v>
      </c>
      <c r="W612" s="5">
        <f>'90.1 Data-SI'!W612*Convert!$B$6/Convert!$B$5/$D612</f>
        <v>241.33668109905878</v>
      </c>
      <c r="X612" s="5">
        <f>'90.1 Data-SI'!X612*Convert!$B$7/Convert!$B$5/$D612</f>
        <v>8.2882883660856568E-2</v>
      </c>
      <c r="Y612" s="5">
        <f t="shared" si="20"/>
        <v>241.41956398271964</v>
      </c>
      <c r="Z612" s="5">
        <f>'90.1 Data-SI'!Z612*Convert!$B$6/Convert!$B$5/$D612</f>
        <v>8.7496697517977573</v>
      </c>
      <c r="AA612" s="5">
        <f>'90.1 Data-SI'!AA612*Convert!$B$6/Convert!$B$5/$D612</f>
        <v>651.4320001020908</v>
      </c>
      <c r="AB612" s="5">
        <f t="shared" si="21"/>
        <v>660.18166985388859</v>
      </c>
    </row>
    <row r="613" spans="1:28" x14ac:dyDescent="0.25">
      <c r="A613" s="95">
        <v>2010</v>
      </c>
      <c r="B613" s="95" t="s">
        <v>55</v>
      </c>
      <c r="C613" s="52" t="s">
        <v>13</v>
      </c>
      <c r="D613" s="5">
        <f>VLOOKUP(B613,SWH!$A$4:$C$19,3,FALSE)</f>
        <v>46320.38</v>
      </c>
      <c r="E613" s="5">
        <f>'90.1 Data-SI'!E613*Convert!$B$6/Convert!$B$5/$D613</f>
        <v>0</v>
      </c>
      <c r="F613" s="5">
        <f>'90.1 Data-SI'!F613*Convert!$B$7/Convert!$B$5/$D613</f>
        <v>1.5786751605520799</v>
      </c>
      <c r="G613" s="5">
        <f>'90.1 Data-SI'!G613*Convert!$B$6/Convert!$B$5/$D613</f>
        <v>138.98110657651006</v>
      </c>
      <c r="H613" s="5">
        <f>'90.1 Data-SI'!H613*Convert!$B$6/Convert!$B$5/$D613</f>
        <v>71.591366658333413</v>
      </c>
      <c r="I613" s="5">
        <f>'90.1 Data-SI'!I613*Convert!$B$6/Convert!$B$5/$D613</f>
        <v>12.916350990883736</v>
      </c>
      <c r="J613" s="5">
        <f>'90.1 Data-SI'!J613*Convert!$B$6/Convert!$B$5/$D613</f>
        <v>279.09509311979832</v>
      </c>
      <c r="K613" s="5">
        <f>'90.1 Data-SI'!K613*Convert!$B$7/Convert!$B$5/$D613</f>
        <v>0</v>
      </c>
      <c r="L613" s="5">
        <f>'90.1 Data-SI'!L613*Convert!$B$6/Convert!$B$5/$D613</f>
        <v>37.704296443355794</v>
      </c>
      <c r="M613" s="5">
        <f>'90.1 Data-SI'!M613*Convert!$B$6/Convert!$B$5/$D613</f>
        <v>47.090012298882016</v>
      </c>
      <c r="N613" s="5">
        <f>'90.1 Data-SI'!N613*Convert!$B$6/Convert!$B$5/$D613</f>
        <v>17.732942581405613</v>
      </c>
      <c r="O613" s="5">
        <f>'90.1 Data-SI'!O613*Convert!$B$6/Convert!$B$5/$D613</f>
        <v>2.5247554760033392E-2</v>
      </c>
      <c r="P613" s="5">
        <f>'90.1 Data-SI'!P613*Convert!$B$6/Convert!$B$5/$D613</f>
        <v>17.707695026645577</v>
      </c>
      <c r="Q613" s="5">
        <f>'90.1 Data-SI'!Q613*Convert!$B$6/Convert!$B$5/$D613</f>
        <v>40.739427164073838</v>
      </c>
      <c r="R613" s="5">
        <f>'90.1 Data-SI'!R613*Convert!$B$6/Convert!$B$5/$D613</f>
        <v>2.0099360751742057</v>
      </c>
      <c r="S613" s="5">
        <f>'90.1 Data-SI'!S613*Convert!$B$6/Convert!$B$5/$D613</f>
        <v>0</v>
      </c>
      <c r="T613" s="5">
        <f>'90.1 Data-SI'!T613*Convert!$B$6/Convert!$B$5/$D613</f>
        <v>0</v>
      </c>
      <c r="U613" s="5">
        <f>'90.1 Data-SI'!U613*Convert!$B$7/Convert!$B$5/$D613</f>
        <v>2.9206628078420587</v>
      </c>
      <c r="V613" s="5">
        <f>'90.1 Data-SI'!V613*Convert!$B$6/Convert!$B$5/$D613</f>
        <v>0</v>
      </c>
      <c r="W613" s="5">
        <f>'90.1 Data-SI'!W613*Convert!$B$6/Convert!$B$5/$D613</f>
        <v>246.52817714128568</v>
      </c>
      <c r="X613" s="5">
        <f>'90.1 Data-SI'!X613*Convert!$B$7/Convert!$B$5/$D613</f>
        <v>1.5786751605520799</v>
      </c>
      <c r="Y613" s="5">
        <f t="shared" si="20"/>
        <v>248.10685230183776</v>
      </c>
      <c r="Z613" s="5">
        <f>'90.1 Data-SI'!Z613*Convert!$B$6/Convert!$B$5/$D613</f>
        <v>13.145206038657044</v>
      </c>
      <c r="AA613" s="5">
        <f>'90.1 Data-SI'!AA613*Convert!$B$6/Convert!$B$5/$D613</f>
        <v>661.00611778947689</v>
      </c>
      <c r="AB613" s="5">
        <f t="shared" si="21"/>
        <v>674.15132382813397</v>
      </c>
    </row>
    <row r="614" spans="1:28" x14ac:dyDescent="0.25">
      <c r="A614" s="95">
        <v>2010</v>
      </c>
      <c r="B614" s="95" t="s">
        <v>55</v>
      </c>
      <c r="C614" s="52" t="s">
        <v>19</v>
      </c>
      <c r="D614" s="5">
        <f>VLOOKUP(B614,SWH!$A$4:$C$19,3,FALSE)</f>
        <v>46320.38</v>
      </c>
      <c r="E614" s="5">
        <f>'90.1 Data-SI'!E614*Convert!$B$6/Convert!$B$5/$D614</f>
        <v>0</v>
      </c>
      <c r="F614" s="5">
        <f>'90.1 Data-SI'!F614*Convert!$B$7/Convert!$B$5/$D614</f>
        <v>1.705372211732479</v>
      </c>
      <c r="G614" s="5">
        <f>'90.1 Data-SI'!G614*Convert!$B$6/Convert!$B$5/$D614</f>
        <v>108.92835549804308</v>
      </c>
      <c r="H614" s="5">
        <f>'90.1 Data-SI'!H614*Convert!$B$6/Convert!$B$5/$D614</f>
        <v>71.547115018390514</v>
      </c>
      <c r="I614" s="5">
        <f>'90.1 Data-SI'!I614*Convert!$B$6/Convert!$B$5/$D614</f>
        <v>12.910653354839585</v>
      </c>
      <c r="J614" s="5">
        <f>'90.1 Data-SI'!J614*Convert!$B$6/Convert!$B$5/$D614</f>
        <v>279.09509311979832</v>
      </c>
      <c r="K614" s="5">
        <f>'90.1 Data-SI'!K614*Convert!$B$7/Convert!$B$5/$D614</f>
        <v>0</v>
      </c>
      <c r="L614" s="5">
        <f>'90.1 Data-SI'!L614*Convert!$B$6/Convert!$B$5/$D614</f>
        <v>37.704296443355794</v>
      </c>
      <c r="M614" s="5">
        <f>'90.1 Data-SI'!M614*Convert!$B$6/Convert!$B$5/$D614</f>
        <v>43.254173792759623</v>
      </c>
      <c r="N614" s="5">
        <f>'90.1 Data-SI'!N614*Convert!$B$6/Convert!$B$5/$D614</f>
        <v>16.252696737135768</v>
      </c>
      <c r="O614" s="5">
        <f>'90.1 Data-SI'!O614*Convert!$B$6/Convert!$B$5/$D614</f>
        <v>2.5247554760033392E-2</v>
      </c>
      <c r="P614" s="5">
        <f>'90.1 Data-SI'!P614*Convert!$B$6/Convert!$B$5/$D614</f>
        <v>16.227449182375732</v>
      </c>
      <c r="Q614" s="5">
        <f>'90.1 Data-SI'!Q614*Convert!$B$6/Convert!$B$5/$D614</f>
        <v>40.137187034207315</v>
      </c>
      <c r="R614" s="5">
        <f>'90.1 Data-SI'!R614*Convert!$B$6/Convert!$B$5/$D614</f>
        <v>9.685981275052867E-2</v>
      </c>
      <c r="S614" s="5">
        <f>'90.1 Data-SI'!S614*Convert!$B$6/Convert!$B$5/$D614</f>
        <v>0</v>
      </c>
      <c r="T614" s="5">
        <f>'90.1 Data-SI'!T614*Convert!$B$6/Convert!$B$5/$D614</f>
        <v>0</v>
      </c>
      <c r="U614" s="5">
        <f>'90.1 Data-SI'!U614*Convert!$B$7/Convert!$B$5/$D614</f>
        <v>3.1387585526908217</v>
      </c>
      <c r="V614" s="5">
        <f>'90.1 Data-SI'!V614*Convert!$B$6/Convert!$B$5/$D614</f>
        <v>0</v>
      </c>
      <c r="W614" s="5">
        <f>'90.1 Data-SI'!W614*Convert!$B$6/Convert!$B$5/$D614</f>
        <v>208.64402532013625</v>
      </c>
      <c r="X614" s="5">
        <f>'90.1 Data-SI'!X614*Convert!$B$7/Convert!$B$5/$D614</f>
        <v>1.705372211732479</v>
      </c>
      <c r="Y614" s="5">
        <f t="shared" si="20"/>
        <v>210.34939753186873</v>
      </c>
      <c r="Z614" s="5">
        <f>'90.1 Data-SI'!Z614*Convert!$B$6/Convert!$B$5/$D614</f>
        <v>14.152358170061069</v>
      </c>
      <c r="AA614" s="5">
        <f>'90.1 Data-SI'!AA614*Convert!$B$6/Convert!$B$5/$D614</f>
        <v>624.07859906014016</v>
      </c>
      <c r="AB614" s="5">
        <f t="shared" si="21"/>
        <v>638.23095723020128</v>
      </c>
    </row>
    <row r="615" spans="1:28" x14ac:dyDescent="0.25">
      <c r="A615" s="95">
        <v>2010</v>
      </c>
      <c r="B615" s="95" t="s">
        <v>55</v>
      </c>
      <c r="C615" s="52" t="s">
        <v>20</v>
      </c>
      <c r="D615" s="5">
        <f>VLOOKUP(B615,SWH!$A$4:$C$19,3,FALSE)</f>
        <v>46320.38</v>
      </c>
      <c r="E615" s="5">
        <f>'90.1 Data-SI'!E615*Convert!$B$6/Convert!$B$5/$D615</f>
        <v>0</v>
      </c>
      <c r="F615" s="5">
        <f>'90.1 Data-SI'!F615*Convert!$B$7/Convert!$B$5/$D615</f>
        <v>1.3522586242455987</v>
      </c>
      <c r="G615" s="5">
        <f>'90.1 Data-SI'!G615*Convert!$B$6/Convert!$B$5/$D615</f>
        <v>80.710243225791999</v>
      </c>
      <c r="H615" s="5">
        <f>'90.1 Data-SI'!H615*Convert!$B$6/Convert!$B$5/$D615</f>
        <v>71.609029330070271</v>
      </c>
      <c r="I615" s="5">
        <f>'90.1 Data-SI'!I615*Convert!$B$6/Convert!$B$5/$D615</f>
        <v>12.922808311733769</v>
      </c>
      <c r="J615" s="5">
        <f>'90.1 Data-SI'!J615*Convert!$B$6/Convert!$B$5/$D615</f>
        <v>279.09509311979832</v>
      </c>
      <c r="K615" s="5">
        <f>'90.1 Data-SI'!K615*Convert!$B$7/Convert!$B$5/$D615</f>
        <v>0</v>
      </c>
      <c r="L615" s="5">
        <f>'90.1 Data-SI'!L615*Convert!$B$6/Convert!$B$5/$D615</f>
        <v>37.704296443355794</v>
      </c>
      <c r="M615" s="5">
        <f>'90.1 Data-SI'!M615*Convert!$B$6/Convert!$B$5/$D615</f>
        <v>47.3739444950821</v>
      </c>
      <c r="N615" s="5">
        <f>'90.1 Data-SI'!N615*Convert!$B$6/Convert!$B$5/$D615</f>
        <v>11.318543922902956</v>
      </c>
      <c r="O615" s="5">
        <f>'90.1 Data-SI'!O615*Convert!$B$6/Convert!$B$5/$D615</f>
        <v>2.5247554760033392E-2</v>
      </c>
      <c r="P615" s="5">
        <f>'90.1 Data-SI'!P615*Convert!$B$6/Convert!$B$5/$D615</f>
        <v>11.29329636814292</v>
      </c>
      <c r="Q615" s="5">
        <f>'90.1 Data-SI'!Q615*Convert!$B$6/Convert!$B$5/$D615</f>
        <v>26.433612663223691</v>
      </c>
      <c r="R615" s="5">
        <f>'90.1 Data-SI'!R615*Convert!$B$6/Convert!$B$5/$D615</f>
        <v>27.819087827959194</v>
      </c>
      <c r="S615" s="5">
        <f>'90.1 Data-SI'!S615*Convert!$B$6/Convert!$B$5/$D615</f>
        <v>0</v>
      </c>
      <c r="T615" s="5">
        <f>'90.1 Data-SI'!T615*Convert!$B$6/Convert!$B$5/$D615</f>
        <v>0</v>
      </c>
      <c r="U615" s="5">
        <f>'90.1 Data-SI'!U615*Convert!$B$7/Convert!$B$5/$D615</f>
        <v>3.1530599130087742</v>
      </c>
      <c r="V615" s="5">
        <f>'90.1 Data-SI'!V615*Convert!$B$6/Convert!$B$5/$D615</f>
        <v>0</v>
      </c>
      <c r="W615" s="5">
        <f>'90.1 Data-SI'!W615*Convert!$B$6/Convert!$B$5/$D615</f>
        <v>193.63018458019991</v>
      </c>
      <c r="X615" s="5">
        <f>'90.1 Data-SI'!X615*Convert!$B$7/Convert!$B$5/$D615</f>
        <v>1.3522586242455987</v>
      </c>
      <c r="Y615" s="5">
        <f t="shared" si="20"/>
        <v>194.9824432044455</v>
      </c>
      <c r="Z615" s="5">
        <f>'90.1 Data-SI'!Z615*Convert!$B$6/Convert!$B$5/$D615</f>
        <v>13.162678789192432</v>
      </c>
      <c r="AA615" s="5">
        <f>'90.1 Data-SI'!AA615*Convert!$B$6/Convert!$B$5/$D615</f>
        <v>608.14933812911067</v>
      </c>
      <c r="AB615" s="5">
        <f t="shared" si="21"/>
        <v>621.31201691830313</v>
      </c>
    </row>
    <row r="616" spans="1:28" x14ac:dyDescent="0.25">
      <c r="A616" s="95">
        <v>2010</v>
      </c>
      <c r="B616" s="95" t="s">
        <v>55</v>
      </c>
      <c r="C616" s="52" t="s">
        <v>3</v>
      </c>
      <c r="D616" s="5">
        <f>VLOOKUP(B616,SWH!$A$4:$C$19,3,FALSE)</f>
        <v>46320.38</v>
      </c>
      <c r="E616" s="5">
        <f>'90.1 Data-SI'!E616*Convert!$B$6/Convert!$B$5/$D616</f>
        <v>0</v>
      </c>
      <c r="F616" s="5">
        <f>'90.1 Data-SI'!F616*Convert!$B$7/Convert!$B$5/$D616</f>
        <v>8.1924692519553801</v>
      </c>
      <c r="G616" s="5">
        <f>'90.1 Data-SI'!G616*Convert!$B$6/Convert!$B$5/$D616</f>
        <v>82.026207230788899</v>
      </c>
      <c r="H616" s="5">
        <f>'90.1 Data-SI'!H616*Convert!$B$6/Convert!$B$5/$D616</f>
        <v>71.789644392669786</v>
      </c>
      <c r="I616" s="5">
        <f>'90.1 Data-SI'!I616*Convert!$B$6/Convert!$B$5/$D616</f>
        <v>12.919579651308752</v>
      </c>
      <c r="J616" s="5">
        <f>'90.1 Data-SI'!J616*Convert!$B$6/Convert!$B$5/$D616</f>
        <v>279.09509311979832</v>
      </c>
      <c r="K616" s="5">
        <f>'90.1 Data-SI'!K616*Convert!$B$7/Convert!$B$5/$D616</f>
        <v>0</v>
      </c>
      <c r="L616" s="5">
        <f>'90.1 Data-SI'!L616*Convert!$B$6/Convert!$B$5/$D616</f>
        <v>37.704486364557269</v>
      </c>
      <c r="M616" s="5">
        <f>'90.1 Data-SI'!M616*Convert!$B$6/Convert!$B$5/$D616</f>
        <v>42.062228332323691</v>
      </c>
      <c r="N616" s="5">
        <f>'90.1 Data-SI'!N616*Convert!$B$6/Convert!$B$5/$D616</f>
        <v>12.230735453571169</v>
      </c>
      <c r="O616" s="5">
        <f>'90.1 Data-SI'!O616*Convert!$B$6/Convert!$B$5/$D616</f>
        <v>2.5247554760033392E-2</v>
      </c>
      <c r="P616" s="5">
        <f>'90.1 Data-SI'!P616*Convert!$B$6/Convert!$B$5/$D616</f>
        <v>12.205487898811135</v>
      </c>
      <c r="Q616" s="5">
        <f>'90.1 Data-SI'!Q616*Convert!$B$6/Convert!$B$5/$D616</f>
        <v>29.032304462959935</v>
      </c>
      <c r="R616" s="5">
        <f>'90.1 Data-SI'!R616*Convert!$B$6/Convert!$B$5/$D616</f>
        <v>0.34679611388718701</v>
      </c>
      <c r="S616" s="5">
        <f>'90.1 Data-SI'!S616*Convert!$B$6/Convert!$B$5/$D616</f>
        <v>0</v>
      </c>
      <c r="T616" s="5">
        <f>'90.1 Data-SI'!T616*Convert!$B$6/Convert!$B$5/$D616</f>
        <v>0</v>
      </c>
      <c r="U616" s="5">
        <f>'90.1 Data-SI'!U616*Convert!$B$7/Convert!$B$5/$D616</f>
        <v>3.5342561716654504</v>
      </c>
      <c r="V616" s="5">
        <f>'90.1 Data-SI'!V616*Convert!$B$6/Convert!$B$5/$D616</f>
        <v>0</v>
      </c>
      <c r="W616" s="5">
        <f>'90.1 Data-SI'!W616*Convert!$B$6/Convert!$B$5/$D616</f>
        <v>165.67302403877085</v>
      </c>
      <c r="X616" s="5">
        <f>'90.1 Data-SI'!X616*Convert!$B$7/Convert!$B$5/$D616</f>
        <v>8.1924692519553801</v>
      </c>
      <c r="Y616" s="5">
        <f t="shared" si="20"/>
        <v>173.86549329072622</v>
      </c>
      <c r="Z616" s="5">
        <f>'90.1 Data-SI'!Z616*Convert!$B$6/Convert!$B$5/$D616</f>
        <v>34.260455297070827</v>
      </c>
      <c r="AA616" s="5">
        <f>'90.1 Data-SI'!AA616*Convert!$B$6/Convert!$B$5/$D616</f>
        <v>601.46753041893589</v>
      </c>
      <c r="AB616" s="5">
        <f t="shared" si="21"/>
        <v>635.72798571600674</v>
      </c>
    </row>
    <row r="617" spans="1:28" x14ac:dyDescent="0.25">
      <c r="A617" s="95">
        <v>2010</v>
      </c>
      <c r="B617" s="95" t="s">
        <v>55</v>
      </c>
      <c r="C617" s="52" t="s">
        <v>7</v>
      </c>
      <c r="D617" s="5">
        <f>VLOOKUP(B617,SWH!$A$4:$C$19,3,FALSE)</f>
        <v>46320.38</v>
      </c>
      <c r="E617" s="5">
        <f>'90.1 Data-SI'!E617*Convert!$B$6/Convert!$B$5/$D617</f>
        <v>0</v>
      </c>
      <c r="F617" s="5">
        <f>'90.1 Data-SI'!F617*Convert!$B$7/Convert!$B$5/$D617</f>
        <v>3.1586504447694281</v>
      </c>
      <c r="G617" s="5">
        <f>'90.1 Data-SI'!G617*Convert!$B$6/Convert!$B$5/$D617</f>
        <v>65.492047273072174</v>
      </c>
      <c r="H617" s="5">
        <f>'90.1 Data-SI'!H617*Convert!$B$6/Convert!$B$5/$D617</f>
        <v>71.645684121954275</v>
      </c>
      <c r="I617" s="5">
        <f>'90.1 Data-SI'!I617*Convert!$B$6/Convert!$B$5/$D617</f>
        <v>12.918819966502864</v>
      </c>
      <c r="J617" s="5">
        <f>'90.1 Data-SI'!J617*Convert!$B$6/Convert!$B$5/$D617</f>
        <v>279.09509311979832</v>
      </c>
      <c r="K617" s="5">
        <f>'90.1 Data-SI'!K617*Convert!$B$7/Convert!$B$5/$D617</f>
        <v>0</v>
      </c>
      <c r="L617" s="5">
        <f>'90.1 Data-SI'!L617*Convert!$B$6/Convert!$B$5/$D617</f>
        <v>37.704296443355794</v>
      </c>
      <c r="M617" s="5">
        <f>'90.1 Data-SI'!M617*Convert!$B$6/Convert!$B$5/$D617</f>
        <v>47.171108651910401</v>
      </c>
      <c r="N617" s="5">
        <f>'90.1 Data-SI'!N617*Convert!$B$6/Convert!$B$5/$D617</f>
        <v>9.5171413269445928</v>
      </c>
      <c r="O617" s="5">
        <f>'90.1 Data-SI'!O617*Convert!$B$6/Convert!$B$5/$D617</f>
        <v>2.5247554760033392E-2</v>
      </c>
      <c r="P617" s="5">
        <f>'90.1 Data-SI'!P617*Convert!$B$6/Convert!$B$5/$D617</f>
        <v>9.4918937721845609</v>
      </c>
      <c r="Q617" s="5">
        <f>'90.1 Data-SI'!Q617*Convert!$B$6/Convert!$B$5/$D617</f>
        <v>22.229896789850748</v>
      </c>
      <c r="R617" s="5">
        <f>'90.1 Data-SI'!R617*Convert!$B$6/Convert!$B$5/$D617</f>
        <v>32.139225397834245</v>
      </c>
      <c r="S617" s="5">
        <f>'90.1 Data-SI'!S617*Convert!$B$6/Convert!$B$5/$D617</f>
        <v>0</v>
      </c>
      <c r="T617" s="5">
        <f>'90.1 Data-SI'!T617*Convert!$B$6/Convert!$B$5/$D617</f>
        <v>0</v>
      </c>
      <c r="U617" s="5">
        <f>'90.1 Data-SI'!U617*Convert!$B$7/Convert!$B$5/$D617</f>
        <v>3.4322614701251495</v>
      </c>
      <c r="V617" s="5">
        <f>'90.1 Data-SI'!V617*Convert!$B$6/Convert!$B$5/$D617</f>
        <v>0</v>
      </c>
      <c r="W617" s="5">
        <f>'90.1 Data-SI'!W617*Convert!$B$6/Convert!$B$5/$D617</f>
        <v>176.52417188485214</v>
      </c>
      <c r="X617" s="5">
        <f>'90.1 Data-SI'!X617*Convert!$B$7/Convert!$B$5/$D617</f>
        <v>3.1586504447694281</v>
      </c>
      <c r="Y617" s="5">
        <f t="shared" si="20"/>
        <v>179.68282232962156</v>
      </c>
      <c r="Z617" s="5">
        <f>'90.1 Data-SI'!Z617*Convert!$B$6/Convert!$B$5/$D617</f>
        <v>19.255920696006569</v>
      </c>
      <c r="AA617" s="5">
        <f>'90.1 Data-SI'!AA617*Convert!$B$6/Convert!$B$5/$D617</f>
        <v>597.1694237084314</v>
      </c>
      <c r="AB617" s="5">
        <f t="shared" si="21"/>
        <v>616.42534440443796</v>
      </c>
    </row>
    <row r="618" spans="1:28" x14ac:dyDescent="0.25">
      <c r="A618" s="95">
        <v>2010</v>
      </c>
      <c r="B618" s="95" t="s">
        <v>55</v>
      </c>
      <c r="C618" s="52" t="s">
        <v>17</v>
      </c>
      <c r="D618" s="5">
        <f>VLOOKUP(B618,SWH!$A$4:$C$19,3,FALSE)</f>
        <v>46320.38</v>
      </c>
      <c r="E618" s="5">
        <f>'90.1 Data-SI'!E618*Convert!$B$6/Convert!$B$5/$D618</f>
        <v>0</v>
      </c>
      <c r="F618" s="5">
        <f>'90.1 Data-SI'!F618*Convert!$B$7/Convert!$B$5/$D618</f>
        <v>0.86666243526787423</v>
      </c>
      <c r="G618" s="5">
        <f>'90.1 Data-SI'!G618*Convert!$B$6/Convert!$B$5/$D618</f>
        <v>42.903199412440053</v>
      </c>
      <c r="H618" s="5">
        <f>'90.1 Data-SI'!H618*Convert!$B$6/Convert!$B$5/$D618</f>
        <v>71.723171972154717</v>
      </c>
      <c r="I618" s="5">
        <f>'90.1 Data-SI'!I618*Convert!$B$6/Convert!$B$5/$D618</f>
        <v>12.952436019163343</v>
      </c>
      <c r="J618" s="5">
        <f>'90.1 Data-SI'!J618*Convert!$B$6/Convert!$B$5/$D618</f>
        <v>279.09509311979832</v>
      </c>
      <c r="K618" s="5">
        <f>'90.1 Data-SI'!K618*Convert!$B$7/Convert!$B$5/$D618</f>
        <v>0</v>
      </c>
      <c r="L618" s="5">
        <f>'90.1 Data-SI'!L618*Convert!$B$6/Convert!$B$5/$D618</f>
        <v>37.704486364557269</v>
      </c>
      <c r="M618" s="5">
        <f>'90.1 Data-SI'!M618*Convert!$B$6/Convert!$B$5/$D618</f>
        <v>41.611925163634481</v>
      </c>
      <c r="N618" s="5">
        <f>'90.1 Data-SI'!N618*Convert!$B$6/Convert!$B$5/$D618</f>
        <v>8.9663698426768814</v>
      </c>
      <c r="O618" s="5">
        <f>'90.1 Data-SI'!O618*Convert!$B$6/Convert!$B$5/$D618</f>
        <v>2.5247554760033392E-2</v>
      </c>
      <c r="P618" s="5">
        <f>'90.1 Data-SI'!P618*Convert!$B$6/Convert!$B$5/$D618</f>
        <v>8.9411222879168477</v>
      </c>
      <c r="Q618" s="5">
        <f>'90.1 Data-SI'!Q618*Convert!$B$6/Convert!$B$5/$D618</f>
        <v>17.940526454614098</v>
      </c>
      <c r="R618" s="5">
        <f>'90.1 Data-SI'!R618*Convert!$B$6/Convert!$B$5/$D618</f>
        <v>7.9751710921964705</v>
      </c>
      <c r="S618" s="5">
        <f>'90.1 Data-SI'!S618*Convert!$B$6/Convert!$B$5/$D618</f>
        <v>0</v>
      </c>
      <c r="T618" s="5">
        <f>'90.1 Data-SI'!T618*Convert!$B$6/Convert!$B$5/$D618</f>
        <v>0</v>
      </c>
      <c r="U618" s="5">
        <f>'90.1 Data-SI'!U618*Convert!$B$7/Convert!$B$5/$D618</f>
        <v>3.5793704628502621</v>
      </c>
      <c r="V618" s="5">
        <f>'90.1 Data-SI'!V618*Convert!$B$6/Convert!$B$5/$D618</f>
        <v>0</v>
      </c>
      <c r="W618" s="5">
        <f>'90.1 Data-SI'!W618*Convert!$B$6/Convert!$B$5/$D618</f>
        <v>119.37194441080196</v>
      </c>
      <c r="X618" s="5">
        <f>'90.1 Data-SI'!X618*Convert!$B$7/Convert!$B$5/$D618</f>
        <v>0.86666243526787423</v>
      </c>
      <c r="Y618" s="5">
        <f t="shared" si="20"/>
        <v>120.23860684606983</v>
      </c>
      <c r="Z618" s="5">
        <f>'90.1 Data-SI'!Z618*Convert!$B$6/Convert!$B$5/$D618</f>
        <v>12.989470653450311</v>
      </c>
      <c r="AA618" s="5">
        <f>'90.1 Data-SI'!AA618*Convert!$B$6/Convert!$B$5/$D618</f>
        <v>533.86204001588749</v>
      </c>
      <c r="AB618" s="5">
        <f t="shared" si="21"/>
        <v>546.85151066933781</v>
      </c>
    </row>
    <row r="619" spans="1:28" x14ac:dyDescent="0.25">
      <c r="A619" s="95">
        <v>2010</v>
      </c>
      <c r="B619" s="95" t="s">
        <v>55</v>
      </c>
      <c r="C619" s="52" t="s">
        <v>14</v>
      </c>
      <c r="D619" s="5">
        <f>VLOOKUP(B619,SWH!$A$4:$C$19,3,FALSE)</f>
        <v>46320.38</v>
      </c>
      <c r="E619" s="5">
        <f>'90.1 Data-SI'!E619*Convert!$B$6/Convert!$B$5/$D619</f>
        <v>0</v>
      </c>
      <c r="F619" s="5">
        <f>'90.1 Data-SI'!F619*Convert!$B$7/Convert!$B$5/$D619</f>
        <v>15.022863945992382</v>
      </c>
      <c r="G619" s="5">
        <f>'90.1 Data-SI'!G619*Convert!$B$6/Convert!$B$5/$D619</f>
        <v>70.022807455379251</v>
      </c>
      <c r="H619" s="5">
        <f>'90.1 Data-SI'!H619*Convert!$B$6/Convert!$B$5/$D619</f>
        <v>71.709497645648739</v>
      </c>
      <c r="I619" s="5">
        <f>'90.1 Data-SI'!I619*Convert!$B$6/Convert!$B$5/$D619</f>
        <v>12.96724987287813</v>
      </c>
      <c r="J619" s="5">
        <f>'90.1 Data-SI'!J619*Convert!$B$6/Convert!$B$5/$D619</f>
        <v>279.09509311979832</v>
      </c>
      <c r="K619" s="5">
        <f>'90.1 Data-SI'!K619*Convert!$B$7/Convert!$B$5/$D619</f>
        <v>0</v>
      </c>
      <c r="L619" s="5">
        <f>'90.1 Data-SI'!L619*Convert!$B$6/Convert!$B$5/$D619</f>
        <v>37.704486364557269</v>
      </c>
      <c r="M619" s="5">
        <f>'90.1 Data-SI'!M619*Convert!$B$6/Convert!$B$5/$D619</f>
        <v>41.545072900716463</v>
      </c>
      <c r="N619" s="5">
        <f>'90.1 Data-SI'!N619*Convert!$B$6/Convert!$B$5/$D619</f>
        <v>9.4812462198664562</v>
      </c>
      <c r="O619" s="5">
        <f>'90.1 Data-SI'!O619*Convert!$B$6/Convert!$B$5/$D619</f>
        <v>2.5247554760033392E-2</v>
      </c>
      <c r="P619" s="5">
        <f>'90.1 Data-SI'!P619*Convert!$B$6/Convert!$B$5/$D619</f>
        <v>9.4559986651064243</v>
      </c>
      <c r="Q619" s="5">
        <f>'90.1 Data-SI'!Q619*Convert!$B$6/Convert!$B$5/$D619</f>
        <v>22.510790246827277</v>
      </c>
      <c r="R619" s="5">
        <f>'90.1 Data-SI'!R619*Convert!$B$6/Convert!$B$5/$D619</f>
        <v>0.50215165669097606</v>
      </c>
      <c r="S619" s="5">
        <f>'90.1 Data-SI'!S619*Convert!$B$6/Convert!$B$5/$D619</f>
        <v>0</v>
      </c>
      <c r="T619" s="5">
        <f>'90.1 Data-SI'!T619*Convert!$B$6/Convert!$B$5/$D619</f>
        <v>0</v>
      </c>
      <c r="U619" s="5">
        <f>'90.1 Data-SI'!U619*Convert!$B$7/Convert!$B$5/$D619</f>
        <v>3.8490161110269154</v>
      </c>
      <c r="V619" s="5">
        <f>'90.1 Data-SI'!V619*Convert!$B$6/Convert!$B$5/$D619</f>
        <v>0</v>
      </c>
      <c r="W619" s="5">
        <f>'90.1 Data-SI'!W619*Convert!$B$6/Convert!$B$5/$D619</f>
        <v>144.03682092472042</v>
      </c>
      <c r="X619" s="5">
        <f>'90.1 Data-SI'!X619*Convert!$B$7/Convert!$B$5/$D619</f>
        <v>15.022863945992382</v>
      </c>
      <c r="Y619" s="5">
        <f t="shared" si="20"/>
        <v>159.0596848707128</v>
      </c>
      <c r="Z619" s="5">
        <f>'90.1 Data-SI'!Z619*Convert!$B$6/Convert!$B$5/$D619</f>
        <v>55.135644156824476</v>
      </c>
      <c r="AA619" s="5">
        <f>'90.1 Data-SI'!AA619*Convert!$B$6/Convert!$B$5/$D619</f>
        <v>600.67441948159023</v>
      </c>
      <c r="AB619" s="5">
        <f t="shared" si="21"/>
        <v>655.8100636384147</v>
      </c>
    </row>
    <row r="620" spans="1:28" x14ac:dyDescent="0.25">
      <c r="A620" s="95">
        <v>2010</v>
      </c>
      <c r="B620" s="95" t="s">
        <v>55</v>
      </c>
      <c r="C620" s="52" t="s">
        <v>2</v>
      </c>
      <c r="D620" s="5">
        <f>VLOOKUP(B620,SWH!$A$4:$C$19,3,FALSE)</f>
        <v>46320.38</v>
      </c>
      <c r="E620" s="5">
        <f>'90.1 Data-SI'!E620*Convert!$B$6/Convert!$B$5/$D620</f>
        <v>0</v>
      </c>
      <c r="F620" s="5">
        <f>'90.1 Data-SI'!F620*Convert!$B$7/Convert!$B$5/$D620</f>
        <v>6.3078099867823969</v>
      </c>
      <c r="G620" s="5">
        <f>'90.1 Data-SI'!G620*Convert!$B$6/Convert!$B$5/$D620</f>
        <v>51.478331580085396</v>
      </c>
      <c r="H620" s="5">
        <f>'90.1 Data-SI'!H620*Convert!$B$6/Convert!$B$5/$D620</f>
        <v>71.482731731091633</v>
      </c>
      <c r="I620" s="5">
        <f>'90.1 Data-SI'!I620*Convert!$B$6/Convert!$B$5/$D620</f>
        <v>12.916730833286678</v>
      </c>
      <c r="J620" s="5">
        <f>'90.1 Data-SI'!J620*Convert!$B$6/Convert!$B$5/$D620</f>
        <v>279.09509311979832</v>
      </c>
      <c r="K620" s="5">
        <f>'90.1 Data-SI'!K620*Convert!$B$7/Convert!$B$5/$D620</f>
        <v>0</v>
      </c>
      <c r="L620" s="5">
        <f>'90.1 Data-SI'!L620*Convert!$B$6/Convert!$B$5/$D620</f>
        <v>37.704296443355794</v>
      </c>
      <c r="M620" s="5">
        <f>'90.1 Data-SI'!M620*Convert!$B$6/Convert!$B$5/$D620</f>
        <v>52.105261466143219</v>
      </c>
      <c r="N620" s="5">
        <f>'90.1 Data-SI'!N620*Convert!$B$6/Convert!$B$5/$D620</f>
        <v>8.6985809486018901</v>
      </c>
      <c r="O620" s="5">
        <f>'90.1 Data-SI'!O620*Convert!$B$6/Convert!$B$5/$D620</f>
        <v>2.5247554760033392E-2</v>
      </c>
      <c r="P620" s="5">
        <f>'90.1 Data-SI'!P620*Convert!$B$6/Convert!$B$5/$D620</f>
        <v>8.6733333938418564</v>
      </c>
      <c r="Q620" s="5">
        <f>'90.1 Data-SI'!Q620*Convert!$B$6/Convert!$B$5/$D620</f>
        <v>16.060686402447956</v>
      </c>
      <c r="R620" s="5">
        <f>'90.1 Data-SI'!R620*Convert!$B$6/Convert!$B$5/$D620</f>
        <v>39.503989748500913</v>
      </c>
      <c r="S620" s="5">
        <f>'90.1 Data-SI'!S620*Convert!$B$6/Convert!$B$5/$D620</f>
        <v>0</v>
      </c>
      <c r="T620" s="5">
        <f>'90.1 Data-SI'!T620*Convert!$B$6/Convert!$B$5/$D620</f>
        <v>0</v>
      </c>
      <c r="U620" s="5">
        <f>'90.1 Data-SI'!U620*Convert!$B$7/Convert!$B$5/$D620</f>
        <v>3.7601526585058238</v>
      </c>
      <c r="V620" s="5">
        <f>'90.1 Data-SI'!V620*Convert!$B$6/Convert!$B$5/$D620</f>
        <v>0</v>
      </c>
      <c r="W620" s="5">
        <f>'90.1 Data-SI'!W620*Convert!$B$6/Convert!$B$5/$D620</f>
        <v>167.82160259101934</v>
      </c>
      <c r="X620" s="5">
        <f>'90.1 Data-SI'!X620*Convert!$B$7/Convert!$B$5/$D620</f>
        <v>6.3078099867823969</v>
      </c>
      <c r="Y620" s="5">
        <f t="shared" si="20"/>
        <v>174.12941257780173</v>
      </c>
      <c r="Z620" s="5">
        <f>'90.1 Data-SI'!Z620*Convert!$B$6/Convert!$B$5/$D620</f>
        <v>29.414425920320838</v>
      </c>
      <c r="AA620" s="5">
        <f>'90.1 Data-SI'!AA620*Convert!$B$6/Convert!$B$5/$D620</f>
        <v>598.46031811483408</v>
      </c>
      <c r="AB620" s="5">
        <f t="shared" si="21"/>
        <v>627.87474403515489</v>
      </c>
    </row>
    <row r="621" spans="1:28" x14ac:dyDescent="0.25">
      <c r="A621" s="95">
        <v>2010</v>
      </c>
      <c r="B621" s="95" t="s">
        <v>55</v>
      </c>
      <c r="C621" s="52" t="s">
        <v>18</v>
      </c>
      <c r="D621" s="5">
        <f>VLOOKUP(B621,SWH!$A$4:$C$19,3,FALSE)</f>
        <v>46320.38</v>
      </c>
      <c r="E621" s="5">
        <f>'90.1 Data-SI'!E621*Convert!$B$6/Convert!$B$5/$D621</f>
        <v>0</v>
      </c>
      <c r="F621" s="5">
        <f>'90.1 Data-SI'!F621*Convert!$B$7/Convert!$B$5/$D621</f>
        <v>9.2015602347534013</v>
      </c>
      <c r="G621" s="5">
        <f>'90.1 Data-SI'!G621*Convert!$B$6/Convert!$B$5/$D621</f>
        <v>26.476914697159216</v>
      </c>
      <c r="H621" s="5">
        <f>'90.1 Data-SI'!H621*Convert!$B$6/Convert!$B$5/$D621</f>
        <v>71.94120151144412</v>
      </c>
      <c r="I621" s="5">
        <f>'90.1 Data-SI'!I621*Convert!$B$6/Convert!$B$5/$D621</f>
        <v>12.971428139310506</v>
      </c>
      <c r="J621" s="5">
        <f>'90.1 Data-SI'!J621*Convert!$B$6/Convert!$B$5/$D621</f>
        <v>279.09509311979832</v>
      </c>
      <c r="K621" s="5">
        <f>'90.1 Data-SI'!K621*Convert!$B$7/Convert!$B$5/$D621</f>
        <v>0</v>
      </c>
      <c r="L621" s="5">
        <f>'90.1 Data-SI'!L621*Convert!$B$6/Convert!$B$5/$D621</f>
        <v>37.704676285758737</v>
      </c>
      <c r="M621" s="5">
        <f>'90.1 Data-SI'!M621*Convert!$B$6/Convert!$B$5/$D621</f>
        <v>41.954353089887817</v>
      </c>
      <c r="N621" s="5">
        <f>'90.1 Data-SI'!N621*Convert!$B$6/Convert!$B$5/$D621</f>
        <v>5.8735030767114704</v>
      </c>
      <c r="O621" s="5">
        <f>'90.1 Data-SI'!O621*Convert!$B$6/Convert!$B$5/$D621</f>
        <v>2.5247554760033392E-2</v>
      </c>
      <c r="P621" s="5">
        <f>'90.1 Data-SI'!P621*Convert!$B$6/Convert!$B$5/$D621</f>
        <v>5.8482555219514367</v>
      </c>
      <c r="Q621" s="5">
        <f>'90.1 Data-SI'!Q621*Convert!$B$6/Convert!$B$5/$D621</f>
        <v>8.8497582249733018</v>
      </c>
      <c r="R621" s="5">
        <f>'90.1 Data-SI'!R621*Convert!$B$6/Convert!$B$5/$D621</f>
        <v>17.054733970950444</v>
      </c>
      <c r="S621" s="5">
        <f>'90.1 Data-SI'!S621*Convert!$B$6/Convert!$B$5/$D621</f>
        <v>0</v>
      </c>
      <c r="T621" s="5">
        <f>'90.1 Data-SI'!T621*Convert!$B$6/Convert!$B$5/$D621</f>
        <v>0</v>
      </c>
      <c r="U621" s="5">
        <f>'90.1 Data-SI'!U621*Convert!$B$7/Convert!$B$5/$D621</f>
        <v>3.9443801818743478</v>
      </c>
      <c r="V621" s="5">
        <f>'90.1 Data-SI'!V621*Convert!$B$6/Convert!$B$5/$D621</f>
        <v>0</v>
      </c>
      <c r="W621" s="5">
        <f>'90.1 Data-SI'!W621*Convert!$B$6/Convert!$B$5/$D621</f>
        <v>100.18401550492223</v>
      </c>
      <c r="X621" s="5">
        <f>'90.1 Data-SI'!X621*Convert!$B$7/Convert!$B$5/$D621</f>
        <v>9.2015602347534013</v>
      </c>
      <c r="Y621" s="5">
        <f t="shared" si="20"/>
        <v>109.38557573967563</v>
      </c>
      <c r="Z621" s="5">
        <f>'90.1 Data-SI'!Z621*Convert!$B$6/Convert!$B$5/$D621</f>
        <v>38.406814967599331</v>
      </c>
      <c r="AA621" s="5">
        <f>'90.1 Data-SI'!AA621*Convert!$B$6/Convert!$B$5/$D621</f>
        <v>540.32866700479485</v>
      </c>
      <c r="AB621" s="5">
        <f t="shared" si="21"/>
        <v>578.73548197239415</v>
      </c>
    </row>
    <row r="622" spans="1:28" x14ac:dyDescent="0.25">
      <c r="A622" s="95">
        <v>2010</v>
      </c>
      <c r="B622" s="95" t="s">
        <v>55</v>
      </c>
      <c r="C622" s="52" t="s">
        <v>4</v>
      </c>
      <c r="D622" s="5">
        <f>VLOOKUP(B622,SWH!$A$4:$C$19,3,FALSE)</f>
        <v>46320.38</v>
      </c>
      <c r="E622" s="5">
        <f>'90.1 Data-SI'!E622*Convert!$B$6/Convert!$B$5/$D622</f>
        <v>0</v>
      </c>
      <c r="F622" s="5">
        <f>'90.1 Data-SI'!F622*Convert!$B$7/Convert!$B$5/$D622</f>
        <v>25.077955366994448</v>
      </c>
      <c r="G622" s="5">
        <f>'90.1 Data-SI'!G622*Convert!$B$6/Convert!$B$5/$D622</f>
        <v>37.287799248528522</v>
      </c>
      <c r="H622" s="5">
        <f>'90.1 Data-SI'!H622*Convert!$B$6/Convert!$B$5/$D622</f>
        <v>71.668474666130891</v>
      </c>
      <c r="I622" s="5">
        <f>'90.1 Data-SI'!I622*Convert!$B$6/Convert!$B$5/$D622</f>
        <v>12.933633820217651</v>
      </c>
      <c r="J622" s="5">
        <f>'90.1 Data-SI'!J622*Convert!$B$6/Convert!$B$5/$D622</f>
        <v>279.09509311979832</v>
      </c>
      <c r="K622" s="5">
        <f>'90.1 Data-SI'!K622*Convert!$B$7/Convert!$B$5/$D622</f>
        <v>0</v>
      </c>
      <c r="L622" s="5">
        <f>'90.1 Data-SI'!L622*Convert!$B$6/Convert!$B$5/$D622</f>
        <v>37.704486364557269</v>
      </c>
      <c r="M622" s="5">
        <f>'90.1 Data-SI'!M622*Convert!$B$6/Convert!$B$5/$D622</f>
        <v>42.090526591342972</v>
      </c>
      <c r="N622" s="5">
        <f>'90.1 Data-SI'!N622*Convert!$B$6/Convert!$B$5/$D622</f>
        <v>8.0718409837455294</v>
      </c>
      <c r="O622" s="5">
        <f>'90.1 Data-SI'!O622*Convert!$B$6/Convert!$B$5/$D622</f>
        <v>2.5247554760033392E-2</v>
      </c>
      <c r="P622" s="5">
        <f>'90.1 Data-SI'!P622*Convert!$B$6/Convert!$B$5/$D622</f>
        <v>8.0465934289854957</v>
      </c>
      <c r="Q622" s="5">
        <f>'90.1 Data-SI'!Q622*Convert!$B$6/Convert!$B$5/$D622</f>
        <v>12.339940144417353</v>
      </c>
      <c r="R622" s="5">
        <f>'90.1 Data-SI'!R622*Convert!$B$6/Convert!$B$5/$D622</f>
        <v>24.797441512545642</v>
      </c>
      <c r="S622" s="5">
        <f>'90.1 Data-SI'!S622*Convert!$B$6/Convert!$B$5/$D622</f>
        <v>0</v>
      </c>
      <c r="T622" s="5">
        <f>'90.1 Data-SI'!T622*Convert!$B$6/Convert!$B$5/$D622</f>
        <v>0</v>
      </c>
      <c r="U622" s="5">
        <f>'90.1 Data-SI'!U622*Convert!$B$7/Convert!$B$5/$D622</f>
        <v>4.1200918952353645</v>
      </c>
      <c r="V622" s="5">
        <f>'90.1 Data-SI'!V622*Convert!$B$6/Convert!$B$5/$D622</f>
        <v>0</v>
      </c>
      <c r="W622" s="5">
        <f>'90.1 Data-SI'!W622*Convert!$B$6/Convert!$B$5/$D622</f>
        <v>124.56230092581997</v>
      </c>
      <c r="X622" s="5">
        <f>'90.1 Data-SI'!X622*Convert!$B$7/Convert!$B$5/$D622</f>
        <v>25.077955366994448</v>
      </c>
      <c r="Y622" s="5">
        <f t="shared" si="20"/>
        <v>149.64025629281443</v>
      </c>
      <c r="Z622" s="5">
        <f>'90.1 Data-SI'!Z622*Convert!$B$6/Convert!$B$5/$D622</f>
        <v>85.304627010592071</v>
      </c>
      <c r="AA622" s="5">
        <f>'90.1 Data-SI'!AA622*Convert!$B$6/Convert!$B$5/$D622</f>
        <v>611.29405338307777</v>
      </c>
      <c r="AB622" s="5">
        <f t="shared" si="21"/>
        <v>696.59868039366984</v>
      </c>
    </row>
    <row r="623" spans="1:28" x14ac:dyDescent="0.25">
      <c r="A623" s="95">
        <v>2010</v>
      </c>
      <c r="B623" s="95" t="s">
        <v>55</v>
      </c>
      <c r="C623" s="52" t="s">
        <v>5</v>
      </c>
      <c r="D623" s="5">
        <f>VLOOKUP(B623,SWH!$A$4:$C$19,3,FALSE)</f>
        <v>46320.38</v>
      </c>
      <c r="E623" s="5">
        <f>'90.1 Data-SI'!E623*Convert!$B$6/Convert!$B$5/$D623</f>
        <v>0</v>
      </c>
      <c r="F623" s="5">
        <f>'90.1 Data-SI'!F623*Convert!$B$7/Convert!$B$5/$D623</f>
        <v>14.038540319017729</v>
      </c>
      <c r="G623" s="5">
        <f>'90.1 Data-SI'!G623*Convert!$B$6/Convert!$B$5/$D623</f>
        <v>40.753861175385673</v>
      </c>
      <c r="H623" s="5">
        <f>'90.1 Data-SI'!H623*Convert!$B$6/Convert!$B$5/$D623</f>
        <v>71.640366328313092</v>
      </c>
      <c r="I623" s="5">
        <f>'90.1 Data-SI'!I623*Convert!$B$6/Convert!$B$5/$D623</f>
        <v>12.95433523117806</v>
      </c>
      <c r="J623" s="5">
        <f>'90.1 Data-SI'!J623*Convert!$B$6/Convert!$B$5/$D623</f>
        <v>279.09509311979832</v>
      </c>
      <c r="K623" s="5">
        <f>'90.1 Data-SI'!K623*Convert!$B$7/Convert!$B$5/$D623</f>
        <v>0</v>
      </c>
      <c r="L623" s="5">
        <f>'90.1 Data-SI'!L623*Convert!$B$6/Convert!$B$5/$D623</f>
        <v>37.704486364557269</v>
      </c>
      <c r="M623" s="5">
        <f>'90.1 Data-SI'!M623*Convert!$B$6/Convert!$B$5/$D623</f>
        <v>51.824747851569633</v>
      </c>
      <c r="N623" s="5">
        <f>'90.1 Data-SI'!N623*Convert!$B$6/Convert!$B$5/$D623</f>
        <v>7.7907576055675234</v>
      </c>
      <c r="O623" s="5">
        <f>'90.1 Data-SI'!O623*Convert!$B$6/Convert!$B$5/$D623</f>
        <v>2.5247554760033392E-2</v>
      </c>
      <c r="P623" s="5">
        <f>'90.1 Data-SI'!P623*Convert!$B$6/Convert!$B$5/$D623</f>
        <v>7.7655100508074906</v>
      </c>
      <c r="Q623" s="5">
        <f>'90.1 Data-SI'!Q623*Convert!$B$6/Convert!$B$5/$D623</f>
        <v>12.019922919937665</v>
      </c>
      <c r="R623" s="5">
        <f>'90.1 Data-SI'!R623*Convert!$B$6/Convert!$B$5/$D623</f>
        <v>43.817859918727393</v>
      </c>
      <c r="S623" s="5">
        <f>'90.1 Data-SI'!S623*Convert!$B$6/Convert!$B$5/$D623</f>
        <v>0</v>
      </c>
      <c r="T623" s="5">
        <f>'90.1 Data-SI'!T623*Convert!$B$6/Convert!$B$5/$D623</f>
        <v>0</v>
      </c>
      <c r="U623" s="5">
        <f>'90.1 Data-SI'!U623*Convert!$B$7/Convert!$B$5/$D623</f>
        <v>4.0433845989845318</v>
      </c>
      <c r="V623" s="5">
        <f>'90.1 Data-SI'!V623*Convert!$B$6/Convert!$B$5/$D623</f>
        <v>0</v>
      </c>
      <c r="W623" s="5">
        <f>'90.1 Data-SI'!W623*Convert!$B$6/Convert!$B$5/$D623</f>
        <v>156.18190191642788</v>
      </c>
      <c r="X623" s="5">
        <f>'90.1 Data-SI'!X623*Convert!$B$7/Convert!$B$5/$D623</f>
        <v>14.038540319017729</v>
      </c>
      <c r="Y623" s="5">
        <f t="shared" si="20"/>
        <v>170.2204422354456</v>
      </c>
      <c r="Z623" s="5">
        <f>'90.1 Data-SI'!Z623*Convert!$B$6/Convert!$B$5/$D623</f>
        <v>52.828101558944219</v>
      </c>
      <c r="AA623" s="5">
        <f>'90.1 Data-SI'!AA623*Convert!$B$6/Convert!$B$5/$D623</f>
        <v>610.4299119163818</v>
      </c>
      <c r="AB623" s="5">
        <f t="shared" si="21"/>
        <v>663.25801347532604</v>
      </c>
    </row>
    <row r="624" spans="1:28" x14ac:dyDescent="0.25">
      <c r="A624" s="95">
        <v>2010</v>
      </c>
      <c r="B624" s="95" t="s">
        <v>55</v>
      </c>
      <c r="C624" s="52" t="s">
        <v>15</v>
      </c>
      <c r="D624" s="5">
        <f>VLOOKUP(B624,SWH!$A$4:$C$19,3,FALSE)</f>
        <v>46320.38</v>
      </c>
      <c r="E624" s="5">
        <f>'90.1 Data-SI'!E624*Convert!$B$6/Convert!$B$5/$D624</f>
        <v>0</v>
      </c>
      <c r="F624" s="5">
        <f>'90.1 Data-SI'!F624*Convert!$B$7/Convert!$B$5/$D624</f>
        <v>9.1137368811645256</v>
      </c>
      <c r="G624" s="5">
        <f>'90.1 Data-SI'!G624*Convert!$B$6/Convert!$B$5/$D624</f>
        <v>18.204327003458186</v>
      </c>
      <c r="H624" s="5">
        <f>'90.1 Data-SI'!H624*Convert!$B$6/Convert!$B$5/$D624</f>
        <v>72.013181646801883</v>
      </c>
      <c r="I624" s="5">
        <f>'90.1 Data-SI'!I624*Convert!$B$6/Convert!$B$5/$D624</f>
        <v>12.961932079236927</v>
      </c>
      <c r="J624" s="5">
        <f>'90.1 Data-SI'!J624*Convert!$B$6/Convert!$B$5/$D624</f>
        <v>279.09509311979832</v>
      </c>
      <c r="K624" s="5">
        <f>'90.1 Data-SI'!K624*Convert!$B$7/Convert!$B$5/$D624</f>
        <v>0</v>
      </c>
      <c r="L624" s="5">
        <f>'90.1 Data-SI'!L624*Convert!$B$6/Convert!$B$5/$D624</f>
        <v>37.704676285758737</v>
      </c>
      <c r="M624" s="5">
        <f>'90.1 Data-SI'!M624*Convert!$B$6/Convert!$B$5/$D624</f>
        <v>42.31976148151923</v>
      </c>
      <c r="N624" s="5">
        <f>'90.1 Data-SI'!N624*Convert!$B$6/Convert!$B$5/$D624</f>
        <v>4.6078681901045622</v>
      </c>
      <c r="O624" s="5">
        <f>'90.1 Data-SI'!O624*Convert!$B$6/Convert!$B$5/$D624</f>
        <v>2.5247554760033392E-2</v>
      </c>
      <c r="P624" s="5">
        <f>'90.1 Data-SI'!P624*Convert!$B$6/Convert!$B$5/$D624</f>
        <v>4.5826206353445285</v>
      </c>
      <c r="Q624" s="5">
        <f>'90.1 Data-SI'!Q624*Convert!$B$6/Convert!$B$5/$D624</f>
        <v>5.6324930720439781</v>
      </c>
      <c r="R624" s="5">
        <f>'90.1 Data-SI'!R624*Convert!$B$6/Convert!$B$5/$D624</f>
        <v>18.947678586018124</v>
      </c>
      <c r="S624" s="5">
        <f>'90.1 Data-SI'!S624*Convert!$B$6/Convert!$B$5/$D624</f>
        <v>0</v>
      </c>
      <c r="T624" s="5">
        <f>'90.1 Data-SI'!T624*Convert!$B$6/Convert!$B$5/$D624</f>
        <v>0</v>
      </c>
      <c r="U624" s="5">
        <f>'90.1 Data-SI'!U624*Convert!$B$7/Convert!$B$5/$D624</f>
        <v>4.0979897929258025</v>
      </c>
      <c r="V624" s="5">
        <f>'90.1 Data-SI'!V624*Convert!$B$6/Convert!$B$5/$D624</f>
        <v>0</v>
      </c>
      <c r="W624" s="5">
        <f>'90.1 Data-SI'!W624*Convert!$B$6/Convert!$B$5/$D624</f>
        <v>89.686880778384051</v>
      </c>
      <c r="X624" s="5">
        <f>'90.1 Data-SI'!X624*Convert!$B$7/Convert!$B$5/$D624</f>
        <v>9.1137368811645256</v>
      </c>
      <c r="Y624" s="5">
        <f t="shared" si="20"/>
        <v>98.800617659548578</v>
      </c>
      <c r="Z624" s="5">
        <f>'90.1 Data-SI'!Z624*Convert!$B$6/Convert!$B$5/$D624</f>
        <v>38.599015223488621</v>
      </c>
      <c r="AA624" s="5">
        <f>'90.1 Data-SI'!AA624*Convert!$B$6/Convert!$B$5/$D624</f>
        <v>530.08583676702699</v>
      </c>
      <c r="AB624" s="5">
        <f t="shared" si="21"/>
        <v>568.68485199051565</v>
      </c>
    </row>
    <row r="625" spans="1:28" x14ac:dyDescent="0.25">
      <c r="A625" s="95">
        <v>2010</v>
      </c>
      <c r="B625" s="95" t="s">
        <v>55</v>
      </c>
      <c r="C625" s="52" t="s">
        <v>16</v>
      </c>
      <c r="D625" s="5">
        <f>VLOOKUP(B625,SWH!$A$4:$C$19,3,FALSE)</f>
        <v>46320.38</v>
      </c>
      <c r="E625" s="5">
        <f>'90.1 Data-SI'!E625*Convert!$B$6/Convert!$B$5/$D625</f>
        <v>0</v>
      </c>
      <c r="F625" s="5">
        <f>'90.1 Data-SI'!F625*Convert!$B$7/Convert!$B$5/$D625</f>
        <v>39.559772849685416</v>
      </c>
      <c r="G625" s="5">
        <f>'90.1 Data-SI'!G625*Convert!$B$6/Convert!$B$5/$D625</f>
        <v>39.24645659930539</v>
      </c>
      <c r="H625" s="5">
        <f>'90.1 Data-SI'!H625*Convert!$B$6/Convert!$B$5/$D625</f>
        <v>71.719753390528226</v>
      </c>
      <c r="I625" s="5">
        <f>'90.1 Data-SI'!I625*Convert!$B$6/Convert!$B$5/$D625</f>
        <v>12.947877910328025</v>
      </c>
      <c r="J625" s="5">
        <f>'90.1 Data-SI'!J625*Convert!$B$6/Convert!$B$5/$D625</f>
        <v>279.09509311979832</v>
      </c>
      <c r="K625" s="5">
        <f>'90.1 Data-SI'!K625*Convert!$B$7/Convert!$B$5/$D625</f>
        <v>0</v>
      </c>
      <c r="L625" s="5">
        <f>'90.1 Data-SI'!L625*Convert!$B$6/Convert!$B$5/$D625</f>
        <v>37.704486364557269</v>
      </c>
      <c r="M625" s="5">
        <f>'90.1 Data-SI'!M625*Convert!$B$6/Convert!$B$5/$D625</f>
        <v>43.522912292841966</v>
      </c>
      <c r="N625" s="5">
        <f>'90.1 Data-SI'!N625*Convert!$B$6/Convert!$B$5/$D625</f>
        <v>8.8075957182466027</v>
      </c>
      <c r="O625" s="5">
        <f>'90.1 Data-SI'!O625*Convert!$B$6/Convert!$B$5/$D625</f>
        <v>2.5247554760033392E-2</v>
      </c>
      <c r="P625" s="5">
        <f>'90.1 Data-SI'!P625*Convert!$B$6/Convert!$B$5/$D625</f>
        <v>8.782348163486569</v>
      </c>
      <c r="Q625" s="5">
        <f>'90.1 Data-SI'!Q625*Convert!$B$6/Convert!$B$5/$D625</f>
        <v>12.207375145790159</v>
      </c>
      <c r="R625" s="5">
        <f>'90.1 Data-SI'!R625*Convert!$B$6/Convert!$B$5/$D625</f>
        <v>25.925383528085625</v>
      </c>
      <c r="S625" s="5">
        <f>'90.1 Data-SI'!S625*Convert!$B$6/Convert!$B$5/$D625</f>
        <v>0</v>
      </c>
      <c r="T625" s="5">
        <f>'90.1 Data-SI'!T625*Convert!$B$6/Convert!$B$5/$D625</f>
        <v>0</v>
      </c>
      <c r="U625" s="5">
        <f>'90.1 Data-SI'!U625*Convert!$B$7/Convert!$B$5/$D625</f>
        <v>4.3221961190013269</v>
      </c>
      <c r="V625" s="5">
        <f>'90.1 Data-SI'!V625*Convert!$B$6/Convert!$B$5/$D625</f>
        <v>0</v>
      </c>
      <c r="W625" s="5">
        <f>'90.1 Data-SI'!W625*Convert!$B$6/Convert!$B$5/$D625</f>
        <v>129.6844757295097</v>
      </c>
      <c r="X625" s="5">
        <f>'90.1 Data-SI'!X625*Convert!$B$7/Convert!$B$5/$D625</f>
        <v>39.559772849685416</v>
      </c>
      <c r="Y625" s="5">
        <f t="shared" si="20"/>
        <v>169.24424857919513</v>
      </c>
      <c r="Z625" s="5">
        <f>'90.1 Data-SI'!Z625*Convert!$B$6/Convert!$B$5/$D625</f>
        <v>128.20516752621154</v>
      </c>
      <c r="AA625" s="5">
        <f>'90.1 Data-SI'!AA625*Convert!$B$6/Convert!$B$5/$D625</f>
        <v>659.38229151689472</v>
      </c>
      <c r="AB625" s="5">
        <f t="shared" si="21"/>
        <v>787.58745904310626</v>
      </c>
    </row>
    <row r="626" spans="1:28" x14ac:dyDescent="0.25">
      <c r="A626" s="95">
        <v>2010</v>
      </c>
      <c r="B626" s="95" t="s">
        <v>55</v>
      </c>
      <c r="C626" s="52" t="s">
        <v>9</v>
      </c>
      <c r="D626" s="5">
        <f>VLOOKUP(B626,SWH!$A$4:$C$19,3,FALSE)</f>
        <v>46320.38</v>
      </c>
      <c r="E626" s="5">
        <f>'90.1 Data-SI'!E626*Convert!$B$6/Convert!$B$5/$D626</f>
        <v>0</v>
      </c>
      <c r="F626" s="5">
        <f>'90.1 Data-SI'!F626*Convert!$B$7/Convert!$B$5/$D626</f>
        <v>26.100892666827576</v>
      </c>
      <c r="G626" s="5">
        <f>'90.1 Data-SI'!G626*Convert!$B$6/Convert!$B$5/$D626</f>
        <v>31.038062271701762</v>
      </c>
      <c r="H626" s="5">
        <f>'90.1 Data-SI'!H626*Convert!$B$6/Convert!$B$5/$D626</f>
        <v>71.775970066163822</v>
      </c>
      <c r="I626" s="5">
        <f>'90.1 Data-SI'!I626*Convert!$B$6/Convert!$B$5/$D626</f>
        <v>12.928885790180862</v>
      </c>
      <c r="J626" s="5">
        <f>'90.1 Data-SI'!J626*Convert!$B$6/Convert!$B$5/$D626</f>
        <v>279.09509311979832</v>
      </c>
      <c r="K626" s="5">
        <f>'90.1 Data-SI'!K626*Convert!$B$7/Convert!$B$5/$D626</f>
        <v>0</v>
      </c>
      <c r="L626" s="5">
        <f>'90.1 Data-SI'!L626*Convert!$B$6/Convert!$B$5/$D626</f>
        <v>37.704486364557269</v>
      </c>
      <c r="M626" s="5">
        <f>'90.1 Data-SI'!M626*Convert!$B$6/Convert!$B$5/$D626</f>
        <v>47.719980924163401</v>
      </c>
      <c r="N626" s="5">
        <f>'90.1 Data-SI'!N626*Convert!$B$6/Convert!$B$5/$D626</f>
        <v>6.6284398525611792</v>
      </c>
      <c r="O626" s="5">
        <f>'90.1 Data-SI'!O626*Convert!$B$6/Convert!$B$5/$D626</f>
        <v>2.5247554760033392E-2</v>
      </c>
      <c r="P626" s="5">
        <f>'90.1 Data-SI'!P626*Convert!$B$6/Convert!$B$5/$D626</f>
        <v>6.6031922978011455</v>
      </c>
      <c r="Q626" s="5">
        <f>'90.1 Data-SI'!Q626*Convert!$B$6/Convert!$B$5/$D626</f>
        <v>9.1044425561467524</v>
      </c>
      <c r="R626" s="5">
        <f>'90.1 Data-SI'!R626*Convert!$B$6/Convert!$B$5/$D626</f>
        <v>44.444030119979345</v>
      </c>
      <c r="S626" s="5">
        <f>'90.1 Data-SI'!S626*Convert!$B$6/Convert!$B$5/$D626</f>
        <v>0</v>
      </c>
      <c r="T626" s="5">
        <f>'90.1 Data-SI'!T626*Convert!$B$6/Convert!$B$5/$D626</f>
        <v>0</v>
      </c>
      <c r="U626" s="5">
        <f>'90.1 Data-SI'!U626*Convert!$B$7/Convert!$B$5/$D626</f>
        <v>4.271296277506071</v>
      </c>
      <c r="V626" s="5">
        <f>'90.1 Data-SI'!V626*Convert!$B$6/Convert!$B$5/$D626</f>
        <v>0</v>
      </c>
      <c r="W626" s="5">
        <f>'90.1 Data-SI'!W626*Convert!$B$6/Convert!$B$5/$D626</f>
        <v>138.9097081697924</v>
      </c>
      <c r="X626" s="5">
        <f>'90.1 Data-SI'!X626*Convert!$B$7/Convert!$B$5/$D626</f>
        <v>26.100892666827576</v>
      </c>
      <c r="Y626" s="5">
        <f t="shared" si="20"/>
        <v>165.01060083661997</v>
      </c>
      <c r="Z626" s="5">
        <f>'90.1 Data-SI'!Z626*Convert!$B$6/Convert!$B$5/$D626</f>
        <v>88.734793830371089</v>
      </c>
      <c r="AA626" s="5">
        <f>'90.1 Data-SI'!AA626*Convert!$B$6/Convert!$B$5/$D626</f>
        <v>629.17418489562385</v>
      </c>
      <c r="AB626" s="5">
        <f t="shared" si="21"/>
        <v>717.90897872599498</v>
      </c>
    </row>
    <row r="627" spans="1:28" x14ac:dyDescent="0.25">
      <c r="A627" s="95">
        <v>2010</v>
      </c>
      <c r="B627" s="95" t="s">
        <v>55</v>
      </c>
      <c r="C627" s="52" t="s">
        <v>12</v>
      </c>
      <c r="D627" s="5">
        <f>VLOOKUP(B627,SWH!$A$4:$C$19,3,FALSE)</f>
        <v>46320.38</v>
      </c>
      <c r="E627" s="5">
        <f>'90.1 Data-SI'!E627*Convert!$B$6/Convert!$B$5/$D627</f>
        <v>0</v>
      </c>
      <c r="F627" s="5">
        <f>'90.1 Data-SI'!F627*Convert!$B$7/Convert!$B$5/$D627</f>
        <v>43.841990165979745</v>
      </c>
      <c r="G627" s="5">
        <f>'90.1 Data-SI'!G627*Convert!$B$6/Convert!$B$5/$D627</f>
        <v>33.831613224147894</v>
      </c>
      <c r="H627" s="5">
        <f>'90.1 Data-SI'!H627*Convert!$B$6/Convert!$B$5/$D627</f>
        <v>71.749001255554845</v>
      </c>
      <c r="I627" s="5">
        <f>'90.1 Data-SI'!I627*Convert!$B$6/Convert!$B$5/$D627</f>
        <v>12.964780897258997</v>
      </c>
      <c r="J627" s="5">
        <f>'90.1 Data-SI'!J627*Convert!$B$6/Convert!$B$5/$D627</f>
        <v>279.09509311979832</v>
      </c>
      <c r="K627" s="5">
        <f>'90.1 Data-SI'!K627*Convert!$B$7/Convert!$B$5/$D627</f>
        <v>0</v>
      </c>
      <c r="L627" s="5">
        <f>'90.1 Data-SI'!L627*Convert!$B$6/Convert!$B$5/$D627</f>
        <v>37.704486364557269</v>
      </c>
      <c r="M627" s="5">
        <f>'90.1 Data-SI'!M627*Convert!$B$6/Convert!$B$5/$D627</f>
        <v>44.037218906427121</v>
      </c>
      <c r="N627" s="5">
        <f>'90.1 Data-SI'!N627*Convert!$B$6/Convert!$B$5/$D627</f>
        <v>7.6842118115419407</v>
      </c>
      <c r="O627" s="5">
        <f>'90.1 Data-SI'!O627*Convert!$B$6/Convert!$B$5/$D627</f>
        <v>2.5247554760033392E-2</v>
      </c>
      <c r="P627" s="5">
        <f>'90.1 Data-SI'!P627*Convert!$B$6/Convert!$B$5/$D627</f>
        <v>7.6589642567819096</v>
      </c>
      <c r="Q627" s="5">
        <f>'90.1 Data-SI'!Q627*Convert!$B$6/Convert!$B$5/$D627</f>
        <v>9.8834993245833562</v>
      </c>
      <c r="R627" s="5">
        <f>'90.1 Data-SI'!R627*Convert!$B$6/Convert!$B$5/$D627</f>
        <v>29.662463009442785</v>
      </c>
      <c r="S627" s="5">
        <f>'90.1 Data-SI'!S627*Convert!$B$6/Convert!$B$5/$D627</f>
        <v>0</v>
      </c>
      <c r="T627" s="5">
        <f>'90.1 Data-SI'!T627*Convert!$B$6/Convert!$B$5/$D627</f>
        <v>0</v>
      </c>
      <c r="U627" s="5">
        <f>'90.1 Data-SI'!U627*Convert!$B$7/Convert!$B$5/$D627</f>
        <v>4.5631090341755511</v>
      </c>
      <c r="V627" s="5">
        <f>'90.1 Data-SI'!V627*Convert!$B$6/Convert!$B$5/$D627</f>
        <v>0</v>
      </c>
      <c r="W627" s="5">
        <f>'90.1 Data-SI'!W627*Convert!$B$6/Convert!$B$5/$D627</f>
        <v>125.07375872138307</v>
      </c>
      <c r="X627" s="5">
        <f>'90.1 Data-SI'!X627*Convert!$B$7/Convert!$B$5/$D627</f>
        <v>43.841990165979745</v>
      </c>
      <c r="Y627" s="5">
        <f t="shared" si="20"/>
        <v>168.91574888736281</v>
      </c>
      <c r="Z627" s="5">
        <f>'90.1 Data-SI'!Z627*Convert!$B$6/Convert!$B$5/$D627</f>
        <v>141.41969480340569</v>
      </c>
      <c r="AA627" s="5">
        <f>'90.1 Data-SI'!AA627*Convert!$B$6/Convert!$B$5/$D627</f>
        <v>668.03187279551685</v>
      </c>
      <c r="AB627" s="5">
        <f t="shared" si="21"/>
        <v>809.45156759892257</v>
      </c>
    </row>
    <row r="628" spans="1:28" x14ac:dyDescent="0.25">
      <c r="A628" s="95">
        <v>2010</v>
      </c>
      <c r="B628" s="95" t="s">
        <v>55</v>
      </c>
      <c r="C628" s="52" t="s">
        <v>8</v>
      </c>
      <c r="D628" s="5">
        <f>VLOOKUP(B628,SWH!$A$4:$C$19,3,FALSE)</f>
        <v>46320.38</v>
      </c>
      <c r="E628" s="5">
        <f>'90.1 Data-SI'!E628*Convert!$B$6/Convert!$B$5/$D628</f>
        <v>0</v>
      </c>
      <c r="F628" s="5">
        <f>'90.1 Data-SI'!F628*Convert!$B$7/Convert!$B$5/$D628</f>
        <v>65.587338541791866</v>
      </c>
      <c r="G628" s="5">
        <f>'90.1 Data-SI'!G628*Convert!$B$6/Convert!$B$5/$D628</f>
        <v>21.193686714621563</v>
      </c>
      <c r="H628" s="5">
        <f>'90.1 Data-SI'!H628*Convert!$B$6/Convert!$B$5/$D628</f>
        <v>73.44043947586114</v>
      </c>
      <c r="I628" s="5">
        <f>'90.1 Data-SI'!I628*Convert!$B$6/Convert!$B$5/$D628</f>
        <v>13.127163524517242</v>
      </c>
      <c r="J628" s="5">
        <f>'90.1 Data-SI'!J628*Convert!$B$6/Convert!$B$5/$D628</f>
        <v>279.09509311979832</v>
      </c>
      <c r="K628" s="5">
        <f>'90.1 Data-SI'!K628*Convert!$B$7/Convert!$B$5/$D628</f>
        <v>0</v>
      </c>
      <c r="L628" s="5">
        <f>'90.1 Data-SI'!L628*Convert!$B$6/Convert!$B$5/$D628</f>
        <v>37.705815812967565</v>
      </c>
      <c r="M628" s="5">
        <f>'90.1 Data-SI'!M628*Convert!$B$6/Convert!$B$5/$D628</f>
        <v>43.804755355825854</v>
      </c>
      <c r="N628" s="5">
        <f>'90.1 Data-SI'!N628*Convert!$B$6/Convert!$B$5/$D628</f>
        <v>5.9751109194987899</v>
      </c>
      <c r="O628" s="5">
        <f>'90.1 Data-SI'!O628*Convert!$B$6/Convert!$B$5/$D628</f>
        <v>2.5247554760033392E-2</v>
      </c>
      <c r="P628" s="5">
        <f>'90.1 Data-SI'!P628*Convert!$B$6/Convert!$B$5/$D628</f>
        <v>5.9498633647387571</v>
      </c>
      <c r="Q628" s="5">
        <f>'90.1 Data-SI'!Q628*Convert!$B$6/Convert!$B$5/$D628</f>
        <v>5.5713384451701158</v>
      </c>
      <c r="R628" s="5">
        <f>'90.1 Data-SI'!R628*Convert!$B$6/Convert!$B$5/$D628</f>
        <v>36.989622962218078</v>
      </c>
      <c r="S628" s="5">
        <f>'90.1 Data-SI'!S628*Convert!$B$6/Convert!$B$5/$D628</f>
        <v>0</v>
      </c>
      <c r="T628" s="5">
        <f>'90.1 Data-SI'!T628*Convert!$B$6/Convert!$B$5/$D628</f>
        <v>0</v>
      </c>
      <c r="U628" s="5">
        <f>'90.1 Data-SI'!U628*Convert!$B$7/Convert!$B$5/$D628</f>
        <v>4.8914552658390695</v>
      </c>
      <c r="V628" s="5">
        <f>'90.1 Data-SI'!V628*Convert!$B$6/Convert!$B$5/$D628</f>
        <v>0</v>
      </c>
      <c r="W628" s="5">
        <f>'90.1 Data-SI'!W628*Convert!$B$6/Convert!$B$5/$D628</f>
        <v>113.50926684257436</v>
      </c>
      <c r="X628" s="5">
        <f>'90.1 Data-SI'!X628*Convert!$B$7/Convert!$B$5/$D628</f>
        <v>65.587338541791866</v>
      </c>
      <c r="Y628" s="5">
        <f t="shared" si="20"/>
        <v>179.09660538436623</v>
      </c>
      <c r="Z628" s="5">
        <f>'90.1 Data-SI'!Z628*Convert!$B$6/Convert!$B$5/$D628</f>
        <v>205.90990773871505</v>
      </c>
      <c r="AA628" s="5">
        <f>'90.1 Data-SI'!AA628*Convert!$B$6/Convert!$B$5/$D628</f>
        <v>722.81312399039518</v>
      </c>
      <c r="AB628" s="5">
        <f t="shared" si="21"/>
        <v>928.72303172911029</v>
      </c>
    </row>
    <row r="629" spans="1:28" x14ac:dyDescent="0.25">
      <c r="A629" s="95">
        <v>2013</v>
      </c>
      <c r="B629" s="95" t="s">
        <v>55</v>
      </c>
      <c r="C629" s="52" t="s">
        <v>10</v>
      </c>
      <c r="D629" s="5">
        <f>VLOOKUP(B629,SWH!$A$4:$C$19,3,FALSE)</f>
        <v>46320.38</v>
      </c>
      <c r="E629" s="5">
        <f>'90.1 Data-SI'!E629*Convert!$B$6/Convert!$B$5/$D629</f>
        <v>0</v>
      </c>
      <c r="F629" s="5">
        <f>'90.1 Data-SI'!F629*Convert!$B$7/Convert!$B$5/$D629</f>
        <v>9.6989225429018042E-2</v>
      </c>
      <c r="G629" s="5">
        <f>'90.1 Data-SI'!G629*Convert!$B$6/Convert!$B$5/$D629</f>
        <v>157.92308752648404</v>
      </c>
      <c r="H629" s="5">
        <f>'90.1 Data-SI'!H629*Convert!$B$6/Convert!$B$5/$D629</f>
        <v>64.558394646637666</v>
      </c>
      <c r="I629" s="5">
        <f>'90.1 Data-SI'!I629*Convert!$B$6/Convert!$B$5/$D629</f>
        <v>12.941040747075045</v>
      </c>
      <c r="J629" s="5">
        <f>'90.1 Data-SI'!J629*Convert!$B$6/Convert!$B$5/$D629</f>
        <v>278.73424283700223</v>
      </c>
      <c r="K629" s="5">
        <f>'90.1 Data-SI'!K629*Convert!$B$7/Convert!$B$5/$D629</f>
        <v>0</v>
      </c>
      <c r="L629" s="5">
        <f>'90.1 Data-SI'!L629*Convert!$B$6/Convert!$B$5/$D629</f>
        <v>37.618641981492097</v>
      </c>
      <c r="M629" s="5">
        <f>'90.1 Data-SI'!M629*Convert!$B$6/Convert!$B$5/$D629</f>
        <v>45.983911221511285</v>
      </c>
      <c r="N629" s="5">
        <f>'90.1 Data-SI'!N629*Convert!$B$6/Convert!$B$5/$D629</f>
        <v>17.577017274997409</v>
      </c>
      <c r="O629" s="5">
        <f>'90.1 Data-SI'!O629*Convert!$B$6/Convert!$B$5/$D629</f>
        <v>2.5247554760033392E-2</v>
      </c>
      <c r="P629" s="5">
        <f>'90.1 Data-SI'!P629*Convert!$B$6/Convert!$B$5/$D629</f>
        <v>17.551769720237374</v>
      </c>
      <c r="Q629" s="5">
        <f>'90.1 Data-SI'!Q629*Convert!$B$6/Convert!$B$5/$D629</f>
        <v>52.049044790507622</v>
      </c>
      <c r="R629" s="5">
        <f>'90.1 Data-SI'!R629*Convert!$B$6/Convert!$B$5/$D629</f>
        <v>0</v>
      </c>
      <c r="S629" s="5">
        <f>'90.1 Data-SI'!S629*Convert!$B$6/Convert!$B$5/$D629</f>
        <v>2.443716099335397</v>
      </c>
      <c r="T629" s="5">
        <f>'90.1 Data-SI'!T629*Convert!$B$6/Convert!$B$5/$D629</f>
        <v>0</v>
      </c>
      <c r="U629" s="5">
        <f>'90.1 Data-SI'!U629*Convert!$B$7/Convert!$B$5/$D629</f>
        <v>2.7150482501798714</v>
      </c>
      <c r="V629" s="5">
        <f>'90.1 Data-SI'!V629*Convert!$B$6/Convert!$B$5/$D629</f>
        <v>0</v>
      </c>
      <c r="W629" s="5">
        <f>'90.1 Data-SI'!W629*Convert!$B$6/Convert!$B$5/$D629</f>
        <v>275.95152935807573</v>
      </c>
      <c r="X629" s="5">
        <f>'90.1 Data-SI'!X629*Convert!$B$7/Convert!$B$5/$D629</f>
        <v>9.6989225429018042E-2</v>
      </c>
      <c r="Y629" s="5">
        <f t="shared" si="20"/>
        <v>276.04851858350474</v>
      </c>
      <c r="Z629" s="5">
        <f>'90.1 Data-SI'!Z629*Convert!$B$6/Convert!$B$5/$D629</f>
        <v>8.2156113332595471</v>
      </c>
      <c r="AA629" s="5">
        <f>'90.1 Data-SI'!AA629*Convert!$B$6/Convert!$B$5/$D629</f>
        <v>678.04451853710088</v>
      </c>
      <c r="AB629" s="5">
        <f t="shared" si="21"/>
        <v>686.2601298703604</v>
      </c>
    </row>
    <row r="630" spans="1:28" x14ac:dyDescent="0.25">
      <c r="A630" s="95">
        <v>2013</v>
      </c>
      <c r="B630" s="95" t="s">
        <v>55</v>
      </c>
      <c r="C630" s="52" t="s">
        <v>6</v>
      </c>
      <c r="D630" s="5">
        <f>VLOOKUP(B630,SWH!$A$4:$C$19,3,FALSE)</f>
        <v>46320.38</v>
      </c>
      <c r="E630" s="5">
        <f>'90.1 Data-SI'!E630*Convert!$B$6/Convert!$B$5/$D630</f>
        <v>0</v>
      </c>
      <c r="F630" s="5">
        <f>'90.1 Data-SI'!F630*Convert!$B$7/Convert!$B$5/$D630</f>
        <v>9.6339163596383864E-2</v>
      </c>
      <c r="G630" s="5">
        <f>'90.1 Data-SI'!G630*Convert!$B$6/Convert!$B$5/$D630</f>
        <v>156.52412795644406</v>
      </c>
      <c r="H630" s="5">
        <f>'90.1 Data-SI'!H630*Convert!$B$6/Convert!$B$5/$D630</f>
        <v>64.618599667504157</v>
      </c>
      <c r="I630" s="5">
        <f>'90.1 Data-SI'!I630*Convert!$B$6/Convert!$B$5/$D630</f>
        <v>12.935533032232371</v>
      </c>
      <c r="J630" s="5">
        <f>'90.1 Data-SI'!J630*Convert!$B$6/Convert!$B$5/$D630</f>
        <v>278.73424283700223</v>
      </c>
      <c r="K630" s="5">
        <f>'90.1 Data-SI'!K630*Convert!$B$7/Convert!$B$5/$D630</f>
        <v>0</v>
      </c>
      <c r="L630" s="5">
        <f>'90.1 Data-SI'!L630*Convert!$B$6/Convert!$B$5/$D630</f>
        <v>37.618641981492097</v>
      </c>
      <c r="M630" s="5">
        <f>'90.1 Data-SI'!M630*Convert!$B$6/Convert!$B$5/$D630</f>
        <v>44.966313424026318</v>
      </c>
      <c r="N630" s="5">
        <f>'90.1 Data-SI'!N630*Convert!$B$6/Convert!$B$5/$D630</f>
        <v>17.422611338200976</v>
      </c>
      <c r="O630" s="5">
        <f>'90.1 Data-SI'!O630*Convert!$B$6/Convert!$B$5/$D630</f>
        <v>2.5247554760033392E-2</v>
      </c>
      <c r="P630" s="5">
        <f>'90.1 Data-SI'!P630*Convert!$B$6/Convert!$B$5/$D630</f>
        <v>17.397363783440944</v>
      </c>
      <c r="Q630" s="5">
        <f>'90.1 Data-SI'!Q630*Convert!$B$6/Convert!$B$5/$D630</f>
        <v>44.872112508096393</v>
      </c>
      <c r="R630" s="5">
        <f>'90.1 Data-SI'!R630*Convert!$B$6/Convert!$B$5/$D630</f>
        <v>0.3401488718356801</v>
      </c>
      <c r="S630" s="5">
        <f>'90.1 Data-SI'!S630*Convert!$B$6/Convert!$B$5/$D630</f>
        <v>0</v>
      </c>
      <c r="T630" s="5">
        <f>'90.1 Data-SI'!T630*Convert!$B$6/Convert!$B$5/$D630</f>
        <v>0</v>
      </c>
      <c r="U630" s="5">
        <f>'90.1 Data-SI'!U630*Convert!$B$7/Convert!$B$5/$D630</f>
        <v>2.7098477555187976</v>
      </c>
      <c r="V630" s="5">
        <f>'90.1 Data-SI'!V630*Convert!$B$6/Convert!$B$5/$D630</f>
        <v>0</v>
      </c>
      <c r="W630" s="5">
        <f>'90.1 Data-SI'!W630*Convert!$B$6/Convert!$B$5/$D630</f>
        <v>264.10006654384335</v>
      </c>
      <c r="X630" s="5">
        <f>'90.1 Data-SI'!X630*Convert!$B$7/Convert!$B$5/$D630</f>
        <v>9.6339163596383864E-2</v>
      </c>
      <c r="Y630" s="5">
        <f t="shared" si="20"/>
        <v>264.19640570743974</v>
      </c>
      <c r="Z630" s="5">
        <f>'90.1 Data-SI'!Z630*Convert!$B$6/Convert!$B$5/$D630</f>
        <v>8.1985184251271015</v>
      </c>
      <c r="AA630" s="5">
        <f>'90.1 Data-SI'!AA630*Convert!$B$6/Convert!$B$5/$D630</f>
        <v>666.23103996316286</v>
      </c>
      <c r="AB630" s="5">
        <f t="shared" si="21"/>
        <v>674.42955838828993</v>
      </c>
    </row>
    <row r="631" spans="1:28" x14ac:dyDescent="0.25">
      <c r="A631" s="95">
        <v>2013</v>
      </c>
      <c r="B631" s="95" t="s">
        <v>55</v>
      </c>
      <c r="C631" s="52" t="s">
        <v>11</v>
      </c>
      <c r="D631" s="5">
        <f>VLOOKUP(B631,SWH!$A$4:$C$19,3,FALSE)</f>
        <v>46320.38</v>
      </c>
      <c r="E631" s="5">
        <f>'90.1 Data-SI'!E631*Convert!$B$6/Convert!$B$5/$D631</f>
        <v>0</v>
      </c>
      <c r="F631" s="5">
        <f>'90.1 Data-SI'!F631*Convert!$B$7/Convert!$B$5/$D631</f>
        <v>0.1040748994047305</v>
      </c>
      <c r="G631" s="5">
        <f>'90.1 Data-SI'!G631*Convert!$B$6/Convert!$B$5/$D631</f>
        <v>123.660543096197</v>
      </c>
      <c r="H631" s="5">
        <f>'90.1 Data-SI'!H631*Convert!$B$6/Convert!$B$5/$D631</f>
        <v>64.707102947389956</v>
      </c>
      <c r="I631" s="5">
        <f>'90.1 Data-SI'!I631*Convert!$B$6/Convert!$B$5/$D631</f>
        <v>12.937432244247084</v>
      </c>
      <c r="J631" s="5">
        <f>'90.1 Data-SI'!J631*Convert!$B$6/Convert!$B$5/$D631</f>
        <v>278.73424283700223</v>
      </c>
      <c r="K631" s="5">
        <f>'90.1 Data-SI'!K631*Convert!$B$7/Convert!$B$5/$D631</f>
        <v>0</v>
      </c>
      <c r="L631" s="5">
        <f>'90.1 Data-SI'!L631*Convert!$B$6/Convert!$B$5/$D631</f>
        <v>37.618641981492097</v>
      </c>
      <c r="M631" s="5">
        <f>'90.1 Data-SI'!M631*Convert!$B$6/Convert!$B$5/$D631</f>
        <v>43.672950042004558</v>
      </c>
      <c r="N631" s="5">
        <f>'90.1 Data-SI'!N631*Convert!$B$6/Convert!$B$5/$D631</f>
        <v>13.593040231727135</v>
      </c>
      <c r="O631" s="5">
        <f>'90.1 Data-SI'!O631*Convert!$B$6/Convert!$B$5/$D631</f>
        <v>2.5247554760033392E-2</v>
      </c>
      <c r="P631" s="5">
        <f>'90.1 Data-SI'!P631*Convert!$B$6/Convert!$B$5/$D631</f>
        <v>13.567792676967102</v>
      </c>
      <c r="Q631" s="5">
        <f>'90.1 Data-SI'!Q631*Convert!$B$6/Convert!$B$5/$D631</f>
        <v>44.353437706877386</v>
      </c>
      <c r="R631" s="5">
        <f>'90.1 Data-SI'!R631*Convert!$B$6/Convert!$B$5/$D631</f>
        <v>0</v>
      </c>
      <c r="S631" s="5">
        <f>'90.1 Data-SI'!S631*Convert!$B$6/Convert!$B$5/$D631</f>
        <v>2.2456282862004922</v>
      </c>
      <c r="T631" s="5">
        <f>'90.1 Data-SI'!T631*Convert!$B$6/Convert!$B$5/$D631</f>
        <v>0</v>
      </c>
      <c r="U631" s="5">
        <f>'90.1 Data-SI'!U631*Convert!$B$7/Convert!$B$5/$D631</f>
        <v>2.912016985468024</v>
      </c>
      <c r="V631" s="5">
        <f>'90.1 Data-SI'!V631*Convert!$B$6/Convert!$B$5/$D631</f>
        <v>0</v>
      </c>
      <c r="W631" s="5">
        <f>'90.1 Data-SI'!W631*Convert!$B$6/Convert!$B$5/$D631</f>
        <v>227.50035180824656</v>
      </c>
      <c r="X631" s="5">
        <f>'90.1 Data-SI'!X631*Convert!$B$7/Convert!$B$5/$D631</f>
        <v>0.1040748994047305</v>
      </c>
      <c r="Y631" s="5">
        <f t="shared" si="20"/>
        <v>227.6044267076513</v>
      </c>
      <c r="Z631" s="5">
        <f>'90.1 Data-SI'!Z631*Convert!$B$6/Convert!$B$5/$D631</f>
        <v>8.8117739846789789</v>
      </c>
      <c r="AA631" s="5">
        <f>'90.1 Data-SI'!AA631*Convert!$B$6/Convert!$B$5/$D631</f>
        <v>630.33479335781692</v>
      </c>
      <c r="AB631" s="5">
        <f t="shared" si="21"/>
        <v>639.14656734249593</v>
      </c>
    </row>
    <row r="632" spans="1:28" x14ac:dyDescent="0.25">
      <c r="A632" s="95">
        <v>2013</v>
      </c>
      <c r="B632" s="95" t="s">
        <v>55</v>
      </c>
      <c r="C632" s="52" t="s">
        <v>13</v>
      </c>
      <c r="D632" s="5">
        <f>VLOOKUP(B632,SWH!$A$4:$C$19,3,FALSE)</f>
        <v>46320.38</v>
      </c>
      <c r="E632" s="5">
        <f>'90.1 Data-SI'!E632*Convert!$B$6/Convert!$B$5/$D632</f>
        <v>0</v>
      </c>
      <c r="F632" s="5">
        <f>'90.1 Data-SI'!F632*Convert!$B$7/Convert!$B$5/$D632</f>
        <v>0.6167136606200363</v>
      </c>
      <c r="G632" s="5">
        <f>'90.1 Data-SI'!G632*Convert!$B$6/Convert!$B$5/$D632</f>
        <v>135.47592088214975</v>
      </c>
      <c r="H632" s="5">
        <f>'90.1 Data-SI'!H632*Convert!$B$6/Convert!$B$5/$D632</f>
        <v>64.732742309588616</v>
      </c>
      <c r="I632" s="5">
        <f>'90.1 Data-SI'!I632*Convert!$B$6/Convert!$B$5/$D632</f>
        <v>12.916350990883736</v>
      </c>
      <c r="J632" s="5">
        <f>'90.1 Data-SI'!J632*Convert!$B$6/Convert!$B$5/$D632</f>
        <v>278.73424283700223</v>
      </c>
      <c r="K632" s="5">
        <f>'90.1 Data-SI'!K632*Convert!$B$7/Convert!$B$5/$D632</f>
        <v>0</v>
      </c>
      <c r="L632" s="5">
        <f>'90.1 Data-SI'!L632*Convert!$B$6/Convert!$B$5/$D632</f>
        <v>37.618641981492097</v>
      </c>
      <c r="M632" s="5">
        <f>'90.1 Data-SI'!M632*Convert!$B$6/Convert!$B$5/$D632</f>
        <v>44.199221691282418</v>
      </c>
      <c r="N632" s="5">
        <f>'90.1 Data-SI'!N632*Convert!$B$6/Convert!$B$5/$D632</f>
        <v>14.969019336389055</v>
      </c>
      <c r="O632" s="5">
        <f>'90.1 Data-SI'!O632*Convert!$B$6/Convert!$B$5/$D632</f>
        <v>2.5247554760033392E-2</v>
      </c>
      <c r="P632" s="5">
        <f>'90.1 Data-SI'!P632*Convert!$B$6/Convert!$B$5/$D632</f>
        <v>14.943771781629019</v>
      </c>
      <c r="Q632" s="5">
        <f>'90.1 Data-SI'!Q632*Convert!$B$6/Convert!$B$5/$D632</f>
        <v>39.239619436052408</v>
      </c>
      <c r="R632" s="5">
        <f>'90.1 Data-SI'!R632*Convert!$B$6/Convert!$B$5/$D632</f>
        <v>2.0179127656360141</v>
      </c>
      <c r="S632" s="5">
        <f>'90.1 Data-SI'!S632*Convert!$B$6/Convert!$B$5/$D632</f>
        <v>0</v>
      </c>
      <c r="T632" s="5">
        <f>'90.1 Data-SI'!T632*Convert!$B$6/Convert!$B$5/$D632</f>
        <v>0</v>
      </c>
      <c r="U632" s="5">
        <f>'90.1 Data-SI'!U632*Convert!$B$7/Convert!$B$5/$D632</f>
        <v>2.9208578263918485</v>
      </c>
      <c r="V632" s="5">
        <f>'90.1 Data-SI'!V632*Convert!$B$6/Convert!$B$5/$D632</f>
        <v>0</v>
      </c>
      <c r="W632" s="5">
        <f>'90.1 Data-SI'!W632*Convert!$B$6/Convert!$B$5/$D632</f>
        <v>235.87644655674958</v>
      </c>
      <c r="X632" s="5">
        <f>'90.1 Data-SI'!X632*Convert!$B$7/Convert!$B$5/$D632</f>
        <v>0.6167136606200363</v>
      </c>
      <c r="Y632" s="5">
        <f t="shared" si="20"/>
        <v>236.49316021736962</v>
      </c>
      <c r="Z632" s="5">
        <f>'90.1 Data-SI'!Z632*Convert!$B$6/Convert!$B$5/$D632</f>
        <v>10.335321862884353</v>
      </c>
      <c r="AA632" s="5">
        <f>'90.1 Data-SI'!AA632*Convert!$B$6/Convert!$B$5/$D632</f>
        <v>640.23899409336082</v>
      </c>
      <c r="AB632" s="5">
        <f t="shared" si="21"/>
        <v>650.57431595624519</v>
      </c>
    </row>
    <row r="633" spans="1:28" x14ac:dyDescent="0.25">
      <c r="A633" s="95">
        <v>2013</v>
      </c>
      <c r="B633" s="95" t="s">
        <v>55</v>
      </c>
      <c r="C633" s="52" t="s">
        <v>19</v>
      </c>
      <c r="D633" s="5">
        <f>VLOOKUP(B633,SWH!$A$4:$C$19,3,FALSE)</f>
        <v>46320.38</v>
      </c>
      <c r="E633" s="5">
        <f>'90.1 Data-SI'!E633*Convert!$B$6/Convert!$B$5/$D633</f>
        <v>0</v>
      </c>
      <c r="F633" s="5">
        <f>'90.1 Data-SI'!F633*Convert!$B$7/Convert!$B$5/$D633</f>
        <v>1.0347684251870706</v>
      </c>
      <c r="G633" s="5">
        <f>'90.1 Data-SI'!G633*Convert!$B$6/Convert!$B$5/$D633</f>
        <v>103.88537783536702</v>
      </c>
      <c r="H633" s="5">
        <f>'90.1 Data-SI'!H633*Convert!$B$6/Convert!$B$5/$D633</f>
        <v>64.696847202510483</v>
      </c>
      <c r="I633" s="5">
        <f>'90.1 Data-SI'!I633*Convert!$B$6/Convert!$B$5/$D633</f>
        <v>12.910653354839585</v>
      </c>
      <c r="J633" s="5">
        <f>'90.1 Data-SI'!J633*Convert!$B$6/Convert!$B$5/$D633</f>
        <v>278.73424283700223</v>
      </c>
      <c r="K633" s="5">
        <f>'90.1 Data-SI'!K633*Convert!$B$7/Convert!$B$5/$D633</f>
        <v>0</v>
      </c>
      <c r="L633" s="5">
        <f>'90.1 Data-SI'!L633*Convert!$B$6/Convert!$B$5/$D633</f>
        <v>37.618641981492097</v>
      </c>
      <c r="M633" s="5">
        <f>'90.1 Data-SI'!M633*Convert!$B$6/Convert!$B$5/$D633</f>
        <v>40.635350345667383</v>
      </c>
      <c r="N633" s="5">
        <f>'90.1 Data-SI'!N633*Convert!$B$6/Convert!$B$5/$D633</f>
        <v>11.86019918950003</v>
      </c>
      <c r="O633" s="5">
        <f>'90.1 Data-SI'!O633*Convert!$B$6/Convert!$B$5/$D633</f>
        <v>2.5247554760033392E-2</v>
      </c>
      <c r="P633" s="5">
        <f>'90.1 Data-SI'!P633*Convert!$B$6/Convert!$B$5/$D633</f>
        <v>11.834951634739994</v>
      </c>
      <c r="Q633" s="5">
        <f>'90.1 Data-SI'!Q633*Convert!$B$6/Convert!$B$5/$D633</f>
        <v>38.080720264672557</v>
      </c>
      <c r="R633" s="5">
        <f>'90.1 Data-SI'!R633*Convert!$B$6/Convert!$B$5/$D633</f>
        <v>9.5910206743170537E-2</v>
      </c>
      <c r="S633" s="5">
        <f>'90.1 Data-SI'!S633*Convert!$B$6/Convert!$B$5/$D633</f>
        <v>1.249871426884763</v>
      </c>
      <c r="T633" s="5">
        <f>'90.1 Data-SI'!T633*Convert!$B$6/Convert!$B$5/$D633</f>
        <v>0</v>
      </c>
      <c r="U633" s="5">
        <f>'90.1 Data-SI'!U633*Convert!$B$7/Convert!$B$5/$D633</f>
        <v>3.1386935465075587</v>
      </c>
      <c r="V633" s="5">
        <f>'90.1 Data-SI'!V633*Convert!$B$6/Convert!$B$5/$D633</f>
        <v>0</v>
      </c>
      <c r="W633" s="5">
        <f>'90.1 Data-SI'!W633*Convert!$B$6/Convert!$B$5/$D633</f>
        <v>195.78218171407488</v>
      </c>
      <c r="X633" s="5">
        <f>'90.1 Data-SI'!X633*Convert!$B$7/Convert!$B$5/$D633</f>
        <v>1.0347684251870706</v>
      </c>
      <c r="Y633" s="5">
        <f t="shared" si="20"/>
        <v>196.81695013926196</v>
      </c>
      <c r="Z633" s="5">
        <f>'90.1 Data-SI'!Z633*Convert!$B$6/Convert!$B$5/$D633</f>
        <v>12.193131055679787</v>
      </c>
      <c r="AA633" s="5">
        <f>'90.1 Data-SI'!AA633*Convert!$B$6/Convert!$B$5/$D633</f>
        <v>601.96075577915758</v>
      </c>
      <c r="AB633" s="5">
        <f t="shared" si="21"/>
        <v>614.15388683483741</v>
      </c>
    </row>
    <row r="634" spans="1:28" x14ac:dyDescent="0.25">
      <c r="A634" s="95">
        <v>2013</v>
      </c>
      <c r="B634" s="95" t="s">
        <v>55</v>
      </c>
      <c r="C634" s="52" t="s">
        <v>20</v>
      </c>
      <c r="D634" s="5">
        <f>VLOOKUP(B634,SWH!$A$4:$C$19,3,FALSE)</f>
        <v>46320.38</v>
      </c>
      <c r="E634" s="5">
        <f>'90.1 Data-SI'!E634*Convert!$B$6/Convert!$B$5/$D634</f>
        <v>0</v>
      </c>
      <c r="F634" s="5">
        <f>'90.1 Data-SI'!F634*Convert!$B$7/Convert!$B$5/$D634</f>
        <v>0.74373574271675291</v>
      </c>
      <c r="G634" s="5">
        <f>'90.1 Data-SI'!G634*Convert!$B$6/Convert!$B$5/$D634</f>
        <v>79.481453052270595</v>
      </c>
      <c r="H634" s="5">
        <f>'90.1 Data-SI'!H634*Convert!$B$6/Convert!$B$5/$D634</f>
        <v>64.731222939976846</v>
      </c>
      <c r="I634" s="5">
        <f>'90.1 Data-SI'!I634*Convert!$B$6/Convert!$B$5/$D634</f>
        <v>12.922808311733769</v>
      </c>
      <c r="J634" s="5">
        <f>'90.1 Data-SI'!J634*Convert!$B$6/Convert!$B$5/$D634</f>
        <v>278.73424283700223</v>
      </c>
      <c r="K634" s="5">
        <f>'90.1 Data-SI'!K634*Convert!$B$7/Convert!$B$5/$D634</f>
        <v>0</v>
      </c>
      <c r="L634" s="5">
        <f>'90.1 Data-SI'!L634*Convert!$B$6/Convert!$B$5/$D634</f>
        <v>37.618641981492097</v>
      </c>
      <c r="M634" s="5">
        <f>'90.1 Data-SI'!M634*Convert!$B$6/Convert!$B$5/$D634</f>
        <v>45.406170926634601</v>
      </c>
      <c r="N634" s="5">
        <f>'90.1 Data-SI'!N634*Convert!$B$6/Convert!$B$5/$D634</f>
        <v>9.6362219202673014</v>
      </c>
      <c r="O634" s="5">
        <f>'90.1 Data-SI'!O634*Convert!$B$6/Convert!$B$5/$D634</f>
        <v>2.5247554760033392E-2</v>
      </c>
      <c r="P634" s="5">
        <f>'90.1 Data-SI'!P634*Convert!$B$6/Convert!$B$5/$D634</f>
        <v>9.6109743655072695</v>
      </c>
      <c r="Q634" s="5">
        <f>'90.1 Data-SI'!Q634*Convert!$B$6/Convert!$B$5/$D634</f>
        <v>25.438615488713847</v>
      </c>
      <c r="R634" s="5">
        <f>'90.1 Data-SI'!R634*Convert!$B$6/Convert!$B$5/$D634</f>
        <v>28.969630466474296</v>
      </c>
      <c r="S634" s="5">
        <f>'90.1 Data-SI'!S634*Convert!$B$6/Convert!$B$5/$D634</f>
        <v>0</v>
      </c>
      <c r="T634" s="5">
        <f>'90.1 Data-SI'!T634*Convert!$B$6/Convert!$B$5/$D634</f>
        <v>0</v>
      </c>
      <c r="U634" s="5">
        <f>'90.1 Data-SI'!U634*Convert!$B$7/Convert!$B$5/$D634</f>
        <v>3.1530599130087742</v>
      </c>
      <c r="V634" s="5">
        <f>'90.1 Data-SI'!V634*Convert!$B$6/Convert!$B$5/$D634</f>
        <v>0</v>
      </c>
      <c r="W634" s="5">
        <f>'90.1 Data-SI'!W634*Convert!$B$6/Convert!$B$5/$D634</f>
        <v>188.90684429960064</v>
      </c>
      <c r="X634" s="5">
        <f>'90.1 Data-SI'!X634*Convert!$B$7/Convert!$B$5/$D634</f>
        <v>0.74373574271675291</v>
      </c>
      <c r="Y634" s="5">
        <f t="shared" si="20"/>
        <v>189.65058004231739</v>
      </c>
      <c r="Z634" s="5">
        <f>'90.1 Data-SI'!Z634*Convert!$B$6/Convert!$B$5/$D634</f>
        <v>11.384636501015081</v>
      </c>
      <c r="AA634" s="5">
        <f>'90.1 Data-SI'!AA634*Convert!$B$6/Convert!$B$5/$D634</f>
        <v>594.3236444255806</v>
      </c>
      <c r="AB634" s="5">
        <f t="shared" si="21"/>
        <v>605.70828092659565</v>
      </c>
    </row>
    <row r="635" spans="1:28" x14ac:dyDescent="0.25">
      <c r="A635" s="95">
        <v>2013</v>
      </c>
      <c r="B635" s="95" t="s">
        <v>55</v>
      </c>
      <c r="C635" s="52" t="s">
        <v>3</v>
      </c>
      <c r="D635" s="5">
        <f>VLOOKUP(B635,SWH!$A$4:$C$19,3,FALSE)</f>
        <v>46320.38</v>
      </c>
      <c r="E635" s="5">
        <f>'90.1 Data-SI'!E635*Convert!$B$6/Convert!$B$5/$D635</f>
        <v>0</v>
      </c>
      <c r="F635" s="5">
        <f>'90.1 Data-SI'!F635*Convert!$B$7/Convert!$B$5/$D635</f>
        <v>5.4844416695679579</v>
      </c>
      <c r="G635" s="5">
        <f>'90.1 Data-SI'!G635*Convert!$B$6/Convert!$B$5/$D635</f>
        <v>80.478349438795149</v>
      </c>
      <c r="H635" s="5">
        <f>'90.1 Data-SI'!H635*Convert!$B$6/Convert!$B$5/$D635</f>
        <v>64.89626446405569</v>
      </c>
      <c r="I635" s="5">
        <f>'90.1 Data-SI'!I635*Convert!$B$6/Convert!$B$5/$D635</f>
        <v>12.919579651308752</v>
      </c>
      <c r="J635" s="5">
        <f>'90.1 Data-SI'!J635*Convert!$B$6/Convert!$B$5/$D635</f>
        <v>278.73424283700223</v>
      </c>
      <c r="K635" s="5">
        <f>'90.1 Data-SI'!K635*Convert!$B$7/Convert!$B$5/$D635</f>
        <v>0</v>
      </c>
      <c r="L635" s="5">
        <f>'90.1 Data-SI'!L635*Convert!$B$6/Convert!$B$5/$D635</f>
        <v>37.618831902693564</v>
      </c>
      <c r="M635" s="5">
        <f>'90.1 Data-SI'!M635*Convert!$B$6/Convert!$B$5/$D635</f>
        <v>40.18048906814284</v>
      </c>
      <c r="N635" s="5">
        <f>'90.1 Data-SI'!N635*Convert!$B$6/Convert!$B$5/$D635</f>
        <v>8.9219282815325194</v>
      </c>
      <c r="O635" s="5">
        <f>'90.1 Data-SI'!O635*Convert!$B$6/Convert!$B$5/$D635</f>
        <v>2.5247554760033392E-2</v>
      </c>
      <c r="P635" s="5">
        <f>'90.1 Data-SI'!P635*Convert!$B$6/Convert!$B$5/$D635</f>
        <v>8.8966807267724857</v>
      </c>
      <c r="Q635" s="5">
        <f>'90.1 Data-SI'!Q635*Convert!$B$6/Convert!$B$5/$D635</f>
        <v>28.202538733730403</v>
      </c>
      <c r="R635" s="5">
        <f>'90.1 Data-SI'!R635*Convert!$B$6/Convert!$B$5/$D635</f>
        <v>0.34052871423862335</v>
      </c>
      <c r="S635" s="5">
        <f>'90.1 Data-SI'!S635*Convert!$B$6/Convert!$B$5/$D635</f>
        <v>1.0044932345834239</v>
      </c>
      <c r="T635" s="5">
        <f>'90.1 Data-SI'!T635*Convert!$B$6/Convert!$B$5/$D635</f>
        <v>0</v>
      </c>
      <c r="U635" s="5">
        <f>'90.1 Data-SI'!U635*Convert!$B$7/Convert!$B$5/$D635</f>
        <v>3.5339961469323975</v>
      </c>
      <c r="V635" s="5">
        <f>'90.1 Data-SI'!V635*Convert!$B$6/Convert!$B$5/$D635</f>
        <v>0</v>
      </c>
      <c r="W635" s="5">
        <f>'90.1 Data-SI'!W635*Convert!$B$6/Convert!$B$5/$D635</f>
        <v>159.10307991626294</v>
      </c>
      <c r="X635" s="5">
        <f>'90.1 Data-SI'!X635*Convert!$B$7/Convert!$B$5/$D635</f>
        <v>5.4844416695679579</v>
      </c>
      <c r="Y635" s="5">
        <f t="shared" si="20"/>
        <v>164.5875215858309</v>
      </c>
      <c r="Z635" s="5">
        <f>'90.1 Data-SI'!Z635*Convert!$B$6/Convert!$B$5/$D635</f>
        <v>26.348148122561458</v>
      </c>
      <c r="AA635" s="5">
        <f>'90.1 Data-SI'!AA635*Convert!$B$6/Convert!$B$5/$D635</f>
        <v>579.64520452744318</v>
      </c>
      <c r="AB635" s="5">
        <f t="shared" si="21"/>
        <v>605.99335265000468</v>
      </c>
    </row>
    <row r="636" spans="1:28" x14ac:dyDescent="0.25">
      <c r="A636" s="95">
        <v>2013</v>
      </c>
      <c r="B636" s="95" t="s">
        <v>55</v>
      </c>
      <c r="C636" s="52" t="s">
        <v>7</v>
      </c>
      <c r="D636" s="5">
        <f>VLOOKUP(B636,SWH!$A$4:$C$19,3,FALSE)</f>
        <v>46320.38</v>
      </c>
      <c r="E636" s="5">
        <f>'90.1 Data-SI'!E636*Convert!$B$6/Convert!$B$5/$D636</f>
        <v>0</v>
      </c>
      <c r="F636" s="5">
        <f>'90.1 Data-SI'!F636*Convert!$B$7/Convert!$B$5/$D636</f>
        <v>2.0899487919188537</v>
      </c>
      <c r="G636" s="5">
        <f>'90.1 Data-SI'!G636*Convert!$B$6/Convert!$B$5/$D636</f>
        <v>70.00894320767182</v>
      </c>
      <c r="H636" s="5">
        <f>'90.1 Data-SI'!H636*Convert!$B$6/Convert!$B$5/$D636</f>
        <v>64.747746084504882</v>
      </c>
      <c r="I636" s="5">
        <f>'90.1 Data-SI'!I636*Convert!$B$6/Convert!$B$5/$D636</f>
        <v>12.918819966502864</v>
      </c>
      <c r="J636" s="5">
        <f>'90.1 Data-SI'!J636*Convert!$B$6/Convert!$B$5/$D636</f>
        <v>278.73424283700223</v>
      </c>
      <c r="K636" s="5">
        <f>'90.1 Data-SI'!K636*Convert!$B$7/Convert!$B$5/$D636</f>
        <v>0</v>
      </c>
      <c r="L636" s="5">
        <f>'90.1 Data-SI'!L636*Convert!$B$6/Convert!$B$5/$D636</f>
        <v>37.618641981492097</v>
      </c>
      <c r="M636" s="5">
        <f>'90.1 Data-SI'!M636*Convert!$B$6/Convert!$B$5/$D636</f>
        <v>45.909082268131456</v>
      </c>
      <c r="N636" s="5">
        <f>'90.1 Data-SI'!N636*Convert!$B$6/Convert!$B$5/$D636</f>
        <v>8.1246390777546402</v>
      </c>
      <c r="O636" s="5">
        <f>'90.1 Data-SI'!O636*Convert!$B$6/Convert!$B$5/$D636</f>
        <v>2.5247554760033392E-2</v>
      </c>
      <c r="P636" s="5">
        <f>'90.1 Data-SI'!P636*Convert!$B$6/Convert!$B$5/$D636</f>
        <v>8.0993915229946065</v>
      </c>
      <c r="Q636" s="5">
        <f>'90.1 Data-SI'!Q636*Convert!$B$6/Convert!$B$5/$D636</f>
        <v>22.785986067759662</v>
      </c>
      <c r="R636" s="5">
        <f>'90.1 Data-SI'!R636*Convert!$B$6/Convert!$B$5/$D636</f>
        <v>29.000967464717121</v>
      </c>
      <c r="S636" s="5">
        <f>'90.1 Data-SI'!S636*Convert!$B$6/Convert!$B$5/$D636</f>
        <v>0</v>
      </c>
      <c r="T636" s="5">
        <f>'90.1 Data-SI'!T636*Convert!$B$6/Convert!$B$5/$D636</f>
        <v>0</v>
      </c>
      <c r="U636" s="5">
        <f>'90.1 Data-SI'!U636*Convert!$B$7/Convert!$B$5/$D636</f>
        <v>3.432196463941886</v>
      </c>
      <c r="V636" s="5">
        <f>'90.1 Data-SI'!V636*Convert!$B$6/Convert!$B$5/$D636</f>
        <v>0</v>
      </c>
      <c r="W636" s="5">
        <f>'90.1 Data-SI'!W636*Convert!$B$6/Convert!$B$5/$D636</f>
        <v>175.80437053127466</v>
      </c>
      <c r="X636" s="5">
        <f>'90.1 Data-SI'!X636*Convert!$B$7/Convert!$B$5/$D636</f>
        <v>2.0899487919188537</v>
      </c>
      <c r="Y636" s="5">
        <f t="shared" si="20"/>
        <v>177.89431932319351</v>
      </c>
      <c r="Z636" s="5">
        <f>'90.1 Data-SI'!Z636*Convert!$B$6/Convert!$B$5/$D636</f>
        <v>16.13342622261159</v>
      </c>
      <c r="AA636" s="5">
        <f>'90.1 Data-SI'!AA636*Convert!$B$6/Convert!$B$5/$D636</f>
        <v>585.98268509934985</v>
      </c>
      <c r="AB636" s="5">
        <f t="shared" si="21"/>
        <v>602.1161113219614</v>
      </c>
    </row>
    <row r="637" spans="1:28" x14ac:dyDescent="0.25">
      <c r="A637" s="95">
        <v>2013</v>
      </c>
      <c r="B637" s="95" t="s">
        <v>55</v>
      </c>
      <c r="C637" s="52" t="s">
        <v>17</v>
      </c>
      <c r="D637" s="5">
        <f>VLOOKUP(B637,SWH!$A$4:$C$19,3,FALSE)</f>
        <v>46320.38</v>
      </c>
      <c r="E637" s="5">
        <f>'90.1 Data-SI'!E637*Convert!$B$6/Convert!$B$5/$D637</f>
        <v>0</v>
      </c>
      <c r="F637" s="5">
        <f>'90.1 Data-SI'!F637*Convert!$B$7/Convert!$B$5/$D637</f>
        <v>0.32750115128109442</v>
      </c>
      <c r="G637" s="5">
        <f>'90.1 Data-SI'!G637*Convert!$B$6/Convert!$B$5/$D637</f>
        <v>46.792595697377457</v>
      </c>
      <c r="H637" s="5">
        <f>'90.1 Data-SI'!H637*Convert!$B$6/Convert!$B$5/$D637</f>
        <v>64.815547953430254</v>
      </c>
      <c r="I637" s="5">
        <f>'90.1 Data-SI'!I637*Convert!$B$6/Convert!$B$5/$D637</f>
        <v>12.952436019163343</v>
      </c>
      <c r="J637" s="5">
        <f>'90.1 Data-SI'!J637*Convert!$B$6/Convert!$B$5/$D637</f>
        <v>278.73424283700223</v>
      </c>
      <c r="K637" s="5">
        <f>'90.1 Data-SI'!K637*Convert!$B$7/Convert!$B$5/$D637</f>
        <v>0</v>
      </c>
      <c r="L637" s="5">
        <f>'90.1 Data-SI'!L637*Convert!$B$6/Convert!$B$5/$D637</f>
        <v>37.618831902693564</v>
      </c>
      <c r="M637" s="5">
        <f>'90.1 Data-SI'!M637*Convert!$B$6/Convert!$B$5/$D637</f>
        <v>39.101926564985483</v>
      </c>
      <c r="N637" s="5">
        <f>'90.1 Data-SI'!N637*Convert!$B$6/Convert!$B$5/$D637</f>
        <v>6.8629925363786368</v>
      </c>
      <c r="O637" s="5">
        <f>'90.1 Data-SI'!O637*Convert!$B$6/Convert!$B$5/$D637</f>
        <v>2.5247554760033392E-2</v>
      </c>
      <c r="P637" s="5">
        <f>'90.1 Data-SI'!P637*Convert!$B$6/Convert!$B$5/$D637</f>
        <v>6.8377449816186031</v>
      </c>
      <c r="Q637" s="5">
        <f>'90.1 Data-SI'!Q637*Convert!$B$6/Convert!$B$5/$D637</f>
        <v>18.658048753773897</v>
      </c>
      <c r="R637" s="5">
        <f>'90.1 Data-SI'!R637*Convert!$B$6/Convert!$B$5/$D637</f>
        <v>6.4658673041014687</v>
      </c>
      <c r="S637" s="5">
        <f>'90.1 Data-SI'!S637*Convert!$B$6/Convert!$B$5/$D637</f>
        <v>0</v>
      </c>
      <c r="T637" s="5">
        <f>'90.1 Data-SI'!T637*Convert!$B$6/Convert!$B$5/$D637</f>
        <v>0</v>
      </c>
      <c r="U637" s="5">
        <f>'90.1 Data-SI'!U637*Convert!$B$7/Convert!$B$5/$D637</f>
        <v>3.5795004752167885</v>
      </c>
      <c r="V637" s="5">
        <f>'90.1 Data-SI'!V637*Convert!$B$6/Convert!$B$5/$D637</f>
        <v>0</v>
      </c>
      <c r="W637" s="5">
        <f>'90.1 Data-SI'!W637*Convert!$B$6/Convert!$B$5/$D637</f>
        <v>117.85618330185689</v>
      </c>
      <c r="X637" s="5">
        <f>'90.1 Data-SI'!X637*Convert!$B$7/Convert!$B$5/$D637</f>
        <v>0.32750115128109442</v>
      </c>
      <c r="Y637" s="5">
        <f t="shared" si="20"/>
        <v>118.18368445313799</v>
      </c>
      <c r="Z637" s="5">
        <f>'90.1 Data-SI'!Z637*Convert!$B$6/Convert!$B$5/$D637</f>
        <v>11.414644050847597</v>
      </c>
      <c r="AA637" s="5">
        <f>'90.1 Data-SI'!AA637*Convert!$B$6/Convert!$B$5/$D637</f>
        <v>523.41694369855247</v>
      </c>
      <c r="AB637" s="5">
        <f t="shared" si="21"/>
        <v>534.83158774940011</v>
      </c>
    </row>
    <row r="638" spans="1:28" x14ac:dyDescent="0.25">
      <c r="A638" s="95">
        <v>2013</v>
      </c>
      <c r="B638" s="95" t="s">
        <v>55</v>
      </c>
      <c r="C638" s="52" t="s">
        <v>14</v>
      </c>
      <c r="D638" s="5">
        <f>VLOOKUP(B638,SWH!$A$4:$C$19,3,FALSE)</f>
        <v>46320.38</v>
      </c>
      <c r="E638" s="5">
        <f>'90.1 Data-SI'!E638*Convert!$B$6/Convert!$B$5/$D638</f>
        <v>0</v>
      </c>
      <c r="F638" s="5">
        <f>'90.1 Data-SI'!F638*Convert!$B$7/Convert!$B$5/$D638</f>
        <v>7.3666957059601961</v>
      </c>
      <c r="G638" s="5">
        <f>'90.1 Data-SI'!G638*Convert!$B$6/Convert!$B$5/$D638</f>
        <v>69.926517406233131</v>
      </c>
      <c r="H638" s="5">
        <f>'90.1 Data-SI'!H638*Convert!$B$6/Convert!$B$5/$D638</f>
        <v>64.809280553781676</v>
      </c>
      <c r="I638" s="5">
        <f>'90.1 Data-SI'!I638*Convert!$B$6/Convert!$B$5/$D638</f>
        <v>12.96724987287813</v>
      </c>
      <c r="J638" s="5">
        <f>'90.1 Data-SI'!J638*Convert!$B$6/Convert!$B$5/$D638</f>
        <v>278.73424283700223</v>
      </c>
      <c r="K638" s="5">
        <f>'90.1 Data-SI'!K638*Convert!$B$7/Convert!$B$5/$D638</f>
        <v>0</v>
      </c>
      <c r="L638" s="5">
        <f>'90.1 Data-SI'!L638*Convert!$B$6/Convert!$B$5/$D638</f>
        <v>37.618831902693564</v>
      </c>
      <c r="M638" s="5">
        <f>'90.1 Data-SI'!M638*Convert!$B$6/Convert!$B$5/$D638</f>
        <v>40.2938720254214</v>
      </c>
      <c r="N638" s="5">
        <f>'90.1 Data-SI'!N638*Convert!$B$6/Convert!$B$5/$D638</f>
        <v>7.2679045379161398</v>
      </c>
      <c r="O638" s="5">
        <f>'90.1 Data-SI'!O638*Convert!$B$6/Convert!$B$5/$D638</f>
        <v>2.5247554760033392E-2</v>
      </c>
      <c r="P638" s="5">
        <f>'90.1 Data-SI'!P638*Convert!$B$6/Convert!$B$5/$D638</f>
        <v>7.242656983156107</v>
      </c>
      <c r="Q638" s="5">
        <f>'90.1 Data-SI'!Q638*Convert!$B$6/Convert!$B$5/$D638</f>
        <v>22.058018102518925</v>
      </c>
      <c r="R638" s="5">
        <f>'90.1 Data-SI'!R638*Convert!$B$6/Convert!$B$5/$D638</f>
        <v>0.49892299626595843</v>
      </c>
      <c r="S638" s="5">
        <f>'90.1 Data-SI'!S638*Convert!$B$6/Convert!$B$5/$D638</f>
        <v>1.0922368296633145</v>
      </c>
      <c r="T638" s="5">
        <f>'90.1 Data-SI'!T638*Convert!$B$6/Convert!$B$5/$D638</f>
        <v>0</v>
      </c>
      <c r="U638" s="5">
        <f>'90.1 Data-SI'!U638*Convert!$B$7/Convert!$B$5/$D638</f>
        <v>3.8491461233934428</v>
      </c>
      <c r="V638" s="5">
        <f>'90.1 Data-SI'!V638*Convert!$B$6/Convert!$B$5/$D638</f>
        <v>0</v>
      </c>
      <c r="W638" s="5">
        <f>'90.1 Data-SI'!W638*Convert!$B$6/Convert!$B$5/$D638</f>
        <v>141.11222434325884</v>
      </c>
      <c r="X638" s="5">
        <f>'90.1 Data-SI'!X638*Convert!$B$7/Convert!$B$5/$D638</f>
        <v>7.3666957059601961</v>
      </c>
      <c r="Y638" s="5">
        <f t="shared" si="20"/>
        <v>148.47892004921903</v>
      </c>
      <c r="Z638" s="5">
        <f>'90.1 Data-SI'!Z638*Convert!$B$6/Convert!$B$5/$D638</f>
        <v>32.768054495906796</v>
      </c>
      <c r="AA638" s="5">
        <f>'90.1 Data-SI'!AA638*Convert!$B$6/Convert!$B$5/$D638</f>
        <v>568.03494163907976</v>
      </c>
      <c r="AB638" s="5">
        <f t="shared" si="21"/>
        <v>600.80299613498653</v>
      </c>
    </row>
    <row r="639" spans="1:28" x14ac:dyDescent="0.25">
      <c r="A639" s="95">
        <v>2013</v>
      </c>
      <c r="B639" s="95" t="s">
        <v>55</v>
      </c>
      <c r="C639" s="52" t="s">
        <v>2</v>
      </c>
      <c r="D639" s="5">
        <f>VLOOKUP(B639,SWH!$A$4:$C$19,3,FALSE)</f>
        <v>46320.38</v>
      </c>
      <c r="E639" s="5">
        <f>'90.1 Data-SI'!E639*Convert!$B$6/Convert!$B$5/$D639</f>
        <v>0</v>
      </c>
      <c r="F639" s="5">
        <f>'90.1 Data-SI'!F639*Convert!$B$7/Convert!$B$5/$D639</f>
        <v>4.1414789295290282</v>
      </c>
      <c r="G639" s="5">
        <f>'90.1 Data-SI'!G639*Convert!$B$6/Convert!$B$5/$D639</f>
        <v>53.940090193560586</v>
      </c>
      <c r="H639" s="5">
        <f>'90.1 Data-SI'!H639*Convert!$B$6/Convert!$B$5/$D639</f>
        <v>64.588782038873134</v>
      </c>
      <c r="I639" s="5">
        <f>'90.1 Data-SI'!I639*Convert!$B$6/Convert!$B$5/$D639</f>
        <v>12.916730833286678</v>
      </c>
      <c r="J639" s="5">
        <f>'90.1 Data-SI'!J639*Convert!$B$6/Convert!$B$5/$D639</f>
        <v>278.73424283700223</v>
      </c>
      <c r="K639" s="5">
        <f>'90.1 Data-SI'!K639*Convert!$B$7/Convert!$B$5/$D639</f>
        <v>0</v>
      </c>
      <c r="L639" s="5">
        <f>'90.1 Data-SI'!L639*Convert!$B$6/Convert!$B$5/$D639</f>
        <v>37.618641981492097</v>
      </c>
      <c r="M639" s="5">
        <f>'90.1 Data-SI'!M639*Convert!$B$6/Convert!$B$5/$D639</f>
        <v>49.910532061937118</v>
      </c>
      <c r="N639" s="5">
        <f>'90.1 Data-SI'!N639*Convert!$B$6/Convert!$B$5/$D639</f>
        <v>6.8869226077640606</v>
      </c>
      <c r="O639" s="5">
        <f>'90.1 Data-SI'!O639*Convert!$B$6/Convert!$B$5/$D639</f>
        <v>2.5247554760033392E-2</v>
      </c>
      <c r="P639" s="5">
        <f>'90.1 Data-SI'!P639*Convert!$B$6/Convert!$B$5/$D639</f>
        <v>6.8616750530040278</v>
      </c>
      <c r="Q639" s="5">
        <f>'90.1 Data-SI'!Q639*Convert!$B$6/Convert!$B$5/$D639</f>
        <v>16.248138628300449</v>
      </c>
      <c r="R639" s="5">
        <f>'90.1 Data-SI'!R639*Convert!$B$6/Convert!$B$5/$D639</f>
        <v>37.737342732411861</v>
      </c>
      <c r="S639" s="5">
        <f>'90.1 Data-SI'!S639*Convert!$B$6/Convert!$B$5/$D639</f>
        <v>0</v>
      </c>
      <c r="T639" s="5">
        <f>'90.1 Data-SI'!T639*Convert!$B$6/Convert!$B$5/$D639</f>
        <v>0</v>
      </c>
      <c r="U639" s="5">
        <f>'90.1 Data-SI'!U639*Convert!$B$7/Convert!$B$5/$D639</f>
        <v>3.7598926337727709</v>
      </c>
      <c r="V639" s="5">
        <f>'90.1 Data-SI'!V639*Convert!$B$6/Convert!$B$5/$D639</f>
        <v>0</v>
      </c>
      <c r="W639" s="5">
        <f>'90.1 Data-SI'!W639*Convert!$B$6/Convert!$B$5/$D639</f>
        <v>164.69777866921407</v>
      </c>
      <c r="X639" s="5">
        <f>'90.1 Data-SI'!X639*Convert!$B$7/Convert!$B$5/$D639</f>
        <v>4.1414789295290282</v>
      </c>
      <c r="Y639" s="5">
        <f t="shared" si="20"/>
        <v>168.8392575987431</v>
      </c>
      <c r="Z639" s="5">
        <f>'90.1 Data-SI'!Z639*Convert!$B$6/Convert!$B$5/$D639</f>
        <v>23.084542196473055</v>
      </c>
      <c r="AA639" s="5">
        <f>'90.1 Data-SI'!AA639*Convert!$B$6/Convert!$B$5/$D639</f>
        <v>581.66615603230275</v>
      </c>
      <c r="AB639" s="5">
        <f t="shared" si="21"/>
        <v>604.75069822877583</v>
      </c>
    </row>
    <row r="640" spans="1:28" x14ac:dyDescent="0.25">
      <c r="A640" s="95">
        <v>2013</v>
      </c>
      <c r="B640" s="95" t="s">
        <v>55</v>
      </c>
      <c r="C640" s="52" t="s">
        <v>18</v>
      </c>
      <c r="D640" s="5">
        <f>VLOOKUP(B640,SWH!$A$4:$C$19,3,FALSE)</f>
        <v>46320.38</v>
      </c>
      <c r="E640" s="5">
        <f>'90.1 Data-SI'!E640*Convert!$B$6/Convert!$B$5/$D640</f>
        <v>0</v>
      </c>
      <c r="F640" s="5">
        <f>'90.1 Data-SI'!F640*Convert!$B$7/Convert!$B$5/$D640</f>
        <v>6.5835662161858108</v>
      </c>
      <c r="G640" s="5">
        <f>'90.1 Data-SI'!G640*Convert!$B$6/Convert!$B$5/$D640</f>
        <v>24.389680692986065</v>
      </c>
      <c r="H640" s="5">
        <f>'90.1 Data-SI'!H640*Convert!$B$6/Convert!$B$5/$D640</f>
        <v>65.028829462682879</v>
      </c>
      <c r="I640" s="5">
        <f>'90.1 Data-SI'!I640*Convert!$B$6/Convert!$B$5/$D640</f>
        <v>12.971428139310506</v>
      </c>
      <c r="J640" s="5">
        <f>'90.1 Data-SI'!J640*Convert!$B$6/Convert!$B$5/$D640</f>
        <v>278.73424283700223</v>
      </c>
      <c r="K640" s="5">
        <f>'90.1 Data-SI'!K640*Convert!$B$7/Convert!$B$5/$D640</f>
        <v>0</v>
      </c>
      <c r="L640" s="5">
        <f>'90.1 Data-SI'!L640*Convert!$B$6/Convert!$B$5/$D640</f>
        <v>37.618831902693564</v>
      </c>
      <c r="M640" s="5">
        <f>'90.1 Data-SI'!M640*Convert!$B$6/Convert!$B$5/$D640</f>
        <v>39.789251393111293</v>
      </c>
      <c r="N640" s="5">
        <f>'90.1 Data-SI'!N640*Convert!$B$6/Convert!$B$5/$D640</f>
        <v>4.5356981335453446</v>
      </c>
      <c r="O640" s="5">
        <f>'90.1 Data-SI'!O640*Convert!$B$6/Convert!$B$5/$D640</f>
        <v>2.5247554760033392E-2</v>
      </c>
      <c r="P640" s="5">
        <f>'90.1 Data-SI'!P640*Convert!$B$6/Convert!$B$5/$D640</f>
        <v>4.5104505787853109</v>
      </c>
      <c r="Q640" s="5">
        <f>'90.1 Data-SI'!Q640*Convert!$B$6/Convert!$B$5/$D640</f>
        <v>8.4419974054137246</v>
      </c>
      <c r="R640" s="5">
        <f>'90.1 Data-SI'!R640*Convert!$B$6/Convert!$B$5/$D640</f>
        <v>19.100565153202783</v>
      </c>
      <c r="S640" s="5">
        <f>'90.1 Data-SI'!S640*Convert!$B$6/Convert!$B$5/$D640</f>
        <v>0</v>
      </c>
      <c r="T640" s="5">
        <f>'90.1 Data-SI'!T640*Convert!$B$6/Convert!$B$5/$D640</f>
        <v>0</v>
      </c>
      <c r="U640" s="5">
        <f>'90.1 Data-SI'!U640*Convert!$B$7/Convert!$B$5/$D640</f>
        <v>3.9442501695078214</v>
      </c>
      <c r="V640" s="5">
        <f>'90.1 Data-SI'!V640*Convert!$B$6/Convert!$B$5/$D640</f>
        <v>0</v>
      </c>
      <c r="W640" s="5">
        <f>'90.1 Data-SI'!W640*Convert!$B$6/Convert!$B$5/$D640</f>
        <v>96.231945223499167</v>
      </c>
      <c r="X640" s="5">
        <f>'90.1 Data-SI'!X640*Convert!$B$7/Convert!$B$5/$D640</f>
        <v>6.5835662161858108</v>
      </c>
      <c r="Y640" s="5">
        <f t="shared" si="20"/>
        <v>102.81551143968498</v>
      </c>
      <c r="Z640" s="5">
        <f>'90.1 Data-SI'!Z640*Convert!$B$6/Convert!$B$5/$D640</f>
        <v>30.757928499531115</v>
      </c>
      <c r="AA640" s="5">
        <f>'90.1 Data-SI'!AA640*Convert!$B$6/Convert!$B$5/$D640</f>
        <v>521.36826369827816</v>
      </c>
      <c r="AB640" s="5">
        <f t="shared" si="21"/>
        <v>552.12619219780925</v>
      </c>
    </row>
    <row r="641" spans="1:28" x14ac:dyDescent="0.25">
      <c r="A641" s="95">
        <v>2013</v>
      </c>
      <c r="B641" s="95" t="s">
        <v>55</v>
      </c>
      <c r="C641" s="52" t="s">
        <v>4</v>
      </c>
      <c r="D641" s="5">
        <f>VLOOKUP(B641,SWH!$A$4:$C$19,3,FALSE)</f>
        <v>46320.38</v>
      </c>
      <c r="E641" s="5">
        <f>'90.1 Data-SI'!E641*Convert!$B$6/Convert!$B$5/$D641</f>
        <v>0</v>
      </c>
      <c r="F641" s="5">
        <f>'90.1 Data-SI'!F641*Convert!$B$7/Convert!$B$5/$D641</f>
        <v>12.034074658090265</v>
      </c>
      <c r="G641" s="5">
        <f>'90.1 Data-SI'!G641*Convert!$B$6/Convert!$B$5/$D641</f>
        <v>37.757854222170799</v>
      </c>
      <c r="H641" s="5">
        <f>'90.1 Data-SI'!H641*Convert!$B$6/Convert!$B$5/$D641</f>
        <v>64.778513319143272</v>
      </c>
      <c r="I641" s="5">
        <f>'90.1 Data-SI'!I641*Convert!$B$6/Convert!$B$5/$D641</f>
        <v>12.933633820217651</v>
      </c>
      <c r="J641" s="5">
        <f>'90.1 Data-SI'!J641*Convert!$B$6/Convert!$B$5/$D641</f>
        <v>278.73424283700223</v>
      </c>
      <c r="K641" s="5">
        <f>'90.1 Data-SI'!K641*Convert!$B$7/Convert!$B$5/$D641</f>
        <v>0</v>
      </c>
      <c r="L641" s="5">
        <f>'90.1 Data-SI'!L641*Convert!$B$6/Convert!$B$5/$D641</f>
        <v>37.618831902693564</v>
      </c>
      <c r="M641" s="5">
        <f>'90.1 Data-SI'!M641*Convert!$B$6/Convert!$B$5/$D641</f>
        <v>40.34287169540108</v>
      </c>
      <c r="N641" s="5">
        <f>'90.1 Data-SI'!N641*Convert!$B$6/Convert!$B$5/$D641</f>
        <v>5.9074989717748903</v>
      </c>
      <c r="O641" s="5">
        <f>'90.1 Data-SI'!O641*Convert!$B$6/Convert!$B$5/$D641</f>
        <v>2.5247554760033392E-2</v>
      </c>
      <c r="P641" s="5">
        <f>'90.1 Data-SI'!P641*Convert!$B$6/Convert!$B$5/$D641</f>
        <v>5.8822514170148583</v>
      </c>
      <c r="Q641" s="5">
        <f>'90.1 Data-SI'!Q641*Convert!$B$6/Convert!$B$5/$D641</f>
        <v>12.44724562324882</v>
      </c>
      <c r="R641" s="5">
        <f>'90.1 Data-SI'!R641*Convert!$B$6/Convert!$B$5/$D641</f>
        <v>24.369169203227127</v>
      </c>
      <c r="S641" s="5">
        <f>'90.1 Data-SI'!S641*Convert!$B$6/Convert!$B$5/$D641</f>
        <v>0.91902869392119269</v>
      </c>
      <c r="T641" s="5">
        <f>'90.1 Data-SI'!T641*Convert!$B$6/Convert!$B$5/$D641</f>
        <v>0</v>
      </c>
      <c r="U641" s="5">
        <f>'90.1 Data-SI'!U641*Convert!$B$7/Convert!$B$5/$D641</f>
        <v>4.1193768272194671</v>
      </c>
      <c r="V641" s="5">
        <f>'90.1 Data-SI'!V641*Convert!$B$6/Convert!$B$5/$D641</f>
        <v>0</v>
      </c>
      <c r="W641" s="5">
        <f>'90.1 Data-SI'!W641*Convert!$B$6/Convert!$B$5/$D641</f>
        <v>121.71842085498388</v>
      </c>
      <c r="X641" s="5">
        <f>'90.1 Data-SI'!X641*Convert!$B$7/Convert!$B$5/$D641</f>
        <v>12.034074658090265</v>
      </c>
      <c r="Y641" s="5">
        <f t="shared" si="20"/>
        <v>133.75249551307414</v>
      </c>
      <c r="Z641" s="5">
        <f>'90.1 Data-SI'!Z641*Convert!$B$6/Convert!$B$5/$D641</f>
        <v>47.193899196087003</v>
      </c>
      <c r="AA641" s="5">
        <f>'90.1 Data-SI'!AA641*Convert!$B$6/Convert!$B$5/$D641</f>
        <v>563.0025995636862</v>
      </c>
      <c r="AB641" s="5">
        <f t="shared" si="21"/>
        <v>610.19649875977325</v>
      </c>
    </row>
    <row r="642" spans="1:28" x14ac:dyDescent="0.25">
      <c r="A642" s="95">
        <v>2013</v>
      </c>
      <c r="B642" s="95" t="s">
        <v>55</v>
      </c>
      <c r="C642" s="52" t="s">
        <v>5</v>
      </c>
      <c r="D642" s="5">
        <f>VLOOKUP(B642,SWH!$A$4:$C$19,3,FALSE)</f>
        <v>46320.38</v>
      </c>
      <c r="E642" s="5">
        <f>'90.1 Data-SI'!E642*Convert!$B$6/Convert!$B$5/$D642</f>
        <v>0</v>
      </c>
      <c r="F642" s="5">
        <f>'90.1 Data-SI'!F642*Convert!$B$7/Convert!$B$5/$D642</f>
        <v>10.833410453214956</v>
      </c>
      <c r="G642" s="5">
        <f>'90.1 Data-SI'!G642*Convert!$B$6/Convert!$B$5/$D642</f>
        <v>40.289123995384614</v>
      </c>
      <c r="H642" s="5">
        <f>'90.1 Data-SI'!H642*Convert!$B$6/Convert!$B$5/$D642</f>
        <v>64.733691915595983</v>
      </c>
      <c r="I642" s="5">
        <f>'90.1 Data-SI'!I642*Convert!$B$6/Convert!$B$5/$D642</f>
        <v>12.95433523117806</v>
      </c>
      <c r="J642" s="5">
        <f>'90.1 Data-SI'!J642*Convert!$B$6/Convert!$B$5/$D642</f>
        <v>278.73424283700223</v>
      </c>
      <c r="K642" s="5">
        <f>'90.1 Data-SI'!K642*Convert!$B$7/Convert!$B$5/$D642</f>
        <v>0</v>
      </c>
      <c r="L642" s="5">
        <f>'90.1 Data-SI'!L642*Convert!$B$6/Convert!$B$5/$D642</f>
        <v>37.618641981492097</v>
      </c>
      <c r="M642" s="5">
        <f>'90.1 Data-SI'!M642*Convert!$B$6/Convert!$B$5/$D642</f>
        <v>49.757835415953942</v>
      </c>
      <c r="N642" s="5">
        <f>'90.1 Data-SI'!N642*Convert!$B$6/Convert!$B$5/$D642</f>
        <v>6.1771870778645983</v>
      </c>
      <c r="O642" s="5">
        <f>'90.1 Data-SI'!O642*Convert!$B$6/Convert!$B$5/$D642</f>
        <v>2.5247554760033392E-2</v>
      </c>
      <c r="P642" s="5">
        <f>'90.1 Data-SI'!P642*Convert!$B$6/Convert!$B$5/$D642</f>
        <v>6.1519395231045646</v>
      </c>
      <c r="Q642" s="5">
        <f>'90.1 Data-SI'!Q642*Convert!$B$6/Convert!$B$5/$D642</f>
        <v>11.970543407555043</v>
      </c>
      <c r="R642" s="5">
        <f>'90.1 Data-SI'!R642*Convert!$B$6/Convert!$B$5/$D642</f>
        <v>43.997335454118094</v>
      </c>
      <c r="S642" s="5">
        <f>'90.1 Data-SI'!S642*Convert!$B$6/Convert!$B$5/$D642</f>
        <v>0</v>
      </c>
      <c r="T642" s="5">
        <f>'90.1 Data-SI'!T642*Convert!$B$6/Convert!$B$5/$D642</f>
        <v>0</v>
      </c>
      <c r="U642" s="5">
        <f>'90.1 Data-SI'!U642*Convert!$B$7/Convert!$B$5/$D642</f>
        <v>4.0430595680682151</v>
      </c>
      <c r="V642" s="5">
        <f>'90.1 Data-SI'!V642*Convert!$B$6/Convert!$B$5/$D642</f>
        <v>0</v>
      </c>
      <c r="W642" s="5">
        <f>'90.1 Data-SI'!W642*Convert!$B$6/Convert!$B$5/$D642</f>
        <v>152.16677779611626</v>
      </c>
      <c r="X642" s="5">
        <f>'90.1 Data-SI'!X642*Convert!$B$7/Convert!$B$5/$D642</f>
        <v>10.833410453214956</v>
      </c>
      <c r="Y642" s="5">
        <f t="shared" si="20"/>
        <v>163.00018824933122</v>
      </c>
      <c r="Z642" s="5">
        <f>'90.1 Data-SI'!Z642*Convert!$B$6/Convert!$B$5/$D642</f>
        <v>43.462897193176929</v>
      </c>
      <c r="AA642" s="5">
        <f>'90.1 Data-SI'!AA642*Convert!$B$6/Convert!$B$5/$D642</f>
        <v>589.69583450932157</v>
      </c>
      <c r="AB642" s="5">
        <f t="shared" si="21"/>
        <v>633.15873170249847</v>
      </c>
    </row>
    <row r="643" spans="1:28" x14ac:dyDescent="0.25">
      <c r="A643" s="95">
        <v>2013</v>
      </c>
      <c r="B643" s="95" t="s">
        <v>55</v>
      </c>
      <c r="C643" s="52" t="s">
        <v>15</v>
      </c>
      <c r="D643" s="5">
        <f>VLOOKUP(B643,SWH!$A$4:$C$19,3,FALSE)</f>
        <v>46320.38</v>
      </c>
      <c r="E643" s="5">
        <f>'90.1 Data-SI'!E643*Convert!$B$6/Convert!$B$5/$D643</f>
        <v>0</v>
      </c>
      <c r="F643" s="5">
        <f>'90.1 Data-SI'!F643*Convert!$B$7/Convert!$B$5/$D643</f>
        <v>6.6648239452650815</v>
      </c>
      <c r="G643" s="5">
        <f>'90.1 Data-SI'!G643*Convert!$B$6/Convert!$B$5/$D643</f>
        <v>25.350681972432486</v>
      </c>
      <c r="H643" s="5">
        <f>'90.1 Data-SI'!H643*Convert!$B$6/Convert!$B$5/$D643</f>
        <v>65.084856217117007</v>
      </c>
      <c r="I643" s="5">
        <f>'90.1 Data-SI'!I643*Convert!$B$6/Convert!$B$5/$D643</f>
        <v>12.961932079236927</v>
      </c>
      <c r="J643" s="5">
        <f>'90.1 Data-SI'!J643*Convert!$B$6/Convert!$B$5/$D643</f>
        <v>278.73424283700223</v>
      </c>
      <c r="K643" s="5">
        <f>'90.1 Data-SI'!K643*Convert!$B$7/Convert!$B$5/$D643</f>
        <v>0</v>
      </c>
      <c r="L643" s="5">
        <f>'90.1 Data-SI'!L643*Convert!$B$6/Convert!$B$5/$D643</f>
        <v>37.619021823895039</v>
      </c>
      <c r="M643" s="5">
        <f>'90.1 Data-SI'!M643*Convert!$B$6/Convert!$B$5/$D643</f>
        <v>40.409723958319091</v>
      </c>
      <c r="N643" s="5">
        <f>'90.1 Data-SI'!N643*Convert!$B$6/Convert!$B$5/$D643</f>
        <v>3.639080141397804</v>
      </c>
      <c r="O643" s="5">
        <f>'90.1 Data-SI'!O643*Convert!$B$6/Convert!$B$5/$D643</f>
        <v>2.5247554760033392E-2</v>
      </c>
      <c r="P643" s="5">
        <f>'90.1 Data-SI'!P643*Convert!$B$6/Convert!$B$5/$D643</f>
        <v>3.6138325866377707</v>
      </c>
      <c r="Q643" s="5">
        <f>'90.1 Data-SI'!Q643*Convert!$B$6/Convert!$B$5/$D643</f>
        <v>7.1877577908951142</v>
      </c>
      <c r="R643" s="5">
        <f>'90.1 Data-SI'!R643*Convert!$B$6/Convert!$B$5/$D643</f>
        <v>13.836899054416701</v>
      </c>
      <c r="S643" s="5">
        <f>'90.1 Data-SI'!S643*Convert!$B$6/Convert!$B$5/$D643</f>
        <v>0</v>
      </c>
      <c r="T643" s="5">
        <f>'90.1 Data-SI'!T643*Convert!$B$6/Convert!$B$5/$D643</f>
        <v>0</v>
      </c>
      <c r="U643" s="5">
        <f>'90.1 Data-SI'!U643*Convert!$B$7/Convert!$B$5/$D643</f>
        <v>4.0978597805592756</v>
      </c>
      <c r="V643" s="5">
        <f>'90.1 Data-SI'!V643*Convert!$B$6/Convert!$B$5/$D643</f>
        <v>0</v>
      </c>
      <c r="W643" s="5">
        <f>'90.1 Data-SI'!W643*Convert!$B$6/Convert!$B$5/$D643</f>
        <v>90.398895362701154</v>
      </c>
      <c r="X643" s="5">
        <f>'90.1 Data-SI'!X643*Convert!$B$7/Convert!$B$5/$D643</f>
        <v>6.6648239452650815</v>
      </c>
      <c r="Y643" s="5">
        <f t="shared" ref="Y643:Y706" si="22">SUM(W643:X643)</f>
        <v>97.063719307966238</v>
      </c>
      <c r="Z643" s="5">
        <f>'90.1 Data-SI'!Z643*Convert!$B$6/Convert!$B$5/$D643</f>
        <v>31.4441138004481</v>
      </c>
      <c r="AA643" s="5">
        <f>'90.1 Data-SI'!AA643*Convert!$B$6/Convert!$B$5/$D643</f>
        <v>516.26830967516048</v>
      </c>
      <c r="AB643" s="5">
        <f t="shared" ref="AB643:AB706" si="23">SUM(Z643:AA643)</f>
        <v>547.7124234756086</v>
      </c>
    </row>
    <row r="644" spans="1:28" x14ac:dyDescent="0.25">
      <c r="A644" s="95">
        <v>2013</v>
      </c>
      <c r="B644" s="95" t="s">
        <v>55</v>
      </c>
      <c r="C644" s="52" t="s">
        <v>16</v>
      </c>
      <c r="D644" s="5">
        <f>VLOOKUP(B644,SWH!$A$4:$C$19,3,FALSE)</f>
        <v>46320.38</v>
      </c>
      <c r="E644" s="5">
        <f>'90.1 Data-SI'!E644*Convert!$B$6/Convert!$B$5/$D644</f>
        <v>0</v>
      </c>
      <c r="F644" s="5">
        <f>'90.1 Data-SI'!F644*Convert!$B$7/Convert!$B$5/$D644</f>
        <v>22.925860663875767</v>
      </c>
      <c r="G644" s="5">
        <f>'90.1 Data-SI'!G644*Convert!$B$6/Convert!$B$5/$D644</f>
        <v>38.058499484100373</v>
      </c>
      <c r="H644" s="5">
        <f>'90.1 Data-SI'!H644*Convert!$B$6/Convert!$B$5/$D644</f>
        <v>64.819916141064098</v>
      </c>
      <c r="I644" s="5">
        <f>'90.1 Data-SI'!I644*Convert!$B$6/Convert!$B$5/$D644</f>
        <v>12.947877910328025</v>
      </c>
      <c r="J644" s="5">
        <f>'90.1 Data-SI'!J644*Convert!$B$6/Convert!$B$5/$D644</f>
        <v>278.73424283700223</v>
      </c>
      <c r="K644" s="5">
        <f>'90.1 Data-SI'!K644*Convert!$B$7/Convert!$B$5/$D644</f>
        <v>0</v>
      </c>
      <c r="L644" s="5">
        <f>'90.1 Data-SI'!L644*Convert!$B$6/Convert!$B$5/$D644</f>
        <v>37.618831902693564</v>
      </c>
      <c r="M644" s="5">
        <f>'90.1 Data-SI'!M644*Convert!$B$6/Convert!$B$5/$D644</f>
        <v>41.812102109985574</v>
      </c>
      <c r="N644" s="5">
        <f>'90.1 Data-SI'!N644*Convert!$B$6/Convert!$B$5/$D644</f>
        <v>6.4271233790012579</v>
      </c>
      <c r="O644" s="5">
        <f>'90.1 Data-SI'!O644*Convert!$B$6/Convert!$B$5/$D644</f>
        <v>2.5247554760033392E-2</v>
      </c>
      <c r="P644" s="5">
        <f>'90.1 Data-SI'!P644*Convert!$B$6/Convert!$B$5/$D644</f>
        <v>6.4018758242412241</v>
      </c>
      <c r="Q644" s="5">
        <f>'90.1 Data-SI'!Q644*Convert!$B$6/Convert!$B$5/$D644</f>
        <v>12.017833786721477</v>
      </c>
      <c r="R644" s="5">
        <f>'90.1 Data-SI'!R644*Convert!$B$6/Convert!$B$5/$D644</f>
        <v>26.327066869198106</v>
      </c>
      <c r="S644" s="5">
        <f>'90.1 Data-SI'!S644*Convert!$B$6/Convert!$B$5/$D644</f>
        <v>1.0082916586128565</v>
      </c>
      <c r="T644" s="5">
        <f>'90.1 Data-SI'!T644*Convert!$B$6/Convert!$B$5/$D644</f>
        <v>0</v>
      </c>
      <c r="U644" s="5">
        <f>'90.1 Data-SI'!U644*Convert!$B$7/Convert!$B$5/$D644</f>
        <v>4.3213510386189027</v>
      </c>
      <c r="V644" s="5">
        <f>'90.1 Data-SI'!V644*Convert!$B$6/Convert!$B$5/$D644</f>
        <v>0</v>
      </c>
      <c r="W644" s="5">
        <f>'90.1 Data-SI'!W644*Convert!$B$6/Convert!$B$5/$D644</f>
        <v>125.62566973285961</v>
      </c>
      <c r="X644" s="5">
        <f>'90.1 Data-SI'!X644*Convert!$B$7/Convert!$B$5/$D644</f>
        <v>22.925860663875767</v>
      </c>
      <c r="Y644" s="5">
        <f t="shared" si="22"/>
        <v>148.55153039673536</v>
      </c>
      <c r="Z644" s="5">
        <f>'90.1 Data-SI'!Z644*Convert!$B$6/Convert!$B$5/$D644</f>
        <v>79.604901833227146</v>
      </c>
      <c r="AA644" s="5">
        <f>'90.1 Data-SI'!AA644*Convert!$B$6/Convert!$B$5/$D644</f>
        <v>599.37649799073336</v>
      </c>
      <c r="AB644" s="5">
        <f t="shared" si="23"/>
        <v>678.98139982396049</v>
      </c>
    </row>
    <row r="645" spans="1:28" x14ac:dyDescent="0.25">
      <c r="A645" s="95">
        <v>2013</v>
      </c>
      <c r="B645" s="95" t="s">
        <v>55</v>
      </c>
      <c r="C645" s="52" t="s">
        <v>9</v>
      </c>
      <c r="D645" s="5">
        <f>VLOOKUP(B645,SWH!$A$4:$C$19,3,FALSE)</f>
        <v>46320.38</v>
      </c>
      <c r="E645" s="5">
        <f>'90.1 Data-SI'!E645*Convert!$B$6/Convert!$B$5/$D645</f>
        <v>0</v>
      </c>
      <c r="F645" s="5">
        <f>'90.1 Data-SI'!F645*Convert!$B$7/Convert!$B$5/$D645</f>
        <v>21.373187976629055</v>
      </c>
      <c r="G645" s="5">
        <f>'90.1 Data-SI'!G645*Convert!$B$6/Convert!$B$5/$D645</f>
        <v>35.029446241829426</v>
      </c>
      <c r="H645" s="5">
        <f>'90.1 Data-SI'!H645*Convert!$B$6/Convert!$B$5/$D645</f>
        <v>64.852012824112791</v>
      </c>
      <c r="I645" s="5">
        <f>'90.1 Data-SI'!I645*Convert!$B$6/Convert!$B$5/$D645</f>
        <v>12.928885790180862</v>
      </c>
      <c r="J645" s="5">
        <f>'90.1 Data-SI'!J645*Convert!$B$6/Convert!$B$5/$D645</f>
        <v>278.73424283700223</v>
      </c>
      <c r="K645" s="5">
        <f>'90.1 Data-SI'!K645*Convert!$B$7/Convert!$B$5/$D645</f>
        <v>0</v>
      </c>
      <c r="L645" s="5">
        <f>'90.1 Data-SI'!L645*Convert!$B$6/Convert!$B$5/$D645</f>
        <v>37.618831902693564</v>
      </c>
      <c r="M645" s="5">
        <f>'90.1 Data-SI'!M645*Convert!$B$6/Convert!$B$5/$D645</f>
        <v>45.752017434514435</v>
      </c>
      <c r="N645" s="5">
        <f>'90.1 Data-SI'!N645*Convert!$B$6/Convert!$B$5/$D645</f>
        <v>5.2602475171595939</v>
      </c>
      <c r="O645" s="5">
        <f>'90.1 Data-SI'!O645*Convert!$B$6/Convert!$B$5/$D645</f>
        <v>2.5247554760033392E-2</v>
      </c>
      <c r="P645" s="5">
        <f>'90.1 Data-SI'!P645*Convert!$B$6/Convert!$B$5/$D645</f>
        <v>5.2349999623995611</v>
      </c>
      <c r="Q645" s="5">
        <f>'90.1 Data-SI'!Q645*Convert!$B$6/Convert!$B$5/$D645</f>
        <v>10.102098627477197</v>
      </c>
      <c r="R645" s="5">
        <f>'90.1 Data-SI'!R645*Convert!$B$6/Convert!$B$5/$D645</f>
        <v>40.781779592002003</v>
      </c>
      <c r="S645" s="5">
        <f>'90.1 Data-SI'!S645*Convert!$B$6/Convert!$B$5/$D645</f>
        <v>0</v>
      </c>
      <c r="T645" s="5">
        <f>'90.1 Data-SI'!T645*Convert!$B$6/Convert!$B$5/$D645</f>
        <v>0</v>
      </c>
      <c r="U645" s="5">
        <f>'90.1 Data-SI'!U645*Convert!$B$7/Convert!$B$5/$D645</f>
        <v>4.2706462156734375</v>
      </c>
      <c r="V645" s="5">
        <f>'90.1 Data-SI'!V645*Convert!$B$6/Convert!$B$5/$D645</f>
        <v>0</v>
      </c>
      <c r="W645" s="5">
        <f>'90.1 Data-SI'!W645*Convert!$B$6/Convert!$B$5/$D645</f>
        <v>136.90034185822262</v>
      </c>
      <c r="X645" s="5">
        <f>'90.1 Data-SI'!X645*Convert!$B$7/Convert!$B$5/$D645</f>
        <v>21.373187976629055</v>
      </c>
      <c r="Y645" s="5">
        <f t="shared" si="22"/>
        <v>158.27352983485167</v>
      </c>
      <c r="Z645" s="5">
        <f>'90.1 Data-SI'!Z645*Convert!$B$6/Convert!$B$5/$D645</f>
        <v>74.920685320130985</v>
      </c>
      <c r="AA645" s="5">
        <f>'90.1 Data-SI'!AA645*Convert!$B$6/Convert!$B$5/$D645</f>
        <v>605.98005816590171</v>
      </c>
      <c r="AB645" s="5">
        <f t="shared" si="23"/>
        <v>680.90074348603275</v>
      </c>
    </row>
    <row r="646" spans="1:28" x14ac:dyDescent="0.25">
      <c r="A646" s="95">
        <v>2013</v>
      </c>
      <c r="B646" s="95" t="s">
        <v>55</v>
      </c>
      <c r="C646" s="52" t="s">
        <v>12</v>
      </c>
      <c r="D646" s="5">
        <f>VLOOKUP(B646,SWH!$A$4:$C$19,3,FALSE)</f>
        <v>46320.38</v>
      </c>
      <c r="E646" s="5">
        <f>'90.1 Data-SI'!E646*Convert!$B$6/Convert!$B$5/$D646</f>
        <v>0</v>
      </c>
      <c r="F646" s="5">
        <f>'90.1 Data-SI'!F646*Convert!$B$7/Convert!$B$5/$D646</f>
        <v>24.972190306824874</v>
      </c>
      <c r="G646" s="5">
        <f>'90.1 Data-SI'!G646*Convert!$B$6/Convert!$B$5/$D646</f>
        <v>35.304452141560347</v>
      </c>
      <c r="H646" s="5">
        <f>'90.1 Data-SI'!H646*Convert!$B$6/Convert!$B$5/$D646</f>
        <v>64.833210625167098</v>
      </c>
      <c r="I646" s="5">
        <f>'90.1 Data-SI'!I646*Convert!$B$6/Convert!$B$5/$D646</f>
        <v>12.964780897258997</v>
      </c>
      <c r="J646" s="5">
        <f>'90.1 Data-SI'!J646*Convert!$B$6/Convert!$B$5/$D646</f>
        <v>278.73424283700223</v>
      </c>
      <c r="K646" s="5">
        <f>'90.1 Data-SI'!K646*Convert!$B$7/Convert!$B$5/$D646</f>
        <v>0</v>
      </c>
      <c r="L646" s="5">
        <f>'90.1 Data-SI'!L646*Convert!$B$6/Convert!$B$5/$D646</f>
        <v>37.618831902693564</v>
      </c>
      <c r="M646" s="5">
        <f>'90.1 Data-SI'!M646*Convert!$B$6/Convert!$B$5/$D646</f>
        <v>42.758479456918678</v>
      </c>
      <c r="N646" s="5">
        <f>'90.1 Data-SI'!N646*Convert!$B$6/Convert!$B$5/$D646</f>
        <v>6.3169690821477156</v>
      </c>
      <c r="O646" s="5">
        <f>'90.1 Data-SI'!O646*Convert!$B$6/Convert!$B$5/$D646</f>
        <v>2.5247554760033392E-2</v>
      </c>
      <c r="P646" s="5">
        <f>'90.1 Data-SI'!P646*Convert!$B$6/Convert!$B$5/$D646</f>
        <v>6.2917215273876819</v>
      </c>
      <c r="Q646" s="5">
        <f>'90.1 Data-SI'!Q646*Convert!$B$6/Convert!$B$5/$D646</f>
        <v>9.9968822818619181</v>
      </c>
      <c r="R646" s="5">
        <f>'90.1 Data-SI'!R646*Convert!$B$6/Convert!$B$5/$D646</f>
        <v>26.722482810662033</v>
      </c>
      <c r="S646" s="5">
        <f>'90.1 Data-SI'!S646*Convert!$B$6/Convert!$B$5/$D646</f>
        <v>1.0907174600515417</v>
      </c>
      <c r="T646" s="5">
        <f>'90.1 Data-SI'!T646*Convert!$B$6/Convert!$B$5/$D646</f>
        <v>0</v>
      </c>
      <c r="U646" s="5">
        <f>'90.1 Data-SI'!U646*Convert!$B$7/Convert!$B$5/$D646</f>
        <v>4.561288861044174</v>
      </c>
      <c r="V646" s="5">
        <f>'90.1 Data-SI'!V646*Convert!$B$6/Convert!$B$5/$D646</f>
        <v>0</v>
      </c>
      <c r="W646" s="5">
        <f>'90.1 Data-SI'!W646*Convert!$B$6/Convert!$B$5/$D646</f>
        <v>122.16473567844218</v>
      </c>
      <c r="X646" s="5">
        <f>'90.1 Data-SI'!X646*Convert!$B$7/Convert!$B$5/$D646</f>
        <v>24.972190306824874</v>
      </c>
      <c r="Y646" s="5">
        <f t="shared" si="22"/>
        <v>147.13692598526706</v>
      </c>
      <c r="Z646" s="5">
        <f>'90.1 Data-SI'!Z646*Convert!$B$6/Convert!$B$5/$D646</f>
        <v>86.284620410185667</v>
      </c>
      <c r="AA646" s="5">
        <f>'90.1 Data-SI'!AA646*Convert!$B$6/Convert!$B$5/$D646</f>
        <v>602.62529006310695</v>
      </c>
      <c r="AB646" s="5">
        <f t="shared" si="23"/>
        <v>688.9099104732926</v>
      </c>
    </row>
    <row r="647" spans="1:28" x14ac:dyDescent="0.25">
      <c r="A647" s="95">
        <v>2013</v>
      </c>
      <c r="B647" s="95" t="s">
        <v>55</v>
      </c>
      <c r="C647" s="52" t="s">
        <v>8</v>
      </c>
      <c r="D647" s="5">
        <f>VLOOKUP(B647,SWH!$A$4:$C$19,3,FALSE)</f>
        <v>46320.38</v>
      </c>
      <c r="E647" s="5">
        <f>'90.1 Data-SI'!E647*Convert!$B$6/Convert!$B$5/$D647</f>
        <v>0</v>
      </c>
      <c r="F647" s="5">
        <f>'90.1 Data-SI'!F647*Convert!$B$7/Convert!$B$5/$D647</f>
        <v>39.850350488872891</v>
      </c>
      <c r="G647" s="5">
        <f>'90.1 Data-SI'!G647*Convert!$B$6/Convert!$B$5/$D647</f>
        <v>24.824790165557552</v>
      </c>
      <c r="H647" s="5">
        <f>'90.1 Data-SI'!H647*Convert!$B$6/Convert!$B$5/$D647</f>
        <v>66.237108146445365</v>
      </c>
      <c r="I647" s="5">
        <f>'90.1 Data-SI'!I647*Convert!$B$6/Convert!$B$5/$D647</f>
        <v>13.127163524517242</v>
      </c>
      <c r="J647" s="5">
        <f>'90.1 Data-SI'!J647*Convert!$B$6/Convert!$B$5/$D647</f>
        <v>278.73424283700223</v>
      </c>
      <c r="K647" s="5">
        <f>'90.1 Data-SI'!K647*Convert!$B$7/Convert!$B$5/$D647</f>
        <v>0</v>
      </c>
      <c r="L647" s="5">
        <f>'90.1 Data-SI'!L647*Convert!$B$6/Convert!$B$5/$D647</f>
        <v>37.619971429902392</v>
      </c>
      <c r="M647" s="5">
        <f>'90.1 Data-SI'!M647*Convert!$B$6/Convert!$B$5/$D647</f>
        <v>42.95333860962856</v>
      </c>
      <c r="N647" s="5">
        <f>'90.1 Data-SI'!N647*Convert!$B$6/Convert!$B$5/$D647</f>
        <v>5.2203640648505525</v>
      </c>
      <c r="O647" s="5">
        <f>'90.1 Data-SI'!O647*Convert!$B$6/Convert!$B$5/$D647</f>
        <v>2.5247554760033392E-2</v>
      </c>
      <c r="P647" s="5">
        <f>'90.1 Data-SI'!P647*Convert!$B$6/Convert!$B$5/$D647</f>
        <v>5.1951165100905197</v>
      </c>
      <c r="Q647" s="5">
        <f>'90.1 Data-SI'!Q647*Convert!$B$6/Convert!$B$5/$D647</f>
        <v>5.959727302179588</v>
      </c>
      <c r="R647" s="5">
        <f>'90.1 Data-SI'!R647*Convert!$B$6/Convert!$B$5/$D647</f>
        <v>32.171891844487362</v>
      </c>
      <c r="S647" s="5">
        <f>'90.1 Data-SI'!S647*Convert!$B$6/Convert!$B$5/$D647</f>
        <v>1.1532015353357061</v>
      </c>
      <c r="T647" s="5">
        <f>'90.1 Data-SI'!T647*Convert!$B$6/Convert!$B$5/$D647</f>
        <v>0</v>
      </c>
      <c r="U647" s="5">
        <f>'90.1 Data-SI'!U647*Convert!$B$7/Convert!$B$5/$D647</f>
        <v>4.8890500370583228</v>
      </c>
      <c r="V647" s="5">
        <f>'90.1 Data-SI'!V647*Convert!$B$6/Convert!$B$5/$D647</f>
        <v>0</v>
      </c>
      <c r="W647" s="5">
        <f>'90.1 Data-SI'!W647*Convert!$B$6/Convert!$B$5/$D647</f>
        <v>112.25806596727931</v>
      </c>
      <c r="X647" s="5">
        <f>'90.1 Data-SI'!X647*Convert!$B$7/Convert!$B$5/$D647</f>
        <v>39.850350488872891</v>
      </c>
      <c r="Y647" s="5">
        <f t="shared" si="22"/>
        <v>152.10841645615221</v>
      </c>
      <c r="Z647" s="5">
        <f>'90.1 Data-SI'!Z647*Convert!$B$6/Convert!$B$5/$D647</f>
        <v>130.71003825242076</v>
      </c>
      <c r="AA647" s="5">
        <f>'90.1 Data-SI'!AA647*Convert!$B$6/Convert!$B$5/$D647</f>
        <v>638.71183771232745</v>
      </c>
      <c r="AB647" s="5">
        <f t="shared" si="23"/>
        <v>769.42187596474821</v>
      </c>
    </row>
    <row r="648" spans="1:28" x14ac:dyDescent="0.25">
      <c r="A648" s="95">
        <v>2016</v>
      </c>
      <c r="B648" s="95" t="s">
        <v>55</v>
      </c>
      <c r="C648" s="52" t="s">
        <v>10</v>
      </c>
      <c r="D648" s="5">
        <f>VLOOKUP(B648,SWH!$A$4:$C$19,3,FALSE)</f>
        <v>46320.38</v>
      </c>
      <c r="E648" s="5">
        <f>'90.1 Data-SI'!E648*Convert!$B$6/Convert!$B$5/$D648</f>
        <v>0</v>
      </c>
      <c r="F648" s="5">
        <f>'90.1 Data-SI'!F648*Convert!$B$7/Convert!$B$5/$D648</f>
        <v>9.1333687485100762E-2</v>
      </c>
      <c r="G648" s="5">
        <f>'90.1 Data-SI'!G648*Convert!$B$6/Convert!$B$5/$D648</f>
        <v>147.51711497665221</v>
      </c>
      <c r="H648" s="5">
        <f>'90.1 Data-SI'!H648*Convert!$B$6/Convert!$B$5/$D648</f>
        <v>60.043397924052726</v>
      </c>
      <c r="I648" s="5">
        <f>'90.1 Data-SI'!I648*Convert!$B$6/Convert!$B$5/$D648</f>
        <v>6.3777438666186343</v>
      </c>
      <c r="J648" s="5">
        <f>'90.1 Data-SI'!J648*Convert!$B$6/Convert!$B$5/$D648</f>
        <v>278.73424283700223</v>
      </c>
      <c r="K648" s="5">
        <f>'90.1 Data-SI'!K648*Convert!$B$7/Convert!$B$5/$D648</f>
        <v>0</v>
      </c>
      <c r="L648" s="5">
        <f>'90.1 Data-SI'!L648*Convert!$B$6/Convert!$B$5/$D648</f>
        <v>37.146497874633639</v>
      </c>
      <c r="M648" s="5">
        <f>'90.1 Data-SI'!M648*Convert!$B$6/Convert!$B$5/$D648</f>
        <v>44.960046024377753</v>
      </c>
      <c r="N648" s="5">
        <f>'90.1 Data-SI'!N648*Convert!$B$6/Convert!$B$5/$D648</f>
        <v>15.375640628739806</v>
      </c>
      <c r="O648" s="5">
        <f>'90.1 Data-SI'!O648*Convert!$B$6/Convert!$B$5/$D648</f>
        <v>2.5247554760033392E-2</v>
      </c>
      <c r="P648" s="5">
        <f>'90.1 Data-SI'!P648*Convert!$B$6/Convert!$B$5/$D648</f>
        <v>15.350393073979772</v>
      </c>
      <c r="Q648" s="5">
        <f>'90.1 Data-SI'!Q648*Convert!$B$6/Convert!$B$5/$D648</f>
        <v>51.524672353244462</v>
      </c>
      <c r="R648" s="5">
        <f>'90.1 Data-SI'!R648*Convert!$B$6/Convert!$B$5/$D648</f>
        <v>0</v>
      </c>
      <c r="S648" s="5">
        <f>'90.1 Data-SI'!S648*Convert!$B$6/Convert!$B$5/$D648</f>
        <v>2.4325107484485713</v>
      </c>
      <c r="T648" s="5">
        <f>'90.1 Data-SI'!T648*Convert!$B$6/Convert!$B$5/$D648</f>
        <v>0</v>
      </c>
      <c r="U648" s="5">
        <f>'90.1 Data-SI'!U648*Convert!$B$7/Convert!$B$5/$D648</f>
        <v>2.6138336228387309</v>
      </c>
      <c r="V648" s="5">
        <f>'90.1 Data-SI'!V648*Convert!$B$6/Convert!$B$5/$D648</f>
        <v>0</v>
      </c>
      <c r="W648" s="5">
        <f>'90.1 Data-SI'!W648*Convert!$B$6/Convert!$B$5/$D648</f>
        <v>261.78473717670278</v>
      </c>
      <c r="X648" s="5">
        <f>'90.1 Data-SI'!X648*Convert!$B$7/Convert!$B$5/$D648</f>
        <v>9.1333687485100762E-2</v>
      </c>
      <c r="Y648" s="5">
        <f t="shared" si="22"/>
        <v>261.87607086418785</v>
      </c>
      <c r="Z648" s="5">
        <f>'90.1 Data-SI'!Z648*Convert!$B$6/Convert!$B$5/$D648</f>
        <v>7.9033808780401964</v>
      </c>
      <c r="AA648" s="5">
        <f>'90.1 Data-SI'!AA648*Convert!$B$6/Convert!$B$5/$D648</f>
        <v>652.01505819060878</v>
      </c>
      <c r="AB648" s="5">
        <f t="shared" si="23"/>
        <v>659.91843906864904</v>
      </c>
    </row>
    <row r="649" spans="1:28" x14ac:dyDescent="0.25">
      <c r="A649" s="95">
        <v>2016</v>
      </c>
      <c r="B649" s="95" t="s">
        <v>55</v>
      </c>
      <c r="C649" s="52" t="s">
        <v>6</v>
      </c>
      <c r="D649" s="5">
        <f>VLOOKUP(B649,SWH!$A$4:$C$19,3,FALSE)</f>
        <v>46320.38</v>
      </c>
      <c r="E649" s="5">
        <f>'90.1 Data-SI'!E649*Convert!$B$6/Convert!$B$5/$D649</f>
        <v>0</v>
      </c>
      <c r="F649" s="5">
        <f>'90.1 Data-SI'!F649*Convert!$B$7/Convert!$B$5/$D649</f>
        <v>0.10316481283904264</v>
      </c>
      <c r="G649" s="5">
        <f>'90.1 Data-SI'!G649*Convert!$B$6/Convert!$B$5/$D649</f>
        <v>153.53951627531745</v>
      </c>
      <c r="H649" s="5">
        <f>'90.1 Data-SI'!H649*Convert!$B$6/Convert!$B$5/$D649</f>
        <v>60.121835380260507</v>
      </c>
      <c r="I649" s="5">
        <f>'90.1 Data-SI'!I649*Convert!$B$6/Convert!$B$5/$D649</f>
        <v>6.4850493454501015</v>
      </c>
      <c r="J649" s="5">
        <f>'90.1 Data-SI'!J649*Convert!$B$6/Convert!$B$5/$D649</f>
        <v>278.73424283700223</v>
      </c>
      <c r="K649" s="5">
        <f>'90.1 Data-SI'!K649*Convert!$B$7/Convert!$B$5/$D649</f>
        <v>0</v>
      </c>
      <c r="L649" s="5">
        <f>'90.1 Data-SI'!L649*Convert!$B$6/Convert!$B$5/$D649</f>
        <v>37.146497874633639</v>
      </c>
      <c r="M649" s="5">
        <f>'90.1 Data-SI'!M649*Convert!$B$6/Convert!$B$5/$D649</f>
        <v>44.041397172859497</v>
      </c>
      <c r="N649" s="5">
        <f>'90.1 Data-SI'!N649*Convert!$B$6/Convert!$B$5/$D649</f>
        <v>16.045492706330226</v>
      </c>
      <c r="O649" s="5">
        <f>'90.1 Data-SI'!O649*Convert!$B$6/Convert!$B$5/$D649</f>
        <v>2.5247554760033392E-2</v>
      </c>
      <c r="P649" s="5">
        <f>'90.1 Data-SI'!P649*Convert!$B$6/Convert!$B$5/$D649</f>
        <v>16.020245151570194</v>
      </c>
      <c r="Q649" s="5">
        <f>'90.1 Data-SI'!Q649*Convert!$B$6/Convert!$B$5/$D649</f>
        <v>44.519618758165059</v>
      </c>
      <c r="R649" s="5">
        <f>'90.1 Data-SI'!R649*Convert!$B$6/Convert!$B$5/$D649</f>
        <v>0.33957910823126519</v>
      </c>
      <c r="S649" s="5">
        <f>'90.1 Data-SI'!S649*Convert!$B$6/Convert!$B$5/$D649</f>
        <v>0</v>
      </c>
      <c r="T649" s="5">
        <f>'90.1 Data-SI'!T649*Convert!$B$6/Convert!$B$5/$D649</f>
        <v>0</v>
      </c>
      <c r="U649" s="5">
        <f>'90.1 Data-SI'!U649*Convert!$B$7/Convert!$B$5/$D649</f>
        <v>2.6068129550462813</v>
      </c>
      <c r="V649" s="5">
        <f>'90.1 Data-SI'!V649*Convert!$B$6/Convert!$B$5/$D649</f>
        <v>0</v>
      </c>
      <c r="W649" s="5">
        <f>'90.1 Data-SI'!W649*Convert!$B$6/Convert!$B$5/$D649</f>
        <v>258.46035646614348</v>
      </c>
      <c r="X649" s="5">
        <f>'90.1 Data-SI'!X649*Convert!$B$7/Convert!$B$5/$D649</f>
        <v>0.10316481283904264</v>
      </c>
      <c r="Y649" s="5">
        <f t="shared" si="22"/>
        <v>258.56352127898253</v>
      </c>
      <c r="Z649" s="5">
        <f>'90.1 Data-SI'!Z649*Convert!$B$6/Convert!$B$5/$D649</f>
        <v>7.9174350469490964</v>
      </c>
      <c r="AA649" s="5">
        <f>'90.1 Data-SI'!AA649*Convert!$B$6/Convert!$B$5/$D649</f>
        <v>648.89047458399762</v>
      </c>
      <c r="AB649" s="5">
        <f t="shared" si="23"/>
        <v>656.80790963094671</v>
      </c>
    </row>
    <row r="650" spans="1:28" x14ac:dyDescent="0.25">
      <c r="A650" s="95">
        <v>2016</v>
      </c>
      <c r="B650" s="95" t="s">
        <v>55</v>
      </c>
      <c r="C650" s="52" t="s">
        <v>11</v>
      </c>
      <c r="D650" s="5">
        <f>VLOOKUP(B650,SWH!$A$4:$C$19,3,FALSE)</f>
        <v>46320.38</v>
      </c>
      <c r="E650" s="5">
        <f>'90.1 Data-SI'!E650*Convert!$B$6/Convert!$B$5/$D650</f>
        <v>0</v>
      </c>
      <c r="F650" s="5">
        <f>'90.1 Data-SI'!F650*Convert!$B$7/Convert!$B$5/$D650</f>
        <v>0.10140964589093036</v>
      </c>
      <c r="G650" s="5">
        <f>'90.1 Data-SI'!G650*Convert!$B$6/Convert!$B$5/$D650</f>
        <v>119.80457294271862</v>
      </c>
      <c r="H650" s="5">
        <f>'90.1 Data-SI'!H650*Convert!$B$6/Convert!$B$5/$D650</f>
        <v>60.137408918781183</v>
      </c>
      <c r="I650" s="5">
        <f>'90.1 Data-SI'!I650*Convert!$B$6/Convert!$B$5/$D650</f>
        <v>6.514297210476732</v>
      </c>
      <c r="J650" s="5">
        <f>'90.1 Data-SI'!J650*Convert!$B$6/Convert!$B$5/$D650</f>
        <v>278.73424283700223</v>
      </c>
      <c r="K650" s="5">
        <f>'90.1 Data-SI'!K650*Convert!$B$7/Convert!$B$5/$D650</f>
        <v>0</v>
      </c>
      <c r="L650" s="5">
        <f>'90.1 Data-SI'!L650*Convert!$B$6/Convert!$B$5/$D650</f>
        <v>37.146497874633639</v>
      </c>
      <c r="M650" s="5">
        <f>'90.1 Data-SI'!M650*Convert!$B$6/Convert!$B$5/$D650</f>
        <v>43.296336299486313</v>
      </c>
      <c r="N650" s="5">
        <f>'90.1 Data-SI'!N650*Convert!$B$6/Convert!$B$5/$D650</f>
        <v>12.42141633984868</v>
      </c>
      <c r="O650" s="5">
        <f>'90.1 Data-SI'!O650*Convert!$B$6/Convert!$B$5/$D650</f>
        <v>2.5247554760033392E-2</v>
      </c>
      <c r="P650" s="5">
        <f>'90.1 Data-SI'!P650*Convert!$B$6/Convert!$B$5/$D650</f>
        <v>12.396168785088646</v>
      </c>
      <c r="Q650" s="5">
        <f>'90.1 Data-SI'!Q650*Convert!$B$6/Convert!$B$5/$D650</f>
        <v>43.893258635711639</v>
      </c>
      <c r="R650" s="5">
        <f>'90.1 Data-SI'!R650*Convert!$B$6/Convert!$B$5/$D650</f>
        <v>0</v>
      </c>
      <c r="S650" s="5">
        <f>'90.1 Data-SI'!S650*Convert!$B$6/Convert!$B$5/$D650</f>
        <v>2.2382213593430986</v>
      </c>
      <c r="T650" s="5">
        <f>'90.1 Data-SI'!T650*Convert!$B$6/Convert!$B$5/$D650</f>
        <v>0</v>
      </c>
      <c r="U650" s="5">
        <f>'90.1 Data-SI'!U650*Convert!$B$7/Convert!$B$5/$D650</f>
        <v>2.8117774508758355</v>
      </c>
      <c r="V650" s="5">
        <f>'90.1 Data-SI'!V650*Convert!$B$6/Convert!$B$5/$D650</f>
        <v>0</v>
      </c>
      <c r="W650" s="5">
        <f>'90.1 Data-SI'!W650*Convert!$B$6/Convert!$B$5/$D650</f>
        <v>221.6285580223483</v>
      </c>
      <c r="X650" s="5">
        <f>'90.1 Data-SI'!X650*Convert!$B$7/Convert!$B$5/$D650</f>
        <v>0.10140964589093036</v>
      </c>
      <c r="Y650" s="5">
        <f t="shared" si="22"/>
        <v>221.72996766823923</v>
      </c>
      <c r="Z650" s="5">
        <f>'90.1 Data-SI'!Z650*Convert!$B$6/Convert!$B$5/$D650</f>
        <v>8.5111287227493975</v>
      </c>
      <c r="AA650" s="5">
        <f>'90.1 Data-SI'!AA650*Convert!$B$6/Convert!$B$5/$D650</f>
        <v>612.69719121955006</v>
      </c>
      <c r="AB650" s="5">
        <f t="shared" si="23"/>
        <v>621.20831994229945</v>
      </c>
    </row>
    <row r="651" spans="1:28" x14ac:dyDescent="0.25">
      <c r="A651" s="95">
        <v>2016</v>
      </c>
      <c r="B651" s="95" t="s">
        <v>55</v>
      </c>
      <c r="C651" s="52" t="s">
        <v>13</v>
      </c>
      <c r="D651" s="5">
        <f>VLOOKUP(B651,SWH!$A$4:$C$19,3,FALSE)</f>
        <v>46320.38</v>
      </c>
      <c r="E651" s="5">
        <f>'90.1 Data-SI'!E651*Convert!$B$6/Convert!$B$5/$D651</f>
        <v>0</v>
      </c>
      <c r="F651" s="5">
        <f>'90.1 Data-SI'!F651*Convert!$B$7/Convert!$B$5/$D651</f>
        <v>0.66475323005170139</v>
      </c>
      <c r="G651" s="5">
        <f>'90.1 Data-SI'!G651*Convert!$B$6/Convert!$B$5/$D651</f>
        <v>134.92913774311293</v>
      </c>
      <c r="H651" s="5">
        <f>'90.1 Data-SI'!H651*Convert!$B$6/Convert!$B$5/$D651</f>
        <v>60.164187808188679</v>
      </c>
      <c r="I651" s="5">
        <f>'90.1 Data-SI'!I651*Convert!$B$6/Convert!$B$5/$D651</f>
        <v>6.4911268238971944</v>
      </c>
      <c r="J651" s="5">
        <f>'90.1 Data-SI'!J651*Convert!$B$6/Convert!$B$5/$D651</f>
        <v>278.73424283700223</v>
      </c>
      <c r="K651" s="5">
        <f>'90.1 Data-SI'!K651*Convert!$B$7/Convert!$B$5/$D651</f>
        <v>0</v>
      </c>
      <c r="L651" s="5">
        <f>'90.1 Data-SI'!L651*Convert!$B$6/Convert!$B$5/$D651</f>
        <v>37.146497874633639</v>
      </c>
      <c r="M651" s="5">
        <f>'90.1 Data-SI'!M651*Convert!$B$6/Convert!$B$5/$D651</f>
        <v>43.852425577395238</v>
      </c>
      <c r="N651" s="5">
        <f>'90.1 Data-SI'!N651*Convert!$B$6/Convert!$B$5/$D651</f>
        <v>14.042583715610471</v>
      </c>
      <c r="O651" s="5">
        <f>'90.1 Data-SI'!O651*Convert!$B$6/Convert!$B$5/$D651</f>
        <v>2.5247554760033392E-2</v>
      </c>
      <c r="P651" s="5">
        <f>'90.1 Data-SI'!P651*Convert!$B$6/Convert!$B$5/$D651</f>
        <v>14.017336160850435</v>
      </c>
      <c r="Q651" s="5">
        <f>'90.1 Data-SI'!Q651*Convert!$B$6/Convert!$B$5/$D651</f>
        <v>39.246266678103915</v>
      </c>
      <c r="R651" s="5">
        <f>'90.1 Data-SI'!R651*Convert!$B$6/Convert!$B$5/$D651</f>
        <v>2.0101259963756775</v>
      </c>
      <c r="S651" s="5">
        <f>'90.1 Data-SI'!S651*Convert!$B$6/Convert!$B$5/$D651</f>
        <v>0</v>
      </c>
      <c r="T651" s="5">
        <f>'90.1 Data-SI'!T651*Convert!$B$6/Convert!$B$5/$D651</f>
        <v>0</v>
      </c>
      <c r="U651" s="5">
        <f>'90.1 Data-SI'!U651*Convert!$B$7/Convert!$B$5/$D651</f>
        <v>2.8191881557678644</v>
      </c>
      <c r="V651" s="5">
        <f>'90.1 Data-SI'!V651*Convert!$B$6/Convert!$B$5/$D651</f>
        <v>0</v>
      </c>
      <c r="W651" s="5">
        <f>'90.1 Data-SI'!W651*Convert!$B$6/Convert!$B$5/$D651</f>
        <v>234.05529215583817</v>
      </c>
      <c r="X651" s="5">
        <f>'90.1 Data-SI'!X651*Convert!$B$7/Convert!$B$5/$D651</f>
        <v>0.66475323005170139</v>
      </c>
      <c r="Y651" s="5">
        <f t="shared" si="22"/>
        <v>234.72004538588988</v>
      </c>
      <c r="Z651" s="5">
        <f>'90.1 Data-SI'!Z651*Convert!$B$6/Convert!$B$5/$D651</f>
        <v>10.178636871670264</v>
      </c>
      <c r="AA651" s="5">
        <f>'90.1 Data-SI'!AA651*Convert!$B$6/Convert!$B$5/$D651</f>
        <v>626.79485208358733</v>
      </c>
      <c r="AB651" s="5">
        <f t="shared" si="23"/>
        <v>636.97348895525761</v>
      </c>
    </row>
    <row r="652" spans="1:28" x14ac:dyDescent="0.25">
      <c r="A652" s="95">
        <v>2016</v>
      </c>
      <c r="B652" s="95" t="s">
        <v>55</v>
      </c>
      <c r="C652" s="52" t="s">
        <v>19</v>
      </c>
      <c r="D652" s="5">
        <f>VLOOKUP(B652,SWH!$A$4:$C$19,3,FALSE)</f>
        <v>46320.38</v>
      </c>
      <c r="E652" s="5">
        <f>'90.1 Data-SI'!E652*Convert!$B$6/Convert!$B$5/$D652</f>
        <v>0</v>
      </c>
      <c r="F652" s="5">
        <f>'90.1 Data-SI'!F652*Convert!$B$7/Convert!$B$5/$D652</f>
        <v>0.93342378547940352</v>
      </c>
      <c r="G652" s="5">
        <f>'90.1 Data-SI'!G652*Convert!$B$6/Convert!$B$5/$D652</f>
        <v>94.12057926170344</v>
      </c>
      <c r="H652" s="5">
        <f>'90.1 Data-SI'!H652*Convert!$B$6/Convert!$B$5/$D652</f>
        <v>60.132281046341447</v>
      </c>
      <c r="I652" s="5">
        <f>'90.1 Data-SI'!I652*Convert!$B$6/Convert!$B$5/$D652</f>
        <v>6.512967762066431</v>
      </c>
      <c r="J652" s="5">
        <f>'90.1 Data-SI'!J652*Convert!$B$6/Convert!$B$5/$D652</f>
        <v>278.73424283700223</v>
      </c>
      <c r="K652" s="5">
        <f>'90.1 Data-SI'!K652*Convert!$B$7/Convert!$B$5/$D652</f>
        <v>0</v>
      </c>
      <c r="L652" s="5">
        <f>'90.1 Data-SI'!L652*Convert!$B$6/Convert!$B$5/$D652</f>
        <v>37.146497874633639</v>
      </c>
      <c r="M652" s="5">
        <f>'90.1 Data-SI'!M652*Convert!$B$6/Convert!$B$5/$D652</f>
        <v>40.281906989728689</v>
      </c>
      <c r="N652" s="5">
        <f>'90.1 Data-SI'!N652*Convert!$B$6/Convert!$B$5/$D652</f>
        <v>10.798919515676589</v>
      </c>
      <c r="O652" s="5">
        <f>'90.1 Data-SI'!O652*Convert!$B$6/Convert!$B$5/$D652</f>
        <v>2.5247554760033392E-2</v>
      </c>
      <c r="P652" s="5">
        <f>'90.1 Data-SI'!P652*Convert!$B$6/Convert!$B$5/$D652</f>
        <v>10.773671960916555</v>
      </c>
      <c r="Q652" s="5">
        <f>'90.1 Data-SI'!Q652*Convert!$B$6/Convert!$B$5/$D652</f>
        <v>35.305211826366232</v>
      </c>
      <c r="R652" s="5">
        <f>'90.1 Data-SI'!R652*Convert!$B$6/Convert!$B$5/$D652</f>
        <v>4.7480300367906212</v>
      </c>
      <c r="S652" s="5">
        <f>'90.1 Data-SI'!S652*Convert!$B$6/Convert!$B$5/$D652</f>
        <v>1.1657363346328333</v>
      </c>
      <c r="T652" s="5">
        <f>'90.1 Data-SI'!T652*Convert!$B$6/Convert!$B$5/$D652</f>
        <v>0</v>
      </c>
      <c r="U652" s="5">
        <f>'90.1 Data-SI'!U652*Convert!$B$7/Convert!$B$5/$D652</f>
        <v>3.0396241232141112</v>
      </c>
      <c r="V652" s="5">
        <f>'90.1 Data-SI'!V652*Convert!$B$6/Convert!$B$5/$D652</f>
        <v>0</v>
      </c>
      <c r="W652" s="5">
        <f>'90.1 Data-SI'!W652*Convert!$B$6/Convert!$B$5/$D652</f>
        <v>186.39513641013838</v>
      </c>
      <c r="X652" s="5">
        <f>'90.1 Data-SI'!X652*Convert!$B$7/Convert!$B$5/$D652</f>
        <v>0.93342378547940352</v>
      </c>
      <c r="Y652" s="5">
        <f t="shared" si="22"/>
        <v>187.32856019561777</v>
      </c>
      <c r="Z652" s="5">
        <f>'90.1 Data-SI'!Z652*Convert!$B$6/Convert!$B$5/$D652</f>
        <v>11.607603991542767</v>
      </c>
      <c r="AA652" s="5">
        <f>'90.1 Data-SI'!AA652*Convert!$B$6/Convert!$B$5/$D652</f>
        <v>580.55397747648487</v>
      </c>
      <c r="AB652" s="5">
        <f t="shared" si="23"/>
        <v>592.16158146802763</v>
      </c>
    </row>
    <row r="653" spans="1:28" x14ac:dyDescent="0.25">
      <c r="A653" s="95">
        <v>2016</v>
      </c>
      <c r="B653" s="95" t="s">
        <v>55</v>
      </c>
      <c r="C653" s="52" t="s">
        <v>20</v>
      </c>
      <c r="D653" s="5">
        <f>VLOOKUP(B653,SWH!$A$4:$C$19,3,FALSE)</f>
        <v>46320.38</v>
      </c>
      <c r="E653" s="5">
        <f>'90.1 Data-SI'!E653*Convert!$B$6/Convert!$B$5/$D653</f>
        <v>0</v>
      </c>
      <c r="F653" s="5">
        <f>'90.1 Data-SI'!F653*Convert!$B$7/Convert!$B$5/$D653</f>
        <v>0.71474298498126898</v>
      </c>
      <c r="G653" s="5">
        <f>'90.1 Data-SI'!G653*Convert!$B$6/Convert!$B$5/$D653</f>
        <v>80.831033109927944</v>
      </c>
      <c r="H653" s="5">
        <f>'90.1 Data-SI'!H653*Convert!$B$6/Convert!$B$5/$D653</f>
        <v>60.165707177800449</v>
      </c>
      <c r="I653" s="5">
        <f>'90.1 Data-SI'!I653*Convert!$B$6/Convert!$B$5/$D653</f>
        <v>6.516956107297335</v>
      </c>
      <c r="J653" s="5">
        <f>'90.1 Data-SI'!J653*Convert!$B$6/Convert!$B$5/$D653</f>
        <v>278.73424283700223</v>
      </c>
      <c r="K653" s="5">
        <f>'90.1 Data-SI'!K653*Convert!$B$7/Convert!$B$5/$D653</f>
        <v>0</v>
      </c>
      <c r="L653" s="5">
        <f>'90.1 Data-SI'!L653*Convert!$B$6/Convert!$B$5/$D653</f>
        <v>37.146497874633639</v>
      </c>
      <c r="M653" s="5">
        <f>'90.1 Data-SI'!M653*Convert!$B$6/Convert!$B$5/$D653</f>
        <v>45.019491360438366</v>
      </c>
      <c r="N653" s="5">
        <f>'90.1 Data-SI'!N653*Convert!$B$6/Convert!$B$5/$D653</f>
        <v>9.0793729575524988</v>
      </c>
      <c r="O653" s="5">
        <f>'90.1 Data-SI'!O653*Convert!$B$6/Convert!$B$5/$D653</f>
        <v>2.5247554760033392E-2</v>
      </c>
      <c r="P653" s="5">
        <f>'90.1 Data-SI'!P653*Convert!$B$6/Convert!$B$5/$D653</f>
        <v>9.0541254027924651</v>
      </c>
      <c r="Q653" s="5">
        <f>'90.1 Data-SI'!Q653*Convert!$B$6/Convert!$B$5/$D653</f>
        <v>25.906011565535518</v>
      </c>
      <c r="R653" s="5">
        <f>'90.1 Data-SI'!R653*Convert!$B$6/Convert!$B$5/$D653</f>
        <v>26.754579493710736</v>
      </c>
      <c r="S653" s="5">
        <f>'90.1 Data-SI'!S653*Convert!$B$6/Convert!$B$5/$D653</f>
        <v>0</v>
      </c>
      <c r="T653" s="5">
        <f>'90.1 Data-SI'!T653*Convert!$B$6/Convert!$B$5/$D653</f>
        <v>0</v>
      </c>
      <c r="U653" s="5">
        <f>'90.1 Data-SI'!U653*Convert!$B$7/Convert!$B$5/$D653</f>
        <v>3.053080403149639</v>
      </c>
      <c r="V653" s="5">
        <f>'90.1 Data-SI'!V653*Convert!$B$6/Convert!$B$5/$D653</f>
        <v>0</v>
      </c>
      <c r="W653" s="5">
        <f>'90.1 Data-SI'!W653*Convert!$B$6/Convert!$B$5/$D653</f>
        <v>187.56524093240506</v>
      </c>
      <c r="X653" s="5">
        <f>'90.1 Data-SI'!X653*Convert!$B$7/Convert!$B$5/$D653</f>
        <v>0.71474298498126898</v>
      </c>
      <c r="Y653" s="5">
        <f t="shared" si="22"/>
        <v>188.27998391738632</v>
      </c>
      <c r="Z653" s="5">
        <f>'90.1 Data-SI'!Z653*Convert!$B$6/Convert!$B$5/$D653</f>
        <v>11.008022758496848</v>
      </c>
      <c r="AA653" s="5">
        <f>'90.1 Data-SI'!AA653*Convert!$B$6/Convert!$B$5/$D653</f>
        <v>581.16153539999266</v>
      </c>
      <c r="AB653" s="5">
        <f t="shared" si="23"/>
        <v>592.16955815848951</v>
      </c>
    </row>
    <row r="654" spans="1:28" x14ac:dyDescent="0.25">
      <c r="A654" s="95">
        <v>2016</v>
      </c>
      <c r="B654" s="95" t="s">
        <v>55</v>
      </c>
      <c r="C654" s="52" t="s">
        <v>3</v>
      </c>
      <c r="D654" s="5">
        <f>VLOOKUP(B654,SWH!$A$4:$C$19,3,FALSE)</f>
        <v>46320.38</v>
      </c>
      <c r="E654" s="5">
        <f>'90.1 Data-SI'!E654*Convert!$B$6/Convert!$B$5/$D654</f>
        <v>0</v>
      </c>
      <c r="F654" s="5">
        <f>'90.1 Data-SI'!F654*Convert!$B$7/Convert!$B$5/$D654</f>
        <v>4.612123696356166</v>
      </c>
      <c r="G654" s="5">
        <f>'90.1 Data-SI'!G654*Convert!$B$6/Convert!$B$5/$D654</f>
        <v>65.852517713465318</v>
      </c>
      <c r="H654" s="5">
        <f>'90.1 Data-SI'!H654*Convert!$B$6/Convert!$B$5/$D654</f>
        <v>60.326380514245443</v>
      </c>
      <c r="I654" s="5">
        <f>'90.1 Data-SI'!I654*Convert!$B$6/Convert!$B$5/$D654</f>
        <v>6.5661456984784854</v>
      </c>
      <c r="J654" s="5">
        <f>'90.1 Data-SI'!J654*Convert!$B$6/Convert!$B$5/$D654</f>
        <v>278.73424283700223</v>
      </c>
      <c r="K654" s="5">
        <f>'90.1 Data-SI'!K654*Convert!$B$7/Convert!$B$5/$D654</f>
        <v>0</v>
      </c>
      <c r="L654" s="5">
        <f>'90.1 Data-SI'!L654*Convert!$B$6/Convert!$B$5/$D654</f>
        <v>37.146687795835106</v>
      </c>
      <c r="M654" s="5">
        <f>'90.1 Data-SI'!M654*Convert!$B$6/Convert!$B$5/$D654</f>
        <v>39.896936714345706</v>
      </c>
      <c r="N654" s="5">
        <f>'90.1 Data-SI'!N654*Convert!$B$6/Convert!$B$5/$D654</f>
        <v>8.1132438056663414</v>
      </c>
      <c r="O654" s="5">
        <f>'90.1 Data-SI'!O654*Convert!$B$6/Convert!$B$5/$D654</f>
        <v>2.5247554760033392E-2</v>
      </c>
      <c r="P654" s="5">
        <f>'90.1 Data-SI'!P654*Convert!$B$6/Convert!$B$5/$D654</f>
        <v>8.0879962509063095</v>
      </c>
      <c r="Q654" s="5">
        <f>'90.1 Data-SI'!Q654*Convert!$B$6/Convert!$B$5/$D654</f>
        <v>24.002621284386894</v>
      </c>
      <c r="R654" s="5">
        <f>'90.1 Data-SI'!R654*Convert!$B$6/Convert!$B$5/$D654</f>
        <v>13.77859324556491</v>
      </c>
      <c r="S654" s="5">
        <f>'90.1 Data-SI'!S654*Convert!$B$6/Convert!$B$5/$D654</f>
        <v>0.80279691862055835</v>
      </c>
      <c r="T654" s="5">
        <f>'90.1 Data-SI'!T654*Convert!$B$6/Convert!$B$5/$D654</f>
        <v>0</v>
      </c>
      <c r="U654" s="5">
        <f>'90.1 Data-SI'!U654*Convert!$B$7/Convert!$B$5/$D654</f>
        <v>3.4366818905870615</v>
      </c>
      <c r="V654" s="5">
        <f>'90.1 Data-SI'!V654*Convert!$B$6/Convert!$B$5/$D654</f>
        <v>0</v>
      </c>
      <c r="W654" s="5">
        <f>'90.1 Data-SI'!W654*Convert!$B$6/Convert!$B$5/$D654</f>
        <v>152.42146212728966</v>
      </c>
      <c r="X654" s="5">
        <f>'90.1 Data-SI'!X654*Convert!$B$7/Convert!$B$5/$D654</f>
        <v>4.612123696356166</v>
      </c>
      <c r="Y654" s="5">
        <f t="shared" si="22"/>
        <v>157.03358582364584</v>
      </c>
      <c r="Z654" s="5">
        <f>'90.1 Data-SI'!Z654*Convert!$B$6/Convert!$B$5/$D654</f>
        <v>23.515283481410705</v>
      </c>
      <c r="AA654" s="5">
        <f>'90.1 Data-SI'!AA654*Convert!$B$6/Convert!$B$5/$D654</f>
        <v>558.73526008782028</v>
      </c>
      <c r="AB654" s="5">
        <f t="shared" si="23"/>
        <v>582.25054356923101</v>
      </c>
    </row>
    <row r="655" spans="1:28" x14ac:dyDescent="0.25">
      <c r="A655" s="95">
        <v>2016</v>
      </c>
      <c r="B655" s="95" t="s">
        <v>55</v>
      </c>
      <c r="C655" s="52" t="s">
        <v>7</v>
      </c>
      <c r="D655" s="5">
        <f>VLOOKUP(B655,SWH!$A$4:$C$19,3,FALSE)</f>
        <v>46320.38</v>
      </c>
      <c r="E655" s="5">
        <f>'90.1 Data-SI'!E655*Convert!$B$6/Convert!$B$5/$D655</f>
        <v>0</v>
      </c>
      <c r="F655" s="5">
        <f>'90.1 Data-SI'!F655*Convert!$B$7/Convert!$B$5/$D655</f>
        <v>1.9081264973310763</v>
      </c>
      <c r="G655" s="5">
        <f>'90.1 Data-SI'!G655*Convert!$B$6/Convert!$B$5/$D655</f>
        <v>69.535279731201598</v>
      </c>
      <c r="H655" s="5">
        <f>'90.1 Data-SI'!H655*Convert!$B$6/Convert!$B$5/$D655</f>
        <v>60.178811740701995</v>
      </c>
      <c r="I655" s="5">
        <f>'90.1 Data-SI'!I655*Convert!$B$6/Convert!$B$5/$D655</f>
        <v>6.4628285648779222</v>
      </c>
      <c r="J655" s="5">
        <f>'90.1 Data-SI'!J655*Convert!$B$6/Convert!$B$5/$D655</f>
        <v>278.73424283700223</v>
      </c>
      <c r="K655" s="5">
        <f>'90.1 Data-SI'!K655*Convert!$B$7/Convert!$B$5/$D655</f>
        <v>0</v>
      </c>
      <c r="L655" s="5">
        <f>'90.1 Data-SI'!L655*Convert!$B$6/Convert!$B$5/$D655</f>
        <v>37.146497874633639</v>
      </c>
      <c r="M655" s="5">
        <f>'90.1 Data-SI'!M655*Convert!$B$6/Convert!$B$5/$D655</f>
        <v>48.538161460103161</v>
      </c>
      <c r="N655" s="5">
        <f>'90.1 Data-SI'!N655*Convert!$B$6/Convert!$B$5/$D655</f>
        <v>8.2471382527038379</v>
      </c>
      <c r="O655" s="5">
        <f>'90.1 Data-SI'!O655*Convert!$B$6/Convert!$B$5/$D655</f>
        <v>2.5247554760033392E-2</v>
      </c>
      <c r="P655" s="5">
        <f>'90.1 Data-SI'!P655*Convert!$B$6/Convert!$B$5/$D655</f>
        <v>8.2218906979438042</v>
      </c>
      <c r="Q655" s="5">
        <f>'90.1 Data-SI'!Q655*Convert!$B$6/Convert!$B$5/$D655</f>
        <v>22.754838990718312</v>
      </c>
      <c r="R655" s="5">
        <f>'90.1 Data-SI'!R655*Convert!$B$6/Convert!$B$5/$D655</f>
        <v>29.009134076380398</v>
      </c>
      <c r="S655" s="5">
        <f>'90.1 Data-SI'!S655*Convert!$B$6/Convert!$B$5/$D655</f>
        <v>0</v>
      </c>
      <c r="T655" s="5">
        <f>'90.1 Data-SI'!T655*Convert!$B$6/Convert!$B$5/$D655</f>
        <v>0</v>
      </c>
      <c r="U655" s="5">
        <f>'90.1 Data-SI'!U655*Convert!$B$7/Convert!$B$5/$D655</f>
        <v>3.3350122199630774</v>
      </c>
      <c r="V655" s="5">
        <f>'90.1 Data-SI'!V655*Convert!$B$6/Convert!$B$5/$D655</f>
        <v>0</v>
      </c>
      <c r="W655" s="5">
        <f>'90.1 Data-SI'!W655*Convert!$B$6/Convert!$B$5/$D655</f>
        <v>178.05930495634726</v>
      </c>
      <c r="X655" s="5">
        <f>'90.1 Data-SI'!X655*Convert!$B$7/Convert!$B$5/$D655</f>
        <v>1.9081264973310763</v>
      </c>
      <c r="Y655" s="5">
        <f t="shared" si="22"/>
        <v>179.96743145367833</v>
      </c>
      <c r="Z655" s="5">
        <f>'90.1 Data-SI'!Z655*Convert!$B$6/Convert!$B$5/$D655</f>
        <v>15.318284425895373</v>
      </c>
      <c r="AA655" s="5">
        <f>'90.1 Data-SI'!AA655*Convert!$B$6/Convert!$B$5/$D655</f>
        <v>575.92502803301704</v>
      </c>
      <c r="AB655" s="5">
        <f t="shared" si="23"/>
        <v>591.24331245891244</v>
      </c>
    </row>
    <row r="656" spans="1:28" x14ac:dyDescent="0.25">
      <c r="A656" s="95">
        <v>2016</v>
      </c>
      <c r="B656" s="95" t="s">
        <v>55</v>
      </c>
      <c r="C656" s="52" t="s">
        <v>17</v>
      </c>
      <c r="D656" s="5">
        <f>VLOOKUP(B656,SWH!$A$4:$C$19,3,FALSE)</f>
        <v>46320.38</v>
      </c>
      <c r="E656" s="5">
        <f>'90.1 Data-SI'!E656*Convert!$B$6/Convert!$B$5/$D656</f>
        <v>0</v>
      </c>
      <c r="F656" s="5">
        <f>'90.1 Data-SI'!F656*Convert!$B$7/Convert!$B$5/$D656</f>
        <v>0.26860554924443869</v>
      </c>
      <c r="G656" s="5">
        <f>'90.1 Data-SI'!G656*Convert!$B$6/Convert!$B$5/$D656</f>
        <v>47.149077792539693</v>
      </c>
      <c r="H656" s="5">
        <f>'90.1 Data-SI'!H656*Convert!$B$6/Convert!$B$5/$D656</f>
        <v>60.243574870403819</v>
      </c>
      <c r="I656" s="5">
        <f>'90.1 Data-SI'!I656*Convert!$B$6/Convert!$B$5/$D656</f>
        <v>6.454661953214643</v>
      </c>
      <c r="J656" s="5">
        <f>'90.1 Data-SI'!J656*Convert!$B$6/Convert!$B$5/$D656</f>
        <v>278.73424283700223</v>
      </c>
      <c r="K656" s="5">
        <f>'90.1 Data-SI'!K656*Convert!$B$7/Convert!$B$5/$D656</f>
        <v>0</v>
      </c>
      <c r="L656" s="5">
        <f>'90.1 Data-SI'!L656*Convert!$B$6/Convert!$B$5/$D656</f>
        <v>37.146497874633639</v>
      </c>
      <c r="M656" s="5">
        <f>'90.1 Data-SI'!M656*Convert!$B$6/Convert!$B$5/$D656</f>
        <v>38.920931659983026</v>
      </c>
      <c r="N656" s="5">
        <f>'90.1 Data-SI'!N656*Convert!$B$6/Convert!$B$5/$D656</f>
        <v>6.5099290228428837</v>
      </c>
      <c r="O656" s="5">
        <f>'90.1 Data-SI'!O656*Convert!$B$6/Convert!$B$5/$D656</f>
        <v>2.5247554760033392E-2</v>
      </c>
      <c r="P656" s="5">
        <f>'90.1 Data-SI'!P656*Convert!$B$6/Convert!$B$5/$D656</f>
        <v>6.4846814680828526</v>
      </c>
      <c r="Q656" s="5">
        <f>'90.1 Data-SI'!Q656*Convert!$B$6/Convert!$B$5/$D656</f>
        <v>18.693943860852034</v>
      </c>
      <c r="R656" s="5">
        <f>'90.1 Data-SI'!R656*Convert!$B$6/Convert!$B$5/$D656</f>
        <v>6.6164748168684673</v>
      </c>
      <c r="S656" s="5">
        <f>'90.1 Data-SI'!S656*Convert!$B$6/Convert!$B$5/$D656</f>
        <v>0</v>
      </c>
      <c r="T656" s="5">
        <f>'90.1 Data-SI'!T656*Convert!$B$6/Convert!$B$5/$D656</f>
        <v>0</v>
      </c>
      <c r="U656" s="5">
        <f>'90.1 Data-SI'!U656*Convert!$B$7/Convert!$B$5/$D656</f>
        <v>3.480301039556815</v>
      </c>
      <c r="V656" s="5">
        <f>'90.1 Data-SI'!V656*Convert!$B$6/Convert!$B$5/$D656</f>
        <v>0</v>
      </c>
      <c r="W656" s="5">
        <f>'90.1 Data-SI'!W656*Convert!$B$6/Convert!$B$5/$D656</f>
        <v>117.86510959832607</v>
      </c>
      <c r="X656" s="5">
        <f>'90.1 Data-SI'!X656*Convert!$B$7/Convert!$B$5/$D656</f>
        <v>0.26860554924443869</v>
      </c>
      <c r="Y656" s="5">
        <f t="shared" si="22"/>
        <v>118.13371514757051</v>
      </c>
      <c r="Z656" s="5">
        <f>'90.1 Data-SI'!Z656*Convert!$B$6/Convert!$B$5/$D656</f>
        <v>10.952755688868606</v>
      </c>
      <c r="AA656" s="5">
        <f>'90.1 Data-SI'!AA656*Convert!$B$6/Convert!$B$5/$D656</f>
        <v>511.42209037720909</v>
      </c>
      <c r="AB656" s="5">
        <f t="shared" si="23"/>
        <v>522.37484606607768</v>
      </c>
    </row>
    <row r="657" spans="1:28" x14ac:dyDescent="0.25">
      <c r="A657" s="95">
        <v>2016</v>
      </c>
      <c r="B657" s="95" t="s">
        <v>55</v>
      </c>
      <c r="C657" s="52" t="s">
        <v>14</v>
      </c>
      <c r="D657" s="5">
        <f>VLOOKUP(B657,SWH!$A$4:$C$19,3,FALSE)</f>
        <v>46320.38</v>
      </c>
      <c r="E657" s="5">
        <f>'90.1 Data-SI'!E657*Convert!$B$6/Convert!$B$5/$D657</f>
        <v>0</v>
      </c>
      <c r="F657" s="5">
        <f>'90.1 Data-SI'!F657*Convert!$B$7/Convert!$B$5/$D657</f>
        <v>5.8700583486865474</v>
      </c>
      <c r="G657" s="5">
        <f>'90.1 Data-SI'!G657*Convert!$B$6/Convert!$B$5/$D657</f>
        <v>53.181354993681445</v>
      </c>
      <c r="H657" s="5">
        <f>'90.1 Data-SI'!H657*Convert!$B$6/Convert!$B$5/$D657</f>
        <v>60.3013109156512</v>
      </c>
      <c r="I657" s="5">
        <f>'90.1 Data-SI'!I657*Convert!$B$6/Convert!$B$5/$D657</f>
        <v>6.533099409422424</v>
      </c>
      <c r="J657" s="5">
        <f>'90.1 Data-SI'!J657*Convert!$B$6/Convert!$B$5/$D657</f>
        <v>278.73424283700223</v>
      </c>
      <c r="K657" s="5">
        <f>'90.1 Data-SI'!K657*Convert!$B$7/Convert!$B$5/$D657</f>
        <v>0</v>
      </c>
      <c r="L657" s="5">
        <f>'90.1 Data-SI'!L657*Convert!$B$6/Convert!$B$5/$D657</f>
        <v>37.146687795835106</v>
      </c>
      <c r="M657" s="5">
        <f>'90.1 Data-SI'!M657*Convert!$B$6/Convert!$B$5/$D657</f>
        <v>39.347494678488296</v>
      </c>
      <c r="N657" s="5">
        <f>'90.1 Data-SI'!N657*Convert!$B$6/Convert!$B$5/$D657</f>
        <v>6.4043328348246611</v>
      </c>
      <c r="O657" s="5">
        <f>'90.1 Data-SI'!O657*Convert!$B$6/Convert!$B$5/$D657</f>
        <v>2.5247554760033392E-2</v>
      </c>
      <c r="P657" s="5">
        <f>'90.1 Data-SI'!P657*Convert!$B$6/Convert!$B$5/$D657</f>
        <v>6.3790852800646283</v>
      </c>
      <c r="Q657" s="5">
        <f>'90.1 Data-SI'!Q657*Convert!$B$6/Convert!$B$5/$D657</f>
        <v>17.475409432210085</v>
      </c>
      <c r="R657" s="5">
        <f>'90.1 Data-SI'!R657*Convert!$B$6/Convert!$B$5/$D657</f>
        <v>14.830566780516241</v>
      </c>
      <c r="S657" s="5">
        <f>'90.1 Data-SI'!S657*Convert!$B$6/Convert!$B$5/$D657</f>
        <v>0.9448579773213337</v>
      </c>
      <c r="T657" s="5">
        <f>'90.1 Data-SI'!T657*Convert!$B$6/Convert!$B$5/$D657</f>
        <v>0</v>
      </c>
      <c r="U657" s="5">
        <f>'90.1 Data-SI'!U657*Convert!$B$7/Convert!$B$5/$D657</f>
        <v>3.7531969968966385</v>
      </c>
      <c r="V657" s="5">
        <f>'90.1 Data-SI'!V657*Convert!$B$6/Convert!$B$5/$D657</f>
        <v>0</v>
      </c>
      <c r="W657" s="5">
        <f>'90.1 Data-SI'!W657*Convert!$B$6/Convert!$B$5/$D657</f>
        <v>132.15876914228204</v>
      </c>
      <c r="X657" s="5">
        <f>'90.1 Data-SI'!X657*Convert!$B$7/Convert!$B$5/$D657</f>
        <v>5.8700583486865474</v>
      </c>
      <c r="Y657" s="5">
        <f t="shared" si="22"/>
        <v>138.02882749096858</v>
      </c>
      <c r="Z657" s="5">
        <f>'90.1 Data-SI'!Z657*Convert!$B$6/Convert!$B$5/$D657</f>
        <v>28.115174981053453</v>
      </c>
      <c r="AA657" s="5">
        <f>'90.1 Data-SI'!AA657*Convert!$B$6/Convert!$B$5/$D657</f>
        <v>543.01415279360356</v>
      </c>
      <c r="AB657" s="5">
        <f t="shared" si="23"/>
        <v>571.12932777465699</v>
      </c>
    </row>
    <row r="658" spans="1:28" x14ac:dyDescent="0.25">
      <c r="A658" s="95">
        <v>2016</v>
      </c>
      <c r="B658" s="95" t="s">
        <v>55</v>
      </c>
      <c r="C658" s="52" t="s">
        <v>2</v>
      </c>
      <c r="D658" s="5">
        <f>VLOOKUP(B658,SWH!$A$4:$C$19,3,FALSE)</f>
        <v>46320.38</v>
      </c>
      <c r="E658" s="5">
        <f>'90.1 Data-SI'!E658*Convert!$B$6/Convert!$B$5/$D658</f>
        <v>0</v>
      </c>
      <c r="F658" s="5">
        <f>'90.1 Data-SI'!F658*Convert!$B$7/Convert!$B$5/$D658</f>
        <v>4.1171016108052472</v>
      </c>
      <c r="G658" s="5">
        <f>'90.1 Data-SI'!G658*Convert!$B$6/Convert!$B$5/$D658</f>
        <v>53.198257980612425</v>
      </c>
      <c r="H658" s="5">
        <f>'90.1 Data-SI'!H658*Convert!$B$6/Convert!$B$5/$D658</f>
        <v>60.069796971057279</v>
      </c>
      <c r="I658" s="5">
        <f>'90.1 Data-SI'!I658*Convert!$B$6/Convert!$B$5/$D658</f>
        <v>6.4780222609956519</v>
      </c>
      <c r="J658" s="5">
        <f>'90.1 Data-SI'!J658*Convert!$B$6/Convert!$B$5/$D658</f>
        <v>278.73424283700223</v>
      </c>
      <c r="K658" s="5">
        <f>'90.1 Data-SI'!K658*Convert!$B$7/Convert!$B$5/$D658</f>
        <v>0</v>
      </c>
      <c r="L658" s="5">
        <f>'90.1 Data-SI'!L658*Convert!$B$6/Convert!$B$5/$D658</f>
        <v>37.146497874633639</v>
      </c>
      <c r="M658" s="5">
        <f>'90.1 Data-SI'!M658*Convert!$B$6/Convert!$B$5/$D658</f>
        <v>48.755431314586701</v>
      </c>
      <c r="N658" s="5">
        <f>'90.1 Data-SI'!N658*Convert!$B$6/Convert!$B$5/$D658</f>
        <v>6.2879111383225563</v>
      </c>
      <c r="O658" s="5">
        <f>'90.1 Data-SI'!O658*Convert!$B$6/Convert!$B$5/$D658</f>
        <v>2.5247554760033392E-2</v>
      </c>
      <c r="P658" s="5">
        <f>'90.1 Data-SI'!P658*Convert!$B$6/Convert!$B$5/$D658</f>
        <v>6.2626635835625226</v>
      </c>
      <c r="Q658" s="5">
        <f>'90.1 Data-SI'!Q658*Convert!$B$6/Convert!$B$5/$D658</f>
        <v>16.217751236064988</v>
      </c>
      <c r="R658" s="5">
        <f>'90.1 Data-SI'!R658*Convert!$B$6/Convert!$B$5/$D658</f>
        <v>37.805144601337226</v>
      </c>
      <c r="S658" s="5">
        <f>'90.1 Data-SI'!S658*Convert!$B$6/Convert!$B$5/$D658</f>
        <v>0</v>
      </c>
      <c r="T658" s="5">
        <f>'90.1 Data-SI'!T658*Convert!$B$6/Convert!$B$5/$D658</f>
        <v>0</v>
      </c>
      <c r="U658" s="5">
        <f>'90.1 Data-SI'!U658*Convert!$B$7/Convert!$B$5/$D658</f>
        <v>3.6629684145270165</v>
      </c>
      <c r="V658" s="5">
        <f>'90.1 Data-SI'!V658*Convert!$B$6/Convert!$B$5/$D658</f>
        <v>0</v>
      </c>
      <c r="W658" s="5">
        <f>'90.1 Data-SI'!W658*Convert!$B$6/Convert!$B$5/$D658</f>
        <v>162.23924871616387</v>
      </c>
      <c r="X658" s="5">
        <f>'90.1 Data-SI'!X658*Convert!$B$7/Convert!$B$5/$D658</f>
        <v>4.1171016108052472</v>
      </c>
      <c r="Y658" s="5">
        <f t="shared" si="22"/>
        <v>166.35635032696911</v>
      </c>
      <c r="Z658" s="5">
        <f>'90.1 Data-SI'!Z658*Convert!$B$6/Convert!$B$5/$D658</f>
        <v>22.730149234527005</v>
      </c>
      <c r="AA658" s="5">
        <f>'90.1 Data-SI'!AA658*Convert!$B$6/Convert!$B$5/$D658</f>
        <v>567.4232054491398</v>
      </c>
      <c r="AB658" s="5">
        <f t="shared" si="23"/>
        <v>590.15335468366675</v>
      </c>
    </row>
    <row r="659" spans="1:28" x14ac:dyDescent="0.25">
      <c r="A659" s="95">
        <v>2016</v>
      </c>
      <c r="B659" s="95" t="s">
        <v>55</v>
      </c>
      <c r="C659" s="52" t="s">
        <v>18</v>
      </c>
      <c r="D659" s="5">
        <f>VLOOKUP(B659,SWH!$A$4:$C$19,3,FALSE)</f>
        <v>46320.38</v>
      </c>
      <c r="E659" s="5">
        <f>'90.1 Data-SI'!E659*Convert!$B$6/Convert!$B$5/$D659</f>
        <v>0</v>
      </c>
      <c r="F659" s="5">
        <f>'90.1 Data-SI'!F659*Convert!$B$7/Convert!$B$5/$D659</f>
        <v>6.3033245601372201</v>
      </c>
      <c r="G659" s="5">
        <f>'90.1 Data-SI'!G659*Convert!$B$6/Convert!$B$5/$D659</f>
        <v>25.711532255228576</v>
      </c>
      <c r="H659" s="5">
        <f>'90.1 Data-SI'!H659*Convert!$B$6/Convert!$B$5/$D659</f>
        <v>60.539092259893671</v>
      </c>
      <c r="I659" s="5">
        <f>'90.1 Data-SI'!I659*Convert!$B$6/Convert!$B$5/$D659</f>
        <v>6.6235019013229168</v>
      </c>
      <c r="J659" s="5">
        <f>'90.1 Data-SI'!J659*Convert!$B$6/Convert!$B$5/$D659</f>
        <v>278.73424283700223</v>
      </c>
      <c r="K659" s="5">
        <f>'90.1 Data-SI'!K659*Convert!$B$7/Convert!$B$5/$D659</f>
        <v>0</v>
      </c>
      <c r="L659" s="5">
        <f>'90.1 Data-SI'!L659*Convert!$B$6/Convert!$B$5/$D659</f>
        <v>37.146687795835106</v>
      </c>
      <c r="M659" s="5">
        <f>'90.1 Data-SI'!M659*Convert!$B$6/Convert!$B$5/$D659</f>
        <v>39.43789717038878</v>
      </c>
      <c r="N659" s="5">
        <f>'90.1 Data-SI'!N659*Convert!$B$6/Convert!$B$5/$D659</f>
        <v>4.1647820270712606</v>
      </c>
      <c r="O659" s="5">
        <f>'90.1 Data-SI'!O659*Convert!$B$6/Convert!$B$5/$D659</f>
        <v>2.5247554760033392E-2</v>
      </c>
      <c r="P659" s="5">
        <f>'90.1 Data-SI'!P659*Convert!$B$6/Convert!$B$5/$D659</f>
        <v>4.1395344723112277</v>
      </c>
      <c r="Q659" s="5">
        <f>'90.1 Data-SI'!Q659*Convert!$B$6/Convert!$B$5/$D659</f>
        <v>8.768282029541977</v>
      </c>
      <c r="R659" s="5">
        <f>'90.1 Data-SI'!R659*Convert!$B$6/Convert!$B$5/$D659</f>
        <v>16.727309819613357</v>
      </c>
      <c r="S659" s="5">
        <f>'90.1 Data-SI'!S659*Convert!$B$6/Convert!$B$5/$D659</f>
        <v>0</v>
      </c>
      <c r="T659" s="5">
        <f>'90.1 Data-SI'!T659*Convert!$B$6/Convert!$B$5/$D659</f>
        <v>0</v>
      </c>
      <c r="U659" s="5">
        <f>'90.1 Data-SI'!U659*Convert!$B$7/Convert!$B$5/$D659</f>
        <v>3.8499912037758666</v>
      </c>
      <c r="V659" s="5">
        <f>'90.1 Data-SI'!V659*Convert!$B$6/Convert!$B$5/$D659</f>
        <v>0</v>
      </c>
      <c r="W659" s="5">
        <f>'90.1 Data-SI'!W659*Convert!$B$6/Convert!$B$5/$D659</f>
        <v>94.784555747083928</v>
      </c>
      <c r="X659" s="5">
        <f>'90.1 Data-SI'!X659*Convert!$B$7/Convert!$B$5/$D659</f>
        <v>6.3033245601372201</v>
      </c>
      <c r="Y659" s="5">
        <f t="shared" si="22"/>
        <v>101.08788030722116</v>
      </c>
      <c r="Z659" s="5">
        <f>'90.1 Data-SI'!Z659*Convert!$B$6/Convert!$B$5/$D659</f>
        <v>29.663792457853088</v>
      </c>
      <c r="AA659" s="5">
        <f>'90.1 Data-SI'!AA659*Convert!$B$6/Convert!$B$5/$D659</f>
        <v>507.51693063254959</v>
      </c>
      <c r="AB659" s="5">
        <f t="shared" si="23"/>
        <v>537.18072309040269</v>
      </c>
    </row>
    <row r="660" spans="1:28" x14ac:dyDescent="0.25">
      <c r="A660" s="95">
        <v>2016</v>
      </c>
      <c r="B660" s="95" t="s">
        <v>55</v>
      </c>
      <c r="C660" s="52" t="s">
        <v>4</v>
      </c>
      <c r="D660" s="5">
        <f>VLOOKUP(B660,SWH!$A$4:$C$19,3,FALSE)</f>
        <v>46320.38</v>
      </c>
      <c r="E660" s="5">
        <f>'90.1 Data-SI'!E660*Convert!$B$6/Convert!$B$5/$D660</f>
        <v>0</v>
      </c>
      <c r="F660" s="5">
        <f>'90.1 Data-SI'!F660*Convert!$B$7/Convert!$B$5/$D660</f>
        <v>9.5798962213464876</v>
      </c>
      <c r="G660" s="5">
        <f>'90.1 Data-SI'!G660*Convert!$B$6/Convert!$B$5/$D660</f>
        <v>37.297105387400634</v>
      </c>
      <c r="H660" s="5">
        <f>'90.1 Data-SI'!H660*Convert!$B$6/Convert!$B$5/$D660</f>
        <v>60.24528416121705</v>
      </c>
      <c r="I660" s="5">
        <f>'90.1 Data-SI'!I660*Convert!$B$6/Convert!$B$5/$D660</f>
        <v>6.5650061712696557</v>
      </c>
      <c r="J660" s="5">
        <f>'90.1 Data-SI'!J660*Convert!$B$6/Convert!$B$5/$D660</f>
        <v>278.73424283700223</v>
      </c>
      <c r="K660" s="5">
        <f>'90.1 Data-SI'!K660*Convert!$B$7/Convert!$B$5/$D660</f>
        <v>0</v>
      </c>
      <c r="L660" s="5">
        <f>'90.1 Data-SI'!L660*Convert!$B$6/Convert!$B$5/$D660</f>
        <v>37.146497874633639</v>
      </c>
      <c r="M660" s="5">
        <f>'90.1 Data-SI'!M660*Convert!$B$6/Convert!$B$5/$D660</f>
        <v>39.715941809343249</v>
      </c>
      <c r="N660" s="5">
        <f>'90.1 Data-SI'!N660*Convert!$B$6/Convert!$B$5/$D660</f>
        <v>5.2234028040740972</v>
      </c>
      <c r="O660" s="5">
        <f>'90.1 Data-SI'!O660*Convert!$B$6/Convert!$B$5/$D660</f>
        <v>2.5247554760033392E-2</v>
      </c>
      <c r="P660" s="5">
        <f>'90.1 Data-SI'!P660*Convert!$B$6/Convert!$B$5/$D660</f>
        <v>5.1981552493140653</v>
      </c>
      <c r="Q660" s="5">
        <f>'90.1 Data-SI'!Q660*Convert!$B$6/Convert!$B$5/$D660</f>
        <v>12.405273037723592</v>
      </c>
      <c r="R660" s="5">
        <f>'90.1 Data-SI'!R660*Convert!$B$6/Convert!$B$5/$D660</f>
        <v>24.071372759319619</v>
      </c>
      <c r="S660" s="5">
        <f>'90.1 Data-SI'!S660*Convert!$B$6/Convert!$B$5/$D660</f>
        <v>0.76367315111740353</v>
      </c>
      <c r="T660" s="5">
        <f>'90.1 Data-SI'!T660*Convert!$B$6/Convert!$B$5/$D660</f>
        <v>0</v>
      </c>
      <c r="U660" s="5">
        <f>'90.1 Data-SI'!U660*Convert!$B$7/Convert!$B$5/$D660</f>
        <v>4.0231026698063461</v>
      </c>
      <c r="V660" s="5">
        <f>'90.1 Data-SI'!V660*Convert!$B$6/Convert!$B$5/$D660</f>
        <v>0</v>
      </c>
      <c r="W660" s="5">
        <f>'90.1 Data-SI'!W660*Convert!$B$6/Convert!$B$5/$D660</f>
        <v>119.45152139421856</v>
      </c>
      <c r="X660" s="5">
        <f>'90.1 Data-SI'!X660*Convert!$B$7/Convert!$B$5/$D660</f>
        <v>9.5798962213464876</v>
      </c>
      <c r="Y660" s="5">
        <f t="shared" si="22"/>
        <v>129.03141761556503</v>
      </c>
      <c r="Z660" s="5">
        <f>'90.1 Data-SI'!Z660*Convert!$B$6/Convert!$B$5/$D660</f>
        <v>39.74253077754927</v>
      </c>
      <c r="AA660" s="5">
        <f>'90.1 Data-SI'!AA660*Convert!$B$6/Convert!$B$5/$D660</f>
        <v>541.91014084944902</v>
      </c>
      <c r="AB660" s="5">
        <f t="shared" si="23"/>
        <v>581.65267162699831</v>
      </c>
    </row>
    <row r="661" spans="1:28" x14ac:dyDescent="0.25">
      <c r="A661" s="95">
        <v>2016</v>
      </c>
      <c r="B661" s="95" t="s">
        <v>55</v>
      </c>
      <c r="C661" s="52" t="s">
        <v>5</v>
      </c>
      <c r="D661" s="5">
        <f>VLOOKUP(B661,SWH!$A$4:$C$19,3,FALSE)</f>
        <v>46320.38</v>
      </c>
      <c r="E661" s="5">
        <f>'90.1 Data-SI'!E661*Convert!$B$6/Convert!$B$5/$D661</f>
        <v>0</v>
      </c>
      <c r="F661" s="5">
        <f>'90.1 Data-SI'!F661*Convert!$B$7/Convert!$B$5/$D661</f>
        <v>10.442333254702239</v>
      </c>
      <c r="G661" s="5">
        <f>'90.1 Data-SI'!G661*Convert!$B$6/Convert!$B$5/$D661</f>
        <v>40.046974463508292</v>
      </c>
      <c r="H661" s="5">
        <f>'90.1 Data-SI'!H661*Convert!$B$6/Convert!$B$5/$D661</f>
        <v>60.196664333640321</v>
      </c>
      <c r="I661" s="5">
        <f>'90.1 Data-SI'!I661*Convert!$B$6/Convert!$B$5/$D661</f>
        <v>6.5226537433414835</v>
      </c>
      <c r="J661" s="5">
        <f>'90.1 Data-SI'!J661*Convert!$B$6/Convert!$B$5/$D661</f>
        <v>278.73424283700223</v>
      </c>
      <c r="K661" s="5">
        <f>'90.1 Data-SI'!K661*Convert!$B$7/Convert!$B$5/$D661</f>
        <v>0</v>
      </c>
      <c r="L661" s="5">
        <f>'90.1 Data-SI'!L661*Convert!$B$6/Convert!$B$5/$D661</f>
        <v>37.146497874633639</v>
      </c>
      <c r="M661" s="5">
        <f>'90.1 Data-SI'!M661*Convert!$B$6/Convert!$B$5/$D661</f>
        <v>49.091781762392948</v>
      </c>
      <c r="N661" s="5">
        <f>'90.1 Data-SI'!N661*Convert!$B$6/Convert!$B$5/$D661</f>
        <v>5.5814042688481109</v>
      </c>
      <c r="O661" s="5">
        <f>'90.1 Data-SI'!O661*Convert!$B$6/Convert!$B$5/$D661</f>
        <v>2.5247554760033392E-2</v>
      </c>
      <c r="P661" s="5">
        <f>'90.1 Data-SI'!P661*Convert!$B$6/Convert!$B$5/$D661</f>
        <v>5.5561567140880781</v>
      </c>
      <c r="Q661" s="5">
        <f>'90.1 Data-SI'!Q661*Convert!$B$6/Convert!$B$5/$D661</f>
        <v>11.991434739716921</v>
      </c>
      <c r="R661" s="5">
        <f>'90.1 Data-SI'!R661*Convert!$B$6/Convert!$B$5/$D661</f>
        <v>44.065897007849337</v>
      </c>
      <c r="S661" s="5">
        <f>'90.1 Data-SI'!S661*Convert!$B$6/Convert!$B$5/$D661</f>
        <v>0</v>
      </c>
      <c r="T661" s="5">
        <f>'90.1 Data-SI'!T661*Convert!$B$6/Convert!$B$5/$D661</f>
        <v>0</v>
      </c>
      <c r="U661" s="5">
        <f>'90.1 Data-SI'!U661*Convert!$B$7/Convert!$B$5/$D661</f>
        <v>3.946915423021621</v>
      </c>
      <c r="V661" s="5">
        <f>'90.1 Data-SI'!V661*Convert!$B$6/Convert!$B$5/$D661</f>
        <v>0</v>
      </c>
      <c r="W661" s="5">
        <f>'90.1 Data-SI'!W661*Convert!$B$6/Convert!$B$5/$D661</f>
        <v>150.75224468755556</v>
      </c>
      <c r="X661" s="5">
        <f>'90.1 Data-SI'!X661*Convert!$B$7/Convert!$B$5/$D661</f>
        <v>10.442333254702239</v>
      </c>
      <c r="Y661" s="5">
        <f t="shared" si="22"/>
        <v>161.19457794225781</v>
      </c>
      <c r="Z661" s="5">
        <f>'90.1 Data-SI'!Z661*Convert!$B$6/Convert!$B$5/$D661</f>
        <v>42.039437788147104</v>
      </c>
      <c r="AA661" s="5">
        <f>'90.1 Data-SI'!AA661*Convert!$B$6/Convert!$B$5/$D661</f>
        <v>575.41717874028188</v>
      </c>
      <c r="AB661" s="5">
        <f t="shared" si="23"/>
        <v>617.45661652842898</v>
      </c>
    </row>
    <row r="662" spans="1:28" x14ac:dyDescent="0.25">
      <c r="A662" s="95">
        <v>2016</v>
      </c>
      <c r="B662" s="95" t="s">
        <v>55</v>
      </c>
      <c r="C662" s="52" t="s">
        <v>15</v>
      </c>
      <c r="D662" s="5">
        <f>VLOOKUP(B662,SWH!$A$4:$C$19,3,FALSE)</f>
        <v>46320.38</v>
      </c>
      <c r="E662" s="5">
        <f>'90.1 Data-SI'!E662*Convert!$B$6/Convert!$B$5/$D662</f>
        <v>0</v>
      </c>
      <c r="F662" s="5">
        <f>'90.1 Data-SI'!F662*Convert!$B$7/Convert!$B$5/$D662</f>
        <v>6.4919074977843936</v>
      </c>
      <c r="G662" s="5">
        <f>'90.1 Data-SI'!G662*Convert!$B$6/Convert!$B$5/$D662</f>
        <v>23.816688428146172</v>
      </c>
      <c r="H662" s="5">
        <f>'90.1 Data-SI'!H662*Convert!$B$6/Convert!$B$5/$D662</f>
        <v>60.550867374384914</v>
      </c>
      <c r="I662" s="5">
        <f>'90.1 Data-SI'!I662*Convert!$B$6/Convert!$B$5/$D662</f>
        <v>6.6328080401950258</v>
      </c>
      <c r="J662" s="5">
        <f>'90.1 Data-SI'!J662*Convert!$B$6/Convert!$B$5/$D662</f>
        <v>278.73424283700223</v>
      </c>
      <c r="K662" s="5">
        <f>'90.1 Data-SI'!K662*Convert!$B$7/Convert!$B$5/$D662</f>
        <v>0</v>
      </c>
      <c r="L662" s="5">
        <f>'90.1 Data-SI'!L662*Convert!$B$6/Convert!$B$5/$D662</f>
        <v>37.146687795835106</v>
      </c>
      <c r="M662" s="5">
        <f>'90.1 Data-SI'!M662*Convert!$B$6/Convert!$B$5/$D662</f>
        <v>39.919157494917883</v>
      </c>
      <c r="N662" s="5">
        <f>'90.1 Data-SI'!N662*Convert!$B$6/Convert!$B$5/$D662</f>
        <v>3.3243807105593213</v>
      </c>
      <c r="O662" s="5">
        <f>'90.1 Data-SI'!O662*Convert!$B$6/Convert!$B$5/$D662</f>
        <v>2.5247554760033392E-2</v>
      </c>
      <c r="P662" s="5">
        <f>'90.1 Data-SI'!P662*Convert!$B$6/Convert!$B$5/$D662</f>
        <v>3.2991331557992876</v>
      </c>
      <c r="Q662" s="5">
        <f>'90.1 Data-SI'!Q662*Convert!$B$6/Convert!$B$5/$D662</f>
        <v>6.7606250087854303</v>
      </c>
      <c r="R662" s="5">
        <f>'90.1 Data-SI'!R662*Convert!$B$6/Convert!$B$5/$D662</f>
        <v>13.94420453324817</v>
      </c>
      <c r="S662" s="5">
        <f>'90.1 Data-SI'!S662*Convert!$B$6/Convert!$B$5/$D662</f>
        <v>0</v>
      </c>
      <c r="T662" s="5">
        <f>'90.1 Data-SI'!T662*Convert!$B$6/Convert!$B$5/$D662</f>
        <v>0</v>
      </c>
      <c r="U662" s="5">
        <f>'90.1 Data-SI'!U662*Convert!$B$7/Convert!$B$5/$D662</f>
        <v>4.0038608395603745</v>
      </c>
      <c r="V662" s="5">
        <f>'90.1 Data-SI'!V662*Convert!$B$6/Convert!$B$5/$D662</f>
        <v>0</v>
      </c>
      <c r="W662" s="5">
        <f>'90.1 Data-SI'!W662*Convert!$B$6/Convert!$B$5/$D662</f>
        <v>87.739808620896937</v>
      </c>
      <c r="X662" s="5">
        <f>'90.1 Data-SI'!X662*Convert!$B$7/Convert!$B$5/$D662</f>
        <v>6.4919074977843936</v>
      </c>
      <c r="Y662" s="5">
        <f t="shared" si="22"/>
        <v>94.231716118681334</v>
      </c>
      <c r="Z662" s="5">
        <f>'90.1 Data-SI'!Z662*Convert!$B$6/Convert!$B$5/$D662</f>
        <v>30.664107426004133</v>
      </c>
      <c r="AA662" s="5">
        <f>'90.1 Data-SI'!AA662*Convert!$B$6/Convert!$B$5/$D662</f>
        <v>501.49376964907839</v>
      </c>
      <c r="AB662" s="5">
        <f t="shared" si="23"/>
        <v>532.15787707508252</v>
      </c>
    </row>
    <row r="663" spans="1:28" x14ac:dyDescent="0.25">
      <c r="A663" s="95">
        <v>2016</v>
      </c>
      <c r="B663" s="95" t="s">
        <v>55</v>
      </c>
      <c r="C663" s="52" t="s">
        <v>16</v>
      </c>
      <c r="D663" s="5">
        <f>VLOOKUP(B663,SWH!$A$4:$C$19,3,FALSE)</f>
        <v>46320.38</v>
      </c>
      <c r="E663" s="5">
        <f>'90.1 Data-SI'!E663*Convert!$B$6/Convert!$B$5/$D663</f>
        <v>0</v>
      </c>
      <c r="F663" s="5">
        <f>'90.1 Data-SI'!F663*Convert!$B$7/Convert!$B$5/$D663</f>
        <v>17.108782354548907</v>
      </c>
      <c r="G663" s="5">
        <f>'90.1 Data-SI'!G663*Convert!$B$6/Convert!$B$5/$D663</f>
        <v>37.608576157814099</v>
      </c>
      <c r="H663" s="5">
        <f>'90.1 Data-SI'!H663*Convert!$B$6/Convert!$B$5/$D663</f>
        <v>60.258578645320071</v>
      </c>
      <c r="I663" s="5">
        <f>'90.1 Data-SI'!I663*Convert!$B$6/Convert!$B$5/$D663</f>
        <v>6.5727929405299932</v>
      </c>
      <c r="J663" s="5">
        <f>'90.1 Data-SI'!J663*Convert!$B$6/Convert!$B$5/$D663</f>
        <v>278.73424283700223</v>
      </c>
      <c r="K663" s="5">
        <f>'90.1 Data-SI'!K663*Convert!$B$7/Convert!$B$5/$D663</f>
        <v>0</v>
      </c>
      <c r="L663" s="5">
        <f>'90.1 Data-SI'!L663*Convert!$B$6/Convert!$B$5/$D663</f>
        <v>37.146687795835106</v>
      </c>
      <c r="M663" s="5">
        <f>'90.1 Data-SI'!M663*Convert!$B$6/Convert!$B$5/$D663</f>
        <v>41.421434198558437</v>
      </c>
      <c r="N663" s="5">
        <f>'90.1 Data-SI'!N663*Convert!$B$6/Convert!$B$5/$D663</f>
        <v>5.5337340472787337</v>
      </c>
      <c r="O663" s="5">
        <f>'90.1 Data-SI'!O663*Convert!$B$6/Convert!$B$5/$D663</f>
        <v>2.5247554760033392E-2</v>
      </c>
      <c r="P663" s="5">
        <f>'90.1 Data-SI'!P663*Convert!$B$6/Convert!$B$5/$D663</f>
        <v>5.5084864925187009</v>
      </c>
      <c r="Q663" s="5">
        <f>'90.1 Data-SI'!Q663*Convert!$B$6/Convert!$B$5/$D663</f>
        <v>11.981748758441871</v>
      </c>
      <c r="R663" s="5">
        <f>'90.1 Data-SI'!R663*Convert!$B$6/Convert!$B$5/$D663</f>
        <v>26.583460491184798</v>
      </c>
      <c r="S663" s="5">
        <f>'90.1 Data-SI'!S663*Convert!$B$6/Convert!$B$5/$D663</f>
        <v>0.87249799956064455</v>
      </c>
      <c r="T663" s="5">
        <f>'90.1 Data-SI'!T663*Convert!$B$6/Convert!$B$5/$D663</f>
        <v>0</v>
      </c>
      <c r="U663" s="5">
        <f>'90.1 Data-SI'!U663*Convert!$B$7/Convert!$B$5/$D663</f>
        <v>4.2254669183053633</v>
      </c>
      <c r="V663" s="5">
        <f>'90.1 Data-SI'!V663*Convert!$B$6/Convert!$B$5/$D663</f>
        <v>0</v>
      </c>
      <c r="W663" s="5">
        <f>'90.1 Data-SI'!W663*Convert!$B$6/Convert!$B$5/$D663</f>
        <v>123.97620409807854</v>
      </c>
      <c r="X663" s="5">
        <f>'90.1 Data-SI'!X663*Convert!$B$7/Convert!$B$5/$D663</f>
        <v>17.108782354548907</v>
      </c>
      <c r="Y663" s="5">
        <f t="shared" si="22"/>
        <v>141.08498645262745</v>
      </c>
      <c r="Z663" s="5">
        <f>'90.1 Data-SI'!Z663*Convert!$B$6/Convert!$B$5/$D663</f>
        <v>62.329859268569621</v>
      </c>
      <c r="AA663" s="5">
        <f>'90.1 Data-SI'!AA663*Convert!$B$6/Convert!$B$5/$D663</f>
        <v>569.04323329769272</v>
      </c>
      <c r="AB663" s="5">
        <f t="shared" si="23"/>
        <v>631.37309256626236</v>
      </c>
    </row>
    <row r="664" spans="1:28" x14ac:dyDescent="0.25">
      <c r="A664" s="95">
        <v>2016</v>
      </c>
      <c r="B664" s="95" t="s">
        <v>55</v>
      </c>
      <c r="C664" s="52" t="s">
        <v>9</v>
      </c>
      <c r="D664" s="5">
        <f>VLOOKUP(B664,SWH!$A$4:$C$19,3,FALSE)</f>
        <v>46320.38</v>
      </c>
      <c r="E664" s="5">
        <f>'90.1 Data-SI'!E664*Convert!$B$6/Convert!$B$5/$D664</f>
        <v>0</v>
      </c>
      <c r="F664" s="5">
        <f>'90.1 Data-SI'!F664*Convert!$B$7/Convert!$B$5/$D664</f>
        <v>19.733211985259576</v>
      </c>
      <c r="G664" s="5">
        <f>'90.1 Data-SI'!G664*Convert!$B$6/Convert!$B$5/$D664</f>
        <v>35.030775690239729</v>
      </c>
      <c r="H664" s="5">
        <f>'90.1 Data-SI'!H664*Convert!$B$6/Convert!$B$5/$D664</f>
        <v>60.29010556476436</v>
      </c>
      <c r="I664" s="5">
        <f>'90.1 Data-SI'!I664*Convert!$B$6/Convert!$B$5/$D664</f>
        <v>6.6254011133376336</v>
      </c>
      <c r="J664" s="5">
        <f>'90.1 Data-SI'!J664*Convert!$B$6/Convert!$B$5/$D664</f>
        <v>278.73424283700223</v>
      </c>
      <c r="K664" s="5">
        <f>'90.1 Data-SI'!K664*Convert!$B$7/Convert!$B$5/$D664</f>
        <v>0</v>
      </c>
      <c r="L664" s="5">
        <f>'90.1 Data-SI'!L664*Convert!$B$6/Convert!$B$5/$D664</f>
        <v>37.146687795835106</v>
      </c>
      <c r="M664" s="5">
        <f>'90.1 Data-SI'!M664*Convert!$B$6/Convert!$B$5/$D664</f>
        <v>46.768665625992043</v>
      </c>
      <c r="N664" s="5">
        <f>'90.1 Data-SI'!N664*Convert!$B$6/Convert!$B$5/$D664</f>
        <v>4.8061459244409388</v>
      </c>
      <c r="O664" s="5">
        <f>'90.1 Data-SI'!O664*Convert!$B$6/Convert!$B$5/$D664</f>
        <v>2.5247554760033392E-2</v>
      </c>
      <c r="P664" s="5">
        <f>'90.1 Data-SI'!P664*Convert!$B$6/Convert!$B$5/$D664</f>
        <v>4.7808983696809051</v>
      </c>
      <c r="Q664" s="5">
        <f>'90.1 Data-SI'!Q664*Convert!$B$6/Convert!$B$5/$D664</f>
        <v>10.138943340562692</v>
      </c>
      <c r="R664" s="5">
        <f>'90.1 Data-SI'!R664*Convert!$B$6/Convert!$B$5/$D664</f>
        <v>40.817674699080143</v>
      </c>
      <c r="S664" s="5">
        <f>'90.1 Data-SI'!S664*Convert!$B$6/Convert!$B$5/$D664</f>
        <v>0</v>
      </c>
      <c r="T664" s="5">
        <f>'90.1 Data-SI'!T664*Convert!$B$6/Convert!$B$5/$D664</f>
        <v>0</v>
      </c>
      <c r="U664" s="5">
        <f>'90.1 Data-SI'!U664*Convert!$B$7/Convert!$B$5/$D664</f>
        <v>4.1743070520770535</v>
      </c>
      <c r="V664" s="5">
        <f>'90.1 Data-SI'!V664*Convert!$B$6/Convert!$B$5/$D664</f>
        <v>0</v>
      </c>
      <c r="W664" s="5">
        <f>'90.1 Data-SI'!W664*Convert!$B$6/Convert!$B$5/$D664</f>
        <v>137.53695772555551</v>
      </c>
      <c r="X664" s="5">
        <f>'90.1 Data-SI'!X664*Convert!$B$7/Convert!$B$5/$D664</f>
        <v>19.733211985259576</v>
      </c>
      <c r="Y664" s="5">
        <f t="shared" si="22"/>
        <v>157.27016971081508</v>
      </c>
      <c r="Z664" s="5">
        <f>'90.1 Data-SI'!Z664*Convert!$B$6/Convert!$B$5/$D664</f>
        <v>69.848079950025351</v>
      </c>
      <c r="AA664" s="5">
        <f>'90.1 Data-SI'!AA664*Convert!$B$6/Convert!$B$5/$D664</f>
        <v>590.20672254128021</v>
      </c>
      <c r="AB664" s="5">
        <f t="shared" si="23"/>
        <v>660.05480249130551</v>
      </c>
    </row>
    <row r="665" spans="1:28" x14ac:dyDescent="0.25">
      <c r="A665" s="95">
        <v>2016</v>
      </c>
      <c r="B665" s="95" t="s">
        <v>55</v>
      </c>
      <c r="C665" s="52" t="s">
        <v>12</v>
      </c>
      <c r="D665" s="5">
        <f>VLOOKUP(B665,SWH!$A$4:$C$19,3,FALSE)</f>
        <v>46320.38</v>
      </c>
      <c r="E665" s="5">
        <f>'90.1 Data-SI'!E665*Convert!$B$6/Convert!$B$5/$D665</f>
        <v>0</v>
      </c>
      <c r="F665" s="5">
        <f>'90.1 Data-SI'!F665*Convert!$B$7/Convert!$B$5/$D665</f>
        <v>17.746493012363025</v>
      </c>
      <c r="G665" s="5">
        <f>'90.1 Data-SI'!G665*Convert!$B$6/Convert!$B$5/$D665</f>
        <v>35.331990715773728</v>
      </c>
      <c r="H665" s="5">
        <f>'90.1 Data-SI'!H665*Convert!$B$6/Convert!$B$5/$D665</f>
        <v>60.275291711049576</v>
      </c>
      <c r="I665" s="5">
        <f>'90.1 Data-SI'!I665*Convert!$B$6/Convert!$B$5/$D665</f>
        <v>6.6392653610450614</v>
      </c>
      <c r="J665" s="5">
        <f>'90.1 Data-SI'!J665*Convert!$B$6/Convert!$B$5/$D665</f>
        <v>278.73424283700223</v>
      </c>
      <c r="K665" s="5">
        <f>'90.1 Data-SI'!K665*Convert!$B$7/Convert!$B$5/$D665</f>
        <v>0</v>
      </c>
      <c r="L665" s="5">
        <f>'90.1 Data-SI'!L665*Convert!$B$6/Convert!$B$5/$D665</f>
        <v>37.146687795835106</v>
      </c>
      <c r="M665" s="5">
        <f>'90.1 Data-SI'!M665*Convert!$B$6/Convert!$B$5/$D665</f>
        <v>42.371989811923925</v>
      </c>
      <c r="N665" s="5">
        <f>'90.1 Data-SI'!N665*Convert!$B$6/Convert!$B$5/$D665</f>
        <v>5.3536887482836333</v>
      </c>
      <c r="O665" s="5">
        <f>'90.1 Data-SI'!O665*Convert!$B$6/Convert!$B$5/$D665</f>
        <v>2.5247554760033392E-2</v>
      </c>
      <c r="P665" s="5">
        <f>'90.1 Data-SI'!P665*Convert!$B$6/Convert!$B$5/$D665</f>
        <v>5.3284411935235996</v>
      </c>
      <c r="Q665" s="5">
        <f>'90.1 Data-SI'!Q665*Convert!$B$6/Convert!$B$5/$D665</f>
        <v>9.9602274899778944</v>
      </c>
      <c r="R665" s="5">
        <f>'90.1 Data-SI'!R665*Convert!$B$6/Convert!$B$5/$D665</f>
        <v>26.51755783427415</v>
      </c>
      <c r="S665" s="5">
        <f>'90.1 Data-SI'!S665*Convert!$B$6/Convert!$B$5/$D665</f>
        <v>0.96574930948321236</v>
      </c>
      <c r="T665" s="5">
        <f>'90.1 Data-SI'!T665*Convert!$B$6/Convert!$B$5/$D665</f>
        <v>0</v>
      </c>
      <c r="U665" s="5">
        <f>'90.1 Data-SI'!U665*Convert!$B$7/Convert!$B$5/$D665</f>
        <v>4.4655347530971623</v>
      </c>
      <c r="V665" s="5">
        <f>'90.1 Data-SI'!V665*Convert!$B$6/Convert!$B$5/$D665</f>
        <v>0</v>
      </c>
      <c r="W665" s="5">
        <f>'90.1 Data-SI'!W665*Convert!$B$6/Convert!$B$5/$D665</f>
        <v>120.47595635495651</v>
      </c>
      <c r="X665" s="5">
        <f>'90.1 Data-SI'!X665*Convert!$B$7/Convert!$B$5/$D665</f>
        <v>17.746493012363025</v>
      </c>
      <c r="Y665" s="5">
        <f t="shared" si="22"/>
        <v>138.22244936731954</v>
      </c>
      <c r="Z665" s="5">
        <f>'90.1 Data-SI'!Z665*Convert!$B$6/Convert!$B$5/$D665</f>
        <v>64.894555173242452</v>
      </c>
      <c r="AA665" s="5">
        <f>'90.1 Data-SI'!AA665*Convert!$B$6/Convert!$B$5/$D665</f>
        <v>568.19105686668945</v>
      </c>
      <c r="AB665" s="5">
        <f t="shared" si="23"/>
        <v>633.0856120399319</v>
      </c>
    </row>
    <row r="666" spans="1:28" x14ac:dyDescent="0.25">
      <c r="A666" s="95">
        <v>2016</v>
      </c>
      <c r="B666" s="95" t="s">
        <v>55</v>
      </c>
      <c r="C666" s="52" t="s">
        <v>8</v>
      </c>
      <c r="D666" s="5">
        <f>VLOOKUP(B666,SWH!$A$4:$C$19,3,FALSE)</f>
        <v>46320.38</v>
      </c>
      <c r="E666" s="5">
        <f>'90.1 Data-SI'!E666*Convert!$B$6/Convert!$B$5/$D666</f>
        <v>0</v>
      </c>
      <c r="F666" s="5">
        <f>'90.1 Data-SI'!F666*Convert!$B$7/Convert!$B$5/$D666</f>
        <v>24.983176351796388</v>
      </c>
      <c r="G666" s="5">
        <f>'90.1 Data-SI'!G666*Convert!$B$6/Convert!$B$5/$D666</f>
        <v>25.821876473283584</v>
      </c>
      <c r="H666" s="5">
        <f>'90.1 Data-SI'!H666*Convert!$B$6/Convert!$B$5/$D666</f>
        <v>61.662666087799799</v>
      </c>
      <c r="I666" s="5">
        <f>'90.1 Data-SI'!I666*Convert!$B$6/Convert!$B$5/$D666</f>
        <v>7.1583200046670132</v>
      </c>
      <c r="J666" s="5">
        <f>'90.1 Data-SI'!J666*Convert!$B$6/Convert!$B$5/$D666</f>
        <v>278.73424283700223</v>
      </c>
      <c r="K666" s="5">
        <f>'90.1 Data-SI'!K666*Convert!$B$7/Convert!$B$5/$D666</f>
        <v>0</v>
      </c>
      <c r="L666" s="5">
        <f>'90.1 Data-SI'!L666*Convert!$B$6/Convert!$B$5/$D666</f>
        <v>37.147257559439524</v>
      </c>
      <c r="M666" s="5">
        <f>'90.1 Data-SI'!M666*Convert!$B$6/Convert!$B$5/$D666</f>
        <v>42.551845189717547</v>
      </c>
      <c r="N666" s="5">
        <f>'90.1 Data-SI'!N666*Convert!$B$6/Convert!$B$5/$D666</f>
        <v>4.1674409238918644</v>
      </c>
      <c r="O666" s="5">
        <f>'90.1 Data-SI'!O666*Convert!$B$6/Convert!$B$5/$D666</f>
        <v>2.5247554760033392E-2</v>
      </c>
      <c r="P666" s="5">
        <f>'90.1 Data-SI'!P666*Convert!$B$6/Convert!$B$5/$D666</f>
        <v>4.1421933691318307</v>
      </c>
      <c r="Q666" s="5">
        <f>'90.1 Data-SI'!Q666*Convert!$B$6/Convert!$B$5/$D666</f>
        <v>6.001320045301874</v>
      </c>
      <c r="R666" s="5">
        <f>'90.1 Data-SI'!R666*Convert!$B$6/Convert!$B$5/$D666</f>
        <v>31.175375300365747</v>
      </c>
      <c r="S666" s="5">
        <f>'90.1 Data-SI'!S666*Convert!$B$6/Convert!$B$5/$D666</f>
        <v>1.0500743229366136</v>
      </c>
      <c r="T666" s="5">
        <f>'90.1 Data-SI'!T666*Convert!$B$6/Convert!$B$5/$D666</f>
        <v>0</v>
      </c>
      <c r="U666" s="5">
        <f>'90.1 Data-SI'!U666*Convert!$B$7/Convert!$B$5/$D666</f>
        <v>4.7901756323146651</v>
      </c>
      <c r="V666" s="5">
        <f>'90.1 Data-SI'!V666*Convert!$B$6/Convert!$B$5/$D666</f>
        <v>0</v>
      </c>
      <c r="W666" s="5">
        <f>'90.1 Data-SI'!W666*Convert!$B$6/Convert!$B$5/$D666</f>
        <v>110.7426847007372</v>
      </c>
      <c r="X666" s="5">
        <f>'90.1 Data-SI'!X666*Convert!$B$7/Convert!$B$5/$D666</f>
        <v>24.983176351796388</v>
      </c>
      <c r="Y666" s="5">
        <f t="shared" si="22"/>
        <v>135.72586105253359</v>
      </c>
      <c r="Z666" s="5">
        <f>'90.1 Data-SI'!Z666*Convert!$B$6/Convert!$B$5/$D666</f>
        <v>86.985429643615959</v>
      </c>
      <c r="AA666" s="5">
        <f>'90.1 Data-SI'!AA666*Convert!$B$6/Convert!$B$5/$D666</f>
        <v>582.45584838802188</v>
      </c>
      <c r="AB666" s="5">
        <f t="shared" si="23"/>
        <v>669.44127803163781</v>
      </c>
    </row>
    <row r="667" spans="1:28" x14ac:dyDescent="0.25">
      <c r="A667" s="95">
        <v>2019</v>
      </c>
      <c r="B667" s="95" t="s">
        <v>55</v>
      </c>
      <c r="C667" s="52" t="s">
        <v>10</v>
      </c>
      <c r="D667" s="5">
        <f>VLOOKUP(B667,SWH!$A$4:$C$19,3,FALSE)</f>
        <v>46320.38</v>
      </c>
      <c r="E667" s="5">
        <f>'90.1 Data-SI'!E667*Convert!$B$6/Convert!$B$5/$D667</f>
        <v>0</v>
      </c>
      <c r="F667" s="5">
        <f>'90.1 Data-SI'!F667*Convert!$B$7/Convert!$B$5/$D667</f>
        <v>9.6599188329437535E-2</v>
      </c>
      <c r="G667" s="5">
        <f>'90.1 Data-SI'!G667*Convert!$B$6/Convert!$B$5/$D667</f>
        <v>140.39222110344423</v>
      </c>
      <c r="H667" s="5">
        <f>'90.1 Data-SI'!H667*Convert!$B$6/Convert!$B$5/$D667</f>
        <v>48.899011742899241</v>
      </c>
      <c r="I667" s="5">
        <f>'90.1 Data-SI'!I667*Convert!$B$6/Convert!$B$5/$D667</f>
        <v>6.3777438666186343</v>
      </c>
      <c r="J667" s="5">
        <f>'90.1 Data-SI'!J667*Convert!$B$6/Convert!$B$5/$D667</f>
        <v>278.73424283700223</v>
      </c>
      <c r="K667" s="5">
        <f>'90.1 Data-SI'!K667*Convert!$B$7/Convert!$B$5/$D667</f>
        <v>0</v>
      </c>
      <c r="L667" s="5">
        <f>'90.1 Data-SI'!L667*Convert!$B$6/Convert!$B$5/$D667</f>
        <v>37.14155992339537</v>
      </c>
      <c r="M667" s="5">
        <f>'90.1 Data-SI'!M667*Convert!$B$6/Convert!$B$5/$D667</f>
        <v>44.384774705120201</v>
      </c>
      <c r="N667" s="5">
        <f>'90.1 Data-SI'!N667*Convert!$B$6/Convert!$B$5/$D667</f>
        <v>14.958763591509587</v>
      </c>
      <c r="O667" s="5">
        <f>'90.1 Data-SI'!O667*Convert!$B$6/Convert!$B$5/$D667</f>
        <v>2.5247554760033392E-2</v>
      </c>
      <c r="P667" s="5">
        <f>'90.1 Data-SI'!P667*Convert!$B$6/Convert!$B$5/$D667</f>
        <v>14.933516036749555</v>
      </c>
      <c r="Q667" s="5">
        <f>'90.1 Data-SI'!Q667*Convert!$B$6/Convert!$B$5/$D667</f>
        <v>46.637050233372193</v>
      </c>
      <c r="R667" s="5">
        <f>'90.1 Data-SI'!R667*Convert!$B$6/Convert!$B$5/$D667</f>
        <v>0</v>
      </c>
      <c r="S667" s="5">
        <f>'90.1 Data-SI'!S667*Convert!$B$6/Convert!$B$5/$D667</f>
        <v>2.021901110866918</v>
      </c>
      <c r="T667" s="5">
        <f>'90.1 Data-SI'!T667*Convert!$B$6/Convert!$B$5/$D667</f>
        <v>0</v>
      </c>
      <c r="U667" s="5">
        <f>'90.1 Data-SI'!U667*Convert!$B$7/Convert!$B$5/$D667</f>
        <v>2.6139636352052573</v>
      </c>
      <c r="V667" s="5">
        <f>'90.1 Data-SI'!V667*Convert!$B$6/Convert!$B$5/$D667</f>
        <v>0</v>
      </c>
      <c r="W667" s="5">
        <f>'90.1 Data-SI'!W667*Convert!$B$6/Convert!$B$5/$D667</f>
        <v>248.36946318955307</v>
      </c>
      <c r="X667" s="5">
        <f>'90.1 Data-SI'!X667*Convert!$B$7/Convert!$B$5/$D667</f>
        <v>9.6599188329437535E-2</v>
      </c>
      <c r="Y667" s="5">
        <f t="shared" si="22"/>
        <v>248.46606237788251</v>
      </c>
      <c r="Z667" s="5">
        <f>'90.1 Data-SI'!Z667*Convert!$B$6/Convert!$B$5/$D667</f>
        <v>7.9189544165608696</v>
      </c>
      <c r="AA667" s="5">
        <f>'90.1 Data-SI'!AA667*Convert!$B$6/Convert!$B$5/$D667</f>
        <v>627.46622353078953</v>
      </c>
      <c r="AB667" s="5">
        <f t="shared" si="23"/>
        <v>635.38517794735037</v>
      </c>
    </row>
    <row r="668" spans="1:28" x14ac:dyDescent="0.25">
      <c r="A668" s="95">
        <v>2019</v>
      </c>
      <c r="B668" s="95" t="s">
        <v>55</v>
      </c>
      <c r="C668" s="52" t="s">
        <v>6</v>
      </c>
      <c r="D668" s="5">
        <f>VLOOKUP(B668,SWH!$A$4:$C$19,3,FALSE)</f>
        <v>46320.38</v>
      </c>
      <c r="E668" s="5">
        <f>'90.1 Data-SI'!E668*Convert!$B$6/Convert!$B$5/$D668</f>
        <v>0</v>
      </c>
      <c r="F668" s="5">
        <f>'90.1 Data-SI'!F668*Convert!$B$7/Convert!$B$5/$D668</f>
        <v>0.11837625972268219</v>
      </c>
      <c r="G668" s="5">
        <f>'90.1 Data-SI'!G668*Convert!$B$6/Convert!$B$5/$D668</f>
        <v>146.91316555597245</v>
      </c>
      <c r="H668" s="5">
        <f>'90.1 Data-SI'!H668*Convert!$B$6/Convert!$B$5/$D668</f>
        <v>48.928829371530298</v>
      </c>
      <c r="I668" s="5">
        <f>'90.1 Data-SI'!I668*Convert!$B$6/Convert!$B$5/$D668</f>
        <v>6.4850493454501015</v>
      </c>
      <c r="J668" s="5">
        <f>'90.1 Data-SI'!J668*Convert!$B$6/Convert!$B$5/$D668</f>
        <v>278.73424283700223</v>
      </c>
      <c r="K668" s="5">
        <f>'90.1 Data-SI'!K668*Convert!$B$7/Convert!$B$5/$D668</f>
        <v>0</v>
      </c>
      <c r="L668" s="5">
        <f>'90.1 Data-SI'!L668*Convert!$B$6/Convert!$B$5/$D668</f>
        <v>37.14155992339537</v>
      </c>
      <c r="M668" s="5">
        <f>'90.1 Data-SI'!M668*Convert!$B$6/Convert!$B$5/$D668</f>
        <v>43.535067249736151</v>
      </c>
      <c r="N668" s="5">
        <f>'90.1 Data-SI'!N668*Convert!$B$6/Convert!$B$5/$D668</f>
        <v>15.197494541759422</v>
      </c>
      <c r="O668" s="5">
        <f>'90.1 Data-SI'!O668*Convert!$B$6/Convert!$B$5/$D668</f>
        <v>2.5247554760033392E-2</v>
      </c>
      <c r="P668" s="5">
        <f>'90.1 Data-SI'!P668*Convert!$B$6/Convert!$B$5/$D668</f>
        <v>15.172246986999387</v>
      </c>
      <c r="Q668" s="5">
        <f>'90.1 Data-SI'!Q668*Convert!$B$6/Convert!$B$5/$D668</f>
        <v>40.333375635327506</v>
      </c>
      <c r="R668" s="5">
        <f>'90.1 Data-SI'!R668*Convert!$B$6/Convert!$B$5/$D668</f>
        <v>0.34831548349896002</v>
      </c>
      <c r="S668" s="5">
        <f>'90.1 Data-SI'!S668*Convert!$B$6/Convert!$B$5/$D668</f>
        <v>0</v>
      </c>
      <c r="T668" s="5">
        <f>'90.1 Data-SI'!T668*Convert!$B$6/Convert!$B$5/$D668</f>
        <v>0</v>
      </c>
      <c r="U668" s="5">
        <f>'90.1 Data-SI'!U668*Convert!$B$7/Convert!$B$5/$D668</f>
        <v>2.6070079735960716</v>
      </c>
      <c r="V668" s="5">
        <f>'90.1 Data-SI'!V668*Convert!$B$6/Convert!$B$5/$D668</f>
        <v>0</v>
      </c>
      <c r="W668" s="5">
        <f>'90.1 Data-SI'!W668*Convert!$B$6/Convert!$B$5/$D668</f>
        <v>246.30217091153446</v>
      </c>
      <c r="X668" s="5">
        <f>'90.1 Data-SI'!X668*Convert!$B$7/Convert!$B$5/$D668</f>
        <v>0.11837625972268219</v>
      </c>
      <c r="Y668" s="5">
        <f t="shared" si="22"/>
        <v>246.42054717125714</v>
      </c>
      <c r="Z668" s="5">
        <f>'90.1 Data-SI'!Z668*Convert!$B$6/Convert!$B$5/$D668</f>
        <v>7.9624463716978715</v>
      </c>
      <c r="AA668" s="5">
        <f>'90.1 Data-SI'!AA668*Convert!$B$6/Convert!$B$5/$D668</f>
        <v>625.57954631537041</v>
      </c>
      <c r="AB668" s="5">
        <f t="shared" si="23"/>
        <v>633.54199268706827</v>
      </c>
    </row>
    <row r="669" spans="1:28" x14ac:dyDescent="0.25">
      <c r="A669" s="95">
        <v>2019</v>
      </c>
      <c r="B669" s="95" t="s">
        <v>55</v>
      </c>
      <c r="C669" s="52" t="s">
        <v>11</v>
      </c>
      <c r="D669" s="5">
        <f>VLOOKUP(B669,SWH!$A$4:$C$19,3,FALSE)</f>
        <v>46320.38</v>
      </c>
      <c r="E669" s="5">
        <f>'90.1 Data-SI'!E669*Convert!$B$6/Convert!$B$5/$D669</f>
        <v>0</v>
      </c>
      <c r="F669" s="5">
        <f>'90.1 Data-SI'!F669*Convert!$B$7/Convert!$B$5/$D669</f>
        <v>0.13625296012012186</v>
      </c>
      <c r="G669" s="5">
        <f>'90.1 Data-SI'!G669*Convert!$B$6/Convert!$B$5/$D669</f>
        <v>111.87707207209154</v>
      </c>
      <c r="H669" s="5">
        <f>'90.1 Data-SI'!H669*Convert!$B$6/Convert!$B$5/$D669</f>
        <v>48.988084786389443</v>
      </c>
      <c r="I669" s="5">
        <f>'90.1 Data-SI'!I669*Convert!$B$6/Convert!$B$5/$D669</f>
        <v>6.514297210476732</v>
      </c>
      <c r="J669" s="5">
        <f>'90.1 Data-SI'!J669*Convert!$B$6/Convert!$B$5/$D669</f>
        <v>278.73424283700223</v>
      </c>
      <c r="K669" s="5">
        <f>'90.1 Data-SI'!K669*Convert!$B$7/Convert!$B$5/$D669</f>
        <v>0</v>
      </c>
      <c r="L669" s="5">
        <f>'90.1 Data-SI'!L669*Convert!$B$6/Convert!$B$5/$D669</f>
        <v>37.14155992339537</v>
      </c>
      <c r="M669" s="5">
        <f>'90.1 Data-SI'!M669*Convert!$B$6/Convert!$B$5/$D669</f>
        <v>42.145033976165323</v>
      </c>
      <c r="N669" s="5">
        <f>'90.1 Data-SI'!N669*Convert!$B$6/Convert!$B$5/$D669</f>
        <v>11.918884840754762</v>
      </c>
      <c r="O669" s="5">
        <f>'90.1 Data-SI'!O669*Convert!$B$6/Convert!$B$5/$D669</f>
        <v>2.5247554760033392E-2</v>
      </c>
      <c r="P669" s="5">
        <f>'90.1 Data-SI'!P669*Convert!$B$6/Convert!$B$5/$D669</f>
        <v>11.893637285994727</v>
      </c>
      <c r="Q669" s="5">
        <f>'90.1 Data-SI'!Q669*Convert!$B$6/Convert!$B$5/$D669</f>
        <v>39.49259447641262</v>
      </c>
      <c r="R669" s="5">
        <f>'90.1 Data-SI'!R669*Convert!$B$6/Convert!$B$5/$D669</f>
        <v>0</v>
      </c>
      <c r="S669" s="5">
        <f>'90.1 Data-SI'!S669*Convert!$B$6/Convert!$B$5/$D669</f>
        <v>1.8475534479159665</v>
      </c>
      <c r="T669" s="5">
        <f>'90.1 Data-SI'!T669*Convert!$B$6/Convert!$B$5/$D669</f>
        <v>0</v>
      </c>
      <c r="U669" s="5">
        <f>'90.1 Data-SI'!U669*Convert!$B$7/Convert!$B$5/$D669</f>
        <v>2.8116474385093082</v>
      </c>
      <c r="V669" s="5">
        <f>'90.1 Data-SI'!V669*Convert!$B$6/Convert!$B$5/$D669</f>
        <v>0</v>
      </c>
      <c r="W669" s="5">
        <f>'90.1 Data-SI'!W669*Convert!$B$6/Convert!$B$5/$D669</f>
        <v>207.25589125858016</v>
      </c>
      <c r="X669" s="5">
        <f>'90.1 Data-SI'!X669*Convert!$B$7/Convert!$B$5/$D669</f>
        <v>0.13625296012012186</v>
      </c>
      <c r="Y669" s="5">
        <f t="shared" si="22"/>
        <v>207.39214421870028</v>
      </c>
      <c r="Z669" s="5">
        <f>'90.1 Data-SI'!Z669*Convert!$B$6/Convert!$B$5/$D669</f>
        <v>8.6127365655367161</v>
      </c>
      <c r="AA669" s="5">
        <f>'90.1 Data-SI'!AA669*Convert!$B$6/Convert!$B$5/$D669</f>
        <v>587.27206013614079</v>
      </c>
      <c r="AB669" s="5">
        <f t="shared" si="23"/>
        <v>595.88479670167749</v>
      </c>
    </row>
    <row r="670" spans="1:28" x14ac:dyDescent="0.25">
      <c r="A670" s="95">
        <v>2019</v>
      </c>
      <c r="B670" s="95" t="s">
        <v>55</v>
      </c>
      <c r="C670" s="52" t="s">
        <v>13</v>
      </c>
      <c r="D670" s="5">
        <f>VLOOKUP(B670,SWH!$A$4:$C$19,3,FALSE)</f>
        <v>46320.38</v>
      </c>
      <c r="E670" s="5">
        <f>'90.1 Data-SI'!E670*Convert!$B$6/Convert!$B$5/$D670</f>
        <v>0</v>
      </c>
      <c r="F670" s="5">
        <f>'90.1 Data-SI'!F670*Convert!$B$7/Convert!$B$5/$D670</f>
        <v>0.56932415302100536</v>
      </c>
      <c r="G670" s="5">
        <f>'90.1 Data-SI'!G670*Convert!$B$6/Convert!$B$5/$D670</f>
        <v>126.9509279116929</v>
      </c>
      <c r="H670" s="5">
        <f>'90.1 Data-SI'!H670*Convert!$B$6/Convert!$B$5/$D670</f>
        <v>49.000239743283629</v>
      </c>
      <c r="I670" s="5">
        <f>'90.1 Data-SI'!I670*Convert!$B$6/Convert!$B$5/$D670</f>
        <v>6.4911268238971944</v>
      </c>
      <c r="J670" s="5">
        <f>'90.1 Data-SI'!J670*Convert!$B$6/Convert!$B$5/$D670</f>
        <v>278.73424283700223</v>
      </c>
      <c r="K670" s="5">
        <f>'90.1 Data-SI'!K670*Convert!$B$7/Convert!$B$5/$D670</f>
        <v>0</v>
      </c>
      <c r="L670" s="5">
        <f>'90.1 Data-SI'!L670*Convert!$B$6/Convert!$B$5/$D670</f>
        <v>37.14155992339537</v>
      </c>
      <c r="M670" s="5">
        <f>'90.1 Data-SI'!M670*Convert!$B$6/Convert!$B$5/$D670</f>
        <v>42.685929557956513</v>
      </c>
      <c r="N670" s="5">
        <f>'90.1 Data-SI'!N670*Convert!$B$6/Convert!$B$5/$D670</f>
        <v>13.190027442204345</v>
      </c>
      <c r="O670" s="5">
        <f>'90.1 Data-SI'!O670*Convert!$B$6/Convert!$B$5/$D670</f>
        <v>2.5247554760033392E-2</v>
      </c>
      <c r="P670" s="5">
        <f>'90.1 Data-SI'!P670*Convert!$B$6/Convert!$B$5/$D670</f>
        <v>13.164779887444309</v>
      </c>
      <c r="Q670" s="5">
        <f>'90.1 Data-SI'!Q670*Convert!$B$6/Convert!$B$5/$D670</f>
        <v>35.290967736255858</v>
      </c>
      <c r="R670" s="5">
        <f>'90.1 Data-SI'!R670*Convert!$B$6/Convert!$B$5/$D670</f>
        <v>2.0296878801272547</v>
      </c>
      <c r="S670" s="5">
        <f>'90.1 Data-SI'!S670*Convert!$B$6/Convert!$B$5/$D670</f>
        <v>0</v>
      </c>
      <c r="T670" s="5">
        <f>'90.1 Data-SI'!T670*Convert!$B$6/Convert!$B$5/$D670</f>
        <v>0</v>
      </c>
      <c r="U670" s="5">
        <f>'90.1 Data-SI'!U670*Convert!$B$7/Convert!$B$5/$D670</f>
        <v>2.8189931372180741</v>
      </c>
      <c r="V670" s="5">
        <f>'90.1 Data-SI'!V670*Convert!$B$6/Convert!$B$5/$D670</f>
        <v>0</v>
      </c>
      <c r="W670" s="5">
        <f>'90.1 Data-SI'!W670*Convert!$B$6/Convert!$B$5/$D670</f>
        <v>220.12229297347687</v>
      </c>
      <c r="X670" s="5">
        <f>'90.1 Data-SI'!X670*Convert!$B$7/Convert!$B$5/$D670</f>
        <v>0.56932415302100536</v>
      </c>
      <c r="Y670" s="5">
        <f t="shared" si="22"/>
        <v>220.69161712649787</v>
      </c>
      <c r="Z670" s="5">
        <f>'90.1 Data-SI'!Z670*Convert!$B$6/Convert!$B$5/$D670</f>
        <v>9.8992627843055025</v>
      </c>
      <c r="AA670" s="5">
        <f>'90.1 Data-SI'!AA670*Convert!$B$6/Convert!$B$5/$D670</f>
        <v>601.41397264012073</v>
      </c>
      <c r="AB670" s="5">
        <f t="shared" si="23"/>
        <v>611.31323542442624</v>
      </c>
    </row>
    <row r="671" spans="1:28" x14ac:dyDescent="0.25">
      <c r="A671" s="95">
        <v>2019</v>
      </c>
      <c r="B671" s="95" t="s">
        <v>55</v>
      </c>
      <c r="C671" s="52" t="s">
        <v>19</v>
      </c>
      <c r="D671" s="5">
        <f>VLOOKUP(B671,SWH!$A$4:$C$19,3,FALSE)</f>
        <v>46320.38</v>
      </c>
      <c r="E671" s="5">
        <f>'90.1 Data-SI'!E671*Convert!$B$6/Convert!$B$5/$D671</f>
        <v>0</v>
      </c>
      <c r="F671" s="5">
        <f>'90.1 Data-SI'!F671*Convert!$B$7/Convert!$B$5/$D671</f>
        <v>0.52056951557344255</v>
      </c>
      <c r="G671" s="5">
        <f>'90.1 Data-SI'!G671*Convert!$B$6/Convert!$B$5/$D671</f>
        <v>87.277908293882248</v>
      </c>
      <c r="H671" s="5">
        <f>'90.1 Data-SI'!H671*Convert!$B$6/Convert!$B$5/$D671</f>
        <v>48.937755667999461</v>
      </c>
      <c r="I671" s="5">
        <f>'90.1 Data-SI'!I671*Convert!$B$6/Convert!$B$5/$D671</f>
        <v>6.512967762066431</v>
      </c>
      <c r="J671" s="5">
        <f>'90.1 Data-SI'!J671*Convert!$B$6/Convert!$B$5/$D671</f>
        <v>278.73424283700223</v>
      </c>
      <c r="K671" s="5">
        <f>'90.1 Data-SI'!K671*Convert!$B$7/Convert!$B$5/$D671</f>
        <v>0</v>
      </c>
      <c r="L671" s="5">
        <f>'90.1 Data-SI'!L671*Convert!$B$6/Convert!$B$5/$D671</f>
        <v>37.14155992339537</v>
      </c>
      <c r="M671" s="5">
        <f>'90.1 Data-SI'!M671*Convert!$B$6/Convert!$B$5/$D671</f>
        <v>39.378641755529642</v>
      </c>
      <c r="N671" s="5">
        <f>'90.1 Data-SI'!N671*Convert!$B$6/Convert!$B$5/$D671</f>
        <v>10.415468609905378</v>
      </c>
      <c r="O671" s="5">
        <f>'90.1 Data-SI'!O671*Convert!$B$6/Convert!$B$5/$D671</f>
        <v>2.5247554760033392E-2</v>
      </c>
      <c r="P671" s="5">
        <f>'90.1 Data-SI'!P671*Convert!$B$6/Convert!$B$5/$D671</f>
        <v>10.390221055145345</v>
      </c>
      <c r="Q671" s="5">
        <f>'90.1 Data-SI'!Q671*Convert!$B$6/Convert!$B$5/$D671</f>
        <v>31.552368885286921</v>
      </c>
      <c r="R671" s="5">
        <f>'90.1 Data-SI'!R671*Convert!$B$6/Convert!$B$5/$D671</f>
        <v>5.2591079899507642</v>
      </c>
      <c r="S671" s="5">
        <f>'90.1 Data-SI'!S671*Convert!$B$6/Convert!$B$5/$D671</f>
        <v>0.95454395859638652</v>
      </c>
      <c r="T671" s="5">
        <f>'90.1 Data-SI'!T671*Convert!$B$6/Convert!$B$5/$D671</f>
        <v>0</v>
      </c>
      <c r="U671" s="5">
        <f>'90.1 Data-SI'!U671*Convert!$B$7/Convert!$B$5/$D671</f>
        <v>3.0393640984810575</v>
      </c>
      <c r="V671" s="5">
        <f>'90.1 Data-SI'!V671*Convert!$B$6/Convert!$B$5/$D671</f>
        <v>0</v>
      </c>
      <c r="W671" s="5">
        <f>'90.1 Data-SI'!W671*Convert!$B$6/Convert!$B$5/$D671</f>
        <v>174.81279193839131</v>
      </c>
      <c r="X671" s="5">
        <f>'90.1 Data-SI'!X671*Convert!$B$7/Convert!$B$5/$D671</f>
        <v>0.52056951557344255</v>
      </c>
      <c r="Y671" s="5">
        <f t="shared" si="22"/>
        <v>175.33336145396476</v>
      </c>
      <c r="Z671" s="5">
        <f>'90.1 Data-SI'!Z671*Convert!$B$6/Convert!$B$5/$D671</f>
        <v>10.400844677392064</v>
      </c>
      <c r="AA671" s="5">
        <f>'90.1 Data-SI'!AA671*Convert!$B$6/Convert!$B$5/$D671</f>
        <v>556.56579020340985</v>
      </c>
      <c r="AB671" s="5">
        <f t="shared" si="23"/>
        <v>566.96663488080196</v>
      </c>
    </row>
    <row r="672" spans="1:28" x14ac:dyDescent="0.25">
      <c r="A672" s="95">
        <v>2019</v>
      </c>
      <c r="B672" s="95" t="s">
        <v>55</v>
      </c>
      <c r="C672" s="52" t="s">
        <v>20</v>
      </c>
      <c r="D672" s="5">
        <f>VLOOKUP(B672,SWH!$A$4:$C$19,3,FALSE)</f>
        <v>46320.38</v>
      </c>
      <c r="E672" s="5">
        <f>'90.1 Data-SI'!E672*Convert!$B$6/Convert!$B$5/$D672</f>
        <v>0</v>
      </c>
      <c r="F672" s="5">
        <f>'90.1 Data-SI'!F672*Convert!$B$7/Convert!$B$5/$D672</f>
        <v>0.6018922508359773</v>
      </c>
      <c r="G672" s="5">
        <f>'90.1 Data-SI'!G672*Convert!$B$6/Convert!$B$5/$D672</f>
        <v>76.260389475311825</v>
      </c>
      <c r="H672" s="5">
        <f>'90.1 Data-SI'!H672*Convert!$B$6/Convert!$B$5/$D672</f>
        <v>48.962255502989308</v>
      </c>
      <c r="I672" s="5">
        <f>'90.1 Data-SI'!I672*Convert!$B$6/Convert!$B$5/$D672</f>
        <v>6.516956107297335</v>
      </c>
      <c r="J672" s="5">
        <f>'90.1 Data-SI'!J672*Convert!$B$6/Convert!$B$5/$D672</f>
        <v>278.73424283700223</v>
      </c>
      <c r="K672" s="5">
        <f>'90.1 Data-SI'!K672*Convert!$B$7/Convert!$B$5/$D672</f>
        <v>0</v>
      </c>
      <c r="L672" s="5">
        <f>'90.1 Data-SI'!L672*Convert!$B$6/Convert!$B$5/$D672</f>
        <v>37.14155992339537</v>
      </c>
      <c r="M672" s="5">
        <f>'90.1 Data-SI'!M672*Convert!$B$6/Convert!$B$5/$D672</f>
        <v>44.098373533300986</v>
      </c>
      <c r="N672" s="5">
        <f>'90.1 Data-SI'!N672*Convert!$B$6/Convert!$B$5/$D672</f>
        <v>8.7335264496726683</v>
      </c>
      <c r="O672" s="5">
        <f>'90.1 Data-SI'!O672*Convert!$B$6/Convert!$B$5/$D672</f>
        <v>2.5247554760033392E-2</v>
      </c>
      <c r="P672" s="5">
        <f>'90.1 Data-SI'!P672*Convert!$B$6/Convert!$B$5/$D672</f>
        <v>8.7082788949126364</v>
      </c>
      <c r="Q672" s="5">
        <f>'90.1 Data-SI'!Q672*Convert!$B$6/Convert!$B$5/$D672</f>
        <v>23.34074589725828</v>
      </c>
      <c r="R672" s="5">
        <f>'90.1 Data-SI'!R672*Convert!$B$6/Convert!$B$5/$D672</f>
        <v>25.346883548403053</v>
      </c>
      <c r="S672" s="5">
        <f>'90.1 Data-SI'!S672*Convert!$B$6/Convert!$B$5/$D672</f>
        <v>0</v>
      </c>
      <c r="T672" s="5">
        <f>'90.1 Data-SI'!T672*Convert!$B$6/Convert!$B$5/$D672</f>
        <v>0</v>
      </c>
      <c r="U672" s="5">
        <f>'90.1 Data-SI'!U672*Convert!$B$7/Convert!$B$5/$D672</f>
        <v>3.0532104155161655</v>
      </c>
      <c r="V672" s="5">
        <f>'90.1 Data-SI'!V672*Convert!$B$6/Convert!$B$5/$D672</f>
        <v>0</v>
      </c>
      <c r="W672" s="5">
        <f>'90.1 Data-SI'!W672*Convert!$B$6/Convert!$B$5/$D672</f>
        <v>177.75467134918676</v>
      </c>
      <c r="X672" s="5">
        <f>'90.1 Data-SI'!X672*Convert!$B$7/Convert!$B$5/$D672</f>
        <v>0.6018922508359773</v>
      </c>
      <c r="Y672" s="5">
        <f t="shared" si="22"/>
        <v>178.35656360002275</v>
      </c>
      <c r="Z672" s="5">
        <f>'90.1 Data-SI'!Z672*Convert!$B$6/Convert!$B$5/$D672</f>
        <v>10.678699395145049</v>
      </c>
      <c r="AA672" s="5">
        <f>'90.1 Data-SI'!AA672*Convert!$B$6/Convert!$B$5/$D672</f>
        <v>559.81344274857463</v>
      </c>
      <c r="AB672" s="5">
        <f t="shared" si="23"/>
        <v>570.49214214371966</v>
      </c>
    </row>
    <row r="673" spans="1:28" x14ac:dyDescent="0.25">
      <c r="A673" s="95">
        <v>2019</v>
      </c>
      <c r="B673" s="95" t="s">
        <v>55</v>
      </c>
      <c r="C673" s="52" t="s">
        <v>3</v>
      </c>
      <c r="D673" s="5">
        <f>VLOOKUP(B673,SWH!$A$4:$C$19,3,FALSE)</f>
        <v>46320.38</v>
      </c>
      <c r="E673" s="5">
        <f>'90.1 Data-SI'!E673*Convert!$B$6/Convert!$B$5/$D673</f>
        <v>0</v>
      </c>
      <c r="F673" s="5">
        <f>'90.1 Data-SI'!F673*Convert!$B$7/Convert!$B$5/$D673</f>
        <v>2.3092796542496226</v>
      </c>
      <c r="G673" s="5">
        <f>'90.1 Data-SI'!G673*Convert!$B$6/Convert!$B$5/$D673</f>
        <v>59.245349035468955</v>
      </c>
      <c r="H673" s="5">
        <f>'90.1 Data-SI'!H673*Convert!$B$6/Convert!$B$5/$D673</f>
        <v>49.044111540823572</v>
      </c>
      <c r="I673" s="5">
        <f>'90.1 Data-SI'!I673*Convert!$B$6/Convert!$B$5/$D673</f>
        <v>6.5661456984784854</v>
      </c>
      <c r="J673" s="5">
        <f>'90.1 Data-SI'!J673*Convert!$B$6/Convert!$B$5/$D673</f>
        <v>278.73424283700223</v>
      </c>
      <c r="K673" s="5">
        <f>'90.1 Data-SI'!K673*Convert!$B$7/Convert!$B$5/$D673</f>
        <v>0</v>
      </c>
      <c r="L673" s="5">
        <f>'90.1 Data-SI'!L673*Convert!$B$6/Convert!$B$5/$D673</f>
        <v>37.141749844596845</v>
      </c>
      <c r="M673" s="5">
        <f>'90.1 Data-SI'!M673*Convert!$B$6/Convert!$B$5/$D673</f>
        <v>38.893013243366696</v>
      </c>
      <c r="N673" s="5">
        <f>'90.1 Data-SI'!N673*Convert!$B$6/Convert!$B$5/$D673</f>
        <v>7.5339841411778856</v>
      </c>
      <c r="O673" s="5">
        <f>'90.1 Data-SI'!O673*Convert!$B$6/Convert!$B$5/$D673</f>
        <v>2.5247554760033392E-2</v>
      </c>
      <c r="P673" s="5">
        <f>'90.1 Data-SI'!P673*Convert!$B$6/Convert!$B$5/$D673</f>
        <v>7.5087365864178537</v>
      </c>
      <c r="Q673" s="5">
        <f>'90.1 Data-SI'!Q673*Convert!$B$6/Convert!$B$5/$D673</f>
        <v>20.971858751302705</v>
      </c>
      <c r="R673" s="5">
        <f>'90.1 Data-SI'!R673*Convert!$B$6/Convert!$B$5/$D673</f>
        <v>14.943949737794803</v>
      </c>
      <c r="S673" s="5">
        <f>'90.1 Data-SI'!S673*Convert!$B$6/Convert!$B$5/$D673</f>
        <v>0.77601802921305907</v>
      </c>
      <c r="T673" s="5">
        <f>'90.1 Data-SI'!T673*Convert!$B$6/Convert!$B$5/$D673</f>
        <v>0</v>
      </c>
      <c r="U673" s="5">
        <f>'90.1 Data-SI'!U673*Convert!$B$7/Convert!$B$5/$D673</f>
        <v>3.4362268473042188</v>
      </c>
      <c r="V673" s="5">
        <f>'90.1 Data-SI'!V673*Convert!$B$6/Convert!$B$5/$D673</f>
        <v>0</v>
      </c>
      <c r="W673" s="5">
        <f>'90.1 Data-SI'!W673*Convert!$B$6/Convert!$B$5/$D673</f>
        <v>142.33892538356406</v>
      </c>
      <c r="X673" s="5">
        <f>'90.1 Data-SI'!X673*Convert!$B$7/Convert!$B$5/$D673</f>
        <v>2.3092796542496226</v>
      </c>
      <c r="Y673" s="5">
        <f t="shared" si="22"/>
        <v>144.64820503781368</v>
      </c>
      <c r="Z673" s="5">
        <f>'90.1 Data-SI'!Z673*Convert!$B$6/Convert!$B$5/$D673</f>
        <v>16.785995470868091</v>
      </c>
      <c r="AA673" s="5">
        <f>'90.1 Data-SI'!AA673*Convert!$B$6/Convert!$B$5/$D673</f>
        <v>530.6358485664889</v>
      </c>
      <c r="AB673" s="5">
        <f t="shared" si="23"/>
        <v>547.421844037357</v>
      </c>
    </row>
    <row r="674" spans="1:28" x14ac:dyDescent="0.25">
      <c r="A674" s="95">
        <v>2019</v>
      </c>
      <c r="B674" s="95" t="s">
        <v>55</v>
      </c>
      <c r="C674" s="52" t="s">
        <v>7</v>
      </c>
      <c r="D674" s="5">
        <f>VLOOKUP(B674,SWH!$A$4:$C$19,3,FALSE)</f>
        <v>46320.38</v>
      </c>
      <c r="E674" s="5">
        <f>'90.1 Data-SI'!E674*Convert!$B$6/Convert!$B$5/$D674</f>
        <v>0</v>
      </c>
      <c r="F674" s="5">
        <f>'90.1 Data-SI'!F674*Convert!$B$7/Convert!$B$5/$D674</f>
        <v>2.2928980960672414</v>
      </c>
      <c r="G674" s="5">
        <f>'90.1 Data-SI'!G674*Convert!$B$6/Convert!$B$5/$D674</f>
        <v>66.388475344018232</v>
      </c>
      <c r="H674" s="5">
        <f>'90.1 Data-SI'!H674*Convert!$B$6/Convert!$B$5/$D674</f>
        <v>48.98713518038209</v>
      </c>
      <c r="I674" s="5">
        <f>'90.1 Data-SI'!I674*Convert!$B$6/Convert!$B$5/$D674</f>
        <v>6.4628285648779222</v>
      </c>
      <c r="J674" s="5">
        <f>'90.1 Data-SI'!J674*Convert!$B$6/Convert!$B$5/$D674</f>
        <v>278.73424283700223</v>
      </c>
      <c r="K674" s="5">
        <f>'90.1 Data-SI'!K674*Convert!$B$7/Convert!$B$5/$D674</f>
        <v>0</v>
      </c>
      <c r="L674" s="5">
        <f>'90.1 Data-SI'!L674*Convert!$B$6/Convert!$B$5/$D674</f>
        <v>37.14155992339537</v>
      </c>
      <c r="M674" s="5">
        <f>'90.1 Data-SI'!M674*Convert!$B$6/Convert!$B$5/$D674</f>
        <v>47.225236194329831</v>
      </c>
      <c r="N674" s="5">
        <f>'90.1 Data-SI'!N674*Convert!$B$6/Convert!$B$5/$D674</f>
        <v>7.9713726681670396</v>
      </c>
      <c r="O674" s="5">
        <f>'90.1 Data-SI'!O674*Convert!$B$6/Convert!$B$5/$D674</f>
        <v>2.5247554760033392E-2</v>
      </c>
      <c r="P674" s="5">
        <f>'90.1 Data-SI'!P674*Convert!$B$6/Convert!$B$5/$D674</f>
        <v>7.9461251134070059</v>
      </c>
      <c r="Q674" s="5">
        <f>'90.1 Data-SI'!Q674*Convert!$B$6/Convert!$B$5/$D674</f>
        <v>20.721732528964573</v>
      </c>
      <c r="R674" s="5">
        <f>'90.1 Data-SI'!R674*Convert!$B$6/Convert!$B$5/$D674</f>
        <v>27.364606392837594</v>
      </c>
      <c r="S674" s="5">
        <f>'90.1 Data-SI'!S674*Convert!$B$6/Convert!$B$5/$D674</f>
        <v>0</v>
      </c>
      <c r="T674" s="5">
        <f>'90.1 Data-SI'!T674*Convert!$B$6/Convert!$B$5/$D674</f>
        <v>0</v>
      </c>
      <c r="U674" s="5">
        <f>'90.1 Data-SI'!U674*Convert!$B$7/Convert!$B$5/$D674</f>
        <v>3.3350122199630774</v>
      </c>
      <c r="V674" s="5">
        <f>'90.1 Data-SI'!V674*Convert!$B$6/Convert!$B$5/$D674</f>
        <v>0</v>
      </c>
      <c r="W674" s="5">
        <f>'90.1 Data-SI'!W674*Convert!$B$6/Convert!$B$5/$D674</f>
        <v>169.64617557355723</v>
      </c>
      <c r="X674" s="5">
        <f>'90.1 Data-SI'!X674*Convert!$B$7/Convert!$B$5/$D674</f>
        <v>2.2928980960672414</v>
      </c>
      <c r="Y674" s="5">
        <f t="shared" si="22"/>
        <v>171.93907366962446</v>
      </c>
      <c r="Z674" s="5">
        <f>'90.1 Data-SI'!Z674*Convert!$B$6/Convert!$B$5/$D674</f>
        <v>16.442428017405923</v>
      </c>
      <c r="AA674" s="5">
        <f>'90.1 Data-SI'!AA674*Convert!$B$6/Convert!$B$5/$D674</f>
        <v>557.43980757258225</v>
      </c>
      <c r="AB674" s="5">
        <f t="shared" si="23"/>
        <v>573.88223558998823</v>
      </c>
    </row>
    <row r="675" spans="1:28" x14ac:dyDescent="0.25">
      <c r="A675" s="95">
        <v>2019</v>
      </c>
      <c r="B675" s="95" t="s">
        <v>55</v>
      </c>
      <c r="C675" s="52" t="s">
        <v>17</v>
      </c>
      <c r="D675" s="5">
        <f>VLOOKUP(B675,SWH!$A$4:$C$19,3,FALSE)</f>
        <v>46320.38</v>
      </c>
      <c r="E675" s="5">
        <f>'90.1 Data-SI'!E675*Convert!$B$6/Convert!$B$5/$D675</f>
        <v>0</v>
      </c>
      <c r="F675" s="5">
        <f>'90.1 Data-SI'!F675*Convert!$B$7/Convert!$B$5/$D675</f>
        <v>0.34459777747937304</v>
      </c>
      <c r="G675" s="5">
        <f>'90.1 Data-SI'!G675*Convert!$B$6/Convert!$B$5/$D675</f>
        <v>42.710239471744885</v>
      </c>
      <c r="H675" s="5">
        <f>'90.1 Data-SI'!H675*Convert!$B$6/Convert!$B$5/$D675</f>
        <v>49.051708388882439</v>
      </c>
      <c r="I675" s="5">
        <f>'90.1 Data-SI'!I675*Convert!$B$6/Convert!$B$5/$D675</f>
        <v>6.454661953214643</v>
      </c>
      <c r="J675" s="5">
        <f>'90.1 Data-SI'!J675*Convert!$B$6/Convert!$B$5/$D675</f>
        <v>278.73424283700223</v>
      </c>
      <c r="K675" s="5">
        <f>'90.1 Data-SI'!K675*Convert!$B$7/Convert!$B$5/$D675</f>
        <v>0</v>
      </c>
      <c r="L675" s="5">
        <f>'90.1 Data-SI'!L675*Convert!$B$6/Convert!$B$5/$D675</f>
        <v>37.141749844596845</v>
      </c>
      <c r="M675" s="5">
        <f>'90.1 Data-SI'!M675*Convert!$B$6/Convert!$B$5/$D675</f>
        <v>38.009499814120694</v>
      </c>
      <c r="N675" s="5">
        <f>'90.1 Data-SI'!N675*Convert!$B$6/Convert!$B$5/$D675</f>
        <v>6.2525857948488337</v>
      </c>
      <c r="O675" s="5">
        <f>'90.1 Data-SI'!O675*Convert!$B$6/Convert!$B$5/$D675</f>
        <v>2.5247554760033392E-2</v>
      </c>
      <c r="P675" s="5">
        <f>'90.1 Data-SI'!P675*Convert!$B$6/Convert!$B$5/$D675</f>
        <v>6.2273382400888009</v>
      </c>
      <c r="Q675" s="5">
        <f>'90.1 Data-SI'!Q675*Convert!$B$6/Convert!$B$5/$D675</f>
        <v>16.386591184173263</v>
      </c>
      <c r="R675" s="5">
        <f>'90.1 Data-SI'!R675*Convert!$B$6/Convert!$B$5/$D675</f>
        <v>7.3267801103723427</v>
      </c>
      <c r="S675" s="5">
        <f>'90.1 Data-SI'!S675*Convert!$B$6/Convert!$B$5/$D675</f>
        <v>0</v>
      </c>
      <c r="T675" s="5">
        <f>'90.1 Data-SI'!T675*Convert!$B$6/Convert!$B$5/$D675</f>
        <v>0</v>
      </c>
      <c r="U675" s="5">
        <f>'90.1 Data-SI'!U675*Convert!$B$7/Convert!$B$5/$D675</f>
        <v>3.4806910766563961</v>
      </c>
      <c r="V675" s="5">
        <f>'90.1 Data-SI'!V675*Convert!$B$6/Convert!$B$5/$D675</f>
        <v>0</v>
      </c>
      <c r="W675" s="5">
        <f>'90.1 Data-SI'!W675*Convert!$B$6/Convert!$B$5/$D675</f>
        <v>110.66044882049998</v>
      </c>
      <c r="X675" s="5">
        <f>'90.1 Data-SI'!X675*Convert!$B$7/Convert!$B$5/$D675</f>
        <v>0.34459777747937304</v>
      </c>
      <c r="Y675" s="5">
        <f t="shared" si="22"/>
        <v>111.00504659797936</v>
      </c>
      <c r="Z675" s="5">
        <f>'90.1 Data-SI'!Z675*Convert!$B$6/Convert!$B$5/$D675</f>
        <v>11.175913100597766</v>
      </c>
      <c r="AA675" s="5">
        <f>'90.1 Data-SI'!AA675*Convert!$B$6/Convert!$B$5/$D675</f>
        <v>493.24397249955399</v>
      </c>
      <c r="AB675" s="5">
        <f t="shared" si="23"/>
        <v>504.41988560015176</v>
      </c>
    </row>
    <row r="676" spans="1:28" x14ac:dyDescent="0.25">
      <c r="A676" s="95">
        <v>2019</v>
      </c>
      <c r="B676" s="95" t="s">
        <v>55</v>
      </c>
      <c r="C676" s="52" t="s">
        <v>14</v>
      </c>
      <c r="D676" s="5">
        <f>VLOOKUP(B676,SWH!$A$4:$C$19,3,FALSE)</f>
        <v>46320.38</v>
      </c>
      <c r="E676" s="5">
        <f>'90.1 Data-SI'!E676*Convert!$B$6/Convert!$B$5/$D676</f>
        <v>0</v>
      </c>
      <c r="F676" s="5">
        <f>'90.1 Data-SI'!F676*Convert!$B$7/Convert!$B$5/$D676</f>
        <v>4.6504773444815823</v>
      </c>
      <c r="G676" s="5">
        <f>'90.1 Data-SI'!G676*Convert!$B$6/Convert!$B$5/$D676</f>
        <v>43.50316048788892</v>
      </c>
      <c r="H676" s="5">
        <f>'90.1 Data-SI'!H676*Convert!$B$6/Convert!$B$5/$D676</f>
        <v>49.086463968751744</v>
      </c>
      <c r="I676" s="5">
        <f>'90.1 Data-SI'!I676*Convert!$B$6/Convert!$B$5/$D676</f>
        <v>6.533099409422424</v>
      </c>
      <c r="J676" s="5">
        <f>'90.1 Data-SI'!J676*Convert!$B$6/Convert!$B$5/$D676</f>
        <v>278.73424283700223</v>
      </c>
      <c r="K676" s="5">
        <f>'90.1 Data-SI'!K676*Convert!$B$7/Convert!$B$5/$D676</f>
        <v>0</v>
      </c>
      <c r="L676" s="5">
        <f>'90.1 Data-SI'!L676*Convert!$B$6/Convert!$B$5/$D676</f>
        <v>37.141749844596845</v>
      </c>
      <c r="M676" s="5">
        <f>'90.1 Data-SI'!M676*Convert!$B$6/Convert!$B$5/$D676</f>
        <v>37.538875076874007</v>
      </c>
      <c r="N676" s="5">
        <f>'90.1 Data-SI'!N676*Convert!$B$6/Convert!$B$5/$D676</f>
        <v>6.0260098014931858</v>
      </c>
      <c r="O676" s="5">
        <f>'90.1 Data-SI'!O676*Convert!$B$6/Convert!$B$5/$D676</f>
        <v>2.5247554760033392E-2</v>
      </c>
      <c r="P676" s="5">
        <f>'90.1 Data-SI'!P676*Convert!$B$6/Convert!$B$5/$D676</f>
        <v>6.0007622467331521</v>
      </c>
      <c r="Q676" s="5">
        <f>'90.1 Data-SI'!Q676*Convert!$B$6/Convert!$B$5/$D676</f>
        <v>14.591455987863466</v>
      </c>
      <c r="R676" s="5">
        <f>'90.1 Data-SI'!R676*Convert!$B$6/Convert!$B$5/$D676</f>
        <v>22.797951103452377</v>
      </c>
      <c r="S676" s="5">
        <f>'90.1 Data-SI'!S676*Convert!$B$6/Convert!$B$5/$D676</f>
        <v>0.84192068612371296</v>
      </c>
      <c r="T676" s="5">
        <f>'90.1 Data-SI'!T676*Convert!$B$6/Convert!$B$5/$D676</f>
        <v>0</v>
      </c>
      <c r="U676" s="5">
        <f>'90.1 Data-SI'!U676*Convert!$B$7/Convert!$B$5/$D676</f>
        <v>3.7530669845301121</v>
      </c>
      <c r="V676" s="5">
        <f>'90.1 Data-SI'!V676*Convert!$B$6/Convert!$B$5/$D676</f>
        <v>0</v>
      </c>
      <c r="W676" s="5">
        <f>'90.1 Data-SI'!W676*Convert!$B$6/Convert!$B$5/$D676</f>
        <v>125.27412558893565</v>
      </c>
      <c r="X676" s="5">
        <f>'90.1 Data-SI'!X676*Convert!$B$7/Convert!$B$5/$D676</f>
        <v>4.6504773444815823</v>
      </c>
      <c r="Y676" s="5">
        <f t="shared" si="22"/>
        <v>129.92460293341722</v>
      </c>
      <c r="Z676" s="5">
        <f>'90.1 Data-SI'!Z676*Convert!$B$6/Convert!$B$5/$D676</f>
        <v>24.551683477841362</v>
      </c>
      <c r="AA676" s="5">
        <f>'90.1 Data-SI'!AA676*Convert!$B$6/Convert!$B$5/$D676</f>
        <v>521.34642276010879</v>
      </c>
      <c r="AB676" s="5">
        <f t="shared" si="23"/>
        <v>545.89810623795017</v>
      </c>
    </row>
    <row r="677" spans="1:28" x14ac:dyDescent="0.25">
      <c r="A677" s="95">
        <v>2019</v>
      </c>
      <c r="B677" s="95" t="s">
        <v>55</v>
      </c>
      <c r="C677" s="52" t="s">
        <v>2</v>
      </c>
      <c r="D677" s="5">
        <f>VLOOKUP(B677,SWH!$A$4:$C$19,3,FALSE)</f>
        <v>46320.38</v>
      </c>
      <c r="E677" s="5">
        <f>'90.1 Data-SI'!E677*Convert!$B$6/Convert!$B$5/$D677</f>
        <v>0</v>
      </c>
      <c r="F677" s="5">
        <f>'90.1 Data-SI'!F677*Convert!$B$7/Convert!$B$5/$D677</f>
        <v>5.0051510803667858</v>
      </c>
      <c r="G677" s="5">
        <f>'90.1 Data-SI'!G677*Convert!$B$6/Convert!$B$5/$D677</f>
        <v>48.825512237929736</v>
      </c>
      <c r="H677" s="5">
        <f>'90.1 Data-SI'!H677*Convert!$B$6/Convert!$B$5/$D677</f>
        <v>48.931298347149422</v>
      </c>
      <c r="I677" s="5">
        <f>'90.1 Data-SI'!I677*Convert!$B$6/Convert!$B$5/$D677</f>
        <v>6.4780222609956519</v>
      </c>
      <c r="J677" s="5">
        <f>'90.1 Data-SI'!J677*Convert!$B$6/Convert!$B$5/$D677</f>
        <v>278.73424283700223</v>
      </c>
      <c r="K677" s="5">
        <f>'90.1 Data-SI'!K677*Convert!$B$7/Convert!$B$5/$D677</f>
        <v>0</v>
      </c>
      <c r="L677" s="5">
        <f>'90.1 Data-SI'!L677*Convert!$B$6/Convert!$B$5/$D677</f>
        <v>37.14155992339537</v>
      </c>
      <c r="M677" s="5">
        <f>'90.1 Data-SI'!M677*Convert!$B$6/Convert!$B$5/$D677</f>
        <v>47.823867821368388</v>
      </c>
      <c r="N677" s="5">
        <f>'90.1 Data-SI'!N677*Convert!$B$6/Convert!$B$5/$D677</f>
        <v>6.1923807739823289</v>
      </c>
      <c r="O677" s="5">
        <f>'90.1 Data-SI'!O677*Convert!$B$6/Convert!$B$5/$D677</f>
        <v>2.5247554760033392E-2</v>
      </c>
      <c r="P677" s="5">
        <f>'90.1 Data-SI'!P677*Convert!$B$6/Convert!$B$5/$D677</f>
        <v>6.1671332192222961</v>
      </c>
      <c r="Q677" s="5">
        <f>'90.1 Data-SI'!Q677*Convert!$B$6/Convert!$B$5/$D677</f>
        <v>14.221869329799683</v>
      </c>
      <c r="R677" s="5">
        <f>'90.1 Data-SI'!R677*Convert!$B$6/Convert!$B$5/$D677</f>
        <v>38.692076612209711</v>
      </c>
      <c r="S677" s="5">
        <f>'90.1 Data-SI'!S677*Convert!$B$6/Convert!$B$5/$D677</f>
        <v>0</v>
      </c>
      <c r="T677" s="5">
        <f>'90.1 Data-SI'!T677*Convert!$B$6/Convert!$B$5/$D677</f>
        <v>0</v>
      </c>
      <c r="U677" s="5">
        <f>'90.1 Data-SI'!U677*Convert!$B$7/Convert!$B$5/$D677</f>
        <v>3.6632284392600694</v>
      </c>
      <c r="V677" s="5">
        <f>'90.1 Data-SI'!V677*Convert!$B$6/Convert!$B$5/$D677</f>
        <v>0</v>
      </c>
      <c r="W677" s="5">
        <f>'90.1 Data-SI'!W677*Convert!$B$6/Convert!$B$5/$D677</f>
        <v>155.73045922052981</v>
      </c>
      <c r="X677" s="5">
        <f>'90.1 Data-SI'!X677*Convert!$B$7/Convert!$B$5/$D677</f>
        <v>5.0051510803667858</v>
      </c>
      <c r="Y677" s="5">
        <f t="shared" si="22"/>
        <v>160.73561030089658</v>
      </c>
      <c r="Z677" s="5">
        <f>'90.1 Data-SI'!Z677*Convert!$B$6/Convert!$B$5/$D677</f>
        <v>25.325422452636762</v>
      </c>
      <c r="AA677" s="5">
        <f>'90.1 Data-SI'!AA677*Convert!$B$6/Convert!$B$5/$D677</f>
        <v>552.36625259646939</v>
      </c>
      <c r="AB677" s="5">
        <f t="shared" si="23"/>
        <v>577.69167504910615</v>
      </c>
    </row>
    <row r="678" spans="1:28" x14ac:dyDescent="0.25">
      <c r="A678" s="95">
        <v>2019</v>
      </c>
      <c r="B678" s="95" t="s">
        <v>55</v>
      </c>
      <c r="C678" s="52" t="s">
        <v>18</v>
      </c>
      <c r="D678" s="5">
        <f>VLOOKUP(B678,SWH!$A$4:$C$19,3,FALSE)</f>
        <v>46320.38</v>
      </c>
      <c r="E678" s="5">
        <f>'90.1 Data-SI'!E678*Convert!$B$6/Convert!$B$5/$D678</f>
        <v>0</v>
      </c>
      <c r="F678" s="5">
        <f>'90.1 Data-SI'!F678*Convert!$B$7/Convert!$B$5/$D678</f>
        <v>7.1164219003960403</v>
      </c>
      <c r="G678" s="5">
        <f>'90.1 Data-SI'!G678*Convert!$B$6/Convert!$B$5/$D678</f>
        <v>24.244011131457327</v>
      </c>
      <c r="H678" s="5">
        <f>'90.1 Data-SI'!H678*Convert!$B$6/Convert!$B$5/$D678</f>
        <v>49.223017312609848</v>
      </c>
      <c r="I678" s="5">
        <f>'90.1 Data-SI'!I678*Convert!$B$6/Convert!$B$5/$D678</f>
        <v>6.6235019013229168</v>
      </c>
      <c r="J678" s="5">
        <f>'90.1 Data-SI'!J678*Convert!$B$6/Convert!$B$5/$D678</f>
        <v>278.73424283700223</v>
      </c>
      <c r="K678" s="5">
        <f>'90.1 Data-SI'!K678*Convert!$B$7/Convert!$B$5/$D678</f>
        <v>0</v>
      </c>
      <c r="L678" s="5">
        <f>'90.1 Data-SI'!L678*Convert!$B$6/Convert!$B$5/$D678</f>
        <v>37.141749844596845</v>
      </c>
      <c r="M678" s="5">
        <f>'90.1 Data-SI'!M678*Convert!$B$6/Convert!$B$5/$D678</f>
        <v>37.600789388553757</v>
      </c>
      <c r="N678" s="5">
        <f>'90.1 Data-SI'!N678*Convert!$B$6/Convert!$B$5/$D678</f>
        <v>4.0470308821588539</v>
      </c>
      <c r="O678" s="5">
        <f>'90.1 Data-SI'!O678*Convert!$B$6/Convert!$B$5/$D678</f>
        <v>2.5247554760033392E-2</v>
      </c>
      <c r="P678" s="5">
        <f>'90.1 Data-SI'!P678*Convert!$B$6/Convert!$B$5/$D678</f>
        <v>4.0217833273988202</v>
      </c>
      <c r="Q678" s="5">
        <f>'90.1 Data-SI'!Q678*Convert!$B$6/Convert!$B$5/$D678</f>
        <v>7.817346573773551</v>
      </c>
      <c r="R678" s="5">
        <f>'90.1 Data-SI'!R678*Convert!$B$6/Convert!$B$5/$D678</f>
        <v>16.224968241720909</v>
      </c>
      <c r="S678" s="5">
        <f>'90.1 Data-SI'!S678*Convert!$B$6/Convert!$B$5/$D678</f>
        <v>0</v>
      </c>
      <c r="T678" s="5">
        <f>'90.1 Data-SI'!T678*Convert!$B$6/Convert!$B$5/$D678</f>
        <v>0</v>
      </c>
      <c r="U678" s="5">
        <f>'90.1 Data-SI'!U678*Convert!$B$7/Convert!$B$5/$D678</f>
        <v>3.8501862223256564</v>
      </c>
      <c r="V678" s="5">
        <f>'90.1 Data-SI'!V678*Convert!$B$6/Convert!$B$5/$D678</f>
        <v>0</v>
      </c>
      <c r="W678" s="5">
        <f>'90.1 Data-SI'!W678*Convert!$B$6/Convert!$B$5/$D678</f>
        <v>89.908898662904377</v>
      </c>
      <c r="X678" s="5">
        <f>'90.1 Data-SI'!X678*Convert!$B$7/Convert!$B$5/$D678</f>
        <v>7.1164219003960403</v>
      </c>
      <c r="Y678" s="5">
        <f t="shared" si="22"/>
        <v>97.025320563300411</v>
      </c>
      <c r="Z678" s="5">
        <f>'90.1 Data-SI'!Z678*Convert!$B$6/Convert!$B$5/$D678</f>
        <v>32.039896609464584</v>
      </c>
      <c r="AA678" s="5">
        <f>'90.1 Data-SI'!AA678*Convert!$B$6/Convert!$B$5/$D678</f>
        <v>493.69693456506371</v>
      </c>
      <c r="AB678" s="5">
        <f t="shared" si="23"/>
        <v>525.73683117452833</v>
      </c>
    </row>
    <row r="679" spans="1:28" x14ac:dyDescent="0.25">
      <c r="A679" s="95">
        <v>2019</v>
      </c>
      <c r="B679" s="95" t="s">
        <v>55</v>
      </c>
      <c r="C679" s="52" t="s">
        <v>4</v>
      </c>
      <c r="D679" s="5">
        <f>VLOOKUP(B679,SWH!$A$4:$C$19,3,FALSE)</f>
        <v>46320.38</v>
      </c>
      <c r="E679" s="5">
        <f>'90.1 Data-SI'!E679*Convert!$B$6/Convert!$B$5/$D679</f>
        <v>0</v>
      </c>
      <c r="F679" s="5">
        <f>'90.1 Data-SI'!F679*Convert!$B$7/Convert!$B$5/$D679</f>
        <v>7.9861396262772946</v>
      </c>
      <c r="G679" s="5">
        <f>'90.1 Data-SI'!G679*Convert!$B$6/Convert!$B$5/$D679</f>
        <v>40.124842156111654</v>
      </c>
      <c r="H679" s="5">
        <f>'90.1 Data-SI'!H679*Convert!$B$6/Convert!$B$5/$D679</f>
        <v>49.035565086757352</v>
      </c>
      <c r="I679" s="5">
        <f>'90.1 Data-SI'!I679*Convert!$B$6/Convert!$B$5/$D679</f>
        <v>6.5650061712696557</v>
      </c>
      <c r="J679" s="5">
        <f>'90.1 Data-SI'!J679*Convert!$B$6/Convert!$B$5/$D679</f>
        <v>278.73424283700223</v>
      </c>
      <c r="K679" s="5">
        <f>'90.1 Data-SI'!K679*Convert!$B$7/Convert!$B$5/$D679</f>
        <v>0</v>
      </c>
      <c r="L679" s="5">
        <f>'90.1 Data-SI'!L679*Convert!$B$6/Convert!$B$5/$D679</f>
        <v>37.141749844596845</v>
      </c>
      <c r="M679" s="5">
        <f>'90.1 Data-SI'!M679*Convert!$B$6/Convert!$B$5/$D679</f>
        <v>38.263614381689727</v>
      </c>
      <c r="N679" s="5">
        <f>'90.1 Data-SI'!N679*Convert!$B$6/Convert!$B$5/$D679</f>
        <v>5.1415467662398289</v>
      </c>
      <c r="O679" s="5">
        <f>'90.1 Data-SI'!O679*Convert!$B$6/Convert!$B$5/$D679</f>
        <v>2.5247554760033392E-2</v>
      </c>
      <c r="P679" s="5">
        <f>'90.1 Data-SI'!P679*Convert!$B$6/Convert!$B$5/$D679</f>
        <v>5.1162992114797952</v>
      </c>
      <c r="Q679" s="5">
        <f>'90.1 Data-SI'!Q679*Convert!$B$6/Convert!$B$5/$D679</f>
        <v>11.752703789467089</v>
      </c>
      <c r="R679" s="5">
        <f>'90.1 Data-SI'!R679*Convert!$B$6/Convert!$B$5/$D679</f>
        <v>16.221549660094421</v>
      </c>
      <c r="S679" s="5">
        <f>'90.1 Data-SI'!S679*Convert!$B$6/Convert!$B$5/$D679</f>
        <v>0.69340230657290236</v>
      </c>
      <c r="T679" s="5">
        <f>'90.1 Data-SI'!T679*Convert!$B$6/Convert!$B$5/$D679</f>
        <v>0</v>
      </c>
      <c r="U679" s="5">
        <f>'90.1 Data-SI'!U679*Convert!$B$7/Convert!$B$5/$D679</f>
        <v>4.0229726574398192</v>
      </c>
      <c r="V679" s="5">
        <f>'90.1 Data-SI'!V679*Convert!$B$6/Convert!$B$5/$D679</f>
        <v>0</v>
      </c>
      <c r="W679" s="5">
        <f>'90.1 Data-SI'!W679*Convert!$B$6/Convert!$B$5/$D679</f>
        <v>112.17241150541558</v>
      </c>
      <c r="X679" s="5">
        <f>'90.1 Data-SI'!X679*Convert!$B$7/Convert!$B$5/$D679</f>
        <v>7.9861396262772946</v>
      </c>
      <c r="Y679" s="5">
        <f t="shared" si="22"/>
        <v>120.15855113169287</v>
      </c>
      <c r="Z679" s="5">
        <f>'90.1 Data-SI'!Z679*Convert!$B$6/Convert!$B$5/$D679</f>
        <v>35.085472996263555</v>
      </c>
      <c r="AA679" s="5">
        <f>'90.1 Data-SI'!AA679*Convert!$B$6/Convert!$B$5/$D679</f>
        <v>518.75969599606526</v>
      </c>
      <c r="AB679" s="5">
        <f t="shared" si="23"/>
        <v>553.84516899232881</v>
      </c>
    </row>
    <row r="680" spans="1:28" x14ac:dyDescent="0.25">
      <c r="A680" s="95">
        <v>2019</v>
      </c>
      <c r="B680" s="95" t="s">
        <v>55</v>
      </c>
      <c r="C680" s="52" t="s">
        <v>5</v>
      </c>
      <c r="D680" s="5">
        <f>VLOOKUP(B680,SWH!$A$4:$C$19,3,FALSE)</f>
        <v>46320.38</v>
      </c>
      <c r="E680" s="5">
        <f>'90.1 Data-SI'!E680*Convert!$B$6/Convert!$B$5/$D680</f>
        <v>0</v>
      </c>
      <c r="F680" s="5">
        <f>'90.1 Data-SI'!F680*Convert!$B$7/Convert!$B$5/$D680</f>
        <v>11.401564494937219</v>
      </c>
      <c r="G680" s="5">
        <f>'90.1 Data-SI'!G680*Convert!$B$6/Convert!$B$5/$D680</f>
        <v>37.133963075336503</v>
      </c>
      <c r="H680" s="5">
        <f>'90.1 Data-SI'!H680*Convert!$B$6/Convert!$B$5/$D680</f>
        <v>49.024929499474936</v>
      </c>
      <c r="I680" s="5">
        <f>'90.1 Data-SI'!I680*Convert!$B$6/Convert!$B$5/$D680</f>
        <v>6.5226537433414835</v>
      </c>
      <c r="J680" s="5">
        <f>'90.1 Data-SI'!J680*Convert!$B$6/Convert!$B$5/$D680</f>
        <v>278.73424283700223</v>
      </c>
      <c r="K680" s="5">
        <f>'90.1 Data-SI'!K680*Convert!$B$7/Convert!$B$5/$D680</f>
        <v>0</v>
      </c>
      <c r="L680" s="5">
        <f>'90.1 Data-SI'!L680*Convert!$B$6/Convert!$B$5/$D680</f>
        <v>37.141749844596845</v>
      </c>
      <c r="M680" s="5">
        <f>'90.1 Data-SI'!M680*Convert!$B$6/Convert!$B$5/$D680</f>
        <v>47.205484389376778</v>
      </c>
      <c r="N680" s="5">
        <f>'90.1 Data-SI'!N680*Convert!$B$6/Convert!$B$5/$D680</f>
        <v>5.4581454090930261</v>
      </c>
      <c r="O680" s="5">
        <f>'90.1 Data-SI'!O680*Convert!$B$6/Convert!$B$5/$D680</f>
        <v>2.5247554760033392E-2</v>
      </c>
      <c r="P680" s="5">
        <f>'90.1 Data-SI'!P680*Convert!$B$6/Convert!$B$5/$D680</f>
        <v>5.4328978543329933</v>
      </c>
      <c r="Q680" s="5">
        <f>'90.1 Data-SI'!Q680*Convert!$B$6/Convert!$B$5/$D680</f>
        <v>10.658567747789059</v>
      </c>
      <c r="R680" s="5">
        <f>'90.1 Data-SI'!R680*Convert!$B$6/Convert!$B$5/$D680</f>
        <v>44.114136993023145</v>
      </c>
      <c r="S680" s="5">
        <f>'90.1 Data-SI'!S680*Convert!$B$6/Convert!$B$5/$D680</f>
        <v>0</v>
      </c>
      <c r="T680" s="5">
        <f>'90.1 Data-SI'!T680*Convert!$B$6/Convert!$B$5/$D680</f>
        <v>0</v>
      </c>
      <c r="U680" s="5">
        <f>'90.1 Data-SI'!U680*Convert!$B$7/Convert!$B$5/$D680</f>
        <v>3.9467204044718307</v>
      </c>
      <c r="V680" s="5">
        <f>'90.1 Data-SI'!V680*Convert!$B$6/Convert!$B$5/$D680</f>
        <v>0</v>
      </c>
      <c r="W680" s="5">
        <f>'90.1 Data-SI'!W680*Convert!$B$6/Convert!$B$5/$D680</f>
        <v>144.54505005985845</v>
      </c>
      <c r="X680" s="5">
        <f>'90.1 Data-SI'!X680*Convert!$B$7/Convert!$B$5/$D680</f>
        <v>11.401564494937219</v>
      </c>
      <c r="Y680" s="5">
        <f t="shared" si="22"/>
        <v>155.94661455479567</v>
      </c>
      <c r="Z680" s="5">
        <f>'90.1 Data-SI'!Z680*Convert!$B$6/Convert!$B$5/$D680</f>
        <v>44.841155352256514</v>
      </c>
      <c r="AA680" s="5">
        <f>'90.1 Data-SI'!AA680*Convert!$B$6/Convert!$B$5/$D680</f>
        <v>560.83483897008921</v>
      </c>
      <c r="AB680" s="5">
        <f t="shared" si="23"/>
        <v>605.67599432234567</v>
      </c>
    </row>
    <row r="681" spans="1:28" x14ac:dyDescent="0.25">
      <c r="A681" s="95">
        <v>2019</v>
      </c>
      <c r="B681" s="95" t="s">
        <v>55</v>
      </c>
      <c r="C681" s="52" t="s">
        <v>15</v>
      </c>
      <c r="D681" s="5">
        <f>VLOOKUP(B681,SWH!$A$4:$C$19,3,FALSE)</f>
        <v>46320.38</v>
      </c>
      <c r="E681" s="5">
        <f>'90.1 Data-SI'!E681*Convert!$B$6/Convert!$B$5/$D681</f>
        <v>0</v>
      </c>
      <c r="F681" s="5">
        <f>'90.1 Data-SI'!F681*Convert!$B$7/Convert!$B$5/$D681</f>
        <v>7.8706236386182038</v>
      </c>
      <c r="G681" s="5">
        <f>'90.1 Data-SI'!G681*Convert!$B$6/Convert!$B$5/$D681</f>
        <v>18.828408071493946</v>
      </c>
      <c r="H681" s="5">
        <f>'90.1 Data-SI'!H681*Convert!$B$6/Convert!$B$5/$D681</f>
        <v>49.255873680464433</v>
      </c>
      <c r="I681" s="5">
        <f>'90.1 Data-SI'!I681*Convert!$B$6/Convert!$B$5/$D681</f>
        <v>6.6328080401950258</v>
      </c>
      <c r="J681" s="5">
        <f>'90.1 Data-SI'!J681*Convert!$B$6/Convert!$B$5/$D681</f>
        <v>278.73424283700223</v>
      </c>
      <c r="K681" s="5">
        <f>'90.1 Data-SI'!K681*Convert!$B$7/Convert!$B$5/$D681</f>
        <v>0</v>
      </c>
      <c r="L681" s="5">
        <f>'90.1 Data-SI'!L681*Convert!$B$6/Convert!$B$5/$D681</f>
        <v>37.141749844596845</v>
      </c>
      <c r="M681" s="5">
        <f>'90.1 Data-SI'!M681*Convert!$B$6/Convert!$B$5/$D681</f>
        <v>38.070654440994552</v>
      </c>
      <c r="N681" s="5">
        <f>'90.1 Data-SI'!N681*Convert!$B$6/Convert!$B$5/$D681</f>
        <v>3.2748112769752278</v>
      </c>
      <c r="O681" s="5">
        <f>'90.1 Data-SI'!O681*Convert!$B$6/Convert!$B$5/$D681</f>
        <v>2.5247554760033392E-2</v>
      </c>
      <c r="P681" s="5">
        <f>'90.1 Data-SI'!P681*Convert!$B$6/Convert!$B$5/$D681</f>
        <v>3.2495637222151941</v>
      </c>
      <c r="Q681" s="5">
        <f>'90.1 Data-SI'!Q681*Convert!$B$6/Convert!$B$5/$D681</f>
        <v>5.4733391052107567</v>
      </c>
      <c r="R681" s="5">
        <f>'90.1 Data-SI'!R681*Convert!$B$6/Convert!$B$5/$D681</f>
        <v>18.467177946294914</v>
      </c>
      <c r="S681" s="5">
        <f>'90.1 Data-SI'!S681*Convert!$B$6/Convert!$B$5/$D681</f>
        <v>0</v>
      </c>
      <c r="T681" s="5">
        <f>'90.1 Data-SI'!T681*Convert!$B$6/Convert!$B$5/$D681</f>
        <v>0</v>
      </c>
      <c r="U681" s="5">
        <f>'90.1 Data-SI'!U681*Convert!$B$7/Convert!$B$5/$D681</f>
        <v>4.0038608395603745</v>
      </c>
      <c r="V681" s="5">
        <f>'90.1 Data-SI'!V681*Convert!$B$6/Convert!$B$5/$D681</f>
        <v>0</v>
      </c>
      <c r="W681" s="5">
        <f>'90.1 Data-SI'!W681*Convert!$B$6/Convert!$B$5/$D681</f>
        <v>84.089143286209378</v>
      </c>
      <c r="X681" s="5">
        <f>'90.1 Data-SI'!X681*Convert!$B$7/Convert!$B$5/$D681</f>
        <v>7.8706236386182038</v>
      </c>
      <c r="Y681" s="5">
        <f t="shared" si="22"/>
        <v>91.959766924827576</v>
      </c>
      <c r="Z681" s="5">
        <f>'90.1 Data-SI'!Z681*Convert!$B$6/Convert!$B$5/$D681</f>
        <v>34.692526030418769</v>
      </c>
      <c r="AA681" s="5">
        <f>'90.1 Data-SI'!AA681*Convert!$B$6/Convert!$B$5/$D681</f>
        <v>490.57159127364673</v>
      </c>
      <c r="AB681" s="5">
        <f t="shared" si="23"/>
        <v>525.26411730406551</v>
      </c>
    </row>
    <row r="682" spans="1:28" x14ac:dyDescent="0.25">
      <c r="A682" s="95">
        <v>2019</v>
      </c>
      <c r="B682" s="95" t="s">
        <v>55</v>
      </c>
      <c r="C682" s="52" t="s">
        <v>16</v>
      </c>
      <c r="D682" s="5">
        <f>VLOOKUP(B682,SWH!$A$4:$C$19,3,FALSE)</f>
        <v>46320.38</v>
      </c>
      <c r="E682" s="5">
        <f>'90.1 Data-SI'!E682*Convert!$B$6/Convert!$B$5/$D682</f>
        <v>0</v>
      </c>
      <c r="F682" s="5">
        <f>'90.1 Data-SI'!F682*Convert!$B$7/Convert!$B$5/$D682</f>
        <v>15.603564181084492</v>
      </c>
      <c r="G682" s="5">
        <f>'90.1 Data-SI'!G682*Convert!$B$6/Convert!$B$5/$D682</f>
        <v>38.224680535388046</v>
      </c>
      <c r="H682" s="5">
        <f>'90.1 Data-SI'!H682*Convert!$B$6/Convert!$B$5/$D682</f>
        <v>49.071080351432549</v>
      </c>
      <c r="I682" s="5">
        <f>'90.1 Data-SI'!I682*Convert!$B$6/Convert!$B$5/$D682</f>
        <v>6.5727929405299932</v>
      </c>
      <c r="J682" s="5">
        <f>'90.1 Data-SI'!J682*Convert!$B$6/Convert!$B$5/$D682</f>
        <v>278.73424283700223</v>
      </c>
      <c r="K682" s="5">
        <f>'90.1 Data-SI'!K682*Convert!$B$7/Convert!$B$5/$D682</f>
        <v>0</v>
      </c>
      <c r="L682" s="5">
        <f>'90.1 Data-SI'!L682*Convert!$B$6/Convert!$B$5/$D682</f>
        <v>37.141749844596845</v>
      </c>
      <c r="M682" s="5">
        <f>'90.1 Data-SI'!M682*Convert!$B$6/Convert!$B$5/$D682</f>
        <v>39.515954784193632</v>
      </c>
      <c r="N682" s="5">
        <f>'90.1 Data-SI'!N682*Convert!$B$6/Convert!$B$5/$D682</f>
        <v>5.346091900224768</v>
      </c>
      <c r="O682" s="5">
        <f>'90.1 Data-SI'!O682*Convert!$B$6/Convert!$B$5/$D682</f>
        <v>2.5247554760033392E-2</v>
      </c>
      <c r="P682" s="5">
        <f>'90.1 Data-SI'!P682*Convert!$B$6/Convert!$B$5/$D682</f>
        <v>5.3208443454647352</v>
      </c>
      <c r="Q682" s="5">
        <f>'90.1 Data-SI'!Q682*Convert!$B$6/Convert!$B$5/$D682</f>
        <v>11.077913760638406</v>
      </c>
      <c r="R682" s="5">
        <f>'90.1 Data-SI'!R682*Convert!$B$6/Convert!$B$5/$D682</f>
        <v>22.563018577231976</v>
      </c>
      <c r="S682" s="5">
        <f>'90.1 Data-SI'!S682*Convert!$B$6/Convert!$B$5/$D682</f>
        <v>0.77297928998951315</v>
      </c>
      <c r="T682" s="5">
        <f>'90.1 Data-SI'!T682*Convert!$B$6/Convert!$B$5/$D682</f>
        <v>0</v>
      </c>
      <c r="U682" s="5">
        <f>'90.1 Data-SI'!U682*Convert!$B$7/Convert!$B$5/$D682</f>
        <v>4.2260519739547338</v>
      </c>
      <c r="V682" s="5">
        <f>'90.1 Data-SI'!V682*Convert!$B$6/Convert!$B$5/$D682</f>
        <v>0</v>
      </c>
      <c r="W682" s="5">
        <f>'90.1 Data-SI'!W682*Convert!$B$6/Convert!$B$5/$D682</f>
        <v>117.47539129290629</v>
      </c>
      <c r="X682" s="5">
        <f>'90.1 Data-SI'!X682*Convert!$B$7/Convert!$B$5/$D682</f>
        <v>15.603564181084492</v>
      </c>
      <c r="Y682" s="5">
        <f t="shared" si="22"/>
        <v>133.07895547399079</v>
      </c>
      <c r="Z682" s="5">
        <f>'90.1 Data-SI'!Z682*Convert!$B$6/Convert!$B$5/$D682</f>
        <v>57.933943139307395</v>
      </c>
      <c r="AA682" s="5">
        <f>'90.1 Data-SI'!AA682*Convert!$B$6/Convert!$B$5/$D682</f>
        <v>546.95444796053528</v>
      </c>
      <c r="AB682" s="5">
        <f t="shared" si="23"/>
        <v>604.88839109984269</v>
      </c>
    </row>
    <row r="683" spans="1:28" x14ac:dyDescent="0.25">
      <c r="A683" s="95">
        <v>2019</v>
      </c>
      <c r="B683" s="95" t="s">
        <v>55</v>
      </c>
      <c r="C683" s="52" t="s">
        <v>9</v>
      </c>
      <c r="D683" s="5">
        <f>VLOOKUP(B683,SWH!$A$4:$C$19,3,FALSE)</f>
        <v>46320.38</v>
      </c>
      <c r="E683" s="5">
        <f>'90.1 Data-SI'!E683*Convert!$B$6/Convert!$B$5/$D683</f>
        <v>0</v>
      </c>
      <c r="F683" s="5">
        <f>'90.1 Data-SI'!F683*Convert!$B$7/Convert!$B$5/$D683</f>
        <v>20.713115191772321</v>
      </c>
      <c r="G683" s="5">
        <f>'90.1 Data-SI'!G683*Convert!$B$6/Convert!$B$5/$D683</f>
        <v>32.517738352367196</v>
      </c>
      <c r="H683" s="5">
        <f>'90.1 Data-SI'!H683*Convert!$B$6/Convert!$B$5/$D683</f>
        <v>49.09766931963857</v>
      </c>
      <c r="I683" s="5">
        <f>'90.1 Data-SI'!I683*Convert!$B$6/Convert!$B$5/$D683</f>
        <v>6.6254011133376336</v>
      </c>
      <c r="J683" s="5">
        <f>'90.1 Data-SI'!J683*Convert!$B$6/Convert!$B$5/$D683</f>
        <v>278.73424283700223</v>
      </c>
      <c r="K683" s="5">
        <f>'90.1 Data-SI'!K683*Convert!$B$7/Convert!$B$5/$D683</f>
        <v>0</v>
      </c>
      <c r="L683" s="5">
        <f>'90.1 Data-SI'!L683*Convert!$B$6/Convert!$B$5/$D683</f>
        <v>37.141749844596845</v>
      </c>
      <c r="M683" s="5">
        <f>'90.1 Data-SI'!M683*Convert!$B$6/Convert!$B$5/$D683</f>
        <v>44.827291104549083</v>
      </c>
      <c r="N683" s="5">
        <f>'90.1 Data-SI'!N683*Convert!$B$6/Convert!$B$5/$D683</f>
        <v>4.7026388696389034</v>
      </c>
      <c r="O683" s="5">
        <f>'90.1 Data-SI'!O683*Convert!$B$6/Convert!$B$5/$D683</f>
        <v>2.5247554760033392E-2</v>
      </c>
      <c r="P683" s="5">
        <f>'90.1 Data-SI'!P683*Convert!$B$6/Convert!$B$5/$D683</f>
        <v>4.6773913148788697</v>
      </c>
      <c r="Q683" s="5">
        <f>'90.1 Data-SI'!Q683*Convert!$B$6/Convert!$B$5/$D683</f>
        <v>9.0047339253741487</v>
      </c>
      <c r="R683" s="5">
        <f>'90.1 Data-SI'!R683*Convert!$B$6/Convert!$B$5/$D683</f>
        <v>40.721764492336973</v>
      </c>
      <c r="S683" s="5">
        <f>'90.1 Data-SI'!S683*Convert!$B$6/Convert!$B$5/$D683</f>
        <v>0</v>
      </c>
      <c r="T683" s="5">
        <f>'90.1 Data-SI'!T683*Convert!$B$6/Convert!$B$5/$D683</f>
        <v>0</v>
      </c>
      <c r="U683" s="5">
        <f>'90.1 Data-SI'!U683*Convert!$B$7/Convert!$B$5/$D683</f>
        <v>4.1739170149774738</v>
      </c>
      <c r="V683" s="5">
        <f>'90.1 Data-SI'!V683*Convert!$B$6/Convert!$B$5/$D683</f>
        <v>0</v>
      </c>
      <c r="W683" s="5">
        <f>'90.1 Data-SI'!W683*Convert!$B$6/Convert!$B$5/$D683</f>
        <v>131.74891918950627</v>
      </c>
      <c r="X683" s="5">
        <f>'90.1 Data-SI'!X683*Convert!$B$7/Convert!$B$5/$D683</f>
        <v>20.713115191772321</v>
      </c>
      <c r="Y683" s="5">
        <f t="shared" si="22"/>
        <v>152.46203438127858</v>
      </c>
      <c r="Z683" s="5">
        <f>'90.1 Data-SI'!Z683*Convert!$B$6/Convert!$B$5/$D683</f>
        <v>72.709812613799798</v>
      </c>
      <c r="AA683" s="5">
        <f>'90.1 Data-SI'!AA683*Convert!$B$6/Convert!$B$5/$D683</f>
        <v>576.08285255144006</v>
      </c>
      <c r="AB683" s="5">
        <f t="shared" si="23"/>
        <v>648.7926651652399</v>
      </c>
    </row>
    <row r="684" spans="1:28" x14ac:dyDescent="0.25">
      <c r="A684" s="95">
        <v>2019</v>
      </c>
      <c r="B684" s="95" t="s">
        <v>55</v>
      </c>
      <c r="C684" s="52" t="s">
        <v>12</v>
      </c>
      <c r="D684" s="5">
        <f>VLOOKUP(B684,SWH!$A$4:$C$19,3,FALSE)</f>
        <v>46320.38</v>
      </c>
      <c r="E684" s="5">
        <f>'90.1 Data-SI'!E684*Convert!$B$6/Convert!$B$5/$D684</f>
        <v>0</v>
      </c>
      <c r="F684" s="5">
        <f>'90.1 Data-SI'!F684*Convert!$B$7/Convert!$B$5/$D684</f>
        <v>15.28282367286279</v>
      </c>
      <c r="G684" s="5">
        <f>'90.1 Data-SI'!G684*Convert!$B$6/Convert!$B$5/$D684</f>
        <v>32.491149384161162</v>
      </c>
      <c r="H684" s="5">
        <f>'90.1 Data-SI'!H684*Convert!$B$6/Convert!$B$5/$D684</f>
        <v>49.111723488547476</v>
      </c>
      <c r="I684" s="5">
        <f>'90.1 Data-SI'!I684*Convert!$B$6/Convert!$B$5/$D684</f>
        <v>6.6392653610450614</v>
      </c>
      <c r="J684" s="5">
        <f>'90.1 Data-SI'!J684*Convert!$B$6/Convert!$B$5/$D684</f>
        <v>278.73424283700223</v>
      </c>
      <c r="K684" s="5">
        <f>'90.1 Data-SI'!K684*Convert!$B$7/Convert!$B$5/$D684</f>
        <v>0</v>
      </c>
      <c r="L684" s="5">
        <f>'90.1 Data-SI'!L684*Convert!$B$6/Convert!$B$5/$D684</f>
        <v>37.141749844596845</v>
      </c>
      <c r="M684" s="5">
        <f>'90.1 Data-SI'!M684*Convert!$B$6/Convert!$B$5/$D684</f>
        <v>39.900545217173665</v>
      </c>
      <c r="N684" s="5">
        <f>'90.1 Data-SI'!N684*Convert!$B$6/Convert!$B$5/$D684</f>
        <v>5.231379494535906</v>
      </c>
      <c r="O684" s="5">
        <f>'90.1 Data-SI'!O684*Convert!$B$6/Convert!$B$5/$D684</f>
        <v>2.5247554760033392E-2</v>
      </c>
      <c r="P684" s="5">
        <f>'90.1 Data-SI'!P684*Convert!$B$6/Convert!$B$5/$D684</f>
        <v>5.2061319397758732</v>
      </c>
      <c r="Q684" s="5">
        <f>'90.1 Data-SI'!Q684*Convert!$B$6/Convert!$B$5/$D684</f>
        <v>8.8577349154351115</v>
      </c>
      <c r="R684" s="5">
        <f>'90.1 Data-SI'!R684*Convert!$B$6/Convert!$B$5/$D684</f>
        <v>26.652022044916055</v>
      </c>
      <c r="S684" s="5">
        <f>'90.1 Data-SI'!S684*Convert!$B$6/Convert!$B$5/$D684</f>
        <v>0.87933516281362301</v>
      </c>
      <c r="T684" s="5">
        <f>'90.1 Data-SI'!T684*Convert!$B$6/Convert!$B$5/$D684</f>
        <v>0</v>
      </c>
      <c r="U684" s="5">
        <f>'90.1 Data-SI'!U684*Convert!$B$7/Convert!$B$5/$D684</f>
        <v>4.4656647654636892</v>
      </c>
      <c r="V684" s="5">
        <f>'90.1 Data-SI'!V684*Convert!$B$6/Convert!$B$5/$D684</f>
        <v>0</v>
      </c>
      <c r="W684" s="5">
        <f>'90.1 Data-SI'!W684*Convert!$B$6/Convert!$B$5/$D684</f>
        <v>113.98691866427549</v>
      </c>
      <c r="X684" s="5">
        <f>'90.1 Data-SI'!X684*Convert!$B$7/Convert!$B$5/$D684</f>
        <v>15.28282367286279</v>
      </c>
      <c r="Y684" s="5">
        <f t="shared" si="22"/>
        <v>129.26974233713827</v>
      </c>
      <c r="Z684" s="5">
        <f>'90.1 Data-SI'!Z684*Convert!$B$6/Convert!$B$5/$D684</f>
        <v>57.696731558669335</v>
      </c>
      <c r="AA684" s="5">
        <f>'90.1 Data-SI'!AA684*Convert!$B$6/Convert!$B$5/$D684</f>
        <v>543.33549946649362</v>
      </c>
      <c r="AB684" s="5">
        <f t="shared" si="23"/>
        <v>601.0322310251629</v>
      </c>
    </row>
    <row r="685" spans="1:28" x14ac:dyDescent="0.25">
      <c r="A685" s="95">
        <v>2019</v>
      </c>
      <c r="B685" s="95" t="s">
        <v>55</v>
      </c>
      <c r="C685" s="52" t="s">
        <v>8</v>
      </c>
      <c r="D685" s="5">
        <f>VLOOKUP(B685,SWH!$A$4:$C$19,3,FALSE)</f>
        <v>46320.38</v>
      </c>
      <c r="E685" s="5">
        <f>'90.1 Data-SI'!E685*Convert!$B$6/Convert!$B$5/$D685</f>
        <v>0</v>
      </c>
      <c r="F685" s="5">
        <f>'90.1 Data-SI'!F685*Convert!$B$7/Convert!$B$5/$D685</f>
        <v>21.448595149214619</v>
      </c>
      <c r="G685" s="5">
        <f>'90.1 Data-SI'!G685*Convert!$B$6/Convert!$B$5/$D685</f>
        <v>23.349292351324504</v>
      </c>
      <c r="H685" s="5">
        <f>'90.1 Data-SI'!H685*Convert!$B$6/Convert!$B$5/$D685</f>
        <v>50.185917804070982</v>
      </c>
      <c r="I685" s="5">
        <f>'90.1 Data-SI'!I685*Convert!$B$6/Convert!$B$5/$D685</f>
        <v>7.1583200046670132</v>
      </c>
      <c r="J685" s="5">
        <f>'90.1 Data-SI'!J685*Convert!$B$6/Convert!$B$5/$D685</f>
        <v>278.73424283700223</v>
      </c>
      <c r="K685" s="5">
        <f>'90.1 Data-SI'!K685*Convert!$B$7/Convert!$B$5/$D685</f>
        <v>0</v>
      </c>
      <c r="L685" s="5">
        <f>'90.1 Data-SI'!L685*Convert!$B$6/Convert!$B$5/$D685</f>
        <v>37.142319608201262</v>
      </c>
      <c r="M685" s="5">
        <f>'90.1 Data-SI'!M685*Convert!$B$6/Convert!$B$5/$D685</f>
        <v>39.839960353904218</v>
      </c>
      <c r="N685" s="5">
        <f>'90.1 Data-SI'!N685*Convert!$B$6/Convert!$B$5/$D685</f>
        <v>4.1596541546315278</v>
      </c>
      <c r="O685" s="5">
        <f>'90.1 Data-SI'!O685*Convert!$B$6/Convert!$B$5/$D685</f>
        <v>2.5247554760033392E-2</v>
      </c>
      <c r="P685" s="5">
        <f>'90.1 Data-SI'!P685*Convert!$B$6/Convert!$B$5/$D685</f>
        <v>4.1344065998714941</v>
      </c>
      <c r="Q685" s="5">
        <f>'90.1 Data-SI'!Q685*Convert!$B$6/Convert!$B$5/$D685</f>
        <v>5.4241495140296063</v>
      </c>
      <c r="R685" s="5">
        <f>'90.1 Data-SI'!R685*Convert!$B$6/Convert!$B$5/$D685</f>
        <v>32.244631664650996</v>
      </c>
      <c r="S685" s="5">
        <f>'90.1 Data-SI'!S685*Convert!$B$6/Convert!$B$5/$D685</f>
        <v>0.92700538438300084</v>
      </c>
      <c r="T685" s="5">
        <f>'90.1 Data-SI'!T685*Convert!$B$6/Convert!$B$5/$D685</f>
        <v>0</v>
      </c>
      <c r="U685" s="5">
        <f>'90.1 Data-SI'!U685*Convert!$B$7/Convert!$B$5/$D685</f>
        <v>4.7908907003305634</v>
      </c>
      <c r="V685" s="5">
        <f>'90.1 Data-SI'!V685*Convert!$B$6/Convert!$B$5/$D685</f>
        <v>0</v>
      </c>
      <c r="W685" s="5">
        <f>'90.1 Data-SI'!W685*Convert!$B$6/Convert!$B$5/$D685</f>
        <v>105.91944586816381</v>
      </c>
      <c r="X685" s="5">
        <f>'90.1 Data-SI'!X685*Convert!$B$7/Convert!$B$5/$D685</f>
        <v>21.448595149214619</v>
      </c>
      <c r="Y685" s="5">
        <f t="shared" si="22"/>
        <v>127.36804101737843</v>
      </c>
      <c r="Z685" s="5">
        <f>'90.1 Data-SI'!Z685*Convert!$B$6/Convert!$B$5/$D685</f>
        <v>76.661123210416946</v>
      </c>
      <c r="AA685" s="5">
        <f>'90.1 Data-SI'!AA685*Convert!$B$6/Convert!$B$5/$D685</f>
        <v>555.8266168872824</v>
      </c>
      <c r="AB685" s="5">
        <f t="shared" si="23"/>
        <v>632.48774009769932</v>
      </c>
    </row>
    <row r="686" spans="1:28" x14ac:dyDescent="0.25">
      <c r="A686" s="95">
        <v>2004</v>
      </c>
      <c r="B686" s="95" t="s">
        <v>54</v>
      </c>
      <c r="C686" s="52" t="s">
        <v>10</v>
      </c>
      <c r="D686" s="5">
        <f>VLOOKUP(B686,SWH!$A$4:$C$19,3,FALSE)</f>
        <v>4982.1899999999996</v>
      </c>
      <c r="E686" s="5">
        <f>'90.1 Data-SI'!E686*Convert!$B$6/Convert!$B$5/$D686</f>
        <v>8.8286699445647623E-3</v>
      </c>
      <c r="F686" s="5">
        <f>'90.1 Data-SI'!F686*Convert!$B$7/Convert!$B$5/$D686</f>
        <v>0</v>
      </c>
      <c r="G686" s="5">
        <f>'90.1 Data-SI'!G686*Convert!$B$6/Convert!$B$5/$D686</f>
        <v>299.67684113032846</v>
      </c>
      <c r="H686" s="5">
        <f>'90.1 Data-SI'!H686*Convert!$B$6/Convert!$B$5/$D686</f>
        <v>97.604477705141278</v>
      </c>
      <c r="I686" s="5">
        <f>'90.1 Data-SI'!I686*Convert!$B$6/Convert!$B$5/$D686</f>
        <v>39.842021725831856</v>
      </c>
      <c r="J686" s="5">
        <f>'90.1 Data-SI'!J686*Convert!$B$6/Convert!$B$5/$D686</f>
        <v>144.12627111103083</v>
      </c>
      <c r="K686" s="5">
        <f>'90.1 Data-SI'!K686*Convert!$B$7/Convert!$B$5/$D686</f>
        <v>0</v>
      </c>
      <c r="L686" s="5">
        <f>'90.1 Data-SI'!L686*Convert!$B$6/Convert!$B$5/$D686</f>
        <v>5.9611179465701261</v>
      </c>
      <c r="M686" s="5">
        <f>'90.1 Data-SI'!M686*Convert!$B$6/Convert!$B$5/$D686</f>
        <v>29.584872984236522</v>
      </c>
      <c r="N686" s="5">
        <f>'90.1 Data-SI'!N686*Convert!$B$6/Convert!$B$5/$D686</f>
        <v>2.6486009833694289E-2</v>
      </c>
      <c r="O686" s="5">
        <f>'90.1 Data-SI'!O686*Convert!$B$6/Convert!$B$5/$D686</f>
        <v>2.6486009833694289E-2</v>
      </c>
      <c r="P686" s="5">
        <f>'90.1 Data-SI'!P686*Convert!$B$6/Convert!$B$5/$D686</f>
        <v>0</v>
      </c>
      <c r="Q686" s="5">
        <f>'90.1 Data-SI'!Q686*Convert!$B$6/Convert!$B$5/$D686</f>
        <v>0</v>
      </c>
      <c r="R686" s="5">
        <f>'90.1 Data-SI'!R686*Convert!$B$6/Convert!$B$5/$D686</f>
        <v>0</v>
      </c>
      <c r="S686" s="5">
        <f>'90.1 Data-SI'!S686*Convert!$B$6/Convert!$B$5/$D686</f>
        <v>0</v>
      </c>
      <c r="T686" s="5">
        <f>'90.1 Data-SI'!T686*Convert!$B$6/Convert!$B$5/$D686</f>
        <v>0</v>
      </c>
      <c r="U686" s="5">
        <f>'90.1 Data-SI'!U686*Convert!$B$7/Convert!$B$5/$D686</f>
        <v>4.2022194166733025</v>
      </c>
      <c r="V686" s="5">
        <f>'90.1 Data-SI'!V686*Convert!$B$6/Convert!$B$5/$D686</f>
        <v>0</v>
      </c>
      <c r="W686" s="5">
        <f>'90.1 Data-SI'!W686*Convert!$B$6/Convert!$B$5/$D686</f>
        <v>329.27054278450959</v>
      </c>
      <c r="X686" s="5">
        <f>'90.1 Data-SI'!X686*Convert!$B$7/Convert!$B$5/$D686</f>
        <v>0</v>
      </c>
      <c r="Y686" s="5">
        <f t="shared" si="22"/>
        <v>329.27054278450959</v>
      </c>
      <c r="Z686" s="5">
        <f>'90.1 Data-SI'!Z686*Convert!$B$6/Convert!$B$5/$D686</f>
        <v>12.277148424911758</v>
      </c>
      <c r="AA686" s="5">
        <f>'90.1 Data-SI'!AA686*Convert!$B$6/Convert!$B$5/$D686</f>
        <v>629.10806570782916</v>
      </c>
      <c r="AB686" s="5">
        <f t="shared" si="23"/>
        <v>641.38521413274088</v>
      </c>
    </row>
    <row r="687" spans="1:28" x14ac:dyDescent="0.25">
      <c r="A687" s="95">
        <v>2004</v>
      </c>
      <c r="B687" s="95" t="s">
        <v>54</v>
      </c>
      <c r="C687" s="52" t="s">
        <v>6</v>
      </c>
      <c r="D687" s="5">
        <f>VLOOKUP(B687,SWH!$A$4:$C$19,3,FALSE)</f>
        <v>4982.1899999999996</v>
      </c>
      <c r="E687" s="5">
        <f>'90.1 Data-SI'!E687*Convert!$B$6/Convert!$B$5/$D687</f>
        <v>1.3313634276403661</v>
      </c>
      <c r="F687" s="5">
        <f>'90.1 Data-SI'!F687*Convert!$B$7/Convert!$B$5/$D687</f>
        <v>0</v>
      </c>
      <c r="G687" s="5">
        <f>'90.1 Data-SI'!G687*Convert!$B$6/Convert!$B$5/$D687</f>
        <v>237.97679835574317</v>
      </c>
      <c r="H687" s="5">
        <f>'90.1 Data-SI'!H687*Convert!$B$6/Convert!$B$5/$D687</f>
        <v>97.604477705141278</v>
      </c>
      <c r="I687" s="5">
        <f>'90.1 Data-SI'!I687*Convert!$B$6/Convert!$B$5/$D687</f>
        <v>39.849084661787515</v>
      </c>
      <c r="J687" s="5">
        <f>'90.1 Data-SI'!J687*Convert!$B$6/Convert!$B$5/$D687</f>
        <v>144.12627111103083</v>
      </c>
      <c r="K687" s="5">
        <f>'90.1 Data-SI'!K687*Convert!$B$7/Convert!$B$5/$D687</f>
        <v>0</v>
      </c>
      <c r="L687" s="5">
        <f>'90.1 Data-SI'!L687*Convert!$B$6/Convert!$B$5/$D687</f>
        <v>5.9611179465701261</v>
      </c>
      <c r="M687" s="5">
        <f>'90.1 Data-SI'!M687*Convert!$B$6/Convert!$B$5/$D687</f>
        <v>28.915659802438505</v>
      </c>
      <c r="N687" s="5">
        <f>'90.1 Data-SI'!N687*Convert!$B$6/Convert!$B$5/$D687</f>
        <v>2.6486009833694289E-2</v>
      </c>
      <c r="O687" s="5">
        <f>'90.1 Data-SI'!O687*Convert!$B$6/Convert!$B$5/$D687</f>
        <v>2.6486009833694289E-2</v>
      </c>
      <c r="P687" s="5">
        <f>'90.1 Data-SI'!P687*Convert!$B$6/Convert!$B$5/$D687</f>
        <v>0</v>
      </c>
      <c r="Q687" s="5">
        <f>'90.1 Data-SI'!Q687*Convert!$B$6/Convert!$B$5/$D687</f>
        <v>0</v>
      </c>
      <c r="R687" s="5">
        <f>'90.1 Data-SI'!R687*Convert!$B$6/Convert!$B$5/$D687</f>
        <v>0</v>
      </c>
      <c r="S687" s="5">
        <f>'90.1 Data-SI'!S687*Convert!$B$6/Convert!$B$5/$D687</f>
        <v>0</v>
      </c>
      <c r="T687" s="5">
        <f>'90.1 Data-SI'!T687*Convert!$B$6/Convert!$B$5/$D687</f>
        <v>0</v>
      </c>
      <c r="U687" s="5">
        <f>'90.1 Data-SI'!U687*Convert!$B$7/Convert!$B$5/$D687</f>
        <v>4.2445256670928524</v>
      </c>
      <c r="V687" s="5">
        <f>'90.1 Data-SI'!V687*Convert!$B$6/Convert!$B$5/$D687</f>
        <v>0</v>
      </c>
      <c r="W687" s="5">
        <f>'90.1 Data-SI'!W687*Convert!$B$6/Convert!$B$5/$D687</f>
        <v>268.22382158582201</v>
      </c>
      <c r="X687" s="5">
        <f>'90.1 Data-SI'!X687*Convert!$B$7/Convert!$B$5/$D687</f>
        <v>0</v>
      </c>
      <c r="Y687" s="5">
        <f t="shared" si="22"/>
        <v>268.22382158582201</v>
      </c>
      <c r="Z687" s="5">
        <f>'90.1 Data-SI'!Z687*Convert!$B$6/Convert!$B$5/$D687</f>
        <v>12.400749804135666</v>
      </c>
      <c r="AA687" s="5">
        <f>'90.1 Data-SI'!AA687*Convert!$B$6/Convert!$B$5/$D687</f>
        <v>568.19024309033216</v>
      </c>
      <c r="AB687" s="5">
        <f t="shared" si="23"/>
        <v>580.59099289446783</v>
      </c>
    </row>
    <row r="688" spans="1:28" x14ac:dyDescent="0.25">
      <c r="A688" s="95">
        <v>2004</v>
      </c>
      <c r="B688" s="95" t="s">
        <v>54</v>
      </c>
      <c r="C688" s="52" t="s">
        <v>11</v>
      </c>
      <c r="D688" s="5">
        <f>VLOOKUP(B688,SWH!$A$4:$C$19,3,FALSE)</f>
        <v>4982.1899999999996</v>
      </c>
      <c r="E688" s="5">
        <f>'90.1 Data-SI'!E688*Convert!$B$6/Convert!$B$5/$D688</f>
        <v>0.30547198008194082</v>
      </c>
      <c r="F688" s="5">
        <f>'90.1 Data-SI'!F688*Convert!$B$7/Convert!$B$5/$D688</f>
        <v>0</v>
      </c>
      <c r="G688" s="5">
        <f>'90.1 Data-SI'!G688*Convert!$B$6/Convert!$B$5/$D688</f>
        <v>189.2036941139896</v>
      </c>
      <c r="H688" s="5">
        <f>'90.1 Data-SI'!H688*Convert!$B$6/Convert!$B$5/$D688</f>
        <v>97.604477705141278</v>
      </c>
      <c r="I688" s="5">
        <f>'90.1 Data-SI'!I688*Convert!$B$6/Convert!$B$5/$D688</f>
        <v>39.854381863754256</v>
      </c>
      <c r="J688" s="5">
        <f>'90.1 Data-SI'!J688*Convert!$B$6/Convert!$B$5/$D688</f>
        <v>144.12627111103083</v>
      </c>
      <c r="K688" s="5">
        <f>'90.1 Data-SI'!K688*Convert!$B$7/Convert!$B$5/$D688</f>
        <v>0</v>
      </c>
      <c r="L688" s="5">
        <f>'90.1 Data-SI'!L688*Convert!$B$6/Convert!$B$5/$D688</f>
        <v>5.9611179465701261</v>
      </c>
      <c r="M688" s="5">
        <f>'90.1 Data-SI'!M688*Convert!$B$6/Convert!$B$5/$D688</f>
        <v>26.109908494055826</v>
      </c>
      <c r="N688" s="5">
        <f>'90.1 Data-SI'!N688*Convert!$B$6/Convert!$B$5/$D688</f>
        <v>2.6486009833694289E-2</v>
      </c>
      <c r="O688" s="5">
        <f>'90.1 Data-SI'!O688*Convert!$B$6/Convert!$B$5/$D688</f>
        <v>2.6486009833694289E-2</v>
      </c>
      <c r="P688" s="5">
        <f>'90.1 Data-SI'!P688*Convert!$B$6/Convert!$B$5/$D688</f>
        <v>0</v>
      </c>
      <c r="Q688" s="5">
        <f>'90.1 Data-SI'!Q688*Convert!$B$6/Convert!$B$5/$D688</f>
        <v>0</v>
      </c>
      <c r="R688" s="5">
        <f>'90.1 Data-SI'!R688*Convert!$B$6/Convert!$B$5/$D688</f>
        <v>0</v>
      </c>
      <c r="S688" s="5">
        <f>'90.1 Data-SI'!S688*Convert!$B$6/Convert!$B$5/$D688</f>
        <v>0</v>
      </c>
      <c r="T688" s="5">
        <f>'90.1 Data-SI'!T688*Convert!$B$6/Convert!$B$5/$D688</f>
        <v>0</v>
      </c>
      <c r="U688" s="5">
        <f>'90.1 Data-SI'!U688*Convert!$B$7/Convert!$B$5/$D688</f>
        <v>4.3726531683634891</v>
      </c>
      <c r="V688" s="5">
        <f>'90.1 Data-SI'!V688*Convert!$B$6/Convert!$B$5/$D688</f>
        <v>0</v>
      </c>
      <c r="W688" s="5">
        <f>'90.1 Data-SI'!W688*Convert!$B$6/Convert!$B$5/$D688</f>
        <v>215.6190745881274</v>
      </c>
      <c r="X688" s="5">
        <f>'90.1 Data-SI'!X688*Convert!$B$7/Convert!$B$5/$D688</f>
        <v>0</v>
      </c>
      <c r="Y688" s="5">
        <f t="shared" si="22"/>
        <v>215.6190745881274</v>
      </c>
      <c r="Z688" s="5">
        <f>'90.1 Data-SI'!Z688*Convert!$B$6/Convert!$B$5/$D688</f>
        <v>12.775085409785211</v>
      </c>
      <c r="AA688" s="5">
        <f>'90.1 Data-SI'!AA688*Convert!$B$6/Convert!$B$5/$D688</f>
        <v>515.96512890025383</v>
      </c>
      <c r="AB688" s="5">
        <f t="shared" si="23"/>
        <v>528.74021431003905</v>
      </c>
    </row>
    <row r="689" spans="1:28" x14ac:dyDescent="0.25">
      <c r="A689" s="95">
        <v>2004</v>
      </c>
      <c r="B689" s="95" t="s">
        <v>54</v>
      </c>
      <c r="C689" s="52" t="s">
        <v>13</v>
      </c>
      <c r="D689" s="5">
        <f>VLOOKUP(B689,SWH!$A$4:$C$19,3,FALSE)</f>
        <v>4982.1899999999996</v>
      </c>
      <c r="E689" s="5">
        <f>'90.1 Data-SI'!E689*Convert!$B$6/Convert!$B$5/$D689</f>
        <v>6.8051387932705181</v>
      </c>
      <c r="F689" s="5">
        <f>'90.1 Data-SI'!F689*Convert!$B$7/Convert!$B$5/$D689</f>
        <v>8.0986250803138579E-2</v>
      </c>
      <c r="G689" s="5">
        <f>'90.1 Data-SI'!G689*Convert!$B$6/Convert!$B$5/$D689</f>
        <v>191.54152591531033</v>
      </c>
      <c r="H689" s="5">
        <f>'90.1 Data-SI'!H689*Convert!$B$6/Convert!$B$5/$D689</f>
        <v>97.604477705141278</v>
      </c>
      <c r="I689" s="5">
        <f>'90.1 Data-SI'!I689*Convert!$B$6/Convert!$B$5/$D689</f>
        <v>39.803175578075773</v>
      </c>
      <c r="J689" s="5">
        <f>'90.1 Data-SI'!J689*Convert!$B$6/Convert!$B$5/$D689</f>
        <v>144.12627111103083</v>
      </c>
      <c r="K689" s="5">
        <f>'90.1 Data-SI'!K689*Convert!$B$7/Convert!$B$5/$D689</f>
        <v>0</v>
      </c>
      <c r="L689" s="5">
        <f>'90.1 Data-SI'!L689*Convert!$B$6/Convert!$B$5/$D689</f>
        <v>5.9611179465701261</v>
      </c>
      <c r="M689" s="5">
        <f>'90.1 Data-SI'!M689*Convert!$B$6/Convert!$B$5/$D689</f>
        <v>27.174646089370338</v>
      </c>
      <c r="N689" s="5">
        <f>'90.1 Data-SI'!N689*Convert!$B$6/Convert!$B$5/$D689</f>
        <v>2.6486009833694289E-2</v>
      </c>
      <c r="O689" s="5">
        <f>'90.1 Data-SI'!O689*Convert!$B$6/Convert!$B$5/$D689</f>
        <v>2.6486009833694289E-2</v>
      </c>
      <c r="P689" s="5">
        <f>'90.1 Data-SI'!P689*Convert!$B$6/Convert!$B$5/$D689</f>
        <v>0</v>
      </c>
      <c r="Q689" s="5">
        <f>'90.1 Data-SI'!Q689*Convert!$B$6/Convert!$B$5/$D689</f>
        <v>0</v>
      </c>
      <c r="R689" s="5">
        <f>'90.1 Data-SI'!R689*Convert!$B$6/Convert!$B$5/$D689</f>
        <v>0</v>
      </c>
      <c r="S689" s="5">
        <f>'90.1 Data-SI'!S689*Convert!$B$6/Convert!$B$5/$D689</f>
        <v>0</v>
      </c>
      <c r="T689" s="5">
        <f>'90.1 Data-SI'!T689*Convert!$B$6/Convert!$B$5/$D689</f>
        <v>0</v>
      </c>
      <c r="U689" s="5">
        <f>'90.1 Data-SI'!U689*Convert!$B$7/Convert!$B$5/$D689</f>
        <v>4.4004544186391943</v>
      </c>
      <c r="V689" s="5">
        <f>'90.1 Data-SI'!V689*Convert!$B$6/Convert!$B$5/$D689</f>
        <v>0</v>
      </c>
      <c r="W689" s="5">
        <f>'90.1 Data-SI'!W689*Convert!$B$6/Convert!$B$5/$D689</f>
        <v>225.5213107979512</v>
      </c>
      <c r="X689" s="5">
        <f>'90.1 Data-SI'!X689*Convert!$B$7/Convert!$B$5/$D689</f>
        <v>8.0986250803138579E-2</v>
      </c>
      <c r="Y689" s="5">
        <f t="shared" si="22"/>
        <v>225.60229704875434</v>
      </c>
      <c r="Z689" s="5">
        <f>'90.1 Data-SI'!Z689*Convert!$B$6/Convert!$B$5/$D689</f>
        <v>13.092917527789544</v>
      </c>
      <c r="AA689" s="5">
        <f>'90.1 Data-SI'!AA689*Convert!$B$6/Convert!$B$5/$D689</f>
        <v>526.13752241038139</v>
      </c>
      <c r="AB689" s="5">
        <f t="shared" si="23"/>
        <v>539.23043993817089</v>
      </c>
    </row>
    <row r="690" spans="1:28" x14ac:dyDescent="0.25">
      <c r="A690" s="95">
        <v>2004</v>
      </c>
      <c r="B690" s="95" t="s">
        <v>54</v>
      </c>
      <c r="C690" s="52" t="s">
        <v>19</v>
      </c>
      <c r="D690" s="5">
        <f>VLOOKUP(B690,SWH!$A$4:$C$19,3,FALSE)</f>
        <v>4982.1899999999996</v>
      </c>
      <c r="E690" s="5">
        <f>'90.1 Data-SI'!E690*Convert!$B$6/Convert!$B$5/$D690</f>
        <v>12.531414119315224</v>
      </c>
      <c r="F690" s="5">
        <f>'90.1 Data-SI'!F690*Convert!$B$7/Convert!$B$5/$D690</f>
        <v>0.79777500791151423</v>
      </c>
      <c r="G690" s="5">
        <f>'90.1 Data-SI'!G690*Convert!$B$6/Convert!$B$5/$D690</f>
        <v>172.15906391901285</v>
      </c>
      <c r="H690" s="5">
        <f>'90.1 Data-SI'!H690*Convert!$B$6/Convert!$B$5/$D690</f>
        <v>97.604477705141278</v>
      </c>
      <c r="I690" s="5">
        <f>'90.1 Data-SI'!I690*Convert!$B$6/Convert!$B$5/$D690</f>
        <v>39.789049706164469</v>
      </c>
      <c r="J690" s="5">
        <f>'90.1 Data-SI'!J690*Convert!$B$6/Convert!$B$5/$D690</f>
        <v>144.12627111103083</v>
      </c>
      <c r="K690" s="5">
        <f>'90.1 Data-SI'!K690*Convert!$B$7/Convert!$B$5/$D690</f>
        <v>0</v>
      </c>
      <c r="L690" s="5">
        <f>'90.1 Data-SI'!L690*Convert!$B$6/Convert!$B$5/$D690</f>
        <v>5.9611179465701261</v>
      </c>
      <c r="M690" s="5">
        <f>'90.1 Data-SI'!M690*Convert!$B$6/Convert!$B$5/$D690</f>
        <v>22.88214676232295</v>
      </c>
      <c r="N690" s="5">
        <f>'90.1 Data-SI'!N690*Convert!$B$6/Convert!$B$5/$D690</f>
        <v>2.6486009833694289E-2</v>
      </c>
      <c r="O690" s="5">
        <f>'90.1 Data-SI'!O690*Convert!$B$6/Convert!$B$5/$D690</f>
        <v>2.6486009833694289E-2</v>
      </c>
      <c r="P690" s="5">
        <f>'90.1 Data-SI'!P690*Convert!$B$6/Convert!$B$5/$D690</f>
        <v>0</v>
      </c>
      <c r="Q690" s="5">
        <f>'90.1 Data-SI'!Q690*Convert!$B$6/Convert!$B$5/$D690</f>
        <v>0</v>
      </c>
      <c r="R690" s="5">
        <f>'90.1 Data-SI'!R690*Convert!$B$6/Convert!$B$5/$D690</f>
        <v>0</v>
      </c>
      <c r="S690" s="5">
        <f>'90.1 Data-SI'!S690*Convert!$B$6/Convert!$B$5/$D690</f>
        <v>0</v>
      </c>
      <c r="T690" s="5">
        <f>'90.1 Data-SI'!T690*Convert!$B$6/Convert!$B$5/$D690</f>
        <v>0</v>
      </c>
      <c r="U690" s="5">
        <f>'90.1 Data-SI'!U690*Convert!$B$7/Convert!$B$5/$D690</f>
        <v>4.5817669204372651</v>
      </c>
      <c r="V690" s="5">
        <f>'90.1 Data-SI'!V690*Convert!$B$6/Convert!$B$5/$D690</f>
        <v>0</v>
      </c>
      <c r="W690" s="5">
        <f>'90.1 Data-SI'!W690*Convert!$B$6/Convert!$B$5/$D690</f>
        <v>207.57262480065103</v>
      </c>
      <c r="X690" s="5">
        <f>'90.1 Data-SI'!X690*Convert!$B$7/Convert!$B$5/$D690</f>
        <v>0.79777500791151423</v>
      </c>
      <c r="Y690" s="5">
        <f t="shared" si="22"/>
        <v>208.37039980856255</v>
      </c>
      <c r="Z690" s="5">
        <f>'90.1 Data-SI'!Z690*Convert!$B$6/Convert!$B$5/$D690</f>
        <v>15.716798235314192</v>
      </c>
      <c r="AA690" s="5">
        <f>'90.1 Data-SI'!AA690*Convert!$B$6/Convert!$B$5/$D690</f>
        <v>510.79682551470574</v>
      </c>
      <c r="AB690" s="5">
        <f t="shared" si="23"/>
        <v>526.51362375001997</v>
      </c>
    </row>
    <row r="691" spans="1:28" x14ac:dyDescent="0.25">
      <c r="A691" s="95">
        <v>2004</v>
      </c>
      <c r="B691" s="95" t="s">
        <v>54</v>
      </c>
      <c r="C691" s="52" t="s">
        <v>20</v>
      </c>
      <c r="D691" s="5">
        <f>VLOOKUP(B691,SWH!$A$4:$C$19,3,FALSE)</f>
        <v>4982.1899999999996</v>
      </c>
      <c r="E691" s="5">
        <f>'90.1 Data-SI'!E691*Convert!$B$6/Convert!$B$5/$D691</f>
        <v>15.651466077724409</v>
      </c>
      <c r="F691" s="5">
        <f>'90.1 Data-SI'!F691*Convert!$B$7/Convert!$B$5/$D691</f>
        <v>0.15290687651637355</v>
      </c>
      <c r="G691" s="5">
        <f>'90.1 Data-SI'!G691*Convert!$B$6/Convert!$B$5/$D691</f>
        <v>119.81034834971058</v>
      </c>
      <c r="H691" s="5">
        <f>'90.1 Data-SI'!H691*Convert!$B$6/Convert!$B$5/$D691</f>
        <v>97.604477705141278</v>
      </c>
      <c r="I691" s="5">
        <f>'90.1 Data-SI'!I691*Convert!$B$6/Convert!$B$5/$D691</f>
        <v>39.819067183975989</v>
      </c>
      <c r="J691" s="5">
        <f>'90.1 Data-SI'!J691*Convert!$B$6/Convert!$B$5/$D691</f>
        <v>144.12627111103083</v>
      </c>
      <c r="K691" s="5">
        <f>'90.1 Data-SI'!K691*Convert!$B$7/Convert!$B$5/$D691</f>
        <v>0</v>
      </c>
      <c r="L691" s="5">
        <f>'90.1 Data-SI'!L691*Convert!$B$6/Convert!$B$5/$D691</f>
        <v>5.9611179465701261</v>
      </c>
      <c r="M691" s="5">
        <f>'90.1 Data-SI'!M691*Convert!$B$6/Convert!$B$5/$D691</f>
        <v>26.731446858153184</v>
      </c>
      <c r="N691" s="5">
        <f>'90.1 Data-SI'!N691*Convert!$B$6/Convert!$B$5/$D691</f>
        <v>2.6486009833694289E-2</v>
      </c>
      <c r="O691" s="5">
        <f>'90.1 Data-SI'!O691*Convert!$B$6/Convert!$B$5/$D691</f>
        <v>2.6486009833694289E-2</v>
      </c>
      <c r="P691" s="5">
        <f>'90.1 Data-SI'!P691*Convert!$B$6/Convert!$B$5/$D691</f>
        <v>0</v>
      </c>
      <c r="Q691" s="5">
        <f>'90.1 Data-SI'!Q691*Convert!$B$6/Convert!$B$5/$D691</f>
        <v>0</v>
      </c>
      <c r="R691" s="5">
        <f>'90.1 Data-SI'!R691*Convert!$B$6/Convert!$B$5/$D691</f>
        <v>0</v>
      </c>
      <c r="S691" s="5">
        <f>'90.1 Data-SI'!S691*Convert!$B$6/Convert!$B$5/$D691</f>
        <v>0</v>
      </c>
      <c r="T691" s="5">
        <f>'90.1 Data-SI'!T691*Convert!$B$6/Convert!$B$5/$D691</f>
        <v>0</v>
      </c>
      <c r="U691" s="5">
        <f>'90.1 Data-SI'!U691*Convert!$B$7/Convert!$B$5/$D691</f>
        <v>4.5950631705691238</v>
      </c>
      <c r="V691" s="5">
        <f>'90.1 Data-SI'!V691*Convert!$B$6/Convert!$B$5/$D691</f>
        <v>0</v>
      </c>
      <c r="W691" s="5">
        <f>'90.1 Data-SI'!W691*Convert!$B$6/Convert!$B$5/$D691</f>
        <v>162.19326128558816</v>
      </c>
      <c r="X691" s="5">
        <f>'90.1 Data-SI'!X691*Convert!$B$7/Convert!$B$5/$D691</f>
        <v>0.15290687651637355</v>
      </c>
      <c r="Y691" s="5">
        <f t="shared" si="22"/>
        <v>162.34616816210453</v>
      </c>
      <c r="Z691" s="5">
        <f>'90.1 Data-SI'!Z691*Convert!$B$6/Convert!$B$5/$D691</f>
        <v>13.871606216900155</v>
      </c>
      <c r="AA691" s="5">
        <f>'90.1 Data-SI'!AA691*Convert!$B$6/Convert!$B$5/$D691</f>
        <v>463.60052172505135</v>
      </c>
      <c r="AB691" s="5">
        <f t="shared" si="23"/>
        <v>477.4721279419515</v>
      </c>
    </row>
    <row r="692" spans="1:28" x14ac:dyDescent="0.25">
      <c r="A692" s="95">
        <v>2004</v>
      </c>
      <c r="B692" s="95" t="s">
        <v>54</v>
      </c>
      <c r="C692" s="52" t="s">
        <v>3</v>
      </c>
      <c r="D692" s="5">
        <f>VLOOKUP(B692,SWH!$A$4:$C$19,3,FALSE)</f>
        <v>4982.1899999999996</v>
      </c>
      <c r="E692" s="5">
        <f>'90.1 Data-SI'!E692*Convert!$B$6/Convert!$B$5/$D692</f>
        <v>33.068666144361778</v>
      </c>
      <c r="F692" s="5">
        <f>'90.1 Data-SI'!F692*Convert!$B$7/Convert!$B$5/$D692</f>
        <v>8.7404713366790308</v>
      </c>
      <c r="G692" s="5">
        <f>'90.1 Data-SI'!G692*Convert!$B$6/Convert!$B$5/$D692</f>
        <v>94.897607500137724</v>
      </c>
      <c r="H692" s="5">
        <f>'90.1 Data-SI'!H692*Convert!$B$6/Convert!$B$5/$D692</f>
        <v>97.604477705141278</v>
      </c>
      <c r="I692" s="5">
        <f>'90.1 Data-SI'!I692*Convert!$B$6/Convert!$B$5/$D692</f>
        <v>39.810238514031433</v>
      </c>
      <c r="J692" s="5">
        <f>'90.1 Data-SI'!J692*Convert!$B$6/Convert!$B$5/$D692</f>
        <v>144.12627111103083</v>
      </c>
      <c r="K692" s="5">
        <f>'90.1 Data-SI'!K692*Convert!$B$7/Convert!$B$5/$D692</f>
        <v>0</v>
      </c>
      <c r="L692" s="5">
        <f>'90.1 Data-SI'!L692*Convert!$B$6/Convert!$B$5/$D692</f>
        <v>5.9611179465701261</v>
      </c>
      <c r="M692" s="5">
        <f>'90.1 Data-SI'!M692*Convert!$B$6/Convert!$B$5/$D692</f>
        <v>18.709717346521646</v>
      </c>
      <c r="N692" s="5">
        <f>'90.1 Data-SI'!N692*Convert!$B$6/Convert!$B$5/$D692</f>
        <v>2.6486009833694289E-2</v>
      </c>
      <c r="O692" s="5">
        <f>'90.1 Data-SI'!O692*Convert!$B$6/Convert!$B$5/$D692</f>
        <v>2.6486009833694289E-2</v>
      </c>
      <c r="P692" s="5">
        <f>'90.1 Data-SI'!P692*Convert!$B$6/Convert!$B$5/$D692</f>
        <v>0</v>
      </c>
      <c r="Q692" s="5">
        <f>'90.1 Data-SI'!Q692*Convert!$B$6/Convert!$B$5/$D692</f>
        <v>0</v>
      </c>
      <c r="R692" s="5">
        <f>'90.1 Data-SI'!R692*Convert!$B$6/Convert!$B$5/$D692</f>
        <v>0</v>
      </c>
      <c r="S692" s="5">
        <f>'90.1 Data-SI'!S692*Convert!$B$6/Convert!$B$5/$D692</f>
        <v>0</v>
      </c>
      <c r="T692" s="5">
        <f>'90.1 Data-SI'!T692*Convert!$B$6/Convert!$B$5/$D692</f>
        <v>0</v>
      </c>
      <c r="U692" s="5">
        <f>'90.1 Data-SI'!U692*Convert!$B$7/Convert!$B$5/$D692</f>
        <v>4.954061924129304</v>
      </c>
      <c r="V692" s="5">
        <f>'90.1 Data-SI'!V692*Convert!$B$6/Convert!$B$5/$D692</f>
        <v>0</v>
      </c>
      <c r="W692" s="5">
        <f>'90.1 Data-SI'!W692*Convert!$B$6/Convert!$B$5/$D692</f>
        <v>146.67599099102114</v>
      </c>
      <c r="X692" s="5">
        <f>'90.1 Data-SI'!X692*Convert!$B$7/Convert!$B$5/$D692</f>
        <v>8.7404713366790308</v>
      </c>
      <c r="Y692" s="5">
        <f t="shared" si="22"/>
        <v>155.41646232770017</v>
      </c>
      <c r="Z692" s="5">
        <f>'90.1 Data-SI'!Z692*Convert!$B$6/Convert!$B$5/$D692</f>
        <v>40.009766454778593</v>
      </c>
      <c r="AA692" s="5">
        <f>'90.1 Data-SI'!AA692*Convert!$B$6/Convert!$B$5/$D692</f>
        <v>474.21434873240707</v>
      </c>
      <c r="AB692" s="5">
        <f t="shared" si="23"/>
        <v>514.2241151871857</v>
      </c>
    </row>
    <row r="693" spans="1:28" x14ac:dyDescent="0.25">
      <c r="A693" s="95">
        <v>2004</v>
      </c>
      <c r="B693" s="95" t="s">
        <v>54</v>
      </c>
      <c r="C693" s="52" t="s">
        <v>7</v>
      </c>
      <c r="D693" s="5">
        <f>VLOOKUP(B693,SWH!$A$4:$C$19,3,FALSE)</f>
        <v>4982.1899999999996</v>
      </c>
      <c r="E693" s="5">
        <f>'90.1 Data-SI'!E693*Convert!$B$6/Convert!$B$5/$D693</f>
        <v>18.028144026801243</v>
      </c>
      <c r="F693" s="5">
        <f>'90.1 Data-SI'!F693*Convert!$B$7/Convert!$B$5/$D693</f>
        <v>1.6058243909249192</v>
      </c>
      <c r="G693" s="5">
        <f>'90.1 Data-SI'!G693*Convert!$B$6/Convert!$B$5/$D693</f>
        <v>79.364445599670475</v>
      </c>
      <c r="H693" s="5">
        <f>'90.1 Data-SI'!H693*Convert!$B$6/Convert!$B$5/$D693</f>
        <v>97.604477705141278</v>
      </c>
      <c r="I693" s="5">
        <f>'90.1 Data-SI'!I693*Convert!$B$6/Convert!$B$5/$D693</f>
        <v>39.810238514031433</v>
      </c>
      <c r="J693" s="5">
        <f>'90.1 Data-SI'!J693*Convert!$B$6/Convert!$B$5/$D693</f>
        <v>144.12627111103083</v>
      </c>
      <c r="K693" s="5">
        <f>'90.1 Data-SI'!K693*Convert!$B$7/Convert!$B$5/$D693</f>
        <v>0</v>
      </c>
      <c r="L693" s="5">
        <f>'90.1 Data-SI'!L693*Convert!$B$6/Convert!$B$5/$D693</f>
        <v>5.9611179465701261</v>
      </c>
      <c r="M693" s="5">
        <f>'90.1 Data-SI'!M693*Convert!$B$6/Convert!$B$5/$D693</f>
        <v>22.486622348806449</v>
      </c>
      <c r="N693" s="5">
        <f>'90.1 Data-SI'!N693*Convert!$B$6/Convert!$B$5/$D693</f>
        <v>2.6486009833694289E-2</v>
      </c>
      <c r="O693" s="5">
        <f>'90.1 Data-SI'!O693*Convert!$B$6/Convert!$B$5/$D693</f>
        <v>2.6486009833694289E-2</v>
      </c>
      <c r="P693" s="5">
        <f>'90.1 Data-SI'!P693*Convert!$B$6/Convert!$B$5/$D693</f>
        <v>0</v>
      </c>
      <c r="Q693" s="5">
        <f>'90.1 Data-SI'!Q693*Convert!$B$6/Convert!$B$5/$D693</f>
        <v>0</v>
      </c>
      <c r="R693" s="5">
        <f>'90.1 Data-SI'!R693*Convert!$B$6/Convert!$B$5/$D693</f>
        <v>0</v>
      </c>
      <c r="S693" s="5">
        <f>'90.1 Data-SI'!S693*Convert!$B$6/Convert!$B$5/$D693</f>
        <v>0</v>
      </c>
      <c r="T693" s="5">
        <f>'90.1 Data-SI'!T693*Convert!$B$6/Convert!$B$5/$D693</f>
        <v>0</v>
      </c>
      <c r="U693" s="5">
        <f>'90.1 Data-SI'!U693*Convert!$B$7/Convert!$B$5/$D693</f>
        <v>4.8555487981523529</v>
      </c>
      <c r="V693" s="5">
        <f>'90.1 Data-SI'!V693*Convert!$B$6/Convert!$B$5/$D693</f>
        <v>0</v>
      </c>
      <c r="W693" s="5">
        <f>'90.1 Data-SI'!W693*Convert!$B$6/Convert!$B$5/$D693</f>
        <v>119.87921197527821</v>
      </c>
      <c r="X693" s="5">
        <f>'90.1 Data-SI'!X693*Convert!$B$7/Convert!$B$5/$D693</f>
        <v>1.6058243909249192</v>
      </c>
      <c r="Y693" s="5">
        <f t="shared" si="22"/>
        <v>121.48503636620313</v>
      </c>
      <c r="Z693" s="5">
        <f>'90.1 Data-SI'!Z693*Convert!$B$6/Convert!$B$5/$D693</f>
        <v>18.877462075468372</v>
      </c>
      <c r="AA693" s="5">
        <f>'90.1 Data-SI'!AA693*Convert!$B$6/Convert!$B$5/$D693</f>
        <v>426.28349960336493</v>
      </c>
      <c r="AB693" s="5">
        <f t="shared" si="23"/>
        <v>445.1609616788333</v>
      </c>
    </row>
    <row r="694" spans="1:28" x14ac:dyDescent="0.25">
      <c r="A694" s="95">
        <v>2004</v>
      </c>
      <c r="B694" s="95" t="s">
        <v>54</v>
      </c>
      <c r="C694" s="52" t="s">
        <v>17</v>
      </c>
      <c r="D694" s="5">
        <f>VLOOKUP(B694,SWH!$A$4:$C$19,3,FALSE)</f>
        <v>4982.1899999999996</v>
      </c>
      <c r="E694" s="5">
        <f>'90.1 Data-SI'!E694*Convert!$B$6/Convert!$B$5/$D694</f>
        <v>17.433091672537582</v>
      </c>
      <c r="F694" s="5">
        <f>'90.1 Data-SI'!F694*Convert!$B$7/Convert!$B$5/$D694</f>
        <v>6.8294375677273575E-2</v>
      </c>
      <c r="G694" s="5">
        <f>'90.1 Data-SI'!G694*Convert!$B$6/Convert!$B$5/$D694</f>
        <v>70.394516935992684</v>
      </c>
      <c r="H694" s="5">
        <f>'90.1 Data-SI'!H694*Convert!$B$6/Convert!$B$5/$D694</f>
        <v>97.604477705141278</v>
      </c>
      <c r="I694" s="5">
        <f>'90.1 Data-SI'!I694*Convert!$B$6/Convert!$B$5/$D694</f>
        <v>39.803175578075773</v>
      </c>
      <c r="J694" s="5">
        <f>'90.1 Data-SI'!J694*Convert!$B$6/Convert!$B$5/$D694</f>
        <v>144.12627111103083</v>
      </c>
      <c r="K694" s="5">
        <f>'90.1 Data-SI'!K694*Convert!$B$7/Convert!$B$5/$D694</f>
        <v>0</v>
      </c>
      <c r="L694" s="5">
        <f>'90.1 Data-SI'!L694*Convert!$B$6/Convert!$B$5/$D694</f>
        <v>5.9611179465701261</v>
      </c>
      <c r="M694" s="5">
        <f>'90.1 Data-SI'!M694*Convert!$B$6/Convert!$B$5/$D694</f>
        <v>19.308301168763137</v>
      </c>
      <c r="N694" s="5">
        <f>'90.1 Data-SI'!N694*Convert!$B$6/Convert!$B$5/$D694</f>
        <v>2.6486009833694289E-2</v>
      </c>
      <c r="O694" s="5">
        <f>'90.1 Data-SI'!O694*Convert!$B$6/Convert!$B$5/$D694</f>
        <v>2.6486009833694289E-2</v>
      </c>
      <c r="P694" s="5">
        <f>'90.1 Data-SI'!P694*Convert!$B$6/Convert!$B$5/$D694</f>
        <v>0</v>
      </c>
      <c r="Q694" s="5">
        <f>'90.1 Data-SI'!Q694*Convert!$B$6/Convert!$B$5/$D694</f>
        <v>0</v>
      </c>
      <c r="R694" s="5">
        <f>'90.1 Data-SI'!R694*Convert!$B$6/Convert!$B$5/$D694</f>
        <v>0</v>
      </c>
      <c r="S694" s="5">
        <f>'90.1 Data-SI'!S694*Convert!$B$6/Convert!$B$5/$D694</f>
        <v>0</v>
      </c>
      <c r="T694" s="5">
        <f>'90.1 Data-SI'!T694*Convert!$B$6/Convert!$B$5/$D694</f>
        <v>0</v>
      </c>
      <c r="U694" s="5">
        <f>'90.1 Data-SI'!U694*Convert!$B$7/Convert!$B$5/$D694</f>
        <v>4.9897200494829255</v>
      </c>
      <c r="V694" s="5">
        <f>'90.1 Data-SI'!V694*Convert!$B$6/Convert!$B$5/$D694</f>
        <v>0</v>
      </c>
      <c r="W694" s="5">
        <f>'90.1 Data-SI'!W694*Convert!$B$6/Convert!$B$5/$D694</f>
        <v>107.13590977729338</v>
      </c>
      <c r="X694" s="5">
        <f>'90.1 Data-SI'!X694*Convert!$B$7/Convert!$B$5/$D694</f>
        <v>6.8294375677273575E-2</v>
      </c>
      <c r="Y694" s="5">
        <f t="shared" si="22"/>
        <v>107.20420415297065</v>
      </c>
      <c r="Z694" s="5">
        <f>'90.1 Data-SI'!Z694*Convert!$B$6/Convert!$B$5/$D694</f>
        <v>14.777427753212498</v>
      </c>
      <c r="AA694" s="5">
        <f>'90.1 Data-SI'!AA694*Convert!$B$6/Convert!$B$5/$D694</f>
        <v>409.43486588115758</v>
      </c>
      <c r="AB694" s="5">
        <f t="shared" si="23"/>
        <v>424.2122936343701</v>
      </c>
    </row>
    <row r="695" spans="1:28" x14ac:dyDescent="0.25">
      <c r="A695" s="95">
        <v>2004</v>
      </c>
      <c r="B695" s="95" t="s">
        <v>54</v>
      </c>
      <c r="C695" s="52" t="s">
        <v>14</v>
      </c>
      <c r="D695" s="5">
        <f>VLOOKUP(B695,SWH!$A$4:$C$19,3,FALSE)</f>
        <v>4982.1899999999996</v>
      </c>
      <c r="E695" s="5">
        <f>'90.1 Data-SI'!E695*Convert!$B$6/Convert!$B$5/$D695</f>
        <v>71.446894393384781</v>
      </c>
      <c r="F695" s="5">
        <f>'90.1 Data-SI'!F695*Convert!$B$7/Convert!$B$5/$D695</f>
        <v>13.903647012882113</v>
      </c>
      <c r="G695" s="5">
        <f>'90.1 Data-SI'!G695*Convert!$B$6/Convert!$B$5/$D695</f>
        <v>67.240916031794129</v>
      </c>
      <c r="H695" s="5">
        <f>'90.1 Data-SI'!H695*Convert!$B$6/Convert!$B$5/$D695</f>
        <v>97.604477705141278</v>
      </c>
      <c r="I695" s="5">
        <f>'90.1 Data-SI'!I695*Convert!$B$6/Convert!$B$5/$D695</f>
        <v>39.750203558408387</v>
      </c>
      <c r="J695" s="5">
        <f>'90.1 Data-SI'!J695*Convert!$B$6/Convert!$B$5/$D695</f>
        <v>144.12627111103083</v>
      </c>
      <c r="K695" s="5">
        <f>'90.1 Data-SI'!K695*Convert!$B$7/Convert!$B$5/$D695</f>
        <v>0</v>
      </c>
      <c r="L695" s="5">
        <f>'90.1 Data-SI'!L695*Convert!$B$6/Convert!$B$5/$D695</f>
        <v>5.9611179465701261</v>
      </c>
      <c r="M695" s="5">
        <f>'90.1 Data-SI'!M695*Convert!$B$6/Convert!$B$5/$D695</f>
        <v>18.015783888878854</v>
      </c>
      <c r="N695" s="5">
        <f>'90.1 Data-SI'!N695*Convert!$B$6/Convert!$B$5/$D695</f>
        <v>2.6486009833694289E-2</v>
      </c>
      <c r="O695" s="5">
        <f>'90.1 Data-SI'!O695*Convert!$B$6/Convert!$B$5/$D695</f>
        <v>2.6486009833694289E-2</v>
      </c>
      <c r="P695" s="5">
        <f>'90.1 Data-SI'!P695*Convert!$B$6/Convert!$B$5/$D695</f>
        <v>0</v>
      </c>
      <c r="Q695" s="5">
        <f>'90.1 Data-SI'!Q695*Convert!$B$6/Convert!$B$5/$D695</f>
        <v>0</v>
      </c>
      <c r="R695" s="5">
        <f>'90.1 Data-SI'!R695*Convert!$B$6/Convert!$B$5/$D695</f>
        <v>0</v>
      </c>
      <c r="S695" s="5">
        <f>'90.1 Data-SI'!S695*Convert!$B$6/Convert!$B$5/$D695</f>
        <v>0</v>
      </c>
      <c r="T695" s="5">
        <f>'90.1 Data-SI'!T695*Convert!$B$6/Convert!$B$5/$D695</f>
        <v>0</v>
      </c>
      <c r="U695" s="5">
        <f>'90.1 Data-SI'!U695*Convert!$B$7/Convert!$B$5/$D695</f>
        <v>5.2610844271740387</v>
      </c>
      <c r="V695" s="5">
        <f>'90.1 Data-SI'!V695*Convert!$B$6/Convert!$B$5/$D695</f>
        <v>0</v>
      </c>
      <c r="W695" s="5">
        <f>'90.1 Data-SI'!W695*Convert!$B$6/Convert!$B$5/$D695</f>
        <v>156.70359431405782</v>
      </c>
      <c r="X695" s="5">
        <f>'90.1 Data-SI'!X695*Convert!$B$7/Convert!$B$5/$D695</f>
        <v>13.903647012882113</v>
      </c>
      <c r="Y695" s="5">
        <f t="shared" si="22"/>
        <v>170.60724132693994</v>
      </c>
      <c r="Z695" s="5">
        <f>'90.1 Data-SI'!Z695*Convert!$B$6/Convert!$B$5/$D695</f>
        <v>55.991424788429725</v>
      </c>
      <c r="AA695" s="5">
        <f>'90.1 Data-SI'!AA695*Convert!$B$6/Convert!$B$5/$D695</f>
        <v>500.16180969948289</v>
      </c>
      <c r="AB695" s="5">
        <f t="shared" si="23"/>
        <v>556.15323448791264</v>
      </c>
    </row>
    <row r="696" spans="1:28" x14ac:dyDescent="0.25">
      <c r="A696" s="95">
        <v>2004</v>
      </c>
      <c r="B696" s="95" t="s">
        <v>54</v>
      </c>
      <c r="C696" s="52" t="s">
        <v>2</v>
      </c>
      <c r="D696" s="5">
        <f>VLOOKUP(B696,SWH!$A$4:$C$19,3,FALSE)</f>
        <v>4982.1899999999996</v>
      </c>
      <c r="E696" s="5">
        <f>'90.1 Data-SI'!E696*Convert!$B$6/Convert!$B$5/$D696</f>
        <v>37.959749293650653</v>
      </c>
      <c r="F696" s="5">
        <f>'90.1 Data-SI'!F696*Convert!$B$7/Convert!$B$5/$D696</f>
        <v>4.2475475421228204</v>
      </c>
      <c r="G696" s="5">
        <f>'90.1 Data-SI'!G696*Convert!$B$6/Convert!$B$5/$D696</f>
        <v>61.562315523450081</v>
      </c>
      <c r="H696" s="5">
        <f>'90.1 Data-SI'!H696*Convert!$B$6/Convert!$B$5/$D696</f>
        <v>97.604477705141278</v>
      </c>
      <c r="I696" s="5">
        <f>'90.1 Data-SI'!I696*Convert!$B$6/Convert!$B$5/$D696</f>
        <v>39.780221036219906</v>
      </c>
      <c r="J696" s="5">
        <f>'90.1 Data-SI'!J696*Convert!$B$6/Convert!$B$5/$D696</f>
        <v>144.12627111103083</v>
      </c>
      <c r="K696" s="5">
        <f>'90.1 Data-SI'!K696*Convert!$B$7/Convert!$B$5/$D696</f>
        <v>0</v>
      </c>
      <c r="L696" s="5">
        <f>'90.1 Data-SI'!L696*Convert!$B$6/Convert!$B$5/$D696</f>
        <v>5.9611179465701261</v>
      </c>
      <c r="M696" s="5">
        <f>'90.1 Data-SI'!M696*Convert!$B$6/Convert!$B$5/$D696</f>
        <v>22.569611846285358</v>
      </c>
      <c r="N696" s="5">
        <f>'90.1 Data-SI'!N696*Convert!$B$6/Convert!$B$5/$D696</f>
        <v>2.6486009833694289E-2</v>
      </c>
      <c r="O696" s="5">
        <f>'90.1 Data-SI'!O696*Convert!$B$6/Convert!$B$5/$D696</f>
        <v>2.6486009833694289E-2</v>
      </c>
      <c r="P696" s="5">
        <f>'90.1 Data-SI'!P696*Convert!$B$6/Convert!$B$5/$D696</f>
        <v>0</v>
      </c>
      <c r="Q696" s="5">
        <f>'90.1 Data-SI'!Q696*Convert!$B$6/Convert!$B$5/$D696</f>
        <v>0</v>
      </c>
      <c r="R696" s="5">
        <f>'90.1 Data-SI'!R696*Convert!$B$6/Convert!$B$5/$D696</f>
        <v>0</v>
      </c>
      <c r="S696" s="5">
        <f>'90.1 Data-SI'!S696*Convert!$B$6/Convert!$B$5/$D696</f>
        <v>0</v>
      </c>
      <c r="T696" s="5">
        <f>'90.1 Data-SI'!T696*Convert!$B$6/Convert!$B$5/$D696</f>
        <v>0</v>
      </c>
      <c r="U696" s="5">
        <f>'90.1 Data-SI'!U696*Convert!$B$7/Convert!$B$5/$D696</f>
        <v>5.1740544263109651</v>
      </c>
      <c r="V696" s="5">
        <f>'90.1 Data-SI'!V696*Convert!$B$6/Convert!$B$5/$D696</f>
        <v>0</v>
      </c>
      <c r="W696" s="5">
        <f>'90.1 Data-SI'!W696*Convert!$B$6/Convert!$B$5/$D696</f>
        <v>122.09167666338611</v>
      </c>
      <c r="X696" s="5">
        <f>'90.1 Data-SI'!X696*Convert!$B$7/Convert!$B$5/$D696</f>
        <v>4.2475475421228204</v>
      </c>
      <c r="Y696" s="5">
        <f t="shared" si="22"/>
        <v>126.33922420550893</v>
      </c>
      <c r="Z696" s="5">
        <f>'90.1 Data-SI'!Z696*Convert!$B$6/Convert!$B$5/$D696</f>
        <v>27.526027153164012</v>
      </c>
      <c r="AA696" s="5">
        <f>'90.1 Data-SI'!AA696*Convert!$B$6/Convert!$B$5/$D696</f>
        <v>437.1162776253459</v>
      </c>
      <c r="AB696" s="5">
        <f t="shared" si="23"/>
        <v>464.64230477850992</v>
      </c>
    </row>
    <row r="697" spans="1:28" x14ac:dyDescent="0.25">
      <c r="A697" s="95">
        <v>2004</v>
      </c>
      <c r="B697" s="95" t="s">
        <v>54</v>
      </c>
      <c r="C697" s="52" t="s">
        <v>18</v>
      </c>
      <c r="D697" s="5">
        <f>VLOOKUP(B697,SWH!$A$4:$C$19,3,FALSE)</f>
        <v>4982.1899999999996</v>
      </c>
      <c r="E697" s="5">
        <f>'90.1 Data-SI'!E697*Convert!$B$6/Convert!$B$5/$D697</f>
        <v>63.969010950338429</v>
      </c>
      <c r="F697" s="5">
        <f>'90.1 Data-SI'!F697*Convert!$B$7/Convert!$B$5/$D697</f>
        <v>5.8866125583773856</v>
      </c>
      <c r="G697" s="5">
        <f>'90.1 Data-SI'!G697*Convert!$B$6/Convert!$B$5/$D697</f>
        <v>29.720834501382814</v>
      </c>
      <c r="H697" s="5">
        <f>'90.1 Data-SI'!H697*Convert!$B$6/Convert!$B$5/$D697</f>
        <v>97.604477705141278</v>
      </c>
      <c r="I697" s="5">
        <f>'90.1 Data-SI'!I697*Convert!$B$6/Convert!$B$5/$D697</f>
        <v>39.704294474696653</v>
      </c>
      <c r="J697" s="5">
        <f>'90.1 Data-SI'!J697*Convert!$B$6/Convert!$B$5/$D697</f>
        <v>144.12627111103083</v>
      </c>
      <c r="K697" s="5">
        <f>'90.1 Data-SI'!K697*Convert!$B$7/Convert!$B$5/$D697</f>
        <v>0</v>
      </c>
      <c r="L697" s="5">
        <f>'90.1 Data-SI'!L697*Convert!$B$6/Convert!$B$5/$D697</f>
        <v>5.9611179465701261</v>
      </c>
      <c r="M697" s="5">
        <f>'90.1 Data-SI'!M697*Convert!$B$6/Convert!$B$5/$D697</f>
        <v>16.613791101681972</v>
      </c>
      <c r="N697" s="5">
        <f>'90.1 Data-SI'!N697*Convert!$B$6/Convert!$B$5/$D697</f>
        <v>2.6486009833694289E-2</v>
      </c>
      <c r="O697" s="5">
        <f>'90.1 Data-SI'!O697*Convert!$B$6/Convert!$B$5/$D697</f>
        <v>2.6486009833694289E-2</v>
      </c>
      <c r="P697" s="5">
        <f>'90.1 Data-SI'!P697*Convert!$B$6/Convert!$B$5/$D697</f>
        <v>0</v>
      </c>
      <c r="Q697" s="5">
        <f>'90.1 Data-SI'!Q697*Convert!$B$6/Convert!$B$5/$D697</f>
        <v>0</v>
      </c>
      <c r="R697" s="5">
        <f>'90.1 Data-SI'!R697*Convert!$B$6/Convert!$B$5/$D697</f>
        <v>0</v>
      </c>
      <c r="S697" s="5">
        <f>'90.1 Data-SI'!S697*Convert!$B$6/Convert!$B$5/$D697</f>
        <v>0</v>
      </c>
      <c r="T697" s="5">
        <f>'90.1 Data-SI'!T697*Convert!$B$6/Convert!$B$5/$D697</f>
        <v>0</v>
      </c>
      <c r="U697" s="5">
        <f>'90.1 Data-SI'!U697*Convert!$B$7/Convert!$B$5/$D697</f>
        <v>5.351136303067082</v>
      </c>
      <c r="V697" s="5">
        <f>'90.1 Data-SI'!V697*Convert!$B$6/Convert!$B$5/$D697</f>
        <v>0</v>
      </c>
      <c r="W697" s="5">
        <f>'90.1 Data-SI'!W697*Convert!$B$6/Convert!$B$5/$D697</f>
        <v>110.30363655340322</v>
      </c>
      <c r="X697" s="5">
        <f>'90.1 Data-SI'!X697*Convert!$B$7/Convert!$B$5/$D697</f>
        <v>5.8866125583773856</v>
      </c>
      <c r="Y697" s="5">
        <f t="shared" si="22"/>
        <v>116.1902491117806</v>
      </c>
      <c r="Z697" s="5">
        <f>'90.1 Data-SI'!Z697*Convert!$B$6/Convert!$B$5/$D697</f>
        <v>32.83205778984744</v>
      </c>
      <c r="AA697" s="5">
        <f>'90.1 Data-SI'!AA697*Convert!$B$6/Convert!$B$5/$D697</f>
        <v>430.55657585653432</v>
      </c>
      <c r="AB697" s="5">
        <f t="shared" si="23"/>
        <v>463.38863364638178</v>
      </c>
    </row>
    <row r="698" spans="1:28" x14ac:dyDescent="0.25">
      <c r="A698" s="95">
        <v>2004</v>
      </c>
      <c r="B698" s="95" t="s">
        <v>54</v>
      </c>
      <c r="C698" s="52" t="s">
        <v>4</v>
      </c>
      <c r="D698" s="5">
        <f>VLOOKUP(B698,SWH!$A$4:$C$19,3,FALSE)</f>
        <v>4982.1899999999996</v>
      </c>
      <c r="E698" s="5">
        <f>'90.1 Data-SI'!E698*Convert!$B$6/Convert!$B$5/$D698</f>
        <v>96.409075794647208</v>
      </c>
      <c r="F698" s="5">
        <f>'90.1 Data-SI'!F698*Convert!$B$7/Convert!$B$5/$D698</f>
        <v>24.852504621461652</v>
      </c>
      <c r="G698" s="5">
        <f>'90.1 Data-SI'!G698*Convert!$B$6/Convert!$B$5/$D698</f>
        <v>39.414714100514921</v>
      </c>
      <c r="H698" s="5">
        <f>'90.1 Data-SI'!H698*Convert!$B$6/Convert!$B$5/$D698</f>
        <v>97.604477705141278</v>
      </c>
      <c r="I698" s="5">
        <f>'90.1 Data-SI'!I698*Convert!$B$6/Convert!$B$5/$D698</f>
        <v>39.762563696330773</v>
      </c>
      <c r="J698" s="5">
        <f>'90.1 Data-SI'!J698*Convert!$B$6/Convert!$B$5/$D698</f>
        <v>144.12627111103083</v>
      </c>
      <c r="K698" s="5">
        <f>'90.1 Data-SI'!K698*Convert!$B$7/Convert!$B$5/$D698</f>
        <v>0</v>
      </c>
      <c r="L698" s="5">
        <f>'90.1 Data-SI'!L698*Convert!$B$6/Convert!$B$5/$D698</f>
        <v>5.9611179465701261</v>
      </c>
      <c r="M698" s="5">
        <f>'90.1 Data-SI'!M698*Convert!$B$6/Convert!$B$5/$D698</f>
        <v>17.224735061845848</v>
      </c>
      <c r="N698" s="5">
        <f>'90.1 Data-SI'!N698*Convert!$B$6/Convert!$B$5/$D698</f>
        <v>2.6486009833694289E-2</v>
      </c>
      <c r="O698" s="5">
        <f>'90.1 Data-SI'!O698*Convert!$B$6/Convert!$B$5/$D698</f>
        <v>2.6486009833694289E-2</v>
      </c>
      <c r="P698" s="5">
        <f>'90.1 Data-SI'!P698*Convert!$B$6/Convert!$B$5/$D698</f>
        <v>0</v>
      </c>
      <c r="Q698" s="5">
        <f>'90.1 Data-SI'!Q698*Convert!$B$6/Convert!$B$5/$D698</f>
        <v>0</v>
      </c>
      <c r="R698" s="5">
        <f>'90.1 Data-SI'!R698*Convert!$B$6/Convert!$B$5/$D698</f>
        <v>0</v>
      </c>
      <c r="S698" s="5">
        <f>'90.1 Data-SI'!S698*Convert!$B$6/Convert!$B$5/$D698</f>
        <v>0</v>
      </c>
      <c r="T698" s="5">
        <f>'90.1 Data-SI'!T698*Convert!$B$6/Convert!$B$5/$D698</f>
        <v>0</v>
      </c>
      <c r="U698" s="5">
        <f>'90.1 Data-SI'!U698*Convert!$B$7/Convert!$B$5/$D698</f>
        <v>5.52519630479323</v>
      </c>
      <c r="V698" s="5">
        <f>'90.1 Data-SI'!V698*Convert!$B$6/Convert!$B$5/$D698</f>
        <v>0</v>
      </c>
      <c r="W698" s="5">
        <f>'90.1 Data-SI'!W698*Convert!$B$6/Convert!$B$5/$D698</f>
        <v>153.04852495700797</v>
      </c>
      <c r="X698" s="5">
        <f>'90.1 Data-SI'!X698*Convert!$B$7/Convert!$B$5/$D698</f>
        <v>24.852504621461652</v>
      </c>
      <c r="Y698" s="5">
        <f t="shared" si="22"/>
        <v>177.90102957846963</v>
      </c>
      <c r="Z698" s="5">
        <f>'90.1 Data-SI'!Z698*Convert!$B$6/Convert!$B$5/$D698</f>
        <v>88.751087484731727</v>
      </c>
      <c r="AA698" s="5">
        <f>'90.1 Data-SI'!AA698*Convert!$B$6/Convert!$B$5/$D698</f>
        <v>529.27876317665755</v>
      </c>
      <c r="AB698" s="5">
        <f t="shared" si="23"/>
        <v>618.02985066138922</v>
      </c>
    </row>
    <row r="699" spans="1:28" x14ac:dyDescent="0.25">
      <c r="A699" s="95">
        <v>2004</v>
      </c>
      <c r="B699" s="95" t="s">
        <v>54</v>
      </c>
      <c r="C699" s="52" t="s">
        <v>5</v>
      </c>
      <c r="D699" s="5">
        <f>VLOOKUP(B699,SWH!$A$4:$C$19,3,FALSE)</f>
        <v>4982.1899999999996</v>
      </c>
      <c r="E699" s="5">
        <f>'90.1 Data-SI'!E699*Convert!$B$6/Convert!$B$5/$D699</f>
        <v>63.455182359564766</v>
      </c>
      <c r="F699" s="5">
        <f>'90.1 Data-SI'!F699*Convert!$B$7/Convert!$B$5/$D699</f>
        <v>12.540176999360614</v>
      </c>
      <c r="G699" s="5">
        <f>'90.1 Data-SI'!G699*Convert!$B$6/Convert!$B$5/$D699</f>
        <v>45.850814490102643</v>
      </c>
      <c r="H699" s="5">
        <f>'90.1 Data-SI'!H699*Convert!$B$6/Convert!$B$5/$D699</f>
        <v>97.604477705141278</v>
      </c>
      <c r="I699" s="5">
        <f>'90.1 Data-SI'!I699*Convert!$B$6/Convert!$B$5/$D699</f>
        <v>39.764329430319684</v>
      </c>
      <c r="J699" s="5">
        <f>'90.1 Data-SI'!J699*Convert!$B$6/Convert!$B$5/$D699</f>
        <v>144.12627111103083</v>
      </c>
      <c r="K699" s="5">
        <f>'90.1 Data-SI'!K699*Convert!$B$7/Convert!$B$5/$D699</f>
        <v>0</v>
      </c>
      <c r="L699" s="5">
        <f>'90.1 Data-SI'!L699*Convert!$B$6/Convert!$B$5/$D699</f>
        <v>5.9611179465701261</v>
      </c>
      <c r="M699" s="5">
        <f>'90.1 Data-SI'!M699*Convert!$B$6/Convert!$B$5/$D699</f>
        <v>21.142898783243691</v>
      </c>
      <c r="N699" s="5">
        <f>'90.1 Data-SI'!N699*Convert!$B$6/Convert!$B$5/$D699</f>
        <v>2.6486009833694289E-2</v>
      </c>
      <c r="O699" s="5">
        <f>'90.1 Data-SI'!O699*Convert!$B$6/Convert!$B$5/$D699</f>
        <v>2.6486009833694289E-2</v>
      </c>
      <c r="P699" s="5">
        <f>'90.1 Data-SI'!P699*Convert!$B$6/Convert!$B$5/$D699</f>
        <v>0</v>
      </c>
      <c r="Q699" s="5">
        <f>'90.1 Data-SI'!Q699*Convert!$B$6/Convert!$B$5/$D699</f>
        <v>0</v>
      </c>
      <c r="R699" s="5">
        <f>'90.1 Data-SI'!R699*Convert!$B$6/Convert!$B$5/$D699</f>
        <v>0</v>
      </c>
      <c r="S699" s="5">
        <f>'90.1 Data-SI'!S699*Convert!$B$6/Convert!$B$5/$D699</f>
        <v>0</v>
      </c>
      <c r="T699" s="5">
        <f>'90.1 Data-SI'!T699*Convert!$B$6/Convert!$B$5/$D699</f>
        <v>0</v>
      </c>
      <c r="U699" s="5">
        <f>'90.1 Data-SI'!U699*Convert!$B$7/Convert!$B$5/$D699</f>
        <v>5.4502538040500275</v>
      </c>
      <c r="V699" s="5">
        <f>'90.1 Data-SI'!V699*Convert!$B$6/Convert!$B$5/$D699</f>
        <v>0</v>
      </c>
      <c r="W699" s="5">
        <f>'90.1 Data-SI'!W699*Convert!$B$6/Convert!$B$5/$D699</f>
        <v>130.44889563291107</v>
      </c>
      <c r="X699" s="5">
        <f>'90.1 Data-SI'!X699*Convert!$B$7/Convert!$B$5/$D699</f>
        <v>12.540176999360614</v>
      </c>
      <c r="Y699" s="5">
        <f t="shared" si="22"/>
        <v>142.9890726322717</v>
      </c>
      <c r="Z699" s="5">
        <f>'90.1 Data-SI'!Z699*Convert!$B$6/Convert!$B$5/$D699</f>
        <v>52.562369381960771</v>
      </c>
      <c r="AA699" s="5">
        <f>'90.1 Data-SI'!AA699*Convert!$B$6/Convert!$B$5/$D699</f>
        <v>470.49218148377855</v>
      </c>
      <c r="AB699" s="5">
        <f t="shared" si="23"/>
        <v>523.05455086573932</v>
      </c>
    </row>
    <row r="700" spans="1:28" x14ac:dyDescent="0.25">
      <c r="A700" s="95">
        <v>2004</v>
      </c>
      <c r="B700" s="95" t="s">
        <v>54</v>
      </c>
      <c r="C700" s="52" t="s">
        <v>15</v>
      </c>
      <c r="D700" s="5">
        <f>VLOOKUP(B700,SWH!$A$4:$C$19,3,FALSE)</f>
        <v>4982.1899999999996</v>
      </c>
      <c r="E700" s="5">
        <f>'90.1 Data-SI'!E700*Convert!$B$6/Convert!$B$5/$D700</f>
        <v>58.606476826009803</v>
      </c>
      <c r="F700" s="5">
        <f>'90.1 Data-SI'!F700*Convert!$B$7/Convert!$B$5/$D700</f>
        <v>8.8432150876979367</v>
      </c>
      <c r="G700" s="5">
        <f>'90.1 Data-SI'!G700*Convert!$B$6/Convert!$B$5/$D700</f>
        <v>19.267689287018136</v>
      </c>
      <c r="H700" s="5">
        <f>'90.1 Data-SI'!H700*Convert!$B$6/Convert!$B$5/$D700</f>
        <v>97.604477705141278</v>
      </c>
      <c r="I700" s="5">
        <f>'90.1 Data-SI'!I700*Convert!$B$6/Convert!$B$5/$D700</f>
        <v>39.702528740707734</v>
      </c>
      <c r="J700" s="5">
        <f>'90.1 Data-SI'!J700*Convert!$B$6/Convert!$B$5/$D700</f>
        <v>144.12627111103083</v>
      </c>
      <c r="K700" s="5">
        <f>'90.1 Data-SI'!K700*Convert!$B$7/Convert!$B$5/$D700</f>
        <v>0</v>
      </c>
      <c r="L700" s="5">
        <f>'90.1 Data-SI'!L700*Convert!$B$6/Convert!$B$5/$D700</f>
        <v>5.9611179465701261</v>
      </c>
      <c r="M700" s="5">
        <f>'90.1 Data-SI'!M700*Convert!$B$6/Convert!$B$5/$D700</f>
        <v>15.628511535868542</v>
      </c>
      <c r="N700" s="5">
        <f>'90.1 Data-SI'!N700*Convert!$B$6/Convert!$B$5/$D700</f>
        <v>2.6486009833694289E-2</v>
      </c>
      <c r="O700" s="5">
        <f>'90.1 Data-SI'!O700*Convert!$B$6/Convert!$B$5/$D700</f>
        <v>2.6486009833694289E-2</v>
      </c>
      <c r="P700" s="5">
        <f>'90.1 Data-SI'!P700*Convert!$B$6/Convert!$B$5/$D700</f>
        <v>0</v>
      </c>
      <c r="Q700" s="5">
        <f>'90.1 Data-SI'!Q700*Convert!$B$6/Convert!$B$5/$D700</f>
        <v>0</v>
      </c>
      <c r="R700" s="5">
        <f>'90.1 Data-SI'!R700*Convert!$B$6/Convert!$B$5/$D700</f>
        <v>0</v>
      </c>
      <c r="S700" s="5">
        <f>'90.1 Data-SI'!S700*Convert!$B$6/Convert!$B$5/$D700</f>
        <v>0</v>
      </c>
      <c r="T700" s="5">
        <f>'90.1 Data-SI'!T700*Convert!$B$6/Convert!$B$5/$D700</f>
        <v>0</v>
      </c>
      <c r="U700" s="5">
        <f>'90.1 Data-SI'!U700*Convert!$B$7/Convert!$B$5/$D700</f>
        <v>5.5034388045774616</v>
      </c>
      <c r="V700" s="5">
        <f>'90.1 Data-SI'!V700*Convert!$B$6/Convert!$B$5/$D700</f>
        <v>0</v>
      </c>
      <c r="W700" s="5">
        <f>'90.1 Data-SI'!W700*Convert!$B$6/Convert!$B$5/$D700</f>
        <v>93.502677648896494</v>
      </c>
      <c r="X700" s="5">
        <f>'90.1 Data-SI'!X700*Convert!$B$7/Convert!$B$5/$D700</f>
        <v>8.8432150876979367</v>
      </c>
      <c r="Y700" s="5">
        <f t="shared" si="22"/>
        <v>102.34589273659444</v>
      </c>
      <c r="Z700" s="5">
        <f>'90.1 Data-SI'!Z700*Convert!$B$6/Convert!$B$5/$D700</f>
        <v>41.916759162804574</v>
      </c>
      <c r="AA700" s="5">
        <f>'90.1 Data-SI'!AA700*Convert!$B$6/Convert!$B$5/$D700</f>
        <v>422.84031832498471</v>
      </c>
      <c r="AB700" s="5">
        <f t="shared" si="23"/>
        <v>464.75707748778927</v>
      </c>
    </row>
    <row r="701" spans="1:28" x14ac:dyDescent="0.25">
      <c r="A701" s="95">
        <v>2004</v>
      </c>
      <c r="B701" s="95" t="s">
        <v>54</v>
      </c>
      <c r="C701" s="52" t="s">
        <v>16</v>
      </c>
      <c r="D701" s="5">
        <f>VLOOKUP(B701,SWH!$A$4:$C$19,3,FALSE)</f>
        <v>4982.1899999999996</v>
      </c>
      <c r="E701" s="5">
        <f>'90.1 Data-SI'!E701*Convert!$B$6/Convert!$B$5/$D701</f>
        <v>137.51359732255182</v>
      </c>
      <c r="F701" s="5">
        <f>'90.1 Data-SI'!F701*Convert!$B$7/Convert!$B$5/$D701</f>
        <v>37.38724224576832</v>
      </c>
      <c r="G701" s="5">
        <f>'90.1 Data-SI'!G701*Convert!$B$6/Convert!$B$5/$D701</f>
        <v>42.370552797955213</v>
      </c>
      <c r="H701" s="5">
        <f>'90.1 Data-SI'!H701*Convert!$B$6/Convert!$B$5/$D701</f>
        <v>97.604477705141278</v>
      </c>
      <c r="I701" s="5">
        <f>'90.1 Data-SI'!I701*Convert!$B$6/Convert!$B$5/$D701</f>
        <v>39.744906356441646</v>
      </c>
      <c r="J701" s="5">
        <f>'90.1 Data-SI'!J701*Convert!$B$6/Convert!$B$5/$D701</f>
        <v>144.12627111103083</v>
      </c>
      <c r="K701" s="5">
        <f>'90.1 Data-SI'!K701*Convert!$B$7/Convert!$B$5/$D701</f>
        <v>0</v>
      </c>
      <c r="L701" s="5">
        <f>'90.1 Data-SI'!L701*Convert!$B$6/Convert!$B$5/$D701</f>
        <v>5.9611179465701261</v>
      </c>
      <c r="M701" s="5">
        <f>'90.1 Data-SI'!M701*Convert!$B$6/Convert!$B$5/$D701</f>
        <v>18.70618587854382</v>
      </c>
      <c r="N701" s="5">
        <f>'90.1 Data-SI'!N701*Convert!$B$6/Convert!$B$5/$D701</f>
        <v>2.6486009833694289E-2</v>
      </c>
      <c r="O701" s="5">
        <f>'90.1 Data-SI'!O701*Convert!$B$6/Convert!$B$5/$D701</f>
        <v>2.6486009833694289E-2</v>
      </c>
      <c r="P701" s="5">
        <f>'90.1 Data-SI'!P701*Convert!$B$6/Convert!$B$5/$D701</f>
        <v>0</v>
      </c>
      <c r="Q701" s="5">
        <f>'90.1 Data-SI'!Q701*Convert!$B$6/Convert!$B$5/$D701</f>
        <v>0</v>
      </c>
      <c r="R701" s="5">
        <f>'90.1 Data-SI'!R701*Convert!$B$6/Convert!$B$5/$D701</f>
        <v>0</v>
      </c>
      <c r="S701" s="5">
        <f>'90.1 Data-SI'!S701*Convert!$B$6/Convert!$B$5/$D701</f>
        <v>0</v>
      </c>
      <c r="T701" s="5">
        <f>'90.1 Data-SI'!T701*Convert!$B$6/Convert!$B$5/$D701</f>
        <v>0</v>
      </c>
      <c r="U701" s="5">
        <f>'90.1 Data-SI'!U701*Convert!$B$7/Convert!$B$5/$D701</f>
        <v>5.7270575567950841</v>
      </c>
      <c r="V701" s="5">
        <f>'90.1 Data-SI'!V701*Convert!$B$6/Convert!$B$5/$D701</f>
        <v>0</v>
      </c>
      <c r="W701" s="5">
        <f>'90.1 Data-SI'!W701*Convert!$B$6/Convert!$B$5/$D701</f>
        <v>198.59033599905086</v>
      </c>
      <c r="X701" s="5">
        <f>'90.1 Data-SI'!X701*Convert!$B$7/Convert!$B$5/$D701</f>
        <v>37.38724224576832</v>
      </c>
      <c r="Y701" s="5">
        <f t="shared" si="22"/>
        <v>235.9775782448192</v>
      </c>
      <c r="Z701" s="5">
        <f>'90.1 Data-SI'!Z701*Convert!$B$6/Convert!$B$5/$D701</f>
        <v>125.96039983309439</v>
      </c>
      <c r="AA701" s="5">
        <f>'90.1 Data-SI'!AA701*Convert!$B$6/Convert!$B$5/$D701</f>
        <v>612.01046349318506</v>
      </c>
      <c r="AB701" s="5">
        <f t="shared" si="23"/>
        <v>737.97086332627941</v>
      </c>
    </row>
    <row r="702" spans="1:28" x14ac:dyDescent="0.25">
      <c r="A702" s="95">
        <v>2004</v>
      </c>
      <c r="B702" s="95" t="s">
        <v>54</v>
      </c>
      <c r="C702" s="52" t="s">
        <v>9</v>
      </c>
      <c r="D702" s="5">
        <f>VLOOKUP(B702,SWH!$A$4:$C$19,3,FALSE)</f>
        <v>4982.1899999999996</v>
      </c>
      <c r="E702" s="5">
        <f>'90.1 Data-SI'!E702*Convert!$B$6/Convert!$B$5/$D702</f>
        <v>106.07823511793453</v>
      </c>
      <c r="F702" s="5">
        <f>'90.1 Data-SI'!F702*Convert!$B$7/Convert!$B$5/$D702</f>
        <v>23.613535859174828</v>
      </c>
      <c r="G702" s="5">
        <f>'90.1 Data-SI'!G702*Convert!$B$6/Convert!$B$5/$D702</f>
        <v>31.03454058913405</v>
      </c>
      <c r="H702" s="5">
        <f>'90.1 Data-SI'!H702*Convert!$B$6/Convert!$B$5/$D702</f>
        <v>97.604477705141278</v>
      </c>
      <c r="I702" s="5">
        <f>'90.1 Data-SI'!I702*Convert!$B$6/Convert!$B$5/$D702</f>
        <v>39.71488887863012</v>
      </c>
      <c r="J702" s="5">
        <f>'90.1 Data-SI'!J702*Convert!$B$6/Convert!$B$5/$D702</f>
        <v>144.12627111103083</v>
      </c>
      <c r="K702" s="5">
        <f>'90.1 Data-SI'!K702*Convert!$B$7/Convert!$B$5/$D702</f>
        <v>0</v>
      </c>
      <c r="L702" s="5">
        <f>'90.1 Data-SI'!L702*Convert!$B$6/Convert!$B$5/$D702</f>
        <v>5.9611179465701261</v>
      </c>
      <c r="M702" s="5">
        <f>'90.1 Data-SI'!M702*Convert!$B$6/Convert!$B$5/$D702</f>
        <v>19.414245208097913</v>
      </c>
      <c r="N702" s="5">
        <f>'90.1 Data-SI'!N702*Convert!$B$6/Convert!$B$5/$D702</f>
        <v>2.6486009833694289E-2</v>
      </c>
      <c r="O702" s="5">
        <f>'90.1 Data-SI'!O702*Convert!$B$6/Convert!$B$5/$D702</f>
        <v>2.6486009833694289E-2</v>
      </c>
      <c r="P702" s="5">
        <f>'90.1 Data-SI'!P702*Convert!$B$6/Convert!$B$5/$D702</f>
        <v>0</v>
      </c>
      <c r="Q702" s="5">
        <f>'90.1 Data-SI'!Q702*Convert!$B$6/Convert!$B$5/$D702</f>
        <v>0</v>
      </c>
      <c r="R702" s="5">
        <f>'90.1 Data-SI'!R702*Convert!$B$6/Convert!$B$5/$D702</f>
        <v>0</v>
      </c>
      <c r="S702" s="5">
        <f>'90.1 Data-SI'!S702*Convert!$B$6/Convert!$B$5/$D702</f>
        <v>0</v>
      </c>
      <c r="T702" s="5">
        <f>'90.1 Data-SI'!T702*Convert!$B$6/Convert!$B$5/$D702</f>
        <v>0</v>
      </c>
      <c r="U702" s="5">
        <f>'90.1 Data-SI'!U702*Convert!$B$7/Convert!$B$5/$D702</f>
        <v>5.6732681812616548</v>
      </c>
      <c r="V702" s="5">
        <f>'90.1 Data-SI'!V702*Convert!$B$6/Convert!$B$5/$D702</f>
        <v>0</v>
      </c>
      <c r="W702" s="5">
        <f>'90.1 Data-SI'!W702*Convert!$B$6/Convert!$B$5/$D702</f>
        <v>156.5270209151665</v>
      </c>
      <c r="X702" s="5">
        <f>'90.1 Data-SI'!X702*Convert!$B$7/Convert!$B$5/$D702</f>
        <v>23.613535859174828</v>
      </c>
      <c r="Y702" s="5">
        <f t="shared" si="22"/>
        <v>180.14055677434132</v>
      </c>
      <c r="Z702" s="5">
        <f>'90.1 Data-SI'!Z702*Convert!$B$6/Convert!$B$5/$D702</f>
        <v>85.56570336873277</v>
      </c>
      <c r="AA702" s="5">
        <f>'90.1 Data-SI'!AA702*Convert!$B$6/Convert!$B$5/$D702</f>
        <v>529.52596593510532</v>
      </c>
      <c r="AB702" s="5">
        <f t="shared" si="23"/>
        <v>615.0916693038381</v>
      </c>
    </row>
    <row r="703" spans="1:28" x14ac:dyDescent="0.25">
      <c r="A703" s="95">
        <v>2004</v>
      </c>
      <c r="B703" s="95" t="s">
        <v>54</v>
      </c>
      <c r="C703" s="52" t="s">
        <v>12</v>
      </c>
      <c r="D703" s="5">
        <f>VLOOKUP(B703,SWH!$A$4:$C$19,3,FALSE)</f>
        <v>4982.1899999999996</v>
      </c>
      <c r="E703" s="5">
        <f>'90.1 Data-SI'!E703*Convert!$B$6/Convert!$B$5/$D703</f>
        <v>151.95553561787085</v>
      </c>
      <c r="F703" s="5">
        <f>'90.1 Data-SI'!F703*Convert!$B$7/Convert!$B$5/$D703</f>
        <v>46.258862958747955</v>
      </c>
      <c r="G703" s="5">
        <f>'90.1 Data-SI'!G703*Convert!$B$6/Convert!$B$5/$D703</f>
        <v>35.77200488138751</v>
      </c>
      <c r="H703" s="5">
        <f>'90.1 Data-SI'!H703*Convert!$B$6/Convert!$B$5/$D703</f>
        <v>97.604477705141278</v>
      </c>
      <c r="I703" s="5">
        <f>'90.1 Data-SI'!I703*Convert!$B$6/Convert!$B$5/$D703</f>
        <v>39.690168602785342</v>
      </c>
      <c r="J703" s="5">
        <f>'90.1 Data-SI'!J703*Convert!$B$6/Convert!$B$5/$D703</f>
        <v>144.12627111103083</v>
      </c>
      <c r="K703" s="5">
        <f>'90.1 Data-SI'!K703*Convert!$B$7/Convert!$B$5/$D703</f>
        <v>0</v>
      </c>
      <c r="L703" s="5">
        <f>'90.1 Data-SI'!L703*Convert!$B$6/Convert!$B$5/$D703</f>
        <v>5.9611179465701261</v>
      </c>
      <c r="M703" s="5">
        <f>'90.1 Data-SI'!M703*Convert!$B$6/Convert!$B$5/$D703</f>
        <v>20.364210094133082</v>
      </c>
      <c r="N703" s="5">
        <f>'90.1 Data-SI'!N703*Convert!$B$6/Convert!$B$5/$D703</f>
        <v>2.6486009833694289E-2</v>
      </c>
      <c r="O703" s="5">
        <f>'90.1 Data-SI'!O703*Convert!$B$6/Convert!$B$5/$D703</f>
        <v>2.6486009833694289E-2</v>
      </c>
      <c r="P703" s="5">
        <f>'90.1 Data-SI'!P703*Convert!$B$6/Convert!$B$5/$D703</f>
        <v>0</v>
      </c>
      <c r="Q703" s="5">
        <f>'90.1 Data-SI'!Q703*Convert!$B$6/Convert!$B$5/$D703</f>
        <v>0</v>
      </c>
      <c r="R703" s="5">
        <f>'90.1 Data-SI'!R703*Convert!$B$6/Convert!$B$5/$D703</f>
        <v>0</v>
      </c>
      <c r="S703" s="5">
        <f>'90.1 Data-SI'!S703*Convert!$B$6/Convert!$B$5/$D703</f>
        <v>0</v>
      </c>
      <c r="T703" s="5">
        <f>'90.1 Data-SI'!T703*Convert!$B$6/Convert!$B$5/$D703</f>
        <v>0</v>
      </c>
      <c r="U703" s="5">
        <f>'90.1 Data-SI'!U703*Convert!$B$7/Convert!$B$5/$D703</f>
        <v>5.9688075591925127</v>
      </c>
      <c r="V703" s="5">
        <f>'90.1 Data-SI'!V703*Convert!$B$6/Convert!$B$5/$D703</f>
        <v>0</v>
      </c>
      <c r="W703" s="5">
        <f>'90.1 Data-SI'!W703*Convert!$B$6/Convert!$B$5/$D703</f>
        <v>208.09175059339145</v>
      </c>
      <c r="X703" s="5">
        <f>'90.1 Data-SI'!X703*Convert!$B$7/Convert!$B$5/$D703</f>
        <v>46.258862958747955</v>
      </c>
      <c r="Y703" s="5">
        <f t="shared" si="22"/>
        <v>254.35061355213941</v>
      </c>
      <c r="Z703" s="5">
        <f>'90.1 Data-SI'!Z703*Convert!$B$6/Convert!$B$5/$D703</f>
        <v>152.58766838590171</v>
      </c>
      <c r="AA703" s="5">
        <f>'90.1 Data-SI'!AA703*Convert!$B$6/Convert!$B$5/$D703</f>
        <v>648.08794035465428</v>
      </c>
      <c r="AB703" s="5">
        <f t="shared" si="23"/>
        <v>800.67560874055596</v>
      </c>
    </row>
    <row r="704" spans="1:28" x14ac:dyDescent="0.25">
      <c r="A704" s="95">
        <v>2004</v>
      </c>
      <c r="B704" s="95" t="s">
        <v>54</v>
      </c>
      <c r="C704" s="52" t="s">
        <v>8</v>
      </c>
      <c r="D704" s="5">
        <f>VLOOKUP(B704,SWH!$A$4:$C$19,3,FALSE)</f>
        <v>4982.1899999999996</v>
      </c>
      <c r="E704" s="5">
        <f>'90.1 Data-SI'!E704*Convert!$B$6/Convert!$B$5/$D704</f>
        <v>178.75584610159169</v>
      </c>
      <c r="F704" s="5">
        <f>'90.1 Data-SI'!F704*Convert!$B$7/Convert!$B$5/$D704</f>
        <v>69.484994439080907</v>
      </c>
      <c r="G704" s="5">
        <f>'90.1 Data-SI'!G704*Convert!$B$6/Convert!$B$5/$D704</f>
        <v>19.751500399980284</v>
      </c>
      <c r="H704" s="5">
        <f>'90.1 Data-SI'!H704*Convert!$B$6/Convert!$B$5/$D704</f>
        <v>97.604477705141278</v>
      </c>
      <c r="I704" s="5">
        <f>'90.1 Data-SI'!I704*Convert!$B$6/Convert!$B$5/$D704</f>
        <v>39.472983322149055</v>
      </c>
      <c r="J704" s="5">
        <f>'90.1 Data-SI'!J704*Convert!$B$6/Convert!$B$5/$D704</f>
        <v>144.12627111103083</v>
      </c>
      <c r="K704" s="5">
        <f>'90.1 Data-SI'!K704*Convert!$B$7/Convert!$B$5/$D704</f>
        <v>0</v>
      </c>
      <c r="L704" s="5">
        <f>'90.1 Data-SI'!L704*Convert!$B$6/Convert!$B$5/$D704</f>
        <v>5.9611179465701261</v>
      </c>
      <c r="M704" s="5">
        <f>'90.1 Data-SI'!M704*Convert!$B$6/Convert!$B$5/$D704</f>
        <v>20.348318488232863</v>
      </c>
      <c r="N704" s="5">
        <f>'90.1 Data-SI'!N704*Convert!$B$6/Convert!$B$5/$D704</f>
        <v>2.6486009833694289E-2</v>
      </c>
      <c r="O704" s="5">
        <f>'90.1 Data-SI'!O704*Convert!$B$6/Convert!$B$5/$D704</f>
        <v>2.6486009833694289E-2</v>
      </c>
      <c r="P704" s="5">
        <f>'90.1 Data-SI'!P704*Convert!$B$6/Convert!$B$5/$D704</f>
        <v>0</v>
      </c>
      <c r="Q704" s="5">
        <f>'90.1 Data-SI'!Q704*Convert!$B$6/Convert!$B$5/$D704</f>
        <v>0</v>
      </c>
      <c r="R704" s="5">
        <f>'90.1 Data-SI'!R704*Convert!$B$6/Convert!$B$5/$D704</f>
        <v>0</v>
      </c>
      <c r="S704" s="5">
        <f>'90.1 Data-SI'!S704*Convert!$B$6/Convert!$B$5/$D704</f>
        <v>0</v>
      </c>
      <c r="T704" s="5">
        <f>'90.1 Data-SI'!T704*Convert!$B$6/Convert!$B$5/$D704</f>
        <v>0</v>
      </c>
      <c r="U704" s="5">
        <f>'90.1 Data-SI'!U704*Convert!$B$7/Convert!$B$5/$D704</f>
        <v>6.2903350623810912</v>
      </c>
      <c r="V704" s="5">
        <f>'90.1 Data-SI'!V704*Convert!$B$6/Convert!$B$5/$D704</f>
        <v>0</v>
      </c>
      <c r="W704" s="5">
        <f>'90.1 Data-SI'!W704*Convert!$B$6/Convert!$B$5/$D704</f>
        <v>218.85566498980478</v>
      </c>
      <c r="X704" s="5">
        <f>'90.1 Data-SI'!X704*Convert!$B$7/Convert!$B$5/$D704</f>
        <v>69.484994439080907</v>
      </c>
      <c r="Y704" s="5">
        <f t="shared" si="22"/>
        <v>288.34065942888571</v>
      </c>
      <c r="Z704" s="5">
        <f>'90.1 Data-SI'!Z704*Convert!$B$6/Convert!$B$5/$D704</f>
        <v>221.38419606192818</v>
      </c>
      <c r="AA704" s="5">
        <f>'90.1 Data-SI'!AA704*Convert!$B$6/Convert!$B$5/$D704</f>
        <v>727.43119714645798</v>
      </c>
      <c r="AB704" s="5">
        <f t="shared" si="23"/>
        <v>948.81539320838613</v>
      </c>
    </row>
    <row r="705" spans="1:28" x14ac:dyDescent="0.25">
      <c r="A705" s="95">
        <v>2007</v>
      </c>
      <c r="B705" s="95" t="s">
        <v>54</v>
      </c>
      <c r="C705" s="52" t="s">
        <v>10</v>
      </c>
      <c r="D705" s="5">
        <f>VLOOKUP(B705,SWH!$A$4:$C$19,3,FALSE)</f>
        <v>4982.1899999999996</v>
      </c>
      <c r="E705" s="5">
        <f>'90.1 Data-SI'!E705*Convert!$B$6/Convert!$B$5/$D705</f>
        <v>1.0594403933477714E-2</v>
      </c>
      <c r="F705" s="5">
        <f>'90.1 Data-SI'!F705*Convert!$B$7/Convert!$B$5/$D705</f>
        <v>0</v>
      </c>
      <c r="G705" s="5">
        <f>'90.1 Data-SI'!G705*Convert!$B$6/Convert!$B$5/$D705</f>
        <v>273.85651301045442</v>
      </c>
      <c r="H705" s="5">
        <f>'90.1 Data-SI'!H705*Convert!$B$6/Convert!$B$5/$D705</f>
        <v>97.604477705141278</v>
      </c>
      <c r="I705" s="5">
        <f>'90.1 Data-SI'!I705*Convert!$B$6/Convert!$B$5/$D705</f>
        <v>39.842021725831856</v>
      </c>
      <c r="J705" s="5">
        <f>'90.1 Data-SI'!J705*Convert!$B$6/Convert!$B$5/$D705</f>
        <v>144.12627111103083</v>
      </c>
      <c r="K705" s="5">
        <f>'90.1 Data-SI'!K705*Convert!$B$7/Convert!$B$5/$D705</f>
        <v>0</v>
      </c>
      <c r="L705" s="5">
        <f>'90.1 Data-SI'!L705*Convert!$B$6/Convert!$B$5/$D705</f>
        <v>5.9611179465701261</v>
      </c>
      <c r="M705" s="5">
        <f>'90.1 Data-SI'!M705*Convert!$B$6/Convert!$B$5/$D705</f>
        <v>26.293544828902775</v>
      </c>
      <c r="N705" s="5">
        <f>'90.1 Data-SI'!N705*Convert!$B$6/Convert!$B$5/$D705</f>
        <v>2.6486009833694289E-2</v>
      </c>
      <c r="O705" s="5">
        <f>'90.1 Data-SI'!O705*Convert!$B$6/Convert!$B$5/$D705</f>
        <v>2.6486009833694289E-2</v>
      </c>
      <c r="P705" s="5">
        <f>'90.1 Data-SI'!P705*Convert!$B$6/Convert!$B$5/$D705</f>
        <v>0</v>
      </c>
      <c r="Q705" s="5">
        <f>'90.1 Data-SI'!Q705*Convert!$B$6/Convert!$B$5/$D705</f>
        <v>0</v>
      </c>
      <c r="R705" s="5">
        <f>'90.1 Data-SI'!R705*Convert!$B$6/Convert!$B$5/$D705</f>
        <v>0</v>
      </c>
      <c r="S705" s="5">
        <f>'90.1 Data-SI'!S705*Convert!$B$6/Convert!$B$5/$D705</f>
        <v>0</v>
      </c>
      <c r="T705" s="5">
        <f>'90.1 Data-SI'!T705*Convert!$B$6/Convert!$B$5/$D705</f>
        <v>0</v>
      </c>
      <c r="U705" s="5">
        <f>'90.1 Data-SI'!U705*Convert!$B$7/Convert!$B$5/$D705</f>
        <v>4.2022194166733025</v>
      </c>
      <c r="V705" s="5">
        <f>'90.1 Data-SI'!V705*Convert!$B$6/Convert!$B$5/$D705</f>
        <v>0</v>
      </c>
      <c r="W705" s="5">
        <f>'90.1 Data-SI'!W705*Convert!$B$6/Convert!$B$5/$D705</f>
        <v>300.1606522432906</v>
      </c>
      <c r="X705" s="5">
        <f>'90.1 Data-SI'!X705*Convert!$B$7/Convert!$B$5/$D705</f>
        <v>0</v>
      </c>
      <c r="Y705" s="5">
        <f t="shared" si="22"/>
        <v>300.1606522432906</v>
      </c>
      <c r="Z705" s="5">
        <f>'90.1 Data-SI'!Z705*Convert!$B$6/Convert!$B$5/$D705</f>
        <v>12.277148424911758</v>
      </c>
      <c r="AA705" s="5">
        <f>'90.1 Data-SI'!AA705*Convert!$B$6/Convert!$B$5/$D705</f>
        <v>599.99817516661028</v>
      </c>
      <c r="AB705" s="5">
        <f t="shared" si="23"/>
        <v>612.27532359152201</v>
      </c>
    </row>
    <row r="706" spans="1:28" x14ac:dyDescent="0.25">
      <c r="A706" s="95">
        <v>2007</v>
      </c>
      <c r="B706" s="95" t="s">
        <v>54</v>
      </c>
      <c r="C706" s="52" t="s">
        <v>6</v>
      </c>
      <c r="D706" s="5">
        <f>VLOOKUP(B706,SWH!$A$4:$C$19,3,FALSE)</f>
        <v>4982.1899999999996</v>
      </c>
      <c r="E706" s="5">
        <f>'90.1 Data-SI'!E706*Convert!$B$6/Convert!$B$5/$D706</f>
        <v>1.2483739301614574</v>
      </c>
      <c r="F706" s="5">
        <f>'90.1 Data-SI'!F706*Convert!$B$7/Convert!$B$5/$D706</f>
        <v>0</v>
      </c>
      <c r="G706" s="5">
        <f>'90.1 Data-SI'!G706*Convert!$B$6/Convert!$B$5/$D706</f>
        <v>222.32180081004094</v>
      </c>
      <c r="H706" s="5">
        <f>'90.1 Data-SI'!H706*Convert!$B$6/Convert!$B$5/$D706</f>
        <v>97.604477705141278</v>
      </c>
      <c r="I706" s="5">
        <f>'90.1 Data-SI'!I706*Convert!$B$6/Convert!$B$5/$D706</f>
        <v>39.849084661787515</v>
      </c>
      <c r="J706" s="5">
        <f>'90.1 Data-SI'!J706*Convert!$B$6/Convert!$B$5/$D706</f>
        <v>144.12627111103083</v>
      </c>
      <c r="K706" s="5">
        <f>'90.1 Data-SI'!K706*Convert!$B$7/Convert!$B$5/$D706</f>
        <v>0</v>
      </c>
      <c r="L706" s="5">
        <f>'90.1 Data-SI'!L706*Convert!$B$6/Convert!$B$5/$D706</f>
        <v>5.9611179465701261</v>
      </c>
      <c r="M706" s="5">
        <f>'90.1 Data-SI'!M706*Convert!$B$6/Convert!$B$5/$D706</f>
        <v>25.447758248213471</v>
      </c>
      <c r="N706" s="5">
        <f>'90.1 Data-SI'!N706*Convert!$B$6/Convert!$B$5/$D706</f>
        <v>2.6486009833694289E-2</v>
      </c>
      <c r="O706" s="5">
        <f>'90.1 Data-SI'!O706*Convert!$B$6/Convert!$B$5/$D706</f>
        <v>2.6486009833694289E-2</v>
      </c>
      <c r="P706" s="5">
        <f>'90.1 Data-SI'!P706*Convert!$B$6/Convert!$B$5/$D706</f>
        <v>0</v>
      </c>
      <c r="Q706" s="5">
        <f>'90.1 Data-SI'!Q706*Convert!$B$6/Convert!$B$5/$D706</f>
        <v>0</v>
      </c>
      <c r="R706" s="5">
        <f>'90.1 Data-SI'!R706*Convert!$B$6/Convert!$B$5/$D706</f>
        <v>0</v>
      </c>
      <c r="S706" s="5">
        <f>'90.1 Data-SI'!S706*Convert!$B$6/Convert!$B$5/$D706</f>
        <v>0</v>
      </c>
      <c r="T706" s="5">
        <f>'90.1 Data-SI'!T706*Convert!$B$6/Convert!$B$5/$D706</f>
        <v>0</v>
      </c>
      <c r="U706" s="5">
        <f>'90.1 Data-SI'!U706*Convert!$B$7/Convert!$B$5/$D706</f>
        <v>4.2445256670928524</v>
      </c>
      <c r="V706" s="5">
        <f>'90.1 Data-SI'!V706*Convert!$B$6/Convert!$B$5/$D706</f>
        <v>0</v>
      </c>
      <c r="W706" s="5">
        <f>'90.1 Data-SI'!W706*Convert!$B$6/Convert!$B$5/$D706</f>
        <v>249.01793298841579</v>
      </c>
      <c r="X706" s="5">
        <f>'90.1 Data-SI'!X706*Convert!$B$7/Convert!$B$5/$D706</f>
        <v>0</v>
      </c>
      <c r="Y706" s="5">
        <f t="shared" si="22"/>
        <v>249.01793298841579</v>
      </c>
      <c r="Z706" s="5">
        <f>'90.1 Data-SI'!Z706*Convert!$B$6/Convert!$B$5/$D706</f>
        <v>12.400749804135666</v>
      </c>
      <c r="AA706" s="5">
        <f>'90.1 Data-SI'!AA706*Convert!$B$6/Convert!$B$5/$D706</f>
        <v>548.98435449292606</v>
      </c>
      <c r="AB706" s="5">
        <f t="shared" si="23"/>
        <v>561.38510429706173</v>
      </c>
    </row>
    <row r="707" spans="1:28" x14ac:dyDescent="0.25">
      <c r="A707" s="95">
        <v>2007</v>
      </c>
      <c r="B707" s="95" t="s">
        <v>54</v>
      </c>
      <c r="C707" s="52" t="s">
        <v>11</v>
      </c>
      <c r="D707" s="5">
        <f>VLOOKUP(B707,SWH!$A$4:$C$19,3,FALSE)</f>
        <v>4982.1899999999996</v>
      </c>
      <c r="E707" s="5">
        <f>'90.1 Data-SI'!E707*Convert!$B$6/Convert!$B$5/$D707</f>
        <v>0.30017477811520193</v>
      </c>
      <c r="F707" s="5">
        <f>'90.1 Data-SI'!F707*Convert!$B$7/Convert!$B$5/$D707</f>
        <v>0</v>
      </c>
      <c r="G707" s="5">
        <f>'90.1 Data-SI'!G707*Convert!$B$6/Convert!$B$5/$D707</f>
        <v>177.88533924505757</v>
      </c>
      <c r="H707" s="5">
        <f>'90.1 Data-SI'!H707*Convert!$B$6/Convert!$B$5/$D707</f>
        <v>97.604477705141278</v>
      </c>
      <c r="I707" s="5">
        <f>'90.1 Data-SI'!I707*Convert!$B$6/Convert!$B$5/$D707</f>
        <v>39.854381863754256</v>
      </c>
      <c r="J707" s="5">
        <f>'90.1 Data-SI'!J707*Convert!$B$6/Convert!$B$5/$D707</f>
        <v>144.12627111103083</v>
      </c>
      <c r="K707" s="5">
        <f>'90.1 Data-SI'!K707*Convert!$B$7/Convert!$B$5/$D707</f>
        <v>0</v>
      </c>
      <c r="L707" s="5">
        <f>'90.1 Data-SI'!L707*Convert!$B$6/Convert!$B$5/$D707</f>
        <v>5.9611179465701261</v>
      </c>
      <c r="M707" s="5">
        <f>'90.1 Data-SI'!M707*Convert!$B$6/Convert!$B$5/$D707</f>
        <v>23.166429934537934</v>
      </c>
      <c r="N707" s="5">
        <f>'90.1 Data-SI'!N707*Convert!$B$6/Convert!$B$5/$D707</f>
        <v>2.6486009833694289E-2</v>
      </c>
      <c r="O707" s="5">
        <f>'90.1 Data-SI'!O707*Convert!$B$6/Convert!$B$5/$D707</f>
        <v>2.6486009833694289E-2</v>
      </c>
      <c r="P707" s="5">
        <f>'90.1 Data-SI'!P707*Convert!$B$6/Convert!$B$5/$D707</f>
        <v>0</v>
      </c>
      <c r="Q707" s="5">
        <f>'90.1 Data-SI'!Q707*Convert!$B$6/Convert!$B$5/$D707</f>
        <v>0</v>
      </c>
      <c r="R707" s="5">
        <f>'90.1 Data-SI'!R707*Convert!$B$6/Convert!$B$5/$D707</f>
        <v>0</v>
      </c>
      <c r="S707" s="5">
        <f>'90.1 Data-SI'!S707*Convert!$B$6/Convert!$B$5/$D707</f>
        <v>0</v>
      </c>
      <c r="T707" s="5">
        <f>'90.1 Data-SI'!T707*Convert!$B$6/Convert!$B$5/$D707</f>
        <v>0</v>
      </c>
      <c r="U707" s="5">
        <f>'90.1 Data-SI'!U707*Convert!$B$7/Convert!$B$5/$D707</f>
        <v>4.3726531683634891</v>
      </c>
      <c r="V707" s="5">
        <f>'90.1 Data-SI'!V707*Convert!$B$6/Convert!$B$5/$D707</f>
        <v>0</v>
      </c>
      <c r="W707" s="5">
        <f>'90.1 Data-SI'!W707*Convert!$B$6/Convert!$B$5/$D707</f>
        <v>201.35194395771072</v>
      </c>
      <c r="X707" s="5">
        <f>'90.1 Data-SI'!X707*Convert!$B$7/Convert!$B$5/$D707</f>
        <v>0</v>
      </c>
      <c r="Y707" s="5">
        <f t="shared" ref="Y707:Y770" si="24">SUM(W707:X707)</f>
        <v>201.35194395771072</v>
      </c>
      <c r="Z707" s="5">
        <f>'90.1 Data-SI'!Z707*Convert!$B$6/Convert!$B$5/$D707</f>
        <v>12.775085409785211</v>
      </c>
      <c r="AA707" s="5">
        <f>'90.1 Data-SI'!AA707*Convert!$B$6/Convert!$B$5/$D707</f>
        <v>501.69799826983711</v>
      </c>
      <c r="AB707" s="5">
        <f t="shared" ref="AB707:AB770" si="25">SUM(Z707:AA707)</f>
        <v>514.47308367962228</v>
      </c>
    </row>
    <row r="708" spans="1:28" x14ac:dyDescent="0.25">
      <c r="A708" s="95">
        <v>2007</v>
      </c>
      <c r="B708" s="95" t="s">
        <v>54</v>
      </c>
      <c r="C708" s="52" t="s">
        <v>13</v>
      </c>
      <c r="D708" s="5">
        <f>VLOOKUP(B708,SWH!$A$4:$C$19,3,FALSE)</f>
        <v>4982.1899999999996</v>
      </c>
      <c r="E708" s="5">
        <f>'90.1 Data-SI'!E708*Convert!$B$6/Convert!$B$5/$D708</f>
        <v>6.4643521334103182</v>
      </c>
      <c r="F708" s="5">
        <f>'90.1 Data-SI'!F708*Convert!$B$7/Convert!$B$5/$D708</f>
        <v>2.4779375245736427E-2</v>
      </c>
      <c r="G708" s="5">
        <f>'90.1 Data-SI'!G708*Convert!$B$6/Convert!$B$5/$D708</f>
        <v>180.08014659327637</v>
      </c>
      <c r="H708" s="5">
        <f>'90.1 Data-SI'!H708*Convert!$B$6/Convert!$B$5/$D708</f>
        <v>97.604477705141278</v>
      </c>
      <c r="I708" s="5">
        <f>'90.1 Data-SI'!I708*Convert!$B$6/Convert!$B$5/$D708</f>
        <v>39.803175578075773</v>
      </c>
      <c r="J708" s="5">
        <f>'90.1 Data-SI'!J708*Convert!$B$6/Convert!$B$5/$D708</f>
        <v>144.12627111103083</v>
      </c>
      <c r="K708" s="5">
        <f>'90.1 Data-SI'!K708*Convert!$B$7/Convert!$B$5/$D708</f>
        <v>0</v>
      </c>
      <c r="L708" s="5">
        <f>'90.1 Data-SI'!L708*Convert!$B$6/Convert!$B$5/$D708</f>
        <v>5.9611179465701261</v>
      </c>
      <c r="M708" s="5">
        <f>'90.1 Data-SI'!M708*Convert!$B$6/Convert!$B$5/$D708</f>
        <v>23.860363392180727</v>
      </c>
      <c r="N708" s="5">
        <f>'90.1 Data-SI'!N708*Convert!$B$6/Convert!$B$5/$D708</f>
        <v>2.6486009833694289E-2</v>
      </c>
      <c r="O708" s="5">
        <f>'90.1 Data-SI'!O708*Convert!$B$6/Convert!$B$5/$D708</f>
        <v>2.6486009833694289E-2</v>
      </c>
      <c r="P708" s="5">
        <f>'90.1 Data-SI'!P708*Convert!$B$6/Convert!$B$5/$D708</f>
        <v>0</v>
      </c>
      <c r="Q708" s="5">
        <f>'90.1 Data-SI'!Q708*Convert!$B$6/Convert!$B$5/$D708</f>
        <v>0</v>
      </c>
      <c r="R708" s="5">
        <f>'90.1 Data-SI'!R708*Convert!$B$6/Convert!$B$5/$D708</f>
        <v>0</v>
      </c>
      <c r="S708" s="5">
        <f>'90.1 Data-SI'!S708*Convert!$B$6/Convert!$B$5/$D708</f>
        <v>0</v>
      </c>
      <c r="T708" s="5">
        <f>'90.1 Data-SI'!T708*Convert!$B$6/Convert!$B$5/$D708</f>
        <v>0</v>
      </c>
      <c r="U708" s="5">
        <f>'90.1 Data-SI'!U708*Convert!$B$7/Convert!$B$5/$D708</f>
        <v>4.4004544186391943</v>
      </c>
      <c r="V708" s="5">
        <f>'90.1 Data-SI'!V708*Convert!$B$6/Convert!$B$5/$D708</f>
        <v>0</v>
      </c>
      <c r="W708" s="5">
        <f>'90.1 Data-SI'!W708*Convert!$B$6/Convert!$B$5/$D708</f>
        <v>210.40486211886741</v>
      </c>
      <c r="X708" s="5">
        <f>'90.1 Data-SI'!X708*Convert!$B$7/Convert!$B$5/$D708</f>
        <v>2.4779375245736427E-2</v>
      </c>
      <c r="Y708" s="5">
        <f t="shared" si="24"/>
        <v>210.42964149411316</v>
      </c>
      <c r="Z708" s="5">
        <f>'90.1 Data-SI'!Z708*Convert!$B$6/Convert!$B$5/$D708</f>
        <v>12.928704266820636</v>
      </c>
      <c r="AA708" s="5">
        <f>'90.1 Data-SI'!AA708*Convert!$B$6/Convert!$B$5/$D708</f>
        <v>510.85509473633971</v>
      </c>
      <c r="AB708" s="5">
        <f t="shared" si="25"/>
        <v>523.78379900316031</v>
      </c>
    </row>
    <row r="709" spans="1:28" x14ac:dyDescent="0.25">
      <c r="A709" s="95">
        <v>2007</v>
      </c>
      <c r="B709" s="95" t="s">
        <v>54</v>
      </c>
      <c r="C709" s="52" t="s">
        <v>19</v>
      </c>
      <c r="D709" s="5">
        <f>VLOOKUP(B709,SWH!$A$4:$C$19,3,FALSE)</f>
        <v>4982.1899999999996</v>
      </c>
      <c r="E709" s="5">
        <f>'90.1 Data-SI'!E709*Convert!$B$6/Convert!$B$5/$D709</f>
        <v>7.3878310096117943</v>
      </c>
      <c r="F709" s="5">
        <f>'90.1 Data-SI'!F709*Convert!$B$7/Convert!$B$5/$D709</f>
        <v>0.4544900045071657</v>
      </c>
      <c r="G709" s="5">
        <f>'90.1 Data-SI'!G709*Convert!$B$6/Convert!$B$5/$D709</f>
        <v>157.3304298801219</v>
      </c>
      <c r="H709" s="5">
        <f>'90.1 Data-SI'!H709*Convert!$B$6/Convert!$B$5/$D709</f>
        <v>97.604477705141278</v>
      </c>
      <c r="I709" s="5">
        <f>'90.1 Data-SI'!I709*Convert!$B$6/Convert!$B$5/$D709</f>
        <v>39.789049706164469</v>
      </c>
      <c r="J709" s="5">
        <f>'90.1 Data-SI'!J709*Convert!$B$6/Convert!$B$5/$D709</f>
        <v>144.12627111103083</v>
      </c>
      <c r="K709" s="5">
        <f>'90.1 Data-SI'!K709*Convert!$B$7/Convert!$B$5/$D709</f>
        <v>0</v>
      </c>
      <c r="L709" s="5">
        <f>'90.1 Data-SI'!L709*Convert!$B$6/Convert!$B$5/$D709</f>
        <v>5.9611179465701261</v>
      </c>
      <c r="M709" s="5">
        <f>'90.1 Data-SI'!M709*Convert!$B$6/Convert!$B$5/$D709</f>
        <v>19.359507454441612</v>
      </c>
      <c r="N709" s="5">
        <f>'90.1 Data-SI'!N709*Convert!$B$6/Convert!$B$5/$D709</f>
        <v>2.6486009833694289E-2</v>
      </c>
      <c r="O709" s="5">
        <f>'90.1 Data-SI'!O709*Convert!$B$6/Convert!$B$5/$D709</f>
        <v>2.6486009833694289E-2</v>
      </c>
      <c r="P709" s="5">
        <f>'90.1 Data-SI'!P709*Convert!$B$6/Convert!$B$5/$D709</f>
        <v>0</v>
      </c>
      <c r="Q709" s="5">
        <f>'90.1 Data-SI'!Q709*Convert!$B$6/Convert!$B$5/$D709</f>
        <v>0</v>
      </c>
      <c r="R709" s="5">
        <f>'90.1 Data-SI'!R709*Convert!$B$6/Convert!$B$5/$D709</f>
        <v>0</v>
      </c>
      <c r="S709" s="5">
        <f>'90.1 Data-SI'!S709*Convert!$B$6/Convert!$B$5/$D709</f>
        <v>0</v>
      </c>
      <c r="T709" s="5">
        <f>'90.1 Data-SI'!T709*Convert!$B$6/Convert!$B$5/$D709</f>
        <v>0</v>
      </c>
      <c r="U709" s="5">
        <f>'90.1 Data-SI'!U709*Convert!$B$7/Convert!$B$5/$D709</f>
        <v>4.5817669204372651</v>
      </c>
      <c r="V709" s="5">
        <f>'90.1 Data-SI'!V709*Convert!$B$6/Convert!$B$5/$D709</f>
        <v>0</v>
      </c>
      <c r="W709" s="5">
        <f>'90.1 Data-SI'!W709*Convert!$B$6/Convert!$B$5/$D709</f>
        <v>184.0777683441753</v>
      </c>
      <c r="X709" s="5">
        <f>'90.1 Data-SI'!X709*Convert!$B$7/Convert!$B$5/$D709</f>
        <v>0.4544900045071657</v>
      </c>
      <c r="Y709" s="5">
        <f t="shared" si="24"/>
        <v>184.53225834868246</v>
      </c>
      <c r="Z709" s="5">
        <f>'90.1 Data-SI'!Z709*Convert!$B$6/Convert!$B$5/$D709</f>
        <v>14.713861329611632</v>
      </c>
      <c r="AA709" s="5">
        <f>'90.1 Data-SI'!AA709*Convert!$B$6/Convert!$B$5/$D709</f>
        <v>486.30079788651619</v>
      </c>
      <c r="AB709" s="5">
        <f t="shared" si="25"/>
        <v>501.01465921612782</v>
      </c>
    </row>
    <row r="710" spans="1:28" x14ac:dyDescent="0.25">
      <c r="A710" s="95">
        <v>2007</v>
      </c>
      <c r="B710" s="95" t="s">
        <v>54</v>
      </c>
      <c r="C710" s="52" t="s">
        <v>20</v>
      </c>
      <c r="D710" s="5">
        <f>VLOOKUP(B710,SWH!$A$4:$C$19,3,FALSE)</f>
        <v>4982.1899999999996</v>
      </c>
      <c r="E710" s="5">
        <f>'90.1 Data-SI'!E710*Convert!$B$6/Convert!$B$5/$D710</f>
        <v>8.7986524667532411</v>
      </c>
      <c r="F710" s="5">
        <f>'90.1 Data-SI'!F710*Convert!$B$7/Convert!$B$5/$D710</f>
        <v>7.6151250755189998E-2</v>
      </c>
      <c r="G710" s="5">
        <f>'90.1 Data-SI'!G710*Convert!$B$6/Convert!$B$5/$D710</f>
        <v>110.99933574503491</v>
      </c>
      <c r="H710" s="5">
        <f>'90.1 Data-SI'!H710*Convert!$B$6/Convert!$B$5/$D710</f>
        <v>97.604477705141278</v>
      </c>
      <c r="I710" s="5">
        <f>'90.1 Data-SI'!I710*Convert!$B$6/Convert!$B$5/$D710</f>
        <v>39.819067183975989</v>
      </c>
      <c r="J710" s="5">
        <f>'90.1 Data-SI'!J710*Convert!$B$6/Convert!$B$5/$D710</f>
        <v>144.12627111103083</v>
      </c>
      <c r="K710" s="5">
        <f>'90.1 Data-SI'!K710*Convert!$B$7/Convert!$B$5/$D710</f>
        <v>0</v>
      </c>
      <c r="L710" s="5">
        <f>'90.1 Data-SI'!L710*Convert!$B$6/Convert!$B$5/$D710</f>
        <v>5.9611179465701261</v>
      </c>
      <c r="M710" s="5">
        <f>'90.1 Data-SI'!M710*Convert!$B$6/Convert!$B$5/$D710</f>
        <v>22.564314644318621</v>
      </c>
      <c r="N710" s="5">
        <f>'90.1 Data-SI'!N710*Convert!$B$6/Convert!$B$5/$D710</f>
        <v>2.6486009833694289E-2</v>
      </c>
      <c r="O710" s="5">
        <f>'90.1 Data-SI'!O710*Convert!$B$6/Convert!$B$5/$D710</f>
        <v>2.6486009833694289E-2</v>
      </c>
      <c r="P710" s="5">
        <f>'90.1 Data-SI'!P710*Convert!$B$6/Convert!$B$5/$D710</f>
        <v>0</v>
      </c>
      <c r="Q710" s="5">
        <f>'90.1 Data-SI'!Q710*Convert!$B$6/Convert!$B$5/$D710</f>
        <v>0</v>
      </c>
      <c r="R710" s="5">
        <f>'90.1 Data-SI'!R710*Convert!$B$6/Convert!$B$5/$D710</f>
        <v>0</v>
      </c>
      <c r="S710" s="5">
        <f>'90.1 Data-SI'!S710*Convert!$B$6/Convert!$B$5/$D710</f>
        <v>0</v>
      </c>
      <c r="T710" s="5">
        <f>'90.1 Data-SI'!T710*Convert!$B$6/Convert!$B$5/$D710</f>
        <v>0</v>
      </c>
      <c r="U710" s="5">
        <f>'90.1 Data-SI'!U710*Convert!$B$7/Convert!$B$5/$D710</f>
        <v>4.5956675455751173</v>
      </c>
      <c r="V710" s="5">
        <f>'90.1 Data-SI'!V710*Convert!$B$6/Convert!$B$5/$D710</f>
        <v>0</v>
      </c>
      <c r="W710" s="5">
        <f>'90.1 Data-SI'!W710*Convert!$B$6/Convert!$B$5/$D710</f>
        <v>142.36230285610679</v>
      </c>
      <c r="X710" s="5">
        <f>'90.1 Data-SI'!X710*Convert!$B$7/Convert!$B$5/$D710</f>
        <v>7.6151250755189998E-2</v>
      </c>
      <c r="Y710" s="5">
        <f t="shared" si="24"/>
        <v>142.438454106862</v>
      </c>
      <c r="Z710" s="5">
        <f>'90.1 Data-SI'!Z710*Convert!$B$6/Convert!$B$5/$D710</f>
        <v>13.64912373429712</v>
      </c>
      <c r="AA710" s="5">
        <f>'90.1 Data-SI'!AA710*Convert!$B$6/Convert!$B$5/$D710</f>
        <v>443.5470808129669</v>
      </c>
      <c r="AB710" s="5">
        <f t="shared" si="25"/>
        <v>457.19620454726402</v>
      </c>
    </row>
    <row r="711" spans="1:28" x14ac:dyDescent="0.25">
      <c r="A711" s="95">
        <v>2007</v>
      </c>
      <c r="B711" s="95" t="s">
        <v>54</v>
      </c>
      <c r="C711" s="52" t="s">
        <v>3</v>
      </c>
      <c r="D711" s="5">
        <f>VLOOKUP(B711,SWH!$A$4:$C$19,3,FALSE)</f>
        <v>4982.1899999999996</v>
      </c>
      <c r="E711" s="5">
        <f>'90.1 Data-SI'!E711*Convert!$B$6/Convert!$B$5/$D711</f>
        <v>27.699069084077486</v>
      </c>
      <c r="F711" s="5">
        <f>'90.1 Data-SI'!F711*Convert!$B$7/Convert!$B$5/$D711</f>
        <v>5.7010694315373591</v>
      </c>
      <c r="G711" s="5">
        <f>'90.1 Data-SI'!G711*Convert!$B$6/Convert!$B$5/$D711</f>
        <v>89.692223700822339</v>
      </c>
      <c r="H711" s="5">
        <f>'90.1 Data-SI'!H711*Convert!$B$6/Convert!$B$5/$D711</f>
        <v>97.604477705141278</v>
      </c>
      <c r="I711" s="5">
        <f>'90.1 Data-SI'!I711*Convert!$B$6/Convert!$B$5/$D711</f>
        <v>39.810238514031433</v>
      </c>
      <c r="J711" s="5">
        <f>'90.1 Data-SI'!J711*Convert!$B$6/Convert!$B$5/$D711</f>
        <v>144.12627111103083</v>
      </c>
      <c r="K711" s="5">
        <f>'90.1 Data-SI'!K711*Convert!$B$7/Convert!$B$5/$D711</f>
        <v>0</v>
      </c>
      <c r="L711" s="5">
        <f>'90.1 Data-SI'!L711*Convert!$B$6/Convert!$B$5/$D711</f>
        <v>5.9611179465701261</v>
      </c>
      <c r="M711" s="5">
        <f>'90.1 Data-SI'!M711*Convert!$B$6/Convert!$B$5/$D711</f>
        <v>16.119385584786347</v>
      </c>
      <c r="N711" s="5">
        <f>'90.1 Data-SI'!N711*Convert!$B$6/Convert!$B$5/$D711</f>
        <v>2.6486009833694289E-2</v>
      </c>
      <c r="O711" s="5">
        <f>'90.1 Data-SI'!O711*Convert!$B$6/Convert!$B$5/$D711</f>
        <v>2.6486009833694289E-2</v>
      </c>
      <c r="P711" s="5">
        <f>'90.1 Data-SI'!P711*Convert!$B$6/Convert!$B$5/$D711</f>
        <v>0</v>
      </c>
      <c r="Q711" s="5">
        <f>'90.1 Data-SI'!Q711*Convert!$B$6/Convert!$B$5/$D711</f>
        <v>0</v>
      </c>
      <c r="R711" s="5">
        <f>'90.1 Data-SI'!R711*Convert!$B$6/Convert!$B$5/$D711</f>
        <v>0</v>
      </c>
      <c r="S711" s="5">
        <f>'90.1 Data-SI'!S711*Convert!$B$6/Convert!$B$5/$D711</f>
        <v>0</v>
      </c>
      <c r="T711" s="5">
        <f>'90.1 Data-SI'!T711*Convert!$B$6/Convert!$B$5/$D711</f>
        <v>0</v>
      </c>
      <c r="U711" s="5">
        <f>'90.1 Data-SI'!U711*Convert!$B$7/Convert!$B$5/$D711</f>
        <v>4.9528531741173181</v>
      </c>
      <c r="V711" s="5">
        <f>'90.1 Data-SI'!V711*Convert!$B$6/Convert!$B$5/$D711</f>
        <v>0</v>
      </c>
      <c r="W711" s="5">
        <f>'90.1 Data-SI'!W711*Convert!$B$6/Convert!$B$5/$D711</f>
        <v>133.51067836968613</v>
      </c>
      <c r="X711" s="5">
        <f>'90.1 Data-SI'!X711*Convert!$B$7/Convert!$B$5/$D711</f>
        <v>5.7010694315373591</v>
      </c>
      <c r="Y711" s="5">
        <f t="shared" si="24"/>
        <v>139.21174780122348</v>
      </c>
      <c r="Z711" s="5">
        <f>'90.1 Data-SI'!Z711*Convert!$B$6/Convert!$B$5/$D711</f>
        <v>31.126358756557526</v>
      </c>
      <c r="AA711" s="5">
        <f>'90.1 Data-SI'!AA711*Convert!$B$6/Convert!$B$5/$D711</f>
        <v>452.16562841285111</v>
      </c>
      <c r="AB711" s="5">
        <f t="shared" si="25"/>
        <v>483.29198716940863</v>
      </c>
    </row>
    <row r="712" spans="1:28" x14ac:dyDescent="0.25">
      <c r="A712" s="95">
        <v>2007</v>
      </c>
      <c r="B712" s="95" t="s">
        <v>54</v>
      </c>
      <c r="C712" s="52" t="s">
        <v>7</v>
      </c>
      <c r="D712" s="5">
        <f>VLOOKUP(B712,SWH!$A$4:$C$19,3,FALSE)</f>
        <v>4982.1899999999996</v>
      </c>
      <c r="E712" s="5">
        <f>'90.1 Data-SI'!E712*Convert!$B$6/Convert!$B$5/$D712</f>
        <v>14.547882334653817</v>
      </c>
      <c r="F712" s="5">
        <f>'90.1 Data-SI'!F712*Convert!$B$7/Convert!$B$5/$D712</f>
        <v>0.77239125765978422</v>
      </c>
      <c r="G712" s="5">
        <f>'90.1 Data-SI'!G712*Convert!$B$6/Convert!$B$5/$D712</f>
        <v>76.17023281372694</v>
      </c>
      <c r="H712" s="5">
        <f>'90.1 Data-SI'!H712*Convert!$B$6/Convert!$B$5/$D712</f>
        <v>97.604477705141278</v>
      </c>
      <c r="I712" s="5">
        <f>'90.1 Data-SI'!I712*Convert!$B$6/Convert!$B$5/$D712</f>
        <v>39.810238514031433</v>
      </c>
      <c r="J712" s="5">
        <f>'90.1 Data-SI'!J712*Convert!$B$6/Convert!$B$5/$D712</f>
        <v>144.12627111103083</v>
      </c>
      <c r="K712" s="5">
        <f>'90.1 Data-SI'!K712*Convert!$B$7/Convert!$B$5/$D712</f>
        <v>0</v>
      </c>
      <c r="L712" s="5">
        <f>'90.1 Data-SI'!L712*Convert!$B$6/Convert!$B$5/$D712</f>
        <v>5.9611179465701261</v>
      </c>
      <c r="M712" s="5">
        <f>'90.1 Data-SI'!M712*Convert!$B$6/Convert!$B$5/$D712</f>
        <v>19.447794153887259</v>
      </c>
      <c r="N712" s="5">
        <f>'90.1 Data-SI'!N712*Convert!$B$6/Convert!$B$5/$D712</f>
        <v>2.6486009833694289E-2</v>
      </c>
      <c r="O712" s="5">
        <f>'90.1 Data-SI'!O712*Convert!$B$6/Convert!$B$5/$D712</f>
        <v>2.6486009833694289E-2</v>
      </c>
      <c r="P712" s="5">
        <f>'90.1 Data-SI'!P712*Convert!$B$6/Convert!$B$5/$D712</f>
        <v>0</v>
      </c>
      <c r="Q712" s="5">
        <f>'90.1 Data-SI'!Q712*Convert!$B$6/Convert!$B$5/$D712</f>
        <v>0</v>
      </c>
      <c r="R712" s="5">
        <f>'90.1 Data-SI'!R712*Convert!$B$6/Convert!$B$5/$D712</f>
        <v>0</v>
      </c>
      <c r="S712" s="5">
        <f>'90.1 Data-SI'!S712*Convert!$B$6/Convert!$B$5/$D712</f>
        <v>0</v>
      </c>
      <c r="T712" s="5">
        <f>'90.1 Data-SI'!T712*Convert!$B$6/Convert!$B$5/$D712</f>
        <v>0</v>
      </c>
      <c r="U712" s="5">
        <f>'90.1 Data-SI'!U712*Convert!$B$7/Convert!$B$5/$D712</f>
        <v>4.8549444231463585</v>
      </c>
      <c r="V712" s="5">
        <f>'90.1 Data-SI'!V712*Convert!$B$6/Convert!$B$5/$D712</f>
        <v>0</v>
      </c>
      <c r="W712" s="5">
        <f>'90.1 Data-SI'!W712*Convert!$B$6/Convert!$B$5/$D712</f>
        <v>110.16590930226803</v>
      </c>
      <c r="X712" s="5">
        <f>'90.1 Data-SI'!X712*Convert!$B$7/Convert!$B$5/$D712</f>
        <v>0.77239125765978422</v>
      </c>
      <c r="Y712" s="5">
        <f t="shared" si="24"/>
        <v>110.93830055992782</v>
      </c>
      <c r="Z712" s="5">
        <f>'90.1 Data-SI'!Z712*Convert!$B$6/Convert!$B$5/$D712</f>
        <v>16.440749170768498</v>
      </c>
      <c r="AA712" s="5">
        <f>'90.1 Data-SI'!AA712*Convert!$B$6/Convert!$B$5/$D712</f>
        <v>414.13348402565504</v>
      </c>
      <c r="AB712" s="5">
        <f t="shared" si="25"/>
        <v>430.57423319642351</v>
      </c>
    </row>
    <row r="713" spans="1:28" x14ac:dyDescent="0.25">
      <c r="A713" s="95">
        <v>2007</v>
      </c>
      <c r="B713" s="95" t="s">
        <v>54</v>
      </c>
      <c r="C713" s="52" t="s">
        <v>17</v>
      </c>
      <c r="D713" s="5">
        <f>VLOOKUP(B713,SWH!$A$4:$C$19,3,FALSE)</f>
        <v>4982.1899999999996</v>
      </c>
      <c r="E713" s="5">
        <f>'90.1 Data-SI'!E713*Convert!$B$6/Convert!$B$5/$D713</f>
        <v>6.2330409808627216</v>
      </c>
      <c r="F713" s="5">
        <f>'90.1 Data-SI'!F713*Convert!$B$7/Convert!$B$5/$D713</f>
        <v>8.0381875797144994E-2</v>
      </c>
      <c r="G713" s="5">
        <f>'90.1 Data-SI'!G713*Convert!$B$6/Convert!$B$5/$D713</f>
        <v>60.58586462758123</v>
      </c>
      <c r="H713" s="5">
        <f>'90.1 Data-SI'!H713*Convert!$B$6/Convert!$B$5/$D713</f>
        <v>97.604477705141278</v>
      </c>
      <c r="I713" s="5">
        <f>'90.1 Data-SI'!I713*Convert!$B$6/Convert!$B$5/$D713</f>
        <v>39.803175578075773</v>
      </c>
      <c r="J713" s="5">
        <f>'90.1 Data-SI'!J713*Convert!$B$6/Convert!$B$5/$D713</f>
        <v>144.12627111103083</v>
      </c>
      <c r="K713" s="5">
        <f>'90.1 Data-SI'!K713*Convert!$B$7/Convert!$B$5/$D713</f>
        <v>0</v>
      </c>
      <c r="L713" s="5">
        <f>'90.1 Data-SI'!L713*Convert!$B$6/Convert!$B$5/$D713</f>
        <v>5.9611179465701261</v>
      </c>
      <c r="M713" s="5">
        <f>'90.1 Data-SI'!M713*Convert!$B$6/Convert!$B$5/$D713</f>
        <v>14.426046689418824</v>
      </c>
      <c r="N713" s="5">
        <f>'90.1 Data-SI'!N713*Convert!$B$6/Convert!$B$5/$D713</f>
        <v>2.6486009833694289E-2</v>
      </c>
      <c r="O713" s="5">
        <f>'90.1 Data-SI'!O713*Convert!$B$6/Convert!$B$5/$D713</f>
        <v>2.6486009833694289E-2</v>
      </c>
      <c r="P713" s="5">
        <f>'90.1 Data-SI'!P713*Convert!$B$6/Convert!$B$5/$D713</f>
        <v>0</v>
      </c>
      <c r="Q713" s="5">
        <f>'90.1 Data-SI'!Q713*Convert!$B$6/Convert!$B$5/$D713</f>
        <v>0</v>
      </c>
      <c r="R713" s="5">
        <f>'90.1 Data-SI'!R713*Convert!$B$6/Convert!$B$5/$D713</f>
        <v>0</v>
      </c>
      <c r="S713" s="5">
        <f>'90.1 Data-SI'!S713*Convert!$B$6/Convert!$B$5/$D713</f>
        <v>0</v>
      </c>
      <c r="T713" s="5">
        <f>'90.1 Data-SI'!T713*Convert!$B$6/Convert!$B$5/$D713</f>
        <v>0</v>
      </c>
      <c r="U713" s="5">
        <f>'90.1 Data-SI'!U713*Convert!$B$7/Convert!$B$5/$D713</f>
        <v>4.9897200494829255</v>
      </c>
      <c r="V713" s="5">
        <f>'90.1 Data-SI'!V713*Convert!$B$6/Convert!$B$5/$D713</f>
        <v>0</v>
      </c>
      <c r="W713" s="5">
        <f>'90.1 Data-SI'!W713*Convert!$B$6/Convert!$B$5/$D713</f>
        <v>81.244952297862767</v>
      </c>
      <c r="X713" s="5">
        <f>'90.1 Data-SI'!X713*Convert!$B$7/Convert!$B$5/$D713</f>
        <v>8.0381875797144994E-2</v>
      </c>
      <c r="Y713" s="5">
        <f t="shared" si="24"/>
        <v>81.325334173659911</v>
      </c>
      <c r="Z713" s="5">
        <f>'90.1 Data-SI'!Z713*Convert!$B$6/Convert!$B$5/$D713</f>
        <v>14.812742432990758</v>
      </c>
      <c r="AA713" s="5">
        <f>'90.1 Data-SI'!AA713*Convert!$B$6/Convert!$B$5/$D713</f>
        <v>383.57922308150518</v>
      </c>
      <c r="AB713" s="5">
        <f t="shared" si="25"/>
        <v>398.39196551449595</v>
      </c>
    </row>
    <row r="714" spans="1:28" x14ac:dyDescent="0.25">
      <c r="A714" s="95">
        <v>2007</v>
      </c>
      <c r="B714" s="95" t="s">
        <v>54</v>
      </c>
      <c r="C714" s="52" t="s">
        <v>14</v>
      </c>
      <c r="D714" s="5">
        <f>VLOOKUP(B714,SWH!$A$4:$C$19,3,FALSE)</f>
        <v>4982.1899999999996</v>
      </c>
      <c r="E714" s="5">
        <f>'90.1 Data-SI'!E714*Convert!$B$6/Convert!$B$5/$D714</f>
        <v>49.827247433134602</v>
      </c>
      <c r="F714" s="5">
        <f>'90.1 Data-SI'!F714*Convert!$B$7/Convert!$B$5/$D714</f>
        <v>9.3170450923968975</v>
      </c>
      <c r="G714" s="5">
        <f>'90.1 Data-SI'!G714*Convert!$B$6/Convert!$B$5/$D714</f>
        <v>65.353346397646206</v>
      </c>
      <c r="H714" s="5">
        <f>'90.1 Data-SI'!H714*Convert!$B$6/Convert!$B$5/$D714</f>
        <v>97.604477705141278</v>
      </c>
      <c r="I714" s="5">
        <f>'90.1 Data-SI'!I714*Convert!$B$6/Convert!$B$5/$D714</f>
        <v>39.750203558408387</v>
      </c>
      <c r="J714" s="5">
        <f>'90.1 Data-SI'!J714*Convert!$B$6/Convert!$B$5/$D714</f>
        <v>144.12627111103083</v>
      </c>
      <c r="K714" s="5">
        <f>'90.1 Data-SI'!K714*Convert!$B$7/Convert!$B$5/$D714</f>
        <v>0</v>
      </c>
      <c r="L714" s="5">
        <f>'90.1 Data-SI'!L714*Convert!$B$6/Convert!$B$5/$D714</f>
        <v>5.9611179465701261</v>
      </c>
      <c r="M714" s="5">
        <f>'90.1 Data-SI'!M714*Convert!$B$6/Convert!$B$5/$D714</f>
        <v>15.307147949886385</v>
      </c>
      <c r="N714" s="5">
        <f>'90.1 Data-SI'!N714*Convert!$B$6/Convert!$B$5/$D714</f>
        <v>2.6486009833694289E-2</v>
      </c>
      <c r="O714" s="5">
        <f>'90.1 Data-SI'!O714*Convert!$B$6/Convert!$B$5/$D714</f>
        <v>2.6486009833694289E-2</v>
      </c>
      <c r="P714" s="5">
        <f>'90.1 Data-SI'!P714*Convert!$B$6/Convert!$B$5/$D714</f>
        <v>0</v>
      </c>
      <c r="Q714" s="5">
        <f>'90.1 Data-SI'!Q714*Convert!$B$6/Convert!$B$5/$D714</f>
        <v>0</v>
      </c>
      <c r="R714" s="5">
        <f>'90.1 Data-SI'!R714*Convert!$B$6/Convert!$B$5/$D714</f>
        <v>0</v>
      </c>
      <c r="S714" s="5">
        <f>'90.1 Data-SI'!S714*Convert!$B$6/Convert!$B$5/$D714</f>
        <v>0</v>
      </c>
      <c r="T714" s="5">
        <f>'90.1 Data-SI'!T714*Convert!$B$6/Convert!$B$5/$D714</f>
        <v>0</v>
      </c>
      <c r="U714" s="5">
        <f>'90.1 Data-SI'!U714*Convert!$B$7/Convert!$B$5/$D714</f>
        <v>5.2604800521680462</v>
      </c>
      <c r="V714" s="5">
        <f>'90.1 Data-SI'!V714*Convert!$B$6/Convert!$B$5/$D714</f>
        <v>0</v>
      </c>
      <c r="W714" s="5">
        <f>'90.1 Data-SI'!W714*Convert!$B$6/Convert!$B$5/$D714</f>
        <v>130.48774178066719</v>
      </c>
      <c r="X714" s="5">
        <f>'90.1 Data-SI'!X714*Convert!$B$7/Convert!$B$5/$D714</f>
        <v>9.3170450923968975</v>
      </c>
      <c r="Y714" s="5">
        <f t="shared" si="24"/>
        <v>139.8047868730641</v>
      </c>
      <c r="Z714" s="5">
        <f>'90.1 Data-SI'!Z714*Convert!$B$6/Convert!$B$5/$D714</f>
        <v>42.591269546569329</v>
      </c>
      <c r="AA714" s="5">
        <f>'90.1 Data-SI'!AA714*Convert!$B$6/Convert!$B$5/$D714</f>
        <v>460.54756765822094</v>
      </c>
      <c r="AB714" s="5">
        <f t="shared" si="25"/>
        <v>503.13883720479026</v>
      </c>
    </row>
    <row r="715" spans="1:28" x14ac:dyDescent="0.25">
      <c r="A715" s="95">
        <v>2007</v>
      </c>
      <c r="B715" s="95" t="s">
        <v>54</v>
      </c>
      <c r="C715" s="52" t="s">
        <v>2</v>
      </c>
      <c r="D715" s="5">
        <f>VLOOKUP(B715,SWH!$A$4:$C$19,3,FALSE)</f>
        <v>4982.1899999999996</v>
      </c>
      <c r="E715" s="5">
        <f>'90.1 Data-SI'!E715*Convert!$B$6/Convert!$B$5/$D715</f>
        <v>24.172898308218318</v>
      </c>
      <c r="F715" s="5">
        <f>'90.1 Data-SI'!F715*Convert!$B$7/Convert!$B$5/$D715</f>
        <v>1.8088943929387595</v>
      </c>
      <c r="G715" s="5">
        <f>'90.1 Data-SI'!G715*Convert!$B$6/Convert!$B$5/$D715</f>
        <v>60.05437869691842</v>
      </c>
      <c r="H715" s="5">
        <f>'90.1 Data-SI'!H715*Convert!$B$6/Convert!$B$5/$D715</f>
        <v>97.604477705141278</v>
      </c>
      <c r="I715" s="5">
        <f>'90.1 Data-SI'!I715*Convert!$B$6/Convert!$B$5/$D715</f>
        <v>39.780221036219906</v>
      </c>
      <c r="J715" s="5">
        <f>'90.1 Data-SI'!J715*Convert!$B$6/Convert!$B$5/$D715</f>
        <v>144.12627111103083</v>
      </c>
      <c r="K715" s="5">
        <f>'90.1 Data-SI'!K715*Convert!$B$7/Convert!$B$5/$D715</f>
        <v>0</v>
      </c>
      <c r="L715" s="5">
        <f>'90.1 Data-SI'!L715*Convert!$B$6/Convert!$B$5/$D715</f>
        <v>5.9611179465701261</v>
      </c>
      <c r="M715" s="5">
        <f>'90.1 Data-SI'!M715*Convert!$B$6/Convert!$B$5/$D715</f>
        <v>19.802706685658766</v>
      </c>
      <c r="N715" s="5">
        <f>'90.1 Data-SI'!N715*Convert!$B$6/Convert!$B$5/$D715</f>
        <v>2.6486009833694289E-2</v>
      </c>
      <c r="O715" s="5">
        <f>'90.1 Data-SI'!O715*Convert!$B$6/Convert!$B$5/$D715</f>
        <v>2.6486009833694289E-2</v>
      </c>
      <c r="P715" s="5">
        <f>'90.1 Data-SI'!P715*Convert!$B$6/Convert!$B$5/$D715</f>
        <v>0</v>
      </c>
      <c r="Q715" s="5">
        <f>'90.1 Data-SI'!Q715*Convert!$B$6/Convert!$B$5/$D715</f>
        <v>0</v>
      </c>
      <c r="R715" s="5">
        <f>'90.1 Data-SI'!R715*Convert!$B$6/Convert!$B$5/$D715</f>
        <v>0</v>
      </c>
      <c r="S715" s="5">
        <f>'90.1 Data-SI'!S715*Convert!$B$6/Convert!$B$5/$D715</f>
        <v>0</v>
      </c>
      <c r="T715" s="5">
        <f>'90.1 Data-SI'!T715*Convert!$B$6/Convert!$B$5/$D715</f>
        <v>0</v>
      </c>
      <c r="U715" s="5">
        <f>'90.1 Data-SI'!U715*Convert!$B$7/Convert!$B$5/$D715</f>
        <v>5.1740544263109651</v>
      </c>
      <c r="V715" s="5">
        <f>'90.1 Data-SI'!V715*Convert!$B$6/Convert!$B$5/$D715</f>
        <v>0</v>
      </c>
      <c r="W715" s="5">
        <f>'90.1 Data-SI'!W715*Convert!$B$6/Convert!$B$5/$D715</f>
        <v>104.0299836907955</v>
      </c>
      <c r="X715" s="5">
        <f>'90.1 Data-SI'!X715*Convert!$B$7/Convert!$B$5/$D715</f>
        <v>1.8088943929387595</v>
      </c>
      <c r="Y715" s="5">
        <f t="shared" si="24"/>
        <v>105.83887808373426</v>
      </c>
      <c r="Z715" s="5">
        <f>'90.1 Data-SI'!Z715*Convert!$B$6/Convert!$B$5/$D715</f>
        <v>20.401290507900256</v>
      </c>
      <c r="AA715" s="5">
        <f>'90.1 Data-SI'!AA715*Convert!$B$6/Convert!$B$5/$D715</f>
        <v>411.9280822735027</v>
      </c>
      <c r="AB715" s="5">
        <f t="shared" si="25"/>
        <v>432.32937278140298</v>
      </c>
    </row>
    <row r="716" spans="1:28" x14ac:dyDescent="0.25">
      <c r="A716" s="95">
        <v>2007</v>
      </c>
      <c r="B716" s="95" t="s">
        <v>54</v>
      </c>
      <c r="C716" s="52" t="s">
        <v>18</v>
      </c>
      <c r="D716" s="5">
        <f>VLOOKUP(B716,SWH!$A$4:$C$19,3,FALSE)</f>
        <v>4982.1899999999996</v>
      </c>
      <c r="E716" s="5">
        <f>'90.1 Data-SI'!E716*Convert!$B$6/Convert!$B$5/$D716</f>
        <v>43.625989664072307</v>
      </c>
      <c r="F716" s="5">
        <f>'90.1 Data-SI'!F716*Convert!$B$7/Convert!$B$5/$D716</f>
        <v>3.1493981562325004</v>
      </c>
      <c r="G716" s="5">
        <f>'90.1 Data-SI'!G716*Convert!$B$6/Convert!$B$5/$D716</f>
        <v>30.559558146116469</v>
      </c>
      <c r="H716" s="5">
        <f>'90.1 Data-SI'!H716*Convert!$B$6/Convert!$B$5/$D716</f>
        <v>97.604477705141278</v>
      </c>
      <c r="I716" s="5">
        <f>'90.1 Data-SI'!I716*Convert!$B$6/Convert!$B$5/$D716</f>
        <v>39.704294474696653</v>
      </c>
      <c r="J716" s="5">
        <f>'90.1 Data-SI'!J716*Convert!$B$6/Convert!$B$5/$D716</f>
        <v>144.12627111103083</v>
      </c>
      <c r="K716" s="5">
        <f>'90.1 Data-SI'!K716*Convert!$B$7/Convert!$B$5/$D716</f>
        <v>0</v>
      </c>
      <c r="L716" s="5">
        <f>'90.1 Data-SI'!L716*Convert!$B$6/Convert!$B$5/$D716</f>
        <v>5.9611179465701261</v>
      </c>
      <c r="M716" s="5">
        <f>'90.1 Data-SI'!M716*Convert!$B$6/Convert!$B$5/$D716</f>
        <v>14.254770492494266</v>
      </c>
      <c r="N716" s="5">
        <f>'90.1 Data-SI'!N716*Convert!$B$6/Convert!$B$5/$D716</f>
        <v>2.6486009833694289E-2</v>
      </c>
      <c r="O716" s="5">
        <f>'90.1 Data-SI'!O716*Convert!$B$6/Convert!$B$5/$D716</f>
        <v>2.6486009833694289E-2</v>
      </c>
      <c r="P716" s="5">
        <f>'90.1 Data-SI'!P716*Convert!$B$6/Convert!$B$5/$D716</f>
        <v>0</v>
      </c>
      <c r="Q716" s="5">
        <f>'90.1 Data-SI'!Q716*Convert!$B$6/Convert!$B$5/$D716</f>
        <v>0</v>
      </c>
      <c r="R716" s="5">
        <f>'90.1 Data-SI'!R716*Convert!$B$6/Convert!$B$5/$D716</f>
        <v>0</v>
      </c>
      <c r="S716" s="5">
        <f>'90.1 Data-SI'!S716*Convert!$B$6/Convert!$B$5/$D716</f>
        <v>0</v>
      </c>
      <c r="T716" s="5">
        <f>'90.1 Data-SI'!T716*Convert!$B$6/Convert!$B$5/$D716</f>
        <v>0</v>
      </c>
      <c r="U716" s="5">
        <f>'90.1 Data-SI'!U716*Convert!$B$7/Convert!$B$5/$D716</f>
        <v>5.3493231780491017</v>
      </c>
      <c r="V716" s="5">
        <f>'90.1 Data-SI'!V716*Convert!$B$6/Convert!$B$5/$D716</f>
        <v>0</v>
      </c>
      <c r="W716" s="5">
        <f>'90.1 Data-SI'!W716*Convert!$B$6/Convert!$B$5/$D716</f>
        <v>88.440318302683039</v>
      </c>
      <c r="X716" s="5">
        <f>'90.1 Data-SI'!X716*Convert!$B$7/Convert!$B$5/$D716</f>
        <v>3.1493981562325004</v>
      </c>
      <c r="Y716" s="5">
        <f t="shared" si="24"/>
        <v>91.589716458915547</v>
      </c>
      <c r="Z716" s="5">
        <f>'90.1 Data-SI'!Z716*Convert!$B$6/Convert!$B$5/$D716</f>
        <v>24.829751352093936</v>
      </c>
      <c r="AA716" s="5">
        <f>'90.1 Data-SI'!AA716*Convert!$B$6/Convert!$B$5/$D716</f>
        <v>400.69095116806062</v>
      </c>
      <c r="AB716" s="5">
        <f t="shared" si="25"/>
        <v>425.52070252015454</v>
      </c>
    </row>
    <row r="717" spans="1:28" x14ac:dyDescent="0.25">
      <c r="A717" s="95">
        <v>2007</v>
      </c>
      <c r="B717" s="95" t="s">
        <v>54</v>
      </c>
      <c r="C717" s="52" t="s">
        <v>4</v>
      </c>
      <c r="D717" s="5">
        <f>VLOOKUP(B717,SWH!$A$4:$C$19,3,FALSE)</f>
        <v>4982.1899999999996</v>
      </c>
      <c r="E717" s="5">
        <f>'90.1 Data-SI'!E717*Convert!$B$6/Convert!$B$5/$D717</f>
        <v>73.541054904235551</v>
      </c>
      <c r="F717" s="5">
        <f>'90.1 Data-SI'!F717*Convert!$B$7/Convert!$B$5/$D717</f>
        <v>18.078669554285703</v>
      </c>
      <c r="G717" s="5">
        <f>'90.1 Data-SI'!G717*Convert!$B$6/Convert!$B$5/$D717</f>
        <v>39.049207164809943</v>
      </c>
      <c r="H717" s="5">
        <f>'90.1 Data-SI'!H717*Convert!$B$6/Convert!$B$5/$D717</f>
        <v>97.604477705141278</v>
      </c>
      <c r="I717" s="5">
        <f>'90.1 Data-SI'!I717*Convert!$B$6/Convert!$B$5/$D717</f>
        <v>39.762563696330773</v>
      </c>
      <c r="J717" s="5">
        <f>'90.1 Data-SI'!J717*Convert!$B$6/Convert!$B$5/$D717</f>
        <v>144.12627111103083</v>
      </c>
      <c r="K717" s="5">
        <f>'90.1 Data-SI'!K717*Convert!$B$7/Convert!$B$5/$D717</f>
        <v>0</v>
      </c>
      <c r="L717" s="5">
        <f>'90.1 Data-SI'!L717*Convert!$B$6/Convert!$B$5/$D717</f>
        <v>5.9611179465701261</v>
      </c>
      <c r="M717" s="5">
        <f>'90.1 Data-SI'!M717*Convert!$B$6/Convert!$B$5/$D717</f>
        <v>14.599088620332292</v>
      </c>
      <c r="N717" s="5">
        <f>'90.1 Data-SI'!N717*Convert!$B$6/Convert!$B$5/$D717</f>
        <v>2.6486009833694289E-2</v>
      </c>
      <c r="O717" s="5">
        <f>'90.1 Data-SI'!O717*Convert!$B$6/Convert!$B$5/$D717</f>
        <v>2.6486009833694289E-2</v>
      </c>
      <c r="P717" s="5">
        <f>'90.1 Data-SI'!P717*Convert!$B$6/Convert!$B$5/$D717</f>
        <v>0</v>
      </c>
      <c r="Q717" s="5">
        <f>'90.1 Data-SI'!Q717*Convert!$B$6/Convert!$B$5/$D717</f>
        <v>0</v>
      </c>
      <c r="R717" s="5">
        <f>'90.1 Data-SI'!R717*Convert!$B$6/Convert!$B$5/$D717</f>
        <v>0</v>
      </c>
      <c r="S717" s="5">
        <f>'90.1 Data-SI'!S717*Convert!$B$6/Convert!$B$5/$D717</f>
        <v>0</v>
      </c>
      <c r="T717" s="5">
        <f>'90.1 Data-SI'!T717*Convert!$B$6/Convert!$B$5/$D717</f>
        <v>0</v>
      </c>
      <c r="U717" s="5">
        <f>'90.1 Data-SI'!U717*Convert!$B$7/Convert!$B$5/$D717</f>
        <v>5.5233831797752497</v>
      </c>
      <c r="V717" s="5">
        <f>'90.1 Data-SI'!V717*Convert!$B$6/Convert!$B$5/$D717</f>
        <v>0</v>
      </c>
      <c r="W717" s="5">
        <f>'90.1 Data-SI'!W717*Convert!$B$6/Convert!$B$5/$D717</f>
        <v>127.18935068937778</v>
      </c>
      <c r="X717" s="5">
        <f>'90.1 Data-SI'!X717*Convert!$B$7/Convert!$B$5/$D717</f>
        <v>18.078669554285703</v>
      </c>
      <c r="Y717" s="5">
        <f t="shared" si="24"/>
        <v>145.26802024366347</v>
      </c>
      <c r="Z717" s="5">
        <f>'90.1 Data-SI'!Z717*Convert!$B$6/Convert!$B$5/$D717</f>
        <v>68.957209469017528</v>
      </c>
      <c r="AA717" s="5">
        <f>'90.1 Data-SI'!AA717*Convert!$B$6/Convert!$B$5/$D717</f>
        <v>483.62747662730203</v>
      </c>
      <c r="AB717" s="5">
        <f t="shared" si="25"/>
        <v>552.5846860963195</v>
      </c>
    </row>
    <row r="718" spans="1:28" x14ac:dyDescent="0.25">
      <c r="A718" s="95">
        <v>2007</v>
      </c>
      <c r="B718" s="95" t="s">
        <v>54</v>
      </c>
      <c r="C718" s="52" t="s">
        <v>5</v>
      </c>
      <c r="D718" s="5">
        <f>VLOOKUP(B718,SWH!$A$4:$C$19,3,FALSE)</f>
        <v>4982.1899999999996</v>
      </c>
      <c r="E718" s="5">
        <f>'90.1 Data-SI'!E718*Convert!$B$6/Convert!$B$5/$D718</f>
        <v>46.009730549104802</v>
      </c>
      <c r="F718" s="5">
        <f>'90.1 Data-SI'!F718*Convert!$B$7/Convert!$B$5/$D718</f>
        <v>6.5659300651141601</v>
      </c>
      <c r="G718" s="5">
        <f>'90.1 Data-SI'!G718*Convert!$B$6/Convert!$B$5/$D718</f>
        <v>45.831391416224598</v>
      </c>
      <c r="H718" s="5">
        <f>'90.1 Data-SI'!H718*Convert!$B$6/Convert!$B$5/$D718</f>
        <v>97.604477705141278</v>
      </c>
      <c r="I718" s="5">
        <f>'90.1 Data-SI'!I718*Convert!$B$6/Convert!$B$5/$D718</f>
        <v>39.764329430319684</v>
      </c>
      <c r="J718" s="5">
        <f>'90.1 Data-SI'!J718*Convert!$B$6/Convert!$B$5/$D718</f>
        <v>144.12627111103083</v>
      </c>
      <c r="K718" s="5">
        <f>'90.1 Data-SI'!K718*Convert!$B$7/Convert!$B$5/$D718</f>
        <v>0</v>
      </c>
      <c r="L718" s="5">
        <f>'90.1 Data-SI'!L718*Convert!$B$6/Convert!$B$5/$D718</f>
        <v>5.9611179465701261</v>
      </c>
      <c r="M718" s="5">
        <f>'90.1 Data-SI'!M718*Convert!$B$6/Convert!$B$5/$D718</f>
        <v>18.577287297353173</v>
      </c>
      <c r="N718" s="5">
        <f>'90.1 Data-SI'!N718*Convert!$B$6/Convert!$B$5/$D718</f>
        <v>2.6486009833694289E-2</v>
      </c>
      <c r="O718" s="5">
        <f>'90.1 Data-SI'!O718*Convert!$B$6/Convert!$B$5/$D718</f>
        <v>2.6486009833694289E-2</v>
      </c>
      <c r="P718" s="5">
        <f>'90.1 Data-SI'!P718*Convert!$B$6/Convert!$B$5/$D718</f>
        <v>0</v>
      </c>
      <c r="Q718" s="5">
        <f>'90.1 Data-SI'!Q718*Convert!$B$6/Convert!$B$5/$D718</f>
        <v>0</v>
      </c>
      <c r="R718" s="5">
        <f>'90.1 Data-SI'!R718*Convert!$B$6/Convert!$B$5/$D718</f>
        <v>0</v>
      </c>
      <c r="S718" s="5">
        <f>'90.1 Data-SI'!S718*Convert!$B$6/Convert!$B$5/$D718</f>
        <v>0</v>
      </c>
      <c r="T718" s="5">
        <f>'90.1 Data-SI'!T718*Convert!$B$6/Convert!$B$5/$D718</f>
        <v>0</v>
      </c>
      <c r="U718" s="5">
        <f>'90.1 Data-SI'!U718*Convert!$B$7/Convert!$B$5/$D718</f>
        <v>5.4496494290440332</v>
      </c>
      <c r="V718" s="5">
        <f>'90.1 Data-SI'!V718*Convert!$B$6/Convert!$B$5/$D718</f>
        <v>0</v>
      </c>
      <c r="W718" s="5">
        <f>'90.1 Data-SI'!W718*Convert!$B$6/Convert!$B$5/$D718</f>
        <v>110.41840926268259</v>
      </c>
      <c r="X718" s="5">
        <f>'90.1 Data-SI'!X718*Convert!$B$7/Convert!$B$5/$D718</f>
        <v>6.5659300651141601</v>
      </c>
      <c r="Y718" s="5">
        <f t="shared" si="24"/>
        <v>116.98433932779675</v>
      </c>
      <c r="Z718" s="5">
        <f>'90.1 Data-SI'!Z718*Convert!$B$6/Convert!$B$5/$D718</f>
        <v>35.104557433578407</v>
      </c>
      <c r="AA718" s="5">
        <f>'90.1 Data-SI'!AA718*Convert!$B$6/Convert!$B$5/$D718</f>
        <v>433.00388316516768</v>
      </c>
      <c r="AB718" s="5">
        <f t="shared" si="25"/>
        <v>468.10844059874609</v>
      </c>
    </row>
    <row r="719" spans="1:28" x14ac:dyDescent="0.25">
      <c r="A719" s="95">
        <v>2007</v>
      </c>
      <c r="B719" s="95" t="s">
        <v>54</v>
      </c>
      <c r="C719" s="52" t="s">
        <v>15</v>
      </c>
      <c r="D719" s="5">
        <f>VLOOKUP(B719,SWH!$A$4:$C$19,3,FALSE)</f>
        <v>4982.1899999999996</v>
      </c>
      <c r="E719" s="5">
        <f>'90.1 Data-SI'!E719*Convert!$B$6/Convert!$B$5/$D719</f>
        <v>40.7195915183216</v>
      </c>
      <c r="F719" s="5">
        <f>'90.1 Data-SI'!F719*Convert!$B$7/Convert!$B$5/$D719</f>
        <v>4.8265387978646608</v>
      </c>
      <c r="G719" s="5">
        <f>'90.1 Data-SI'!G719*Convert!$B$6/Convert!$B$5/$D719</f>
        <v>20.478982803412425</v>
      </c>
      <c r="H719" s="5">
        <f>'90.1 Data-SI'!H719*Convert!$B$6/Convert!$B$5/$D719</f>
        <v>97.604477705141278</v>
      </c>
      <c r="I719" s="5">
        <f>'90.1 Data-SI'!I719*Convert!$B$6/Convert!$B$5/$D719</f>
        <v>39.702528740707734</v>
      </c>
      <c r="J719" s="5">
        <f>'90.1 Data-SI'!J719*Convert!$B$6/Convert!$B$5/$D719</f>
        <v>144.12627111103083</v>
      </c>
      <c r="K719" s="5">
        <f>'90.1 Data-SI'!K719*Convert!$B$7/Convert!$B$5/$D719</f>
        <v>0</v>
      </c>
      <c r="L719" s="5">
        <f>'90.1 Data-SI'!L719*Convert!$B$6/Convert!$B$5/$D719</f>
        <v>5.9611179465701261</v>
      </c>
      <c r="M719" s="5">
        <f>'90.1 Data-SI'!M719*Convert!$B$6/Convert!$B$5/$D719</f>
        <v>13.536116759006692</v>
      </c>
      <c r="N719" s="5">
        <f>'90.1 Data-SI'!N719*Convert!$B$6/Convert!$B$5/$D719</f>
        <v>2.6486009833694289E-2</v>
      </c>
      <c r="O719" s="5">
        <f>'90.1 Data-SI'!O719*Convert!$B$6/Convert!$B$5/$D719</f>
        <v>2.6486009833694289E-2</v>
      </c>
      <c r="P719" s="5">
        <f>'90.1 Data-SI'!P719*Convert!$B$6/Convert!$B$5/$D719</f>
        <v>0</v>
      </c>
      <c r="Q719" s="5">
        <f>'90.1 Data-SI'!Q719*Convert!$B$6/Convert!$B$5/$D719</f>
        <v>0</v>
      </c>
      <c r="R719" s="5">
        <f>'90.1 Data-SI'!R719*Convert!$B$6/Convert!$B$5/$D719</f>
        <v>0</v>
      </c>
      <c r="S719" s="5">
        <f>'90.1 Data-SI'!S719*Convert!$B$6/Convert!$B$5/$D719</f>
        <v>0</v>
      </c>
      <c r="T719" s="5">
        <f>'90.1 Data-SI'!T719*Convert!$B$6/Convert!$B$5/$D719</f>
        <v>0</v>
      </c>
      <c r="U719" s="5">
        <f>'90.1 Data-SI'!U719*Convert!$B$7/Convert!$B$5/$D719</f>
        <v>5.5028344295714673</v>
      </c>
      <c r="V719" s="5">
        <f>'90.1 Data-SI'!V719*Convert!$B$6/Convert!$B$5/$D719</f>
        <v>0</v>
      </c>
      <c r="W719" s="5">
        <f>'90.1 Data-SI'!W719*Convert!$B$6/Convert!$B$5/$D719</f>
        <v>74.734691080740717</v>
      </c>
      <c r="X719" s="5">
        <f>'90.1 Data-SI'!X719*Convert!$B$7/Convert!$B$5/$D719</f>
        <v>4.8265387978646608</v>
      </c>
      <c r="Y719" s="5">
        <f t="shared" si="24"/>
        <v>79.561229878605374</v>
      </c>
      <c r="Z719" s="5">
        <f>'90.1 Data-SI'!Z719*Convert!$B$6/Convert!$B$5/$D719</f>
        <v>30.178159604511276</v>
      </c>
      <c r="AA719" s="5">
        <f>'90.1 Data-SI'!AA719*Convert!$B$6/Convert!$B$5/$D719</f>
        <v>392.33373219853564</v>
      </c>
      <c r="AB719" s="5">
        <f t="shared" si="25"/>
        <v>422.51189180304692</v>
      </c>
    </row>
    <row r="720" spans="1:28" x14ac:dyDescent="0.25">
      <c r="A720" s="95">
        <v>2007</v>
      </c>
      <c r="B720" s="95" t="s">
        <v>54</v>
      </c>
      <c r="C720" s="52" t="s">
        <v>16</v>
      </c>
      <c r="D720" s="5">
        <f>VLOOKUP(B720,SWH!$A$4:$C$19,3,FALSE)</f>
        <v>4982.1899999999996</v>
      </c>
      <c r="E720" s="5">
        <f>'90.1 Data-SI'!E720*Convert!$B$6/Convert!$B$5/$D720</f>
        <v>107.25421395455055</v>
      </c>
      <c r="F720" s="5">
        <f>'90.1 Data-SI'!F720*Convert!$B$7/Convert!$B$5/$D720</f>
        <v>28.482380907459042</v>
      </c>
      <c r="G720" s="5">
        <f>'90.1 Data-SI'!G720*Convert!$B$6/Convert!$B$5/$D720</f>
        <v>41.918524896793485</v>
      </c>
      <c r="H720" s="5">
        <f>'90.1 Data-SI'!H720*Convert!$B$6/Convert!$B$5/$D720</f>
        <v>97.604477705141278</v>
      </c>
      <c r="I720" s="5">
        <f>'90.1 Data-SI'!I720*Convert!$B$6/Convert!$B$5/$D720</f>
        <v>39.744906356441646</v>
      </c>
      <c r="J720" s="5">
        <f>'90.1 Data-SI'!J720*Convert!$B$6/Convert!$B$5/$D720</f>
        <v>144.12627111103083</v>
      </c>
      <c r="K720" s="5">
        <f>'90.1 Data-SI'!K720*Convert!$B$7/Convert!$B$5/$D720</f>
        <v>0</v>
      </c>
      <c r="L720" s="5">
        <f>'90.1 Data-SI'!L720*Convert!$B$6/Convert!$B$5/$D720</f>
        <v>5.9611179465701261</v>
      </c>
      <c r="M720" s="5">
        <f>'90.1 Data-SI'!M720*Convert!$B$6/Convert!$B$5/$D720</f>
        <v>15.866885624371792</v>
      </c>
      <c r="N720" s="5">
        <f>'90.1 Data-SI'!N720*Convert!$B$6/Convert!$B$5/$D720</f>
        <v>2.6486009833694289E-2</v>
      </c>
      <c r="O720" s="5">
        <f>'90.1 Data-SI'!O720*Convert!$B$6/Convert!$B$5/$D720</f>
        <v>2.6486009833694289E-2</v>
      </c>
      <c r="P720" s="5">
        <f>'90.1 Data-SI'!P720*Convert!$B$6/Convert!$B$5/$D720</f>
        <v>0</v>
      </c>
      <c r="Q720" s="5">
        <f>'90.1 Data-SI'!Q720*Convert!$B$6/Convert!$B$5/$D720</f>
        <v>0</v>
      </c>
      <c r="R720" s="5">
        <f>'90.1 Data-SI'!R720*Convert!$B$6/Convert!$B$5/$D720</f>
        <v>0</v>
      </c>
      <c r="S720" s="5">
        <f>'90.1 Data-SI'!S720*Convert!$B$6/Convert!$B$5/$D720</f>
        <v>0</v>
      </c>
      <c r="T720" s="5">
        <f>'90.1 Data-SI'!T720*Convert!$B$6/Convert!$B$5/$D720</f>
        <v>0</v>
      </c>
      <c r="U720" s="5">
        <f>'90.1 Data-SI'!U720*Convert!$B$7/Convert!$B$5/$D720</f>
        <v>5.7246400567711087</v>
      </c>
      <c r="V720" s="5">
        <f>'90.1 Data-SI'!V720*Convert!$B$6/Convert!$B$5/$D720</f>
        <v>0</v>
      </c>
      <c r="W720" s="5">
        <f>'90.1 Data-SI'!W720*Convert!$B$6/Convert!$B$5/$D720</f>
        <v>165.03962447571584</v>
      </c>
      <c r="X720" s="5">
        <f>'90.1 Data-SI'!X720*Convert!$B$7/Convert!$B$5/$D720</f>
        <v>28.482380907459042</v>
      </c>
      <c r="Y720" s="5">
        <f t="shared" si="24"/>
        <v>193.52200538317487</v>
      </c>
      <c r="Z720" s="5">
        <f>'90.1 Data-SI'!Z720*Convert!$B$6/Convert!$B$5/$D720</f>
        <v>99.940543772473106</v>
      </c>
      <c r="AA720" s="5">
        <f>'90.1 Data-SI'!AA720*Convert!$B$6/Convert!$B$5/$D720</f>
        <v>552.44166164321757</v>
      </c>
      <c r="AB720" s="5">
        <f t="shared" si="25"/>
        <v>652.38220541569069</v>
      </c>
    </row>
    <row r="721" spans="1:28" x14ac:dyDescent="0.25">
      <c r="A721" s="95">
        <v>2007</v>
      </c>
      <c r="B721" s="95" t="s">
        <v>54</v>
      </c>
      <c r="C721" s="52" t="s">
        <v>9</v>
      </c>
      <c r="D721" s="5">
        <f>VLOOKUP(B721,SWH!$A$4:$C$19,3,FALSE)</f>
        <v>4982.1899999999996</v>
      </c>
      <c r="E721" s="5">
        <f>'90.1 Data-SI'!E721*Convert!$B$6/Convert!$B$5/$D721</f>
        <v>79.821770702798929</v>
      </c>
      <c r="F721" s="5">
        <f>'90.1 Data-SI'!F721*Convert!$B$7/Convert!$B$5/$D721</f>
        <v>15.487109528585268</v>
      </c>
      <c r="G721" s="5">
        <f>'90.1 Data-SI'!G721*Convert!$B$6/Convert!$B$5/$D721</f>
        <v>31.53071184001859</v>
      </c>
      <c r="H721" s="5">
        <f>'90.1 Data-SI'!H721*Convert!$B$6/Convert!$B$5/$D721</f>
        <v>97.604477705141278</v>
      </c>
      <c r="I721" s="5">
        <f>'90.1 Data-SI'!I721*Convert!$B$6/Convert!$B$5/$D721</f>
        <v>39.71488887863012</v>
      </c>
      <c r="J721" s="5">
        <f>'90.1 Data-SI'!J721*Convert!$B$6/Convert!$B$5/$D721</f>
        <v>144.12627111103083</v>
      </c>
      <c r="K721" s="5">
        <f>'90.1 Data-SI'!K721*Convert!$B$7/Convert!$B$5/$D721</f>
        <v>0</v>
      </c>
      <c r="L721" s="5">
        <f>'90.1 Data-SI'!L721*Convert!$B$6/Convert!$B$5/$D721</f>
        <v>5.9611179465701261</v>
      </c>
      <c r="M721" s="5">
        <f>'90.1 Data-SI'!M721*Convert!$B$6/Convert!$B$5/$D721</f>
        <v>16.786833032595439</v>
      </c>
      <c r="N721" s="5">
        <f>'90.1 Data-SI'!N721*Convert!$B$6/Convert!$B$5/$D721</f>
        <v>2.6486009833694289E-2</v>
      </c>
      <c r="O721" s="5">
        <f>'90.1 Data-SI'!O721*Convert!$B$6/Convert!$B$5/$D721</f>
        <v>2.6486009833694289E-2</v>
      </c>
      <c r="P721" s="5">
        <f>'90.1 Data-SI'!P721*Convert!$B$6/Convert!$B$5/$D721</f>
        <v>0</v>
      </c>
      <c r="Q721" s="5">
        <f>'90.1 Data-SI'!Q721*Convert!$B$6/Convert!$B$5/$D721</f>
        <v>0</v>
      </c>
      <c r="R721" s="5">
        <f>'90.1 Data-SI'!R721*Convert!$B$6/Convert!$B$5/$D721</f>
        <v>0</v>
      </c>
      <c r="S721" s="5">
        <f>'90.1 Data-SI'!S721*Convert!$B$6/Convert!$B$5/$D721</f>
        <v>0</v>
      </c>
      <c r="T721" s="5">
        <f>'90.1 Data-SI'!T721*Convert!$B$6/Convert!$B$5/$D721</f>
        <v>0</v>
      </c>
      <c r="U721" s="5">
        <f>'90.1 Data-SI'!U721*Convert!$B$7/Convert!$B$5/$D721</f>
        <v>5.6720594312496679</v>
      </c>
      <c r="V721" s="5">
        <f>'90.1 Data-SI'!V721*Convert!$B$6/Convert!$B$5/$D721</f>
        <v>0</v>
      </c>
      <c r="W721" s="5">
        <f>'90.1 Data-SI'!W721*Convert!$B$6/Convert!$B$5/$D721</f>
        <v>128.13931557541298</v>
      </c>
      <c r="X721" s="5">
        <f>'90.1 Data-SI'!X721*Convert!$B$7/Convert!$B$5/$D721</f>
        <v>15.487109528585268</v>
      </c>
      <c r="Y721" s="5">
        <f t="shared" si="24"/>
        <v>143.62642510399826</v>
      </c>
      <c r="Z721" s="5">
        <f>'90.1 Data-SI'!Z721*Convert!$B$6/Convert!$B$5/$D721</f>
        <v>61.818346951842464</v>
      </c>
      <c r="AA721" s="5">
        <f>'90.1 Data-SI'!AA721*Convert!$B$6/Convert!$B$5/$D721</f>
        <v>477.39090417846148</v>
      </c>
      <c r="AB721" s="5">
        <f t="shared" si="25"/>
        <v>539.20925113030398</v>
      </c>
    </row>
    <row r="722" spans="1:28" x14ac:dyDescent="0.25">
      <c r="A722" s="95">
        <v>2007</v>
      </c>
      <c r="B722" s="95" t="s">
        <v>54</v>
      </c>
      <c r="C722" s="52" t="s">
        <v>12</v>
      </c>
      <c r="D722" s="5">
        <f>VLOOKUP(B722,SWH!$A$4:$C$19,3,FALSE)</f>
        <v>4982.1899999999996</v>
      </c>
      <c r="E722" s="5">
        <f>'90.1 Data-SI'!E722*Convert!$B$6/Convert!$B$5/$D722</f>
        <v>112.48078656173291</v>
      </c>
      <c r="F722" s="5">
        <f>'90.1 Data-SI'!F722*Convert!$B$7/Convert!$B$5/$D722</f>
        <v>35.954873481563553</v>
      </c>
      <c r="G722" s="5">
        <f>'90.1 Data-SI'!G722*Convert!$B$6/Convert!$B$5/$D722</f>
        <v>34.378840764135184</v>
      </c>
      <c r="H722" s="5">
        <f>'90.1 Data-SI'!H722*Convert!$B$6/Convert!$B$5/$D722</f>
        <v>97.604477705141278</v>
      </c>
      <c r="I722" s="5">
        <f>'90.1 Data-SI'!I722*Convert!$B$6/Convert!$B$5/$D722</f>
        <v>39.690168602785342</v>
      </c>
      <c r="J722" s="5">
        <f>'90.1 Data-SI'!J722*Convert!$B$6/Convert!$B$5/$D722</f>
        <v>144.12627111103083</v>
      </c>
      <c r="K722" s="5">
        <f>'90.1 Data-SI'!K722*Convert!$B$7/Convert!$B$5/$D722</f>
        <v>0</v>
      </c>
      <c r="L722" s="5">
        <f>'90.1 Data-SI'!L722*Convert!$B$6/Convert!$B$5/$D722</f>
        <v>5.9611179465701261</v>
      </c>
      <c r="M722" s="5">
        <f>'90.1 Data-SI'!M722*Convert!$B$6/Convert!$B$5/$D722</f>
        <v>16.469000914591106</v>
      </c>
      <c r="N722" s="5">
        <f>'90.1 Data-SI'!N722*Convert!$B$6/Convert!$B$5/$D722</f>
        <v>2.6486009833694289E-2</v>
      </c>
      <c r="O722" s="5">
        <f>'90.1 Data-SI'!O722*Convert!$B$6/Convert!$B$5/$D722</f>
        <v>2.6486009833694289E-2</v>
      </c>
      <c r="P722" s="5">
        <f>'90.1 Data-SI'!P722*Convert!$B$6/Convert!$B$5/$D722</f>
        <v>0</v>
      </c>
      <c r="Q722" s="5">
        <f>'90.1 Data-SI'!Q722*Convert!$B$6/Convert!$B$5/$D722</f>
        <v>0</v>
      </c>
      <c r="R722" s="5">
        <f>'90.1 Data-SI'!R722*Convert!$B$6/Convert!$B$5/$D722</f>
        <v>0</v>
      </c>
      <c r="S722" s="5">
        <f>'90.1 Data-SI'!S722*Convert!$B$6/Convert!$B$5/$D722</f>
        <v>0</v>
      </c>
      <c r="T722" s="5">
        <f>'90.1 Data-SI'!T722*Convert!$B$6/Convert!$B$5/$D722</f>
        <v>0</v>
      </c>
      <c r="U722" s="5">
        <f>'90.1 Data-SI'!U722*Convert!$B$7/Convert!$B$5/$D722</f>
        <v>5.9669944341745307</v>
      </c>
      <c r="V722" s="5">
        <f>'90.1 Data-SI'!V722*Convert!$B$6/Convert!$B$5/$D722</f>
        <v>0</v>
      </c>
      <c r="W722" s="5">
        <f>'90.1 Data-SI'!W722*Convert!$B$6/Convert!$B$5/$D722</f>
        <v>163.32862824045921</v>
      </c>
      <c r="X722" s="5">
        <f>'90.1 Data-SI'!X722*Convert!$B$7/Convert!$B$5/$D722</f>
        <v>35.954873481563553</v>
      </c>
      <c r="Y722" s="5">
        <f t="shared" si="24"/>
        <v>199.28350172202278</v>
      </c>
      <c r="Z722" s="5">
        <f>'90.1 Data-SI'!Z722*Convert!$B$6/Convert!$B$5/$D722</f>
        <v>122.47837240695803</v>
      </c>
      <c r="AA722" s="5">
        <f>'90.1 Data-SI'!AA722*Convert!$B$6/Convert!$B$5/$D722</f>
        <v>573.21552202277849</v>
      </c>
      <c r="AB722" s="5">
        <f t="shared" si="25"/>
        <v>695.69389442973647</v>
      </c>
    </row>
    <row r="723" spans="1:28" x14ac:dyDescent="0.25">
      <c r="A723" s="95">
        <v>2007</v>
      </c>
      <c r="B723" s="95" t="s">
        <v>54</v>
      </c>
      <c r="C723" s="52" t="s">
        <v>8</v>
      </c>
      <c r="D723" s="5">
        <f>VLOOKUP(B723,SWH!$A$4:$C$19,3,FALSE)</f>
        <v>4982.1899999999996</v>
      </c>
      <c r="E723" s="5">
        <f>'90.1 Data-SI'!E723*Convert!$B$6/Convert!$B$5/$D723</f>
        <v>160.86189785794781</v>
      </c>
      <c r="F723" s="5">
        <f>'90.1 Data-SI'!F723*Convert!$B$7/Convert!$B$5/$D723</f>
        <v>54.617369291639058</v>
      </c>
      <c r="G723" s="5">
        <f>'90.1 Data-SI'!G723*Convert!$B$6/Convert!$B$5/$D723</f>
        <v>20.351849956210689</v>
      </c>
      <c r="H723" s="5">
        <f>'90.1 Data-SI'!H723*Convert!$B$6/Convert!$B$5/$D723</f>
        <v>97.604477705141278</v>
      </c>
      <c r="I723" s="5">
        <f>'90.1 Data-SI'!I723*Convert!$B$6/Convert!$B$5/$D723</f>
        <v>39.472983322149055</v>
      </c>
      <c r="J723" s="5">
        <f>'90.1 Data-SI'!J723*Convert!$B$6/Convert!$B$5/$D723</f>
        <v>144.12627111103083</v>
      </c>
      <c r="K723" s="5">
        <f>'90.1 Data-SI'!K723*Convert!$B$7/Convert!$B$5/$D723</f>
        <v>0</v>
      </c>
      <c r="L723" s="5">
        <f>'90.1 Data-SI'!L723*Convert!$B$6/Convert!$B$5/$D723</f>
        <v>5.9611179465701261</v>
      </c>
      <c r="M723" s="5">
        <f>'90.1 Data-SI'!M723*Convert!$B$6/Convert!$B$5/$D723</f>
        <v>17.083476342732816</v>
      </c>
      <c r="N723" s="5">
        <f>'90.1 Data-SI'!N723*Convert!$B$6/Convert!$B$5/$D723</f>
        <v>2.6486009833694289E-2</v>
      </c>
      <c r="O723" s="5">
        <f>'90.1 Data-SI'!O723*Convert!$B$6/Convert!$B$5/$D723</f>
        <v>2.6486009833694289E-2</v>
      </c>
      <c r="P723" s="5">
        <f>'90.1 Data-SI'!P723*Convert!$B$6/Convert!$B$5/$D723</f>
        <v>0</v>
      </c>
      <c r="Q723" s="5">
        <f>'90.1 Data-SI'!Q723*Convert!$B$6/Convert!$B$5/$D723</f>
        <v>0</v>
      </c>
      <c r="R723" s="5">
        <f>'90.1 Data-SI'!R723*Convert!$B$6/Convert!$B$5/$D723</f>
        <v>0</v>
      </c>
      <c r="S723" s="5">
        <f>'90.1 Data-SI'!S723*Convert!$B$6/Convert!$B$5/$D723</f>
        <v>0</v>
      </c>
      <c r="T723" s="5">
        <f>'90.1 Data-SI'!T723*Convert!$B$6/Convert!$B$5/$D723</f>
        <v>0</v>
      </c>
      <c r="U723" s="5">
        <f>'90.1 Data-SI'!U723*Convert!$B$7/Convert!$B$5/$D723</f>
        <v>6.2885219373631109</v>
      </c>
      <c r="V723" s="5">
        <f>'90.1 Data-SI'!V723*Convert!$B$6/Convert!$B$5/$D723</f>
        <v>0</v>
      </c>
      <c r="W723" s="5">
        <f>'90.1 Data-SI'!W723*Convert!$B$6/Convert!$B$5/$D723</f>
        <v>198.2972241568913</v>
      </c>
      <c r="X723" s="5">
        <f>'90.1 Data-SI'!X723*Convert!$B$7/Convert!$B$5/$D723</f>
        <v>54.617369291639058</v>
      </c>
      <c r="Y723" s="5">
        <f t="shared" si="24"/>
        <v>252.91459344853035</v>
      </c>
      <c r="Z723" s="5">
        <f>'90.1 Data-SI'!Z723*Convert!$B$6/Convert!$B$5/$D723</f>
        <v>177.94184273270281</v>
      </c>
      <c r="AA723" s="5">
        <f>'90.1 Data-SI'!AA723*Convert!$B$6/Convert!$B$5/$D723</f>
        <v>663.43040298431913</v>
      </c>
      <c r="AB723" s="5">
        <f t="shared" si="25"/>
        <v>841.372245717022</v>
      </c>
    </row>
    <row r="724" spans="1:28" x14ac:dyDescent="0.25">
      <c r="A724" s="95">
        <v>2010</v>
      </c>
      <c r="B724" s="95" t="s">
        <v>54</v>
      </c>
      <c r="C724" s="52" t="s">
        <v>10</v>
      </c>
      <c r="D724" s="5">
        <f>VLOOKUP(B724,SWH!$A$4:$C$19,3,FALSE)</f>
        <v>4982.1899999999996</v>
      </c>
      <c r="E724" s="5">
        <f>'90.1 Data-SI'!E724*Convert!$B$6/Convert!$B$5/$D724</f>
        <v>0</v>
      </c>
      <c r="F724" s="5">
        <f>'90.1 Data-SI'!F724*Convert!$B$7/Convert!$B$5/$D724</f>
        <v>0</v>
      </c>
      <c r="G724" s="5">
        <f>'90.1 Data-SI'!G724*Convert!$B$6/Convert!$B$5/$D724</f>
        <v>212.12645275805752</v>
      </c>
      <c r="H724" s="5">
        <f>'90.1 Data-SI'!H724*Convert!$B$6/Convert!$B$5/$D724</f>
        <v>65.355112131635096</v>
      </c>
      <c r="I724" s="5">
        <f>'90.1 Data-SI'!I724*Convert!$B$6/Convert!$B$5/$D724</f>
        <v>18.206483159681451</v>
      </c>
      <c r="J724" s="5">
        <f>'90.1 Data-SI'!J724*Convert!$B$6/Convert!$B$5/$D724</f>
        <v>133.78613287195657</v>
      </c>
      <c r="K724" s="5">
        <f>'90.1 Data-SI'!K724*Convert!$B$7/Convert!$B$5/$D724</f>
        <v>0</v>
      </c>
      <c r="L724" s="5">
        <f>'90.1 Data-SI'!L724*Convert!$B$6/Convert!$B$5/$D724</f>
        <v>3.0688456727307107</v>
      </c>
      <c r="M724" s="5">
        <f>'90.1 Data-SI'!M724*Convert!$B$6/Convert!$B$5/$D724</f>
        <v>22.972199195757508</v>
      </c>
      <c r="N724" s="5">
        <f>'90.1 Data-SI'!N724*Convert!$B$6/Convert!$B$5/$D724</f>
        <v>2.6486009833694289E-2</v>
      </c>
      <c r="O724" s="5">
        <f>'90.1 Data-SI'!O724*Convert!$B$6/Convert!$B$5/$D724</f>
        <v>2.6486009833694289E-2</v>
      </c>
      <c r="P724" s="5">
        <f>'90.1 Data-SI'!P724*Convert!$B$6/Convert!$B$5/$D724</f>
        <v>0</v>
      </c>
      <c r="Q724" s="5">
        <f>'90.1 Data-SI'!Q724*Convert!$B$6/Convert!$B$5/$D724</f>
        <v>0</v>
      </c>
      <c r="R724" s="5">
        <f>'90.1 Data-SI'!R724*Convert!$B$6/Convert!$B$5/$D724</f>
        <v>0</v>
      </c>
      <c r="S724" s="5">
        <f>'90.1 Data-SI'!S724*Convert!$B$6/Convert!$B$5/$D724</f>
        <v>0</v>
      </c>
      <c r="T724" s="5">
        <f>'90.1 Data-SI'!T724*Convert!$B$6/Convert!$B$5/$D724</f>
        <v>0</v>
      </c>
      <c r="U724" s="5">
        <f>'90.1 Data-SI'!U724*Convert!$B$7/Convert!$B$5/$D724</f>
        <v>4.0583781652468325</v>
      </c>
      <c r="V724" s="5">
        <f>'90.1 Data-SI'!V724*Convert!$B$6/Convert!$B$5/$D724</f>
        <v>0</v>
      </c>
      <c r="W724" s="5">
        <f>'90.1 Data-SI'!W724*Convert!$B$6/Convert!$B$5/$D724</f>
        <v>235.09865195381502</v>
      </c>
      <c r="X724" s="5">
        <f>'90.1 Data-SI'!X724*Convert!$B$7/Convert!$B$5/$D724</f>
        <v>0</v>
      </c>
      <c r="Y724" s="5">
        <f t="shared" si="24"/>
        <v>235.09865195381502</v>
      </c>
      <c r="Z724" s="5">
        <f>'90.1 Data-SI'!Z724*Convert!$B$6/Convert!$B$5/$D724</f>
        <v>11.856903735550476</v>
      </c>
      <c r="AA724" s="5">
        <f>'90.1 Data-SI'!AA724*Convert!$B$6/Convert!$B$5/$D724</f>
        <v>467.39684980121422</v>
      </c>
      <c r="AB724" s="5">
        <f t="shared" si="25"/>
        <v>479.25375353676469</v>
      </c>
    </row>
    <row r="725" spans="1:28" x14ac:dyDescent="0.25">
      <c r="A725" s="95">
        <v>2010</v>
      </c>
      <c r="B725" s="95" t="s">
        <v>54</v>
      </c>
      <c r="C725" s="52" t="s">
        <v>6</v>
      </c>
      <c r="D725" s="5">
        <f>VLOOKUP(B725,SWH!$A$4:$C$19,3,FALSE)</f>
        <v>4982.1899999999996</v>
      </c>
      <c r="E725" s="5">
        <f>'90.1 Data-SI'!E725*Convert!$B$6/Convert!$B$5/$D725</f>
        <v>0.22424821659194494</v>
      </c>
      <c r="F725" s="5">
        <f>'90.1 Data-SI'!F725*Convert!$B$7/Convert!$B$5/$D725</f>
        <v>0</v>
      </c>
      <c r="G725" s="5">
        <f>'90.1 Data-SI'!G725*Convert!$B$6/Convert!$B$5/$D725</f>
        <v>178.67462233810167</v>
      </c>
      <c r="H725" s="5">
        <f>'90.1 Data-SI'!H725*Convert!$B$6/Convert!$B$5/$D725</f>
        <v>65.446930299058579</v>
      </c>
      <c r="I725" s="5">
        <f>'90.1 Data-SI'!I725*Convert!$B$6/Convert!$B$5/$D725</f>
        <v>18.201185957714713</v>
      </c>
      <c r="J725" s="5">
        <f>'90.1 Data-SI'!J725*Convert!$B$6/Convert!$B$5/$D725</f>
        <v>133.78613287195657</v>
      </c>
      <c r="K725" s="5">
        <f>'90.1 Data-SI'!K725*Convert!$B$7/Convert!$B$5/$D725</f>
        <v>0</v>
      </c>
      <c r="L725" s="5">
        <f>'90.1 Data-SI'!L725*Convert!$B$6/Convert!$B$5/$D725</f>
        <v>3.0688456727307107</v>
      </c>
      <c r="M725" s="5">
        <f>'90.1 Data-SI'!M725*Convert!$B$6/Convert!$B$5/$D725</f>
        <v>22.20410491058038</v>
      </c>
      <c r="N725" s="5">
        <f>'90.1 Data-SI'!N725*Convert!$B$6/Convert!$B$5/$D725</f>
        <v>2.6486009833694289E-2</v>
      </c>
      <c r="O725" s="5">
        <f>'90.1 Data-SI'!O725*Convert!$B$6/Convert!$B$5/$D725</f>
        <v>2.6486009833694289E-2</v>
      </c>
      <c r="P725" s="5">
        <f>'90.1 Data-SI'!P725*Convert!$B$6/Convert!$B$5/$D725</f>
        <v>0</v>
      </c>
      <c r="Q725" s="5">
        <f>'90.1 Data-SI'!Q725*Convert!$B$6/Convert!$B$5/$D725</f>
        <v>0</v>
      </c>
      <c r="R725" s="5">
        <f>'90.1 Data-SI'!R725*Convert!$B$6/Convert!$B$5/$D725</f>
        <v>0</v>
      </c>
      <c r="S725" s="5">
        <f>'90.1 Data-SI'!S725*Convert!$B$6/Convert!$B$5/$D725</f>
        <v>0</v>
      </c>
      <c r="T725" s="5">
        <f>'90.1 Data-SI'!T725*Convert!$B$6/Convert!$B$5/$D725</f>
        <v>0</v>
      </c>
      <c r="U725" s="5">
        <f>'90.1 Data-SI'!U725*Convert!$B$7/Convert!$B$5/$D725</f>
        <v>4.0855750405165425</v>
      </c>
      <c r="V725" s="5">
        <f>'90.1 Data-SI'!V725*Convert!$B$6/Convert!$B$5/$D725</f>
        <v>0</v>
      </c>
      <c r="W725" s="5">
        <f>'90.1 Data-SI'!W725*Convert!$B$6/Convert!$B$5/$D725</f>
        <v>201.102975465274</v>
      </c>
      <c r="X725" s="5">
        <f>'90.1 Data-SI'!X725*Convert!$B$7/Convert!$B$5/$D725</f>
        <v>0</v>
      </c>
      <c r="Y725" s="5">
        <f t="shared" si="24"/>
        <v>201.102975465274</v>
      </c>
      <c r="Z725" s="5">
        <f>'90.1 Data-SI'!Z725*Convert!$B$6/Convert!$B$5/$D725</f>
        <v>11.936361765051558</v>
      </c>
      <c r="AA725" s="5">
        <f>'90.1 Data-SI'!AA725*Convert!$B$6/Convert!$B$5/$D725</f>
        <v>433.56891804161984</v>
      </c>
      <c r="AB725" s="5">
        <f t="shared" si="25"/>
        <v>445.50527980667141</v>
      </c>
    </row>
    <row r="726" spans="1:28" x14ac:dyDescent="0.25">
      <c r="A726" s="95">
        <v>2010</v>
      </c>
      <c r="B726" s="95" t="s">
        <v>54</v>
      </c>
      <c r="C726" s="52" t="s">
        <v>11</v>
      </c>
      <c r="D726" s="5">
        <f>VLOOKUP(B726,SWH!$A$4:$C$19,3,FALSE)</f>
        <v>4982.1899999999996</v>
      </c>
      <c r="E726" s="5">
        <f>'90.1 Data-SI'!E726*Convert!$B$6/Convert!$B$5/$D726</f>
        <v>2.2954541855868382E-2</v>
      </c>
      <c r="F726" s="5">
        <f>'90.1 Data-SI'!F726*Convert!$B$7/Convert!$B$5/$D726</f>
        <v>0</v>
      </c>
      <c r="G726" s="5">
        <f>'90.1 Data-SI'!G726*Convert!$B$6/Convert!$B$5/$D726</f>
        <v>141.24635897511379</v>
      </c>
      <c r="H726" s="5">
        <f>'90.1 Data-SI'!H726*Convert!$B$6/Convert!$B$5/$D726</f>
        <v>65.628800899916612</v>
      </c>
      <c r="I726" s="5">
        <f>'90.1 Data-SI'!I726*Convert!$B$6/Convert!$B$5/$D726</f>
        <v>18.204717425692539</v>
      </c>
      <c r="J726" s="5">
        <f>'90.1 Data-SI'!J726*Convert!$B$6/Convert!$B$5/$D726</f>
        <v>133.78613287195657</v>
      </c>
      <c r="K726" s="5">
        <f>'90.1 Data-SI'!K726*Convert!$B$7/Convert!$B$5/$D726</f>
        <v>0</v>
      </c>
      <c r="L726" s="5">
        <f>'90.1 Data-SI'!L726*Convert!$B$6/Convert!$B$5/$D726</f>
        <v>3.0688456727307107</v>
      </c>
      <c r="M726" s="5">
        <f>'90.1 Data-SI'!M726*Convert!$B$6/Convert!$B$5/$D726</f>
        <v>19.571395533111165</v>
      </c>
      <c r="N726" s="5">
        <f>'90.1 Data-SI'!N726*Convert!$B$6/Convert!$B$5/$D726</f>
        <v>2.6486009833694289E-2</v>
      </c>
      <c r="O726" s="5">
        <f>'90.1 Data-SI'!O726*Convert!$B$6/Convert!$B$5/$D726</f>
        <v>2.6486009833694289E-2</v>
      </c>
      <c r="P726" s="5">
        <f>'90.1 Data-SI'!P726*Convert!$B$6/Convert!$B$5/$D726</f>
        <v>0</v>
      </c>
      <c r="Q726" s="5">
        <f>'90.1 Data-SI'!Q726*Convert!$B$6/Convert!$B$5/$D726</f>
        <v>0</v>
      </c>
      <c r="R726" s="5">
        <f>'90.1 Data-SI'!R726*Convert!$B$6/Convert!$B$5/$D726</f>
        <v>0</v>
      </c>
      <c r="S726" s="5">
        <f>'90.1 Data-SI'!S726*Convert!$B$6/Convert!$B$5/$D726</f>
        <v>0</v>
      </c>
      <c r="T726" s="5">
        <f>'90.1 Data-SI'!T726*Convert!$B$6/Convert!$B$5/$D726</f>
        <v>0</v>
      </c>
      <c r="U726" s="5">
        <f>'90.1 Data-SI'!U726*Convert!$B$7/Convert!$B$5/$D726</f>
        <v>4.2372731670209296</v>
      </c>
      <c r="V726" s="5">
        <f>'90.1 Data-SI'!V726*Convert!$B$6/Convert!$B$5/$D726</f>
        <v>0</v>
      </c>
      <c r="W726" s="5">
        <f>'90.1 Data-SI'!W726*Convert!$B$6/Convert!$B$5/$D726</f>
        <v>160.84070905008085</v>
      </c>
      <c r="X726" s="5">
        <f>'90.1 Data-SI'!X726*Convert!$B$7/Convert!$B$5/$D726</f>
        <v>0</v>
      </c>
      <c r="Y726" s="5">
        <f t="shared" si="24"/>
        <v>160.84070905008085</v>
      </c>
      <c r="Z726" s="5">
        <f>'90.1 Data-SI'!Z726*Convert!$B$6/Convert!$B$5/$D726</f>
        <v>12.37956099626871</v>
      </c>
      <c r="AA726" s="5">
        <f>'90.1 Data-SI'!AA726*Convert!$B$6/Convert!$B$5/$D726</f>
        <v>393.93525292647968</v>
      </c>
      <c r="AB726" s="5">
        <f t="shared" si="25"/>
        <v>406.31481392274839</v>
      </c>
    </row>
    <row r="727" spans="1:28" x14ac:dyDescent="0.25">
      <c r="A727" s="95">
        <v>2010</v>
      </c>
      <c r="B727" s="95" t="s">
        <v>54</v>
      </c>
      <c r="C727" s="52" t="s">
        <v>13</v>
      </c>
      <c r="D727" s="5">
        <f>VLOOKUP(B727,SWH!$A$4:$C$19,3,FALSE)</f>
        <v>4982.1899999999996</v>
      </c>
      <c r="E727" s="5">
        <f>'90.1 Data-SI'!E727*Convert!$B$6/Convert!$B$5/$D727</f>
        <v>2.4667303825113946</v>
      </c>
      <c r="F727" s="5">
        <f>'90.1 Data-SI'!F727*Convert!$B$7/Convert!$B$5/$D727</f>
        <v>0.11845750117474002</v>
      </c>
      <c r="G727" s="5">
        <f>'90.1 Data-SI'!G727*Convert!$B$6/Convert!$B$5/$D727</f>
        <v>144.07859629333018</v>
      </c>
      <c r="H727" s="5">
        <f>'90.1 Data-SI'!H727*Convert!$B$6/Convert!$B$5/$D727</f>
        <v>65.634098101883353</v>
      </c>
      <c r="I727" s="5">
        <f>'90.1 Data-SI'!I727*Convert!$B$6/Convert!$B$5/$D727</f>
        <v>18.176465681869932</v>
      </c>
      <c r="J727" s="5">
        <f>'90.1 Data-SI'!J727*Convert!$B$6/Convert!$B$5/$D727</f>
        <v>133.78613287195657</v>
      </c>
      <c r="K727" s="5">
        <f>'90.1 Data-SI'!K727*Convert!$B$7/Convert!$B$5/$D727</f>
        <v>0</v>
      </c>
      <c r="L727" s="5">
        <f>'90.1 Data-SI'!L727*Convert!$B$6/Convert!$B$5/$D727</f>
        <v>3.0688456727307107</v>
      </c>
      <c r="M727" s="5">
        <f>'90.1 Data-SI'!M727*Convert!$B$6/Convert!$B$5/$D727</f>
        <v>20.775626113549801</v>
      </c>
      <c r="N727" s="5">
        <f>'90.1 Data-SI'!N727*Convert!$B$6/Convert!$B$5/$D727</f>
        <v>2.6486009833694289E-2</v>
      </c>
      <c r="O727" s="5">
        <f>'90.1 Data-SI'!O727*Convert!$B$6/Convert!$B$5/$D727</f>
        <v>2.6486009833694289E-2</v>
      </c>
      <c r="P727" s="5">
        <f>'90.1 Data-SI'!P727*Convert!$B$6/Convert!$B$5/$D727</f>
        <v>0</v>
      </c>
      <c r="Q727" s="5">
        <f>'90.1 Data-SI'!Q727*Convert!$B$6/Convert!$B$5/$D727</f>
        <v>0</v>
      </c>
      <c r="R727" s="5">
        <f>'90.1 Data-SI'!R727*Convert!$B$6/Convert!$B$5/$D727</f>
        <v>0</v>
      </c>
      <c r="S727" s="5">
        <f>'90.1 Data-SI'!S727*Convert!$B$6/Convert!$B$5/$D727</f>
        <v>0</v>
      </c>
      <c r="T727" s="5">
        <f>'90.1 Data-SI'!T727*Convert!$B$6/Convert!$B$5/$D727</f>
        <v>0</v>
      </c>
      <c r="U727" s="5">
        <f>'90.1 Data-SI'!U727*Convert!$B$7/Convert!$B$5/$D727</f>
        <v>4.2523825421707686</v>
      </c>
      <c r="V727" s="5">
        <f>'90.1 Data-SI'!V727*Convert!$B$6/Convert!$B$5/$D727</f>
        <v>0</v>
      </c>
      <c r="W727" s="5">
        <f>'90.1 Data-SI'!W727*Convert!$B$6/Convert!$B$5/$D727</f>
        <v>167.32095278939138</v>
      </c>
      <c r="X727" s="5">
        <f>'90.1 Data-SI'!X727*Convert!$B$7/Convert!$B$5/$D727</f>
        <v>0.11845750117474002</v>
      </c>
      <c r="Y727" s="5">
        <f t="shared" si="24"/>
        <v>167.43941029056612</v>
      </c>
      <c r="Z727" s="5">
        <f>'90.1 Data-SI'!Z727*Convert!$B$6/Convert!$B$5/$D727</f>
        <v>12.769788207818472</v>
      </c>
      <c r="AA727" s="5">
        <f>'90.1 Data-SI'!AA727*Convert!$B$6/Convert!$B$5/$D727</f>
        <v>400.78276933548415</v>
      </c>
      <c r="AB727" s="5">
        <f t="shared" si="25"/>
        <v>413.55255754330261</v>
      </c>
    </row>
    <row r="728" spans="1:28" x14ac:dyDescent="0.25">
      <c r="A728" s="95">
        <v>2010</v>
      </c>
      <c r="B728" s="95" t="s">
        <v>54</v>
      </c>
      <c r="C728" s="52" t="s">
        <v>19</v>
      </c>
      <c r="D728" s="5">
        <f>VLOOKUP(B728,SWH!$A$4:$C$19,3,FALSE)</f>
        <v>4982.1899999999996</v>
      </c>
      <c r="E728" s="5">
        <f>'90.1 Data-SI'!E728*Convert!$B$6/Convert!$B$5/$D728</f>
        <v>4.9546495728897444</v>
      </c>
      <c r="F728" s="5">
        <f>'90.1 Data-SI'!F728*Convert!$B$7/Convert!$B$5/$D728</f>
        <v>0.10697437606086214</v>
      </c>
      <c r="G728" s="5">
        <f>'90.1 Data-SI'!G728*Convert!$B$6/Convert!$B$5/$D728</f>
        <v>118.95573309907671</v>
      </c>
      <c r="H728" s="5">
        <f>'90.1 Data-SI'!H728*Convert!$B$6/Convert!$B$5/$D728</f>
        <v>65.593486220138359</v>
      </c>
      <c r="I728" s="5">
        <f>'90.1 Data-SI'!I728*Convert!$B$6/Convert!$B$5/$D728</f>
        <v>18.169402745914283</v>
      </c>
      <c r="J728" s="5">
        <f>'90.1 Data-SI'!J728*Convert!$B$6/Convert!$B$5/$D728</f>
        <v>133.78613287195657</v>
      </c>
      <c r="K728" s="5">
        <f>'90.1 Data-SI'!K728*Convert!$B$7/Convert!$B$5/$D728</f>
        <v>0</v>
      </c>
      <c r="L728" s="5">
        <f>'90.1 Data-SI'!L728*Convert!$B$6/Convert!$B$5/$D728</f>
        <v>3.0688456727307107</v>
      </c>
      <c r="M728" s="5">
        <f>'90.1 Data-SI'!M728*Convert!$B$6/Convert!$B$5/$D728</f>
        <v>16.115854116808517</v>
      </c>
      <c r="N728" s="5">
        <f>'90.1 Data-SI'!N728*Convert!$B$6/Convert!$B$5/$D728</f>
        <v>2.6486009833694289E-2</v>
      </c>
      <c r="O728" s="5">
        <f>'90.1 Data-SI'!O728*Convert!$B$6/Convert!$B$5/$D728</f>
        <v>2.6486009833694289E-2</v>
      </c>
      <c r="P728" s="5">
        <f>'90.1 Data-SI'!P728*Convert!$B$6/Convert!$B$5/$D728</f>
        <v>0</v>
      </c>
      <c r="Q728" s="5">
        <f>'90.1 Data-SI'!Q728*Convert!$B$6/Convert!$B$5/$D728</f>
        <v>0</v>
      </c>
      <c r="R728" s="5">
        <f>'90.1 Data-SI'!R728*Convert!$B$6/Convert!$B$5/$D728</f>
        <v>0</v>
      </c>
      <c r="S728" s="5">
        <f>'90.1 Data-SI'!S728*Convert!$B$6/Convert!$B$5/$D728</f>
        <v>0</v>
      </c>
      <c r="T728" s="5">
        <f>'90.1 Data-SI'!T728*Convert!$B$6/Convert!$B$5/$D728</f>
        <v>0</v>
      </c>
      <c r="U728" s="5">
        <f>'90.1 Data-SI'!U728*Convert!$B$7/Convert!$B$5/$D728</f>
        <v>4.4488044191186793</v>
      </c>
      <c r="V728" s="5">
        <f>'90.1 Data-SI'!V728*Convert!$B$6/Convert!$B$5/$D728</f>
        <v>0</v>
      </c>
      <c r="W728" s="5">
        <f>'90.1 Data-SI'!W728*Convert!$B$6/Convert!$B$5/$D728</f>
        <v>140.02623678877495</v>
      </c>
      <c r="X728" s="5">
        <f>'90.1 Data-SI'!X728*Convert!$B$7/Convert!$B$5/$D728</f>
        <v>0.10697437606086214</v>
      </c>
      <c r="Y728" s="5">
        <f t="shared" si="24"/>
        <v>140.13321116483581</v>
      </c>
      <c r="Z728" s="5">
        <f>'90.1 Data-SI'!Z728*Convert!$B$6/Convert!$B$5/$D728</f>
        <v>13.308337074436922</v>
      </c>
      <c r="AA728" s="5">
        <f>'90.1 Data-SI'!AA728*Convert!$B$6/Convert!$B$5/$D728</f>
        <v>373.9789273837855</v>
      </c>
      <c r="AB728" s="5">
        <f t="shared" si="25"/>
        <v>387.28726445822241</v>
      </c>
    </row>
    <row r="729" spans="1:28" x14ac:dyDescent="0.25">
      <c r="A729" s="95">
        <v>2010</v>
      </c>
      <c r="B729" s="95" t="s">
        <v>54</v>
      </c>
      <c r="C729" s="52" t="s">
        <v>20</v>
      </c>
      <c r="D729" s="5">
        <f>VLOOKUP(B729,SWH!$A$4:$C$19,3,FALSE)</f>
        <v>4982.1899999999996</v>
      </c>
      <c r="E729" s="5">
        <f>'90.1 Data-SI'!E729*Convert!$B$6/Convert!$B$5/$D729</f>
        <v>3.192447051954618</v>
      </c>
      <c r="F729" s="5">
        <f>'90.1 Data-SI'!F729*Convert!$B$7/Convert!$B$5/$D729</f>
        <v>0.38438250381191141</v>
      </c>
      <c r="G729" s="5">
        <f>'90.1 Data-SI'!G729*Convert!$B$6/Convert!$B$5/$D729</f>
        <v>86.374409535654905</v>
      </c>
      <c r="H729" s="5">
        <f>'90.1 Data-SI'!H729*Convert!$B$6/Convert!$B$5/$D729</f>
        <v>65.725916269306836</v>
      </c>
      <c r="I729" s="5">
        <f>'90.1 Data-SI'!I729*Convert!$B$6/Convert!$B$5/$D729</f>
        <v>18.185294351814498</v>
      </c>
      <c r="J729" s="5">
        <f>'90.1 Data-SI'!J729*Convert!$B$6/Convert!$B$5/$D729</f>
        <v>133.78613287195657</v>
      </c>
      <c r="K729" s="5">
        <f>'90.1 Data-SI'!K729*Convert!$B$7/Convert!$B$5/$D729</f>
        <v>0</v>
      </c>
      <c r="L729" s="5">
        <f>'90.1 Data-SI'!L729*Convert!$B$6/Convert!$B$5/$D729</f>
        <v>3.0688456727307107</v>
      </c>
      <c r="M729" s="5">
        <f>'90.1 Data-SI'!M729*Convert!$B$6/Convert!$B$5/$D729</f>
        <v>19.468982961754215</v>
      </c>
      <c r="N729" s="5">
        <f>'90.1 Data-SI'!N729*Convert!$B$6/Convert!$B$5/$D729</f>
        <v>2.6486009833694289E-2</v>
      </c>
      <c r="O729" s="5">
        <f>'90.1 Data-SI'!O729*Convert!$B$6/Convert!$B$5/$D729</f>
        <v>2.6486009833694289E-2</v>
      </c>
      <c r="P729" s="5">
        <f>'90.1 Data-SI'!P729*Convert!$B$6/Convert!$B$5/$D729</f>
        <v>0</v>
      </c>
      <c r="Q729" s="5">
        <f>'90.1 Data-SI'!Q729*Convert!$B$6/Convert!$B$5/$D729</f>
        <v>0</v>
      </c>
      <c r="R729" s="5">
        <f>'90.1 Data-SI'!R729*Convert!$B$6/Convert!$B$5/$D729</f>
        <v>0</v>
      </c>
      <c r="S729" s="5">
        <f>'90.1 Data-SI'!S729*Convert!$B$6/Convert!$B$5/$D729</f>
        <v>0</v>
      </c>
      <c r="T729" s="5">
        <f>'90.1 Data-SI'!T729*Convert!$B$6/Convert!$B$5/$D729</f>
        <v>0</v>
      </c>
      <c r="U729" s="5">
        <f>'90.1 Data-SI'!U729*Convert!$B$7/Convert!$B$5/$D729</f>
        <v>4.4614962942445437</v>
      </c>
      <c r="V729" s="5">
        <f>'90.1 Data-SI'!V729*Convert!$B$6/Convert!$B$5/$D729</f>
        <v>0</v>
      </c>
      <c r="W729" s="5">
        <f>'90.1 Data-SI'!W729*Convert!$B$6/Convert!$B$5/$D729</f>
        <v>109.03583954936373</v>
      </c>
      <c r="X729" s="5">
        <f>'90.1 Data-SI'!X729*Convert!$B$7/Convert!$B$5/$D729</f>
        <v>0.38438250381191141</v>
      </c>
      <c r="Y729" s="5">
        <f t="shared" si="24"/>
        <v>109.42022205317564</v>
      </c>
      <c r="Z729" s="5">
        <f>'90.1 Data-SI'!Z729*Convert!$B$6/Convert!$B$5/$D729</f>
        <v>14.157655123104051</v>
      </c>
      <c r="AA729" s="5">
        <f>'90.1 Data-SI'!AA729*Convert!$B$6/Convert!$B$5/$D729</f>
        <v>343.98616984811014</v>
      </c>
      <c r="AB729" s="5">
        <f t="shared" si="25"/>
        <v>358.1438249712142</v>
      </c>
    </row>
    <row r="730" spans="1:28" x14ac:dyDescent="0.25">
      <c r="A730" s="95">
        <v>2010</v>
      </c>
      <c r="B730" s="95" t="s">
        <v>54</v>
      </c>
      <c r="C730" s="52" t="s">
        <v>3</v>
      </c>
      <c r="D730" s="5">
        <f>VLOOKUP(B730,SWH!$A$4:$C$19,3,FALSE)</f>
        <v>4982.1899999999996</v>
      </c>
      <c r="E730" s="5">
        <f>'90.1 Data-SI'!E730*Convert!$B$6/Convert!$B$5/$D730</f>
        <v>23.644943845533348</v>
      </c>
      <c r="F730" s="5">
        <f>'90.1 Data-SI'!F730*Convert!$B$7/Convert!$B$5/$D730</f>
        <v>2.1376743961992619</v>
      </c>
      <c r="G730" s="5">
        <f>'90.1 Data-SI'!G730*Convert!$B$6/Convert!$B$5/$D730</f>
        <v>66.435741332849844</v>
      </c>
      <c r="H730" s="5">
        <f>'90.1 Data-SI'!H730*Convert!$B$6/Convert!$B$5/$D730</f>
        <v>65.98547916567702</v>
      </c>
      <c r="I730" s="5">
        <f>'90.1 Data-SI'!I730*Convert!$B$6/Convert!$B$5/$D730</f>
        <v>18.179997149847754</v>
      </c>
      <c r="J730" s="5">
        <f>'90.1 Data-SI'!J730*Convert!$B$6/Convert!$B$5/$D730</f>
        <v>133.78613287195657</v>
      </c>
      <c r="K730" s="5">
        <f>'90.1 Data-SI'!K730*Convert!$B$7/Convert!$B$5/$D730</f>
        <v>0</v>
      </c>
      <c r="L730" s="5">
        <f>'90.1 Data-SI'!L730*Convert!$B$6/Convert!$B$5/$D730</f>
        <v>3.0706114067196246</v>
      </c>
      <c r="M730" s="5">
        <f>'90.1 Data-SI'!M730*Convert!$B$6/Convert!$B$5/$D730</f>
        <v>13.144123813468019</v>
      </c>
      <c r="N730" s="5">
        <f>'90.1 Data-SI'!N730*Convert!$B$6/Convert!$B$5/$D730</f>
        <v>2.6486009833694289E-2</v>
      </c>
      <c r="O730" s="5">
        <f>'90.1 Data-SI'!O730*Convert!$B$6/Convert!$B$5/$D730</f>
        <v>2.6486009833694289E-2</v>
      </c>
      <c r="P730" s="5">
        <f>'90.1 Data-SI'!P730*Convert!$B$6/Convert!$B$5/$D730</f>
        <v>0</v>
      </c>
      <c r="Q730" s="5">
        <f>'90.1 Data-SI'!Q730*Convert!$B$6/Convert!$B$5/$D730</f>
        <v>0</v>
      </c>
      <c r="R730" s="5">
        <f>'90.1 Data-SI'!R730*Convert!$B$6/Convert!$B$5/$D730</f>
        <v>0</v>
      </c>
      <c r="S730" s="5">
        <f>'90.1 Data-SI'!S730*Convert!$B$6/Convert!$B$5/$D730</f>
        <v>0</v>
      </c>
      <c r="T730" s="5">
        <f>'90.1 Data-SI'!T730*Convert!$B$6/Convert!$B$5/$D730</f>
        <v>0</v>
      </c>
      <c r="U730" s="5">
        <f>'90.1 Data-SI'!U730*Convert!$B$7/Convert!$B$5/$D730</f>
        <v>4.8307694229066174</v>
      </c>
      <c r="V730" s="5">
        <f>'90.1 Data-SI'!V730*Convert!$B$6/Convert!$B$5/$D730</f>
        <v>0</v>
      </c>
      <c r="W730" s="5">
        <f>'90.1 Data-SI'!W730*Convert!$B$6/Convert!$B$5/$D730</f>
        <v>103.22480899185118</v>
      </c>
      <c r="X730" s="5">
        <f>'90.1 Data-SI'!X730*Convert!$B$7/Convert!$B$5/$D730</f>
        <v>2.1376743961992619</v>
      </c>
      <c r="Y730" s="5">
        <f t="shared" si="24"/>
        <v>105.36248338805044</v>
      </c>
      <c r="Z730" s="5">
        <f>'90.1 Data-SI'!Z730*Convert!$B$6/Convert!$B$5/$D730</f>
        <v>20.358912892166337</v>
      </c>
      <c r="AA730" s="5">
        <f>'90.1 Data-SI'!AA730*Convert!$B$6/Convert!$B$5/$D730</f>
        <v>344.63066275406334</v>
      </c>
      <c r="AB730" s="5">
        <f t="shared" si="25"/>
        <v>364.9895756462297</v>
      </c>
    </row>
    <row r="731" spans="1:28" x14ac:dyDescent="0.25">
      <c r="A731" s="95">
        <v>2010</v>
      </c>
      <c r="B731" s="95" t="s">
        <v>54</v>
      </c>
      <c r="C731" s="52" t="s">
        <v>7</v>
      </c>
      <c r="D731" s="5">
        <f>VLOOKUP(B731,SWH!$A$4:$C$19,3,FALSE)</f>
        <v>4982.1899999999996</v>
      </c>
      <c r="E731" s="5">
        <f>'90.1 Data-SI'!E731*Convert!$B$6/Convert!$B$5/$D731</f>
        <v>6.0299815721377321</v>
      </c>
      <c r="F731" s="5">
        <f>'90.1 Data-SI'!F731*Convert!$B$7/Convert!$B$5/$D731</f>
        <v>1.7230731420876721</v>
      </c>
      <c r="G731" s="5">
        <f>'90.1 Data-SI'!G731*Convert!$B$6/Convert!$B$5/$D731</f>
        <v>57.887823092522218</v>
      </c>
      <c r="H731" s="5">
        <f>'90.1 Data-SI'!H731*Convert!$B$6/Convert!$B$5/$D731</f>
        <v>65.747105077173785</v>
      </c>
      <c r="I731" s="5">
        <f>'90.1 Data-SI'!I731*Convert!$B$6/Convert!$B$5/$D731</f>
        <v>18.179997149847754</v>
      </c>
      <c r="J731" s="5">
        <f>'90.1 Data-SI'!J731*Convert!$B$6/Convert!$B$5/$D731</f>
        <v>133.78613287195657</v>
      </c>
      <c r="K731" s="5">
        <f>'90.1 Data-SI'!K731*Convert!$B$7/Convert!$B$5/$D731</f>
        <v>0</v>
      </c>
      <c r="L731" s="5">
        <f>'90.1 Data-SI'!L731*Convert!$B$6/Convert!$B$5/$D731</f>
        <v>3.0688456727307107</v>
      </c>
      <c r="M731" s="5">
        <f>'90.1 Data-SI'!M731*Convert!$B$6/Convert!$B$5/$D731</f>
        <v>16.788598766584354</v>
      </c>
      <c r="N731" s="5">
        <f>'90.1 Data-SI'!N731*Convert!$B$6/Convert!$B$5/$D731</f>
        <v>2.6486009833694289E-2</v>
      </c>
      <c r="O731" s="5">
        <f>'90.1 Data-SI'!O731*Convert!$B$6/Convert!$B$5/$D731</f>
        <v>2.6486009833694289E-2</v>
      </c>
      <c r="P731" s="5">
        <f>'90.1 Data-SI'!P731*Convert!$B$6/Convert!$B$5/$D731</f>
        <v>0</v>
      </c>
      <c r="Q731" s="5">
        <f>'90.1 Data-SI'!Q731*Convert!$B$6/Convert!$B$5/$D731</f>
        <v>0</v>
      </c>
      <c r="R731" s="5">
        <f>'90.1 Data-SI'!R731*Convert!$B$6/Convert!$B$5/$D731</f>
        <v>0</v>
      </c>
      <c r="S731" s="5">
        <f>'90.1 Data-SI'!S731*Convert!$B$6/Convert!$B$5/$D731</f>
        <v>0</v>
      </c>
      <c r="T731" s="5">
        <f>'90.1 Data-SI'!T731*Convert!$B$6/Convert!$B$5/$D731</f>
        <v>0</v>
      </c>
      <c r="U731" s="5">
        <f>'90.1 Data-SI'!U731*Convert!$B$7/Convert!$B$5/$D731</f>
        <v>4.7310475469176776</v>
      </c>
      <c r="V731" s="5">
        <f>'90.1 Data-SI'!V731*Convert!$B$6/Convert!$B$5/$D731</f>
        <v>0</v>
      </c>
      <c r="W731" s="5">
        <f>'90.1 Data-SI'!W731*Convert!$B$6/Convert!$B$5/$D731</f>
        <v>80.706403431244311</v>
      </c>
      <c r="X731" s="5">
        <f>'90.1 Data-SI'!X731*Convert!$B$7/Convert!$B$5/$D731</f>
        <v>1.7230731420876721</v>
      </c>
      <c r="Y731" s="5">
        <f t="shared" si="24"/>
        <v>82.429476573331982</v>
      </c>
      <c r="Z731" s="5">
        <f>'90.1 Data-SI'!Z731*Convert!$B$6/Convert!$B$5/$D731</f>
        <v>18.85627326760142</v>
      </c>
      <c r="AA731" s="5">
        <f>'90.1 Data-SI'!AA731*Convert!$B$6/Convert!$B$5/$D731</f>
        <v>320.36947774639935</v>
      </c>
      <c r="AB731" s="5">
        <f t="shared" si="25"/>
        <v>339.22575101400076</v>
      </c>
    </row>
    <row r="732" spans="1:28" x14ac:dyDescent="0.25">
      <c r="A732" s="95">
        <v>2010</v>
      </c>
      <c r="B732" s="95" t="s">
        <v>54</v>
      </c>
      <c r="C732" s="52" t="s">
        <v>17</v>
      </c>
      <c r="D732" s="5">
        <f>VLOOKUP(B732,SWH!$A$4:$C$19,3,FALSE)</f>
        <v>4982.1899999999996</v>
      </c>
      <c r="E732" s="5">
        <f>'90.1 Data-SI'!E732*Convert!$B$6/Convert!$B$5/$D732</f>
        <v>2.6591953873029066</v>
      </c>
      <c r="F732" s="5">
        <f>'90.1 Data-SI'!F732*Convert!$B$7/Convert!$B$5/$D732</f>
        <v>0.28466062782297213</v>
      </c>
      <c r="G732" s="5">
        <f>'90.1 Data-SI'!G732*Convert!$B$6/Convert!$B$5/$D732</f>
        <v>38.244032465865637</v>
      </c>
      <c r="H732" s="5">
        <f>'90.1 Data-SI'!H732*Convert!$B$6/Convert!$B$5/$D732</f>
        <v>65.840688978586172</v>
      </c>
      <c r="I732" s="5">
        <f>'90.1 Data-SI'!I732*Convert!$B$6/Convert!$B$5/$D732</f>
        <v>18.211780361648191</v>
      </c>
      <c r="J732" s="5">
        <f>'90.1 Data-SI'!J732*Convert!$B$6/Convert!$B$5/$D732</f>
        <v>133.78613287195657</v>
      </c>
      <c r="K732" s="5">
        <f>'90.1 Data-SI'!K732*Convert!$B$7/Convert!$B$5/$D732</f>
        <v>0</v>
      </c>
      <c r="L732" s="5">
        <f>'90.1 Data-SI'!L732*Convert!$B$6/Convert!$B$5/$D732</f>
        <v>3.0706114067196246</v>
      </c>
      <c r="M732" s="5">
        <f>'90.1 Data-SI'!M732*Convert!$B$6/Convert!$B$5/$D732</f>
        <v>12.427235813969359</v>
      </c>
      <c r="N732" s="5">
        <f>'90.1 Data-SI'!N732*Convert!$B$6/Convert!$B$5/$D732</f>
        <v>2.6486009833694289E-2</v>
      </c>
      <c r="O732" s="5">
        <f>'90.1 Data-SI'!O732*Convert!$B$6/Convert!$B$5/$D732</f>
        <v>2.6486009833694289E-2</v>
      </c>
      <c r="P732" s="5">
        <f>'90.1 Data-SI'!P732*Convert!$B$6/Convert!$B$5/$D732</f>
        <v>0</v>
      </c>
      <c r="Q732" s="5">
        <f>'90.1 Data-SI'!Q732*Convert!$B$6/Convert!$B$5/$D732</f>
        <v>0</v>
      </c>
      <c r="R732" s="5">
        <f>'90.1 Data-SI'!R732*Convert!$B$6/Convert!$B$5/$D732</f>
        <v>0</v>
      </c>
      <c r="S732" s="5">
        <f>'90.1 Data-SI'!S732*Convert!$B$6/Convert!$B$5/$D732</f>
        <v>0</v>
      </c>
      <c r="T732" s="5">
        <f>'90.1 Data-SI'!T732*Convert!$B$6/Convert!$B$5/$D732</f>
        <v>0</v>
      </c>
      <c r="U732" s="5">
        <f>'90.1 Data-SI'!U732*Convert!$B$7/Convert!$B$5/$D732</f>
        <v>4.8670319232662314</v>
      </c>
      <c r="V732" s="5">
        <f>'90.1 Data-SI'!V732*Convert!$B$6/Convert!$B$5/$D732</f>
        <v>0</v>
      </c>
      <c r="W732" s="5">
        <f>'90.1 Data-SI'!W732*Convert!$B$6/Convert!$B$5/$D732</f>
        <v>53.330463667137899</v>
      </c>
      <c r="X732" s="5">
        <f>'90.1 Data-SI'!X732*Convert!$B$7/Convert!$B$5/$D732</f>
        <v>0.28466062782297213</v>
      </c>
      <c r="Y732" s="5">
        <f t="shared" si="24"/>
        <v>53.615124294960872</v>
      </c>
      <c r="Z732" s="5">
        <f>'90.1 Data-SI'!Z732*Convert!$B$6/Convert!$B$5/$D732</f>
        <v>15.051116521494004</v>
      </c>
      <c r="AA732" s="5">
        <f>'90.1 Data-SI'!AA732*Convert!$B$6/Convert!$B$5/$D732</f>
        <v>289.31374834939834</v>
      </c>
      <c r="AB732" s="5">
        <f t="shared" si="25"/>
        <v>304.36486487089235</v>
      </c>
    </row>
    <row r="733" spans="1:28" x14ac:dyDescent="0.25">
      <c r="A733" s="95">
        <v>2010</v>
      </c>
      <c r="B733" s="95" t="s">
        <v>54</v>
      </c>
      <c r="C733" s="52" t="s">
        <v>14</v>
      </c>
      <c r="D733" s="5">
        <f>VLOOKUP(B733,SWH!$A$4:$C$19,3,FALSE)</f>
        <v>4982.1899999999996</v>
      </c>
      <c r="E733" s="5">
        <f>'90.1 Data-SI'!E733*Convert!$B$6/Convert!$B$5/$D733</f>
        <v>26.925677596933614</v>
      </c>
      <c r="F733" s="5">
        <f>'90.1 Data-SI'!F733*Convert!$B$7/Convert!$B$5/$D733</f>
        <v>7.4090331984751927</v>
      </c>
      <c r="G733" s="5">
        <f>'90.1 Data-SI'!G733*Convert!$B$6/Convert!$B$5/$D733</f>
        <v>44.070954629278376</v>
      </c>
      <c r="H733" s="5">
        <f>'90.1 Data-SI'!H733*Convert!$B$6/Convert!$B$5/$D733</f>
        <v>65.79831136285226</v>
      </c>
      <c r="I733" s="5">
        <f>'90.1 Data-SI'!I733*Convert!$B$6/Convert!$B$5/$D733</f>
        <v>18.218843297603843</v>
      </c>
      <c r="J733" s="5">
        <f>'90.1 Data-SI'!J733*Convert!$B$6/Convert!$B$5/$D733</f>
        <v>133.78613287195657</v>
      </c>
      <c r="K733" s="5">
        <f>'90.1 Data-SI'!K733*Convert!$B$7/Convert!$B$5/$D733</f>
        <v>0</v>
      </c>
      <c r="L733" s="5">
        <f>'90.1 Data-SI'!L733*Convert!$B$6/Convert!$B$5/$D733</f>
        <v>3.0706114067196246</v>
      </c>
      <c r="M733" s="5">
        <f>'90.1 Data-SI'!M733*Convert!$B$6/Convert!$B$5/$D733</f>
        <v>13.126466473578889</v>
      </c>
      <c r="N733" s="5">
        <f>'90.1 Data-SI'!N733*Convert!$B$6/Convert!$B$5/$D733</f>
        <v>2.6486009833694289E-2</v>
      </c>
      <c r="O733" s="5">
        <f>'90.1 Data-SI'!O733*Convert!$B$6/Convert!$B$5/$D733</f>
        <v>2.6486009833694289E-2</v>
      </c>
      <c r="P733" s="5">
        <f>'90.1 Data-SI'!P733*Convert!$B$6/Convert!$B$5/$D733</f>
        <v>0</v>
      </c>
      <c r="Q733" s="5">
        <f>'90.1 Data-SI'!Q733*Convert!$B$6/Convert!$B$5/$D733</f>
        <v>0</v>
      </c>
      <c r="R733" s="5">
        <f>'90.1 Data-SI'!R733*Convert!$B$6/Convert!$B$5/$D733</f>
        <v>0</v>
      </c>
      <c r="S733" s="5">
        <f>'90.1 Data-SI'!S733*Convert!$B$6/Convert!$B$5/$D733</f>
        <v>0</v>
      </c>
      <c r="T733" s="5">
        <f>'90.1 Data-SI'!T733*Convert!$B$6/Convert!$B$5/$D733</f>
        <v>0</v>
      </c>
      <c r="U733" s="5">
        <f>'90.1 Data-SI'!U733*Convert!$B$7/Convert!$B$5/$D733</f>
        <v>5.1444400510172796</v>
      </c>
      <c r="V733" s="5">
        <f>'90.1 Data-SI'!V733*Convert!$B$6/Convert!$B$5/$D733</f>
        <v>0</v>
      </c>
      <c r="W733" s="5">
        <f>'90.1 Data-SI'!W733*Convert!$B$6/Convert!$B$5/$D733</f>
        <v>84.123098699790901</v>
      </c>
      <c r="X733" s="5">
        <f>'90.1 Data-SI'!X733*Convert!$B$7/Convert!$B$5/$D733</f>
        <v>7.4090331984751927</v>
      </c>
      <c r="Y733" s="5">
        <f t="shared" si="24"/>
        <v>91.532131898266101</v>
      </c>
      <c r="Z733" s="5">
        <f>'90.1 Data-SI'!Z733*Convert!$B$6/Convert!$B$5/$D733</f>
        <v>36.676060683710936</v>
      </c>
      <c r="AA733" s="5">
        <f>'90.1 Data-SI'!AA733*Convert!$B$6/Convert!$B$5/$D733</f>
        <v>341.69601286449</v>
      </c>
      <c r="AB733" s="5">
        <f t="shared" si="25"/>
        <v>378.37207354820094</v>
      </c>
    </row>
    <row r="734" spans="1:28" x14ac:dyDescent="0.25">
      <c r="A734" s="95">
        <v>2010</v>
      </c>
      <c r="B734" s="95" t="s">
        <v>54</v>
      </c>
      <c r="C734" s="52" t="s">
        <v>2</v>
      </c>
      <c r="D734" s="5">
        <f>VLOOKUP(B734,SWH!$A$4:$C$19,3,FALSE)</f>
        <v>4982.1899999999996</v>
      </c>
      <c r="E734" s="5">
        <f>'90.1 Data-SI'!E734*Convert!$B$6/Convert!$B$5/$D734</f>
        <v>9.8704529980234046</v>
      </c>
      <c r="F734" s="5">
        <f>'90.1 Data-SI'!F734*Convert!$B$7/Convert!$B$5/$D734</f>
        <v>2.8599025283615802</v>
      </c>
      <c r="G734" s="5">
        <f>'90.1 Data-SI'!G734*Convert!$B$6/Convert!$B$5/$D734</f>
        <v>43.377021171635583</v>
      </c>
      <c r="H734" s="5">
        <f>'90.1 Data-SI'!H734*Convert!$B$6/Convert!$B$5/$D734</f>
        <v>65.469884840914432</v>
      </c>
      <c r="I734" s="5">
        <f>'90.1 Data-SI'!I734*Convert!$B$6/Convert!$B$5/$D734</f>
        <v>18.172934213892106</v>
      </c>
      <c r="J734" s="5">
        <f>'90.1 Data-SI'!J734*Convert!$B$6/Convert!$B$5/$D734</f>
        <v>133.78613287195657</v>
      </c>
      <c r="K734" s="5">
        <f>'90.1 Data-SI'!K734*Convert!$B$7/Convert!$B$5/$D734</f>
        <v>0</v>
      </c>
      <c r="L734" s="5">
        <f>'90.1 Data-SI'!L734*Convert!$B$6/Convert!$B$5/$D734</f>
        <v>3.0688456727307107</v>
      </c>
      <c r="M734" s="5">
        <f>'90.1 Data-SI'!M734*Convert!$B$6/Convert!$B$5/$D734</f>
        <v>17.639682549240398</v>
      </c>
      <c r="N734" s="5">
        <f>'90.1 Data-SI'!N734*Convert!$B$6/Convert!$B$5/$D734</f>
        <v>2.6486009833694289E-2</v>
      </c>
      <c r="O734" s="5">
        <f>'90.1 Data-SI'!O734*Convert!$B$6/Convert!$B$5/$D734</f>
        <v>2.6486009833694289E-2</v>
      </c>
      <c r="P734" s="5">
        <f>'90.1 Data-SI'!P734*Convert!$B$6/Convert!$B$5/$D734</f>
        <v>0</v>
      </c>
      <c r="Q734" s="5">
        <f>'90.1 Data-SI'!Q734*Convert!$B$6/Convert!$B$5/$D734</f>
        <v>0</v>
      </c>
      <c r="R734" s="5">
        <f>'90.1 Data-SI'!R734*Convert!$B$6/Convert!$B$5/$D734</f>
        <v>0</v>
      </c>
      <c r="S734" s="5">
        <f>'90.1 Data-SI'!S734*Convert!$B$6/Convert!$B$5/$D734</f>
        <v>0</v>
      </c>
      <c r="T734" s="5">
        <f>'90.1 Data-SI'!T734*Convert!$B$6/Convert!$B$5/$D734</f>
        <v>0</v>
      </c>
      <c r="U734" s="5">
        <f>'90.1 Data-SI'!U734*Convert!$B$7/Convert!$B$5/$D734</f>
        <v>5.0531794251122504</v>
      </c>
      <c r="V734" s="5">
        <f>'90.1 Data-SI'!V734*Convert!$B$6/Convert!$B$5/$D734</f>
        <v>0</v>
      </c>
      <c r="W734" s="5">
        <f>'90.1 Data-SI'!W734*Convert!$B$6/Convert!$B$5/$D734</f>
        <v>70.887156718899391</v>
      </c>
      <c r="X734" s="5">
        <f>'90.1 Data-SI'!X734*Convert!$B$7/Convert!$B$5/$D734</f>
        <v>2.8599025283615802</v>
      </c>
      <c r="Y734" s="5">
        <f t="shared" si="24"/>
        <v>73.747059247260978</v>
      </c>
      <c r="Z734" s="5">
        <f>'90.1 Data-SI'!Z734*Convert!$B$6/Convert!$B$5/$D734</f>
        <v>23.118755116837288</v>
      </c>
      <c r="AA734" s="5">
        <f>'90.1 Data-SI'!AA734*Convert!$B$6/Convert!$B$5/$D734</f>
        <v>314.53019544506424</v>
      </c>
      <c r="AB734" s="5">
        <f t="shared" si="25"/>
        <v>337.64895056190153</v>
      </c>
    </row>
    <row r="735" spans="1:28" x14ac:dyDescent="0.25">
      <c r="A735" s="95">
        <v>2010</v>
      </c>
      <c r="B735" s="95" t="s">
        <v>54</v>
      </c>
      <c r="C735" s="52" t="s">
        <v>18</v>
      </c>
      <c r="D735" s="5">
        <f>VLOOKUP(B735,SWH!$A$4:$C$19,3,FALSE)</f>
        <v>4982.1899999999996</v>
      </c>
      <c r="E735" s="5">
        <f>'90.1 Data-SI'!E735*Convert!$B$6/Convert!$B$5/$D735</f>
        <v>21.388335807702592</v>
      </c>
      <c r="F735" s="5">
        <f>'90.1 Data-SI'!F735*Convert!$B$7/Convert!$B$5/$D735</f>
        <v>3.5972400356737371</v>
      </c>
      <c r="G735" s="5">
        <f>'90.1 Data-SI'!G735*Convert!$B$6/Convert!$B$5/$D735</f>
        <v>16.064647831130046</v>
      </c>
      <c r="H735" s="5">
        <f>'90.1 Data-SI'!H735*Convert!$B$6/Convert!$B$5/$D735</f>
        <v>66.154989628612682</v>
      </c>
      <c r="I735" s="5">
        <f>'90.1 Data-SI'!I735*Convert!$B$6/Convert!$B$5/$D735</f>
        <v>18.217077563614932</v>
      </c>
      <c r="J735" s="5">
        <f>'90.1 Data-SI'!J735*Convert!$B$6/Convert!$B$5/$D735</f>
        <v>133.78613287195657</v>
      </c>
      <c r="K735" s="5">
        <f>'90.1 Data-SI'!K735*Convert!$B$7/Convert!$B$5/$D735</f>
        <v>0</v>
      </c>
      <c r="L735" s="5">
        <f>'90.1 Data-SI'!L735*Convert!$B$6/Convert!$B$5/$D735</f>
        <v>3.0706114067196246</v>
      </c>
      <c r="M735" s="5">
        <f>'90.1 Data-SI'!M735*Convert!$B$6/Convert!$B$5/$D735</f>
        <v>12.238302277155674</v>
      </c>
      <c r="N735" s="5">
        <f>'90.1 Data-SI'!N735*Convert!$B$6/Convert!$B$5/$D735</f>
        <v>2.6486009833694289E-2</v>
      </c>
      <c r="O735" s="5">
        <f>'90.1 Data-SI'!O735*Convert!$B$6/Convert!$B$5/$D735</f>
        <v>2.6486009833694289E-2</v>
      </c>
      <c r="P735" s="5">
        <f>'90.1 Data-SI'!P735*Convert!$B$6/Convert!$B$5/$D735</f>
        <v>0</v>
      </c>
      <c r="Q735" s="5">
        <f>'90.1 Data-SI'!Q735*Convert!$B$6/Convert!$B$5/$D735</f>
        <v>0</v>
      </c>
      <c r="R735" s="5">
        <f>'90.1 Data-SI'!R735*Convert!$B$6/Convert!$B$5/$D735</f>
        <v>0</v>
      </c>
      <c r="S735" s="5">
        <f>'90.1 Data-SI'!S735*Convert!$B$6/Convert!$B$5/$D735</f>
        <v>0</v>
      </c>
      <c r="T735" s="5">
        <f>'90.1 Data-SI'!T735*Convert!$B$6/Convert!$B$5/$D735</f>
        <v>0</v>
      </c>
      <c r="U735" s="5">
        <f>'90.1 Data-SI'!U735*Convert!$B$7/Convert!$B$5/$D735</f>
        <v>5.2423488019882383</v>
      </c>
      <c r="V735" s="5">
        <f>'90.1 Data-SI'!V735*Convert!$B$6/Convert!$B$5/$D735</f>
        <v>0</v>
      </c>
      <c r="W735" s="5">
        <f>'90.1 Data-SI'!W735*Convert!$B$6/Convert!$B$5/$D735</f>
        <v>49.691285915988317</v>
      </c>
      <c r="X735" s="5">
        <f>'90.1 Data-SI'!X735*Convert!$B$7/Convert!$B$5/$D735</f>
        <v>3.5972400356737371</v>
      </c>
      <c r="Y735" s="5">
        <f t="shared" si="24"/>
        <v>53.288525951662052</v>
      </c>
      <c r="Z735" s="5">
        <f>'90.1 Data-SI'!Z735*Convert!$B$6/Convert!$B$5/$D735</f>
        <v>25.825625321840842</v>
      </c>
      <c r="AA735" s="5">
        <f>'90.1 Data-SI'!AA735*Convert!$B$6/Convert!$B$5/$D735</f>
        <v>296.77220871856667</v>
      </c>
      <c r="AB735" s="5">
        <f t="shared" si="25"/>
        <v>322.59783404040752</v>
      </c>
    </row>
    <row r="736" spans="1:28" x14ac:dyDescent="0.25">
      <c r="A736" s="95">
        <v>2010</v>
      </c>
      <c r="B736" s="95" t="s">
        <v>54</v>
      </c>
      <c r="C736" s="52" t="s">
        <v>4</v>
      </c>
      <c r="D736" s="5">
        <f>VLOOKUP(B736,SWH!$A$4:$C$19,3,FALSE)</f>
        <v>4982.1899999999996</v>
      </c>
      <c r="E736" s="5">
        <f>'90.1 Data-SI'!E736*Convert!$B$6/Convert!$B$5/$D736</f>
        <v>43.269311398311906</v>
      </c>
      <c r="F736" s="5">
        <f>'90.1 Data-SI'!F736*Convert!$B$7/Convert!$B$5/$D736</f>
        <v>13.767662636533558</v>
      </c>
      <c r="G736" s="5">
        <f>'90.1 Data-SI'!G736*Convert!$B$6/Convert!$B$5/$D736</f>
        <v>28.555450068700267</v>
      </c>
      <c r="H736" s="5">
        <f>'90.1 Data-SI'!H736*Convert!$B$6/Convert!$B$5/$D736</f>
        <v>65.741807875207044</v>
      </c>
      <c r="I736" s="5">
        <f>'90.1 Data-SI'!I736*Convert!$B$6/Convert!$B$5/$D736</f>
        <v>18.187060085803409</v>
      </c>
      <c r="J736" s="5">
        <f>'90.1 Data-SI'!J736*Convert!$B$6/Convert!$B$5/$D736</f>
        <v>133.78613287195657</v>
      </c>
      <c r="K736" s="5">
        <f>'90.1 Data-SI'!K736*Convert!$B$7/Convert!$B$5/$D736</f>
        <v>0</v>
      </c>
      <c r="L736" s="5">
        <f>'90.1 Data-SI'!L736*Convert!$B$6/Convert!$B$5/$D736</f>
        <v>3.0706114067196246</v>
      </c>
      <c r="M736" s="5">
        <f>'90.1 Data-SI'!M736*Convert!$B$6/Convert!$B$5/$D736</f>
        <v>12.307165902723279</v>
      </c>
      <c r="N736" s="5">
        <f>'90.1 Data-SI'!N736*Convert!$B$6/Convert!$B$5/$D736</f>
        <v>2.6486009833694289E-2</v>
      </c>
      <c r="O736" s="5">
        <f>'90.1 Data-SI'!O736*Convert!$B$6/Convert!$B$5/$D736</f>
        <v>2.6486009833694289E-2</v>
      </c>
      <c r="P736" s="5">
        <f>'90.1 Data-SI'!P736*Convert!$B$6/Convert!$B$5/$D736</f>
        <v>0</v>
      </c>
      <c r="Q736" s="5">
        <f>'90.1 Data-SI'!Q736*Convert!$B$6/Convert!$B$5/$D736</f>
        <v>0</v>
      </c>
      <c r="R736" s="5">
        <f>'90.1 Data-SI'!R736*Convert!$B$6/Convert!$B$5/$D736</f>
        <v>0</v>
      </c>
      <c r="S736" s="5">
        <f>'90.1 Data-SI'!S736*Convert!$B$6/Convert!$B$5/$D736</f>
        <v>0</v>
      </c>
      <c r="T736" s="5">
        <f>'90.1 Data-SI'!T736*Convert!$B$6/Convert!$B$5/$D736</f>
        <v>0</v>
      </c>
      <c r="U736" s="5">
        <f>'90.1 Data-SI'!U736*Convert!$B$7/Convert!$B$5/$D736</f>
        <v>5.4188263037383617</v>
      </c>
      <c r="V736" s="5">
        <f>'90.1 Data-SI'!V736*Convert!$B$6/Convert!$B$5/$D736</f>
        <v>0</v>
      </c>
      <c r="W736" s="5">
        <f>'90.1 Data-SI'!W736*Convert!$B$6/Convert!$B$5/$D736</f>
        <v>84.13192736973545</v>
      </c>
      <c r="X736" s="5">
        <f>'90.1 Data-SI'!X736*Convert!$B$7/Convert!$B$5/$D736</f>
        <v>13.767662636533558</v>
      </c>
      <c r="Y736" s="5">
        <f t="shared" si="24"/>
        <v>97.899590006269008</v>
      </c>
      <c r="Z736" s="5">
        <f>'90.1 Data-SI'!Z736*Convert!$B$6/Convert!$B$5/$D736</f>
        <v>56.054991212030586</v>
      </c>
      <c r="AA736" s="5">
        <f>'90.1 Data-SI'!AA736*Convert!$B$6/Convert!$B$5/$D736</f>
        <v>360.99901683128638</v>
      </c>
      <c r="AB736" s="5">
        <f t="shared" si="25"/>
        <v>417.05400804331697</v>
      </c>
    </row>
    <row r="737" spans="1:28" x14ac:dyDescent="0.25">
      <c r="A737" s="95">
        <v>2010</v>
      </c>
      <c r="B737" s="95" t="s">
        <v>54</v>
      </c>
      <c r="C737" s="52" t="s">
        <v>5</v>
      </c>
      <c r="D737" s="5">
        <f>VLOOKUP(B737,SWH!$A$4:$C$19,3,FALSE)</f>
        <v>4982.1899999999996</v>
      </c>
      <c r="E737" s="5">
        <f>'90.1 Data-SI'!E737*Convert!$B$6/Convert!$B$5/$D737</f>
        <v>24.051062662983327</v>
      </c>
      <c r="F737" s="5">
        <f>'90.1 Data-SI'!F737*Convert!$B$7/Convert!$B$5/$D737</f>
        <v>7.4978763243562465</v>
      </c>
      <c r="G737" s="5">
        <f>'90.1 Data-SI'!G737*Convert!$B$6/Convert!$B$5/$D737</f>
        <v>31.278211879604036</v>
      </c>
      <c r="H737" s="5">
        <f>'90.1 Data-SI'!H737*Convert!$B$6/Convert!$B$5/$D737</f>
        <v>65.706493195428791</v>
      </c>
      <c r="I737" s="5">
        <f>'90.1 Data-SI'!I737*Convert!$B$6/Convert!$B$5/$D737</f>
        <v>18.208248893670365</v>
      </c>
      <c r="J737" s="5">
        <f>'90.1 Data-SI'!J737*Convert!$B$6/Convert!$B$5/$D737</f>
        <v>133.78613287195657</v>
      </c>
      <c r="K737" s="5">
        <f>'90.1 Data-SI'!K737*Convert!$B$7/Convert!$B$5/$D737</f>
        <v>0</v>
      </c>
      <c r="L737" s="5">
        <f>'90.1 Data-SI'!L737*Convert!$B$6/Convert!$B$5/$D737</f>
        <v>3.0706114067196246</v>
      </c>
      <c r="M737" s="5">
        <f>'90.1 Data-SI'!M737*Convert!$B$6/Convert!$B$5/$D737</f>
        <v>16.147637328608951</v>
      </c>
      <c r="N737" s="5">
        <f>'90.1 Data-SI'!N737*Convert!$B$6/Convert!$B$5/$D737</f>
        <v>2.6486009833694289E-2</v>
      </c>
      <c r="O737" s="5">
        <f>'90.1 Data-SI'!O737*Convert!$B$6/Convert!$B$5/$D737</f>
        <v>2.6486009833694289E-2</v>
      </c>
      <c r="P737" s="5">
        <f>'90.1 Data-SI'!P737*Convert!$B$6/Convert!$B$5/$D737</f>
        <v>0</v>
      </c>
      <c r="Q737" s="5">
        <f>'90.1 Data-SI'!Q737*Convert!$B$6/Convert!$B$5/$D737</f>
        <v>0</v>
      </c>
      <c r="R737" s="5">
        <f>'90.1 Data-SI'!R737*Convert!$B$6/Convert!$B$5/$D737</f>
        <v>0</v>
      </c>
      <c r="S737" s="5">
        <f>'90.1 Data-SI'!S737*Convert!$B$6/Convert!$B$5/$D737</f>
        <v>0</v>
      </c>
      <c r="T737" s="5">
        <f>'90.1 Data-SI'!T737*Convert!$B$6/Convert!$B$5/$D737</f>
        <v>0</v>
      </c>
      <c r="U737" s="5">
        <f>'90.1 Data-SI'!U737*Convert!$B$7/Convert!$B$5/$D737</f>
        <v>5.3378400529352223</v>
      </c>
      <c r="V737" s="5">
        <f>'90.1 Data-SI'!V737*Convert!$B$6/Convert!$B$5/$D737</f>
        <v>0</v>
      </c>
      <c r="W737" s="5">
        <f>'90.1 Data-SI'!W737*Convert!$B$6/Convert!$B$5/$D737</f>
        <v>71.476911871196322</v>
      </c>
      <c r="X737" s="5">
        <f>'90.1 Data-SI'!X737*Convert!$B$7/Convert!$B$5/$D737</f>
        <v>7.4978763243562465</v>
      </c>
      <c r="Y737" s="5">
        <f t="shared" si="24"/>
        <v>78.974788195552563</v>
      </c>
      <c r="Z737" s="5">
        <f>'90.1 Data-SI'!Z737*Convert!$B$6/Convert!$B$5/$D737</f>
        <v>37.50065845653328</v>
      </c>
      <c r="AA737" s="5">
        <f>'90.1 Data-SI'!AA737*Convert!$B$6/Convert!$B$5/$D737</f>
        <v>329.77201123736086</v>
      </c>
      <c r="AB737" s="5">
        <f t="shared" si="25"/>
        <v>367.27266969389416</v>
      </c>
    </row>
    <row r="738" spans="1:28" x14ac:dyDescent="0.25">
      <c r="A738" s="95">
        <v>2010</v>
      </c>
      <c r="B738" s="95" t="s">
        <v>54</v>
      </c>
      <c r="C738" s="52" t="s">
        <v>15</v>
      </c>
      <c r="D738" s="5">
        <f>VLOOKUP(B738,SWH!$A$4:$C$19,3,FALSE)</f>
        <v>4982.1899999999996</v>
      </c>
      <c r="E738" s="5">
        <f>'90.1 Data-SI'!E738*Convert!$B$6/Convert!$B$5/$D738</f>
        <v>21.02636033997544</v>
      </c>
      <c r="F738" s="5">
        <f>'90.1 Data-SI'!F738*Convert!$B$7/Convert!$B$5/$D738</f>
        <v>4.926865048859594</v>
      </c>
      <c r="G738" s="5">
        <f>'90.1 Data-SI'!G738*Convert!$B$6/Convert!$B$5/$D738</f>
        <v>8.7086000333186817</v>
      </c>
      <c r="H738" s="5">
        <f>'90.1 Data-SI'!H738*Convert!$B$6/Convert!$B$5/$D738</f>
        <v>66.250339264013974</v>
      </c>
      <c r="I738" s="5">
        <f>'90.1 Data-SI'!I738*Convert!$B$6/Convert!$B$5/$D738</f>
        <v>18.206483159681451</v>
      </c>
      <c r="J738" s="5">
        <f>'90.1 Data-SI'!J738*Convert!$B$6/Convert!$B$5/$D738</f>
        <v>133.78613287195657</v>
      </c>
      <c r="K738" s="5">
        <f>'90.1 Data-SI'!K738*Convert!$B$7/Convert!$B$5/$D738</f>
        <v>0</v>
      </c>
      <c r="L738" s="5">
        <f>'90.1 Data-SI'!L738*Convert!$B$6/Convert!$B$5/$D738</f>
        <v>3.0706114067196246</v>
      </c>
      <c r="M738" s="5">
        <f>'90.1 Data-SI'!M738*Convert!$B$6/Convert!$B$5/$D738</f>
        <v>12.070557548208942</v>
      </c>
      <c r="N738" s="5">
        <f>'90.1 Data-SI'!N738*Convert!$B$6/Convert!$B$5/$D738</f>
        <v>2.6486009833694289E-2</v>
      </c>
      <c r="O738" s="5">
        <f>'90.1 Data-SI'!O738*Convert!$B$6/Convert!$B$5/$D738</f>
        <v>2.6486009833694289E-2</v>
      </c>
      <c r="P738" s="5">
        <f>'90.1 Data-SI'!P738*Convert!$B$6/Convert!$B$5/$D738</f>
        <v>0</v>
      </c>
      <c r="Q738" s="5">
        <f>'90.1 Data-SI'!Q738*Convert!$B$6/Convert!$B$5/$D738</f>
        <v>0</v>
      </c>
      <c r="R738" s="5">
        <f>'90.1 Data-SI'!R738*Convert!$B$6/Convert!$B$5/$D738</f>
        <v>0</v>
      </c>
      <c r="S738" s="5">
        <f>'90.1 Data-SI'!S738*Convert!$B$6/Convert!$B$5/$D738</f>
        <v>0</v>
      </c>
      <c r="T738" s="5">
        <f>'90.1 Data-SI'!T738*Convert!$B$6/Convert!$B$5/$D738</f>
        <v>0</v>
      </c>
      <c r="U738" s="5">
        <f>'90.1 Data-SI'!U738*Convert!$B$7/Convert!$B$5/$D738</f>
        <v>5.3964644285165999</v>
      </c>
      <c r="V738" s="5">
        <f>'90.1 Data-SI'!V738*Convert!$B$6/Convert!$B$5/$D738</f>
        <v>0</v>
      </c>
      <c r="W738" s="5">
        <f>'90.1 Data-SI'!W738*Convert!$B$6/Convert!$B$5/$D738</f>
        <v>41.805517921503061</v>
      </c>
      <c r="X738" s="5">
        <f>'90.1 Data-SI'!X738*Convert!$B$7/Convert!$B$5/$D738</f>
        <v>4.926865048859594</v>
      </c>
      <c r="Y738" s="5">
        <f t="shared" si="24"/>
        <v>46.732382970362657</v>
      </c>
      <c r="Z738" s="5">
        <f>'90.1 Data-SI'!Z738*Convert!$B$6/Convert!$B$5/$D738</f>
        <v>30.160502264622139</v>
      </c>
      <c r="AA738" s="5">
        <f>'90.1 Data-SI'!AA738*Convert!$B$6/Convert!$B$5/$D738</f>
        <v>293.30607289833046</v>
      </c>
      <c r="AB738" s="5">
        <f t="shared" si="25"/>
        <v>323.46657516295261</v>
      </c>
    </row>
    <row r="739" spans="1:28" x14ac:dyDescent="0.25">
      <c r="A739" s="95">
        <v>2010</v>
      </c>
      <c r="B739" s="95" t="s">
        <v>54</v>
      </c>
      <c r="C739" s="52" t="s">
        <v>16</v>
      </c>
      <c r="D739" s="5">
        <f>VLOOKUP(B739,SWH!$A$4:$C$19,3,FALSE)</f>
        <v>4982.1899999999996</v>
      </c>
      <c r="E739" s="5">
        <f>'90.1 Data-SI'!E739*Convert!$B$6/Convert!$B$5/$D739</f>
        <v>66.09495467298963</v>
      </c>
      <c r="F739" s="5">
        <f>'90.1 Data-SI'!F739*Convert!$B$7/Convert!$B$5/$D739</f>
        <v>21.686183965061328</v>
      </c>
      <c r="G739" s="5">
        <f>'90.1 Data-SI'!G739*Convert!$B$6/Convert!$B$5/$D739</f>
        <v>31.152844766391226</v>
      </c>
      <c r="H739" s="5">
        <f>'90.1 Data-SI'!H739*Convert!$B$6/Convert!$B$5/$D739</f>
        <v>65.823031638697046</v>
      </c>
      <c r="I739" s="5">
        <f>'90.1 Data-SI'!I739*Convert!$B$6/Convert!$B$5/$D739</f>
        <v>18.199420223725799</v>
      </c>
      <c r="J739" s="5">
        <f>'90.1 Data-SI'!J739*Convert!$B$6/Convert!$B$5/$D739</f>
        <v>133.78613287195657</v>
      </c>
      <c r="K739" s="5">
        <f>'90.1 Data-SI'!K739*Convert!$B$7/Convert!$B$5/$D739</f>
        <v>0</v>
      </c>
      <c r="L739" s="5">
        <f>'90.1 Data-SI'!L739*Convert!$B$6/Convert!$B$5/$D739</f>
        <v>3.0706114067196246</v>
      </c>
      <c r="M739" s="5">
        <f>'90.1 Data-SI'!M739*Convert!$B$6/Convert!$B$5/$D739</f>
        <v>13.179438493246277</v>
      </c>
      <c r="N739" s="5">
        <f>'90.1 Data-SI'!N739*Convert!$B$6/Convert!$B$5/$D739</f>
        <v>2.6486009833694289E-2</v>
      </c>
      <c r="O739" s="5">
        <f>'90.1 Data-SI'!O739*Convert!$B$6/Convert!$B$5/$D739</f>
        <v>2.6486009833694289E-2</v>
      </c>
      <c r="P739" s="5">
        <f>'90.1 Data-SI'!P739*Convert!$B$6/Convert!$B$5/$D739</f>
        <v>0</v>
      </c>
      <c r="Q739" s="5">
        <f>'90.1 Data-SI'!Q739*Convert!$B$6/Convert!$B$5/$D739</f>
        <v>0</v>
      </c>
      <c r="R739" s="5">
        <f>'90.1 Data-SI'!R739*Convert!$B$6/Convert!$B$5/$D739</f>
        <v>0</v>
      </c>
      <c r="S739" s="5">
        <f>'90.1 Data-SI'!S739*Convert!$B$6/Convert!$B$5/$D739</f>
        <v>0</v>
      </c>
      <c r="T739" s="5">
        <f>'90.1 Data-SI'!T739*Convert!$B$6/Convert!$B$5/$D739</f>
        <v>0</v>
      </c>
      <c r="U739" s="5">
        <f>'90.1 Data-SI'!U739*Convert!$B$7/Convert!$B$5/$D739</f>
        <v>5.6212919307462084</v>
      </c>
      <c r="V739" s="5">
        <f>'90.1 Data-SI'!V739*Convert!$B$6/Convert!$B$5/$D739</f>
        <v>0</v>
      </c>
      <c r="W739" s="5">
        <f>'90.1 Data-SI'!W739*Convert!$B$6/Convert!$B$5/$D739</f>
        <v>110.42723793262714</v>
      </c>
      <c r="X739" s="5">
        <f>'90.1 Data-SI'!X739*Convert!$B$7/Convert!$B$5/$D739</f>
        <v>21.686183965061328</v>
      </c>
      <c r="Y739" s="5">
        <f t="shared" si="24"/>
        <v>132.11342189768845</v>
      </c>
      <c r="Z739" s="5">
        <f>'90.1 Data-SI'!Z739*Convert!$B$6/Convert!$B$5/$D739</f>
        <v>79.781158821053921</v>
      </c>
      <c r="AA739" s="5">
        <f>'90.1 Data-SI'!AA739*Convert!$B$6/Convert!$B$5/$D739</f>
        <v>411.11054743663601</v>
      </c>
      <c r="AB739" s="5">
        <f t="shared" si="25"/>
        <v>490.89170625768992</v>
      </c>
    </row>
    <row r="740" spans="1:28" x14ac:dyDescent="0.25">
      <c r="A740" s="95">
        <v>2010</v>
      </c>
      <c r="B740" s="95" t="s">
        <v>54</v>
      </c>
      <c r="C740" s="52" t="s">
        <v>9</v>
      </c>
      <c r="D740" s="5">
        <f>VLOOKUP(B740,SWH!$A$4:$C$19,3,FALSE)</f>
        <v>4982.1899999999996</v>
      </c>
      <c r="E740" s="5">
        <f>'90.1 Data-SI'!E740*Convert!$B$6/Convert!$B$5/$D740</f>
        <v>45.600080263677</v>
      </c>
      <c r="F740" s="5">
        <f>'90.1 Data-SI'!F740*Convert!$B$7/Convert!$B$5/$D740</f>
        <v>14.094629514776083</v>
      </c>
      <c r="G740" s="5">
        <f>'90.1 Data-SI'!G740*Convert!$B$6/Convert!$B$5/$D740</f>
        <v>20.39246183795569</v>
      </c>
      <c r="H740" s="5">
        <f>'90.1 Data-SI'!H740*Convert!$B$6/Convert!$B$5/$D740</f>
        <v>65.911318338142678</v>
      </c>
      <c r="I740" s="5">
        <f>'90.1 Data-SI'!I740*Convert!$B$6/Convert!$B$5/$D740</f>
        <v>18.176465681869932</v>
      </c>
      <c r="J740" s="5">
        <f>'90.1 Data-SI'!J740*Convert!$B$6/Convert!$B$5/$D740</f>
        <v>133.78613287195657</v>
      </c>
      <c r="K740" s="5">
        <f>'90.1 Data-SI'!K740*Convert!$B$7/Convert!$B$5/$D740</f>
        <v>0</v>
      </c>
      <c r="L740" s="5">
        <f>'90.1 Data-SI'!L740*Convert!$B$6/Convert!$B$5/$D740</f>
        <v>3.0706114067196246</v>
      </c>
      <c r="M740" s="5">
        <f>'90.1 Data-SI'!M740*Convert!$B$6/Convert!$B$5/$D740</f>
        <v>14.237113152605135</v>
      </c>
      <c r="N740" s="5">
        <f>'90.1 Data-SI'!N740*Convert!$B$6/Convert!$B$5/$D740</f>
        <v>2.6486009833694289E-2</v>
      </c>
      <c r="O740" s="5">
        <f>'90.1 Data-SI'!O740*Convert!$B$6/Convert!$B$5/$D740</f>
        <v>2.6486009833694289E-2</v>
      </c>
      <c r="P740" s="5">
        <f>'90.1 Data-SI'!P740*Convert!$B$6/Convert!$B$5/$D740</f>
        <v>0</v>
      </c>
      <c r="Q740" s="5">
        <f>'90.1 Data-SI'!Q740*Convert!$B$6/Convert!$B$5/$D740</f>
        <v>0</v>
      </c>
      <c r="R740" s="5">
        <f>'90.1 Data-SI'!R740*Convert!$B$6/Convert!$B$5/$D740</f>
        <v>0</v>
      </c>
      <c r="S740" s="5">
        <f>'90.1 Data-SI'!S740*Convert!$B$6/Convert!$B$5/$D740</f>
        <v>0</v>
      </c>
      <c r="T740" s="5">
        <f>'90.1 Data-SI'!T740*Convert!$B$6/Convert!$B$5/$D740</f>
        <v>0</v>
      </c>
      <c r="U740" s="5">
        <f>'90.1 Data-SI'!U740*Convert!$B$7/Convert!$B$5/$D740</f>
        <v>5.5699200552367545</v>
      </c>
      <c r="V740" s="5">
        <f>'90.1 Data-SI'!V740*Convert!$B$6/Convert!$B$5/$D740</f>
        <v>0</v>
      </c>
      <c r="W740" s="5">
        <f>'90.1 Data-SI'!W740*Convert!$B$6/Convert!$B$5/$D740</f>
        <v>80.229655254237812</v>
      </c>
      <c r="X740" s="5">
        <f>'90.1 Data-SI'!X740*Convert!$B$7/Convert!$B$5/$D740</f>
        <v>14.094629514776083</v>
      </c>
      <c r="Y740" s="5">
        <f t="shared" si="24"/>
        <v>94.3242847690139</v>
      </c>
      <c r="Z740" s="5">
        <f>'90.1 Data-SI'!Z740*Convert!$B$6/Convert!$B$5/$D740</f>
        <v>57.451686797260741</v>
      </c>
      <c r="AA740" s="5">
        <f>'90.1 Data-SI'!AA740*Convert!$B$6/Convert!$B$5/$D740</f>
        <v>358.65059062603217</v>
      </c>
      <c r="AB740" s="5">
        <f t="shared" si="25"/>
        <v>416.10227742329289</v>
      </c>
    </row>
    <row r="741" spans="1:28" x14ac:dyDescent="0.25">
      <c r="A741" s="95">
        <v>2010</v>
      </c>
      <c r="B741" s="95" t="s">
        <v>54</v>
      </c>
      <c r="C741" s="52" t="s">
        <v>12</v>
      </c>
      <c r="D741" s="5">
        <f>VLOOKUP(B741,SWH!$A$4:$C$19,3,FALSE)</f>
        <v>4982.1899999999996</v>
      </c>
      <c r="E741" s="5">
        <f>'90.1 Data-SI'!E741*Convert!$B$6/Convert!$B$5/$D741</f>
        <v>70.825356029287448</v>
      </c>
      <c r="F741" s="5">
        <f>'90.1 Data-SI'!F741*Convert!$B$7/Convert!$B$5/$D741</f>
        <v>27.810920275800182</v>
      </c>
      <c r="G741" s="5">
        <f>'90.1 Data-SI'!G741*Convert!$B$6/Convert!$B$5/$D741</f>
        <v>24.114629086584191</v>
      </c>
      <c r="H741" s="5">
        <f>'90.1 Data-SI'!H741*Convert!$B$6/Convert!$B$5/$D741</f>
        <v>65.860112052464203</v>
      </c>
      <c r="I741" s="5">
        <f>'90.1 Data-SI'!I741*Convert!$B$6/Convert!$B$5/$D741</f>
        <v>18.208248893670365</v>
      </c>
      <c r="J741" s="5">
        <f>'90.1 Data-SI'!J741*Convert!$B$6/Convert!$B$5/$D741</f>
        <v>133.78613287195657</v>
      </c>
      <c r="K741" s="5">
        <f>'90.1 Data-SI'!K741*Convert!$B$7/Convert!$B$5/$D741</f>
        <v>0</v>
      </c>
      <c r="L741" s="5">
        <f>'90.1 Data-SI'!L741*Convert!$B$6/Convert!$B$5/$D741</f>
        <v>3.0706114067196246</v>
      </c>
      <c r="M741" s="5">
        <f>'90.1 Data-SI'!M741*Convert!$B$6/Convert!$B$5/$D741</f>
        <v>13.612043320529951</v>
      </c>
      <c r="N741" s="5">
        <f>'90.1 Data-SI'!N741*Convert!$B$6/Convert!$B$5/$D741</f>
        <v>2.6486009833694289E-2</v>
      </c>
      <c r="O741" s="5">
        <f>'90.1 Data-SI'!O741*Convert!$B$6/Convert!$B$5/$D741</f>
        <v>2.6486009833694289E-2</v>
      </c>
      <c r="P741" s="5">
        <f>'90.1 Data-SI'!P741*Convert!$B$6/Convert!$B$5/$D741</f>
        <v>0</v>
      </c>
      <c r="Q741" s="5">
        <f>'90.1 Data-SI'!Q741*Convert!$B$6/Convert!$B$5/$D741</f>
        <v>0</v>
      </c>
      <c r="R741" s="5">
        <f>'90.1 Data-SI'!R741*Convert!$B$6/Convert!$B$5/$D741</f>
        <v>0</v>
      </c>
      <c r="S741" s="5">
        <f>'90.1 Data-SI'!S741*Convert!$B$6/Convert!$B$5/$D741</f>
        <v>0</v>
      </c>
      <c r="T741" s="5">
        <f>'90.1 Data-SI'!T741*Convert!$B$6/Convert!$B$5/$D741</f>
        <v>0</v>
      </c>
      <c r="U741" s="5">
        <f>'90.1 Data-SI'!U741*Convert!$B$7/Convert!$B$5/$D741</f>
        <v>5.8678769331915852</v>
      </c>
      <c r="V741" s="5">
        <f>'90.1 Data-SI'!V741*Convert!$B$6/Convert!$B$5/$D741</f>
        <v>0</v>
      </c>
      <c r="W741" s="5">
        <f>'90.1 Data-SI'!W741*Convert!$B$6/Convert!$B$5/$D741</f>
        <v>108.5520284364016</v>
      </c>
      <c r="X741" s="5">
        <f>'90.1 Data-SI'!X741*Convert!$B$7/Convert!$B$5/$D741</f>
        <v>27.810920275800182</v>
      </c>
      <c r="Y741" s="5">
        <f t="shared" si="24"/>
        <v>136.36294871220178</v>
      </c>
      <c r="Z741" s="5">
        <f>'90.1 Data-SI'!Z741*Convert!$B$6/Convert!$B$5/$D741</f>
        <v>98.395526532174273</v>
      </c>
      <c r="AA741" s="5">
        <f>'90.1 Data-SI'!AA741*Convert!$B$6/Convert!$B$5/$D741</f>
        <v>427.89738046923139</v>
      </c>
      <c r="AB741" s="5">
        <f t="shared" si="25"/>
        <v>526.29290700140564</v>
      </c>
    </row>
    <row r="742" spans="1:28" x14ac:dyDescent="0.25">
      <c r="A742" s="95">
        <v>2010</v>
      </c>
      <c r="B742" s="95" t="s">
        <v>54</v>
      </c>
      <c r="C742" s="52" t="s">
        <v>8</v>
      </c>
      <c r="D742" s="5">
        <f>VLOOKUP(B742,SWH!$A$4:$C$19,3,FALSE)</f>
        <v>4982.1899999999996</v>
      </c>
      <c r="E742" s="5">
        <f>'90.1 Data-SI'!E742*Convert!$B$6/Convert!$B$5/$D742</f>
        <v>112.18237751760662</v>
      </c>
      <c r="F742" s="5">
        <f>'90.1 Data-SI'!F742*Convert!$B$7/Convert!$B$5/$D742</f>
        <v>42.386632295347148</v>
      </c>
      <c r="G742" s="5">
        <f>'90.1 Data-SI'!G742*Convert!$B$6/Convert!$B$5/$D742</f>
        <v>10.350732643007726</v>
      </c>
      <c r="H742" s="5">
        <f>'90.1 Data-SI'!H742*Convert!$B$6/Convert!$B$5/$D742</f>
        <v>68.33037390295344</v>
      </c>
      <c r="I742" s="5">
        <f>'90.1 Data-SI'!I742*Convert!$B$6/Convert!$B$5/$D742</f>
        <v>18.337147474861013</v>
      </c>
      <c r="J742" s="5">
        <f>'90.1 Data-SI'!J742*Convert!$B$6/Convert!$B$5/$D742</f>
        <v>133.78613287195657</v>
      </c>
      <c r="K742" s="5">
        <f>'90.1 Data-SI'!K742*Convert!$B$7/Convert!$B$5/$D742</f>
        <v>0</v>
      </c>
      <c r="L742" s="5">
        <f>'90.1 Data-SI'!L742*Convert!$B$6/Convert!$B$5/$D742</f>
        <v>3.0741428746974506</v>
      </c>
      <c r="M742" s="5">
        <f>'90.1 Data-SI'!M742*Convert!$B$6/Convert!$B$5/$D742</f>
        <v>14.201798472826876</v>
      </c>
      <c r="N742" s="5">
        <f>'90.1 Data-SI'!N742*Convert!$B$6/Convert!$B$5/$D742</f>
        <v>2.6486009833694289E-2</v>
      </c>
      <c r="O742" s="5">
        <f>'90.1 Data-SI'!O742*Convert!$B$6/Convert!$B$5/$D742</f>
        <v>2.6486009833694289E-2</v>
      </c>
      <c r="P742" s="5">
        <f>'90.1 Data-SI'!P742*Convert!$B$6/Convert!$B$5/$D742</f>
        <v>0</v>
      </c>
      <c r="Q742" s="5">
        <f>'90.1 Data-SI'!Q742*Convert!$B$6/Convert!$B$5/$D742</f>
        <v>0</v>
      </c>
      <c r="R742" s="5">
        <f>'90.1 Data-SI'!R742*Convert!$B$6/Convert!$B$5/$D742</f>
        <v>0</v>
      </c>
      <c r="S742" s="5">
        <f>'90.1 Data-SI'!S742*Convert!$B$6/Convert!$B$5/$D742</f>
        <v>0</v>
      </c>
      <c r="T742" s="5">
        <f>'90.1 Data-SI'!T742*Convert!$B$6/Convert!$B$5/$D742</f>
        <v>0</v>
      </c>
      <c r="U742" s="5">
        <f>'90.1 Data-SI'!U742*Convert!$B$7/Convert!$B$5/$D742</f>
        <v>6.2014919365000365</v>
      </c>
      <c r="V742" s="5">
        <f>'90.1 Data-SI'!V742*Convert!$B$6/Convert!$B$5/$D742</f>
        <v>0</v>
      </c>
      <c r="W742" s="5">
        <f>'90.1 Data-SI'!W742*Convert!$B$6/Convert!$B$5/$D742</f>
        <v>136.73490863344122</v>
      </c>
      <c r="X742" s="5">
        <f>'90.1 Data-SI'!X742*Convert!$B$7/Convert!$B$5/$D742</f>
        <v>42.386632295347148</v>
      </c>
      <c r="Y742" s="5">
        <f t="shared" si="24"/>
        <v>179.12154092878836</v>
      </c>
      <c r="Z742" s="5">
        <f>'90.1 Data-SI'!Z742*Convert!$B$6/Convert!$B$5/$D742</f>
        <v>141.95441830466791</v>
      </c>
      <c r="AA742" s="5">
        <f>'90.1 Data-SI'!AA742*Convert!$B$6/Convert!$B$5/$D742</f>
        <v>502.2436100724114</v>
      </c>
      <c r="AB742" s="5">
        <f t="shared" si="25"/>
        <v>644.19802837707925</v>
      </c>
    </row>
    <row r="743" spans="1:28" x14ac:dyDescent="0.25">
      <c r="A743" s="95">
        <v>2013</v>
      </c>
      <c r="B743" s="95" t="s">
        <v>54</v>
      </c>
      <c r="C743" s="52" t="s">
        <v>10</v>
      </c>
      <c r="D743" s="5">
        <f>VLOOKUP(B743,SWH!$A$4:$C$19,3,FALSE)</f>
        <v>4982.1899999999996</v>
      </c>
      <c r="E743" s="5">
        <f>'90.1 Data-SI'!E743*Convert!$B$6/Convert!$B$5/$D743</f>
        <v>0</v>
      </c>
      <c r="F743" s="5">
        <f>'90.1 Data-SI'!F743*Convert!$B$7/Convert!$B$5/$D743</f>
        <v>0</v>
      </c>
      <c r="G743" s="5">
        <f>'90.1 Data-SI'!G743*Convert!$B$6/Convert!$B$5/$D743</f>
        <v>173.67582941548909</v>
      </c>
      <c r="H743" s="5">
        <f>'90.1 Data-SI'!H743*Convert!$B$6/Convert!$B$5/$D743</f>
        <v>57.575288176484634</v>
      </c>
      <c r="I743" s="5">
        <f>'90.1 Data-SI'!I743*Convert!$B$6/Convert!$B$5/$D743</f>
        <v>18.206483159681451</v>
      </c>
      <c r="J743" s="5">
        <f>'90.1 Data-SI'!J743*Convert!$B$6/Convert!$B$5/$D743</f>
        <v>132.44240930639381</v>
      </c>
      <c r="K743" s="5">
        <f>'90.1 Data-SI'!K743*Convert!$B$7/Convert!$B$5/$D743</f>
        <v>0</v>
      </c>
      <c r="L743" s="5">
        <f>'90.1 Data-SI'!L743*Convert!$B$6/Convert!$B$5/$D743</f>
        <v>3.010576451096584</v>
      </c>
      <c r="M743" s="5">
        <f>'90.1 Data-SI'!M743*Convert!$B$6/Convert!$B$5/$D743</f>
        <v>21.515468654904325</v>
      </c>
      <c r="N743" s="5">
        <f>'90.1 Data-SI'!N743*Convert!$B$6/Convert!$B$5/$D743</f>
        <v>2.6486009833694289E-2</v>
      </c>
      <c r="O743" s="5">
        <f>'90.1 Data-SI'!O743*Convert!$B$6/Convert!$B$5/$D743</f>
        <v>2.6486009833694289E-2</v>
      </c>
      <c r="P743" s="5">
        <f>'90.1 Data-SI'!P743*Convert!$B$6/Convert!$B$5/$D743</f>
        <v>0</v>
      </c>
      <c r="Q743" s="5">
        <f>'90.1 Data-SI'!Q743*Convert!$B$6/Convert!$B$5/$D743</f>
        <v>0</v>
      </c>
      <c r="R743" s="5">
        <f>'90.1 Data-SI'!R743*Convert!$B$6/Convert!$B$5/$D743</f>
        <v>0</v>
      </c>
      <c r="S743" s="5">
        <f>'90.1 Data-SI'!S743*Convert!$B$6/Convert!$B$5/$D743</f>
        <v>0</v>
      </c>
      <c r="T743" s="5">
        <f>'90.1 Data-SI'!T743*Convert!$B$6/Convert!$B$5/$D743</f>
        <v>0</v>
      </c>
      <c r="U743" s="5">
        <f>'90.1 Data-SI'!U743*Convert!$B$7/Convert!$B$5/$D743</f>
        <v>4.0583781652468325</v>
      </c>
      <c r="V743" s="5">
        <f>'90.1 Data-SI'!V743*Convert!$B$6/Convert!$B$5/$D743</f>
        <v>0</v>
      </c>
      <c r="W743" s="5">
        <f>'90.1 Data-SI'!W743*Convert!$B$6/Convert!$B$5/$D743</f>
        <v>195.19129807039343</v>
      </c>
      <c r="X743" s="5">
        <f>'90.1 Data-SI'!X743*Convert!$B$7/Convert!$B$5/$D743</f>
        <v>0</v>
      </c>
      <c r="Y743" s="5">
        <f t="shared" si="24"/>
        <v>195.19129807039343</v>
      </c>
      <c r="Z743" s="5">
        <f>'90.1 Data-SI'!Z743*Convert!$B$6/Convert!$B$5/$D743</f>
        <v>11.856903735550476</v>
      </c>
      <c r="AA743" s="5">
        <f>'90.1 Data-SI'!AA743*Convert!$B$6/Convert!$B$5/$D743</f>
        <v>418.30767917544523</v>
      </c>
      <c r="AB743" s="5">
        <f t="shared" si="25"/>
        <v>430.1645829109957</v>
      </c>
    </row>
    <row r="744" spans="1:28" x14ac:dyDescent="0.25">
      <c r="A744" s="95">
        <v>2013</v>
      </c>
      <c r="B744" s="95" t="s">
        <v>54</v>
      </c>
      <c r="C744" s="52" t="s">
        <v>6</v>
      </c>
      <c r="D744" s="5">
        <f>VLOOKUP(B744,SWH!$A$4:$C$19,3,FALSE)</f>
        <v>4982.1899999999996</v>
      </c>
      <c r="E744" s="5">
        <f>'90.1 Data-SI'!E744*Convert!$B$6/Convert!$B$5/$D744</f>
        <v>9.0052433434560583E-2</v>
      </c>
      <c r="F744" s="5">
        <f>'90.1 Data-SI'!F744*Convert!$B$7/Convert!$B$5/$D744</f>
        <v>0</v>
      </c>
      <c r="G744" s="5">
        <f>'90.1 Data-SI'!G744*Convert!$B$6/Convert!$B$5/$D744</f>
        <v>161.45518447822255</v>
      </c>
      <c r="H744" s="5">
        <f>'90.1 Data-SI'!H744*Convert!$B$6/Convert!$B$5/$D744</f>
        <v>57.679466481830509</v>
      </c>
      <c r="I744" s="5">
        <f>'90.1 Data-SI'!I744*Convert!$B$6/Convert!$B$5/$D744</f>
        <v>18.201185957714713</v>
      </c>
      <c r="J744" s="5">
        <f>'90.1 Data-SI'!J744*Convert!$B$6/Convert!$B$5/$D744</f>
        <v>132.44240930639381</v>
      </c>
      <c r="K744" s="5">
        <f>'90.1 Data-SI'!K744*Convert!$B$7/Convert!$B$5/$D744</f>
        <v>0</v>
      </c>
      <c r="L744" s="5">
        <f>'90.1 Data-SI'!L744*Convert!$B$6/Convert!$B$5/$D744</f>
        <v>3.010576451096584</v>
      </c>
      <c r="M744" s="5">
        <f>'90.1 Data-SI'!M744*Convert!$B$6/Convert!$B$5/$D744</f>
        <v>19.214717267350746</v>
      </c>
      <c r="N744" s="5">
        <f>'90.1 Data-SI'!N744*Convert!$B$6/Convert!$B$5/$D744</f>
        <v>2.6486009833694289E-2</v>
      </c>
      <c r="O744" s="5">
        <f>'90.1 Data-SI'!O744*Convert!$B$6/Convert!$B$5/$D744</f>
        <v>2.6486009833694289E-2</v>
      </c>
      <c r="P744" s="5">
        <f>'90.1 Data-SI'!P744*Convert!$B$6/Convert!$B$5/$D744</f>
        <v>0</v>
      </c>
      <c r="Q744" s="5">
        <f>'90.1 Data-SI'!Q744*Convert!$B$6/Convert!$B$5/$D744</f>
        <v>0</v>
      </c>
      <c r="R744" s="5">
        <f>'90.1 Data-SI'!R744*Convert!$B$6/Convert!$B$5/$D744</f>
        <v>0</v>
      </c>
      <c r="S744" s="5">
        <f>'90.1 Data-SI'!S744*Convert!$B$6/Convert!$B$5/$D744</f>
        <v>0</v>
      </c>
      <c r="T744" s="5">
        <f>'90.1 Data-SI'!T744*Convert!$B$6/Convert!$B$5/$D744</f>
        <v>0</v>
      </c>
      <c r="U744" s="5">
        <f>'90.1 Data-SI'!U744*Convert!$B$7/Convert!$B$5/$D744</f>
        <v>4.0855750405165425</v>
      </c>
      <c r="V744" s="5">
        <f>'90.1 Data-SI'!V744*Convert!$B$6/Convert!$B$5/$D744</f>
        <v>0</v>
      </c>
      <c r="W744" s="5">
        <f>'90.1 Data-SI'!W744*Convert!$B$6/Convert!$B$5/$D744</f>
        <v>180.75995417900788</v>
      </c>
      <c r="X744" s="5">
        <f>'90.1 Data-SI'!X744*Convert!$B$7/Convert!$B$5/$D744</f>
        <v>0</v>
      </c>
      <c r="Y744" s="5">
        <f t="shared" si="24"/>
        <v>180.75995417900788</v>
      </c>
      <c r="Z744" s="5">
        <f>'90.1 Data-SI'!Z744*Convert!$B$6/Convert!$B$5/$D744</f>
        <v>11.936361765051558</v>
      </c>
      <c r="AA744" s="5">
        <f>'90.1 Data-SI'!AA744*Convert!$B$6/Convert!$B$5/$D744</f>
        <v>404.05820588491764</v>
      </c>
      <c r="AB744" s="5">
        <f t="shared" si="25"/>
        <v>415.99456764996921</v>
      </c>
    </row>
    <row r="745" spans="1:28" x14ac:dyDescent="0.25">
      <c r="A745" s="95">
        <v>2013</v>
      </c>
      <c r="B745" s="95" t="s">
        <v>54</v>
      </c>
      <c r="C745" s="52" t="s">
        <v>11</v>
      </c>
      <c r="D745" s="5">
        <f>VLOOKUP(B745,SWH!$A$4:$C$19,3,FALSE)</f>
        <v>4982.1899999999996</v>
      </c>
      <c r="E745" s="5">
        <f>'90.1 Data-SI'!E745*Convert!$B$6/Convert!$B$5/$D745</f>
        <v>3.5314679778259044E-3</v>
      </c>
      <c r="F745" s="5">
        <f>'90.1 Data-SI'!F745*Convert!$B$7/Convert!$B$5/$D745</f>
        <v>0</v>
      </c>
      <c r="G745" s="5">
        <f>'90.1 Data-SI'!G745*Convert!$B$6/Convert!$B$5/$D745</f>
        <v>116.63202716966725</v>
      </c>
      <c r="H745" s="5">
        <f>'90.1 Data-SI'!H745*Convert!$B$6/Convert!$B$5/$D745</f>
        <v>57.83131960487701</v>
      </c>
      <c r="I745" s="5">
        <f>'90.1 Data-SI'!I745*Convert!$B$6/Convert!$B$5/$D745</f>
        <v>18.204717425692539</v>
      </c>
      <c r="J745" s="5">
        <f>'90.1 Data-SI'!J745*Convert!$B$6/Convert!$B$5/$D745</f>
        <v>132.44240930639381</v>
      </c>
      <c r="K745" s="5">
        <f>'90.1 Data-SI'!K745*Convert!$B$7/Convert!$B$5/$D745</f>
        <v>0</v>
      </c>
      <c r="L745" s="5">
        <f>'90.1 Data-SI'!L745*Convert!$B$6/Convert!$B$5/$D745</f>
        <v>3.012342185085497</v>
      </c>
      <c r="M745" s="5">
        <f>'90.1 Data-SI'!M745*Convert!$B$6/Convert!$B$5/$D745</f>
        <v>18.15704260799189</v>
      </c>
      <c r="N745" s="5">
        <f>'90.1 Data-SI'!N745*Convert!$B$6/Convert!$B$5/$D745</f>
        <v>2.6486009833694289E-2</v>
      </c>
      <c r="O745" s="5">
        <f>'90.1 Data-SI'!O745*Convert!$B$6/Convert!$B$5/$D745</f>
        <v>2.6486009833694289E-2</v>
      </c>
      <c r="P745" s="5">
        <f>'90.1 Data-SI'!P745*Convert!$B$6/Convert!$B$5/$D745</f>
        <v>0</v>
      </c>
      <c r="Q745" s="5">
        <f>'90.1 Data-SI'!Q745*Convert!$B$6/Convert!$B$5/$D745</f>
        <v>0</v>
      </c>
      <c r="R745" s="5">
        <f>'90.1 Data-SI'!R745*Convert!$B$6/Convert!$B$5/$D745</f>
        <v>0</v>
      </c>
      <c r="S745" s="5">
        <f>'90.1 Data-SI'!S745*Convert!$B$6/Convert!$B$5/$D745</f>
        <v>2.9699645693515864</v>
      </c>
      <c r="T745" s="5">
        <f>'90.1 Data-SI'!T745*Convert!$B$6/Convert!$B$5/$D745</f>
        <v>0</v>
      </c>
      <c r="U745" s="5">
        <f>'90.1 Data-SI'!U745*Convert!$B$7/Convert!$B$5/$D745</f>
        <v>4.2366687920149353</v>
      </c>
      <c r="V745" s="5">
        <f>'90.1 Data-SI'!V745*Convert!$B$6/Convert!$B$5/$D745</f>
        <v>0</v>
      </c>
      <c r="W745" s="5">
        <f>'90.1 Data-SI'!W745*Convert!$B$6/Convert!$B$5/$D745</f>
        <v>137.76256581498856</v>
      </c>
      <c r="X745" s="5">
        <f>'90.1 Data-SI'!X745*Convert!$B$7/Convert!$B$5/$D745</f>
        <v>0</v>
      </c>
      <c r="Y745" s="5">
        <f t="shared" si="24"/>
        <v>137.76256581498856</v>
      </c>
      <c r="Z745" s="5">
        <f>'90.1 Data-SI'!Z745*Convert!$B$6/Convert!$B$5/$D745</f>
        <v>12.377795262279797</v>
      </c>
      <c r="AA745" s="5">
        <f>'90.1 Data-SI'!AA745*Convert!$B$6/Convert!$B$5/$D745</f>
        <v>361.65410414117304</v>
      </c>
      <c r="AB745" s="5">
        <f t="shared" si="25"/>
        <v>374.03189940345283</v>
      </c>
    </row>
    <row r="746" spans="1:28" x14ac:dyDescent="0.25">
      <c r="A746" s="95">
        <v>2013</v>
      </c>
      <c r="B746" s="95" t="s">
        <v>54</v>
      </c>
      <c r="C746" s="52" t="s">
        <v>13</v>
      </c>
      <c r="D746" s="5">
        <f>VLOOKUP(B746,SWH!$A$4:$C$19,3,FALSE)</f>
        <v>4982.1899999999996</v>
      </c>
      <c r="E746" s="5">
        <f>'90.1 Data-SI'!E746*Convert!$B$6/Convert!$B$5/$D746</f>
        <v>0.78575162506626384</v>
      </c>
      <c r="F746" s="5">
        <f>'90.1 Data-SI'!F746*Convert!$B$7/Convert!$B$5/$D746</f>
        <v>0.11120500110281717</v>
      </c>
      <c r="G746" s="5">
        <f>'90.1 Data-SI'!G746*Convert!$B$6/Convert!$B$5/$D746</f>
        <v>130.85678018434999</v>
      </c>
      <c r="H746" s="5">
        <f>'90.1 Data-SI'!H746*Convert!$B$6/Convert!$B$5/$D746</f>
        <v>57.859571348699617</v>
      </c>
      <c r="I746" s="5">
        <f>'90.1 Data-SI'!I746*Convert!$B$6/Convert!$B$5/$D746</f>
        <v>18.176465681869932</v>
      </c>
      <c r="J746" s="5">
        <f>'90.1 Data-SI'!J746*Convert!$B$6/Convert!$B$5/$D746</f>
        <v>132.44240930639381</v>
      </c>
      <c r="K746" s="5">
        <f>'90.1 Data-SI'!K746*Convert!$B$7/Convert!$B$5/$D746</f>
        <v>0</v>
      </c>
      <c r="L746" s="5">
        <f>'90.1 Data-SI'!L746*Convert!$B$6/Convert!$B$5/$D746</f>
        <v>3.012342185085497</v>
      </c>
      <c r="M746" s="5">
        <f>'90.1 Data-SI'!M746*Convert!$B$6/Convert!$B$5/$D746</f>
        <v>17.939857327355597</v>
      </c>
      <c r="N746" s="5">
        <f>'90.1 Data-SI'!N746*Convert!$B$6/Convert!$B$5/$D746</f>
        <v>2.6486009833694289E-2</v>
      </c>
      <c r="O746" s="5">
        <f>'90.1 Data-SI'!O746*Convert!$B$6/Convert!$B$5/$D746</f>
        <v>2.6486009833694289E-2</v>
      </c>
      <c r="P746" s="5">
        <f>'90.1 Data-SI'!P746*Convert!$B$6/Convert!$B$5/$D746</f>
        <v>0</v>
      </c>
      <c r="Q746" s="5">
        <f>'90.1 Data-SI'!Q746*Convert!$B$6/Convert!$B$5/$D746</f>
        <v>0</v>
      </c>
      <c r="R746" s="5">
        <f>'90.1 Data-SI'!R746*Convert!$B$6/Convert!$B$5/$D746</f>
        <v>0</v>
      </c>
      <c r="S746" s="5">
        <f>'90.1 Data-SI'!S746*Convert!$B$6/Convert!$B$5/$D746</f>
        <v>0</v>
      </c>
      <c r="T746" s="5">
        <f>'90.1 Data-SI'!T746*Convert!$B$6/Convert!$B$5/$D746</f>
        <v>0</v>
      </c>
      <c r="U746" s="5">
        <f>'90.1 Data-SI'!U746*Convert!$B$7/Convert!$B$5/$D746</f>
        <v>4.2523825421707686</v>
      </c>
      <c r="V746" s="5">
        <f>'90.1 Data-SI'!V746*Convert!$B$6/Convert!$B$5/$D746</f>
        <v>0</v>
      </c>
      <c r="W746" s="5">
        <f>'90.1 Data-SI'!W746*Convert!$B$6/Convert!$B$5/$D746</f>
        <v>149.58238913677187</v>
      </c>
      <c r="X746" s="5">
        <f>'90.1 Data-SI'!X746*Convert!$B$7/Convert!$B$5/$D746</f>
        <v>0.11120500110281717</v>
      </c>
      <c r="Y746" s="5">
        <f t="shared" si="24"/>
        <v>149.69359413787467</v>
      </c>
      <c r="Z746" s="5">
        <f>'90.1 Data-SI'!Z746*Convert!$B$6/Convert!$B$5/$D746</f>
        <v>12.746833665962603</v>
      </c>
      <c r="AA746" s="5">
        <f>'90.1 Data-SI'!AA746*Convert!$B$6/Convert!$B$5/$D746</f>
        <v>373.84649733461703</v>
      </c>
      <c r="AB746" s="5">
        <f t="shared" si="25"/>
        <v>386.59333100057961</v>
      </c>
    </row>
    <row r="747" spans="1:28" x14ac:dyDescent="0.25">
      <c r="A747" s="95">
        <v>2013</v>
      </c>
      <c r="B747" s="95" t="s">
        <v>54</v>
      </c>
      <c r="C747" s="52" t="s">
        <v>19</v>
      </c>
      <c r="D747" s="5">
        <f>VLOOKUP(B747,SWH!$A$4:$C$19,3,FALSE)</f>
        <v>4982.1899999999996</v>
      </c>
      <c r="E747" s="5">
        <f>'90.1 Data-SI'!E747*Convert!$B$6/Convert!$B$5/$D747</f>
        <v>2.2424821659194496</v>
      </c>
      <c r="F747" s="5">
        <f>'90.1 Data-SI'!F747*Convert!$B$7/Convert!$B$5/$D747</f>
        <v>5.4998125545415E-2</v>
      </c>
      <c r="G747" s="5">
        <f>'90.1 Data-SI'!G747*Convert!$B$6/Convert!$B$5/$D747</f>
        <v>97.325491734893049</v>
      </c>
      <c r="H747" s="5">
        <f>'90.1 Data-SI'!H747*Convert!$B$6/Convert!$B$5/$D747</f>
        <v>57.83131960487701</v>
      </c>
      <c r="I747" s="5">
        <f>'90.1 Data-SI'!I747*Convert!$B$6/Convert!$B$5/$D747</f>
        <v>18.169402745914283</v>
      </c>
      <c r="J747" s="5">
        <f>'90.1 Data-SI'!J747*Convert!$B$6/Convert!$B$5/$D747</f>
        <v>132.44240930639381</v>
      </c>
      <c r="K747" s="5">
        <f>'90.1 Data-SI'!K747*Convert!$B$7/Convert!$B$5/$D747</f>
        <v>0</v>
      </c>
      <c r="L747" s="5">
        <f>'90.1 Data-SI'!L747*Convert!$B$6/Convert!$B$5/$D747</f>
        <v>3.012342185085497</v>
      </c>
      <c r="M747" s="5">
        <f>'90.1 Data-SI'!M747*Convert!$B$6/Convert!$B$5/$D747</f>
        <v>14.968127024015098</v>
      </c>
      <c r="N747" s="5">
        <f>'90.1 Data-SI'!N747*Convert!$B$6/Convert!$B$5/$D747</f>
        <v>2.6486009833694289E-2</v>
      </c>
      <c r="O747" s="5">
        <f>'90.1 Data-SI'!O747*Convert!$B$6/Convert!$B$5/$D747</f>
        <v>2.6486009833694289E-2</v>
      </c>
      <c r="P747" s="5">
        <f>'90.1 Data-SI'!P747*Convert!$B$6/Convert!$B$5/$D747</f>
        <v>0</v>
      </c>
      <c r="Q747" s="5">
        <f>'90.1 Data-SI'!Q747*Convert!$B$6/Convert!$B$5/$D747</f>
        <v>0</v>
      </c>
      <c r="R747" s="5">
        <f>'90.1 Data-SI'!R747*Convert!$B$6/Convert!$B$5/$D747</f>
        <v>0</v>
      </c>
      <c r="S747" s="5">
        <f>'90.1 Data-SI'!S747*Convert!$B$6/Convert!$B$5/$D747</f>
        <v>1.9581989937044639</v>
      </c>
      <c r="T747" s="5">
        <f>'90.1 Data-SI'!T747*Convert!$B$6/Convert!$B$5/$D747</f>
        <v>0</v>
      </c>
      <c r="U747" s="5">
        <f>'90.1 Data-SI'!U747*Convert!$B$7/Convert!$B$5/$D747</f>
        <v>4.448200044112685</v>
      </c>
      <c r="V747" s="5">
        <f>'90.1 Data-SI'!V747*Convert!$B$6/Convert!$B$5/$D747</f>
        <v>0</v>
      </c>
      <c r="W747" s="5">
        <f>'90.1 Data-SI'!W747*Convert!$B$6/Convert!$B$5/$D747</f>
        <v>116.49429991853206</v>
      </c>
      <c r="X747" s="5">
        <f>'90.1 Data-SI'!X747*Convert!$B$7/Convert!$B$5/$D747</f>
        <v>5.4998125545415E-2</v>
      </c>
      <c r="Y747" s="5">
        <f t="shared" si="24"/>
        <v>116.54929804407747</v>
      </c>
      <c r="Z747" s="5">
        <f>'90.1 Data-SI'!Z747*Convert!$B$6/Convert!$B$5/$D747</f>
        <v>13.15648395139041</v>
      </c>
      <c r="AA747" s="5">
        <f>'90.1 Data-SI'!AA747*Convert!$B$6/Convert!$B$5/$D747</f>
        <v>341.12921225404898</v>
      </c>
      <c r="AB747" s="5">
        <f t="shared" si="25"/>
        <v>354.28569620543936</v>
      </c>
    </row>
    <row r="748" spans="1:28" x14ac:dyDescent="0.25">
      <c r="A748" s="95">
        <v>2013</v>
      </c>
      <c r="B748" s="95" t="s">
        <v>54</v>
      </c>
      <c r="C748" s="52" t="s">
        <v>20</v>
      </c>
      <c r="D748" s="5">
        <f>VLOOKUP(B748,SWH!$A$4:$C$19,3,FALSE)</f>
        <v>4982.1899999999996</v>
      </c>
      <c r="E748" s="5">
        <f>'90.1 Data-SI'!E748*Convert!$B$6/Convert!$B$5/$D748</f>
        <v>1.3772725113521029</v>
      </c>
      <c r="F748" s="5">
        <f>'90.1 Data-SI'!F748*Convert!$B$7/Convert!$B$5/$D748</f>
        <v>0.32092312818258639</v>
      </c>
      <c r="G748" s="5">
        <f>'90.1 Data-SI'!G748*Convert!$B$6/Convert!$B$5/$D748</f>
        <v>79.865914052521759</v>
      </c>
      <c r="H748" s="5">
        <f>'90.1 Data-SI'!H748*Convert!$B$6/Convert!$B$5/$D748</f>
        <v>57.91960630432267</v>
      </c>
      <c r="I748" s="5">
        <f>'90.1 Data-SI'!I748*Convert!$B$6/Convert!$B$5/$D748</f>
        <v>18.185294351814498</v>
      </c>
      <c r="J748" s="5">
        <f>'90.1 Data-SI'!J748*Convert!$B$6/Convert!$B$5/$D748</f>
        <v>132.44240930639381</v>
      </c>
      <c r="K748" s="5">
        <f>'90.1 Data-SI'!K748*Convert!$B$7/Convert!$B$5/$D748</f>
        <v>0</v>
      </c>
      <c r="L748" s="5">
        <f>'90.1 Data-SI'!L748*Convert!$B$6/Convert!$B$5/$D748</f>
        <v>3.012342185085497</v>
      </c>
      <c r="M748" s="5">
        <f>'90.1 Data-SI'!M748*Convert!$B$6/Convert!$B$5/$D748</f>
        <v>17.394245524781496</v>
      </c>
      <c r="N748" s="5">
        <f>'90.1 Data-SI'!N748*Convert!$B$6/Convert!$B$5/$D748</f>
        <v>2.6486009833694289E-2</v>
      </c>
      <c r="O748" s="5">
        <f>'90.1 Data-SI'!O748*Convert!$B$6/Convert!$B$5/$D748</f>
        <v>2.6486009833694289E-2</v>
      </c>
      <c r="P748" s="5">
        <f>'90.1 Data-SI'!P748*Convert!$B$6/Convert!$B$5/$D748</f>
        <v>0</v>
      </c>
      <c r="Q748" s="5">
        <f>'90.1 Data-SI'!Q748*Convert!$B$6/Convert!$B$5/$D748</f>
        <v>0</v>
      </c>
      <c r="R748" s="5">
        <f>'90.1 Data-SI'!R748*Convert!$B$6/Convert!$B$5/$D748</f>
        <v>0</v>
      </c>
      <c r="S748" s="5">
        <f>'90.1 Data-SI'!S748*Convert!$B$6/Convert!$B$5/$D748</f>
        <v>0</v>
      </c>
      <c r="T748" s="5">
        <f>'90.1 Data-SI'!T748*Convert!$B$6/Convert!$B$5/$D748</f>
        <v>0</v>
      </c>
      <c r="U748" s="5">
        <f>'90.1 Data-SI'!U748*Convert!$B$7/Convert!$B$5/$D748</f>
        <v>4.4627050442565315</v>
      </c>
      <c r="V748" s="5">
        <f>'90.1 Data-SI'!V748*Convert!$B$6/Convert!$B$5/$D748</f>
        <v>0</v>
      </c>
      <c r="W748" s="5">
        <f>'90.1 Data-SI'!W748*Convert!$B$6/Convert!$B$5/$D748</f>
        <v>98.637432088655359</v>
      </c>
      <c r="X748" s="5">
        <f>'90.1 Data-SI'!X748*Convert!$B$7/Convert!$B$5/$D748</f>
        <v>0.32092312818258639</v>
      </c>
      <c r="Y748" s="5">
        <f t="shared" si="24"/>
        <v>98.958355216837944</v>
      </c>
      <c r="Z748" s="5">
        <f>'90.1 Data-SI'!Z748*Convert!$B$6/Convert!$B$5/$D748</f>
        <v>13.97578452224602</v>
      </c>
      <c r="AA748" s="5">
        <f>'90.1 Data-SI'!AA748*Convert!$B$6/Convert!$B$5/$D748</f>
        <v>324.19582330037377</v>
      </c>
      <c r="AB748" s="5">
        <f t="shared" si="25"/>
        <v>338.17160782261982</v>
      </c>
    </row>
    <row r="749" spans="1:28" x14ac:dyDescent="0.25">
      <c r="A749" s="95">
        <v>2013</v>
      </c>
      <c r="B749" s="95" t="s">
        <v>54</v>
      </c>
      <c r="C749" s="52" t="s">
        <v>3</v>
      </c>
      <c r="D749" s="5">
        <f>VLOOKUP(B749,SWH!$A$4:$C$19,3,FALSE)</f>
        <v>4982.1899999999996</v>
      </c>
      <c r="E749" s="5">
        <f>'90.1 Data-SI'!E749*Convert!$B$6/Convert!$B$5/$D749</f>
        <v>16.511378530325018</v>
      </c>
      <c r="F749" s="5">
        <f>'90.1 Data-SI'!F749*Convert!$B$7/Convert!$B$5/$D749</f>
        <v>1.8850456436939493</v>
      </c>
      <c r="G749" s="5">
        <f>'90.1 Data-SI'!G749*Convert!$B$6/Convert!$B$5/$D749</f>
        <v>58.763627151023059</v>
      </c>
      <c r="H749" s="5">
        <f>'90.1 Data-SI'!H749*Convert!$B$6/Convert!$B$5/$D749</f>
        <v>58.15444892484809</v>
      </c>
      <c r="I749" s="5">
        <f>'90.1 Data-SI'!I749*Convert!$B$6/Convert!$B$5/$D749</f>
        <v>18.179997149847754</v>
      </c>
      <c r="J749" s="5">
        <f>'90.1 Data-SI'!J749*Convert!$B$6/Convert!$B$5/$D749</f>
        <v>132.44240930639381</v>
      </c>
      <c r="K749" s="5">
        <f>'90.1 Data-SI'!K749*Convert!$B$7/Convert!$B$5/$D749</f>
        <v>0</v>
      </c>
      <c r="L749" s="5">
        <f>'90.1 Data-SI'!L749*Convert!$B$6/Convert!$B$5/$D749</f>
        <v>3.012342185085497</v>
      </c>
      <c r="M749" s="5">
        <f>'90.1 Data-SI'!M749*Convert!$B$6/Convert!$B$5/$D749</f>
        <v>12.635592424661089</v>
      </c>
      <c r="N749" s="5">
        <f>'90.1 Data-SI'!N749*Convert!$B$6/Convert!$B$5/$D749</f>
        <v>2.6486009833694289E-2</v>
      </c>
      <c r="O749" s="5">
        <f>'90.1 Data-SI'!O749*Convert!$B$6/Convert!$B$5/$D749</f>
        <v>2.6486009833694289E-2</v>
      </c>
      <c r="P749" s="5">
        <f>'90.1 Data-SI'!P749*Convert!$B$6/Convert!$B$5/$D749</f>
        <v>0</v>
      </c>
      <c r="Q749" s="5">
        <f>'90.1 Data-SI'!Q749*Convert!$B$6/Convert!$B$5/$D749</f>
        <v>0</v>
      </c>
      <c r="R749" s="5">
        <f>'90.1 Data-SI'!R749*Convert!$B$6/Convert!$B$5/$D749</f>
        <v>0</v>
      </c>
      <c r="S749" s="5">
        <f>'90.1 Data-SI'!S749*Convert!$B$6/Convert!$B$5/$D749</f>
        <v>0</v>
      </c>
      <c r="T749" s="5">
        <f>'90.1 Data-SI'!T749*Convert!$B$6/Convert!$B$5/$D749</f>
        <v>0</v>
      </c>
      <c r="U749" s="5">
        <f>'90.1 Data-SI'!U749*Convert!$B$7/Convert!$B$5/$D749</f>
        <v>4.8301650479006231</v>
      </c>
      <c r="V749" s="5">
        <f>'90.1 Data-SI'!V749*Convert!$B$6/Convert!$B$5/$D749</f>
        <v>0</v>
      </c>
      <c r="W749" s="5">
        <f>'90.1 Data-SI'!W749*Convert!$B$6/Convert!$B$5/$D749</f>
        <v>87.910598106009161</v>
      </c>
      <c r="X749" s="5">
        <f>'90.1 Data-SI'!X749*Convert!$B$7/Convert!$B$5/$D749</f>
        <v>1.8850456436939493</v>
      </c>
      <c r="Y749" s="5">
        <f t="shared" si="24"/>
        <v>89.795643749703103</v>
      </c>
      <c r="Z749" s="5">
        <f>'90.1 Data-SI'!Z749*Convert!$B$6/Convert!$B$5/$D749</f>
        <v>19.620836084800729</v>
      </c>
      <c r="AA749" s="5">
        <f>'90.1 Data-SI'!AA749*Convert!$B$6/Convert!$B$5/$D749</f>
        <v>319.34535203282985</v>
      </c>
      <c r="AB749" s="5">
        <f t="shared" si="25"/>
        <v>338.96618811763057</v>
      </c>
    </row>
    <row r="750" spans="1:28" x14ac:dyDescent="0.25">
      <c r="A750" s="95">
        <v>2013</v>
      </c>
      <c r="B750" s="95" t="s">
        <v>54</v>
      </c>
      <c r="C750" s="52" t="s">
        <v>7</v>
      </c>
      <c r="D750" s="5">
        <f>VLOOKUP(B750,SWH!$A$4:$C$19,3,FALSE)</f>
        <v>4982.1899999999996</v>
      </c>
      <c r="E750" s="5">
        <f>'90.1 Data-SI'!E750*Convert!$B$6/Convert!$B$5/$D750</f>
        <v>3.3407687070233067</v>
      </c>
      <c r="F750" s="5">
        <f>'90.1 Data-SI'!F750*Convert!$B$7/Convert!$B$5/$D750</f>
        <v>1.5429693903015882</v>
      </c>
      <c r="G750" s="5">
        <f>'90.1 Data-SI'!G750*Convert!$B$6/Convert!$B$5/$D750</f>
        <v>55.677124138403215</v>
      </c>
      <c r="H750" s="5">
        <f>'90.1 Data-SI'!H750*Convert!$B$6/Convert!$B$5/$D750</f>
        <v>57.910777634378114</v>
      </c>
      <c r="I750" s="5">
        <f>'90.1 Data-SI'!I750*Convert!$B$6/Convert!$B$5/$D750</f>
        <v>18.179997149847754</v>
      </c>
      <c r="J750" s="5">
        <f>'90.1 Data-SI'!J750*Convert!$B$6/Convert!$B$5/$D750</f>
        <v>132.44240930639381</v>
      </c>
      <c r="K750" s="5">
        <f>'90.1 Data-SI'!K750*Convert!$B$7/Convert!$B$5/$D750</f>
        <v>0</v>
      </c>
      <c r="L750" s="5">
        <f>'90.1 Data-SI'!L750*Convert!$B$6/Convert!$B$5/$D750</f>
        <v>3.012342185085497</v>
      </c>
      <c r="M750" s="5">
        <f>'90.1 Data-SI'!M750*Convert!$B$6/Convert!$B$5/$D750</f>
        <v>15.716798235314192</v>
      </c>
      <c r="N750" s="5">
        <f>'90.1 Data-SI'!N750*Convert!$B$6/Convert!$B$5/$D750</f>
        <v>2.6486009833694289E-2</v>
      </c>
      <c r="O750" s="5">
        <f>'90.1 Data-SI'!O750*Convert!$B$6/Convert!$B$5/$D750</f>
        <v>2.6486009833694289E-2</v>
      </c>
      <c r="P750" s="5">
        <f>'90.1 Data-SI'!P750*Convert!$B$6/Convert!$B$5/$D750</f>
        <v>0</v>
      </c>
      <c r="Q750" s="5">
        <f>'90.1 Data-SI'!Q750*Convert!$B$6/Convert!$B$5/$D750</f>
        <v>0</v>
      </c>
      <c r="R750" s="5">
        <f>'90.1 Data-SI'!R750*Convert!$B$6/Convert!$B$5/$D750</f>
        <v>0</v>
      </c>
      <c r="S750" s="5">
        <f>'90.1 Data-SI'!S750*Convert!$B$6/Convert!$B$5/$D750</f>
        <v>0</v>
      </c>
      <c r="T750" s="5">
        <f>'90.1 Data-SI'!T750*Convert!$B$6/Convert!$B$5/$D750</f>
        <v>0</v>
      </c>
      <c r="U750" s="5">
        <f>'90.1 Data-SI'!U750*Convert!$B$7/Convert!$B$5/$D750</f>
        <v>4.7304431719116833</v>
      </c>
      <c r="V750" s="5">
        <f>'90.1 Data-SI'!V750*Convert!$B$6/Convert!$B$5/$D750</f>
        <v>0</v>
      </c>
      <c r="W750" s="5">
        <f>'90.1 Data-SI'!W750*Convert!$B$6/Convert!$B$5/$D750</f>
        <v>74.734691080740717</v>
      </c>
      <c r="X750" s="5">
        <f>'90.1 Data-SI'!X750*Convert!$B$7/Convert!$B$5/$D750</f>
        <v>1.5429693903015882</v>
      </c>
      <c r="Y750" s="5">
        <f t="shared" si="24"/>
        <v>76.27766047104231</v>
      </c>
      <c r="Z750" s="5">
        <f>'90.1 Data-SI'!Z750*Convert!$B$6/Convert!$B$5/$D750</f>
        <v>18.328318804916446</v>
      </c>
      <c r="AA750" s="5">
        <f>'90.1 Data-SI'!AA750*Convert!$B$6/Convert!$B$5/$D750</f>
        <v>304.63325643720708</v>
      </c>
      <c r="AB750" s="5">
        <f t="shared" si="25"/>
        <v>322.9615752421235</v>
      </c>
    </row>
    <row r="751" spans="1:28" x14ac:dyDescent="0.25">
      <c r="A751" s="95">
        <v>2013</v>
      </c>
      <c r="B751" s="95" t="s">
        <v>54</v>
      </c>
      <c r="C751" s="52" t="s">
        <v>17</v>
      </c>
      <c r="D751" s="5">
        <f>VLOOKUP(B751,SWH!$A$4:$C$19,3,FALSE)</f>
        <v>4982.1899999999996</v>
      </c>
      <c r="E751" s="5">
        <f>'90.1 Data-SI'!E751*Convert!$B$6/Convert!$B$5/$D751</f>
        <v>0.87050685653408555</v>
      </c>
      <c r="F751" s="5">
        <f>'90.1 Data-SI'!F751*Convert!$B$7/Convert!$B$5/$D751</f>
        <v>0.18373000182204571</v>
      </c>
      <c r="G751" s="5">
        <f>'90.1 Data-SI'!G751*Convert!$B$6/Convert!$B$5/$D751</f>
        <v>36.513613156730948</v>
      </c>
      <c r="H751" s="5">
        <f>'90.1 Data-SI'!H751*Convert!$B$6/Convert!$B$5/$D751</f>
        <v>57.993767131857012</v>
      </c>
      <c r="I751" s="5">
        <f>'90.1 Data-SI'!I751*Convert!$B$6/Convert!$B$5/$D751</f>
        <v>18.211780361648191</v>
      </c>
      <c r="J751" s="5">
        <f>'90.1 Data-SI'!J751*Convert!$B$6/Convert!$B$5/$D751</f>
        <v>132.44240930639381</v>
      </c>
      <c r="K751" s="5">
        <f>'90.1 Data-SI'!K751*Convert!$B$7/Convert!$B$5/$D751</f>
        <v>0</v>
      </c>
      <c r="L751" s="5">
        <f>'90.1 Data-SI'!L751*Convert!$B$6/Convert!$B$5/$D751</f>
        <v>3.012342185085497</v>
      </c>
      <c r="M751" s="5">
        <f>'90.1 Data-SI'!M751*Convert!$B$6/Convert!$B$5/$D751</f>
        <v>11.404875834388761</v>
      </c>
      <c r="N751" s="5">
        <f>'90.1 Data-SI'!N751*Convert!$B$6/Convert!$B$5/$D751</f>
        <v>2.6486009833694289E-2</v>
      </c>
      <c r="O751" s="5">
        <f>'90.1 Data-SI'!O751*Convert!$B$6/Convert!$B$5/$D751</f>
        <v>2.6486009833694289E-2</v>
      </c>
      <c r="P751" s="5">
        <f>'90.1 Data-SI'!P751*Convert!$B$6/Convert!$B$5/$D751</f>
        <v>0</v>
      </c>
      <c r="Q751" s="5">
        <f>'90.1 Data-SI'!Q751*Convert!$B$6/Convert!$B$5/$D751</f>
        <v>0</v>
      </c>
      <c r="R751" s="5">
        <f>'90.1 Data-SI'!R751*Convert!$B$6/Convert!$B$5/$D751</f>
        <v>0</v>
      </c>
      <c r="S751" s="5">
        <f>'90.1 Data-SI'!S751*Convert!$B$6/Convert!$B$5/$D751</f>
        <v>0</v>
      </c>
      <c r="T751" s="5">
        <f>'90.1 Data-SI'!T751*Convert!$B$6/Convert!$B$5/$D751</f>
        <v>0</v>
      </c>
      <c r="U751" s="5">
        <f>'90.1 Data-SI'!U751*Convert!$B$7/Convert!$B$5/$D751</f>
        <v>4.8640100482362634</v>
      </c>
      <c r="V751" s="5">
        <f>'90.1 Data-SI'!V751*Convert!$B$6/Convert!$B$5/$D751</f>
        <v>0</v>
      </c>
      <c r="W751" s="5">
        <f>'90.1 Data-SI'!W751*Convert!$B$6/Convert!$B$5/$D751</f>
        <v>48.788995847653794</v>
      </c>
      <c r="X751" s="5">
        <f>'90.1 Data-SI'!X751*Convert!$B$7/Convert!$B$5/$D751</f>
        <v>0.18373000182204571</v>
      </c>
      <c r="Y751" s="5">
        <f t="shared" si="24"/>
        <v>48.972725849475843</v>
      </c>
      <c r="Z751" s="5">
        <f>'90.1 Data-SI'!Z751*Convert!$B$6/Convert!$B$5/$D751</f>
        <v>14.747410275400979</v>
      </c>
      <c r="AA751" s="5">
        <f>'90.1 Data-SI'!AA751*Convert!$B$6/Convert!$B$5/$D751</f>
        <v>275.223191117873</v>
      </c>
      <c r="AB751" s="5">
        <f t="shared" si="25"/>
        <v>289.97060139327397</v>
      </c>
    </row>
    <row r="752" spans="1:28" x14ac:dyDescent="0.25">
      <c r="A752" s="95">
        <v>2013</v>
      </c>
      <c r="B752" s="95" t="s">
        <v>54</v>
      </c>
      <c r="C752" s="52" t="s">
        <v>14</v>
      </c>
      <c r="D752" s="5">
        <f>VLOOKUP(B752,SWH!$A$4:$C$19,3,FALSE)</f>
        <v>4982.1899999999996</v>
      </c>
      <c r="E752" s="5">
        <f>'90.1 Data-SI'!E752*Convert!$B$6/Convert!$B$5/$D752</f>
        <v>18.997531986714456</v>
      </c>
      <c r="F752" s="5">
        <f>'90.1 Data-SI'!F752*Convert!$B$7/Convert!$B$5/$D752</f>
        <v>7.171513821119718</v>
      </c>
      <c r="G752" s="5">
        <f>'90.1 Data-SI'!G752*Convert!$B$6/Convert!$B$5/$D752</f>
        <v>41.268734788873523</v>
      </c>
      <c r="H752" s="5">
        <f>'90.1 Data-SI'!H752*Convert!$B$6/Convert!$B$5/$D752</f>
        <v>57.958452452078745</v>
      </c>
      <c r="I752" s="5">
        <f>'90.1 Data-SI'!I752*Convert!$B$6/Convert!$B$5/$D752</f>
        <v>18.218843297603843</v>
      </c>
      <c r="J752" s="5">
        <f>'90.1 Data-SI'!J752*Convert!$B$6/Convert!$B$5/$D752</f>
        <v>132.44240930639381</v>
      </c>
      <c r="K752" s="5">
        <f>'90.1 Data-SI'!K752*Convert!$B$7/Convert!$B$5/$D752</f>
        <v>0</v>
      </c>
      <c r="L752" s="5">
        <f>'90.1 Data-SI'!L752*Convert!$B$6/Convert!$B$5/$D752</f>
        <v>3.012342185085497</v>
      </c>
      <c r="M752" s="5">
        <f>'90.1 Data-SI'!M752*Convert!$B$6/Convert!$B$5/$D752</f>
        <v>13.115872069645411</v>
      </c>
      <c r="N752" s="5">
        <f>'90.1 Data-SI'!N752*Convert!$B$6/Convert!$B$5/$D752</f>
        <v>2.6486009833694289E-2</v>
      </c>
      <c r="O752" s="5">
        <f>'90.1 Data-SI'!O752*Convert!$B$6/Convert!$B$5/$D752</f>
        <v>2.6486009833694289E-2</v>
      </c>
      <c r="P752" s="5">
        <f>'90.1 Data-SI'!P752*Convert!$B$6/Convert!$B$5/$D752</f>
        <v>0</v>
      </c>
      <c r="Q752" s="5">
        <f>'90.1 Data-SI'!Q752*Convert!$B$6/Convert!$B$5/$D752</f>
        <v>0</v>
      </c>
      <c r="R752" s="5">
        <f>'90.1 Data-SI'!R752*Convert!$B$6/Convert!$B$5/$D752</f>
        <v>0</v>
      </c>
      <c r="S752" s="5">
        <f>'90.1 Data-SI'!S752*Convert!$B$6/Convert!$B$5/$D752</f>
        <v>0</v>
      </c>
      <c r="T752" s="5">
        <f>'90.1 Data-SI'!T752*Convert!$B$6/Convert!$B$5/$D752</f>
        <v>0</v>
      </c>
      <c r="U752" s="5">
        <f>'90.1 Data-SI'!U752*Convert!$B$7/Convert!$B$5/$D752</f>
        <v>5.1414181759873117</v>
      </c>
      <c r="V752" s="5">
        <f>'90.1 Data-SI'!V752*Convert!$B$6/Convert!$B$5/$D752</f>
        <v>0</v>
      </c>
      <c r="W752" s="5">
        <f>'90.1 Data-SI'!W752*Convert!$B$6/Convert!$B$5/$D752</f>
        <v>73.382138845233399</v>
      </c>
      <c r="X752" s="5">
        <f>'90.1 Data-SI'!X752*Convert!$B$7/Convert!$B$5/$D752</f>
        <v>7.171513821119718</v>
      </c>
      <c r="Y752" s="5">
        <f t="shared" si="24"/>
        <v>80.553652666353116</v>
      </c>
      <c r="Z752" s="5">
        <f>'90.1 Data-SI'!Z752*Convert!$B$6/Convert!$B$5/$D752</f>
        <v>35.973298556123581</v>
      </c>
      <c r="AA752" s="5">
        <f>'90.1 Data-SI'!AA752*Convert!$B$6/Convert!$B$5/$D752</f>
        <v>321.01397065235261</v>
      </c>
      <c r="AB752" s="5">
        <f t="shared" si="25"/>
        <v>356.98726920847616</v>
      </c>
    </row>
    <row r="753" spans="1:28" x14ac:dyDescent="0.25">
      <c r="A753" s="95">
        <v>2013</v>
      </c>
      <c r="B753" s="95" t="s">
        <v>54</v>
      </c>
      <c r="C753" s="52" t="s">
        <v>2</v>
      </c>
      <c r="D753" s="5">
        <f>VLOOKUP(B753,SWH!$A$4:$C$19,3,FALSE)</f>
        <v>4982.1899999999996</v>
      </c>
      <c r="E753" s="5">
        <f>'90.1 Data-SI'!E753*Convert!$B$6/Convert!$B$5/$D753</f>
        <v>4.9246320950782243</v>
      </c>
      <c r="F753" s="5">
        <f>'90.1 Data-SI'!F753*Convert!$B$7/Convert!$B$5/$D753</f>
        <v>2.5843075256285117</v>
      </c>
      <c r="G753" s="5">
        <f>'90.1 Data-SI'!G753*Convert!$B$6/Convert!$B$5/$D753</f>
        <v>41.270500522862442</v>
      </c>
      <c r="H753" s="5">
        <f>'90.1 Data-SI'!H753*Convert!$B$6/Convert!$B$5/$D753</f>
        <v>57.628260196152027</v>
      </c>
      <c r="I753" s="5">
        <f>'90.1 Data-SI'!I753*Convert!$B$6/Convert!$B$5/$D753</f>
        <v>18.172934213892106</v>
      </c>
      <c r="J753" s="5">
        <f>'90.1 Data-SI'!J753*Convert!$B$6/Convert!$B$5/$D753</f>
        <v>132.44240930639381</v>
      </c>
      <c r="K753" s="5">
        <f>'90.1 Data-SI'!K753*Convert!$B$7/Convert!$B$5/$D753</f>
        <v>0</v>
      </c>
      <c r="L753" s="5">
        <f>'90.1 Data-SI'!L753*Convert!$B$6/Convert!$B$5/$D753</f>
        <v>3.010576451096584</v>
      </c>
      <c r="M753" s="5">
        <f>'90.1 Data-SI'!M753*Convert!$B$6/Convert!$B$5/$D753</f>
        <v>17.162934372233899</v>
      </c>
      <c r="N753" s="5">
        <f>'90.1 Data-SI'!N753*Convert!$B$6/Convert!$B$5/$D753</f>
        <v>2.6486009833694289E-2</v>
      </c>
      <c r="O753" s="5">
        <f>'90.1 Data-SI'!O753*Convert!$B$6/Convert!$B$5/$D753</f>
        <v>2.6486009833694289E-2</v>
      </c>
      <c r="P753" s="5">
        <f>'90.1 Data-SI'!P753*Convert!$B$6/Convert!$B$5/$D753</f>
        <v>0</v>
      </c>
      <c r="Q753" s="5">
        <f>'90.1 Data-SI'!Q753*Convert!$B$6/Convert!$B$5/$D753</f>
        <v>0</v>
      </c>
      <c r="R753" s="5">
        <f>'90.1 Data-SI'!R753*Convert!$B$6/Convert!$B$5/$D753</f>
        <v>0</v>
      </c>
      <c r="S753" s="5">
        <f>'90.1 Data-SI'!S753*Convert!$B$6/Convert!$B$5/$D753</f>
        <v>0</v>
      </c>
      <c r="T753" s="5">
        <f>'90.1 Data-SI'!T753*Convert!$B$6/Convert!$B$5/$D753</f>
        <v>0</v>
      </c>
      <c r="U753" s="5">
        <f>'90.1 Data-SI'!U753*Convert!$B$7/Convert!$B$5/$D753</f>
        <v>5.0501575500822824</v>
      </c>
      <c r="V753" s="5">
        <f>'90.1 Data-SI'!V753*Convert!$B$6/Convert!$B$5/$D753</f>
        <v>0</v>
      </c>
      <c r="W753" s="5">
        <f>'90.1 Data-SI'!W753*Convert!$B$6/Convert!$B$5/$D753</f>
        <v>63.358066990174564</v>
      </c>
      <c r="X753" s="5">
        <f>'90.1 Data-SI'!X753*Convert!$B$7/Convert!$B$5/$D753</f>
        <v>2.5843075256285117</v>
      </c>
      <c r="Y753" s="5">
        <f t="shared" si="24"/>
        <v>65.942374515803081</v>
      </c>
      <c r="Z753" s="5">
        <f>'90.1 Data-SI'!Z753*Convert!$B$6/Convert!$B$5/$D753</f>
        <v>22.304751747948416</v>
      </c>
      <c r="AA753" s="5">
        <f>'90.1 Data-SI'!AA753*Convert!$B$6/Convert!$B$5/$D753</f>
        <v>296.9452506494801</v>
      </c>
      <c r="AB753" s="5">
        <f t="shared" si="25"/>
        <v>319.25000239742849</v>
      </c>
    </row>
    <row r="754" spans="1:28" x14ac:dyDescent="0.25">
      <c r="A754" s="95">
        <v>2013</v>
      </c>
      <c r="B754" s="95" t="s">
        <v>54</v>
      </c>
      <c r="C754" s="52" t="s">
        <v>18</v>
      </c>
      <c r="D754" s="5">
        <f>VLOOKUP(B754,SWH!$A$4:$C$19,3,FALSE)</f>
        <v>4982.1899999999996</v>
      </c>
      <c r="E754" s="5">
        <f>'90.1 Data-SI'!E754*Convert!$B$6/Convert!$B$5/$D754</f>
        <v>13.38956083792692</v>
      </c>
      <c r="F754" s="5">
        <f>'90.1 Data-SI'!F754*Convert!$B$7/Convert!$B$5/$D754</f>
        <v>3.4618600343311772</v>
      </c>
      <c r="G754" s="5">
        <f>'90.1 Data-SI'!G754*Convert!$B$6/Convert!$B$5/$D754</f>
        <v>15.623214333901805</v>
      </c>
      <c r="H754" s="5">
        <f>'90.1 Data-SI'!H754*Convert!$B$6/Convert!$B$5/$D754</f>
        <v>58.302770579916775</v>
      </c>
      <c r="I754" s="5">
        <f>'90.1 Data-SI'!I754*Convert!$B$6/Convert!$B$5/$D754</f>
        <v>18.217077563614932</v>
      </c>
      <c r="J754" s="5">
        <f>'90.1 Data-SI'!J754*Convert!$B$6/Convert!$B$5/$D754</f>
        <v>132.44240930639381</v>
      </c>
      <c r="K754" s="5">
        <f>'90.1 Data-SI'!K754*Convert!$B$7/Convert!$B$5/$D754</f>
        <v>0</v>
      </c>
      <c r="L754" s="5">
        <f>'90.1 Data-SI'!L754*Convert!$B$6/Convert!$B$5/$D754</f>
        <v>3.012342185085497</v>
      </c>
      <c r="M754" s="5">
        <f>'90.1 Data-SI'!M754*Convert!$B$6/Convert!$B$5/$D754</f>
        <v>11.491396799845495</v>
      </c>
      <c r="N754" s="5">
        <f>'90.1 Data-SI'!N754*Convert!$B$6/Convert!$B$5/$D754</f>
        <v>2.6486009833694289E-2</v>
      </c>
      <c r="O754" s="5">
        <f>'90.1 Data-SI'!O754*Convert!$B$6/Convert!$B$5/$D754</f>
        <v>2.6486009833694289E-2</v>
      </c>
      <c r="P754" s="5">
        <f>'90.1 Data-SI'!P754*Convert!$B$6/Convert!$B$5/$D754</f>
        <v>0</v>
      </c>
      <c r="Q754" s="5">
        <f>'90.1 Data-SI'!Q754*Convert!$B$6/Convert!$B$5/$D754</f>
        <v>0</v>
      </c>
      <c r="R754" s="5">
        <f>'90.1 Data-SI'!R754*Convert!$B$6/Convert!$B$5/$D754</f>
        <v>0</v>
      </c>
      <c r="S754" s="5">
        <f>'90.1 Data-SI'!S754*Convert!$B$6/Convert!$B$5/$D754</f>
        <v>0</v>
      </c>
      <c r="T754" s="5">
        <f>'90.1 Data-SI'!T754*Convert!$B$6/Convert!$B$5/$D754</f>
        <v>0</v>
      </c>
      <c r="U754" s="5">
        <f>'90.1 Data-SI'!U754*Convert!$B$7/Convert!$B$5/$D754</f>
        <v>5.2411400519762514</v>
      </c>
      <c r="V754" s="5">
        <f>'90.1 Data-SI'!V754*Convert!$B$6/Convert!$B$5/$D754</f>
        <v>0</v>
      </c>
      <c r="W754" s="5">
        <f>'90.1 Data-SI'!W754*Convert!$B$6/Convert!$B$5/$D754</f>
        <v>40.504171971674218</v>
      </c>
      <c r="X754" s="5">
        <f>'90.1 Data-SI'!X754*Convert!$B$7/Convert!$B$5/$D754</f>
        <v>3.4618600343311772</v>
      </c>
      <c r="Y754" s="5">
        <f t="shared" si="24"/>
        <v>43.966032006005392</v>
      </c>
      <c r="Z754" s="5">
        <f>'90.1 Data-SI'!Z754*Convert!$B$6/Convert!$B$5/$D754</f>
        <v>25.426569440346515</v>
      </c>
      <c r="AA754" s="5">
        <f>'90.1 Data-SI'!AA754*Convert!$B$6/Convert!$B$5/$D754</f>
        <v>277.93006132287655</v>
      </c>
      <c r="AB754" s="5">
        <f t="shared" si="25"/>
        <v>303.35663076322305</v>
      </c>
    </row>
    <row r="755" spans="1:28" x14ac:dyDescent="0.25">
      <c r="A755" s="95">
        <v>2013</v>
      </c>
      <c r="B755" s="95" t="s">
        <v>54</v>
      </c>
      <c r="C755" s="52" t="s">
        <v>4</v>
      </c>
      <c r="D755" s="5">
        <f>VLOOKUP(B755,SWH!$A$4:$C$19,3,FALSE)</f>
        <v>4982.1899999999996</v>
      </c>
      <c r="E755" s="5">
        <f>'90.1 Data-SI'!E755*Convert!$B$6/Convert!$B$5/$D755</f>
        <v>33.540117119401529</v>
      </c>
      <c r="F755" s="5">
        <f>'90.1 Data-SI'!F755*Convert!$B$7/Convert!$B$5/$D755</f>
        <v>13.255757006457003</v>
      </c>
      <c r="G755" s="5">
        <f>'90.1 Data-SI'!G755*Convert!$B$6/Convert!$B$5/$D755</f>
        <v>26.621971350840582</v>
      </c>
      <c r="H755" s="5">
        <f>'90.1 Data-SI'!H755*Convert!$B$6/Convert!$B$5/$D755</f>
        <v>57.917840570333752</v>
      </c>
      <c r="I755" s="5">
        <f>'90.1 Data-SI'!I755*Convert!$B$6/Convert!$B$5/$D755</f>
        <v>18.187060085803409</v>
      </c>
      <c r="J755" s="5">
        <f>'90.1 Data-SI'!J755*Convert!$B$6/Convert!$B$5/$D755</f>
        <v>132.44240930639381</v>
      </c>
      <c r="K755" s="5">
        <f>'90.1 Data-SI'!K755*Convert!$B$7/Convert!$B$5/$D755</f>
        <v>0</v>
      </c>
      <c r="L755" s="5">
        <f>'90.1 Data-SI'!L755*Convert!$B$6/Convert!$B$5/$D755</f>
        <v>3.012342185085497</v>
      </c>
      <c r="M755" s="5">
        <f>'90.1 Data-SI'!M755*Convert!$B$6/Convert!$B$5/$D755</f>
        <v>12.294805764800888</v>
      </c>
      <c r="N755" s="5">
        <f>'90.1 Data-SI'!N755*Convert!$B$6/Convert!$B$5/$D755</f>
        <v>2.6486009833694289E-2</v>
      </c>
      <c r="O755" s="5">
        <f>'90.1 Data-SI'!O755*Convert!$B$6/Convert!$B$5/$D755</f>
        <v>2.6486009833694289E-2</v>
      </c>
      <c r="P755" s="5">
        <f>'90.1 Data-SI'!P755*Convert!$B$6/Convert!$B$5/$D755</f>
        <v>0</v>
      </c>
      <c r="Q755" s="5">
        <f>'90.1 Data-SI'!Q755*Convert!$B$6/Convert!$B$5/$D755</f>
        <v>0</v>
      </c>
      <c r="R755" s="5">
        <f>'90.1 Data-SI'!R755*Convert!$B$6/Convert!$B$5/$D755</f>
        <v>0</v>
      </c>
      <c r="S755" s="5">
        <f>'90.1 Data-SI'!S755*Convert!$B$6/Convert!$B$5/$D755</f>
        <v>0</v>
      </c>
      <c r="T755" s="5">
        <f>'90.1 Data-SI'!T755*Convert!$B$6/Convert!$B$5/$D755</f>
        <v>0</v>
      </c>
      <c r="U755" s="5">
        <f>'90.1 Data-SI'!U755*Convert!$B$7/Convert!$B$5/$D755</f>
        <v>5.4158044287083937</v>
      </c>
      <c r="V755" s="5">
        <f>'90.1 Data-SI'!V755*Convert!$B$6/Convert!$B$5/$D755</f>
        <v>0</v>
      </c>
      <c r="W755" s="5">
        <f>'90.1 Data-SI'!W755*Convert!$B$6/Convert!$B$5/$D755</f>
        <v>72.456894235043009</v>
      </c>
      <c r="X755" s="5">
        <f>'90.1 Data-SI'!X755*Convert!$B$7/Convert!$B$5/$D755</f>
        <v>13.255757006457003</v>
      </c>
      <c r="Y755" s="5">
        <f t="shared" si="24"/>
        <v>85.712651241500012</v>
      </c>
      <c r="Z755" s="5">
        <f>'90.1 Data-SI'!Z755*Convert!$B$6/Convert!$B$5/$D755</f>
        <v>54.550585853476747</v>
      </c>
      <c r="AA755" s="5">
        <f>'90.1 Data-SI'!AA755*Convert!$B$6/Convert!$B$5/$D755</f>
        <v>338.59361824596999</v>
      </c>
      <c r="AB755" s="5">
        <f t="shared" si="25"/>
        <v>393.14420409944671</v>
      </c>
    </row>
    <row r="756" spans="1:28" x14ac:dyDescent="0.25">
      <c r="A756" s="95">
        <v>2013</v>
      </c>
      <c r="B756" s="95" t="s">
        <v>54</v>
      </c>
      <c r="C756" s="52" t="s">
        <v>5</v>
      </c>
      <c r="D756" s="5">
        <f>VLOOKUP(B756,SWH!$A$4:$C$19,3,FALSE)</f>
        <v>4982.1899999999996</v>
      </c>
      <c r="E756" s="5">
        <f>'90.1 Data-SI'!E756*Convert!$B$6/Convert!$B$5/$D756</f>
        <v>15.62144859991289</v>
      </c>
      <c r="F756" s="5">
        <f>'90.1 Data-SI'!F756*Convert!$B$7/Convert!$B$5/$D756</f>
        <v>6.9708613191298534</v>
      </c>
      <c r="G756" s="5">
        <f>'90.1 Data-SI'!G756*Convert!$B$6/Convert!$B$5/$D756</f>
        <v>30.591341357916903</v>
      </c>
      <c r="H756" s="5">
        <f>'90.1 Data-SI'!H756*Convert!$B$6/Convert!$B$5/$D756</f>
        <v>57.848976944766143</v>
      </c>
      <c r="I756" s="5">
        <f>'90.1 Data-SI'!I756*Convert!$B$6/Convert!$B$5/$D756</f>
        <v>18.208248893670365</v>
      </c>
      <c r="J756" s="5">
        <f>'90.1 Data-SI'!J756*Convert!$B$6/Convert!$B$5/$D756</f>
        <v>132.44240930639381</v>
      </c>
      <c r="K756" s="5">
        <f>'90.1 Data-SI'!K756*Convert!$B$7/Convert!$B$5/$D756</f>
        <v>0</v>
      </c>
      <c r="L756" s="5">
        <f>'90.1 Data-SI'!L756*Convert!$B$6/Convert!$B$5/$D756</f>
        <v>3.012342185085497</v>
      </c>
      <c r="M756" s="5">
        <f>'90.1 Data-SI'!M756*Convert!$B$6/Convert!$B$5/$D756</f>
        <v>15.730924107225496</v>
      </c>
      <c r="N756" s="5">
        <f>'90.1 Data-SI'!N756*Convert!$B$6/Convert!$B$5/$D756</f>
        <v>2.6486009833694289E-2</v>
      </c>
      <c r="O756" s="5">
        <f>'90.1 Data-SI'!O756*Convert!$B$6/Convert!$B$5/$D756</f>
        <v>2.6486009833694289E-2</v>
      </c>
      <c r="P756" s="5">
        <f>'90.1 Data-SI'!P756*Convert!$B$6/Convert!$B$5/$D756</f>
        <v>0</v>
      </c>
      <c r="Q756" s="5">
        <f>'90.1 Data-SI'!Q756*Convert!$B$6/Convert!$B$5/$D756</f>
        <v>0</v>
      </c>
      <c r="R756" s="5">
        <f>'90.1 Data-SI'!R756*Convert!$B$6/Convert!$B$5/$D756</f>
        <v>0</v>
      </c>
      <c r="S756" s="5">
        <f>'90.1 Data-SI'!S756*Convert!$B$6/Convert!$B$5/$D756</f>
        <v>0</v>
      </c>
      <c r="T756" s="5">
        <f>'90.1 Data-SI'!T756*Convert!$B$6/Convert!$B$5/$D756</f>
        <v>0</v>
      </c>
      <c r="U756" s="5">
        <f>'90.1 Data-SI'!U756*Convert!$B$7/Convert!$B$5/$D756</f>
        <v>5.3354225529112487</v>
      </c>
      <c r="V756" s="5">
        <f>'90.1 Data-SI'!V756*Convert!$B$6/Convert!$B$5/$D756</f>
        <v>0</v>
      </c>
      <c r="W756" s="5">
        <f>'90.1 Data-SI'!W756*Convert!$B$6/Convert!$B$5/$D756</f>
        <v>61.943714065055296</v>
      </c>
      <c r="X756" s="5">
        <f>'90.1 Data-SI'!X756*Convert!$B$7/Convert!$B$5/$D756</f>
        <v>6.9708613191298534</v>
      </c>
      <c r="Y756" s="5">
        <f t="shared" si="24"/>
        <v>68.914575384185156</v>
      </c>
      <c r="Z756" s="5">
        <f>'90.1 Data-SI'!Z756*Convert!$B$6/Convert!$B$5/$D756</f>
        <v>35.953875482245543</v>
      </c>
      <c r="AA756" s="5">
        <f>'90.1 Data-SI'!AA756*Convert!$B$6/Convert!$B$5/$D756</f>
        <v>309.43428715306146</v>
      </c>
      <c r="AB756" s="5">
        <f t="shared" si="25"/>
        <v>345.38816263530703</v>
      </c>
    </row>
    <row r="757" spans="1:28" x14ac:dyDescent="0.25">
      <c r="A757" s="95">
        <v>2013</v>
      </c>
      <c r="B757" s="95" t="s">
        <v>54</v>
      </c>
      <c r="C757" s="52" t="s">
        <v>15</v>
      </c>
      <c r="D757" s="5">
        <f>VLOOKUP(B757,SWH!$A$4:$C$19,3,FALSE)</f>
        <v>4982.1899999999996</v>
      </c>
      <c r="E757" s="5">
        <f>'90.1 Data-SI'!E757*Convert!$B$6/Convert!$B$5/$D757</f>
        <v>12.423704345991535</v>
      </c>
      <c r="F757" s="5">
        <f>'90.1 Data-SI'!F757*Convert!$B$7/Convert!$B$5/$D757</f>
        <v>4.6875325464861399</v>
      </c>
      <c r="G757" s="5">
        <f>'90.1 Data-SI'!G757*Convert!$B$6/Convert!$B$5/$D757</f>
        <v>8.9469741218219312</v>
      </c>
      <c r="H757" s="5">
        <f>'90.1 Data-SI'!H757*Convert!$B$6/Convert!$B$5/$D757</f>
        <v>58.376931407451124</v>
      </c>
      <c r="I757" s="5">
        <f>'90.1 Data-SI'!I757*Convert!$B$6/Convert!$B$5/$D757</f>
        <v>18.206483159681451</v>
      </c>
      <c r="J757" s="5">
        <f>'90.1 Data-SI'!J757*Convert!$B$6/Convert!$B$5/$D757</f>
        <v>132.44240930639381</v>
      </c>
      <c r="K757" s="5">
        <f>'90.1 Data-SI'!K757*Convert!$B$7/Convert!$B$5/$D757</f>
        <v>0</v>
      </c>
      <c r="L757" s="5">
        <f>'90.1 Data-SI'!L757*Convert!$B$6/Convert!$B$5/$D757</f>
        <v>3.012342185085497</v>
      </c>
      <c r="M757" s="5">
        <f>'90.1 Data-SI'!M757*Convert!$B$6/Convert!$B$5/$D757</f>
        <v>11.567323361368752</v>
      </c>
      <c r="N757" s="5">
        <f>'90.1 Data-SI'!N757*Convert!$B$6/Convert!$B$5/$D757</f>
        <v>2.6486009833694289E-2</v>
      </c>
      <c r="O757" s="5">
        <f>'90.1 Data-SI'!O757*Convert!$B$6/Convert!$B$5/$D757</f>
        <v>2.6486009833694289E-2</v>
      </c>
      <c r="P757" s="5">
        <f>'90.1 Data-SI'!P757*Convert!$B$6/Convert!$B$5/$D757</f>
        <v>0</v>
      </c>
      <c r="Q757" s="5">
        <f>'90.1 Data-SI'!Q757*Convert!$B$6/Convert!$B$5/$D757</f>
        <v>0</v>
      </c>
      <c r="R757" s="5">
        <f>'90.1 Data-SI'!R757*Convert!$B$6/Convert!$B$5/$D757</f>
        <v>0</v>
      </c>
      <c r="S757" s="5">
        <f>'90.1 Data-SI'!S757*Convert!$B$6/Convert!$B$5/$D757</f>
        <v>0</v>
      </c>
      <c r="T757" s="5">
        <f>'90.1 Data-SI'!T757*Convert!$B$6/Convert!$B$5/$D757</f>
        <v>0</v>
      </c>
      <c r="U757" s="5">
        <f>'90.1 Data-SI'!U757*Convert!$B$7/Convert!$B$5/$D757</f>
        <v>5.3952556785046122</v>
      </c>
      <c r="V757" s="5">
        <f>'90.1 Data-SI'!V757*Convert!$B$6/Convert!$B$5/$D757</f>
        <v>0</v>
      </c>
      <c r="W757" s="5">
        <f>'90.1 Data-SI'!W757*Convert!$B$6/Convert!$B$5/$D757</f>
        <v>32.93800182918222</v>
      </c>
      <c r="X757" s="5">
        <f>'90.1 Data-SI'!X757*Convert!$B$7/Convert!$B$5/$D757</f>
        <v>4.6875325464861399</v>
      </c>
      <c r="Y757" s="5">
        <f t="shared" si="24"/>
        <v>37.625534375668359</v>
      </c>
      <c r="Z757" s="5">
        <f>'90.1 Data-SI'!Z757*Convert!$B$6/Convert!$B$5/$D757</f>
        <v>29.457740137034783</v>
      </c>
      <c r="AA757" s="5">
        <f>'90.1 Data-SI'!AA757*Convert!$B$6/Convert!$B$5/$D757</f>
        <v>274.46215976865153</v>
      </c>
      <c r="AB757" s="5">
        <f t="shared" si="25"/>
        <v>303.91989990568629</v>
      </c>
    </row>
    <row r="758" spans="1:28" x14ac:dyDescent="0.25">
      <c r="A758" s="95">
        <v>2013</v>
      </c>
      <c r="B758" s="95" t="s">
        <v>54</v>
      </c>
      <c r="C758" s="52" t="s">
        <v>16</v>
      </c>
      <c r="D758" s="5">
        <f>VLOOKUP(B758,SWH!$A$4:$C$19,3,FALSE)</f>
        <v>4982.1899999999996</v>
      </c>
      <c r="E758" s="5">
        <f>'90.1 Data-SI'!E758*Convert!$B$6/Convert!$B$5/$D758</f>
        <v>52.42817359880339</v>
      </c>
      <c r="F758" s="5">
        <f>'90.1 Data-SI'!F758*Convert!$B$7/Convert!$B$5/$D758</f>
        <v>20.8334108316044</v>
      </c>
      <c r="G758" s="5">
        <f>'90.1 Data-SI'!G758*Convert!$B$6/Convert!$B$5/$D758</f>
        <v>29.058684255540456</v>
      </c>
      <c r="H758" s="5">
        <f>'90.1 Data-SI'!H758*Convert!$B$6/Convert!$B$5/$D758</f>
        <v>57.984938461912449</v>
      </c>
      <c r="I758" s="5">
        <f>'90.1 Data-SI'!I758*Convert!$B$6/Convert!$B$5/$D758</f>
        <v>18.199420223725799</v>
      </c>
      <c r="J758" s="5">
        <f>'90.1 Data-SI'!J758*Convert!$B$6/Convert!$B$5/$D758</f>
        <v>132.44240930639381</v>
      </c>
      <c r="K758" s="5">
        <f>'90.1 Data-SI'!K758*Convert!$B$7/Convert!$B$5/$D758</f>
        <v>0</v>
      </c>
      <c r="L758" s="5">
        <f>'90.1 Data-SI'!L758*Convert!$B$6/Convert!$B$5/$D758</f>
        <v>3.012342185085497</v>
      </c>
      <c r="M758" s="5">
        <f>'90.1 Data-SI'!M758*Convert!$B$6/Convert!$B$5/$D758</f>
        <v>12.923407064853899</v>
      </c>
      <c r="N758" s="5">
        <f>'90.1 Data-SI'!N758*Convert!$B$6/Convert!$B$5/$D758</f>
        <v>2.6486009833694289E-2</v>
      </c>
      <c r="O758" s="5">
        <f>'90.1 Data-SI'!O758*Convert!$B$6/Convert!$B$5/$D758</f>
        <v>2.6486009833694289E-2</v>
      </c>
      <c r="P758" s="5">
        <f>'90.1 Data-SI'!P758*Convert!$B$6/Convert!$B$5/$D758</f>
        <v>0</v>
      </c>
      <c r="Q758" s="5">
        <f>'90.1 Data-SI'!Q758*Convert!$B$6/Convert!$B$5/$D758</f>
        <v>0</v>
      </c>
      <c r="R758" s="5">
        <f>'90.1 Data-SI'!R758*Convert!$B$6/Convert!$B$5/$D758</f>
        <v>0</v>
      </c>
      <c r="S758" s="5">
        <f>'90.1 Data-SI'!S758*Convert!$B$6/Convert!$B$5/$D758</f>
        <v>0</v>
      </c>
      <c r="T758" s="5">
        <f>'90.1 Data-SI'!T758*Convert!$B$6/Convert!$B$5/$D758</f>
        <v>0</v>
      </c>
      <c r="U758" s="5">
        <f>'90.1 Data-SI'!U758*Convert!$B$7/Convert!$B$5/$D758</f>
        <v>5.6182700557162404</v>
      </c>
      <c r="V758" s="5">
        <f>'90.1 Data-SI'!V758*Convert!$B$6/Convert!$B$5/$D758</f>
        <v>0</v>
      </c>
      <c r="W758" s="5">
        <f>'90.1 Data-SI'!W758*Convert!$B$6/Convert!$B$5/$D758</f>
        <v>94.410264919197743</v>
      </c>
      <c r="X758" s="5">
        <f>'90.1 Data-SI'!X758*Convert!$B$7/Convert!$B$5/$D758</f>
        <v>20.8334108316044</v>
      </c>
      <c r="Y758" s="5">
        <f t="shared" si="24"/>
        <v>115.24367575080214</v>
      </c>
      <c r="Z758" s="5">
        <f>'90.1 Data-SI'!Z758*Convert!$B$6/Convert!$B$5/$D758</f>
        <v>77.280879492753186</v>
      </c>
      <c r="AA758" s="5">
        <f>'90.1 Data-SI'!AA758*Convert!$B$6/Convert!$B$5/$D758</f>
        <v>383.35497486491329</v>
      </c>
      <c r="AB758" s="5">
        <f t="shared" si="25"/>
        <v>460.63585435766646</v>
      </c>
    </row>
    <row r="759" spans="1:28" x14ac:dyDescent="0.25">
      <c r="A759" s="95">
        <v>2013</v>
      </c>
      <c r="B759" s="95" t="s">
        <v>54</v>
      </c>
      <c r="C759" s="52" t="s">
        <v>9</v>
      </c>
      <c r="D759" s="5">
        <f>VLOOKUP(B759,SWH!$A$4:$C$19,3,FALSE)</f>
        <v>4982.1899999999996</v>
      </c>
      <c r="E759" s="5">
        <f>'90.1 Data-SI'!E759*Convert!$B$6/Convert!$B$5/$D759</f>
        <v>33.222285001397196</v>
      </c>
      <c r="F759" s="5">
        <f>'90.1 Data-SI'!F759*Convert!$B$7/Convert!$B$5/$D759</f>
        <v>13.368170757571807</v>
      </c>
      <c r="G759" s="5">
        <f>'90.1 Data-SI'!G759*Convert!$B$6/Convert!$B$5/$D759</f>
        <v>19.643790626656596</v>
      </c>
      <c r="H759" s="5">
        <f>'90.1 Data-SI'!H759*Convert!$B$6/Convert!$B$5/$D759</f>
        <v>58.032613279613102</v>
      </c>
      <c r="I759" s="5">
        <f>'90.1 Data-SI'!I759*Convert!$B$6/Convert!$B$5/$D759</f>
        <v>18.176465681869932</v>
      </c>
      <c r="J759" s="5">
        <f>'90.1 Data-SI'!J759*Convert!$B$6/Convert!$B$5/$D759</f>
        <v>132.44240930639381</v>
      </c>
      <c r="K759" s="5">
        <f>'90.1 Data-SI'!K759*Convert!$B$7/Convert!$B$5/$D759</f>
        <v>0</v>
      </c>
      <c r="L759" s="5">
        <f>'90.1 Data-SI'!L759*Convert!$B$6/Convert!$B$5/$D759</f>
        <v>3.012342185085497</v>
      </c>
      <c r="M759" s="5">
        <f>'90.1 Data-SI'!M759*Convert!$B$6/Convert!$B$5/$D759</f>
        <v>14.016396403991015</v>
      </c>
      <c r="N759" s="5">
        <f>'90.1 Data-SI'!N759*Convert!$B$6/Convert!$B$5/$D759</f>
        <v>2.6486009833694289E-2</v>
      </c>
      <c r="O759" s="5">
        <f>'90.1 Data-SI'!O759*Convert!$B$6/Convert!$B$5/$D759</f>
        <v>2.6486009833694289E-2</v>
      </c>
      <c r="P759" s="5">
        <f>'90.1 Data-SI'!P759*Convert!$B$6/Convert!$B$5/$D759</f>
        <v>0</v>
      </c>
      <c r="Q759" s="5">
        <f>'90.1 Data-SI'!Q759*Convert!$B$6/Convert!$B$5/$D759</f>
        <v>0</v>
      </c>
      <c r="R759" s="5">
        <f>'90.1 Data-SI'!R759*Convert!$B$6/Convert!$B$5/$D759</f>
        <v>0</v>
      </c>
      <c r="S759" s="5">
        <f>'90.1 Data-SI'!S759*Convert!$B$6/Convert!$B$5/$D759</f>
        <v>0</v>
      </c>
      <c r="T759" s="5">
        <f>'90.1 Data-SI'!T759*Convert!$B$6/Convert!$B$5/$D759</f>
        <v>0</v>
      </c>
      <c r="U759" s="5">
        <f>'90.1 Data-SI'!U759*Convert!$B$7/Convert!$B$5/$D759</f>
        <v>5.5668981802067865</v>
      </c>
      <c r="V759" s="5">
        <f>'90.1 Data-SI'!V759*Convert!$B$6/Convert!$B$5/$D759</f>
        <v>0</v>
      </c>
      <c r="W759" s="5">
        <f>'90.1 Data-SI'!W759*Convert!$B$6/Convert!$B$5/$D759</f>
        <v>66.882472032044802</v>
      </c>
      <c r="X759" s="5">
        <f>'90.1 Data-SI'!X759*Convert!$B$7/Convert!$B$5/$D759</f>
        <v>13.368170757571807</v>
      </c>
      <c r="Y759" s="5">
        <f t="shared" si="24"/>
        <v>80.250642789616606</v>
      </c>
      <c r="Z759" s="5">
        <f>'90.1 Data-SI'!Z759*Convert!$B$6/Convert!$B$5/$D759</f>
        <v>55.318680138653889</v>
      </c>
      <c r="AA759" s="5">
        <f>'90.1 Data-SI'!AA759*Convert!$B$6/Convert!$B$5/$D759</f>
        <v>333.89146863349475</v>
      </c>
      <c r="AB759" s="5">
        <f t="shared" si="25"/>
        <v>389.21014877214861</v>
      </c>
    </row>
    <row r="760" spans="1:28" x14ac:dyDescent="0.25">
      <c r="A760" s="95">
        <v>2013</v>
      </c>
      <c r="B760" s="95" t="s">
        <v>54</v>
      </c>
      <c r="C760" s="52" t="s">
        <v>12</v>
      </c>
      <c r="D760" s="5">
        <f>VLOOKUP(B760,SWH!$A$4:$C$19,3,FALSE)</f>
        <v>4982.1899999999996</v>
      </c>
      <c r="E760" s="5">
        <f>'90.1 Data-SI'!E760*Convert!$B$6/Convert!$B$5/$D760</f>
        <v>55.444047251866714</v>
      </c>
      <c r="F760" s="5">
        <f>'90.1 Data-SI'!F760*Convert!$B$7/Convert!$B$5/$D760</f>
        <v>11.145883860533443</v>
      </c>
      <c r="G760" s="5">
        <f>'90.1 Data-SI'!G760*Convert!$B$6/Convert!$B$5/$D760</f>
        <v>22.583737718196666</v>
      </c>
      <c r="H760" s="5">
        <f>'90.1 Data-SI'!H760*Convert!$B$6/Convert!$B$5/$D760</f>
        <v>57.995532865845924</v>
      </c>
      <c r="I760" s="5">
        <f>'90.1 Data-SI'!I760*Convert!$B$6/Convert!$B$5/$D760</f>
        <v>18.208248893670365</v>
      </c>
      <c r="J760" s="5">
        <f>'90.1 Data-SI'!J760*Convert!$B$6/Convert!$B$5/$D760</f>
        <v>132.44240930639381</v>
      </c>
      <c r="K760" s="5">
        <f>'90.1 Data-SI'!K760*Convert!$B$7/Convert!$B$5/$D760</f>
        <v>0</v>
      </c>
      <c r="L760" s="5">
        <f>'90.1 Data-SI'!L760*Convert!$B$6/Convert!$B$5/$D760</f>
        <v>3.012342185085497</v>
      </c>
      <c r="M760" s="5">
        <f>'90.1 Data-SI'!M760*Convert!$B$6/Convert!$B$5/$D760</f>
        <v>13.407218177816048</v>
      </c>
      <c r="N760" s="5">
        <f>'90.1 Data-SI'!N760*Convert!$B$6/Convert!$B$5/$D760</f>
        <v>2.6486009833694289E-2</v>
      </c>
      <c r="O760" s="5">
        <f>'90.1 Data-SI'!O760*Convert!$B$6/Convert!$B$5/$D760</f>
        <v>2.6486009833694289E-2</v>
      </c>
      <c r="P760" s="5">
        <f>'90.1 Data-SI'!P760*Convert!$B$6/Convert!$B$5/$D760</f>
        <v>0</v>
      </c>
      <c r="Q760" s="5">
        <f>'90.1 Data-SI'!Q760*Convert!$B$6/Convert!$B$5/$D760</f>
        <v>0</v>
      </c>
      <c r="R760" s="5">
        <f>'90.1 Data-SI'!R760*Convert!$B$6/Convert!$B$5/$D760</f>
        <v>0</v>
      </c>
      <c r="S760" s="5">
        <f>'90.1 Data-SI'!S760*Convert!$B$6/Convert!$B$5/$D760</f>
        <v>4.6774293366304116</v>
      </c>
      <c r="T760" s="5">
        <f>'90.1 Data-SI'!T760*Convert!$B$6/Convert!$B$5/$D760</f>
        <v>0</v>
      </c>
      <c r="U760" s="5">
        <f>'90.1 Data-SI'!U760*Convert!$B$7/Convert!$B$5/$D760</f>
        <v>5.8648550581616181</v>
      </c>
      <c r="V760" s="5">
        <f>'90.1 Data-SI'!V760*Convert!$B$6/Convert!$B$5/$D760</f>
        <v>0</v>
      </c>
      <c r="W760" s="5">
        <f>'90.1 Data-SI'!W760*Convert!$B$6/Convert!$B$5/$D760</f>
        <v>96.11243248450981</v>
      </c>
      <c r="X760" s="5">
        <f>'90.1 Data-SI'!X760*Convert!$B$7/Convert!$B$5/$D760</f>
        <v>11.145883860533443</v>
      </c>
      <c r="Y760" s="5">
        <f t="shared" si="24"/>
        <v>107.25831634504326</v>
      </c>
      <c r="Z760" s="5">
        <f>'90.1 Data-SI'!Z760*Convert!$B$6/Convert!$B$5/$D760</f>
        <v>49.698348851943955</v>
      </c>
      <c r="AA760" s="5">
        <f>'90.1 Data-SI'!AA760*Convert!$B$6/Convert!$B$5/$D760</f>
        <v>357.49226912930533</v>
      </c>
      <c r="AB760" s="5">
        <f t="shared" si="25"/>
        <v>407.19061798124926</v>
      </c>
    </row>
    <row r="761" spans="1:28" x14ac:dyDescent="0.25">
      <c r="A761" s="95">
        <v>2013</v>
      </c>
      <c r="B761" s="95" t="s">
        <v>54</v>
      </c>
      <c r="C761" s="52" t="s">
        <v>8</v>
      </c>
      <c r="D761" s="5">
        <f>VLOOKUP(B761,SWH!$A$4:$C$19,3,FALSE)</f>
        <v>4982.1899999999996</v>
      </c>
      <c r="E761" s="5">
        <f>'90.1 Data-SI'!E761*Convert!$B$6/Convert!$B$5/$D761</f>
        <v>84.05600080821219</v>
      </c>
      <c r="F761" s="5">
        <f>'90.1 Data-SI'!F761*Convert!$B$7/Convert!$B$5/$D761</f>
        <v>23.091960229002375</v>
      </c>
      <c r="G761" s="5">
        <f>'90.1 Data-SI'!G761*Convert!$B$6/Convert!$B$5/$D761</f>
        <v>10.167096308160779</v>
      </c>
      <c r="H761" s="5">
        <f>'90.1 Data-SI'!H761*Convert!$B$6/Convert!$B$5/$D761</f>
        <v>60.056144430907338</v>
      </c>
      <c r="I761" s="5">
        <f>'90.1 Data-SI'!I761*Convert!$B$6/Convert!$B$5/$D761</f>
        <v>18.337147474861013</v>
      </c>
      <c r="J761" s="5">
        <f>'90.1 Data-SI'!J761*Convert!$B$6/Convert!$B$5/$D761</f>
        <v>132.44240930639381</v>
      </c>
      <c r="K761" s="5">
        <f>'90.1 Data-SI'!K761*Convert!$B$7/Convert!$B$5/$D761</f>
        <v>0</v>
      </c>
      <c r="L761" s="5">
        <f>'90.1 Data-SI'!L761*Convert!$B$6/Convert!$B$5/$D761</f>
        <v>3.0158736530633226</v>
      </c>
      <c r="M761" s="5">
        <f>'90.1 Data-SI'!M761*Convert!$B$6/Convert!$B$5/$D761</f>
        <v>14.00756773404645</v>
      </c>
      <c r="N761" s="5">
        <f>'90.1 Data-SI'!N761*Convert!$B$6/Convert!$B$5/$D761</f>
        <v>2.6486009833694289E-2</v>
      </c>
      <c r="O761" s="5">
        <f>'90.1 Data-SI'!O761*Convert!$B$6/Convert!$B$5/$D761</f>
        <v>2.6486009833694289E-2</v>
      </c>
      <c r="P761" s="5">
        <f>'90.1 Data-SI'!P761*Convert!$B$6/Convert!$B$5/$D761</f>
        <v>0</v>
      </c>
      <c r="Q761" s="5">
        <f>'90.1 Data-SI'!Q761*Convert!$B$6/Convert!$B$5/$D761</f>
        <v>0</v>
      </c>
      <c r="R761" s="5">
        <f>'90.1 Data-SI'!R761*Convert!$B$6/Convert!$B$5/$D761</f>
        <v>0</v>
      </c>
      <c r="S761" s="5">
        <f>'90.1 Data-SI'!S761*Convert!$B$6/Convert!$B$5/$D761</f>
        <v>4.7851391099541019</v>
      </c>
      <c r="T761" s="5">
        <f>'90.1 Data-SI'!T761*Convert!$B$6/Convert!$B$5/$D761</f>
        <v>0</v>
      </c>
      <c r="U761" s="5">
        <f>'90.1 Data-SI'!U761*Convert!$B$7/Convert!$B$5/$D761</f>
        <v>6.1978656864640751</v>
      </c>
      <c r="V761" s="5">
        <f>'90.1 Data-SI'!V761*Convert!$B$6/Convert!$B$5/$D761</f>
        <v>0</v>
      </c>
      <c r="W761" s="5">
        <f>'90.1 Data-SI'!W761*Convert!$B$6/Convert!$B$5/$D761</f>
        <v>113.01580396037353</v>
      </c>
      <c r="X761" s="5">
        <f>'90.1 Data-SI'!X761*Convert!$B$7/Convert!$B$5/$D761</f>
        <v>23.091960229002375</v>
      </c>
      <c r="Y761" s="5">
        <f t="shared" si="24"/>
        <v>136.1077641893759</v>
      </c>
      <c r="Z761" s="5">
        <f>'90.1 Data-SI'!Z761*Convert!$B$6/Convert!$B$5/$D761</f>
        <v>85.5727663046884</v>
      </c>
      <c r="AA761" s="5">
        <f>'90.1 Data-SI'!AA761*Convert!$B$6/Convert!$B$5/$D761</f>
        <v>412.46486540613222</v>
      </c>
      <c r="AB761" s="5">
        <f t="shared" si="25"/>
        <v>498.03763171082062</v>
      </c>
    </row>
    <row r="762" spans="1:28" x14ac:dyDescent="0.25">
      <c r="A762" s="95">
        <v>2016</v>
      </c>
      <c r="B762" s="95" t="s">
        <v>54</v>
      </c>
      <c r="C762" s="52" t="s">
        <v>10</v>
      </c>
      <c r="D762" s="5">
        <f>VLOOKUP(B762,SWH!$A$4:$C$19,3,FALSE)</f>
        <v>4982.1899999999996</v>
      </c>
      <c r="E762" s="5">
        <f>'90.1 Data-SI'!E762*Convert!$B$6/Convert!$B$5/$D762</f>
        <v>0</v>
      </c>
      <c r="F762" s="5">
        <f>'90.1 Data-SI'!F762*Convert!$B$7/Convert!$B$5/$D762</f>
        <v>0</v>
      </c>
      <c r="G762" s="5">
        <f>'90.1 Data-SI'!G762*Convert!$B$6/Convert!$B$5/$D762</f>
        <v>157.81600672707293</v>
      </c>
      <c r="H762" s="5">
        <f>'90.1 Data-SI'!H762*Convert!$B$6/Convert!$B$5/$D762</f>
        <v>53.300446189326387</v>
      </c>
      <c r="I762" s="5">
        <f>'90.1 Data-SI'!I762*Convert!$B$6/Convert!$B$5/$D762</f>
        <v>8.049981255454151</v>
      </c>
      <c r="J762" s="5">
        <f>'90.1 Data-SI'!J762*Convert!$B$6/Convert!$B$5/$D762</f>
        <v>132.44240930639381</v>
      </c>
      <c r="K762" s="5">
        <f>'90.1 Data-SI'!K762*Convert!$B$7/Convert!$B$5/$D762</f>
        <v>0</v>
      </c>
      <c r="L762" s="5">
        <f>'90.1 Data-SI'!L762*Convert!$B$6/Convert!$B$5/$D762</f>
        <v>2.0765031709616322</v>
      </c>
      <c r="M762" s="5">
        <f>'90.1 Data-SI'!M762*Convert!$B$6/Convert!$B$5/$D762</f>
        <v>20.443668123634161</v>
      </c>
      <c r="N762" s="5">
        <f>'90.1 Data-SI'!N762*Convert!$B$6/Convert!$B$5/$D762</f>
        <v>2.6486009833694289E-2</v>
      </c>
      <c r="O762" s="5">
        <f>'90.1 Data-SI'!O762*Convert!$B$6/Convert!$B$5/$D762</f>
        <v>2.6486009833694289E-2</v>
      </c>
      <c r="P762" s="5">
        <f>'90.1 Data-SI'!P762*Convert!$B$6/Convert!$B$5/$D762</f>
        <v>0</v>
      </c>
      <c r="Q762" s="5">
        <f>'90.1 Data-SI'!Q762*Convert!$B$6/Convert!$B$5/$D762</f>
        <v>0</v>
      </c>
      <c r="R762" s="5">
        <f>'90.1 Data-SI'!R762*Convert!$B$6/Convert!$B$5/$D762</f>
        <v>0</v>
      </c>
      <c r="S762" s="5">
        <f>'90.1 Data-SI'!S762*Convert!$B$6/Convert!$B$5/$D762</f>
        <v>3.03176525896354</v>
      </c>
      <c r="T762" s="5">
        <f>'90.1 Data-SI'!T762*Convert!$B$6/Convert!$B$5/$D762</f>
        <v>0</v>
      </c>
      <c r="U762" s="5">
        <f>'90.1 Data-SI'!U762*Convert!$B$7/Convert!$B$5/$D762</f>
        <v>3.9097019137724129</v>
      </c>
      <c r="V762" s="5">
        <f>'90.1 Data-SI'!V762*Convert!$B$6/Convert!$B$5/$D762</f>
        <v>0</v>
      </c>
      <c r="W762" s="5">
        <f>'90.1 Data-SI'!W762*Convert!$B$6/Convert!$B$5/$D762</f>
        <v>181.29144010967065</v>
      </c>
      <c r="X762" s="5">
        <f>'90.1 Data-SI'!X762*Convert!$B$7/Convert!$B$5/$D762</f>
        <v>0</v>
      </c>
      <c r="Y762" s="5">
        <f t="shared" si="24"/>
        <v>181.29144010967065</v>
      </c>
      <c r="Z762" s="5">
        <f>'90.1 Data-SI'!Z762*Convert!$B$6/Convert!$B$5/$D762</f>
        <v>11.42253317427789</v>
      </c>
      <c r="AA762" s="5">
        <f>'90.1 Data-SI'!AA762*Convert!$B$6/Convert!$B$5/$D762</f>
        <v>388.60979921591826</v>
      </c>
      <c r="AB762" s="5">
        <f t="shared" si="25"/>
        <v>400.03233239019613</v>
      </c>
    </row>
    <row r="763" spans="1:28" x14ac:dyDescent="0.25">
      <c r="A763" s="95">
        <v>2016</v>
      </c>
      <c r="B763" s="95" t="s">
        <v>54</v>
      </c>
      <c r="C763" s="52" t="s">
        <v>6</v>
      </c>
      <c r="D763" s="5">
        <f>VLOOKUP(B763,SWH!$A$4:$C$19,3,FALSE)</f>
        <v>4982.1899999999996</v>
      </c>
      <c r="E763" s="5">
        <f>'90.1 Data-SI'!E763*Convert!$B$6/Convert!$B$5/$D763</f>
        <v>9.0052433434560583E-2</v>
      </c>
      <c r="F763" s="5">
        <f>'90.1 Data-SI'!F763*Convert!$B$7/Convert!$B$5/$D763</f>
        <v>0</v>
      </c>
      <c r="G763" s="5">
        <f>'90.1 Data-SI'!G763*Convert!$B$6/Convert!$B$5/$D763</f>
        <v>155.77658396987849</v>
      </c>
      <c r="H763" s="5">
        <f>'90.1 Data-SI'!H763*Convert!$B$6/Convert!$B$5/$D763</f>
        <v>53.431110504505945</v>
      </c>
      <c r="I763" s="5">
        <f>'90.1 Data-SI'!I763*Convert!$B$6/Convert!$B$5/$D763</f>
        <v>8.2212574523787065</v>
      </c>
      <c r="J763" s="5">
        <f>'90.1 Data-SI'!J763*Convert!$B$6/Convert!$B$5/$D763</f>
        <v>132.44240930639381</v>
      </c>
      <c r="K763" s="5">
        <f>'90.1 Data-SI'!K763*Convert!$B$7/Convert!$B$5/$D763</f>
        <v>0</v>
      </c>
      <c r="L763" s="5">
        <f>'90.1 Data-SI'!L763*Convert!$B$6/Convert!$B$5/$D763</f>
        <v>2.0765031709616322</v>
      </c>
      <c r="M763" s="5">
        <f>'90.1 Data-SI'!M763*Convert!$B$6/Convert!$B$5/$D763</f>
        <v>18.430731376273396</v>
      </c>
      <c r="N763" s="5">
        <f>'90.1 Data-SI'!N763*Convert!$B$6/Convert!$B$5/$D763</f>
        <v>2.6486009833694289E-2</v>
      </c>
      <c r="O763" s="5">
        <f>'90.1 Data-SI'!O763*Convert!$B$6/Convert!$B$5/$D763</f>
        <v>2.6486009833694289E-2</v>
      </c>
      <c r="P763" s="5">
        <f>'90.1 Data-SI'!P763*Convert!$B$6/Convert!$B$5/$D763</f>
        <v>0</v>
      </c>
      <c r="Q763" s="5">
        <f>'90.1 Data-SI'!Q763*Convert!$B$6/Convert!$B$5/$D763</f>
        <v>0</v>
      </c>
      <c r="R763" s="5">
        <f>'90.1 Data-SI'!R763*Convert!$B$6/Convert!$B$5/$D763</f>
        <v>0</v>
      </c>
      <c r="S763" s="5">
        <f>'90.1 Data-SI'!S763*Convert!$B$6/Convert!$B$5/$D763</f>
        <v>0</v>
      </c>
      <c r="T763" s="5">
        <f>'90.1 Data-SI'!T763*Convert!$B$6/Convert!$B$5/$D763</f>
        <v>0</v>
      </c>
      <c r="U763" s="5">
        <f>'90.1 Data-SI'!U763*Convert!$B$7/Convert!$B$5/$D763</f>
        <v>3.9211850388862914</v>
      </c>
      <c r="V763" s="5">
        <f>'90.1 Data-SI'!V763*Convert!$B$6/Convert!$B$5/$D763</f>
        <v>0</v>
      </c>
      <c r="W763" s="5">
        <f>'90.1 Data-SI'!W763*Convert!$B$6/Convert!$B$5/$D763</f>
        <v>174.29736777958647</v>
      </c>
      <c r="X763" s="5">
        <f>'90.1 Data-SI'!X763*Convert!$B$7/Convert!$B$5/$D763</f>
        <v>0</v>
      </c>
      <c r="Y763" s="5">
        <f t="shared" si="24"/>
        <v>174.29736777958647</v>
      </c>
      <c r="Z763" s="5">
        <f>'90.1 Data-SI'!Z763*Convert!$B$6/Convert!$B$5/$D763</f>
        <v>11.456082120067235</v>
      </c>
      <c r="AA763" s="5">
        <f>'90.1 Data-SI'!AA763*Convert!$B$6/Convert!$B$5/$D763</f>
        <v>381.95121634372748</v>
      </c>
      <c r="AB763" s="5">
        <f t="shared" si="25"/>
        <v>393.40729846379469</v>
      </c>
    </row>
    <row r="764" spans="1:28" x14ac:dyDescent="0.25">
      <c r="A764" s="95">
        <v>2016</v>
      </c>
      <c r="B764" s="95" t="s">
        <v>54</v>
      </c>
      <c r="C764" s="52" t="s">
        <v>11</v>
      </c>
      <c r="D764" s="5">
        <f>VLOOKUP(B764,SWH!$A$4:$C$19,3,FALSE)</f>
        <v>4982.1899999999996</v>
      </c>
      <c r="E764" s="5">
        <f>'90.1 Data-SI'!E764*Convert!$B$6/Convert!$B$5/$D764</f>
        <v>3.5314679778259044E-3</v>
      </c>
      <c r="F764" s="5">
        <f>'90.1 Data-SI'!F764*Convert!$B$7/Convert!$B$5/$D764</f>
        <v>0</v>
      </c>
      <c r="G764" s="5">
        <f>'90.1 Data-SI'!G764*Convert!$B$6/Convert!$B$5/$D764</f>
        <v>113.6267479205374</v>
      </c>
      <c r="H764" s="5">
        <f>'90.1 Data-SI'!H764*Convert!$B$6/Convert!$B$5/$D764</f>
        <v>53.46112798231745</v>
      </c>
      <c r="I764" s="5">
        <f>'90.1 Data-SI'!I764*Convert!$B$6/Convert!$B$5/$D764</f>
        <v>8.2654008021015297</v>
      </c>
      <c r="J764" s="5">
        <f>'90.1 Data-SI'!J764*Convert!$B$6/Convert!$B$5/$D764</f>
        <v>132.44240930639381</v>
      </c>
      <c r="K764" s="5">
        <f>'90.1 Data-SI'!K764*Convert!$B$7/Convert!$B$5/$D764</f>
        <v>0</v>
      </c>
      <c r="L764" s="5">
        <f>'90.1 Data-SI'!L764*Convert!$B$6/Convert!$B$5/$D764</f>
        <v>2.0765031709616322</v>
      </c>
      <c r="M764" s="5">
        <f>'90.1 Data-SI'!M764*Convert!$B$6/Convert!$B$5/$D764</f>
        <v>17.858633563865602</v>
      </c>
      <c r="N764" s="5">
        <f>'90.1 Data-SI'!N764*Convert!$B$6/Convert!$B$5/$D764</f>
        <v>2.6486009833694289E-2</v>
      </c>
      <c r="O764" s="5">
        <f>'90.1 Data-SI'!O764*Convert!$B$6/Convert!$B$5/$D764</f>
        <v>2.6486009833694289E-2</v>
      </c>
      <c r="P764" s="5">
        <f>'90.1 Data-SI'!P764*Convert!$B$6/Convert!$B$5/$D764</f>
        <v>0</v>
      </c>
      <c r="Q764" s="5">
        <f>'90.1 Data-SI'!Q764*Convert!$B$6/Convert!$B$5/$D764</f>
        <v>0</v>
      </c>
      <c r="R764" s="5">
        <f>'90.1 Data-SI'!R764*Convert!$B$6/Convert!$B$5/$D764</f>
        <v>0</v>
      </c>
      <c r="S764" s="5">
        <f>'90.1 Data-SI'!S764*Convert!$B$6/Convert!$B$5/$D764</f>
        <v>2.9646673673848469</v>
      </c>
      <c r="T764" s="5">
        <f>'90.1 Data-SI'!T764*Convert!$B$6/Convert!$B$5/$D764</f>
        <v>0</v>
      </c>
      <c r="U764" s="5">
        <f>'90.1 Data-SI'!U764*Convert!$B$7/Convert!$B$5/$D764</f>
        <v>4.0916187905764794</v>
      </c>
      <c r="V764" s="5">
        <f>'90.1 Data-SI'!V764*Convert!$B$6/Convert!$B$5/$D764</f>
        <v>0</v>
      </c>
      <c r="W764" s="5">
        <f>'90.1 Data-SI'!W764*Convert!$B$6/Convert!$B$5/$D764</f>
        <v>134.45358031976565</v>
      </c>
      <c r="X764" s="5">
        <f>'90.1 Data-SI'!X764*Convert!$B$7/Convert!$B$5/$D764</f>
        <v>0</v>
      </c>
      <c r="Y764" s="5">
        <f t="shared" si="24"/>
        <v>134.45358031976565</v>
      </c>
      <c r="Z764" s="5">
        <f>'90.1 Data-SI'!Z764*Convert!$B$6/Convert!$B$5/$D764</f>
        <v>11.954019104940688</v>
      </c>
      <c r="AA764" s="5">
        <f>'90.1 Data-SI'!AA764*Convert!$B$6/Convert!$B$5/$D764</f>
        <v>342.68129243030342</v>
      </c>
      <c r="AB764" s="5">
        <f t="shared" si="25"/>
        <v>354.63531153524411</v>
      </c>
    </row>
    <row r="765" spans="1:28" x14ac:dyDescent="0.25">
      <c r="A765" s="95">
        <v>2016</v>
      </c>
      <c r="B765" s="95" t="s">
        <v>54</v>
      </c>
      <c r="C765" s="52" t="s">
        <v>13</v>
      </c>
      <c r="D765" s="5">
        <f>VLOOKUP(B765,SWH!$A$4:$C$19,3,FALSE)</f>
        <v>4982.1899999999996</v>
      </c>
      <c r="E765" s="5">
        <f>'90.1 Data-SI'!E765*Convert!$B$6/Convert!$B$5/$D765</f>
        <v>0.85108378265604312</v>
      </c>
      <c r="F765" s="5">
        <f>'90.1 Data-SI'!F765*Convert!$B$7/Convert!$B$5/$D765</f>
        <v>0.11543562614477214</v>
      </c>
      <c r="G765" s="5">
        <f>'90.1 Data-SI'!G765*Convert!$B$6/Convert!$B$5/$D765</f>
        <v>129.59428038227725</v>
      </c>
      <c r="H765" s="5">
        <f>'90.1 Data-SI'!H765*Convert!$B$6/Convert!$B$5/$D765</f>
        <v>53.492911194117887</v>
      </c>
      <c r="I765" s="5">
        <f>'90.1 Data-SI'!I765*Convert!$B$6/Convert!$B$5/$D765</f>
        <v>8.2353833242900105</v>
      </c>
      <c r="J765" s="5">
        <f>'90.1 Data-SI'!J765*Convert!$B$6/Convert!$B$5/$D765</f>
        <v>132.44240930639381</v>
      </c>
      <c r="K765" s="5">
        <f>'90.1 Data-SI'!K765*Convert!$B$7/Convert!$B$5/$D765</f>
        <v>0</v>
      </c>
      <c r="L765" s="5">
        <f>'90.1 Data-SI'!L765*Convert!$B$6/Convert!$B$5/$D765</f>
        <v>2.0765031709616322</v>
      </c>
      <c r="M765" s="5">
        <f>'90.1 Data-SI'!M765*Convert!$B$6/Convert!$B$5/$D765</f>
        <v>17.687357366941043</v>
      </c>
      <c r="N765" s="5">
        <f>'90.1 Data-SI'!N765*Convert!$B$6/Convert!$B$5/$D765</f>
        <v>2.6486009833694289E-2</v>
      </c>
      <c r="O765" s="5">
        <f>'90.1 Data-SI'!O765*Convert!$B$6/Convert!$B$5/$D765</f>
        <v>2.6486009833694289E-2</v>
      </c>
      <c r="P765" s="5">
        <f>'90.1 Data-SI'!P765*Convert!$B$6/Convert!$B$5/$D765</f>
        <v>0</v>
      </c>
      <c r="Q765" s="5">
        <f>'90.1 Data-SI'!Q765*Convert!$B$6/Convert!$B$5/$D765</f>
        <v>0</v>
      </c>
      <c r="R765" s="5">
        <f>'90.1 Data-SI'!R765*Convert!$B$6/Convert!$B$5/$D765</f>
        <v>0</v>
      </c>
      <c r="S765" s="5">
        <f>'90.1 Data-SI'!S765*Convert!$B$6/Convert!$B$5/$D765</f>
        <v>0</v>
      </c>
      <c r="T765" s="5">
        <f>'90.1 Data-SI'!T765*Convert!$B$6/Convert!$B$5/$D765</f>
        <v>0</v>
      </c>
      <c r="U765" s="5">
        <f>'90.1 Data-SI'!U765*Convert!$B$7/Convert!$B$5/$D765</f>
        <v>4.1115631657742666</v>
      </c>
      <c r="V765" s="5">
        <f>'90.1 Data-SI'!V765*Convert!$B$6/Convert!$B$5/$D765</f>
        <v>0</v>
      </c>
      <c r="W765" s="5">
        <f>'90.1 Data-SI'!W765*Convert!$B$6/Convert!$B$5/$D765</f>
        <v>148.13272153187432</v>
      </c>
      <c r="X765" s="5">
        <f>'90.1 Data-SI'!X765*Convert!$B$7/Convert!$B$5/$D765</f>
        <v>0.11543562614477214</v>
      </c>
      <c r="Y765" s="5">
        <f t="shared" si="24"/>
        <v>148.2481571580191</v>
      </c>
      <c r="Z765" s="5">
        <f>'90.1 Data-SI'!Z765*Convert!$B$6/Convert!$B$5/$D765</f>
        <v>12.349543518457191</v>
      </c>
      <c r="AA765" s="5">
        <f>'90.1 Data-SI'!AA765*Convert!$B$6/Convert!$B$5/$D765</f>
        <v>356.75419232193963</v>
      </c>
      <c r="AB765" s="5">
        <f t="shared" si="25"/>
        <v>369.10373584039684</v>
      </c>
    </row>
    <row r="766" spans="1:28" x14ac:dyDescent="0.25">
      <c r="A766" s="95">
        <v>2016</v>
      </c>
      <c r="B766" s="95" t="s">
        <v>54</v>
      </c>
      <c r="C766" s="52" t="s">
        <v>19</v>
      </c>
      <c r="D766" s="5">
        <f>VLOOKUP(B766,SWH!$A$4:$C$19,3,FALSE)</f>
        <v>4982.1899999999996</v>
      </c>
      <c r="E766" s="5">
        <f>'90.1 Data-SI'!E766*Convert!$B$6/Convert!$B$5/$D766</f>
        <v>2.1541954664738019</v>
      </c>
      <c r="F766" s="5">
        <f>'90.1 Data-SI'!F766*Convert!$B$7/Convert!$B$5/$D766</f>
        <v>5.4998125545415E-2</v>
      </c>
      <c r="G766" s="5">
        <f>'90.1 Data-SI'!G766*Convert!$B$6/Convert!$B$5/$D766</f>
        <v>95.047694889195313</v>
      </c>
      <c r="H766" s="5">
        <f>'90.1 Data-SI'!H766*Convert!$B$6/Convert!$B$5/$D766</f>
        <v>53.46995665226202</v>
      </c>
      <c r="I766" s="5">
        <f>'90.1 Data-SI'!I766*Convert!$B$6/Convert!$B$5/$D766</f>
        <v>8.2706980040682687</v>
      </c>
      <c r="J766" s="5">
        <f>'90.1 Data-SI'!J766*Convert!$B$6/Convert!$B$5/$D766</f>
        <v>132.44240930639381</v>
      </c>
      <c r="K766" s="5">
        <f>'90.1 Data-SI'!K766*Convert!$B$7/Convert!$B$5/$D766</f>
        <v>0</v>
      </c>
      <c r="L766" s="5">
        <f>'90.1 Data-SI'!L766*Convert!$B$6/Convert!$B$5/$D766</f>
        <v>2.0765031709616322</v>
      </c>
      <c r="M766" s="5">
        <f>'90.1 Data-SI'!M766*Convert!$B$6/Convert!$B$5/$D766</f>
        <v>14.747410275400979</v>
      </c>
      <c r="N766" s="5">
        <f>'90.1 Data-SI'!N766*Convert!$B$6/Convert!$B$5/$D766</f>
        <v>2.6486009833694289E-2</v>
      </c>
      <c r="O766" s="5">
        <f>'90.1 Data-SI'!O766*Convert!$B$6/Convert!$B$5/$D766</f>
        <v>2.6486009833694289E-2</v>
      </c>
      <c r="P766" s="5">
        <f>'90.1 Data-SI'!P766*Convert!$B$6/Convert!$B$5/$D766</f>
        <v>0</v>
      </c>
      <c r="Q766" s="5">
        <f>'90.1 Data-SI'!Q766*Convert!$B$6/Convert!$B$5/$D766</f>
        <v>0</v>
      </c>
      <c r="R766" s="5">
        <f>'90.1 Data-SI'!R766*Convert!$B$6/Convert!$B$5/$D766</f>
        <v>0</v>
      </c>
      <c r="S766" s="5">
        <f>'90.1 Data-SI'!S766*Convert!$B$6/Convert!$B$5/$D766</f>
        <v>2.1418353285514113</v>
      </c>
      <c r="T766" s="5">
        <f>'90.1 Data-SI'!T766*Convert!$B$6/Convert!$B$5/$D766</f>
        <v>0</v>
      </c>
      <c r="U766" s="5">
        <f>'90.1 Data-SI'!U766*Convert!$B$7/Convert!$B$5/$D766</f>
        <v>4.3212812928540352</v>
      </c>
      <c r="V766" s="5">
        <f>'90.1 Data-SI'!V766*Convert!$B$6/Convert!$B$5/$D766</f>
        <v>0</v>
      </c>
      <c r="W766" s="5">
        <f>'90.1 Data-SI'!W766*Convert!$B$6/Convert!$B$5/$D766</f>
        <v>114.09113595962151</v>
      </c>
      <c r="X766" s="5">
        <f>'90.1 Data-SI'!X766*Convert!$B$7/Convert!$B$5/$D766</f>
        <v>5.4998125545415E-2</v>
      </c>
      <c r="Y766" s="5">
        <f t="shared" si="24"/>
        <v>114.14613408516692</v>
      </c>
      <c r="Z766" s="5">
        <f>'90.1 Data-SI'!Z766*Convert!$B$6/Convert!$B$5/$D766</f>
        <v>12.787445547707604</v>
      </c>
      <c r="AA766" s="5">
        <f>'90.1 Data-SI'!AA766*Convert!$B$6/Convert!$B$5/$D766</f>
        <v>323.16286891685968</v>
      </c>
      <c r="AB766" s="5">
        <f t="shared" si="25"/>
        <v>335.95031446456727</v>
      </c>
    </row>
    <row r="767" spans="1:28" x14ac:dyDescent="0.25">
      <c r="A767" s="95">
        <v>2016</v>
      </c>
      <c r="B767" s="95" t="s">
        <v>54</v>
      </c>
      <c r="C767" s="52" t="s">
        <v>20</v>
      </c>
      <c r="D767" s="5">
        <f>VLOOKUP(B767,SWH!$A$4:$C$19,3,FALSE)</f>
        <v>4982.1899999999996</v>
      </c>
      <c r="E767" s="5">
        <f>'90.1 Data-SI'!E767*Convert!$B$6/Convert!$B$5/$D767</f>
        <v>1.3207690237068885</v>
      </c>
      <c r="F767" s="5">
        <f>'90.1 Data-SI'!F767*Convert!$B$7/Convert!$B$5/$D767</f>
        <v>0.32696687824252219</v>
      </c>
      <c r="G767" s="5">
        <f>'90.1 Data-SI'!G767*Convert!$B$6/Convert!$B$5/$D767</f>
        <v>78.898291826597458</v>
      </c>
      <c r="H767" s="5">
        <f>'90.1 Data-SI'!H767*Convert!$B$6/Convert!$B$5/$D767</f>
        <v>53.554711883729851</v>
      </c>
      <c r="I767" s="5">
        <f>'90.1 Data-SI'!I767*Convert!$B$6/Convert!$B$5/$D767</f>
        <v>8.2724637380571835</v>
      </c>
      <c r="J767" s="5">
        <f>'90.1 Data-SI'!J767*Convert!$B$6/Convert!$B$5/$D767</f>
        <v>132.44240930639381</v>
      </c>
      <c r="K767" s="5">
        <f>'90.1 Data-SI'!K767*Convert!$B$7/Convert!$B$5/$D767</f>
        <v>0</v>
      </c>
      <c r="L767" s="5">
        <f>'90.1 Data-SI'!L767*Convert!$B$6/Convert!$B$5/$D767</f>
        <v>2.0765031709616322</v>
      </c>
      <c r="M767" s="5">
        <f>'90.1 Data-SI'!M767*Convert!$B$6/Convert!$B$5/$D767</f>
        <v>17.157637170267162</v>
      </c>
      <c r="N767" s="5">
        <f>'90.1 Data-SI'!N767*Convert!$B$6/Convert!$B$5/$D767</f>
        <v>2.6486009833694289E-2</v>
      </c>
      <c r="O767" s="5">
        <f>'90.1 Data-SI'!O767*Convert!$B$6/Convert!$B$5/$D767</f>
        <v>2.6486009833694289E-2</v>
      </c>
      <c r="P767" s="5">
        <f>'90.1 Data-SI'!P767*Convert!$B$6/Convert!$B$5/$D767</f>
        <v>0</v>
      </c>
      <c r="Q767" s="5">
        <f>'90.1 Data-SI'!Q767*Convert!$B$6/Convert!$B$5/$D767</f>
        <v>0</v>
      </c>
      <c r="R767" s="5">
        <f>'90.1 Data-SI'!R767*Convert!$B$6/Convert!$B$5/$D767</f>
        <v>0</v>
      </c>
      <c r="S767" s="5">
        <f>'90.1 Data-SI'!S767*Convert!$B$6/Convert!$B$5/$D767</f>
        <v>0</v>
      </c>
      <c r="T767" s="5">
        <f>'90.1 Data-SI'!T767*Convert!$B$6/Convert!$B$5/$D767</f>
        <v>0</v>
      </c>
      <c r="U767" s="5">
        <f>'90.1 Data-SI'!U767*Convert!$B$7/Convert!$B$5/$D767</f>
        <v>4.3357862929978808</v>
      </c>
      <c r="V767" s="5">
        <f>'90.1 Data-SI'!V767*Convert!$B$6/Convert!$B$5/$D767</f>
        <v>0</v>
      </c>
      <c r="W767" s="5">
        <f>'90.1 Data-SI'!W767*Convert!$B$6/Convert!$B$5/$D767</f>
        <v>97.37669802057151</v>
      </c>
      <c r="X767" s="5">
        <f>'90.1 Data-SI'!X767*Convert!$B$7/Convert!$B$5/$D767</f>
        <v>0.32696687824252219</v>
      </c>
      <c r="Y767" s="5">
        <f t="shared" si="24"/>
        <v>97.703664898814026</v>
      </c>
      <c r="Z767" s="5">
        <f>'90.1 Data-SI'!Z767*Convert!$B$6/Convert!$B$5/$D767</f>
        <v>13.622637724463427</v>
      </c>
      <c r="AA767" s="5">
        <f>'90.1 Data-SI'!AA767*Convert!$B$6/Convert!$B$5/$D767</f>
        <v>307.37190985401111</v>
      </c>
      <c r="AB767" s="5">
        <f t="shared" si="25"/>
        <v>320.99454757847451</v>
      </c>
    </row>
    <row r="768" spans="1:28" x14ac:dyDescent="0.25">
      <c r="A768" s="95">
        <v>2016</v>
      </c>
      <c r="B768" s="95" t="s">
        <v>54</v>
      </c>
      <c r="C768" s="52" t="s">
        <v>3</v>
      </c>
      <c r="D768" s="5">
        <f>VLOOKUP(B768,SWH!$A$4:$C$19,3,FALSE)</f>
        <v>4982.1899999999996</v>
      </c>
      <c r="E768" s="5">
        <f>'90.1 Data-SI'!E768*Convert!$B$6/Convert!$B$5/$D768</f>
        <v>15.051116521494004</v>
      </c>
      <c r="F768" s="5">
        <f>'90.1 Data-SI'!F768*Convert!$B$7/Convert!$B$5/$D768</f>
        <v>1.8233993930826051</v>
      </c>
      <c r="G768" s="5">
        <f>'90.1 Data-SI'!G768*Convert!$B$6/Convert!$B$5/$D768</f>
        <v>58.276284570083085</v>
      </c>
      <c r="H768" s="5">
        <f>'90.1 Data-SI'!H768*Convert!$B$6/Convert!$B$5/$D768</f>
        <v>53.782491568299612</v>
      </c>
      <c r="I768" s="5">
        <f>'90.1 Data-SI'!I768*Convert!$B$6/Convert!$B$5/$D768</f>
        <v>8.3501560335693519</v>
      </c>
      <c r="J768" s="5">
        <f>'90.1 Data-SI'!J768*Convert!$B$6/Convert!$B$5/$D768</f>
        <v>132.44240930639381</v>
      </c>
      <c r="K768" s="5">
        <f>'90.1 Data-SI'!K768*Convert!$B$7/Convert!$B$5/$D768</f>
        <v>0</v>
      </c>
      <c r="L768" s="5">
        <f>'90.1 Data-SI'!L768*Convert!$B$6/Convert!$B$5/$D768</f>
        <v>2.0782689049505447</v>
      </c>
      <c r="M768" s="5">
        <f>'90.1 Data-SI'!M768*Convert!$B$6/Convert!$B$5/$D768</f>
        <v>12.490802237570225</v>
      </c>
      <c r="N768" s="5">
        <f>'90.1 Data-SI'!N768*Convert!$B$6/Convert!$B$5/$D768</f>
        <v>2.6486009833694289E-2</v>
      </c>
      <c r="O768" s="5">
        <f>'90.1 Data-SI'!O768*Convert!$B$6/Convert!$B$5/$D768</f>
        <v>2.6486009833694289E-2</v>
      </c>
      <c r="P768" s="5">
        <f>'90.1 Data-SI'!P768*Convert!$B$6/Convert!$B$5/$D768</f>
        <v>0</v>
      </c>
      <c r="Q768" s="5">
        <f>'90.1 Data-SI'!Q768*Convert!$B$6/Convert!$B$5/$D768</f>
        <v>0</v>
      </c>
      <c r="R768" s="5">
        <f>'90.1 Data-SI'!R768*Convert!$B$6/Convert!$B$5/$D768</f>
        <v>0</v>
      </c>
      <c r="S768" s="5">
        <f>'90.1 Data-SI'!S768*Convert!$B$6/Convert!$B$5/$D768</f>
        <v>0</v>
      </c>
      <c r="T768" s="5">
        <f>'90.1 Data-SI'!T768*Convert!$B$6/Convert!$B$5/$D768</f>
        <v>0</v>
      </c>
      <c r="U768" s="5">
        <f>'90.1 Data-SI'!U768*Convert!$B$7/Convert!$B$5/$D768</f>
        <v>4.7225862968337671</v>
      </c>
      <c r="V768" s="5">
        <f>'90.1 Data-SI'!V768*Convert!$B$6/Convert!$B$5/$D768</f>
        <v>0</v>
      </c>
      <c r="W768" s="5">
        <f>'90.1 Data-SI'!W768*Convert!$B$6/Convert!$B$5/$D768</f>
        <v>85.818203329147323</v>
      </c>
      <c r="X768" s="5">
        <f>'90.1 Data-SI'!X768*Convert!$B$7/Convert!$B$5/$D768</f>
        <v>1.8233993930826051</v>
      </c>
      <c r="Y768" s="5">
        <f t="shared" si="24"/>
        <v>87.641602722229933</v>
      </c>
      <c r="Z768" s="5">
        <f>'90.1 Data-SI'!Z768*Convert!$B$6/Convert!$B$5/$D768</f>
        <v>19.124664833916189</v>
      </c>
      <c r="AA768" s="5">
        <f>'90.1 Data-SI'!AA768*Convert!$B$6/Convert!$B$5/$D768</f>
        <v>301.62091425212162</v>
      </c>
      <c r="AB768" s="5">
        <f t="shared" si="25"/>
        <v>320.74557908603782</v>
      </c>
    </row>
    <row r="769" spans="1:28" x14ac:dyDescent="0.25">
      <c r="A769" s="95">
        <v>2016</v>
      </c>
      <c r="B769" s="95" t="s">
        <v>54</v>
      </c>
      <c r="C769" s="52" t="s">
        <v>7</v>
      </c>
      <c r="D769" s="5">
        <f>VLOOKUP(B769,SWH!$A$4:$C$19,3,FALSE)</f>
        <v>4982.1899999999996</v>
      </c>
      <c r="E769" s="5">
        <f>'90.1 Data-SI'!E769*Convert!$B$6/Convert!$B$5/$D769</f>
        <v>2.812814244338333</v>
      </c>
      <c r="F769" s="5">
        <f>'90.1 Data-SI'!F769*Convert!$B$7/Convert!$B$5/$D769</f>
        <v>1.535716890229665</v>
      </c>
      <c r="G769" s="5">
        <f>'90.1 Data-SI'!G769*Convert!$B$6/Convert!$B$5/$D769</f>
        <v>55.041459902394564</v>
      </c>
      <c r="H769" s="5">
        <f>'90.1 Data-SI'!H769*Convert!$B$6/Convert!$B$5/$D769</f>
        <v>53.542351745807466</v>
      </c>
      <c r="I769" s="5">
        <f>'90.1 Data-SI'!I769*Convert!$B$6/Convert!$B$5/$D769</f>
        <v>8.1894742405782726</v>
      </c>
      <c r="J769" s="5">
        <f>'90.1 Data-SI'!J769*Convert!$B$6/Convert!$B$5/$D769</f>
        <v>132.44240930639381</v>
      </c>
      <c r="K769" s="5">
        <f>'90.1 Data-SI'!K769*Convert!$B$7/Convert!$B$5/$D769</f>
        <v>0</v>
      </c>
      <c r="L769" s="5">
        <f>'90.1 Data-SI'!L769*Convert!$B$6/Convert!$B$5/$D769</f>
        <v>2.0765031709616322</v>
      </c>
      <c r="M769" s="5">
        <f>'90.1 Data-SI'!M769*Convert!$B$6/Convert!$B$5/$D769</f>
        <v>15.612619929968325</v>
      </c>
      <c r="N769" s="5">
        <f>'90.1 Data-SI'!N769*Convert!$B$6/Convert!$B$5/$D769</f>
        <v>2.6486009833694289E-2</v>
      </c>
      <c r="O769" s="5">
        <f>'90.1 Data-SI'!O769*Convert!$B$6/Convert!$B$5/$D769</f>
        <v>2.6486009833694289E-2</v>
      </c>
      <c r="P769" s="5">
        <f>'90.1 Data-SI'!P769*Convert!$B$6/Convert!$B$5/$D769</f>
        <v>0</v>
      </c>
      <c r="Q769" s="5">
        <f>'90.1 Data-SI'!Q769*Convert!$B$6/Convert!$B$5/$D769</f>
        <v>0</v>
      </c>
      <c r="R769" s="5">
        <f>'90.1 Data-SI'!R769*Convert!$B$6/Convert!$B$5/$D769</f>
        <v>0</v>
      </c>
      <c r="S769" s="5">
        <f>'90.1 Data-SI'!S769*Convert!$B$6/Convert!$B$5/$D769</f>
        <v>0</v>
      </c>
      <c r="T769" s="5">
        <f>'90.1 Data-SI'!T769*Convert!$B$6/Convert!$B$5/$D769</f>
        <v>0</v>
      </c>
      <c r="U769" s="5">
        <f>'90.1 Data-SI'!U769*Convert!$B$7/Convert!$B$5/$D769</f>
        <v>4.6174250457908865</v>
      </c>
      <c r="V769" s="5">
        <f>'90.1 Data-SI'!V769*Convert!$B$6/Convert!$B$5/$D769</f>
        <v>0</v>
      </c>
      <c r="W769" s="5">
        <f>'90.1 Data-SI'!W769*Convert!$B$6/Convert!$B$5/$D769</f>
        <v>73.466894076701223</v>
      </c>
      <c r="X769" s="5">
        <f>'90.1 Data-SI'!X769*Convert!$B$7/Convert!$B$5/$D769</f>
        <v>1.535716890229665</v>
      </c>
      <c r="Y769" s="5">
        <f t="shared" si="24"/>
        <v>75.002610966930888</v>
      </c>
      <c r="Z769" s="5">
        <f>'90.1 Data-SI'!Z769*Convert!$B$6/Convert!$B$5/$D769</f>
        <v>17.976937741122772</v>
      </c>
      <c r="AA769" s="5">
        <f>'90.1 Data-SI'!AA769*Convert!$B$6/Convert!$B$5/$D769</f>
        <v>287.72105629139884</v>
      </c>
      <c r="AB769" s="5">
        <f t="shared" si="25"/>
        <v>305.69799403252159</v>
      </c>
    </row>
    <row r="770" spans="1:28" x14ac:dyDescent="0.25">
      <c r="A770" s="95">
        <v>2016</v>
      </c>
      <c r="B770" s="95" t="s">
        <v>54</v>
      </c>
      <c r="C770" s="52" t="s">
        <v>17</v>
      </c>
      <c r="D770" s="5">
        <f>VLOOKUP(B770,SWH!$A$4:$C$19,3,FALSE)</f>
        <v>4982.1899999999996</v>
      </c>
      <c r="E770" s="5">
        <f>'90.1 Data-SI'!E770*Convert!$B$6/Convert!$B$5/$D770</f>
        <v>0.76809428517713429</v>
      </c>
      <c r="F770" s="5">
        <f>'90.1 Data-SI'!F770*Convert!$B$7/Convert!$B$5/$D770</f>
        <v>0.18373000182204571</v>
      </c>
      <c r="G770" s="5">
        <f>'90.1 Data-SI'!G770*Convert!$B$6/Convert!$B$5/$D770</f>
        <v>36.329976821883996</v>
      </c>
      <c r="H770" s="5">
        <f>'90.1 Data-SI'!H770*Convert!$B$6/Convert!$B$5/$D770</f>
        <v>53.62004404131963</v>
      </c>
      <c r="I770" s="5">
        <f>'90.1 Data-SI'!I770*Convert!$B$6/Convert!$B$5/$D770</f>
        <v>8.1576910287778421</v>
      </c>
      <c r="J770" s="5">
        <f>'90.1 Data-SI'!J770*Convert!$B$6/Convert!$B$5/$D770</f>
        <v>132.44240930639381</v>
      </c>
      <c r="K770" s="5">
        <f>'90.1 Data-SI'!K770*Convert!$B$7/Convert!$B$5/$D770</f>
        <v>0</v>
      </c>
      <c r="L770" s="5">
        <f>'90.1 Data-SI'!L770*Convert!$B$6/Convert!$B$5/$D770</f>
        <v>2.0782689049505447</v>
      </c>
      <c r="M770" s="5">
        <f>'90.1 Data-SI'!M770*Convert!$B$6/Convert!$B$5/$D770</f>
        <v>11.399578632422022</v>
      </c>
      <c r="N770" s="5">
        <f>'90.1 Data-SI'!N770*Convert!$B$6/Convert!$B$5/$D770</f>
        <v>2.6486009833694289E-2</v>
      </c>
      <c r="O770" s="5">
        <f>'90.1 Data-SI'!O770*Convert!$B$6/Convert!$B$5/$D770</f>
        <v>2.6486009833694289E-2</v>
      </c>
      <c r="P770" s="5">
        <f>'90.1 Data-SI'!P770*Convert!$B$6/Convert!$B$5/$D770</f>
        <v>0</v>
      </c>
      <c r="Q770" s="5">
        <f>'90.1 Data-SI'!Q770*Convert!$B$6/Convert!$B$5/$D770</f>
        <v>0</v>
      </c>
      <c r="R770" s="5">
        <f>'90.1 Data-SI'!R770*Convert!$B$6/Convert!$B$5/$D770</f>
        <v>0</v>
      </c>
      <c r="S770" s="5">
        <f>'90.1 Data-SI'!S770*Convert!$B$6/Convert!$B$5/$D770</f>
        <v>0</v>
      </c>
      <c r="T770" s="5">
        <f>'90.1 Data-SI'!T770*Convert!$B$6/Convert!$B$5/$D770</f>
        <v>0</v>
      </c>
      <c r="U770" s="5">
        <f>'90.1 Data-SI'!U770*Convert!$B$7/Convert!$B$5/$D770</f>
        <v>4.7636837972413293</v>
      </c>
      <c r="V770" s="5">
        <f>'90.1 Data-SI'!V770*Convert!$B$6/Convert!$B$5/$D770</f>
        <v>0</v>
      </c>
      <c r="W770" s="5">
        <f>'90.1 Data-SI'!W770*Convert!$B$6/Convert!$B$5/$D770</f>
        <v>48.497649739483144</v>
      </c>
      <c r="X770" s="5">
        <f>'90.1 Data-SI'!X770*Convert!$B$7/Convert!$B$5/$D770</f>
        <v>0.18373000182204571</v>
      </c>
      <c r="Y770" s="5">
        <f t="shared" si="24"/>
        <v>48.681379741305193</v>
      </c>
      <c r="Z770" s="5">
        <f>'90.1 Data-SI'!Z770*Convert!$B$6/Convert!$B$5/$D770</f>
        <v>14.452532699252513</v>
      </c>
      <c r="AA770" s="5">
        <f>'90.1 Data-SI'!AA770*Convert!$B$6/Convert!$B$5/$D770</f>
        <v>259.27508173001121</v>
      </c>
      <c r="AB770" s="5">
        <f t="shared" si="25"/>
        <v>273.72761442926372</v>
      </c>
    </row>
    <row r="771" spans="1:28" x14ac:dyDescent="0.25">
      <c r="A771" s="95">
        <v>2016</v>
      </c>
      <c r="B771" s="95" t="s">
        <v>54</v>
      </c>
      <c r="C771" s="52" t="s">
        <v>14</v>
      </c>
      <c r="D771" s="5">
        <f>VLOOKUP(B771,SWH!$A$4:$C$19,3,FALSE)</f>
        <v>4982.1899999999996</v>
      </c>
      <c r="E771" s="5">
        <f>'90.1 Data-SI'!E771*Convert!$B$6/Convert!$B$5/$D771</f>
        <v>18.354804814750143</v>
      </c>
      <c r="F771" s="5">
        <f>'90.1 Data-SI'!F771*Convert!$B$7/Convert!$B$5/$D771</f>
        <v>7.3812319481994884</v>
      </c>
      <c r="G771" s="5">
        <f>'90.1 Data-SI'!G771*Convert!$B$6/Convert!$B$5/$D771</f>
        <v>39.767860898297513</v>
      </c>
      <c r="H771" s="5">
        <f>'90.1 Data-SI'!H771*Convert!$B$6/Convert!$B$5/$D771</f>
        <v>53.690673400876143</v>
      </c>
      <c r="I771" s="5">
        <f>'90.1 Data-SI'!I771*Convert!$B$6/Convert!$B$5/$D771</f>
        <v>8.2654008021015297</v>
      </c>
      <c r="J771" s="5">
        <f>'90.1 Data-SI'!J771*Convert!$B$6/Convert!$B$5/$D771</f>
        <v>132.44240930639381</v>
      </c>
      <c r="K771" s="5">
        <f>'90.1 Data-SI'!K771*Convert!$B$7/Convert!$B$5/$D771</f>
        <v>0</v>
      </c>
      <c r="L771" s="5">
        <f>'90.1 Data-SI'!L771*Convert!$B$6/Convert!$B$5/$D771</f>
        <v>2.0782689049505447</v>
      </c>
      <c r="M771" s="5">
        <f>'90.1 Data-SI'!M771*Convert!$B$6/Convert!$B$5/$D771</f>
        <v>12.478442099647836</v>
      </c>
      <c r="N771" s="5">
        <f>'90.1 Data-SI'!N771*Convert!$B$6/Convert!$B$5/$D771</f>
        <v>2.6486009833694289E-2</v>
      </c>
      <c r="O771" s="5">
        <f>'90.1 Data-SI'!O771*Convert!$B$6/Convert!$B$5/$D771</f>
        <v>2.6486009833694289E-2</v>
      </c>
      <c r="P771" s="5">
        <f>'90.1 Data-SI'!P771*Convert!$B$6/Convert!$B$5/$D771</f>
        <v>0</v>
      </c>
      <c r="Q771" s="5">
        <f>'90.1 Data-SI'!Q771*Convert!$B$6/Convert!$B$5/$D771</f>
        <v>0</v>
      </c>
      <c r="R771" s="5">
        <f>'90.1 Data-SI'!R771*Convert!$B$6/Convert!$B$5/$D771</f>
        <v>0</v>
      </c>
      <c r="S771" s="5">
        <f>'90.1 Data-SI'!S771*Convert!$B$6/Convert!$B$5/$D771</f>
        <v>0</v>
      </c>
      <c r="T771" s="5">
        <f>'90.1 Data-SI'!T771*Convert!$B$6/Convert!$B$5/$D771</f>
        <v>0</v>
      </c>
      <c r="U771" s="5">
        <f>'90.1 Data-SI'!U771*Convert!$B$7/Convert!$B$5/$D771</f>
        <v>5.0441138000223464</v>
      </c>
      <c r="V771" s="5">
        <f>'90.1 Data-SI'!V771*Convert!$B$6/Convert!$B$5/$D771</f>
        <v>0</v>
      </c>
      <c r="W771" s="5">
        <f>'90.1 Data-SI'!W771*Convert!$B$6/Convert!$B$5/$D771</f>
        <v>70.601107812695503</v>
      </c>
      <c r="X771" s="5">
        <f>'90.1 Data-SI'!X771*Convert!$B$7/Convert!$B$5/$D771</f>
        <v>7.3812319481994884</v>
      </c>
      <c r="Y771" s="5">
        <f t="shared" ref="Y771:Y834" si="26">SUM(W771:X771)</f>
        <v>77.982339760894988</v>
      </c>
      <c r="Z771" s="5">
        <f>'90.1 Data-SI'!Z771*Convert!$B$6/Convert!$B$5/$D771</f>
        <v>36.301725078061395</v>
      </c>
      <c r="AA771" s="5">
        <f>'90.1 Data-SI'!AA771*Convert!$B$6/Convert!$B$5/$D771</f>
        <v>303.40607131491265</v>
      </c>
      <c r="AB771" s="5">
        <f t="shared" ref="AB771:AB834" si="27">SUM(Z771:AA771)</f>
        <v>339.70779639297405</v>
      </c>
    </row>
    <row r="772" spans="1:28" x14ac:dyDescent="0.25">
      <c r="A772" s="95">
        <v>2016</v>
      </c>
      <c r="B772" s="95" t="s">
        <v>54</v>
      </c>
      <c r="C772" s="52" t="s">
        <v>2</v>
      </c>
      <c r="D772" s="5">
        <f>VLOOKUP(B772,SWH!$A$4:$C$19,3,FALSE)</f>
        <v>4982.1899999999996</v>
      </c>
      <c r="E772" s="5">
        <f>'90.1 Data-SI'!E772*Convert!$B$6/Convert!$B$5/$D772</f>
        <v>4.7162754843864958</v>
      </c>
      <c r="F772" s="5">
        <f>'90.1 Data-SI'!F772*Convert!$B$7/Convert!$B$5/$D772</f>
        <v>2.7329837771029299</v>
      </c>
      <c r="G772" s="5">
        <f>'90.1 Data-SI'!G772*Convert!$B$6/Convert!$B$5/$D772</f>
        <v>39.391759558659054</v>
      </c>
      <c r="H772" s="5">
        <f>'90.1 Data-SI'!H772*Convert!$B$6/Convert!$B$5/$D772</f>
        <v>53.346355273038121</v>
      </c>
      <c r="I772" s="5">
        <f>'90.1 Data-SI'!I772*Convert!$B$6/Convert!$B$5/$D772</f>
        <v>8.2106630484452303</v>
      </c>
      <c r="J772" s="5">
        <f>'90.1 Data-SI'!J772*Convert!$B$6/Convert!$B$5/$D772</f>
        <v>132.44240930639381</v>
      </c>
      <c r="K772" s="5">
        <f>'90.1 Data-SI'!K772*Convert!$B$7/Convert!$B$5/$D772</f>
        <v>0</v>
      </c>
      <c r="L772" s="5">
        <f>'90.1 Data-SI'!L772*Convert!$B$6/Convert!$B$5/$D772</f>
        <v>2.0765031709616322</v>
      </c>
      <c r="M772" s="5">
        <f>'90.1 Data-SI'!M772*Convert!$B$6/Convert!$B$5/$D772</f>
        <v>16.218266688165468</v>
      </c>
      <c r="N772" s="5">
        <f>'90.1 Data-SI'!N772*Convert!$B$6/Convert!$B$5/$D772</f>
        <v>2.6486009833694289E-2</v>
      </c>
      <c r="O772" s="5">
        <f>'90.1 Data-SI'!O772*Convert!$B$6/Convert!$B$5/$D772</f>
        <v>2.6486009833694289E-2</v>
      </c>
      <c r="P772" s="5">
        <f>'90.1 Data-SI'!P772*Convert!$B$6/Convert!$B$5/$D772</f>
        <v>0</v>
      </c>
      <c r="Q772" s="5">
        <f>'90.1 Data-SI'!Q772*Convert!$B$6/Convert!$B$5/$D772</f>
        <v>0</v>
      </c>
      <c r="R772" s="5">
        <f>'90.1 Data-SI'!R772*Convert!$B$6/Convert!$B$5/$D772</f>
        <v>0</v>
      </c>
      <c r="S772" s="5">
        <f>'90.1 Data-SI'!S772*Convert!$B$6/Convert!$B$5/$D772</f>
        <v>0</v>
      </c>
      <c r="T772" s="5">
        <f>'90.1 Data-SI'!T772*Convert!$B$6/Convert!$B$5/$D772</f>
        <v>0</v>
      </c>
      <c r="U772" s="5">
        <f>'90.1 Data-SI'!U772*Convert!$B$7/Convert!$B$5/$D772</f>
        <v>4.9504356740933435</v>
      </c>
      <c r="V772" s="5">
        <f>'90.1 Data-SI'!V772*Convert!$B$6/Convert!$B$5/$D772</f>
        <v>0</v>
      </c>
      <c r="W772" s="5">
        <f>'90.1 Data-SI'!W772*Convert!$B$6/Convert!$B$5/$D772</f>
        <v>60.326301731211018</v>
      </c>
      <c r="X772" s="5">
        <f>'90.1 Data-SI'!X772*Convert!$B$7/Convert!$B$5/$D772</f>
        <v>2.7329837771029299</v>
      </c>
      <c r="Y772" s="5">
        <f t="shared" si="26"/>
        <v>63.059285508313948</v>
      </c>
      <c r="Z772" s="5">
        <f>'90.1 Data-SI'!Z772*Convert!$B$6/Convert!$B$5/$D772</f>
        <v>22.447776201050363</v>
      </c>
      <c r="AA772" s="5">
        <f>'90.1 Data-SI'!AA772*Convert!$B$6/Convert!$B$5/$D772</f>
        <v>278.87649474093388</v>
      </c>
      <c r="AB772" s="5">
        <f t="shared" si="27"/>
        <v>301.32427094198425</v>
      </c>
    </row>
    <row r="773" spans="1:28" x14ac:dyDescent="0.25">
      <c r="A773" s="95">
        <v>2016</v>
      </c>
      <c r="B773" s="95" t="s">
        <v>54</v>
      </c>
      <c r="C773" s="52" t="s">
        <v>18</v>
      </c>
      <c r="D773" s="5">
        <f>VLOOKUP(B773,SWH!$A$4:$C$19,3,FALSE)</f>
        <v>4982.1899999999996</v>
      </c>
      <c r="E773" s="5">
        <f>'90.1 Data-SI'!E773*Convert!$B$6/Convert!$B$5/$D773</f>
        <v>12.499630907514792</v>
      </c>
      <c r="F773" s="5">
        <f>'90.1 Data-SI'!F773*Convert!$B$7/Convert!$B$5/$D773</f>
        <v>3.6486119111831901</v>
      </c>
      <c r="G773" s="5">
        <f>'90.1 Data-SI'!G773*Convert!$B$6/Convert!$B$5/$D773</f>
        <v>14.839228442824451</v>
      </c>
      <c r="H773" s="5">
        <f>'90.1 Data-SI'!H773*Convert!$B$6/Convert!$B$5/$D773</f>
        <v>54.066774740514603</v>
      </c>
      <c r="I773" s="5">
        <f>'90.1 Data-SI'!I773*Convert!$B$6/Convert!$B$5/$D773</f>
        <v>8.3960651172810881</v>
      </c>
      <c r="J773" s="5">
        <f>'90.1 Data-SI'!J773*Convert!$B$6/Convert!$B$5/$D773</f>
        <v>132.44240930639381</v>
      </c>
      <c r="K773" s="5">
        <f>'90.1 Data-SI'!K773*Convert!$B$7/Convert!$B$5/$D773</f>
        <v>0</v>
      </c>
      <c r="L773" s="5">
        <f>'90.1 Data-SI'!L773*Convert!$B$6/Convert!$B$5/$D773</f>
        <v>2.0782689049505447</v>
      </c>
      <c r="M773" s="5">
        <f>'90.1 Data-SI'!M773*Convert!$B$6/Convert!$B$5/$D773</f>
        <v>10.938722061315742</v>
      </c>
      <c r="N773" s="5">
        <f>'90.1 Data-SI'!N773*Convert!$B$6/Convert!$B$5/$D773</f>
        <v>2.6486009833694289E-2</v>
      </c>
      <c r="O773" s="5">
        <f>'90.1 Data-SI'!O773*Convert!$B$6/Convert!$B$5/$D773</f>
        <v>2.6486009833694289E-2</v>
      </c>
      <c r="P773" s="5">
        <f>'90.1 Data-SI'!P773*Convert!$B$6/Convert!$B$5/$D773</f>
        <v>0</v>
      </c>
      <c r="Q773" s="5">
        <f>'90.1 Data-SI'!Q773*Convert!$B$6/Convert!$B$5/$D773</f>
        <v>0</v>
      </c>
      <c r="R773" s="5">
        <f>'90.1 Data-SI'!R773*Convert!$B$6/Convert!$B$5/$D773</f>
        <v>0</v>
      </c>
      <c r="S773" s="5">
        <f>'90.1 Data-SI'!S773*Convert!$B$6/Convert!$B$5/$D773</f>
        <v>0</v>
      </c>
      <c r="T773" s="5">
        <f>'90.1 Data-SI'!T773*Convert!$B$6/Convert!$B$5/$D773</f>
        <v>0</v>
      </c>
      <c r="U773" s="5">
        <f>'90.1 Data-SI'!U773*Convert!$B$7/Convert!$B$5/$D773</f>
        <v>5.1420225509933051</v>
      </c>
      <c r="V773" s="5">
        <f>'90.1 Data-SI'!V773*Convert!$B$6/Convert!$B$5/$D773</f>
        <v>0</v>
      </c>
      <c r="W773" s="5">
        <f>'90.1 Data-SI'!W773*Convert!$B$6/Convert!$B$5/$D773</f>
        <v>38.277581411654985</v>
      </c>
      <c r="X773" s="5">
        <f>'90.1 Data-SI'!X773*Convert!$B$7/Convert!$B$5/$D773</f>
        <v>3.6486119111831901</v>
      </c>
      <c r="Y773" s="5">
        <f t="shared" si="26"/>
        <v>41.926193322838174</v>
      </c>
      <c r="Z773" s="5">
        <f>'90.1 Data-SI'!Z773*Convert!$B$6/Convert!$B$5/$D773</f>
        <v>25.682600868738891</v>
      </c>
      <c r="AA773" s="5">
        <f>'90.1 Data-SI'!AA773*Convert!$B$6/Convert!$B$5/$D773</f>
        <v>260.97018635936769</v>
      </c>
      <c r="AB773" s="5">
        <f t="shared" si="27"/>
        <v>286.6527872281066</v>
      </c>
    </row>
    <row r="774" spans="1:28" x14ac:dyDescent="0.25">
      <c r="A774" s="95">
        <v>2016</v>
      </c>
      <c r="B774" s="95" t="s">
        <v>54</v>
      </c>
      <c r="C774" s="52" t="s">
        <v>4</v>
      </c>
      <c r="D774" s="5">
        <f>VLOOKUP(B774,SWH!$A$4:$C$19,3,FALSE)</f>
        <v>4982.1899999999996</v>
      </c>
      <c r="E774" s="5">
        <f>'90.1 Data-SI'!E774*Convert!$B$6/Convert!$B$5/$D774</f>
        <v>31.620764273453151</v>
      </c>
      <c r="F774" s="5">
        <f>'90.1 Data-SI'!F774*Convert!$B$7/Convert!$B$5/$D774</f>
        <v>13.347017632362032</v>
      </c>
      <c r="G774" s="5">
        <f>'90.1 Data-SI'!G774*Convert!$B$6/Convert!$B$5/$D774</f>
        <v>25.965118306964968</v>
      </c>
      <c r="H774" s="5">
        <f>'90.1 Data-SI'!H774*Convert!$B$6/Convert!$B$5/$D774</f>
        <v>53.609449637386149</v>
      </c>
      <c r="I774" s="5">
        <f>'90.1 Data-SI'!I774*Convert!$B$6/Convert!$B$5/$D774</f>
        <v>8.3342644276691367</v>
      </c>
      <c r="J774" s="5">
        <f>'90.1 Data-SI'!J774*Convert!$B$6/Convert!$B$5/$D774</f>
        <v>132.44240930639381</v>
      </c>
      <c r="K774" s="5">
        <f>'90.1 Data-SI'!K774*Convert!$B$7/Convert!$B$5/$D774</f>
        <v>0</v>
      </c>
      <c r="L774" s="5">
        <f>'90.1 Data-SI'!L774*Convert!$B$6/Convert!$B$5/$D774</f>
        <v>2.0782689049505447</v>
      </c>
      <c r="M774" s="5">
        <f>'90.1 Data-SI'!M774*Convert!$B$6/Convert!$B$5/$D774</f>
        <v>11.987568050730033</v>
      </c>
      <c r="N774" s="5">
        <f>'90.1 Data-SI'!N774*Convert!$B$6/Convert!$B$5/$D774</f>
        <v>2.6486009833694289E-2</v>
      </c>
      <c r="O774" s="5">
        <f>'90.1 Data-SI'!O774*Convert!$B$6/Convert!$B$5/$D774</f>
        <v>2.6486009833694289E-2</v>
      </c>
      <c r="P774" s="5">
        <f>'90.1 Data-SI'!P774*Convert!$B$6/Convert!$B$5/$D774</f>
        <v>0</v>
      </c>
      <c r="Q774" s="5">
        <f>'90.1 Data-SI'!Q774*Convert!$B$6/Convert!$B$5/$D774</f>
        <v>0</v>
      </c>
      <c r="R774" s="5">
        <f>'90.1 Data-SI'!R774*Convert!$B$6/Convert!$B$5/$D774</f>
        <v>0</v>
      </c>
      <c r="S774" s="5">
        <f>'90.1 Data-SI'!S774*Convert!$B$6/Convert!$B$5/$D774</f>
        <v>0</v>
      </c>
      <c r="T774" s="5">
        <f>'90.1 Data-SI'!T774*Convert!$B$6/Convert!$B$5/$D774</f>
        <v>0</v>
      </c>
      <c r="U774" s="5">
        <f>'90.1 Data-SI'!U774*Convert!$B$7/Convert!$B$5/$D774</f>
        <v>5.3185000527434285</v>
      </c>
      <c r="V774" s="5">
        <f>'90.1 Data-SI'!V774*Convert!$B$6/Convert!$B$5/$D774</f>
        <v>0</v>
      </c>
      <c r="W774" s="5">
        <f>'90.1 Data-SI'!W774*Convert!$B$6/Convert!$B$5/$D774</f>
        <v>69.573450631148148</v>
      </c>
      <c r="X774" s="5">
        <f>'90.1 Data-SI'!X774*Convert!$B$7/Convert!$B$5/$D774</f>
        <v>13.347017632362032</v>
      </c>
      <c r="Y774" s="5">
        <f t="shared" si="26"/>
        <v>82.920468263510173</v>
      </c>
      <c r="Z774" s="5">
        <f>'90.1 Data-SI'!Z774*Convert!$B$6/Convert!$B$5/$D774</f>
        <v>54.532928513587613</v>
      </c>
      <c r="AA774" s="5">
        <f>'90.1 Data-SI'!AA774*Convert!$B$6/Convert!$B$5/$D774</f>
        <v>320.59725743096914</v>
      </c>
      <c r="AB774" s="5">
        <f t="shared" si="27"/>
        <v>375.13018594455673</v>
      </c>
    </row>
    <row r="775" spans="1:28" x14ac:dyDescent="0.25">
      <c r="A775" s="95">
        <v>2016</v>
      </c>
      <c r="B775" s="95" t="s">
        <v>54</v>
      </c>
      <c r="C775" s="52" t="s">
        <v>5</v>
      </c>
      <c r="D775" s="5">
        <f>VLOOKUP(B775,SWH!$A$4:$C$19,3,FALSE)</f>
        <v>4982.1899999999996</v>
      </c>
      <c r="E775" s="5">
        <f>'90.1 Data-SI'!E775*Convert!$B$6/Convert!$B$5/$D775</f>
        <v>14.350120127895565</v>
      </c>
      <c r="F775" s="5">
        <f>'90.1 Data-SI'!F775*Convert!$B$7/Convert!$B$5/$D775</f>
        <v>7.0470125698850419</v>
      </c>
      <c r="G775" s="5">
        <f>'90.1 Data-SI'!G775*Convert!$B$6/Convert!$B$5/$D775</f>
        <v>29.786166658972597</v>
      </c>
      <c r="H775" s="5">
        <f>'90.1 Data-SI'!H775*Convert!$B$6/Convert!$B$5/$D775</f>
        <v>53.533523075862895</v>
      </c>
      <c r="I775" s="5">
        <f>'90.1 Data-SI'!I775*Convert!$B$6/Convert!$B$5/$D775</f>
        <v>8.2583378661458777</v>
      </c>
      <c r="J775" s="5">
        <f>'90.1 Data-SI'!J775*Convert!$B$6/Convert!$B$5/$D775</f>
        <v>132.44240930639381</v>
      </c>
      <c r="K775" s="5">
        <f>'90.1 Data-SI'!K775*Convert!$B$7/Convert!$B$5/$D775</f>
        <v>0</v>
      </c>
      <c r="L775" s="5">
        <f>'90.1 Data-SI'!L775*Convert!$B$6/Convert!$B$5/$D775</f>
        <v>2.0782689049505447</v>
      </c>
      <c r="M775" s="5">
        <f>'90.1 Data-SI'!M775*Convert!$B$6/Convert!$B$5/$D775</f>
        <v>15.280661940052692</v>
      </c>
      <c r="N775" s="5">
        <f>'90.1 Data-SI'!N775*Convert!$B$6/Convert!$B$5/$D775</f>
        <v>2.6486009833694289E-2</v>
      </c>
      <c r="O775" s="5">
        <f>'90.1 Data-SI'!O775*Convert!$B$6/Convert!$B$5/$D775</f>
        <v>2.6486009833694289E-2</v>
      </c>
      <c r="P775" s="5">
        <f>'90.1 Data-SI'!P775*Convert!$B$6/Convert!$B$5/$D775</f>
        <v>0</v>
      </c>
      <c r="Q775" s="5">
        <f>'90.1 Data-SI'!Q775*Convert!$B$6/Convert!$B$5/$D775</f>
        <v>0</v>
      </c>
      <c r="R775" s="5">
        <f>'90.1 Data-SI'!R775*Convert!$B$6/Convert!$B$5/$D775</f>
        <v>0</v>
      </c>
      <c r="S775" s="5">
        <f>'90.1 Data-SI'!S775*Convert!$B$6/Convert!$B$5/$D775</f>
        <v>0</v>
      </c>
      <c r="T775" s="5">
        <f>'90.1 Data-SI'!T775*Convert!$B$6/Convert!$B$5/$D775</f>
        <v>0</v>
      </c>
      <c r="U775" s="5">
        <f>'90.1 Data-SI'!U775*Convert!$B$7/Convert!$B$5/$D775</f>
        <v>5.2393269269582712</v>
      </c>
      <c r="V775" s="5">
        <f>'90.1 Data-SI'!V775*Convert!$B$6/Convert!$B$5/$D775</f>
        <v>0</v>
      </c>
      <c r="W775" s="5">
        <f>'90.1 Data-SI'!W775*Convert!$B$6/Convert!$B$5/$D775</f>
        <v>59.416948726920857</v>
      </c>
      <c r="X775" s="5">
        <f>'90.1 Data-SI'!X775*Convert!$B$7/Convert!$B$5/$D775</f>
        <v>7.0470125698850419</v>
      </c>
      <c r="Y775" s="5">
        <f t="shared" si="26"/>
        <v>66.463961296805905</v>
      </c>
      <c r="Z775" s="5">
        <f>'90.1 Data-SI'!Z775*Convert!$B$6/Convert!$B$5/$D775</f>
        <v>35.895606260611402</v>
      </c>
      <c r="AA775" s="5">
        <f>'90.1 Data-SI'!AA775*Convert!$B$6/Convert!$B$5/$D775</f>
        <v>291.64804868274126</v>
      </c>
      <c r="AB775" s="5">
        <f t="shared" si="27"/>
        <v>327.54365494335264</v>
      </c>
    </row>
    <row r="776" spans="1:28" x14ac:dyDescent="0.25">
      <c r="A776" s="95">
        <v>2016</v>
      </c>
      <c r="B776" s="95" t="s">
        <v>54</v>
      </c>
      <c r="C776" s="52" t="s">
        <v>15</v>
      </c>
      <c r="D776" s="5">
        <f>VLOOKUP(B776,SWH!$A$4:$C$19,3,FALSE)</f>
        <v>4982.1899999999996</v>
      </c>
      <c r="E776" s="5">
        <f>'90.1 Data-SI'!E776*Convert!$B$6/Convert!$B$5/$D776</f>
        <v>11.293634593087244</v>
      </c>
      <c r="F776" s="5">
        <f>'90.1 Data-SI'!F776*Convert!$B$7/Convert!$B$5/$D776</f>
        <v>4.7939025475410073</v>
      </c>
      <c r="G776" s="5">
        <f>'90.1 Data-SI'!G776*Convert!$B$6/Convert!$B$5/$D776</f>
        <v>8.7050685653408557</v>
      </c>
      <c r="H776" s="5">
        <f>'90.1 Data-SI'!H776*Convert!$B$6/Convert!$B$5/$D776</f>
        <v>54.065009006525699</v>
      </c>
      <c r="I776" s="5">
        <f>'90.1 Data-SI'!I776*Convert!$B$6/Convert!$B$5/$D776</f>
        <v>8.415488191159131</v>
      </c>
      <c r="J776" s="5">
        <f>'90.1 Data-SI'!J776*Convert!$B$6/Convert!$B$5/$D776</f>
        <v>132.44240930639381</v>
      </c>
      <c r="K776" s="5">
        <f>'90.1 Data-SI'!K776*Convert!$B$7/Convert!$B$5/$D776</f>
        <v>0</v>
      </c>
      <c r="L776" s="5">
        <f>'90.1 Data-SI'!L776*Convert!$B$6/Convert!$B$5/$D776</f>
        <v>2.0782689049505447</v>
      </c>
      <c r="M776" s="5">
        <f>'90.1 Data-SI'!M776*Convert!$B$6/Convert!$B$5/$D776</f>
        <v>11.314823400954198</v>
      </c>
      <c r="N776" s="5">
        <f>'90.1 Data-SI'!N776*Convert!$B$6/Convert!$B$5/$D776</f>
        <v>2.6486009833694289E-2</v>
      </c>
      <c r="O776" s="5">
        <f>'90.1 Data-SI'!O776*Convert!$B$6/Convert!$B$5/$D776</f>
        <v>2.6486009833694289E-2</v>
      </c>
      <c r="P776" s="5">
        <f>'90.1 Data-SI'!P776*Convert!$B$6/Convert!$B$5/$D776</f>
        <v>0</v>
      </c>
      <c r="Q776" s="5">
        <f>'90.1 Data-SI'!Q776*Convert!$B$6/Convert!$B$5/$D776</f>
        <v>0</v>
      </c>
      <c r="R776" s="5">
        <f>'90.1 Data-SI'!R776*Convert!$B$6/Convert!$B$5/$D776</f>
        <v>0</v>
      </c>
      <c r="S776" s="5">
        <f>'90.1 Data-SI'!S776*Convert!$B$6/Convert!$B$5/$D776</f>
        <v>0</v>
      </c>
      <c r="T776" s="5">
        <f>'90.1 Data-SI'!T776*Convert!$B$6/Convert!$B$5/$D776</f>
        <v>0</v>
      </c>
      <c r="U776" s="5">
        <f>'90.1 Data-SI'!U776*Convert!$B$7/Convert!$B$5/$D776</f>
        <v>5.297951302539647</v>
      </c>
      <c r="V776" s="5">
        <f>'90.1 Data-SI'!V776*Convert!$B$6/Convert!$B$5/$D776</f>
        <v>0</v>
      </c>
      <c r="W776" s="5">
        <f>'90.1 Data-SI'!W776*Convert!$B$6/Convert!$B$5/$D776</f>
        <v>31.313526559382289</v>
      </c>
      <c r="X776" s="5">
        <f>'90.1 Data-SI'!X776*Convert!$B$7/Convert!$B$5/$D776</f>
        <v>4.7939025475410073</v>
      </c>
      <c r="Y776" s="5">
        <f t="shared" si="26"/>
        <v>36.107429106923298</v>
      </c>
      <c r="Z776" s="5">
        <f>'90.1 Data-SI'!Z776*Convert!$B$6/Convert!$B$5/$D776</f>
        <v>29.48422614686848</v>
      </c>
      <c r="AA776" s="5">
        <f>'90.1 Data-SI'!AA776*Convert!$B$6/Convert!$B$5/$D776</f>
        <v>257.82717985910261</v>
      </c>
      <c r="AB776" s="5">
        <f t="shared" si="27"/>
        <v>287.31140600597109</v>
      </c>
    </row>
    <row r="777" spans="1:28" x14ac:dyDescent="0.25">
      <c r="A777" s="95">
        <v>2016</v>
      </c>
      <c r="B777" s="95" t="s">
        <v>54</v>
      </c>
      <c r="C777" s="52" t="s">
        <v>16</v>
      </c>
      <c r="D777" s="5">
        <f>VLOOKUP(B777,SWH!$A$4:$C$19,3,FALSE)</f>
        <v>4982.1899999999996</v>
      </c>
      <c r="E777" s="5">
        <f>'90.1 Data-SI'!E777*Convert!$B$6/Convert!$B$5/$D777</f>
        <v>46.440569642399559</v>
      </c>
      <c r="F777" s="5">
        <f>'90.1 Data-SI'!F777*Convert!$B$7/Convert!$B$5/$D777</f>
        <v>20.668416454968156</v>
      </c>
      <c r="G777" s="5">
        <f>'90.1 Data-SI'!G777*Convert!$B$6/Convert!$B$5/$D777</f>
        <v>29.037495447673503</v>
      </c>
      <c r="H777" s="5">
        <f>'90.1 Data-SI'!H777*Convert!$B$6/Convert!$B$5/$D777</f>
        <v>53.627106977275275</v>
      </c>
      <c r="I777" s="5">
        <f>'90.1 Data-SI'!I777*Convert!$B$6/Convert!$B$5/$D777</f>
        <v>8.3360301616580497</v>
      </c>
      <c r="J777" s="5">
        <f>'90.1 Data-SI'!J777*Convert!$B$6/Convert!$B$5/$D777</f>
        <v>132.44240930639381</v>
      </c>
      <c r="K777" s="5">
        <f>'90.1 Data-SI'!K777*Convert!$B$7/Convert!$B$5/$D777</f>
        <v>0</v>
      </c>
      <c r="L777" s="5">
        <f>'90.1 Data-SI'!L777*Convert!$B$6/Convert!$B$5/$D777</f>
        <v>2.0782689049505447</v>
      </c>
      <c r="M777" s="5">
        <f>'90.1 Data-SI'!M777*Convert!$B$6/Convert!$B$5/$D777</f>
        <v>12.868669311197596</v>
      </c>
      <c r="N777" s="5">
        <f>'90.1 Data-SI'!N777*Convert!$B$6/Convert!$B$5/$D777</f>
        <v>2.6486009833694289E-2</v>
      </c>
      <c r="O777" s="5">
        <f>'90.1 Data-SI'!O777*Convert!$B$6/Convert!$B$5/$D777</f>
        <v>2.6486009833694289E-2</v>
      </c>
      <c r="P777" s="5">
        <f>'90.1 Data-SI'!P777*Convert!$B$6/Convert!$B$5/$D777</f>
        <v>0</v>
      </c>
      <c r="Q777" s="5">
        <f>'90.1 Data-SI'!Q777*Convert!$B$6/Convert!$B$5/$D777</f>
        <v>0</v>
      </c>
      <c r="R777" s="5">
        <f>'90.1 Data-SI'!R777*Convert!$B$6/Convert!$B$5/$D777</f>
        <v>0</v>
      </c>
      <c r="S777" s="5">
        <f>'90.1 Data-SI'!S777*Convert!$B$6/Convert!$B$5/$D777</f>
        <v>0</v>
      </c>
      <c r="T777" s="5">
        <f>'90.1 Data-SI'!T777*Convert!$B$6/Convert!$B$5/$D777</f>
        <v>0</v>
      </c>
      <c r="U777" s="5">
        <f>'90.1 Data-SI'!U777*Convert!$B$7/Convert!$B$5/$D777</f>
        <v>5.5306356798471725</v>
      </c>
      <c r="V777" s="5">
        <f>'90.1 Data-SI'!V777*Convert!$B$6/Convert!$B$5/$D777</f>
        <v>0</v>
      </c>
      <c r="W777" s="5">
        <f>'90.1 Data-SI'!W777*Convert!$B$6/Convert!$B$5/$D777</f>
        <v>88.346734401270652</v>
      </c>
      <c r="X777" s="5">
        <f>'90.1 Data-SI'!X777*Convert!$B$7/Convert!$B$5/$D777</f>
        <v>20.668416454968156</v>
      </c>
      <c r="Y777" s="5">
        <f t="shared" si="26"/>
        <v>109.0151508562388</v>
      </c>
      <c r="Z777" s="5">
        <f>'90.1 Data-SI'!Z777*Convert!$B$6/Convert!$B$5/$D777</f>
        <v>76.542802685387585</v>
      </c>
      <c r="AA777" s="5">
        <f>'90.1 Data-SI'!AA777*Convert!$B$6/Convert!$B$5/$D777</f>
        <v>361.39983844676965</v>
      </c>
      <c r="AB777" s="5">
        <f t="shared" si="27"/>
        <v>437.94264113215723</v>
      </c>
    </row>
    <row r="778" spans="1:28" x14ac:dyDescent="0.25">
      <c r="A778" s="95">
        <v>2016</v>
      </c>
      <c r="B778" s="95" t="s">
        <v>54</v>
      </c>
      <c r="C778" s="52" t="s">
        <v>9</v>
      </c>
      <c r="D778" s="5">
        <f>VLOOKUP(B778,SWH!$A$4:$C$19,3,FALSE)</f>
        <v>4982.1899999999996</v>
      </c>
      <c r="E778" s="5">
        <f>'90.1 Data-SI'!E778*Convert!$B$6/Convert!$B$5/$D778</f>
        <v>28.46539763526571</v>
      </c>
      <c r="F778" s="5">
        <f>'90.1 Data-SI'!F778*Convert!$B$7/Convert!$B$5/$D778</f>
        <v>13.209824506001489</v>
      </c>
      <c r="G778" s="5">
        <f>'90.1 Data-SI'!G778*Convert!$B$6/Convert!$B$5/$D778</f>
        <v>19.659682232556811</v>
      </c>
      <c r="H778" s="5">
        <f>'90.1 Data-SI'!H778*Convert!$B$6/Convert!$B$5/$D778</f>
        <v>53.674781794975928</v>
      </c>
      <c r="I778" s="5">
        <f>'90.1 Data-SI'!I778*Convert!$B$6/Convert!$B$5/$D778</f>
        <v>8.424316861103696</v>
      </c>
      <c r="J778" s="5">
        <f>'90.1 Data-SI'!J778*Convert!$B$6/Convert!$B$5/$D778</f>
        <v>132.44240930639381</v>
      </c>
      <c r="K778" s="5">
        <f>'90.1 Data-SI'!K778*Convert!$B$7/Convert!$B$5/$D778</f>
        <v>0</v>
      </c>
      <c r="L778" s="5">
        <f>'90.1 Data-SI'!L778*Convert!$B$6/Convert!$B$5/$D778</f>
        <v>2.0782689049505447</v>
      </c>
      <c r="M778" s="5">
        <f>'90.1 Data-SI'!M778*Convert!$B$6/Convert!$B$5/$D778</f>
        <v>14.099385901469924</v>
      </c>
      <c r="N778" s="5">
        <f>'90.1 Data-SI'!N778*Convert!$B$6/Convert!$B$5/$D778</f>
        <v>2.6486009833694289E-2</v>
      </c>
      <c r="O778" s="5">
        <f>'90.1 Data-SI'!O778*Convert!$B$6/Convert!$B$5/$D778</f>
        <v>2.6486009833694289E-2</v>
      </c>
      <c r="P778" s="5">
        <f>'90.1 Data-SI'!P778*Convert!$B$6/Convert!$B$5/$D778</f>
        <v>0</v>
      </c>
      <c r="Q778" s="5">
        <f>'90.1 Data-SI'!Q778*Convert!$B$6/Convert!$B$5/$D778</f>
        <v>0</v>
      </c>
      <c r="R778" s="5">
        <f>'90.1 Data-SI'!R778*Convert!$B$6/Convert!$B$5/$D778</f>
        <v>0</v>
      </c>
      <c r="S778" s="5">
        <f>'90.1 Data-SI'!S778*Convert!$B$6/Convert!$B$5/$D778</f>
        <v>0</v>
      </c>
      <c r="T778" s="5">
        <f>'90.1 Data-SI'!T778*Convert!$B$6/Convert!$B$5/$D778</f>
        <v>0</v>
      </c>
      <c r="U778" s="5">
        <f>'90.1 Data-SI'!U778*Convert!$B$7/Convert!$B$5/$D778</f>
        <v>5.4732200542777836</v>
      </c>
      <c r="V778" s="5">
        <f>'90.1 Data-SI'!V778*Convert!$B$6/Convert!$B$5/$D778</f>
        <v>0</v>
      </c>
      <c r="W778" s="5">
        <f>'90.1 Data-SI'!W778*Convert!$B$6/Convert!$B$5/$D778</f>
        <v>62.224465769292436</v>
      </c>
      <c r="X778" s="5">
        <f>'90.1 Data-SI'!X778*Convert!$B$7/Convert!$B$5/$D778</f>
        <v>13.209824506001489</v>
      </c>
      <c r="Y778" s="5">
        <f t="shared" si="26"/>
        <v>75.434290275293932</v>
      </c>
      <c r="Z778" s="5">
        <f>'90.1 Data-SI'!Z778*Convert!$B$6/Convert!$B$5/$D778</f>
        <v>54.584134799266096</v>
      </c>
      <c r="AA778" s="5">
        <f>'90.1 Data-SI'!AA778*Convert!$B$6/Convert!$B$5/$D778</f>
        <v>313.45486344581627</v>
      </c>
      <c r="AB778" s="5">
        <f t="shared" si="27"/>
        <v>368.03899824508238</v>
      </c>
    </row>
    <row r="779" spans="1:28" x14ac:dyDescent="0.25">
      <c r="A779" s="95">
        <v>2016</v>
      </c>
      <c r="B779" s="95" t="s">
        <v>54</v>
      </c>
      <c r="C779" s="52" t="s">
        <v>12</v>
      </c>
      <c r="D779" s="5">
        <f>VLOOKUP(B779,SWH!$A$4:$C$19,3,FALSE)</f>
        <v>4982.1899999999996</v>
      </c>
      <c r="E779" s="5">
        <f>'90.1 Data-SI'!E779*Convert!$B$6/Convert!$B$5/$D779</f>
        <v>49.180988793192462</v>
      </c>
      <c r="F779" s="5">
        <f>'90.1 Data-SI'!F779*Convert!$B$7/Convert!$B$5/$D779</f>
        <v>5.0465313000463219</v>
      </c>
      <c r="G779" s="5">
        <f>'90.1 Data-SI'!G779*Convert!$B$6/Convert!$B$5/$D779</f>
        <v>22.398335649360799</v>
      </c>
      <c r="H779" s="5">
        <f>'90.1 Data-SI'!H779*Convert!$B$6/Convert!$B$5/$D779</f>
        <v>53.642998583175498</v>
      </c>
      <c r="I779" s="5">
        <f>'90.1 Data-SI'!I779*Convert!$B$6/Convert!$B$5/$D779</f>
        <v>8.422551127114783</v>
      </c>
      <c r="J779" s="5">
        <f>'90.1 Data-SI'!J779*Convert!$B$6/Convert!$B$5/$D779</f>
        <v>132.44240930639381</v>
      </c>
      <c r="K779" s="5">
        <f>'90.1 Data-SI'!K779*Convert!$B$7/Convert!$B$5/$D779</f>
        <v>0</v>
      </c>
      <c r="L779" s="5">
        <f>'90.1 Data-SI'!L779*Convert!$B$6/Convert!$B$5/$D779</f>
        <v>2.0782689049505447</v>
      </c>
      <c r="M779" s="5">
        <f>'90.1 Data-SI'!M779*Convert!$B$6/Convert!$B$5/$D779</f>
        <v>13.357777626126486</v>
      </c>
      <c r="N779" s="5">
        <f>'90.1 Data-SI'!N779*Convert!$B$6/Convert!$B$5/$D779</f>
        <v>2.6486009833694289E-2</v>
      </c>
      <c r="O779" s="5">
        <f>'90.1 Data-SI'!O779*Convert!$B$6/Convert!$B$5/$D779</f>
        <v>2.6486009833694289E-2</v>
      </c>
      <c r="P779" s="5">
        <f>'90.1 Data-SI'!P779*Convert!$B$6/Convert!$B$5/$D779</f>
        <v>0</v>
      </c>
      <c r="Q779" s="5">
        <f>'90.1 Data-SI'!Q779*Convert!$B$6/Convert!$B$5/$D779</f>
        <v>0</v>
      </c>
      <c r="R779" s="5">
        <f>'90.1 Data-SI'!R779*Convert!$B$6/Convert!$B$5/$D779</f>
        <v>0</v>
      </c>
      <c r="S779" s="5">
        <f>'90.1 Data-SI'!S779*Convert!$B$6/Convert!$B$5/$D779</f>
        <v>4.1106287261893533</v>
      </c>
      <c r="T779" s="5">
        <f>'90.1 Data-SI'!T779*Convert!$B$6/Convert!$B$5/$D779</f>
        <v>0</v>
      </c>
      <c r="U779" s="5">
        <f>'90.1 Data-SI'!U779*Convert!$B$7/Convert!$B$5/$D779</f>
        <v>5.7784294323045371</v>
      </c>
      <c r="V779" s="5">
        <f>'90.1 Data-SI'!V779*Convert!$B$6/Convert!$B$5/$D779</f>
        <v>0</v>
      </c>
      <c r="W779" s="5">
        <f>'90.1 Data-SI'!W779*Convert!$B$6/Convert!$B$5/$D779</f>
        <v>89.047730794869096</v>
      </c>
      <c r="X779" s="5">
        <f>'90.1 Data-SI'!X779*Convert!$B$7/Convert!$B$5/$D779</f>
        <v>5.0465313000463219</v>
      </c>
      <c r="Y779" s="5">
        <f t="shared" si="26"/>
        <v>94.094262094915422</v>
      </c>
      <c r="Z779" s="5">
        <f>'90.1 Data-SI'!Z779*Convert!$B$6/Convert!$B$5/$D779</f>
        <v>31.626061475419888</v>
      </c>
      <c r="AA779" s="5">
        <f>'90.1 Data-SI'!AA779*Convert!$B$6/Convert!$B$5/$D779</f>
        <v>317.28474046776842</v>
      </c>
      <c r="AB779" s="5">
        <f t="shared" si="27"/>
        <v>348.91080194318829</v>
      </c>
    </row>
    <row r="780" spans="1:28" x14ac:dyDescent="0.25">
      <c r="A780" s="95">
        <v>2016</v>
      </c>
      <c r="B780" s="95" t="s">
        <v>54</v>
      </c>
      <c r="C780" s="52" t="s">
        <v>8</v>
      </c>
      <c r="D780" s="5">
        <f>VLOOKUP(B780,SWH!$A$4:$C$19,3,FALSE)</f>
        <v>4982.1899999999996</v>
      </c>
      <c r="E780" s="5">
        <f>'90.1 Data-SI'!E780*Convert!$B$6/Convert!$B$5/$D780</f>
        <v>67.774167696445843</v>
      </c>
      <c r="F780" s="5">
        <f>'90.1 Data-SI'!F780*Convert!$B$7/Convert!$B$5/$D780</f>
        <v>11.419061363242539</v>
      </c>
      <c r="G780" s="5">
        <f>'90.1 Data-SI'!G780*Convert!$B$6/Convert!$B$5/$D780</f>
        <v>10.228896997772733</v>
      </c>
      <c r="H780" s="5">
        <f>'90.1 Data-SI'!H780*Convert!$B$6/Convert!$B$5/$D780</f>
        <v>55.680655606381045</v>
      </c>
      <c r="I780" s="5">
        <f>'90.1 Data-SI'!I780*Convert!$B$6/Convert!$B$5/$D780</f>
        <v>9.1094216488019217</v>
      </c>
      <c r="J780" s="5">
        <f>'90.1 Data-SI'!J780*Convert!$B$6/Convert!$B$5/$D780</f>
        <v>132.44240930639381</v>
      </c>
      <c r="K780" s="5">
        <f>'90.1 Data-SI'!K780*Convert!$B$7/Convert!$B$5/$D780</f>
        <v>0</v>
      </c>
      <c r="L780" s="5">
        <f>'90.1 Data-SI'!L780*Convert!$B$6/Convert!$B$5/$D780</f>
        <v>2.0800346389394577</v>
      </c>
      <c r="M780" s="5">
        <f>'90.1 Data-SI'!M780*Convert!$B$6/Convert!$B$5/$D780</f>
        <v>13.936938374489936</v>
      </c>
      <c r="N780" s="5">
        <f>'90.1 Data-SI'!N780*Convert!$B$6/Convert!$B$5/$D780</f>
        <v>2.6486009833694289E-2</v>
      </c>
      <c r="O780" s="5">
        <f>'90.1 Data-SI'!O780*Convert!$B$6/Convert!$B$5/$D780</f>
        <v>2.6486009833694289E-2</v>
      </c>
      <c r="P780" s="5">
        <f>'90.1 Data-SI'!P780*Convert!$B$6/Convert!$B$5/$D780</f>
        <v>0</v>
      </c>
      <c r="Q780" s="5">
        <f>'90.1 Data-SI'!Q780*Convert!$B$6/Convert!$B$5/$D780</f>
        <v>0</v>
      </c>
      <c r="R780" s="5">
        <f>'90.1 Data-SI'!R780*Convert!$B$6/Convert!$B$5/$D780</f>
        <v>0</v>
      </c>
      <c r="S780" s="5">
        <f>'90.1 Data-SI'!S780*Convert!$B$6/Convert!$B$5/$D780</f>
        <v>4.2977965290141267</v>
      </c>
      <c r="T780" s="5">
        <f>'90.1 Data-SI'!T780*Convert!$B$6/Convert!$B$5/$D780</f>
        <v>0</v>
      </c>
      <c r="U780" s="5">
        <f>'90.1 Data-SI'!U780*Convert!$B$7/Convert!$B$5/$D780</f>
        <v>6.1174838106669291</v>
      </c>
      <c r="V780" s="5">
        <f>'90.1 Data-SI'!V780*Convert!$B$6/Convert!$B$5/$D780</f>
        <v>0</v>
      </c>
      <c r="W780" s="5">
        <f>'90.1 Data-SI'!W780*Convert!$B$6/Convert!$B$5/$D780</f>
        <v>96.23779959772267</v>
      </c>
      <c r="X780" s="5">
        <f>'90.1 Data-SI'!X780*Convert!$B$7/Convert!$B$5/$D780</f>
        <v>11.419061363242539</v>
      </c>
      <c r="Y780" s="5">
        <f t="shared" si="26"/>
        <v>107.6568609609652</v>
      </c>
      <c r="Z780" s="5">
        <f>'90.1 Data-SI'!Z780*Convert!$B$6/Convert!$B$5/$D780</f>
        <v>51.234537422298231</v>
      </c>
      <c r="AA780" s="5">
        <f>'90.1 Data-SI'!AA780*Convert!$B$6/Convert!$B$5/$D780</f>
        <v>346.81134423037082</v>
      </c>
      <c r="AB780" s="5">
        <f t="shared" si="27"/>
        <v>398.04588165266904</v>
      </c>
    </row>
    <row r="781" spans="1:28" x14ac:dyDescent="0.25">
      <c r="A781" s="95">
        <v>2019</v>
      </c>
      <c r="B781" s="95" t="s">
        <v>54</v>
      </c>
      <c r="C781" s="52" t="s">
        <v>10</v>
      </c>
      <c r="D781" s="5">
        <f>VLOOKUP(B781,SWH!$A$4:$C$19,3,FALSE)</f>
        <v>4982.1899999999996</v>
      </c>
      <c r="E781" s="5">
        <f>'90.1 Data-SI'!E781*Convert!$B$6/Convert!$B$5/$D781</f>
        <v>0</v>
      </c>
      <c r="F781" s="5">
        <f>'90.1 Data-SI'!F781*Convert!$B$7/Convert!$B$5/$D781</f>
        <v>0</v>
      </c>
      <c r="G781" s="5">
        <f>'90.1 Data-SI'!G781*Convert!$B$6/Convert!$B$5/$D781</f>
        <v>166.88658222811878</v>
      </c>
      <c r="H781" s="5">
        <f>'90.1 Data-SI'!H781*Convert!$B$6/Convert!$B$5/$D781</f>
        <v>43.380552639613413</v>
      </c>
      <c r="I781" s="5">
        <f>'90.1 Data-SI'!I781*Convert!$B$6/Convert!$B$5/$D781</f>
        <v>8.049981255454151</v>
      </c>
      <c r="J781" s="5">
        <f>'90.1 Data-SI'!J781*Convert!$B$6/Convert!$B$5/$D781</f>
        <v>132.44240930639381</v>
      </c>
      <c r="K781" s="5">
        <f>'90.1 Data-SI'!K781*Convert!$B$7/Convert!$B$5/$D781</f>
        <v>0</v>
      </c>
      <c r="L781" s="5">
        <f>'90.1 Data-SI'!L781*Convert!$B$6/Convert!$B$5/$D781</f>
        <v>2.0659087670281546</v>
      </c>
      <c r="M781" s="5">
        <f>'90.1 Data-SI'!M781*Convert!$B$6/Convert!$B$5/$D781</f>
        <v>20.659087670281544</v>
      </c>
      <c r="N781" s="5">
        <f>'90.1 Data-SI'!N781*Convert!$B$6/Convert!$B$5/$D781</f>
        <v>2.6486009833694289E-2</v>
      </c>
      <c r="O781" s="5">
        <f>'90.1 Data-SI'!O781*Convert!$B$6/Convert!$B$5/$D781</f>
        <v>2.6486009833694289E-2</v>
      </c>
      <c r="P781" s="5">
        <f>'90.1 Data-SI'!P781*Convert!$B$6/Convert!$B$5/$D781</f>
        <v>0</v>
      </c>
      <c r="Q781" s="5">
        <f>'90.1 Data-SI'!Q781*Convert!$B$6/Convert!$B$5/$D781</f>
        <v>0</v>
      </c>
      <c r="R781" s="5">
        <f>'90.1 Data-SI'!R781*Convert!$B$6/Convert!$B$5/$D781</f>
        <v>0</v>
      </c>
      <c r="S781" s="5">
        <f>'90.1 Data-SI'!S781*Convert!$B$6/Convert!$B$5/$D781</f>
        <v>0</v>
      </c>
      <c r="T781" s="5">
        <f>'90.1 Data-SI'!T781*Convert!$B$6/Convert!$B$5/$D781</f>
        <v>0</v>
      </c>
      <c r="U781" s="5">
        <f>'90.1 Data-SI'!U781*Convert!$B$7/Convert!$B$5/$D781</f>
        <v>3.9103062887784077</v>
      </c>
      <c r="V781" s="5">
        <f>'90.1 Data-SI'!V781*Convert!$B$6/Convert!$B$5/$D781</f>
        <v>0</v>
      </c>
      <c r="W781" s="5">
        <f>'90.1 Data-SI'!W781*Convert!$B$6/Convert!$B$5/$D781</f>
        <v>187.54566989840032</v>
      </c>
      <c r="X781" s="5">
        <f>'90.1 Data-SI'!X781*Convert!$B$7/Convert!$B$5/$D781</f>
        <v>0</v>
      </c>
      <c r="Y781" s="5">
        <f t="shared" si="26"/>
        <v>187.54566989840032</v>
      </c>
      <c r="Z781" s="5">
        <f>'90.1 Data-SI'!Z781*Convert!$B$6/Convert!$B$5/$D781</f>
        <v>11.424298908266804</v>
      </c>
      <c r="AA781" s="5">
        <f>'90.1 Data-SI'!AA781*Convert!$B$6/Convert!$B$5/$D781</f>
        <v>384.93354105100144</v>
      </c>
      <c r="AB781" s="5">
        <f t="shared" si="27"/>
        <v>396.35783995926823</v>
      </c>
    </row>
    <row r="782" spans="1:28" x14ac:dyDescent="0.25">
      <c r="A782" s="95">
        <v>2019</v>
      </c>
      <c r="B782" s="95" t="s">
        <v>54</v>
      </c>
      <c r="C782" s="52" t="s">
        <v>6</v>
      </c>
      <c r="D782" s="5">
        <f>VLOOKUP(B782,SWH!$A$4:$C$19,3,FALSE)</f>
        <v>4982.1899999999996</v>
      </c>
      <c r="E782" s="5">
        <f>'90.1 Data-SI'!E782*Convert!$B$6/Convert!$B$5/$D782</f>
        <v>6.8863625567605155E-2</v>
      </c>
      <c r="F782" s="5">
        <f>'90.1 Data-SI'!F782*Convert!$B$7/Convert!$B$5/$D782</f>
        <v>0</v>
      </c>
      <c r="G782" s="5">
        <f>'90.1 Data-SI'!G782*Convert!$B$6/Convert!$B$5/$D782</f>
        <v>153.83604231606319</v>
      </c>
      <c r="H782" s="5">
        <f>'90.1 Data-SI'!H782*Convert!$B$6/Convert!$B$5/$D782</f>
        <v>43.433524659280806</v>
      </c>
      <c r="I782" s="5">
        <f>'90.1 Data-SI'!I782*Convert!$B$6/Convert!$B$5/$D782</f>
        <v>8.2212574523787065</v>
      </c>
      <c r="J782" s="5">
        <f>'90.1 Data-SI'!J782*Convert!$B$6/Convert!$B$5/$D782</f>
        <v>132.44240930639381</v>
      </c>
      <c r="K782" s="5">
        <f>'90.1 Data-SI'!K782*Convert!$B$7/Convert!$B$5/$D782</f>
        <v>0</v>
      </c>
      <c r="L782" s="5">
        <f>'90.1 Data-SI'!L782*Convert!$B$6/Convert!$B$5/$D782</f>
        <v>2.0659087670281546</v>
      </c>
      <c r="M782" s="5">
        <f>'90.1 Data-SI'!M782*Convert!$B$6/Convert!$B$5/$D782</f>
        <v>18.610836243142522</v>
      </c>
      <c r="N782" s="5">
        <f>'90.1 Data-SI'!N782*Convert!$B$6/Convert!$B$5/$D782</f>
        <v>2.6486009833694289E-2</v>
      </c>
      <c r="O782" s="5">
        <f>'90.1 Data-SI'!O782*Convert!$B$6/Convert!$B$5/$D782</f>
        <v>2.6486009833694289E-2</v>
      </c>
      <c r="P782" s="5">
        <f>'90.1 Data-SI'!P782*Convert!$B$6/Convert!$B$5/$D782</f>
        <v>0</v>
      </c>
      <c r="Q782" s="5">
        <f>'90.1 Data-SI'!Q782*Convert!$B$6/Convert!$B$5/$D782</f>
        <v>0</v>
      </c>
      <c r="R782" s="5">
        <f>'90.1 Data-SI'!R782*Convert!$B$6/Convert!$B$5/$D782</f>
        <v>0</v>
      </c>
      <c r="S782" s="5">
        <f>'90.1 Data-SI'!S782*Convert!$B$6/Convert!$B$5/$D782</f>
        <v>0</v>
      </c>
      <c r="T782" s="5">
        <f>'90.1 Data-SI'!T782*Convert!$B$6/Convert!$B$5/$D782</f>
        <v>0</v>
      </c>
      <c r="U782" s="5">
        <f>'90.1 Data-SI'!U782*Convert!$B$7/Convert!$B$5/$D782</f>
        <v>3.9211850388862914</v>
      </c>
      <c r="V782" s="5">
        <f>'90.1 Data-SI'!V782*Convert!$B$6/Convert!$B$5/$D782</f>
        <v>0</v>
      </c>
      <c r="W782" s="5">
        <f>'90.1 Data-SI'!W782*Convert!$B$6/Convert!$B$5/$D782</f>
        <v>172.51574218477327</v>
      </c>
      <c r="X782" s="5">
        <f>'90.1 Data-SI'!X782*Convert!$B$7/Convert!$B$5/$D782</f>
        <v>0</v>
      </c>
      <c r="Y782" s="5">
        <f t="shared" si="26"/>
        <v>172.51574218477327</v>
      </c>
      <c r="Z782" s="5">
        <f>'90.1 Data-SI'!Z782*Convert!$B$6/Convert!$B$5/$D782</f>
        <v>11.456082120067235</v>
      </c>
      <c r="AA782" s="5">
        <f>'90.1 Data-SI'!AA782*Convert!$B$6/Convert!$B$5/$D782</f>
        <v>370.16141049975573</v>
      </c>
      <c r="AB782" s="5">
        <f t="shared" si="27"/>
        <v>381.61749261982294</v>
      </c>
    </row>
    <row r="783" spans="1:28" x14ac:dyDescent="0.25">
      <c r="A783" s="95">
        <v>2019</v>
      </c>
      <c r="B783" s="95" t="s">
        <v>54</v>
      </c>
      <c r="C783" s="52" t="s">
        <v>11</v>
      </c>
      <c r="D783" s="5">
        <f>VLOOKUP(B783,SWH!$A$4:$C$19,3,FALSE)</f>
        <v>4982.1899999999996</v>
      </c>
      <c r="E783" s="5">
        <f>'90.1 Data-SI'!E783*Convert!$B$6/Convert!$B$5/$D783</f>
        <v>1.7657339889129522E-3</v>
      </c>
      <c r="F783" s="5">
        <f>'90.1 Data-SI'!F783*Convert!$B$7/Convert!$B$5/$D783</f>
        <v>0</v>
      </c>
      <c r="G783" s="5">
        <f>'90.1 Data-SI'!G783*Convert!$B$6/Convert!$B$5/$D783</f>
        <v>112.823338955582</v>
      </c>
      <c r="H783" s="5">
        <f>'90.1 Data-SI'!H783*Convert!$B$6/Convert!$B$5/$D783</f>
        <v>43.528874294682105</v>
      </c>
      <c r="I783" s="5">
        <f>'90.1 Data-SI'!I783*Convert!$B$6/Convert!$B$5/$D783</f>
        <v>8.2654008021015297</v>
      </c>
      <c r="J783" s="5">
        <f>'90.1 Data-SI'!J783*Convert!$B$6/Convert!$B$5/$D783</f>
        <v>132.44240930639381</v>
      </c>
      <c r="K783" s="5">
        <f>'90.1 Data-SI'!K783*Convert!$B$7/Convert!$B$5/$D783</f>
        <v>0</v>
      </c>
      <c r="L783" s="5">
        <f>'90.1 Data-SI'!L783*Convert!$B$6/Convert!$B$5/$D783</f>
        <v>2.0659087670281546</v>
      </c>
      <c r="M783" s="5">
        <f>'90.1 Data-SI'!M783*Convert!$B$6/Convert!$B$5/$D783</f>
        <v>17.343039239103021</v>
      </c>
      <c r="N783" s="5">
        <f>'90.1 Data-SI'!N783*Convert!$B$6/Convert!$B$5/$D783</f>
        <v>2.6486009833694289E-2</v>
      </c>
      <c r="O783" s="5">
        <f>'90.1 Data-SI'!O783*Convert!$B$6/Convert!$B$5/$D783</f>
        <v>2.6486009833694289E-2</v>
      </c>
      <c r="P783" s="5">
        <f>'90.1 Data-SI'!P783*Convert!$B$6/Convert!$B$5/$D783</f>
        <v>0</v>
      </c>
      <c r="Q783" s="5">
        <f>'90.1 Data-SI'!Q783*Convert!$B$6/Convert!$B$5/$D783</f>
        <v>0</v>
      </c>
      <c r="R783" s="5">
        <f>'90.1 Data-SI'!R783*Convert!$B$6/Convert!$B$5/$D783</f>
        <v>0</v>
      </c>
      <c r="S783" s="5">
        <f>'90.1 Data-SI'!S783*Convert!$B$6/Convert!$B$5/$D783</f>
        <v>0</v>
      </c>
      <c r="T783" s="5">
        <f>'90.1 Data-SI'!T783*Convert!$B$6/Convert!$B$5/$D783</f>
        <v>0</v>
      </c>
      <c r="U783" s="5">
        <f>'90.1 Data-SI'!U783*Convert!$B$7/Convert!$B$5/$D783</f>
        <v>4.0916187905764794</v>
      </c>
      <c r="V783" s="5">
        <f>'90.1 Data-SI'!V783*Convert!$B$6/Convert!$B$5/$D783</f>
        <v>0</v>
      </c>
      <c r="W783" s="5">
        <f>'90.1 Data-SI'!W783*Convert!$B$6/Convert!$B$5/$D783</f>
        <v>130.16814392867397</v>
      </c>
      <c r="X783" s="5">
        <f>'90.1 Data-SI'!X783*Convert!$B$7/Convert!$B$5/$D783</f>
        <v>0</v>
      </c>
      <c r="Y783" s="5">
        <f t="shared" si="26"/>
        <v>130.16814392867397</v>
      </c>
      <c r="Z783" s="5">
        <f>'90.1 Data-SI'!Z783*Convert!$B$6/Convert!$B$5/$D783</f>
        <v>11.954019104940688</v>
      </c>
      <c r="AA783" s="5">
        <f>'90.1 Data-SI'!AA783*Convert!$B$6/Convert!$B$5/$D783</f>
        <v>328.4530079476429</v>
      </c>
      <c r="AB783" s="5">
        <f t="shared" si="27"/>
        <v>340.4070270525836</v>
      </c>
    </row>
    <row r="784" spans="1:28" x14ac:dyDescent="0.25">
      <c r="A784" s="95">
        <v>2019</v>
      </c>
      <c r="B784" s="95" t="s">
        <v>54</v>
      </c>
      <c r="C784" s="52" t="s">
        <v>13</v>
      </c>
      <c r="D784" s="5">
        <f>VLOOKUP(B784,SWH!$A$4:$C$19,3,FALSE)</f>
        <v>4982.1899999999996</v>
      </c>
      <c r="E784" s="5">
        <f>'90.1 Data-SI'!E784*Convert!$B$6/Convert!$B$5/$D784</f>
        <v>0.59858382224149087</v>
      </c>
      <c r="F784" s="5">
        <f>'90.1 Data-SI'!F784*Convert!$B$7/Convert!$B$5/$D784</f>
        <v>0.14323687642047644</v>
      </c>
      <c r="G784" s="5">
        <f>'90.1 Data-SI'!G784*Convert!$B$6/Convert!$B$5/$D784</f>
        <v>123.86800505623255</v>
      </c>
      <c r="H784" s="5">
        <f>'90.1 Data-SI'!H784*Convert!$B$6/Convert!$B$5/$D784</f>
        <v>43.544765900582327</v>
      </c>
      <c r="I784" s="5">
        <f>'90.1 Data-SI'!I784*Convert!$B$6/Convert!$B$5/$D784</f>
        <v>8.2353833242900105</v>
      </c>
      <c r="J784" s="5">
        <f>'90.1 Data-SI'!J784*Convert!$B$6/Convert!$B$5/$D784</f>
        <v>132.44240930639381</v>
      </c>
      <c r="K784" s="5">
        <f>'90.1 Data-SI'!K784*Convert!$B$7/Convert!$B$5/$D784</f>
        <v>0</v>
      </c>
      <c r="L784" s="5">
        <f>'90.1 Data-SI'!L784*Convert!$B$6/Convert!$B$5/$D784</f>
        <v>2.0659087670281546</v>
      </c>
      <c r="M784" s="5">
        <f>'90.1 Data-SI'!M784*Convert!$B$6/Convert!$B$5/$D784</f>
        <v>17.21414065791237</v>
      </c>
      <c r="N784" s="5">
        <f>'90.1 Data-SI'!N784*Convert!$B$6/Convert!$B$5/$D784</f>
        <v>2.6486009833694289E-2</v>
      </c>
      <c r="O784" s="5">
        <f>'90.1 Data-SI'!O784*Convert!$B$6/Convert!$B$5/$D784</f>
        <v>2.6486009833694289E-2</v>
      </c>
      <c r="P784" s="5">
        <f>'90.1 Data-SI'!P784*Convert!$B$6/Convert!$B$5/$D784</f>
        <v>0</v>
      </c>
      <c r="Q784" s="5">
        <f>'90.1 Data-SI'!Q784*Convert!$B$6/Convert!$B$5/$D784</f>
        <v>0</v>
      </c>
      <c r="R784" s="5">
        <f>'90.1 Data-SI'!R784*Convert!$B$6/Convert!$B$5/$D784</f>
        <v>0</v>
      </c>
      <c r="S784" s="5">
        <f>'90.1 Data-SI'!S784*Convert!$B$6/Convert!$B$5/$D784</f>
        <v>0</v>
      </c>
      <c r="T784" s="5">
        <f>'90.1 Data-SI'!T784*Convert!$B$6/Convert!$B$5/$D784</f>
        <v>0</v>
      </c>
      <c r="U784" s="5">
        <f>'90.1 Data-SI'!U784*Convert!$B$7/Convert!$B$5/$D784</f>
        <v>4.1115631657742666</v>
      </c>
      <c r="V784" s="5">
        <f>'90.1 Data-SI'!V784*Convert!$B$6/Convert!$B$5/$D784</f>
        <v>0</v>
      </c>
      <c r="W784" s="5">
        <f>'90.1 Data-SI'!W784*Convert!$B$6/Convert!$B$5/$D784</f>
        <v>141.68072953638639</v>
      </c>
      <c r="X784" s="5">
        <f>'90.1 Data-SI'!X784*Convert!$B$7/Convert!$B$5/$D784</f>
        <v>0.14323687642047644</v>
      </c>
      <c r="Y784" s="5">
        <f t="shared" si="26"/>
        <v>141.82396641280687</v>
      </c>
      <c r="Z784" s="5">
        <f>'90.1 Data-SI'!Z784*Convert!$B$6/Convert!$B$5/$D784</f>
        <v>12.430767281947187</v>
      </c>
      <c r="AA784" s="5">
        <f>'90.1 Data-SI'!AA784*Convert!$B$6/Convert!$B$5/$D784</f>
        <v>340.42291865848375</v>
      </c>
      <c r="AB784" s="5">
        <f t="shared" si="27"/>
        <v>352.85368594043092</v>
      </c>
    </row>
    <row r="785" spans="1:28" x14ac:dyDescent="0.25">
      <c r="A785" s="95">
        <v>2019</v>
      </c>
      <c r="B785" s="95" t="s">
        <v>54</v>
      </c>
      <c r="C785" s="52" t="s">
        <v>19</v>
      </c>
      <c r="D785" s="5">
        <f>VLOOKUP(B785,SWH!$A$4:$C$19,3,FALSE)</f>
        <v>4982.1899999999996</v>
      </c>
      <c r="E785" s="5">
        <f>'90.1 Data-SI'!E785*Convert!$B$6/Convert!$B$5/$D785</f>
        <v>1.0559089253699456</v>
      </c>
      <c r="F785" s="5">
        <f>'90.1 Data-SI'!F785*Convert!$B$7/Convert!$B$5/$D785</f>
        <v>0.21213562710374356</v>
      </c>
      <c r="G785" s="5">
        <f>'90.1 Data-SI'!G785*Convert!$B$6/Convert!$B$5/$D785</f>
        <v>96.809897410130446</v>
      </c>
      <c r="H785" s="5">
        <f>'90.1 Data-SI'!H785*Convert!$B$6/Convert!$B$5/$D785</f>
        <v>43.456479201136681</v>
      </c>
      <c r="I785" s="5">
        <f>'90.1 Data-SI'!I785*Convert!$B$6/Convert!$B$5/$D785</f>
        <v>8.2706980040682687</v>
      </c>
      <c r="J785" s="5">
        <f>'90.1 Data-SI'!J785*Convert!$B$6/Convert!$B$5/$D785</f>
        <v>132.44240930639381</v>
      </c>
      <c r="K785" s="5">
        <f>'90.1 Data-SI'!K785*Convert!$B$7/Convert!$B$5/$D785</f>
        <v>0</v>
      </c>
      <c r="L785" s="5">
        <f>'90.1 Data-SI'!L785*Convert!$B$6/Convert!$B$5/$D785</f>
        <v>2.0659087670281546</v>
      </c>
      <c r="M785" s="5">
        <f>'90.1 Data-SI'!M785*Convert!$B$6/Convert!$B$5/$D785</f>
        <v>14.464892837174904</v>
      </c>
      <c r="N785" s="5">
        <f>'90.1 Data-SI'!N785*Convert!$B$6/Convert!$B$5/$D785</f>
        <v>2.6486009833694289E-2</v>
      </c>
      <c r="O785" s="5">
        <f>'90.1 Data-SI'!O785*Convert!$B$6/Convert!$B$5/$D785</f>
        <v>2.6486009833694289E-2</v>
      </c>
      <c r="P785" s="5">
        <f>'90.1 Data-SI'!P785*Convert!$B$6/Convert!$B$5/$D785</f>
        <v>0</v>
      </c>
      <c r="Q785" s="5">
        <f>'90.1 Data-SI'!Q785*Convert!$B$6/Convert!$B$5/$D785</f>
        <v>0</v>
      </c>
      <c r="R785" s="5">
        <f>'90.1 Data-SI'!R785*Convert!$B$6/Convert!$B$5/$D785</f>
        <v>0</v>
      </c>
      <c r="S785" s="5">
        <f>'90.1 Data-SI'!S785*Convert!$B$6/Convert!$B$5/$D785</f>
        <v>0</v>
      </c>
      <c r="T785" s="5">
        <f>'90.1 Data-SI'!T785*Convert!$B$6/Convert!$B$5/$D785</f>
        <v>0</v>
      </c>
      <c r="U785" s="5">
        <f>'90.1 Data-SI'!U785*Convert!$B$7/Convert!$B$5/$D785</f>
        <v>4.3206769178480418</v>
      </c>
      <c r="V785" s="5">
        <f>'90.1 Data-SI'!V785*Convert!$B$6/Convert!$B$5/$D785</f>
        <v>0</v>
      </c>
      <c r="W785" s="5">
        <f>'90.1 Data-SI'!W785*Convert!$B$6/Convert!$B$5/$D785</f>
        <v>112.33069917267528</v>
      </c>
      <c r="X785" s="5">
        <f>'90.1 Data-SI'!X785*Convert!$B$7/Convert!$B$5/$D785</f>
        <v>0.21213562710374356</v>
      </c>
      <c r="Y785" s="5">
        <f t="shared" si="26"/>
        <v>112.54283479977903</v>
      </c>
      <c r="Z785" s="5">
        <f>'90.1 Data-SI'!Z785*Convert!$B$6/Convert!$B$5/$D785</f>
        <v>13.243004916847141</v>
      </c>
      <c r="AA785" s="5">
        <f>'90.1 Data-SI'!AA785*Convert!$B$6/Convert!$B$5/$D785</f>
        <v>311.83391964399414</v>
      </c>
      <c r="AB785" s="5">
        <f t="shared" si="27"/>
        <v>325.07692456084129</v>
      </c>
    </row>
    <row r="786" spans="1:28" x14ac:dyDescent="0.25">
      <c r="A786" s="95">
        <v>2019</v>
      </c>
      <c r="B786" s="95" t="s">
        <v>54</v>
      </c>
      <c r="C786" s="52" t="s">
        <v>20</v>
      </c>
      <c r="D786" s="5">
        <f>VLOOKUP(B786,SWH!$A$4:$C$19,3,FALSE)</f>
        <v>4982.1899999999996</v>
      </c>
      <c r="E786" s="5">
        <f>'90.1 Data-SI'!E786*Convert!$B$6/Convert!$B$5/$D786</f>
        <v>0.63213276803083696</v>
      </c>
      <c r="F786" s="5">
        <f>'90.1 Data-SI'!F786*Convert!$B$7/Convert!$B$5/$D786</f>
        <v>0.62915438123930789</v>
      </c>
      <c r="G786" s="5">
        <f>'90.1 Data-SI'!G786*Convert!$B$6/Convert!$B$5/$D786</f>
        <v>76.482767729764547</v>
      </c>
      <c r="H786" s="5">
        <f>'90.1 Data-SI'!H786*Convert!$B$6/Convert!$B$5/$D786</f>
        <v>43.502388284848415</v>
      </c>
      <c r="I786" s="5">
        <f>'90.1 Data-SI'!I786*Convert!$B$6/Convert!$B$5/$D786</f>
        <v>8.2724637380571835</v>
      </c>
      <c r="J786" s="5">
        <f>'90.1 Data-SI'!J786*Convert!$B$6/Convert!$B$5/$D786</f>
        <v>132.44240930639381</v>
      </c>
      <c r="K786" s="5">
        <f>'90.1 Data-SI'!K786*Convert!$B$7/Convert!$B$5/$D786</f>
        <v>0</v>
      </c>
      <c r="L786" s="5">
        <f>'90.1 Data-SI'!L786*Convert!$B$6/Convert!$B$5/$D786</f>
        <v>2.0659087670281546</v>
      </c>
      <c r="M786" s="5">
        <f>'90.1 Data-SI'!M786*Convert!$B$6/Convert!$B$5/$D786</f>
        <v>17.04992739694347</v>
      </c>
      <c r="N786" s="5">
        <f>'90.1 Data-SI'!N786*Convert!$B$6/Convert!$B$5/$D786</f>
        <v>2.6486009833694289E-2</v>
      </c>
      <c r="O786" s="5">
        <f>'90.1 Data-SI'!O786*Convert!$B$6/Convert!$B$5/$D786</f>
        <v>2.6486009833694289E-2</v>
      </c>
      <c r="P786" s="5">
        <f>'90.1 Data-SI'!P786*Convert!$B$6/Convert!$B$5/$D786</f>
        <v>0</v>
      </c>
      <c r="Q786" s="5">
        <f>'90.1 Data-SI'!Q786*Convert!$B$6/Convert!$B$5/$D786</f>
        <v>0</v>
      </c>
      <c r="R786" s="5">
        <f>'90.1 Data-SI'!R786*Convert!$B$6/Convert!$B$5/$D786</f>
        <v>0</v>
      </c>
      <c r="S786" s="5">
        <f>'90.1 Data-SI'!S786*Convert!$B$6/Convert!$B$5/$D786</f>
        <v>0</v>
      </c>
      <c r="T786" s="5">
        <f>'90.1 Data-SI'!T786*Convert!$B$6/Convert!$B$5/$D786</f>
        <v>0</v>
      </c>
      <c r="U786" s="5">
        <f>'90.1 Data-SI'!U786*Convert!$B$7/Convert!$B$5/$D786</f>
        <v>4.3357862929978808</v>
      </c>
      <c r="V786" s="5">
        <f>'90.1 Data-SI'!V786*Convert!$B$6/Convert!$B$5/$D786</f>
        <v>0</v>
      </c>
      <c r="W786" s="5">
        <f>'90.1 Data-SI'!W786*Convert!$B$6/Convert!$B$5/$D786</f>
        <v>94.164827894738835</v>
      </c>
      <c r="X786" s="5">
        <f>'90.1 Data-SI'!X786*Convert!$B$7/Convert!$B$5/$D786</f>
        <v>0.62915438123930789</v>
      </c>
      <c r="Y786" s="5">
        <f t="shared" si="26"/>
        <v>94.793982275978138</v>
      </c>
      <c r="Z786" s="5">
        <f>'90.1 Data-SI'!Z786*Convert!$B$6/Convert!$B$5/$D786</f>
        <v>14.505504718919907</v>
      </c>
      <c r="AA786" s="5">
        <f>'90.1 Data-SI'!AA786*Convert!$B$6/Convert!$B$5/$D786</f>
        <v>294.97998871981997</v>
      </c>
      <c r="AB786" s="5">
        <f t="shared" si="27"/>
        <v>309.48549343873987</v>
      </c>
    </row>
    <row r="787" spans="1:28" x14ac:dyDescent="0.25">
      <c r="A787" s="95">
        <v>2019</v>
      </c>
      <c r="B787" s="95" t="s">
        <v>54</v>
      </c>
      <c r="C787" s="52" t="s">
        <v>3</v>
      </c>
      <c r="D787" s="5">
        <f>VLOOKUP(B787,SWH!$A$4:$C$19,3,FALSE)</f>
        <v>4982.1899999999996</v>
      </c>
      <c r="E787" s="5">
        <f>'90.1 Data-SI'!E787*Convert!$B$6/Convert!$B$5/$D787</f>
        <v>11.33248074084333</v>
      </c>
      <c r="F787" s="5">
        <f>'90.1 Data-SI'!F787*Convert!$B$7/Convert!$B$5/$D787</f>
        <v>2.7662244024325764</v>
      </c>
      <c r="G787" s="5">
        <f>'90.1 Data-SI'!G787*Convert!$B$6/Convert!$B$5/$D787</f>
        <v>56.155638049398618</v>
      </c>
      <c r="H787" s="5">
        <f>'90.1 Data-SI'!H787*Convert!$B$6/Convert!$B$5/$D787</f>
        <v>43.627755398061232</v>
      </c>
      <c r="I787" s="5">
        <f>'90.1 Data-SI'!I787*Convert!$B$6/Convert!$B$5/$D787</f>
        <v>8.3501560335693519</v>
      </c>
      <c r="J787" s="5">
        <f>'90.1 Data-SI'!J787*Convert!$B$6/Convert!$B$5/$D787</f>
        <v>132.44240930639381</v>
      </c>
      <c r="K787" s="5">
        <f>'90.1 Data-SI'!K787*Convert!$B$7/Convert!$B$5/$D787</f>
        <v>0</v>
      </c>
      <c r="L787" s="5">
        <f>'90.1 Data-SI'!L787*Convert!$B$6/Convert!$B$5/$D787</f>
        <v>2.0659087670281546</v>
      </c>
      <c r="M787" s="5">
        <f>'90.1 Data-SI'!M787*Convert!$B$6/Convert!$B$5/$D787</f>
        <v>11.758022632171352</v>
      </c>
      <c r="N787" s="5">
        <f>'90.1 Data-SI'!N787*Convert!$B$6/Convert!$B$5/$D787</f>
        <v>2.6486009833694289E-2</v>
      </c>
      <c r="O787" s="5">
        <f>'90.1 Data-SI'!O787*Convert!$B$6/Convert!$B$5/$D787</f>
        <v>2.6486009833694289E-2</v>
      </c>
      <c r="P787" s="5">
        <f>'90.1 Data-SI'!P787*Convert!$B$6/Convert!$B$5/$D787</f>
        <v>0</v>
      </c>
      <c r="Q787" s="5">
        <f>'90.1 Data-SI'!Q787*Convert!$B$6/Convert!$B$5/$D787</f>
        <v>0</v>
      </c>
      <c r="R787" s="5">
        <f>'90.1 Data-SI'!R787*Convert!$B$6/Convert!$B$5/$D787</f>
        <v>0</v>
      </c>
      <c r="S787" s="5">
        <f>'90.1 Data-SI'!S787*Convert!$B$6/Convert!$B$5/$D787</f>
        <v>0</v>
      </c>
      <c r="T787" s="5">
        <f>'90.1 Data-SI'!T787*Convert!$B$6/Convert!$B$5/$D787</f>
        <v>0</v>
      </c>
      <c r="U787" s="5">
        <f>'90.1 Data-SI'!U787*Convert!$B$7/Convert!$B$5/$D787</f>
        <v>4.7219819218277728</v>
      </c>
      <c r="V787" s="5">
        <f>'90.1 Data-SI'!V787*Convert!$B$6/Convert!$B$5/$D787</f>
        <v>0</v>
      </c>
      <c r="W787" s="5">
        <f>'90.1 Data-SI'!W787*Convert!$B$6/Convert!$B$5/$D787</f>
        <v>79.246141422413288</v>
      </c>
      <c r="X787" s="5">
        <f>'90.1 Data-SI'!X787*Convert!$B$7/Convert!$B$5/$D787</f>
        <v>2.7662244024325764</v>
      </c>
      <c r="Y787" s="5">
        <f t="shared" si="26"/>
        <v>82.012365824845858</v>
      </c>
      <c r="Z787" s="5">
        <f>'90.1 Data-SI'!Z787*Convert!$B$6/Convert!$B$5/$D787</f>
        <v>21.877444122631484</v>
      </c>
      <c r="AA787" s="5">
        <f>'90.1 Data-SI'!AA787*Convert!$B$6/Convert!$B$5/$D787</f>
        <v>287.63630105993099</v>
      </c>
      <c r="AB787" s="5">
        <f t="shared" si="27"/>
        <v>309.51374518256245</v>
      </c>
    </row>
    <row r="788" spans="1:28" x14ac:dyDescent="0.25">
      <c r="A788" s="95">
        <v>2019</v>
      </c>
      <c r="B788" s="95" t="s">
        <v>54</v>
      </c>
      <c r="C788" s="52" t="s">
        <v>7</v>
      </c>
      <c r="D788" s="5">
        <f>VLOOKUP(B788,SWH!$A$4:$C$19,3,FALSE)</f>
        <v>4982.1899999999996</v>
      </c>
      <c r="E788" s="5">
        <f>'90.1 Data-SI'!E788*Convert!$B$6/Convert!$B$5/$D788</f>
        <v>1.7463109150349101</v>
      </c>
      <c r="F788" s="5">
        <f>'90.1 Data-SI'!F788*Convert!$B$7/Convert!$B$5/$D788</f>
        <v>2.3812375236146717</v>
      </c>
      <c r="G788" s="5">
        <f>'90.1 Data-SI'!G788*Convert!$B$6/Convert!$B$5/$D788</f>
        <v>53.902561479545689</v>
      </c>
      <c r="H788" s="5">
        <f>'90.1 Data-SI'!H788*Convert!$B$6/Convert!$B$5/$D788</f>
        <v>43.527108560693186</v>
      </c>
      <c r="I788" s="5">
        <f>'90.1 Data-SI'!I788*Convert!$B$6/Convert!$B$5/$D788</f>
        <v>8.1894742405782726</v>
      </c>
      <c r="J788" s="5">
        <f>'90.1 Data-SI'!J788*Convert!$B$6/Convert!$B$5/$D788</f>
        <v>132.44240930639381</v>
      </c>
      <c r="K788" s="5">
        <f>'90.1 Data-SI'!K788*Convert!$B$7/Convert!$B$5/$D788</f>
        <v>0</v>
      </c>
      <c r="L788" s="5">
        <f>'90.1 Data-SI'!L788*Convert!$B$6/Convert!$B$5/$D788</f>
        <v>2.0659087670281546</v>
      </c>
      <c r="M788" s="5">
        <f>'90.1 Data-SI'!M788*Convert!$B$6/Convert!$B$5/$D788</f>
        <v>15.34422836365356</v>
      </c>
      <c r="N788" s="5">
        <f>'90.1 Data-SI'!N788*Convert!$B$6/Convert!$B$5/$D788</f>
        <v>2.6486009833694289E-2</v>
      </c>
      <c r="O788" s="5">
        <f>'90.1 Data-SI'!O788*Convert!$B$6/Convert!$B$5/$D788</f>
        <v>2.6486009833694289E-2</v>
      </c>
      <c r="P788" s="5">
        <f>'90.1 Data-SI'!P788*Convert!$B$6/Convert!$B$5/$D788</f>
        <v>0</v>
      </c>
      <c r="Q788" s="5">
        <f>'90.1 Data-SI'!Q788*Convert!$B$6/Convert!$B$5/$D788</f>
        <v>0</v>
      </c>
      <c r="R788" s="5">
        <f>'90.1 Data-SI'!R788*Convert!$B$6/Convert!$B$5/$D788</f>
        <v>0</v>
      </c>
      <c r="S788" s="5">
        <f>'90.1 Data-SI'!S788*Convert!$B$6/Convert!$B$5/$D788</f>
        <v>0</v>
      </c>
      <c r="T788" s="5">
        <f>'90.1 Data-SI'!T788*Convert!$B$6/Convert!$B$5/$D788</f>
        <v>0</v>
      </c>
      <c r="U788" s="5">
        <f>'90.1 Data-SI'!U788*Convert!$B$7/Convert!$B$5/$D788</f>
        <v>4.6174250457908865</v>
      </c>
      <c r="V788" s="5">
        <f>'90.1 Data-SI'!V788*Convert!$B$6/Convert!$B$5/$D788</f>
        <v>0</v>
      </c>
      <c r="W788" s="5">
        <f>'90.1 Data-SI'!W788*Convert!$B$6/Convert!$B$5/$D788</f>
        <v>70.993100758234164</v>
      </c>
      <c r="X788" s="5">
        <f>'90.1 Data-SI'!X788*Convert!$B$7/Convert!$B$5/$D788</f>
        <v>2.3812375236146717</v>
      </c>
      <c r="Y788" s="5">
        <f t="shared" si="26"/>
        <v>73.374338281848836</v>
      </c>
      <c r="Z788" s="5">
        <f>'90.1 Data-SI'!Z788*Convert!$B$6/Convert!$B$5/$D788</f>
        <v>20.448965325600906</v>
      </c>
      <c r="AA788" s="5">
        <f>'90.1 Data-SI'!AA788*Convert!$B$6/Convert!$B$5/$D788</f>
        <v>277.69345296836218</v>
      </c>
      <c r="AB788" s="5">
        <f t="shared" si="27"/>
        <v>298.14241829396309</v>
      </c>
    </row>
    <row r="789" spans="1:28" x14ac:dyDescent="0.25">
      <c r="A789" s="95">
        <v>2019</v>
      </c>
      <c r="B789" s="95" t="s">
        <v>54</v>
      </c>
      <c r="C789" s="52" t="s">
        <v>17</v>
      </c>
      <c r="D789" s="5">
        <f>VLOOKUP(B789,SWH!$A$4:$C$19,3,FALSE)</f>
        <v>4982.1899999999996</v>
      </c>
      <c r="E789" s="5">
        <f>'90.1 Data-SI'!E789*Convert!$B$6/Convert!$B$5/$D789</f>
        <v>0.51736005875149516</v>
      </c>
      <c r="F789" s="5">
        <f>'90.1 Data-SI'!F789*Convert!$B$7/Convert!$B$5/$D789</f>
        <v>0.41218375408761571</v>
      </c>
      <c r="G789" s="5">
        <f>'90.1 Data-SI'!G789*Convert!$B$6/Convert!$B$5/$D789</f>
        <v>34.172249887432372</v>
      </c>
      <c r="H789" s="5">
        <f>'90.1 Data-SI'!H789*Convert!$B$6/Convert!$B$5/$D789</f>
        <v>43.613629526149921</v>
      </c>
      <c r="I789" s="5">
        <f>'90.1 Data-SI'!I789*Convert!$B$6/Convert!$B$5/$D789</f>
        <v>8.1576910287778421</v>
      </c>
      <c r="J789" s="5">
        <f>'90.1 Data-SI'!J789*Convert!$B$6/Convert!$B$5/$D789</f>
        <v>132.44240930639381</v>
      </c>
      <c r="K789" s="5">
        <f>'90.1 Data-SI'!K789*Convert!$B$7/Convert!$B$5/$D789</f>
        <v>0</v>
      </c>
      <c r="L789" s="5">
        <f>'90.1 Data-SI'!L789*Convert!$B$6/Convert!$B$5/$D789</f>
        <v>2.0659087670281546</v>
      </c>
      <c r="M789" s="5">
        <f>'90.1 Data-SI'!M789*Convert!$B$6/Convert!$B$5/$D789</f>
        <v>10.926361923393351</v>
      </c>
      <c r="N789" s="5">
        <f>'90.1 Data-SI'!N789*Convert!$B$6/Convert!$B$5/$D789</f>
        <v>2.6486009833694289E-2</v>
      </c>
      <c r="O789" s="5">
        <f>'90.1 Data-SI'!O789*Convert!$B$6/Convert!$B$5/$D789</f>
        <v>2.6486009833694289E-2</v>
      </c>
      <c r="P789" s="5">
        <f>'90.1 Data-SI'!P789*Convert!$B$6/Convert!$B$5/$D789</f>
        <v>0</v>
      </c>
      <c r="Q789" s="5">
        <f>'90.1 Data-SI'!Q789*Convert!$B$6/Convert!$B$5/$D789</f>
        <v>0</v>
      </c>
      <c r="R789" s="5">
        <f>'90.1 Data-SI'!R789*Convert!$B$6/Convert!$B$5/$D789</f>
        <v>0</v>
      </c>
      <c r="S789" s="5">
        <f>'90.1 Data-SI'!S789*Convert!$B$6/Convert!$B$5/$D789</f>
        <v>0</v>
      </c>
      <c r="T789" s="5">
        <f>'90.1 Data-SI'!T789*Convert!$B$6/Convert!$B$5/$D789</f>
        <v>0</v>
      </c>
      <c r="U789" s="5">
        <f>'90.1 Data-SI'!U789*Convert!$B$7/Convert!$B$5/$D789</f>
        <v>4.7636837972413293</v>
      </c>
      <c r="V789" s="5">
        <f>'90.1 Data-SI'!V789*Convert!$B$6/Convert!$B$5/$D789</f>
        <v>0</v>
      </c>
      <c r="W789" s="5">
        <f>'90.1 Data-SI'!W789*Convert!$B$6/Convert!$B$5/$D789</f>
        <v>45.615971869577216</v>
      </c>
      <c r="X789" s="5">
        <f>'90.1 Data-SI'!X789*Convert!$B$7/Convert!$B$5/$D789</f>
        <v>0.41218375408761571</v>
      </c>
      <c r="Y789" s="5">
        <f t="shared" si="26"/>
        <v>46.02815562366483</v>
      </c>
      <c r="Z789" s="5">
        <f>'90.1 Data-SI'!Z789*Convert!$B$6/Convert!$B$5/$D789</f>
        <v>15.121745881050526</v>
      </c>
      <c r="AA789" s="5">
        <f>'90.1 Data-SI'!AA789*Convert!$B$6/Convert!$B$5/$D789</f>
        <v>247.04560812280013</v>
      </c>
      <c r="AB789" s="5">
        <f t="shared" si="27"/>
        <v>262.16735400385068</v>
      </c>
    </row>
    <row r="790" spans="1:28" x14ac:dyDescent="0.25">
      <c r="A790" s="95">
        <v>2019</v>
      </c>
      <c r="B790" s="95" t="s">
        <v>54</v>
      </c>
      <c r="C790" s="52" t="s">
        <v>14</v>
      </c>
      <c r="D790" s="5">
        <f>VLOOKUP(B790,SWH!$A$4:$C$19,3,FALSE)</f>
        <v>4982.1899999999996</v>
      </c>
      <c r="E790" s="5">
        <f>'90.1 Data-SI'!E790*Convert!$B$6/Convert!$B$5/$D790</f>
        <v>14.897497664458582</v>
      </c>
      <c r="F790" s="5">
        <f>'90.1 Data-SI'!F790*Convert!$B$7/Convert!$B$5/$D790</f>
        <v>9.5134669693448064</v>
      </c>
      <c r="G790" s="5">
        <f>'90.1 Data-SI'!G790*Convert!$B$6/Convert!$B$5/$D790</f>
        <v>38.470046416446493</v>
      </c>
      <c r="H790" s="5">
        <f>'90.1 Data-SI'!H790*Convert!$B$6/Convert!$B$5/$D790</f>
        <v>43.664835811828404</v>
      </c>
      <c r="I790" s="5">
        <f>'90.1 Data-SI'!I790*Convert!$B$6/Convert!$B$5/$D790</f>
        <v>8.2654008021015297</v>
      </c>
      <c r="J790" s="5">
        <f>'90.1 Data-SI'!J790*Convert!$B$6/Convert!$B$5/$D790</f>
        <v>132.44240930639381</v>
      </c>
      <c r="K790" s="5">
        <f>'90.1 Data-SI'!K790*Convert!$B$7/Convert!$B$5/$D790</f>
        <v>0</v>
      </c>
      <c r="L790" s="5">
        <f>'90.1 Data-SI'!L790*Convert!$B$6/Convert!$B$5/$D790</f>
        <v>2.0676745010170672</v>
      </c>
      <c r="M790" s="5">
        <f>'90.1 Data-SI'!M790*Convert!$B$6/Convert!$B$5/$D790</f>
        <v>11.388984228488543</v>
      </c>
      <c r="N790" s="5">
        <f>'90.1 Data-SI'!N790*Convert!$B$6/Convert!$B$5/$D790</f>
        <v>2.6486009833694289E-2</v>
      </c>
      <c r="O790" s="5">
        <f>'90.1 Data-SI'!O790*Convert!$B$6/Convert!$B$5/$D790</f>
        <v>2.6486009833694289E-2</v>
      </c>
      <c r="P790" s="5">
        <f>'90.1 Data-SI'!P790*Convert!$B$6/Convert!$B$5/$D790</f>
        <v>0</v>
      </c>
      <c r="Q790" s="5">
        <f>'90.1 Data-SI'!Q790*Convert!$B$6/Convert!$B$5/$D790</f>
        <v>0</v>
      </c>
      <c r="R790" s="5">
        <f>'90.1 Data-SI'!R790*Convert!$B$6/Convert!$B$5/$D790</f>
        <v>0</v>
      </c>
      <c r="S790" s="5">
        <f>'90.1 Data-SI'!S790*Convert!$B$6/Convert!$B$5/$D790</f>
        <v>0</v>
      </c>
      <c r="T790" s="5">
        <f>'90.1 Data-SI'!T790*Convert!$B$6/Convert!$B$5/$D790</f>
        <v>0</v>
      </c>
      <c r="U790" s="5">
        <f>'90.1 Data-SI'!U790*Convert!$B$7/Convert!$B$5/$D790</f>
        <v>5.0435094250163539</v>
      </c>
      <c r="V790" s="5">
        <f>'90.1 Data-SI'!V790*Convert!$B$6/Convert!$B$5/$D790</f>
        <v>0</v>
      </c>
      <c r="W790" s="5">
        <f>'90.1 Data-SI'!W790*Convert!$B$6/Convert!$B$5/$D790</f>
        <v>64.75652830939363</v>
      </c>
      <c r="X790" s="5">
        <f>'90.1 Data-SI'!X790*Convert!$B$7/Convert!$B$5/$D790</f>
        <v>9.5134669693448064</v>
      </c>
      <c r="Y790" s="5">
        <f t="shared" si="26"/>
        <v>74.269995278738435</v>
      </c>
      <c r="Z790" s="5">
        <f>'90.1 Data-SI'!Z790*Convert!$B$6/Convert!$B$5/$D790</f>
        <v>42.529468856957372</v>
      </c>
      <c r="AA790" s="5">
        <f>'90.1 Data-SI'!AA790*Convert!$B$6/Convert!$B$5/$D790</f>
        <v>293.74927212954771</v>
      </c>
      <c r="AB790" s="5">
        <f t="shared" si="27"/>
        <v>336.27874098650506</v>
      </c>
    </row>
    <row r="791" spans="1:28" x14ac:dyDescent="0.25">
      <c r="A791" s="95">
        <v>2019</v>
      </c>
      <c r="B791" s="95" t="s">
        <v>54</v>
      </c>
      <c r="C791" s="52" t="s">
        <v>2</v>
      </c>
      <c r="D791" s="5">
        <f>VLOOKUP(B791,SWH!$A$4:$C$19,3,FALSE)</f>
        <v>4982.1899999999996</v>
      </c>
      <c r="E791" s="5">
        <f>'90.1 Data-SI'!E791*Convert!$B$6/Convert!$B$5/$D791</f>
        <v>2.812814244338333</v>
      </c>
      <c r="F791" s="5">
        <f>'90.1 Data-SI'!F791*Convert!$B$7/Convert!$B$5/$D791</f>
        <v>4.3170506678120812</v>
      </c>
      <c r="G791" s="5">
        <f>'90.1 Data-SI'!G791*Convert!$B$6/Convert!$B$5/$D791</f>
        <v>38.591882061681481</v>
      </c>
      <c r="H791" s="5">
        <f>'90.1 Data-SI'!H791*Convert!$B$6/Convert!$B$5/$D791</f>
        <v>43.431758925291895</v>
      </c>
      <c r="I791" s="5">
        <f>'90.1 Data-SI'!I791*Convert!$B$6/Convert!$B$5/$D791</f>
        <v>8.2106630484452303</v>
      </c>
      <c r="J791" s="5">
        <f>'90.1 Data-SI'!J791*Convert!$B$6/Convert!$B$5/$D791</f>
        <v>132.44240930639381</v>
      </c>
      <c r="K791" s="5">
        <f>'90.1 Data-SI'!K791*Convert!$B$7/Convert!$B$5/$D791</f>
        <v>0</v>
      </c>
      <c r="L791" s="5">
        <f>'90.1 Data-SI'!L791*Convert!$B$6/Convert!$B$5/$D791</f>
        <v>2.0659087670281546</v>
      </c>
      <c r="M791" s="5">
        <f>'90.1 Data-SI'!M791*Convert!$B$6/Convert!$B$5/$D791</f>
        <v>15.882777230272008</v>
      </c>
      <c r="N791" s="5">
        <f>'90.1 Data-SI'!N791*Convert!$B$6/Convert!$B$5/$D791</f>
        <v>2.6486009833694289E-2</v>
      </c>
      <c r="O791" s="5">
        <f>'90.1 Data-SI'!O791*Convert!$B$6/Convert!$B$5/$D791</f>
        <v>2.6486009833694289E-2</v>
      </c>
      <c r="P791" s="5">
        <f>'90.1 Data-SI'!P791*Convert!$B$6/Convert!$B$5/$D791</f>
        <v>0</v>
      </c>
      <c r="Q791" s="5">
        <f>'90.1 Data-SI'!Q791*Convert!$B$6/Convert!$B$5/$D791</f>
        <v>0</v>
      </c>
      <c r="R791" s="5">
        <f>'90.1 Data-SI'!R791*Convert!$B$6/Convert!$B$5/$D791</f>
        <v>0</v>
      </c>
      <c r="S791" s="5">
        <f>'90.1 Data-SI'!S791*Convert!$B$6/Convert!$B$5/$D791</f>
        <v>0</v>
      </c>
      <c r="T791" s="5">
        <f>'90.1 Data-SI'!T791*Convert!$B$6/Convert!$B$5/$D791</f>
        <v>0</v>
      </c>
      <c r="U791" s="5">
        <f>'90.1 Data-SI'!U791*Convert!$B$7/Convert!$B$5/$D791</f>
        <v>4.9498312990873501</v>
      </c>
      <c r="V791" s="5">
        <f>'90.1 Data-SI'!V791*Convert!$B$6/Convert!$B$5/$D791</f>
        <v>0</v>
      </c>
      <c r="W791" s="5">
        <f>'90.1 Data-SI'!W791*Convert!$B$6/Convert!$B$5/$D791</f>
        <v>57.287473536291827</v>
      </c>
      <c r="X791" s="5">
        <f>'90.1 Data-SI'!X791*Convert!$B$7/Convert!$B$5/$D791</f>
        <v>4.3170506678120812</v>
      </c>
      <c r="Y791" s="5">
        <f t="shared" si="26"/>
        <v>61.60452420410391</v>
      </c>
      <c r="Z791" s="5">
        <f>'90.1 Data-SI'!Z791*Convert!$B$6/Convert!$B$5/$D791</f>
        <v>27.072233518013384</v>
      </c>
      <c r="AA791" s="5">
        <f>'90.1 Data-SI'!AA791*Convert!$B$6/Convert!$B$5/$D791</f>
        <v>270.53516737730911</v>
      </c>
      <c r="AB791" s="5">
        <f t="shared" si="27"/>
        <v>297.60740089532248</v>
      </c>
    </row>
    <row r="792" spans="1:28" x14ac:dyDescent="0.25">
      <c r="A792" s="95">
        <v>2019</v>
      </c>
      <c r="B792" s="95" t="s">
        <v>54</v>
      </c>
      <c r="C792" s="52" t="s">
        <v>18</v>
      </c>
      <c r="D792" s="5">
        <f>VLOOKUP(B792,SWH!$A$4:$C$19,3,FALSE)</f>
        <v>4982.1899999999996</v>
      </c>
      <c r="E792" s="5">
        <f>'90.1 Data-SI'!E792*Convert!$B$6/Convert!$B$5/$D792</f>
        <v>9.0917643089127917</v>
      </c>
      <c r="F792" s="5">
        <f>'90.1 Data-SI'!F792*Convert!$B$7/Convert!$B$5/$D792</f>
        <v>5.5505800550449598</v>
      </c>
      <c r="G792" s="5">
        <f>'90.1 Data-SI'!G792*Convert!$B$6/Convert!$B$5/$D792</f>
        <v>14.471955773130555</v>
      </c>
      <c r="H792" s="5">
        <f>'90.1 Data-SI'!H792*Convert!$B$6/Convert!$B$5/$D792</f>
        <v>43.880255358475786</v>
      </c>
      <c r="I792" s="5">
        <f>'90.1 Data-SI'!I792*Convert!$B$6/Convert!$B$5/$D792</f>
        <v>8.3960651172810881</v>
      </c>
      <c r="J792" s="5">
        <f>'90.1 Data-SI'!J792*Convert!$B$6/Convert!$B$5/$D792</f>
        <v>132.44240930639381</v>
      </c>
      <c r="K792" s="5">
        <f>'90.1 Data-SI'!K792*Convert!$B$7/Convert!$B$5/$D792</f>
        <v>0</v>
      </c>
      <c r="L792" s="5">
        <f>'90.1 Data-SI'!L792*Convert!$B$6/Convert!$B$5/$D792</f>
        <v>2.0676745010170672</v>
      </c>
      <c r="M792" s="5">
        <f>'90.1 Data-SI'!M792*Convert!$B$6/Convert!$B$5/$D792</f>
        <v>10.045260662925786</v>
      </c>
      <c r="N792" s="5">
        <f>'90.1 Data-SI'!N792*Convert!$B$6/Convert!$B$5/$D792</f>
        <v>2.6486009833694289E-2</v>
      </c>
      <c r="O792" s="5">
        <f>'90.1 Data-SI'!O792*Convert!$B$6/Convert!$B$5/$D792</f>
        <v>2.6486009833694289E-2</v>
      </c>
      <c r="P792" s="5">
        <f>'90.1 Data-SI'!P792*Convert!$B$6/Convert!$B$5/$D792</f>
        <v>0</v>
      </c>
      <c r="Q792" s="5">
        <f>'90.1 Data-SI'!Q792*Convert!$B$6/Convert!$B$5/$D792</f>
        <v>0</v>
      </c>
      <c r="R792" s="5">
        <f>'90.1 Data-SI'!R792*Convert!$B$6/Convert!$B$5/$D792</f>
        <v>0</v>
      </c>
      <c r="S792" s="5">
        <f>'90.1 Data-SI'!S792*Convert!$B$6/Convert!$B$5/$D792</f>
        <v>0</v>
      </c>
      <c r="T792" s="5">
        <f>'90.1 Data-SI'!T792*Convert!$B$6/Convert!$B$5/$D792</f>
        <v>0</v>
      </c>
      <c r="U792" s="5">
        <f>'90.1 Data-SI'!U792*Convert!$B$7/Convert!$B$5/$D792</f>
        <v>5.1426269259993003</v>
      </c>
      <c r="V792" s="5">
        <f>'90.1 Data-SI'!V792*Convert!$B$6/Convert!$B$5/$D792</f>
        <v>0</v>
      </c>
      <c r="W792" s="5">
        <f>'90.1 Data-SI'!W792*Convert!$B$6/Convert!$B$5/$D792</f>
        <v>33.608980744969131</v>
      </c>
      <c r="X792" s="5">
        <f>'90.1 Data-SI'!X792*Convert!$B$7/Convert!$B$5/$D792</f>
        <v>5.5505800550449598</v>
      </c>
      <c r="Y792" s="5">
        <f t="shared" si="26"/>
        <v>39.159560800014091</v>
      </c>
      <c r="Z792" s="5">
        <f>'90.1 Data-SI'!Z792*Convert!$B$6/Convert!$B$5/$D792</f>
        <v>31.241131465836872</v>
      </c>
      <c r="AA792" s="5">
        <f>'90.1 Data-SI'!AA792*Convert!$B$6/Convert!$B$5/$D792</f>
        <v>251.66123676981857</v>
      </c>
      <c r="AB792" s="5">
        <f t="shared" si="27"/>
        <v>282.90236823565544</v>
      </c>
    </row>
    <row r="793" spans="1:28" x14ac:dyDescent="0.25">
      <c r="A793" s="95">
        <v>2019</v>
      </c>
      <c r="B793" s="95" t="s">
        <v>54</v>
      </c>
      <c r="C793" s="52" t="s">
        <v>4</v>
      </c>
      <c r="D793" s="5">
        <f>VLOOKUP(B793,SWH!$A$4:$C$19,3,FALSE)</f>
        <v>4982.1899999999996</v>
      </c>
      <c r="E793" s="5">
        <f>'90.1 Data-SI'!E793*Convert!$B$6/Convert!$B$5/$D793</f>
        <v>26.411849006159944</v>
      </c>
      <c r="F793" s="5">
        <f>'90.1 Data-SI'!F793*Convert!$B$7/Convert!$B$5/$D793</f>
        <v>15.713145780826864</v>
      </c>
      <c r="G793" s="5">
        <f>'90.1 Data-SI'!G793*Convert!$B$6/Convert!$B$5/$D793</f>
        <v>25.008090484974144</v>
      </c>
      <c r="H793" s="5">
        <f>'90.1 Data-SI'!H793*Convert!$B$6/Convert!$B$5/$D793</f>
        <v>43.590674984294061</v>
      </c>
      <c r="I793" s="5">
        <f>'90.1 Data-SI'!I793*Convert!$B$6/Convert!$B$5/$D793</f>
        <v>8.3342644276691367</v>
      </c>
      <c r="J793" s="5">
        <f>'90.1 Data-SI'!J793*Convert!$B$6/Convert!$B$5/$D793</f>
        <v>132.44240930639381</v>
      </c>
      <c r="K793" s="5">
        <f>'90.1 Data-SI'!K793*Convert!$B$7/Convert!$B$5/$D793</f>
        <v>0</v>
      </c>
      <c r="L793" s="5">
        <f>'90.1 Data-SI'!L793*Convert!$B$6/Convert!$B$5/$D793</f>
        <v>2.0659087670281546</v>
      </c>
      <c r="M793" s="5">
        <f>'90.1 Data-SI'!M793*Convert!$B$6/Convert!$B$5/$D793</f>
        <v>10.869858435748137</v>
      </c>
      <c r="N793" s="5">
        <f>'90.1 Data-SI'!N793*Convert!$B$6/Convert!$B$5/$D793</f>
        <v>2.6486009833694289E-2</v>
      </c>
      <c r="O793" s="5">
        <f>'90.1 Data-SI'!O793*Convert!$B$6/Convert!$B$5/$D793</f>
        <v>2.6486009833694289E-2</v>
      </c>
      <c r="P793" s="5">
        <f>'90.1 Data-SI'!P793*Convert!$B$6/Convert!$B$5/$D793</f>
        <v>0</v>
      </c>
      <c r="Q793" s="5">
        <f>'90.1 Data-SI'!Q793*Convert!$B$6/Convert!$B$5/$D793</f>
        <v>0</v>
      </c>
      <c r="R793" s="5">
        <f>'90.1 Data-SI'!R793*Convert!$B$6/Convert!$B$5/$D793</f>
        <v>0</v>
      </c>
      <c r="S793" s="5">
        <f>'90.1 Data-SI'!S793*Convert!$B$6/Convert!$B$5/$D793</f>
        <v>0</v>
      </c>
      <c r="T793" s="5">
        <f>'90.1 Data-SI'!T793*Convert!$B$6/Convert!$B$5/$D793</f>
        <v>0</v>
      </c>
      <c r="U793" s="5">
        <f>'90.1 Data-SI'!U793*Convert!$B$7/Convert!$B$5/$D793</f>
        <v>5.3185000527434285</v>
      </c>
      <c r="V793" s="5">
        <f>'90.1 Data-SI'!V793*Convert!$B$6/Convert!$B$5/$D793</f>
        <v>0</v>
      </c>
      <c r="W793" s="5">
        <f>'90.1 Data-SI'!W793*Convert!$B$6/Convert!$B$5/$D793</f>
        <v>62.28979792688223</v>
      </c>
      <c r="X793" s="5">
        <f>'90.1 Data-SI'!X793*Convert!$B$7/Convert!$B$5/$D793</f>
        <v>15.713145780826864</v>
      </c>
      <c r="Y793" s="5">
        <f t="shared" si="26"/>
        <v>78.002943707709093</v>
      </c>
      <c r="Z793" s="5">
        <f>'90.1 Data-SI'!Z793*Convert!$B$6/Convert!$B$5/$D793</f>
        <v>61.445777080181834</v>
      </c>
      <c r="AA793" s="5">
        <f>'90.1 Data-SI'!AA793*Convert!$B$6/Convert!$B$5/$D793</f>
        <v>310.19355276829407</v>
      </c>
      <c r="AB793" s="5">
        <f t="shared" si="27"/>
        <v>371.63932984847588</v>
      </c>
    </row>
    <row r="794" spans="1:28" x14ac:dyDescent="0.25">
      <c r="A794" s="95">
        <v>2019</v>
      </c>
      <c r="B794" s="95" t="s">
        <v>54</v>
      </c>
      <c r="C794" s="52" t="s">
        <v>5</v>
      </c>
      <c r="D794" s="5">
        <f>VLOOKUP(B794,SWH!$A$4:$C$19,3,FALSE)</f>
        <v>4982.1899999999996</v>
      </c>
      <c r="E794" s="5">
        <f>'90.1 Data-SI'!E794*Convert!$B$6/Convert!$B$5/$D794</f>
        <v>10.142376032315999</v>
      </c>
      <c r="F794" s="5">
        <f>'90.1 Data-SI'!F794*Convert!$B$7/Convert!$B$5/$D794</f>
        <v>9.256003216791548</v>
      </c>
      <c r="G794" s="5">
        <f>'90.1 Data-SI'!G794*Convert!$B$6/Convert!$B$5/$D794</f>
        <v>29.145205220997191</v>
      </c>
      <c r="H794" s="5">
        <f>'90.1 Data-SI'!H794*Convert!$B$6/Convert!$B$5/$D794</f>
        <v>43.571251910416017</v>
      </c>
      <c r="I794" s="5">
        <f>'90.1 Data-SI'!I794*Convert!$B$6/Convert!$B$5/$D794</f>
        <v>8.2583378661458777</v>
      </c>
      <c r="J794" s="5">
        <f>'90.1 Data-SI'!J794*Convert!$B$6/Convert!$B$5/$D794</f>
        <v>132.44240930639381</v>
      </c>
      <c r="K794" s="5">
        <f>'90.1 Data-SI'!K794*Convert!$B$7/Convert!$B$5/$D794</f>
        <v>0</v>
      </c>
      <c r="L794" s="5">
        <f>'90.1 Data-SI'!L794*Convert!$B$6/Convert!$B$5/$D794</f>
        <v>2.0659087670281546</v>
      </c>
      <c r="M794" s="5">
        <f>'90.1 Data-SI'!M794*Convert!$B$6/Convert!$B$5/$D794</f>
        <v>14.5319907287536</v>
      </c>
      <c r="N794" s="5">
        <f>'90.1 Data-SI'!N794*Convert!$B$6/Convert!$B$5/$D794</f>
        <v>2.6486009833694289E-2</v>
      </c>
      <c r="O794" s="5">
        <f>'90.1 Data-SI'!O794*Convert!$B$6/Convert!$B$5/$D794</f>
        <v>2.6486009833694289E-2</v>
      </c>
      <c r="P794" s="5">
        <f>'90.1 Data-SI'!P794*Convert!$B$6/Convert!$B$5/$D794</f>
        <v>0</v>
      </c>
      <c r="Q794" s="5">
        <f>'90.1 Data-SI'!Q794*Convert!$B$6/Convert!$B$5/$D794</f>
        <v>0</v>
      </c>
      <c r="R794" s="5">
        <f>'90.1 Data-SI'!R794*Convert!$B$6/Convert!$B$5/$D794</f>
        <v>0</v>
      </c>
      <c r="S794" s="5">
        <f>'90.1 Data-SI'!S794*Convert!$B$6/Convert!$B$5/$D794</f>
        <v>0</v>
      </c>
      <c r="T794" s="5">
        <f>'90.1 Data-SI'!T794*Convert!$B$6/Convert!$B$5/$D794</f>
        <v>0</v>
      </c>
      <c r="U794" s="5">
        <f>'90.1 Data-SI'!U794*Convert!$B$7/Convert!$B$5/$D794</f>
        <v>5.2387225519522769</v>
      </c>
      <c r="V794" s="5">
        <f>'90.1 Data-SI'!V794*Convert!$B$6/Convert!$B$5/$D794</f>
        <v>0</v>
      </c>
      <c r="W794" s="5">
        <f>'90.1 Data-SI'!W794*Convert!$B$6/Convert!$B$5/$D794</f>
        <v>53.81957198206679</v>
      </c>
      <c r="X794" s="5">
        <f>'90.1 Data-SI'!X794*Convert!$B$7/Convert!$B$5/$D794</f>
        <v>9.256003216791548</v>
      </c>
      <c r="Y794" s="5">
        <f t="shared" si="26"/>
        <v>63.075575198858338</v>
      </c>
      <c r="Z794" s="5">
        <f>'90.1 Data-SI'!Z794*Convert!$B$6/Convert!$B$5/$D794</f>
        <v>42.347598256099346</v>
      </c>
      <c r="AA794" s="5">
        <f>'90.1 Data-SI'!AA794*Convert!$B$6/Convert!$B$5/$D794</f>
        <v>282.52979836399476</v>
      </c>
      <c r="AB794" s="5">
        <f t="shared" si="27"/>
        <v>324.87739662009409</v>
      </c>
    </row>
    <row r="795" spans="1:28" x14ac:dyDescent="0.25">
      <c r="A795" s="95">
        <v>2019</v>
      </c>
      <c r="B795" s="95" t="s">
        <v>54</v>
      </c>
      <c r="C795" s="52" t="s">
        <v>15</v>
      </c>
      <c r="D795" s="5">
        <f>VLOOKUP(B795,SWH!$A$4:$C$19,3,FALSE)</f>
        <v>4982.1899999999996</v>
      </c>
      <c r="E795" s="5">
        <f>'90.1 Data-SI'!E795*Convert!$B$6/Convert!$B$5/$D795</f>
        <v>7.7498064773389483</v>
      </c>
      <c r="F795" s="5">
        <f>'90.1 Data-SI'!F795*Convert!$B$7/Convert!$B$5/$D795</f>
        <v>7.2011281964134035</v>
      </c>
      <c r="G795" s="5">
        <f>'90.1 Data-SI'!G795*Convert!$B$6/Convert!$B$5/$D795</f>
        <v>8.3042469498576157</v>
      </c>
      <c r="H795" s="5">
        <f>'90.1 Data-SI'!H795*Convert!$B$6/Convert!$B$5/$D795</f>
        <v>43.919101506231868</v>
      </c>
      <c r="I795" s="5">
        <f>'90.1 Data-SI'!I795*Convert!$B$6/Convert!$B$5/$D795</f>
        <v>8.415488191159131</v>
      </c>
      <c r="J795" s="5">
        <f>'90.1 Data-SI'!J795*Convert!$B$6/Convert!$B$5/$D795</f>
        <v>132.44240930639381</v>
      </c>
      <c r="K795" s="5">
        <f>'90.1 Data-SI'!K795*Convert!$B$7/Convert!$B$5/$D795</f>
        <v>0</v>
      </c>
      <c r="L795" s="5">
        <f>'90.1 Data-SI'!L795*Convert!$B$6/Convert!$B$5/$D795</f>
        <v>2.0676745010170672</v>
      </c>
      <c r="M795" s="5">
        <f>'90.1 Data-SI'!M795*Convert!$B$6/Convert!$B$5/$D795</f>
        <v>10.228896997772733</v>
      </c>
      <c r="N795" s="5">
        <f>'90.1 Data-SI'!N795*Convert!$B$6/Convert!$B$5/$D795</f>
        <v>2.6486009833694289E-2</v>
      </c>
      <c r="O795" s="5">
        <f>'90.1 Data-SI'!O795*Convert!$B$6/Convert!$B$5/$D795</f>
        <v>2.6486009833694289E-2</v>
      </c>
      <c r="P795" s="5">
        <f>'90.1 Data-SI'!P795*Convert!$B$6/Convert!$B$5/$D795</f>
        <v>0</v>
      </c>
      <c r="Q795" s="5">
        <f>'90.1 Data-SI'!Q795*Convert!$B$6/Convert!$B$5/$D795</f>
        <v>0</v>
      </c>
      <c r="R795" s="5">
        <f>'90.1 Data-SI'!R795*Convert!$B$6/Convert!$B$5/$D795</f>
        <v>0</v>
      </c>
      <c r="S795" s="5">
        <f>'90.1 Data-SI'!S795*Convert!$B$6/Convert!$B$5/$D795</f>
        <v>0</v>
      </c>
      <c r="T795" s="5">
        <f>'90.1 Data-SI'!T795*Convert!$B$6/Convert!$B$5/$D795</f>
        <v>0</v>
      </c>
      <c r="U795" s="5">
        <f>'90.1 Data-SI'!U795*Convert!$B$7/Convert!$B$5/$D795</f>
        <v>5.297951302539647</v>
      </c>
      <c r="V795" s="5">
        <f>'90.1 Data-SI'!V795*Convert!$B$6/Convert!$B$5/$D795</f>
        <v>0</v>
      </c>
      <c r="W795" s="5">
        <f>'90.1 Data-SI'!W795*Convert!$B$6/Convert!$B$5/$D795</f>
        <v>26.282950424969297</v>
      </c>
      <c r="X795" s="5">
        <f>'90.1 Data-SI'!X795*Convert!$B$7/Convert!$B$5/$D795</f>
        <v>7.2011281964134035</v>
      </c>
      <c r="Y795" s="5">
        <f t="shared" si="26"/>
        <v>33.4840786213827</v>
      </c>
      <c r="Z795" s="5">
        <f>'90.1 Data-SI'!Z795*Convert!$B$6/Convert!$B$5/$D795</f>
        <v>36.515378890719859</v>
      </c>
      <c r="AA795" s="5">
        <f>'90.1 Data-SI'!AA795*Convert!$B$6/Convert!$B$5/$D795</f>
        <v>249.66772309633581</v>
      </c>
      <c r="AB795" s="5">
        <f t="shared" si="27"/>
        <v>286.18310198705569</v>
      </c>
    </row>
    <row r="796" spans="1:28" x14ac:dyDescent="0.25">
      <c r="A796" s="95">
        <v>2019</v>
      </c>
      <c r="B796" s="95" t="s">
        <v>54</v>
      </c>
      <c r="C796" s="52" t="s">
        <v>16</v>
      </c>
      <c r="D796" s="5">
        <f>VLOOKUP(B796,SWH!$A$4:$C$19,3,FALSE)</f>
        <v>4982.1899999999996</v>
      </c>
      <c r="E796" s="5">
        <f>'90.1 Data-SI'!E796*Convert!$B$6/Convert!$B$5/$D796</f>
        <v>39.670745528907304</v>
      </c>
      <c r="F796" s="5">
        <f>'90.1 Data-SI'!F796*Convert!$B$7/Convert!$B$5/$D796</f>
        <v>23.014600228235199</v>
      </c>
      <c r="G796" s="5">
        <f>'90.1 Data-SI'!G796*Convert!$B$6/Convert!$B$5/$D796</f>
        <v>27.501306877319237</v>
      </c>
      <c r="H796" s="5">
        <f>'90.1 Data-SI'!H796*Convert!$B$6/Convert!$B$5/$D796</f>
        <v>43.643647003961448</v>
      </c>
      <c r="I796" s="5">
        <f>'90.1 Data-SI'!I796*Convert!$B$6/Convert!$B$5/$D796</f>
        <v>8.3360301616580497</v>
      </c>
      <c r="J796" s="5">
        <f>'90.1 Data-SI'!J796*Convert!$B$6/Convert!$B$5/$D796</f>
        <v>132.44240930639381</v>
      </c>
      <c r="K796" s="5">
        <f>'90.1 Data-SI'!K796*Convert!$B$7/Convert!$B$5/$D796</f>
        <v>0</v>
      </c>
      <c r="L796" s="5">
        <f>'90.1 Data-SI'!L796*Convert!$B$6/Convert!$B$5/$D796</f>
        <v>2.0676745010170672</v>
      </c>
      <c r="M796" s="5">
        <f>'90.1 Data-SI'!M796*Convert!$B$6/Convert!$B$5/$D796</f>
        <v>11.401344366410934</v>
      </c>
      <c r="N796" s="5">
        <f>'90.1 Data-SI'!N796*Convert!$B$6/Convert!$B$5/$D796</f>
        <v>2.6486009833694289E-2</v>
      </c>
      <c r="O796" s="5">
        <f>'90.1 Data-SI'!O796*Convert!$B$6/Convert!$B$5/$D796</f>
        <v>2.6486009833694289E-2</v>
      </c>
      <c r="P796" s="5">
        <f>'90.1 Data-SI'!P796*Convert!$B$6/Convert!$B$5/$D796</f>
        <v>0</v>
      </c>
      <c r="Q796" s="5">
        <f>'90.1 Data-SI'!Q796*Convert!$B$6/Convert!$B$5/$D796</f>
        <v>0</v>
      </c>
      <c r="R796" s="5">
        <f>'90.1 Data-SI'!R796*Convert!$B$6/Convert!$B$5/$D796</f>
        <v>0</v>
      </c>
      <c r="S796" s="5">
        <f>'90.1 Data-SI'!S796*Convert!$B$6/Convert!$B$5/$D796</f>
        <v>0</v>
      </c>
      <c r="T796" s="5">
        <f>'90.1 Data-SI'!T796*Convert!$B$6/Convert!$B$5/$D796</f>
        <v>0</v>
      </c>
      <c r="U796" s="5">
        <f>'90.1 Data-SI'!U796*Convert!$B$7/Convert!$B$5/$D796</f>
        <v>5.5300313048411782</v>
      </c>
      <c r="V796" s="5">
        <f>'90.1 Data-SI'!V796*Convert!$B$6/Convert!$B$5/$D796</f>
        <v>0</v>
      </c>
      <c r="W796" s="5">
        <f>'90.1 Data-SI'!W796*Convert!$B$6/Convert!$B$5/$D796</f>
        <v>78.573396772637466</v>
      </c>
      <c r="X796" s="5">
        <f>'90.1 Data-SI'!X796*Convert!$B$7/Convert!$B$5/$D796</f>
        <v>23.014600228235199</v>
      </c>
      <c r="Y796" s="5">
        <f t="shared" si="26"/>
        <v>101.58799700087266</v>
      </c>
      <c r="Z796" s="5">
        <f>'90.1 Data-SI'!Z796*Convert!$B$6/Convert!$B$5/$D796</f>
        <v>83.395616296358739</v>
      </c>
      <c r="AA796" s="5">
        <f>'90.1 Data-SI'!AA796*Convert!$B$6/Convert!$B$5/$D796</f>
        <v>348.48349431787142</v>
      </c>
      <c r="AB796" s="5">
        <f t="shared" si="27"/>
        <v>431.87911061423017</v>
      </c>
    </row>
    <row r="797" spans="1:28" x14ac:dyDescent="0.25">
      <c r="A797" s="95">
        <v>2019</v>
      </c>
      <c r="B797" s="95" t="s">
        <v>54</v>
      </c>
      <c r="C797" s="52" t="s">
        <v>9</v>
      </c>
      <c r="D797" s="5">
        <f>VLOOKUP(B797,SWH!$A$4:$C$19,3,FALSE)</f>
        <v>4982.1899999999996</v>
      </c>
      <c r="E797" s="5">
        <f>'90.1 Data-SI'!E797*Convert!$B$6/Convert!$B$5/$D797</f>
        <v>22.686150289553613</v>
      </c>
      <c r="F797" s="5">
        <f>'90.1 Data-SI'!F797*Convert!$B$7/Convert!$B$5/$D797</f>
        <v>15.861217657295288</v>
      </c>
      <c r="G797" s="5">
        <f>'90.1 Data-SI'!G797*Convert!$B$6/Convert!$B$5/$D797</f>
        <v>18.789175376022726</v>
      </c>
      <c r="H797" s="5">
        <f>'90.1 Data-SI'!H797*Convert!$B$6/Convert!$B$5/$D797</f>
        <v>43.68249315171753</v>
      </c>
      <c r="I797" s="5">
        <f>'90.1 Data-SI'!I797*Convert!$B$6/Convert!$B$5/$D797</f>
        <v>8.424316861103696</v>
      </c>
      <c r="J797" s="5">
        <f>'90.1 Data-SI'!J797*Convert!$B$6/Convert!$B$5/$D797</f>
        <v>132.44240930639381</v>
      </c>
      <c r="K797" s="5">
        <f>'90.1 Data-SI'!K797*Convert!$B$7/Convert!$B$5/$D797</f>
        <v>0</v>
      </c>
      <c r="L797" s="5">
        <f>'90.1 Data-SI'!L797*Convert!$B$6/Convert!$B$5/$D797</f>
        <v>2.0676745010170672</v>
      </c>
      <c r="M797" s="5">
        <f>'90.1 Data-SI'!M797*Convert!$B$6/Convert!$B$5/$D797</f>
        <v>12.572026001060221</v>
      </c>
      <c r="N797" s="5">
        <f>'90.1 Data-SI'!N797*Convert!$B$6/Convert!$B$5/$D797</f>
        <v>2.6486009833694289E-2</v>
      </c>
      <c r="O797" s="5">
        <f>'90.1 Data-SI'!O797*Convert!$B$6/Convert!$B$5/$D797</f>
        <v>2.6486009833694289E-2</v>
      </c>
      <c r="P797" s="5">
        <f>'90.1 Data-SI'!P797*Convert!$B$6/Convert!$B$5/$D797</f>
        <v>0</v>
      </c>
      <c r="Q797" s="5">
        <f>'90.1 Data-SI'!Q797*Convert!$B$6/Convert!$B$5/$D797</f>
        <v>0</v>
      </c>
      <c r="R797" s="5">
        <f>'90.1 Data-SI'!R797*Convert!$B$6/Convert!$B$5/$D797</f>
        <v>0</v>
      </c>
      <c r="S797" s="5">
        <f>'90.1 Data-SI'!S797*Convert!$B$6/Convert!$B$5/$D797</f>
        <v>0</v>
      </c>
      <c r="T797" s="5">
        <f>'90.1 Data-SI'!T797*Convert!$B$6/Convert!$B$5/$D797</f>
        <v>0</v>
      </c>
      <c r="U797" s="5">
        <f>'90.1 Data-SI'!U797*Convert!$B$7/Convert!$B$5/$D797</f>
        <v>5.4726156792717893</v>
      </c>
      <c r="V797" s="5">
        <f>'90.1 Data-SI'!V797*Convert!$B$6/Convert!$B$5/$D797</f>
        <v>0</v>
      </c>
      <c r="W797" s="5">
        <f>'90.1 Data-SI'!W797*Convert!$B$6/Convert!$B$5/$D797</f>
        <v>54.047351666636558</v>
      </c>
      <c r="X797" s="5">
        <f>'90.1 Data-SI'!X797*Convert!$B$7/Convert!$B$5/$D797</f>
        <v>15.861217657295288</v>
      </c>
      <c r="Y797" s="5">
        <f t="shared" si="26"/>
        <v>69.908569323931843</v>
      </c>
      <c r="Z797" s="5">
        <f>'90.1 Data-SI'!Z797*Convert!$B$6/Convert!$B$5/$D797</f>
        <v>62.328644074638312</v>
      </c>
      <c r="AA797" s="5">
        <f>'90.1 Data-SI'!AA797*Convert!$B$6/Convert!$B$5/$D797</f>
        <v>303.01937557134067</v>
      </c>
      <c r="AB797" s="5">
        <f t="shared" si="27"/>
        <v>365.34801964597898</v>
      </c>
    </row>
    <row r="798" spans="1:28" x14ac:dyDescent="0.25">
      <c r="A798" s="95">
        <v>2019</v>
      </c>
      <c r="B798" s="95" t="s">
        <v>54</v>
      </c>
      <c r="C798" s="52" t="s">
        <v>12</v>
      </c>
      <c r="D798" s="5">
        <f>VLOOKUP(B798,SWH!$A$4:$C$19,3,FALSE)</f>
        <v>4982.1899999999996</v>
      </c>
      <c r="E798" s="5">
        <f>'90.1 Data-SI'!E798*Convert!$B$6/Convert!$B$5/$D798</f>
        <v>40.297581094971406</v>
      </c>
      <c r="F798" s="5">
        <f>'90.1 Data-SI'!F798*Convert!$B$7/Convert!$B$5/$D798</f>
        <v>5.9391931838988263</v>
      </c>
      <c r="G798" s="5">
        <f>'90.1 Data-SI'!G798*Convert!$B$6/Convert!$B$5/$D798</f>
        <v>20.584926842747201</v>
      </c>
      <c r="H798" s="5">
        <f>'90.1 Data-SI'!H798*Convert!$B$6/Convert!$B$5/$D798</f>
        <v>43.701916225595575</v>
      </c>
      <c r="I798" s="5">
        <f>'90.1 Data-SI'!I798*Convert!$B$6/Convert!$B$5/$D798</f>
        <v>8.422551127114783</v>
      </c>
      <c r="J798" s="5">
        <f>'90.1 Data-SI'!J798*Convert!$B$6/Convert!$B$5/$D798</f>
        <v>132.44240930639381</v>
      </c>
      <c r="K798" s="5">
        <f>'90.1 Data-SI'!K798*Convert!$B$7/Convert!$B$5/$D798</f>
        <v>0</v>
      </c>
      <c r="L798" s="5">
        <f>'90.1 Data-SI'!L798*Convert!$B$6/Convert!$B$5/$D798</f>
        <v>2.0676745010170672</v>
      </c>
      <c r="M798" s="5">
        <f>'90.1 Data-SI'!M798*Convert!$B$6/Convert!$B$5/$D798</f>
        <v>11.630889784969618</v>
      </c>
      <c r="N798" s="5">
        <f>'90.1 Data-SI'!N798*Convert!$B$6/Convert!$B$5/$D798</f>
        <v>2.6486009833694289E-2</v>
      </c>
      <c r="O798" s="5">
        <f>'90.1 Data-SI'!O798*Convert!$B$6/Convert!$B$5/$D798</f>
        <v>2.6486009833694289E-2</v>
      </c>
      <c r="P798" s="5">
        <f>'90.1 Data-SI'!P798*Convert!$B$6/Convert!$B$5/$D798</f>
        <v>0</v>
      </c>
      <c r="Q798" s="5">
        <f>'90.1 Data-SI'!Q798*Convert!$B$6/Convert!$B$5/$D798</f>
        <v>0</v>
      </c>
      <c r="R798" s="5">
        <f>'90.1 Data-SI'!R798*Convert!$B$6/Convert!$B$5/$D798</f>
        <v>0</v>
      </c>
      <c r="S798" s="5">
        <f>'90.1 Data-SI'!S798*Convert!$B$6/Convert!$B$5/$D798</f>
        <v>3.6621322930054632</v>
      </c>
      <c r="T798" s="5">
        <f>'90.1 Data-SI'!T798*Convert!$B$6/Convert!$B$5/$D798</f>
        <v>0</v>
      </c>
      <c r="U798" s="5">
        <f>'90.1 Data-SI'!U798*Convert!$B$7/Convert!$B$5/$D798</f>
        <v>5.7784294323045371</v>
      </c>
      <c r="V798" s="5">
        <f>'90.1 Data-SI'!V798*Convert!$B$6/Convert!$B$5/$D798</f>
        <v>0</v>
      </c>
      <c r="W798" s="5">
        <f>'90.1 Data-SI'!W798*Convert!$B$6/Convert!$B$5/$D798</f>
        <v>76.175530015693681</v>
      </c>
      <c r="X798" s="5">
        <f>'90.1 Data-SI'!X798*Convert!$B$7/Convert!$B$5/$D798</f>
        <v>5.9391931838988263</v>
      </c>
      <c r="Y798" s="5">
        <f t="shared" si="26"/>
        <v>82.114723199592504</v>
      </c>
      <c r="Z798" s="5">
        <f>'90.1 Data-SI'!Z798*Convert!$B$6/Convert!$B$5/$D798</f>
        <v>34.234050577044314</v>
      </c>
      <c r="AA798" s="5">
        <f>'90.1 Data-SI'!AA798*Convert!$B$6/Convert!$B$5/$D798</f>
        <v>297.06885202870399</v>
      </c>
      <c r="AB798" s="5">
        <f t="shared" si="27"/>
        <v>331.30290260574827</v>
      </c>
    </row>
    <row r="799" spans="1:28" x14ac:dyDescent="0.25">
      <c r="A799" s="95">
        <v>2019</v>
      </c>
      <c r="B799" s="95" t="s">
        <v>54</v>
      </c>
      <c r="C799" s="52" t="s">
        <v>8</v>
      </c>
      <c r="D799" s="5">
        <f>VLOOKUP(B799,SWH!$A$4:$C$19,3,FALSE)</f>
        <v>4982.1899999999996</v>
      </c>
      <c r="E799" s="5">
        <f>'90.1 Data-SI'!E799*Convert!$B$6/Convert!$B$5/$D799</f>
        <v>54.940813065026518</v>
      </c>
      <c r="F799" s="5">
        <f>'90.1 Data-SI'!F799*Convert!$B$7/Convert!$B$5/$D799</f>
        <v>12.520232624162826</v>
      </c>
      <c r="G799" s="5">
        <f>'90.1 Data-SI'!G799*Convert!$B$6/Convert!$B$5/$D799</f>
        <v>9.2224286240923501</v>
      </c>
      <c r="H799" s="5">
        <f>'90.1 Data-SI'!H799*Convert!$B$6/Convert!$B$5/$D799</f>
        <v>45.280482411683749</v>
      </c>
      <c r="I799" s="5">
        <f>'90.1 Data-SI'!I799*Convert!$B$6/Convert!$B$5/$D799</f>
        <v>9.1094216488019217</v>
      </c>
      <c r="J799" s="5">
        <f>'90.1 Data-SI'!J799*Convert!$B$6/Convert!$B$5/$D799</f>
        <v>132.44240930639381</v>
      </c>
      <c r="K799" s="5">
        <f>'90.1 Data-SI'!K799*Convert!$B$7/Convert!$B$5/$D799</f>
        <v>0</v>
      </c>
      <c r="L799" s="5">
        <f>'90.1 Data-SI'!L799*Convert!$B$6/Convert!$B$5/$D799</f>
        <v>2.0694402350059806</v>
      </c>
      <c r="M799" s="5">
        <f>'90.1 Data-SI'!M799*Convert!$B$6/Convert!$B$5/$D799</f>
        <v>12.040540070397421</v>
      </c>
      <c r="N799" s="5">
        <f>'90.1 Data-SI'!N799*Convert!$B$6/Convert!$B$5/$D799</f>
        <v>2.6486009833694289E-2</v>
      </c>
      <c r="O799" s="5">
        <f>'90.1 Data-SI'!O799*Convert!$B$6/Convert!$B$5/$D799</f>
        <v>2.6486009833694289E-2</v>
      </c>
      <c r="P799" s="5">
        <f>'90.1 Data-SI'!P799*Convert!$B$6/Convert!$B$5/$D799</f>
        <v>0</v>
      </c>
      <c r="Q799" s="5">
        <f>'90.1 Data-SI'!Q799*Convert!$B$6/Convert!$B$5/$D799</f>
        <v>0</v>
      </c>
      <c r="R799" s="5">
        <f>'90.1 Data-SI'!R799*Convert!$B$6/Convert!$B$5/$D799</f>
        <v>0</v>
      </c>
      <c r="S799" s="5">
        <f>'90.1 Data-SI'!S799*Convert!$B$6/Convert!$B$5/$D799</f>
        <v>3.7398245885176324</v>
      </c>
      <c r="T799" s="5">
        <f>'90.1 Data-SI'!T799*Convert!$B$6/Convert!$B$5/$D799</f>
        <v>0</v>
      </c>
      <c r="U799" s="5">
        <f>'90.1 Data-SI'!U799*Convert!$B$7/Convert!$B$5/$D799</f>
        <v>6.1168794356609357</v>
      </c>
      <c r="V799" s="5">
        <f>'90.1 Data-SI'!V799*Convert!$B$6/Convert!$B$5/$D799</f>
        <v>0</v>
      </c>
      <c r="W799" s="5">
        <f>'90.1 Data-SI'!W799*Convert!$B$6/Convert!$B$5/$D799</f>
        <v>79.943606348033924</v>
      </c>
      <c r="X799" s="5">
        <f>'90.1 Data-SI'!X799*Convert!$B$7/Convert!$B$5/$D799</f>
        <v>12.520232624162826</v>
      </c>
      <c r="Y799" s="5">
        <f t="shared" si="26"/>
        <v>92.463838972196754</v>
      </c>
      <c r="Z799" s="5">
        <f>'90.1 Data-SI'!Z799*Convert!$B$6/Convert!$B$5/$D799</f>
        <v>54.449939016108715</v>
      </c>
      <c r="AA799" s="5">
        <f>'90.1 Data-SI'!AA799*Convert!$B$6/Convert!$B$5/$D799</f>
        <v>323.3200192418729</v>
      </c>
      <c r="AB799" s="5">
        <f t="shared" si="27"/>
        <v>377.76995825798161</v>
      </c>
    </row>
    <row r="800" spans="1:28" x14ac:dyDescent="0.25">
      <c r="A800" s="95">
        <v>2004</v>
      </c>
      <c r="B800" s="95" t="s">
        <v>53</v>
      </c>
      <c r="C800" s="52" t="s">
        <v>10</v>
      </c>
      <c r="D800" s="5">
        <f>VLOOKUP(B800,SWH!$A$4:$C$19,3,FALSE)</f>
        <v>511.16</v>
      </c>
      <c r="E800" s="5">
        <f>'90.1 Data-SI'!E800*Convert!$B$6/Convert!$B$5/$D800</f>
        <v>0</v>
      </c>
      <c r="F800" s="5">
        <f>'90.1 Data-SI'!F800*Convert!$B$7/Convert!$B$5/$D800</f>
        <v>0</v>
      </c>
      <c r="G800" s="5">
        <f>'90.1 Data-SI'!G800*Convert!$B$6/Convert!$B$5/$D800</f>
        <v>233.42343884498001</v>
      </c>
      <c r="H800" s="5">
        <f>'90.1 Data-SI'!H800*Convert!$B$6/Convert!$B$5/$D800</f>
        <v>122.12436201754613</v>
      </c>
      <c r="I800" s="5">
        <f>'90.1 Data-SI'!I800*Convert!$B$6/Convert!$B$5/$D800</f>
        <v>42.853672692177255</v>
      </c>
      <c r="J800" s="5">
        <f>'90.1 Data-SI'!J800*Convert!$B$6/Convert!$B$5/$D800</f>
        <v>90.870438479797571</v>
      </c>
      <c r="K800" s="5">
        <f>'90.1 Data-SI'!K800*Convert!$B$7/Convert!$B$5/$D800</f>
        <v>0</v>
      </c>
      <c r="L800" s="5">
        <f>'90.1 Data-SI'!L800*Convert!$B$6/Convert!$B$5/$D800</f>
        <v>0</v>
      </c>
      <c r="M800" s="5">
        <f>'90.1 Data-SI'!M800*Convert!$B$6/Convert!$B$5/$D800</f>
        <v>57.482436462599217</v>
      </c>
      <c r="N800" s="5">
        <f>'90.1 Data-SI'!N800*Convert!$B$6/Convert!$B$5/$D800</f>
        <v>0</v>
      </c>
      <c r="O800" s="5">
        <f>'90.1 Data-SI'!O800*Convert!$B$6/Convert!$B$5/$D800</f>
        <v>0</v>
      </c>
      <c r="P800" s="5">
        <f>'90.1 Data-SI'!P800*Convert!$B$6/Convert!$B$5/$D800</f>
        <v>0</v>
      </c>
      <c r="Q800" s="5">
        <f>'90.1 Data-SI'!Q800*Convert!$B$6/Convert!$B$5/$D800</f>
        <v>0</v>
      </c>
      <c r="R800" s="5">
        <f>'90.1 Data-SI'!R800*Convert!$B$6/Convert!$B$5/$D800</f>
        <v>0</v>
      </c>
      <c r="S800" s="5">
        <f>'90.1 Data-SI'!S800*Convert!$B$6/Convert!$B$5/$D800</f>
        <v>0</v>
      </c>
      <c r="T800" s="5">
        <f>'90.1 Data-SI'!T800*Convert!$B$6/Convert!$B$5/$D800</f>
        <v>31.047399813930838</v>
      </c>
      <c r="U800" s="5">
        <f>'90.1 Data-SI'!U800*Convert!$B$7/Convert!$B$5/$D800</f>
        <v>0</v>
      </c>
      <c r="V800" s="5">
        <f>'90.1 Data-SI'!V800*Convert!$B$6/Convert!$B$5/$D800</f>
        <v>0</v>
      </c>
      <c r="W800" s="5">
        <f>'90.1 Data-SI'!W800*Convert!$B$6/Convert!$B$5/$D800</f>
        <v>290.90587530757927</v>
      </c>
      <c r="X800" s="5">
        <f>'90.1 Data-SI'!X800*Convert!$B$7/Convert!$B$5/$D800</f>
        <v>0</v>
      </c>
      <c r="Y800" s="5">
        <f t="shared" si="26"/>
        <v>290.90587530757927</v>
      </c>
      <c r="Z800" s="5">
        <f>'90.1 Data-SI'!Z800*Convert!$B$6/Convert!$B$5/$D800</f>
        <v>0</v>
      </c>
      <c r="AA800" s="5">
        <f>'90.1 Data-SI'!AA800*Convert!$B$6/Convert!$B$5/$D800</f>
        <v>577.81895862134922</v>
      </c>
      <c r="AB800" s="5">
        <f t="shared" si="27"/>
        <v>577.81895862134922</v>
      </c>
    </row>
    <row r="801" spans="1:28" x14ac:dyDescent="0.25">
      <c r="A801" s="95">
        <v>2004</v>
      </c>
      <c r="B801" s="95" t="s">
        <v>53</v>
      </c>
      <c r="C801" s="52" t="s">
        <v>6</v>
      </c>
      <c r="D801" s="5">
        <f>VLOOKUP(B801,SWH!$A$4:$C$19,3,FALSE)</f>
        <v>511.16</v>
      </c>
      <c r="E801" s="5">
        <f>'90.1 Data-SI'!E801*Convert!$B$6/Convert!$B$5/$D801</f>
        <v>0</v>
      </c>
      <c r="F801" s="5">
        <f>'90.1 Data-SI'!F801*Convert!$B$7/Convert!$B$5/$D801</f>
        <v>0</v>
      </c>
      <c r="G801" s="5">
        <f>'90.1 Data-SI'!G801*Convert!$B$6/Convert!$B$5/$D801</f>
        <v>182.29160688977578</v>
      </c>
      <c r="H801" s="5">
        <f>'90.1 Data-SI'!H801*Convert!$B$6/Convert!$B$5/$D801</f>
        <v>122.12436201754613</v>
      </c>
      <c r="I801" s="5">
        <f>'90.1 Data-SI'!I801*Convert!$B$6/Convert!$B$5/$D801</f>
        <v>42.870883002495411</v>
      </c>
      <c r="J801" s="5">
        <f>'90.1 Data-SI'!J801*Convert!$B$6/Convert!$B$5/$D801</f>
        <v>90.870438479797571</v>
      </c>
      <c r="K801" s="5">
        <f>'90.1 Data-SI'!K801*Convert!$B$7/Convert!$B$5/$D801</f>
        <v>0</v>
      </c>
      <c r="L801" s="5">
        <f>'90.1 Data-SI'!L801*Convert!$B$6/Convert!$B$5/$D801</f>
        <v>0</v>
      </c>
      <c r="M801" s="5">
        <f>'90.1 Data-SI'!M801*Convert!$B$6/Convert!$B$5/$D801</f>
        <v>51.923506229838878</v>
      </c>
      <c r="N801" s="5">
        <f>'90.1 Data-SI'!N801*Convert!$B$6/Convert!$B$5/$D801</f>
        <v>0</v>
      </c>
      <c r="O801" s="5">
        <f>'90.1 Data-SI'!O801*Convert!$B$6/Convert!$B$5/$D801</f>
        <v>0</v>
      </c>
      <c r="P801" s="5">
        <f>'90.1 Data-SI'!P801*Convert!$B$6/Convert!$B$5/$D801</f>
        <v>0</v>
      </c>
      <c r="Q801" s="5">
        <f>'90.1 Data-SI'!Q801*Convert!$B$6/Convert!$B$5/$D801</f>
        <v>0</v>
      </c>
      <c r="R801" s="5">
        <f>'90.1 Data-SI'!R801*Convert!$B$6/Convert!$B$5/$D801</f>
        <v>0</v>
      </c>
      <c r="S801" s="5">
        <f>'90.1 Data-SI'!S801*Convert!$B$6/Convert!$B$5/$D801</f>
        <v>0</v>
      </c>
      <c r="T801" s="5">
        <f>'90.1 Data-SI'!T801*Convert!$B$6/Convert!$B$5/$D801</f>
        <v>31.047399813930838</v>
      </c>
      <c r="U801" s="5">
        <f>'90.1 Data-SI'!U801*Convert!$B$7/Convert!$B$5/$D801</f>
        <v>0</v>
      </c>
      <c r="V801" s="5">
        <f>'90.1 Data-SI'!V801*Convert!$B$6/Convert!$B$5/$D801</f>
        <v>0</v>
      </c>
      <c r="W801" s="5">
        <f>'90.1 Data-SI'!W801*Convert!$B$6/Convert!$B$5/$D801</f>
        <v>234.21511311961464</v>
      </c>
      <c r="X801" s="5">
        <f>'90.1 Data-SI'!X801*Convert!$B$7/Convert!$B$5/$D801</f>
        <v>0</v>
      </c>
      <c r="Y801" s="5">
        <f t="shared" si="26"/>
        <v>234.21511311961464</v>
      </c>
      <c r="Z801" s="5">
        <f>'90.1 Data-SI'!Z801*Convert!$B$6/Convert!$B$5/$D801</f>
        <v>0</v>
      </c>
      <c r="AA801" s="5">
        <f>'90.1 Data-SI'!AA801*Convert!$B$6/Convert!$B$5/$D801</f>
        <v>521.12819643338457</v>
      </c>
      <c r="AB801" s="5">
        <f t="shared" si="27"/>
        <v>521.12819643338457</v>
      </c>
    </row>
    <row r="802" spans="1:28" x14ac:dyDescent="0.25">
      <c r="A802" s="95">
        <v>2004</v>
      </c>
      <c r="B802" s="95" t="s">
        <v>53</v>
      </c>
      <c r="C802" s="52" t="s">
        <v>11</v>
      </c>
      <c r="D802" s="5">
        <f>VLOOKUP(B802,SWH!$A$4:$C$19,3,FALSE)</f>
        <v>511.16</v>
      </c>
      <c r="E802" s="5">
        <f>'90.1 Data-SI'!E802*Convert!$B$6/Convert!$B$5/$D802</f>
        <v>0</v>
      </c>
      <c r="F802" s="5">
        <f>'90.1 Data-SI'!F802*Convert!$B$7/Convert!$B$5/$D802</f>
        <v>0</v>
      </c>
      <c r="G802" s="5">
        <f>'90.1 Data-SI'!G802*Convert!$B$6/Convert!$B$5/$D802</f>
        <v>166.42370077644748</v>
      </c>
      <c r="H802" s="5">
        <f>'90.1 Data-SI'!H802*Convert!$B$6/Convert!$B$5/$D802</f>
        <v>122.12436201754613</v>
      </c>
      <c r="I802" s="5">
        <f>'90.1 Data-SI'!I802*Convert!$B$6/Convert!$B$5/$D802</f>
        <v>42.870883002495411</v>
      </c>
      <c r="J802" s="5">
        <f>'90.1 Data-SI'!J802*Convert!$B$6/Convert!$B$5/$D802</f>
        <v>90.870438479797571</v>
      </c>
      <c r="K802" s="5">
        <f>'90.1 Data-SI'!K802*Convert!$B$7/Convert!$B$5/$D802</f>
        <v>0</v>
      </c>
      <c r="L802" s="5">
        <f>'90.1 Data-SI'!L802*Convert!$B$6/Convert!$B$5/$D802</f>
        <v>0</v>
      </c>
      <c r="M802" s="5">
        <f>'90.1 Data-SI'!M802*Convert!$B$6/Convert!$B$5/$D802</f>
        <v>51.992347471111458</v>
      </c>
      <c r="N802" s="5">
        <f>'90.1 Data-SI'!N802*Convert!$B$6/Convert!$B$5/$D802</f>
        <v>0</v>
      </c>
      <c r="O802" s="5">
        <f>'90.1 Data-SI'!O802*Convert!$B$6/Convert!$B$5/$D802</f>
        <v>0</v>
      </c>
      <c r="P802" s="5">
        <f>'90.1 Data-SI'!P802*Convert!$B$6/Convert!$B$5/$D802</f>
        <v>0</v>
      </c>
      <c r="Q802" s="5">
        <f>'90.1 Data-SI'!Q802*Convert!$B$6/Convert!$B$5/$D802</f>
        <v>0</v>
      </c>
      <c r="R802" s="5">
        <f>'90.1 Data-SI'!R802*Convert!$B$6/Convert!$B$5/$D802</f>
        <v>0</v>
      </c>
      <c r="S802" s="5">
        <f>'90.1 Data-SI'!S802*Convert!$B$6/Convert!$B$5/$D802</f>
        <v>0</v>
      </c>
      <c r="T802" s="5">
        <f>'90.1 Data-SI'!T802*Convert!$B$6/Convert!$B$5/$D802</f>
        <v>31.047399813930838</v>
      </c>
      <c r="U802" s="5">
        <f>'90.1 Data-SI'!U802*Convert!$B$7/Convert!$B$5/$D802</f>
        <v>0</v>
      </c>
      <c r="V802" s="5">
        <f>'90.1 Data-SI'!V802*Convert!$B$6/Convert!$B$5/$D802</f>
        <v>0</v>
      </c>
      <c r="W802" s="5">
        <f>'90.1 Data-SI'!W802*Convert!$B$6/Convert!$B$5/$D802</f>
        <v>218.41604824755888</v>
      </c>
      <c r="X802" s="5">
        <f>'90.1 Data-SI'!X802*Convert!$B$7/Convert!$B$5/$D802</f>
        <v>0</v>
      </c>
      <c r="Y802" s="5">
        <f t="shared" si="26"/>
        <v>218.41604824755888</v>
      </c>
      <c r="Z802" s="5">
        <f>'90.1 Data-SI'!Z802*Convert!$B$6/Convert!$B$5/$D802</f>
        <v>0</v>
      </c>
      <c r="AA802" s="5">
        <f>'90.1 Data-SI'!AA802*Convert!$B$6/Convert!$B$5/$D802</f>
        <v>505.32913156132889</v>
      </c>
      <c r="AB802" s="5">
        <f t="shared" si="27"/>
        <v>505.32913156132889</v>
      </c>
    </row>
    <row r="803" spans="1:28" x14ac:dyDescent="0.25">
      <c r="A803" s="95">
        <v>2004</v>
      </c>
      <c r="B803" s="95" t="s">
        <v>53</v>
      </c>
      <c r="C803" s="52" t="s">
        <v>13</v>
      </c>
      <c r="D803" s="5">
        <f>VLOOKUP(B803,SWH!$A$4:$C$19,3,FALSE)</f>
        <v>511.16</v>
      </c>
      <c r="E803" s="5">
        <f>'90.1 Data-SI'!E803*Convert!$B$6/Convert!$B$5/$D803</f>
        <v>8.6051551590717396E-2</v>
      </c>
      <c r="F803" s="5">
        <f>'90.1 Data-SI'!F803*Convert!$B$7/Convert!$B$5/$D803</f>
        <v>0</v>
      </c>
      <c r="G803" s="5">
        <f>'90.1 Data-SI'!G803*Convert!$B$6/Convert!$B$5/$D803</f>
        <v>145.30665001608543</v>
      </c>
      <c r="H803" s="5">
        <f>'90.1 Data-SI'!H803*Convert!$B$6/Convert!$B$5/$D803</f>
        <v>122.12436201754613</v>
      </c>
      <c r="I803" s="5">
        <f>'90.1 Data-SI'!I803*Convert!$B$6/Convert!$B$5/$D803</f>
        <v>42.819252071540973</v>
      </c>
      <c r="J803" s="5">
        <f>'90.1 Data-SI'!J803*Convert!$B$6/Convert!$B$5/$D803</f>
        <v>90.870438479797571</v>
      </c>
      <c r="K803" s="5">
        <f>'90.1 Data-SI'!K803*Convert!$B$7/Convert!$B$5/$D803</f>
        <v>0</v>
      </c>
      <c r="L803" s="5">
        <f>'90.1 Data-SI'!L803*Convert!$B$6/Convert!$B$5/$D803</f>
        <v>0</v>
      </c>
      <c r="M803" s="5">
        <f>'90.1 Data-SI'!M803*Convert!$B$6/Convert!$B$5/$D803</f>
        <v>48.395392614619468</v>
      </c>
      <c r="N803" s="5">
        <f>'90.1 Data-SI'!N803*Convert!$B$6/Convert!$B$5/$D803</f>
        <v>0</v>
      </c>
      <c r="O803" s="5">
        <f>'90.1 Data-SI'!O803*Convert!$B$6/Convert!$B$5/$D803</f>
        <v>0</v>
      </c>
      <c r="P803" s="5">
        <f>'90.1 Data-SI'!P803*Convert!$B$6/Convert!$B$5/$D803</f>
        <v>0</v>
      </c>
      <c r="Q803" s="5">
        <f>'90.1 Data-SI'!Q803*Convert!$B$6/Convert!$B$5/$D803</f>
        <v>0</v>
      </c>
      <c r="R803" s="5">
        <f>'90.1 Data-SI'!R803*Convert!$B$6/Convert!$B$5/$D803</f>
        <v>0</v>
      </c>
      <c r="S803" s="5">
        <f>'90.1 Data-SI'!S803*Convert!$B$6/Convert!$B$5/$D803</f>
        <v>0</v>
      </c>
      <c r="T803" s="5">
        <f>'90.1 Data-SI'!T803*Convert!$B$6/Convert!$B$5/$D803</f>
        <v>31.047399813930838</v>
      </c>
      <c r="U803" s="5">
        <f>'90.1 Data-SI'!U803*Convert!$B$7/Convert!$B$5/$D803</f>
        <v>0</v>
      </c>
      <c r="V803" s="5">
        <f>'90.1 Data-SI'!V803*Convert!$B$6/Convert!$B$5/$D803</f>
        <v>0</v>
      </c>
      <c r="W803" s="5">
        <f>'90.1 Data-SI'!W803*Convert!$B$6/Convert!$B$5/$D803</f>
        <v>193.78809418229559</v>
      </c>
      <c r="X803" s="5">
        <f>'90.1 Data-SI'!X803*Convert!$B$7/Convert!$B$5/$D803</f>
        <v>0</v>
      </c>
      <c r="Y803" s="5">
        <f t="shared" si="26"/>
        <v>193.78809418229559</v>
      </c>
      <c r="Z803" s="5">
        <f>'90.1 Data-SI'!Z803*Convert!$B$6/Convert!$B$5/$D803</f>
        <v>0</v>
      </c>
      <c r="AA803" s="5">
        <f>'90.1 Data-SI'!AA803*Convert!$B$6/Convert!$B$5/$D803</f>
        <v>480.6323362547929</v>
      </c>
      <c r="AB803" s="5">
        <f t="shared" si="27"/>
        <v>480.6323362547929</v>
      </c>
    </row>
    <row r="804" spans="1:28" x14ac:dyDescent="0.25">
      <c r="A804" s="95">
        <v>2004</v>
      </c>
      <c r="B804" s="95" t="s">
        <v>53</v>
      </c>
      <c r="C804" s="52" t="s">
        <v>19</v>
      </c>
      <c r="D804" s="5">
        <f>VLOOKUP(B804,SWH!$A$4:$C$19,3,FALSE)</f>
        <v>511.16</v>
      </c>
      <c r="E804" s="5">
        <f>'90.1 Data-SI'!E804*Convert!$B$6/Convert!$B$5/$D804</f>
        <v>0.82609489527088709</v>
      </c>
      <c r="F804" s="5">
        <f>'90.1 Data-SI'!F804*Convert!$B$7/Convert!$B$5/$D804</f>
        <v>5.8907408856544163E-3</v>
      </c>
      <c r="G804" s="5">
        <f>'90.1 Data-SI'!G804*Convert!$B$6/Convert!$B$5/$D804</f>
        <v>136.34007834033267</v>
      </c>
      <c r="H804" s="5">
        <f>'90.1 Data-SI'!H804*Convert!$B$6/Convert!$B$5/$D804</f>
        <v>122.12436201754613</v>
      </c>
      <c r="I804" s="5">
        <f>'90.1 Data-SI'!I804*Convert!$B$6/Convert!$B$5/$D804</f>
        <v>42.802041761222839</v>
      </c>
      <c r="J804" s="5">
        <f>'90.1 Data-SI'!J804*Convert!$B$6/Convert!$B$5/$D804</f>
        <v>90.870438479797571</v>
      </c>
      <c r="K804" s="5">
        <f>'90.1 Data-SI'!K804*Convert!$B$7/Convert!$B$5/$D804</f>
        <v>0</v>
      </c>
      <c r="L804" s="5">
        <f>'90.1 Data-SI'!L804*Convert!$B$6/Convert!$B$5/$D804</f>
        <v>0</v>
      </c>
      <c r="M804" s="5">
        <f>'90.1 Data-SI'!M804*Convert!$B$6/Convert!$B$5/$D804</f>
        <v>50.426209232160396</v>
      </c>
      <c r="N804" s="5">
        <f>'90.1 Data-SI'!N804*Convert!$B$6/Convert!$B$5/$D804</f>
        <v>0</v>
      </c>
      <c r="O804" s="5">
        <f>'90.1 Data-SI'!O804*Convert!$B$6/Convert!$B$5/$D804</f>
        <v>0</v>
      </c>
      <c r="P804" s="5">
        <f>'90.1 Data-SI'!P804*Convert!$B$6/Convert!$B$5/$D804</f>
        <v>0</v>
      </c>
      <c r="Q804" s="5">
        <f>'90.1 Data-SI'!Q804*Convert!$B$6/Convert!$B$5/$D804</f>
        <v>0</v>
      </c>
      <c r="R804" s="5">
        <f>'90.1 Data-SI'!R804*Convert!$B$6/Convert!$B$5/$D804</f>
        <v>0</v>
      </c>
      <c r="S804" s="5">
        <f>'90.1 Data-SI'!S804*Convert!$B$6/Convert!$B$5/$D804</f>
        <v>0</v>
      </c>
      <c r="T804" s="5">
        <f>'90.1 Data-SI'!T804*Convert!$B$6/Convert!$B$5/$D804</f>
        <v>31.047399813930838</v>
      </c>
      <c r="U804" s="5">
        <f>'90.1 Data-SI'!U804*Convert!$B$7/Convert!$B$5/$D804</f>
        <v>0</v>
      </c>
      <c r="V804" s="5">
        <f>'90.1 Data-SI'!V804*Convert!$B$6/Convert!$B$5/$D804</f>
        <v>0</v>
      </c>
      <c r="W804" s="5">
        <f>'90.1 Data-SI'!W804*Convert!$B$6/Convert!$B$5/$D804</f>
        <v>187.59238246776394</v>
      </c>
      <c r="X804" s="5">
        <f>'90.1 Data-SI'!X804*Convert!$B$7/Convert!$B$5/$D804</f>
        <v>5.8907408856544163E-3</v>
      </c>
      <c r="Y804" s="5">
        <f t="shared" si="26"/>
        <v>187.5982732086496</v>
      </c>
      <c r="Z804" s="5">
        <f>'90.1 Data-SI'!Z804*Convert!$B$6/Convert!$B$5/$D804</f>
        <v>1.721031031814348E-2</v>
      </c>
      <c r="AA804" s="5">
        <f>'90.1 Data-SI'!AA804*Convert!$B$6/Convert!$B$5/$D804</f>
        <v>474.45383485057943</v>
      </c>
      <c r="AB804" s="5">
        <f t="shared" si="27"/>
        <v>474.47104516089757</v>
      </c>
    </row>
    <row r="805" spans="1:28" x14ac:dyDescent="0.25">
      <c r="A805" s="95">
        <v>2004</v>
      </c>
      <c r="B805" s="95" t="s">
        <v>53</v>
      </c>
      <c r="C805" s="52" t="s">
        <v>20</v>
      </c>
      <c r="D805" s="5">
        <f>VLOOKUP(B805,SWH!$A$4:$C$19,3,FALSE)</f>
        <v>511.16</v>
      </c>
      <c r="E805" s="5">
        <f>'90.1 Data-SI'!E805*Convert!$B$6/Convert!$B$5/$D805</f>
        <v>0.7744639643164567</v>
      </c>
      <c r="F805" s="5">
        <f>'90.1 Data-SI'!F805*Convert!$B$7/Convert!$B$5/$D805</f>
        <v>5.8907408856544163E-3</v>
      </c>
      <c r="G805" s="5">
        <f>'90.1 Data-SI'!G805*Convert!$B$6/Convert!$B$5/$D805</f>
        <v>101.90224739372755</v>
      </c>
      <c r="H805" s="5">
        <f>'90.1 Data-SI'!H805*Convert!$B$6/Convert!$B$5/$D805</f>
        <v>122.12436201754613</v>
      </c>
      <c r="I805" s="5">
        <f>'90.1 Data-SI'!I805*Convert!$B$6/Convert!$B$5/$D805</f>
        <v>42.836462381859121</v>
      </c>
      <c r="J805" s="5">
        <f>'90.1 Data-SI'!J805*Convert!$B$6/Convert!$B$5/$D805</f>
        <v>90.870438479797571</v>
      </c>
      <c r="K805" s="5">
        <f>'90.1 Data-SI'!K805*Convert!$B$7/Convert!$B$5/$D805</f>
        <v>0</v>
      </c>
      <c r="L805" s="5">
        <f>'90.1 Data-SI'!L805*Convert!$B$6/Convert!$B$5/$D805</f>
        <v>0</v>
      </c>
      <c r="M805" s="5">
        <f>'90.1 Data-SI'!M805*Convert!$B$6/Convert!$B$5/$D805</f>
        <v>50.66715357661441</v>
      </c>
      <c r="N805" s="5">
        <f>'90.1 Data-SI'!N805*Convert!$B$6/Convert!$B$5/$D805</f>
        <v>0</v>
      </c>
      <c r="O805" s="5">
        <f>'90.1 Data-SI'!O805*Convert!$B$6/Convert!$B$5/$D805</f>
        <v>0</v>
      </c>
      <c r="P805" s="5">
        <f>'90.1 Data-SI'!P805*Convert!$B$6/Convert!$B$5/$D805</f>
        <v>0</v>
      </c>
      <c r="Q805" s="5">
        <f>'90.1 Data-SI'!Q805*Convert!$B$6/Convert!$B$5/$D805</f>
        <v>0</v>
      </c>
      <c r="R805" s="5">
        <f>'90.1 Data-SI'!R805*Convert!$B$6/Convert!$B$5/$D805</f>
        <v>0</v>
      </c>
      <c r="S805" s="5">
        <f>'90.1 Data-SI'!S805*Convert!$B$6/Convert!$B$5/$D805</f>
        <v>0</v>
      </c>
      <c r="T805" s="5">
        <f>'90.1 Data-SI'!T805*Convert!$B$6/Convert!$B$5/$D805</f>
        <v>31.047399813930838</v>
      </c>
      <c r="U805" s="5">
        <f>'90.1 Data-SI'!U805*Convert!$B$7/Convert!$B$5/$D805</f>
        <v>0</v>
      </c>
      <c r="V805" s="5">
        <f>'90.1 Data-SI'!V805*Convert!$B$6/Convert!$B$5/$D805</f>
        <v>0</v>
      </c>
      <c r="W805" s="5">
        <f>'90.1 Data-SI'!W805*Convert!$B$6/Convert!$B$5/$D805</f>
        <v>153.34386493465846</v>
      </c>
      <c r="X805" s="5">
        <f>'90.1 Data-SI'!X805*Convert!$B$7/Convert!$B$5/$D805</f>
        <v>5.8907408856544163E-3</v>
      </c>
      <c r="Y805" s="5">
        <f t="shared" si="26"/>
        <v>153.34975567554412</v>
      </c>
      <c r="Z805" s="5">
        <f>'90.1 Data-SI'!Z805*Convert!$B$6/Convert!$B$5/$D805</f>
        <v>1.721031031814348E-2</v>
      </c>
      <c r="AA805" s="5">
        <f>'90.1 Data-SI'!AA805*Convert!$B$6/Convert!$B$5/$D805</f>
        <v>440.23973793811018</v>
      </c>
      <c r="AB805" s="5">
        <f t="shared" si="27"/>
        <v>440.25694824842833</v>
      </c>
    </row>
    <row r="806" spans="1:28" x14ac:dyDescent="0.25">
      <c r="A806" s="95">
        <v>2004</v>
      </c>
      <c r="B806" s="95" t="s">
        <v>53</v>
      </c>
      <c r="C806" s="52" t="s">
        <v>3</v>
      </c>
      <c r="D806" s="5">
        <f>VLOOKUP(B806,SWH!$A$4:$C$19,3,FALSE)</f>
        <v>511.16</v>
      </c>
      <c r="E806" s="5">
        <f>'90.1 Data-SI'!E806*Convert!$B$6/Convert!$B$5/$D806</f>
        <v>13.01099460051647</v>
      </c>
      <c r="F806" s="5">
        <f>'90.1 Data-SI'!F806*Convert!$B$7/Convert!$B$5/$D806</f>
        <v>1.1369129909313023</v>
      </c>
      <c r="G806" s="5">
        <f>'90.1 Data-SI'!G806*Convert!$B$6/Convert!$B$5/$D806</f>
        <v>75.776996330785749</v>
      </c>
      <c r="H806" s="5">
        <f>'90.1 Data-SI'!H806*Convert!$B$6/Convert!$B$5/$D806</f>
        <v>122.12436201754613</v>
      </c>
      <c r="I806" s="5">
        <f>'90.1 Data-SI'!I806*Convert!$B$6/Convert!$B$5/$D806</f>
        <v>42.836462381859121</v>
      </c>
      <c r="J806" s="5">
        <f>'90.1 Data-SI'!J806*Convert!$B$6/Convert!$B$5/$D806</f>
        <v>90.870438479797571</v>
      </c>
      <c r="K806" s="5">
        <f>'90.1 Data-SI'!K806*Convert!$B$7/Convert!$B$5/$D806</f>
        <v>0</v>
      </c>
      <c r="L806" s="5">
        <f>'90.1 Data-SI'!L806*Convert!$B$6/Convert!$B$5/$D806</f>
        <v>0</v>
      </c>
      <c r="M806" s="5">
        <f>'90.1 Data-SI'!M806*Convert!$B$6/Convert!$B$5/$D806</f>
        <v>46.003159480397521</v>
      </c>
      <c r="N806" s="5">
        <f>'90.1 Data-SI'!N806*Convert!$B$6/Convert!$B$5/$D806</f>
        <v>0</v>
      </c>
      <c r="O806" s="5">
        <f>'90.1 Data-SI'!O806*Convert!$B$6/Convert!$B$5/$D806</f>
        <v>0</v>
      </c>
      <c r="P806" s="5">
        <f>'90.1 Data-SI'!P806*Convert!$B$6/Convert!$B$5/$D806</f>
        <v>0</v>
      </c>
      <c r="Q806" s="5">
        <f>'90.1 Data-SI'!Q806*Convert!$B$6/Convert!$B$5/$D806</f>
        <v>0</v>
      </c>
      <c r="R806" s="5">
        <f>'90.1 Data-SI'!R806*Convert!$B$6/Convert!$B$5/$D806</f>
        <v>0</v>
      </c>
      <c r="S806" s="5">
        <f>'90.1 Data-SI'!S806*Convert!$B$6/Convert!$B$5/$D806</f>
        <v>0</v>
      </c>
      <c r="T806" s="5">
        <f>'90.1 Data-SI'!T806*Convert!$B$6/Convert!$B$5/$D806</f>
        <v>31.047399813930838</v>
      </c>
      <c r="U806" s="5">
        <f>'90.1 Data-SI'!U806*Convert!$B$7/Convert!$B$5/$D806</f>
        <v>0</v>
      </c>
      <c r="V806" s="5">
        <f>'90.1 Data-SI'!V806*Convert!$B$6/Convert!$B$5/$D806</f>
        <v>0</v>
      </c>
      <c r="W806" s="5">
        <f>'90.1 Data-SI'!W806*Convert!$B$6/Convert!$B$5/$D806</f>
        <v>134.79115041169976</v>
      </c>
      <c r="X806" s="5">
        <f>'90.1 Data-SI'!X806*Convert!$B$7/Convert!$B$5/$D806</f>
        <v>1.1369129909313023</v>
      </c>
      <c r="Y806" s="5">
        <f t="shared" si="26"/>
        <v>135.92806340263107</v>
      </c>
      <c r="Z806" s="5">
        <f>'90.1 Data-SI'!Z806*Convert!$B$6/Convert!$B$5/$D806</f>
        <v>3.3215898914016915</v>
      </c>
      <c r="AA806" s="5">
        <f>'90.1 Data-SI'!AA806*Convert!$B$6/Convert!$B$5/$D806</f>
        <v>424.97419268591693</v>
      </c>
      <c r="AB806" s="5">
        <f t="shared" si="27"/>
        <v>428.29578257731862</v>
      </c>
    </row>
    <row r="807" spans="1:28" x14ac:dyDescent="0.25">
      <c r="A807" s="95">
        <v>2004</v>
      </c>
      <c r="B807" s="95" t="s">
        <v>53</v>
      </c>
      <c r="C807" s="52" t="s">
        <v>7</v>
      </c>
      <c r="D807" s="5">
        <f>VLOOKUP(B807,SWH!$A$4:$C$19,3,FALSE)</f>
        <v>511.16</v>
      </c>
      <c r="E807" s="5">
        <f>'90.1 Data-SI'!E807*Convert!$B$6/Convert!$B$5/$D807</f>
        <v>4.9565693716253216</v>
      </c>
      <c r="F807" s="5">
        <f>'90.1 Data-SI'!F807*Convert!$B$7/Convert!$B$5/$D807</f>
        <v>0.12959629948439716</v>
      </c>
      <c r="G807" s="5">
        <f>'90.1 Data-SI'!G807*Convert!$B$6/Convert!$B$5/$D807</f>
        <v>70.562272304388273</v>
      </c>
      <c r="H807" s="5">
        <f>'90.1 Data-SI'!H807*Convert!$B$6/Convert!$B$5/$D807</f>
        <v>122.12436201754613</v>
      </c>
      <c r="I807" s="5">
        <f>'90.1 Data-SI'!I807*Convert!$B$6/Convert!$B$5/$D807</f>
        <v>42.819252071540973</v>
      </c>
      <c r="J807" s="5">
        <f>'90.1 Data-SI'!J807*Convert!$B$6/Convert!$B$5/$D807</f>
        <v>90.870438479797571</v>
      </c>
      <c r="K807" s="5">
        <f>'90.1 Data-SI'!K807*Convert!$B$7/Convert!$B$5/$D807</f>
        <v>0</v>
      </c>
      <c r="L807" s="5">
        <f>'90.1 Data-SI'!L807*Convert!$B$6/Convert!$B$5/$D807</f>
        <v>0</v>
      </c>
      <c r="M807" s="5">
        <f>'90.1 Data-SI'!M807*Convert!$B$6/Convert!$B$5/$D807</f>
        <v>48.515864786846478</v>
      </c>
      <c r="N807" s="5">
        <f>'90.1 Data-SI'!N807*Convert!$B$6/Convert!$B$5/$D807</f>
        <v>0</v>
      </c>
      <c r="O807" s="5">
        <f>'90.1 Data-SI'!O807*Convert!$B$6/Convert!$B$5/$D807</f>
        <v>0</v>
      </c>
      <c r="P807" s="5">
        <f>'90.1 Data-SI'!P807*Convert!$B$6/Convert!$B$5/$D807</f>
        <v>0</v>
      </c>
      <c r="Q807" s="5">
        <f>'90.1 Data-SI'!Q807*Convert!$B$6/Convert!$B$5/$D807</f>
        <v>0</v>
      </c>
      <c r="R807" s="5">
        <f>'90.1 Data-SI'!R807*Convert!$B$6/Convert!$B$5/$D807</f>
        <v>0</v>
      </c>
      <c r="S807" s="5">
        <f>'90.1 Data-SI'!S807*Convert!$B$6/Convert!$B$5/$D807</f>
        <v>0</v>
      </c>
      <c r="T807" s="5">
        <f>'90.1 Data-SI'!T807*Convert!$B$6/Convert!$B$5/$D807</f>
        <v>31.047399813930838</v>
      </c>
      <c r="U807" s="5">
        <f>'90.1 Data-SI'!U807*Convert!$B$7/Convert!$B$5/$D807</f>
        <v>0</v>
      </c>
      <c r="V807" s="5">
        <f>'90.1 Data-SI'!V807*Convert!$B$6/Convert!$B$5/$D807</f>
        <v>0</v>
      </c>
      <c r="W807" s="5">
        <f>'90.1 Data-SI'!W807*Convert!$B$6/Convert!$B$5/$D807</f>
        <v>124.03470646286007</v>
      </c>
      <c r="X807" s="5">
        <f>'90.1 Data-SI'!X807*Convert!$B$7/Convert!$B$5/$D807</f>
        <v>0.12959629948439716</v>
      </c>
      <c r="Y807" s="5">
        <f t="shared" si="26"/>
        <v>124.16430276234446</v>
      </c>
      <c r="Z807" s="5">
        <f>'90.1 Data-SI'!Z807*Convert!$B$6/Convert!$B$5/$D807</f>
        <v>0.37862682699915651</v>
      </c>
      <c r="AA807" s="5">
        <f>'90.1 Data-SI'!AA807*Convert!$B$6/Convert!$B$5/$D807</f>
        <v>411.2747856726748</v>
      </c>
      <c r="AB807" s="5">
        <f t="shared" si="27"/>
        <v>411.65341249967395</v>
      </c>
    </row>
    <row r="808" spans="1:28" x14ac:dyDescent="0.25">
      <c r="A808" s="95">
        <v>2004</v>
      </c>
      <c r="B808" s="95" t="s">
        <v>53</v>
      </c>
      <c r="C808" s="52" t="s">
        <v>17</v>
      </c>
      <c r="D808" s="5">
        <f>VLOOKUP(B808,SWH!$A$4:$C$19,3,FALSE)</f>
        <v>511.16</v>
      </c>
      <c r="E808" s="5">
        <f>'90.1 Data-SI'!E808*Convert!$B$6/Convert!$B$5/$D808</f>
        <v>0.44746806827173047</v>
      </c>
      <c r="F808" s="5">
        <f>'90.1 Data-SI'!F808*Convert!$B$7/Convert!$B$5/$D808</f>
        <v>0</v>
      </c>
      <c r="G808" s="5">
        <f>'90.1 Data-SI'!G808*Convert!$B$6/Convert!$B$5/$D808</f>
        <v>52.319343367156179</v>
      </c>
      <c r="H808" s="5">
        <f>'90.1 Data-SI'!H808*Convert!$B$6/Convert!$B$5/$D808</f>
        <v>122.12436201754613</v>
      </c>
      <c r="I808" s="5">
        <f>'90.1 Data-SI'!I808*Convert!$B$6/Convert!$B$5/$D808</f>
        <v>42.819252071540973</v>
      </c>
      <c r="J808" s="5">
        <f>'90.1 Data-SI'!J808*Convert!$B$6/Convert!$B$5/$D808</f>
        <v>90.870438479797571</v>
      </c>
      <c r="K808" s="5">
        <f>'90.1 Data-SI'!K808*Convert!$B$7/Convert!$B$5/$D808</f>
        <v>0</v>
      </c>
      <c r="L808" s="5">
        <f>'90.1 Data-SI'!L808*Convert!$B$6/Convert!$B$5/$D808</f>
        <v>0</v>
      </c>
      <c r="M808" s="5">
        <f>'90.1 Data-SI'!M808*Convert!$B$6/Convert!$B$5/$D808</f>
        <v>37.707789907052373</v>
      </c>
      <c r="N808" s="5">
        <f>'90.1 Data-SI'!N808*Convert!$B$6/Convert!$B$5/$D808</f>
        <v>0</v>
      </c>
      <c r="O808" s="5">
        <f>'90.1 Data-SI'!O808*Convert!$B$6/Convert!$B$5/$D808</f>
        <v>0</v>
      </c>
      <c r="P808" s="5">
        <f>'90.1 Data-SI'!P808*Convert!$B$6/Convert!$B$5/$D808</f>
        <v>0</v>
      </c>
      <c r="Q808" s="5">
        <f>'90.1 Data-SI'!Q808*Convert!$B$6/Convert!$B$5/$D808</f>
        <v>0</v>
      </c>
      <c r="R808" s="5">
        <f>'90.1 Data-SI'!R808*Convert!$B$6/Convert!$B$5/$D808</f>
        <v>0</v>
      </c>
      <c r="S808" s="5">
        <f>'90.1 Data-SI'!S808*Convert!$B$6/Convert!$B$5/$D808</f>
        <v>0</v>
      </c>
      <c r="T808" s="5">
        <f>'90.1 Data-SI'!T808*Convert!$B$6/Convert!$B$5/$D808</f>
        <v>31.047399813930838</v>
      </c>
      <c r="U808" s="5">
        <f>'90.1 Data-SI'!U808*Convert!$B$7/Convert!$B$5/$D808</f>
        <v>0</v>
      </c>
      <c r="V808" s="5">
        <f>'90.1 Data-SI'!V808*Convert!$B$6/Convert!$B$5/$D808</f>
        <v>0</v>
      </c>
      <c r="W808" s="5">
        <f>'90.1 Data-SI'!W808*Convert!$B$6/Convert!$B$5/$D808</f>
        <v>90.47460134248027</v>
      </c>
      <c r="X808" s="5">
        <f>'90.1 Data-SI'!X808*Convert!$B$7/Convert!$B$5/$D808</f>
        <v>0</v>
      </c>
      <c r="Y808" s="5">
        <f t="shared" si="26"/>
        <v>90.47460134248027</v>
      </c>
      <c r="Z808" s="5">
        <f>'90.1 Data-SI'!Z808*Convert!$B$6/Convert!$B$5/$D808</f>
        <v>0</v>
      </c>
      <c r="AA808" s="5">
        <f>'90.1 Data-SI'!AA808*Convert!$B$6/Convert!$B$5/$D808</f>
        <v>377.31884341497772</v>
      </c>
      <c r="AB808" s="5">
        <f t="shared" si="27"/>
        <v>377.31884341497772</v>
      </c>
    </row>
    <row r="809" spans="1:28" x14ac:dyDescent="0.25">
      <c r="A809" s="95">
        <v>2004</v>
      </c>
      <c r="B809" s="95" t="s">
        <v>53</v>
      </c>
      <c r="C809" s="52" t="s">
        <v>14</v>
      </c>
      <c r="D809" s="5">
        <f>VLOOKUP(B809,SWH!$A$4:$C$19,3,FALSE)</f>
        <v>511.16</v>
      </c>
      <c r="E809" s="5">
        <f>'90.1 Data-SI'!E809*Convert!$B$6/Convert!$B$5/$D809</f>
        <v>28.947741955117337</v>
      </c>
      <c r="F809" s="5">
        <f>'90.1 Data-SI'!F809*Convert!$B$7/Convert!$B$5/$D809</f>
        <v>3.6699315717627017</v>
      </c>
      <c r="G809" s="5">
        <f>'90.1 Data-SI'!G809*Convert!$B$6/Convert!$B$5/$D809</f>
        <v>49.995951474206819</v>
      </c>
      <c r="H809" s="5">
        <f>'90.1 Data-SI'!H809*Convert!$B$6/Convert!$B$5/$D809</f>
        <v>122.12436201754613</v>
      </c>
      <c r="I809" s="5">
        <f>'90.1 Data-SI'!I809*Convert!$B$6/Convert!$B$5/$D809</f>
        <v>42.767621140586549</v>
      </c>
      <c r="J809" s="5">
        <f>'90.1 Data-SI'!J809*Convert!$B$6/Convert!$B$5/$D809</f>
        <v>90.870438479797571</v>
      </c>
      <c r="K809" s="5">
        <f>'90.1 Data-SI'!K809*Convert!$B$7/Convert!$B$5/$D809</f>
        <v>0</v>
      </c>
      <c r="L809" s="5">
        <f>'90.1 Data-SI'!L809*Convert!$B$6/Convert!$B$5/$D809</f>
        <v>0</v>
      </c>
      <c r="M809" s="5">
        <f>'90.1 Data-SI'!M809*Convert!$B$6/Convert!$B$5/$D809</f>
        <v>39.979550869047301</v>
      </c>
      <c r="N809" s="5">
        <f>'90.1 Data-SI'!N809*Convert!$B$6/Convert!$B$5/$D809</f>
        <v>0</v>
      </c>
      <c r="O809" s="5">
        <f>'90.1 Data-SI'!O809*Convert!$B$6/Convert!$B$5/$D809</f>
        <v>0</v>
      </c>
      <c r="P809" s="5">
        <f>'90.1 Data-SI'!P809*Convert!$B$6/Convert!$B$5/$D809</f>
        <v>0</v>
      </c>
      <c r="Q809" s="5">
        <f>'90.1 Data-SI'!Q809*Convert!$B$6/Convert!$B$5/$D809</f>
        <v>0</v>
      </c>
      <c r="R809" s="5">
        <f>'90.1 Data-SI'!R809*Convert!$B$6/Convert!$B$5/$D809</f>
        <v>0</v>
      </c>
      <c r="S809" s="5">
        <f>'90.1 Data-SI'!S809*Convert!$B$6/Convert!$B$5/$D809</f>
        <v>0</v>
      </c>
      <c r="T809" s="5">
        <f>'90.1 Data-SI'!T809*Convert!$B$6/Convert!$B$5/$D809</f>
        <v>31.047399813930838</v>
      </c>
      <c r="U809" s="5">
        <f>'90.1 Data-SI'!U809*Convert!$B$7/Convert!$B$5/$D809</f>
        <v>0</v>
      </c>
      <c r="V809" s="5">
        <f>'90.1 Data-SI'!V809*Convert!$B$6/Convert!$B$5/$D809</f>
        <v>0</v>
      </c>
      <c r="W809" s="5">
        <f>'90.1 Data-SI'!W809*Convert!$B$6/Convert!$B$5/$D809</f>
        <v>118.92324429837147</v>
      </c>
      <c r="X809" s="5">
        <f>'90.1 Data-SI'!X809*Convert!$B$7/Convert!$B$5/$D809</f>
        <v>3.6699315717627017</v>
      </c>
      <c r="Y809" s="5">
        <f t="shared" si="26"/>
        <v>122.59317587013417</v>
      </c>
      <c r="Z809" s="5">
        <f>'90.1 Data-SI'!Z809*Convert!$B$6/Convert!$B$5/$D809</f>
        <v>10.72202332820339</v>
      </c>
      <c r="AA809" s="5">
        <f>'90.1 Data-SI'!AA809*Convert!$B$6/Convert!$B$5/$D809</f>
        <v>416.45508907843595</v>
      </c>
      <c r="AB809" s="5">
        <f t="shared" si="27"/>
        <v>427.17711240663931</v>
      </c>
    </row>
    <row r="810" spans="1:28" x14ac:dyDescent="0.25">
      <c r="A810" s="95">
        <v>2004</v>
      </c>
      <c r="B810" s="95" t="s">
        <v>53</v>
      </c>
      <c r="C810" s="52" t="s">
        <v>2</v>
      </c>
      <c r="D810" s="5">
        <f>VLOOKUP(B810,SWH!$A$4:$C$19,3,FALSE)</f>
        <v>511.16</v>
      </c>
      <c r="E810" s="5">
        <f>'90.1 Data-SI'!E810*Convert!$B$6/Convert!$B$5/$D810</f>
        <v>12.322582187790733</v>
      </c>
      <c r="F810" s="5">
        <f>'90.1 Data-SI'!F810*Convert!$B$7/Convert!$B$5/$D810</f>
        <v>0.75401483336376529</v>
      </c>
      <c r="G810" s="5">
        <f>'90.1 Data-SI'!G810*Convert!$B$6/Convert!$B$5/$D810</f>
        <v>57.2759127387815</v>
      </c>
      <c r="H810" s="5">
        <f>'90.1 Data-SI'!H810*Convert!$B$6/Convert!$B$5/$D810</f>
        <v>122.12436201754613</v>
      </c>
      <c r="I810" s="5">
        <f>'90.1 Data-SI'!I810*Convert!$B$6/Convert!$B$5/$D810</f>
        <v>42.802041761222839</v>
      </c>
      <c r="J810" s="5">
        <f>'90.1 Data-SI'!J810*Convert!$B$6/Convert!$B$5/$D810</f>
        <v>90.870438479797571</v>
      </c>
      <c r="K810" s="5">
        <f>'90.1 Data-SI'!K810*Convert!$B$7/Convert!$B$5/$D810</f>
        <v>0</v>
      </c>
      <c r="L810" s="5">
        <f>'90.1 Data-SI'!L810*Convert!$B$6/Convert!$B$5/$D810</f>
        <v>0</v>
      </c>
      <c r="M810" s="5">
        <f>'90.1 Data-SI'!M810*Convert!$B$6/Convert!$B$5/$D810</f>
        <v>50.16805457738824</v>
      </c>
      <c r="N810" s="5">
        <f>'90.1 Data-SI'!N810*Convert!$B$6/Convert!$B$5/$D810</f>
        <v>0</v>
      </c>
      <c r="O810" s="5">
        <f>'90.1 Data-SI'!O810*Convert!$B$6/Convert!$B$5/$D810</f>
        <v>0</v>
      </c>
      <c r="P810" s="5">
        <f>'90.1 Data-SI'!P810*Convert!$B$6/Convert!$B$5/$D810</f>
        <v>0</v>
      </c>
      <c r="Q810" s="5">
        <f>'90.1 Data-SI'!Q810*Convert!$B$6/Convert!$B$5/$D810</f>
        <v>0</v>
      </c>
      <c r="R810" s="5">
        <f>'90.1 Data-SI'!R810*Convert!$B$6/Convert!$B$5/$D810</f>
        <v>0</v>
      </c>
      <c r="S810" s="5">
        <f>'90.1 Data-SI'!S810*Convert!$B$6/Convert!$B$5/$D810</f>
        <v>0</v>
      </c>
      <c r="T810" s="5">
        <f>'90.1 Data-SI'!T810*Convert!$B$6/Convert!$B$5/$D810</f>
        <v>31.047399813930838</v>
      </c>
      <c r="U810" s="5">
        <f>'90.1 Data-SI'!U810*Convert!$B$7/Convert!$B$5/$D810</f>
        <v>0</v>
      </c>
      <c r="V810" s="5">
        <f>'90.1 Data-SI'!V810*Convert!$B$6/Convert!$B$5/$D810</f>
        <v>0</v>
      </c>
      <c r="W810" s="5">
        <f>'90.1 Data-SI'!W810*Convert!$B$6/Convert!$B$5/$D810</f>
        <v>119.76654950396048</v>
      </c>
      <c r="X810" s="5">
        <f>'90.1 Data-SI'!X810*Convert!$B$7/Convert!$B$5/$D810</f>
        <v>0.75401483336376529</v>
      </c>
      <c r="Y810" s="5">
        <f t="shared" si="26"/>
        <v>120.52056433732425</v>
      </c>
      <c r="Z810" s="5">
        <f>'90.1 Data-SI'!Z810*Convert!$B$6/Convert!$B$5/$D810</f>
        <v>2.2029197207223654</v>
      </c>
      <c r="AA810" s="5">
        <f>'90.1 Data-SI'!AA810*Convert!$B$6/Convert!$B$5/$D810</f>
        <v>408.81371129718025</v>
      </c>
      <c r="AB810" s="5">
        <f t="shared" si="27"/>
        <v>411.01663101790263</v>
      </c>
    </row>
    <row r="811" spans="1:28" x14ac:dyDescent="0.25">
      <c r="A811" s="95">
        <v>2004</v>
      </c>
      <c r="B811" s="95" t="s">
        <v>53</v>
      </c>
      <c r="C811" s="52" t="s">
        <v>18</v>
      </c>
      <c r="D811" s="5">
        <f>VLOOKUP(B811,SWH!$A$4:$C$19,3,FALSE)</f>
        <v>511.16</v>
      </c>
      <c r="E811" s="5">
        <f>'90.1 Data-SI'!E811*Convert!$B$6/Convert!$B$5/$D811</f>
        <v>17.227520628461622</v>
      </c>
      <c r="F811" s="5">
        <f>'90.1 Data-SI'!F811*Convert!$B$7/Convert!$B$5/$D811</f>
        <v>0.75990557424941962</v>
      </c>
      <c r="G811" s="5">
        <f>'90.1 Data-SI'!G811*Convert!$B$6/Convert!$B$5/$D811</f>
        <v>21.943145655632939</v>
      </c>
      <c r="H811" s="5">
        <f>'90.1 Data-SI'!H811*Convert!$B$6/Convert!$B$5/$D811</f>
        <v>122.12436201754613</v>
      </c>
      <c r="I811" s="5">
        <f>'90.1 Data-SI'!I811*Convert!$B$6/Convert!$B$5/$D811</f>
        <v>42.715990209632125</v>
      </c>
      <c r="J811" s="5">
        <f>'90.1 Data-SI'!J811*Convert!$B$6/Convert!$B$5/$D811</f>
        <v>90.870438479797571</v>
      </c>
      <c r="K811" s="5">
        <f>'90.1 Data-SI'!K811*Convert!$B$7/Convert!$B$5/$D811</f>
        <v>0</v>
      </c>
      <c r="L811" s="5">
        <f>'90.1 Data-SI'!L811*Convert!$B$6/Convert!$B$5/$D811</f>
        <v>0</v>
      </c>
      <c r="M811" s="5">
        <f>'90.1 Data-SI'!M811*Convert!$B$6/Convert!$B$5/$D811</f>
        <v>38.774829146777265</v>
      </c>
      <c r="N811" s="5">
        <f>'90.1 Data-SI'!N811*Convert!$B$6/Convert!$B$5/$D811</f>
        <v>0</v>
      </c>
      <c r="O811" s="5">
        <f>'90.1 Data-SI'!O811*Convert!$B$6/Convert!$B$5/$D811</f>
        <v>0</v>
      </c>
      <c r="P811" s="5">
        <f>'90.1 Data-SI'!P811*Convert!$B$6/Convert!$B$5/$D811</f>
        <v>0</v>
      </c>
      <c r="Q811" s="5">
        <f>'90.1 Data-SI'!Q811*Convert!$B$6/Convert!$B$5/$D811</f>
        <v>0</v>
      </c>
      <c r="R811" s="5">
        <f>'90.1 Data-SI'!R811*Convert!$B$6/Convert!$B$5/$D811</f>
        <v>0</v>
      </c>
      <c r="S811" s="5">
        <f>'90.1 Data-SI'!S811*Convert!$B$6/Convert!$B$5/$D811</f>
        <v>0</v>
      </c>
      <c r="T811" s="5">
        <f>'90.1 Data-SI'!T811*Convert!$B$6/Convert!$B$5/$D811</f>
        <v>31.047399813930838</v>
      </c>
      <c r="U811" s="5">
        <f>'90.1 Data-SI'!U811*Convert!$B$7/Convert!$B$5/$D811</f>
        <v>0</v>
      </c>
      <c r="V811" s="5">
        <f>'90.1 Data-SI'!V811*Convert!$B$6/Convert!$B$5/$D811</f>
        <v>0</v>
      </c>
      <c r="W811" s="5">
        <f>'90.1 Data-SI'!W811*Convert!$B$6/Convert!$B$5/$D811</f>
        <v>77.945495430871816</v>
      </c>
      <c r="X811" s="5">
        <f>'90.1 Data-SI'!X811*Convert!$B$7/Convert!$B$5/$D811</f>
        <v>0.75990557424941962</v>
      </c>
      <c r="Y811" s="5">
        <f t="shared" si="26"/>
        <v>78.705401005121232</v>
      </c>
      <c r="Z811" s="5">
        <f>'90.1 Data-SI'!Z811*Convert!$B$6/Convert!$B$5/$D811</f>
        <v>2.220130031040509</v>
      </c>
      <c r="AA811" s="5">
        <f>'90.1 Data-SI'!AA811*Convert!$B$6/Convert!$B$5/$D811</f>
        <v>366.92381598281901</v>
      </c>
      <c r="AB811" s="5">
        <f t="shared" si="27"/>
        <v>369.14394601385953</v>
      </c>
    </row>
    <row r="812" spans="1:28" x14ac:dyDescent="0.25">
      <c r="A812" s="95">
        <v>2004</v>
      </c>
      <c r="B812" s="95" t="s">
        <v>53</v>
      </c>
      <c r="C812" s="52" t="s">
        <v>4</v>
      </c>
      <c r="D812" s="5">
        <f>VLOOKUP(B812,SWH!$A$4:$C$19,3,FALSE)</f>
        <v>511.16</v>
      </c>
      <c r="E812" s="5">
        <f>'90.1 Data-SI'!E812*Convert!$B$6/Convert!$B$5/$D812</f>
        <v>50.959728852022842</v>
      </c>
      <c r="F812" s="5">
        <f>'90.1 Data-SI'!F812*Convert!$B$7/Convert!$B$5/$D812</f>
        <v>15.097968889932266</v>
      </c>
      <c r="G812" s="5">
        <f>'90.1 Data-SI'!G812*Convert!$B$6/Convert!$B$5/$D812</f>
        <v>28.551904817800033</v>
      </c>
      <c r="H812" s="5">
        <f>'90.1 Data-SI'!H812*Convert!$B$6/Convert!$B$5/$D812</f>
        <v>122.12436201754613</v>
      </c>
      <c r="I812" s="5">
        <f>'90.1 Data-SI'!I812*Convert!$B$6/Convert!$B$5/$D812</f>
        <v>42.78483145090469</v>
      </c>
      <c r="J812" s="5">
        <f>'90.1 Data-SI'!J812*Convert!$B$6/Convert!$B$5/$D812</f>
        <v>90.870438479797571</v>
      </c>
      <c r="K812" s="5">
        <f>'90.1 Data-SI'!K812*Convert!$B$7/Convert!$B$5/$D812</f>
        <v>0</v>
      </c>
      <c r="L812" s="5">
        <f>'90.1 Data-SI'!L812*Convert!$B$6/Convert!$B$5/$D812</f>
        <v>0</v>
      </c>
      <c r="M812" s="5">
        <f>'90.1 Data-SI'!M812*Convert!$B$6/Convert!$B$5/$D812</f>
        <v>39.463241559503004</v>
      </c>
      <c r="N812" s="5">
        <f>'90.1 Data-SI'!N812*Convert!$B$6/Convert!$B$5/$D812</f>
        <v>0</v>
      </c>
      <c r="O812" s="5">
        <f>'90.1 Data-SI'!O812*Convert!$B$6/Convert!$B$5/$D812</f>
        <v>0</v>
      </c>
      <c r="P812" s="5">
        <f>'90.1 Data-SI'!P812*Convert!$B$6/Convert!$B$5/$D812</f>
        <v>0</v>
      </c>
      <c r="Q812" s="5">
        <f>'90.1 Data-SI'!Q812*Convert!$B$6/Convert!$B$5/$D812</f>
        <v>0</v>
      </c>
      <c r="R812" s="5">
        <f>'90.1 Data-SI'!R812*Convert!$B$6/Convert!$B$5/$D812</f>
        <v>0</v>
      </c>
      <c r="S812" s="5">
        <f>'90.1 Data-SI'!S812*Convert!$B$6/Convert!$B$5/$D812</f>
        <v>0</v>
      </c>
      <c r="T812" s="5">
        <f>'90.1 Data-SI'!T812*Convert!$B$6/Convert!$B$5/$D812</f>
        <v>31.047399813930838</v>
      </c>
      <c r="U812" s="5">
        <f>'90.1 Data-SI'!U812*Convert!$B$7/Convert!$B$5/$D812</f>
        <v>0</v>
      </c>
      <c r="V812" s="5">
        <f>'90.1 Data-SI'!V812*Convert!$B$6/Convert!$B$5/$D812</f>
        <v>0</v>
      </c>
      <c r="W812" s="5">
        <f>'90.1 Data-SI'!W812*Convert!$B$6/Convert!$B$5/$D812</f>
        <v>118.97487522932587</v>
      </c>
      <c r="X812" s="5">
        <f>'90.1 Data-SI'!X812*Convert!$B$7/Convert!$B$5/$D812</f>
        <v>15.097968889932266</v>
      </c>
      <c r="Y812" s="5">
        <f t="shared" si="26"/>
        <v>134.07284411925815</v>
      </c>
      <c r="Z812" s="5">
        <f>'90.1 Data-SI'!Z812*Convert!$B$6/Convert!$B$5/$D812</f>
        <v>44.110025345401745</v>
      </c>
      <c r="AA812" s="5">
        <f>'90.1 Data-SI'!AA812*Convert!$B$6/Convert!$B$5/$D812</f>
        <v>449.91193233690689</v>
      </c>
      <c r="AB812" s="5">
        <f t="shared" si="27"/>
        <v>494.02195768230865</v>
      </c>
    </row>
    <row r="813" spans="1:28" x14ac:dyDescent="0.25">
      <c r="A813" s="95">
        <v>2004</v>
      </c>
      <c r="B813" s="95" t="s">
        <v>53</v>
      </c>
      <c r="C813" s="52" t="s">
        <v>5</v>
      </c>
      <c r="D813" s="5">
        <f>VLOOKUP(B813,SWH!$A$4:$C$19,3,FALSE)</f>
        <v>511.16</v>
      </c>
      <c r="E813" s="5">
        <f>'90.1 Data-SI'!E813*Convert!$B$6/Convert!$B$5/$D813</f>
        <v>30.737614228204254</v>
      </c>
      <c r="F813" s="5">
        <f>'90.1 Data-SI'!F813*Convert!$B$7/Convert!$B$5/$D813</f>
        <v>8.2234742763735653</v>
      </c>
      <c r="G813" s="5">
        <f>'90.1 Data-SI'!G813*Convert!$B$6/Convert!$B$5/$D813</f>
        <v>38.757618836459116</v>
      </c>
      <c r="H813" s="5">
        <f>'90.1 Data-SI'!H813*Convert!$B$6/Convert!$B$5/$D813</f>
        <v>122.12436201754613</v>
      </c>
      <c r="I813" s="5">
        <f>'90.1 Data-SI'!I813*Convert!$B$6/Convert!$B$5/$D813</f>
        <v>42.78483145090469</v>
      </c>
      <c r="J813" s="5">
        <f>'90.1 Data-SI'!J813*Convert!$B$6/Convert!$B$5/$D813</f>
        <v>90.870438479797571</v>
      </c>
      <c r="K813" s="5">
        <f>'90.1 Data-SI'!K813*Convert!$B$7/Convert!$B$5/$D813</f>
        <v>0</v>
      </c>
      <c r="L813" s="5">
        <f>'90.1 Data-SI'!L813*Convert!$B$6/Convert!$B$5/$D813</f>
        <v>0</v>
      </c>
      <c r="M813" s="5">
        <f>'90.1 Data-SI'!M813*Convert!$B$6/Convert!$B$5/$D813</f>
        <v>47.362773995530858</v>
      </c>
      <c r="N813" s="5">
        <f>'90.1 Data-SI'!N813*Convert!$B$6/Convert!$B$5/$D813</f>
        <v>0</v>
      </c>
      <c r="O813" s="5">
        <f>'90.1 Data-SI'!O813*Convert!$B$6/Convert!$B$5/$D813</f>
        <v>0</v>
      </c>
      <c r="P813" s="5">
        <f>'90.1 Data-SI'!P813*Convert!$B$6/Convert!$B$5/$D813</f>
        <v>0</v>
      </c>
      <c r="Q813" s="5">
        <f>'90.1 Data-SI'!Q813*Convert!$B$6/Convert!$B$5/$D813</f>
        <v>0</v>
      </c>
      <c r="R813" s="5">
        <f>'90.1 Data-SI'!R813*Convert!$B$6/Convert!$B$5/$D813</f>
        <v>0</v>
      </c>
      <c r="S813" s="5">
        <f>'90.1 Data-SI'!S813*Convert!$B$6/Convert!$B$5/$D813</f>
        <v>0</v>
      </c>
      <c r="T813" s="5">
        <f>'90.1 Data-SI'!T813*Convert!$B$6/Convert!$B$5/$D813</f>
        <v>31.047399813930838</v>
      </c>
      <c r="U813" s="5">
        <f>'90.1 Data-SI'!U813*Convert!$B$7/Convert!$B$5/$D813</f>
        <v>0</v>
      </c>
      <c r="V813" s="5">
        <f>'90.1 Data-SI'!V813*Convert!$B$6/Convert!$B$5/$D813</f>
        <v>0</v>
      </c>
      <c r="W813" s="5">
        <f>'90.1 Data-SI'!W813*Convert!$B$6/Convert!$B$5/$D813</f>
        <v>116.85800706019423</v>
      </c>
      <c r="X813" s="5">
        <f>'90.1 Data-SI'!X813*Convert!$B$7/Convert!$B$5/$D813</f>
        <v>8.2234742763735653</v>
      </c>
      <c r="Y813" s="5">
        <f t="shared" si="26"/>
        <v>125.08148133656779</v>
      </c>
      <c r="Z813" s="5">
        <f>'90.1 Data-SI'!Z813*Convert!$B$6/Convert!$B$5/$D813</f>
        <v>24.025593204128302</v>
      </c>
      <c r="AA813" s="5">
        <f>'90.1 Data-SI'!AA813*Convert!$B$6/Convert!$B$5/$D813</f>
        <v>427.71063202650174</v>
      </c>
      <c r="AB813" s="5">
        <f t="shared" si="27"/>
        <v>451.73622523063005</v>
      </c>
    </row>
    <row r="814" spans="1:28" x14ac:dyDescent="0.25">
      <c r="A814" s="95">
        <v>2004</v>
      </c>
      <c r="B814" s="95" t="s">
        <v>53</v>
      </c>
      <c r="C814" s="52" t="s">
        <v>15</v>
      </c>
      <c r="D814" s="5">
        <f>VLOOKUP(B814,SWH!$A$4:$C$19,3,FALSE)</f>
        <v>511.16</v>
      </c>
      <c r="E814" s="5">
        <f>'90.1 Data-SI'!E814*Convert!$B$6/Convert!$B$5/$D814</f>
        <v>21.616149759588215</v>
      </c>
      <c r="F814" s="5">
        <f>'90.1 Data-SI'!F814*Convert!$B$7/Convert!$B$5/$D814</f>
        <v>1.5139204076131849</v>
      </c>
      <c r="G814" s="5">
        <f>'90.1 Data-SI'!G814*Convert!$B$6/Convert!$B$5/$D814</f>
        <v>14.129664771195799</v>
      </c>
      <c r="H814" s="5">
        <f>'90.1 Data-SI'!H814*Convert!$B$6/Convert!$B$5/$D814</f>
        <v>122.12436201754613</v>
      </c>
      <c r="I814" s="5">
        <f>'90.1 Data-SI'!I814*Convert!$B$6/Convert!$B$5/$D814</f>
        <v>42.715990209632125</v>
      </c>
      <c r="J814" s="5">
        <f>'90.1 Data-SI'!J814*Convert!$B$6/Convert!$B$5/$D814</f>
        <v>90.870438479797571</v>
      </c>
      <c r="K814" s="5">
        <f>'90.1 Data-SI'!K814*Convert!$B$7/Convert!$B$5/$D814</f>
        <v>0</v>
      </c>
      <c r="L814" s="5">
        <f>'90.1 Data-SI'!L814*Convert!$B$6/Convert!$B$5/$D814</f>
        <v>0</v>
      </c>
      <c r="M814" s="5">
        <f>'90.1 Data-SI'!M814*Convert!$B$6/Convert!$B$5/$D814</f>
        <v>35.436028945057423</v>
      </c>
      <c r="N814" s="5">
        <f>'90.1 Data-SI'!N814*Convert!$B$6/Convert!$B$5/$D814</f>
        <v>0</v>
      </c>
      <c r="O814" s="5">
        <f>'90.1 Data-SI'!O814*Convert!$B$6/Convert!$B$5/$D814</f>
        <v>0</v>
      </c>
      <c r="P814" s="5">
        <f>'90.1 Data-SI'!P814*Convert!$B$6/Convert!$B$5/$D814</f>
        <v>0</v>
      </c>
      <c r="Q814" s="5">
        <f>'90.1 Data-SI'!Q814*Convert!$B$6/Convert!$B$5/$D814</f>
        <v>0</v>
      </c>
      <c r="R814" s="5">
        <f>'90.1 Data-SI'!R814*Convert!$B$6/Convert!$B$5/$D814</f>
        <v>0</v>
      </c>
      <c r="S814" s="5">
        <f>'90.1 Data-SI'!S814*Convert!$B$6/Convert!$B$5/$D814</f>
        <v>0</v>
      </c>
      <c r="T814" s="5">
        <f>'90.1 Data-SI'!T814*Convert!$B$6/Convert!$B$5/$D814</f>
        <v>31.047399813930838</v>
      </c>
      <c r="U814" s="5">
        <f>'90.1 Data-SI'!U814*Convert!$B$7/Convert!$B$5/$D814</f>
        <v>0</v>
      </c>
      <c r="V814" s="5">
        <f>'90.1 Data-SI'!V814*Convert!$B$6/Convert!$B$5/$D814</f>
        <v>0</v>
      </c>
      <c r="W814" s="5">
        <f>'90.1 Data-SI'!W814*Convert!$B$6/Convert!$B$5/$D814</f>
        <v>71.181843475841447</v>
      </c>
      <c r="X814" s="5">
        <f>'90.1 Data-SI'!X814*Convert!$B$7/Convert!$B$5/$D814</f>
        <v>1.5139204076131849</v>
      </c>
      <c r="Y814" s="5">
        <f t="shared" si="26"/>
        <v>72.695763883454632</v>
      </c>
      <c r="Z814" s="5">
        <f>'90.1 Data-SI'!Z814*Convert!$B$6/Convert!$B$5/$D814</f>
        <v>4.423049751762874</v>
      </c>
      <c r="AA814" s="5">
        <f>'90.1 Data-SI'!AA814*Convert!$B$6/Convert!$B$5/$D814</f>
        <v>362.36308374851097</v>
      </c>
      <c r="AB814" s="5">
        <f t="shared" si="27"/>
        <v>366.78613350027382</v>
      </c>
    </row>
    <row r="815" spans="1:28" x14ac:dyDescent="0.25">
      <c r="A815" s="95">
        <v>2004</v>
      </c>
      <c r="B815" s="95" t="s">
        <v>53</v>
      </c>
      <c r="C815" s="52" t="s">
        <v>16</v>
      </c>
      <c r="D815" s="5">
        <f>VLOOKUP(B815,SWH!$A$4:$C$19,3,FALSE)</f>
        <v>511.16</v>
      </c>
      <c r="E815" s="5">
        <f>'90.1 Data-SI'!E815*Convert!$B$6/Convert!$B$5/$D815</f>
        <v>57.688960186416956</v>
      </c>
      <c r="F815" s="5">
        <f>'90.1 Data-SI'!F815*Convert!$B$7/Convert!$B$5/$D815</f>
        <v>42.972954760848964</v>
      </c>
      <c r="G815" s="5">
        <f>'90.1 Data-SI'!G815*Convert!$B$6/Convert!$B$5/$D815</f>
        <v>29.309158471798352</v>
      </c>
      <c r="H815" s="5">
        <f>'90.1 Data-SI'!H815*Convert!$B$6/Convert!$B$5/$D815</f>
        <v>122.12436201754613</v>
      </c>
      <c r="I815" s="5">
        <f>'90.1 Data-SI'!I815*Convert!$B$6/Convert!$B$5/$D815</f>
        <v>42.750410830268407</v>
      </c>
      <c r="J815" s="5">
        <f>'90.1 Data-SI'!J815*Convert!$B$6/Convert!$B$5/$D815</f>
        <v>90.870438479797571</v>
      </c>
      <c r="K815" s="5">
        <f>'90.1 Data-SI'!K815*Convert!$B$7/Convert!$B$5/$D815</f>
        <v>0</v>
      </c>
      <c r="L815" s="5">
        <f>'90.1 Data-SI'!L815*Convert!$B$6/Convert!$B$5/$D815</f>
        <v>0</v>
      </c>
      <c r="M815" s="5">
        <f>'90.1 Data-SI'!M815*Convert!$B$6/Convert!$B$5/$D815</f>
        <v>45.29753675735364</v>
      </c>
      <c r="N815" s="5">
        <f>'90.1 Data-SI'!N815*Convert!$B$6/Convert!$B$5/$D815</f>
        <v>0</v>
      </c>
      <c r="O815" s="5">
        <f>'90.1 Data-SI'!O815*Convert!$B$6/Convert!$B$5/$D815</f>
        <v>0</v>
      </c>
      <c r="P815" s="5">
        <f>'90.1 Data-SI'!P815*Convert!$B$6/Convert!$B$5/$D815</f>
        <v>0</v>
      </c>
      <c r="Q815" s="5">
        <f>'90.1 Data-SI'!Q815*Convert!$B$6/Convert!$B$5/$D815</f>
        <v>0</v>
      </c>
      <c r="R815" s="5">
        <f>'90.1 Data-SI'!R815*Convert!$B$6/Convert!$B$5/$D815</f>
        <v>0</v>
      </c>
      <c r="S815" s="5">
        <f>'90.1 Data-SI'!S815*Convert!$B$6/Convert!$B$5/$D815</f>
        <v>0</v>
      </c>
      <c r="T815" s="5">
        <f>'90.1 Data-SI'!T815*Convert!$B$6/Convert!$B$5/$D815</f>
        <v>31.047399813930838</v>
      </c>
      <c r="U815" s="5">
        <f>'90.1 Data-SI'!U815*Convert!$B$7/Convert!$B$5/$D815</f>
        <v>0</v>
      </c>
      <c r="V815" s="5">
        <f>'90.1 Data-SI'!V815*Convert!$B$6/Convert!$B$5/$D815</f>
        <v>0</v>
      </c>
      <c r="W815" s="5">
        <f>'90.1 Data-SI'!W815*Convert!$B$6/Convert!$B$5/$D815</f>
        <v>132.29565541556894</v>
      </c>
      <c r="X815" s="5">
        <f>'90.1 Data-SI'!X815*Convert!$B$7/Convert!$B$5/$D815</f>
        <v>42.972954760848964</v>
      </c>
      <c r="Y815" s="5">
        <f t="shared" si="26"/>
        <v>175.26861017641789</v>
      </c>
      <c r="Z815" s="5">
        <f>'90.1 Data-SI'!Z815*Convert!$B$6/Convert!$B$5/$D815</f>
        <v>125.5492137708567</v>
      </c>
      <c r="AA815" s="5">
        <f>'90.1 Data-SI'!AA815*Convert!$B$6/Convert!$B$5/$D815</f>
        <v>544.63748032796866</v>
      </c>
      <c r="AB815" s="5">
        <f t="shared" si="27"/>
        <v>670.18669409882534</v>
      </c>
    </row>
    <row r="816" spans="1:28" x14ac:dyDescent="0.25">
      <c r="A816" s="95">
        <v>2004</v>
      </c>
      <c r="B816" s="95" t="s">
        <v>53</v>
      </c>
      <c r="C816" s="52" t="s">
        <v>9</v>
      </c>
      <c r="D816" s="5">
        <f>VLOOKUP(B816,SWH!$A$4:$C$19,3,FALSE)</f>
        <v>511.16</v>
      </c>
      <c r="E816" s="5">
        <f>'90.1 Data-SI'!E816*Convert!$B$6/Convert!$B$5/$D816</f>
        <v>37.793841458643087</v>
      </c>
      <c r="F816" s="5">
        <f>'90.1 Data-SI'!F816*Convert!$B$7/Convert!$B$5/$D816</f>
        <v>27.250567337037324</v>
      </c>
      <c r="G816" s="5">
        <f>'90.1 Data-SI'!G816*Convert!$B$6/Convert!$B$5/$D816</f>
        <v>23.543704515220284</v>
      </c>
      <c r="H816" s="5">
        <f>'90.1 Data-SI'!H816*Convert!$B$6/Convert!$B$5/$D816</f>
        <v>122.12436201754613</v>
      </c>
      <c r="I816" s="5">
        <f>'90.1 Data-SI'!I816*Convert!$B$6/Convert!$B$5/$D816</f>
        <v>42.733200519950259</v>
      </c>
      <c r="J816" s="5">
        <f>'90.1 Data-SI'!J816*Convert!$B$6/Convert!$B$5/$D816</f>
        <v>90.870438479797571</v>
      </c>
      <c r="K816" s="5">
        <f>'90.1 Data-SI'!K816*Convert!$B$7/Convert!$B$5/$D816</f>
        <v>0</v>
      </c>
      <c r="L816" s="5">
        <f>'90.1 Data-SI'!L816*Convert!$B$6/Convert!$B$5/$D816</f>
        <v>0</v>
      </c>
      <c r="M816" s="5">
        <f>'90.1 Data-SI'!M816*Convert!$B$6/Convert!$B$5/$D816</f>
        <v>45.228695516081068</v>
      </c>
      <c r="N816" s="5">
        <f>'90.1 Data-SI'!N816*Convert!$B$6/Convert!$B$5/$D816</f>
        <v>0</v>
      </c>
      <c r="O816" s="5">
        <f>'90.1 Data-SI'!O816*Convert!$B$6/Convert!$B$5/$D816</f>
        <v>0</v>
      </c>
      <c r="P816" s="5">
        <f>'90.1 Data-SI'!P816*Convert!$B$6/Convert!$B$5/$D816</f>
        <v>0</v>
      </c>
      <c r="Q816" s="5">
        <f>'90.1 Data-SI'!Q816*Convert!$B$6/Convert!$B$5/$D816</f>
        <v>0</v>
      </c>
      <c r="R816" s="5">
        <f>'90.1 Data-SI'!R816*Convert!$B$6/Convert!$B$5/$D816</f>
        <v>0</v>
      </c>
      <c r="S816" s="5">
        <f>'90.1 Data-SI'!S816*Convert!$B$6/Convert!$B$5/$D816</f>
        <v>0</v>
      </c>
      <c r="T816" s="5">
        <f>'90.1 Data-SI'!T816*Convert!$B$6/Convert!$B$5/$D816</f>
        <v>31.047399813930838</v>
      </c>
      <c r="U816" s="5">
        <f>'90.1 Data-SI'!U816*Convert!$B$7/Convert!$B$5/$D816</f>
        <v>0</v>
      </c>
      <c r="V816" s="5">
        <f>'90.1 Data-SI'!V816*Convert!$B$6/Convert!$B$5/$D816</f>
        <v>0</v>
      </c>
      <c r="W816" s="5">
        <f>'90.1 Data-SI'!W816*Convert!$B$6/Convert!$B$5/$D816</f>
        <v>106.56624148994443</v>
      </c>
      <c r="X816" s="5">
        <f>'90.1 Data-SI'!X816*Convert!$B$7/Convert!$B$5/$D816</f>
        <v>27.250567337037324</v>
      </c>
      <c r="Y816" s="5">
        <f t="shared" si="26"/>
        <v>133.81680882698174</v>
      </c>
      <c r="Z816" s="5">
        <f>'90.1 Data-SI'!Z816*Convert!$B$6/Convert!$B$5/$D816</f>
        <v>79.614895531731733</v>
      </c>
      <c r="AA816" s="5">
        <f>'90.1 Data-SI'!AA816*Convert!$B$6/Convert!$B$5/$D816</f>
        <v>472.93932754258287</v>
      </c>
      <c r="AB816" s="5">
        <f t="shared" si="27"/>
        <v>552.55422307431456</v>
      </c>
    </row>
    <row r="817" spans="1:28" x14ac:dyDescent="0.25">
      <c r="A817" s="95">
        <v>2004</v>
      </c>
      <c r="B817" s="95" t="s">
        <v>53</v>
      </c>
      <c r="C817" s="52" t="s">
        <v>12</v>
      </c>
      <c r="D817" s="5">
        <f>VLOOKUP(B817,SWH!$A$4:$C$19,3,FALSE)</f>
        <v>511.16</v>
      </c>
      <c r="E817" s="5">
        <f>'90.1 Data-SI'!E817*Convert!$B$6/Convert!$B$5/$D817</f>
        <v>51.613720644112291</v>
      </c>
      <c r="F817" s="5">
        <f>'90.1 Data-SI'!F817*Convert!$B$7/Convert!$B$5/$D817</f>
        <v>69.227986888210708</v>
      </c>
      <c r="G817" s="5">
        <f>'90.1 Data-SI'!G817*Convert!$B$6/Convert!$B$5/$D817</f>
        <v>23.646966377129143</v>
      </c>
      <c r="H817" s="5">
        <f>'90.1 Data-SI'!H817*Convert!$B$6/Convert!$B$5/$D817</f>
        <v>122.12436201754613</v>
      </c>
      <c r="I817" s="5">
        <f>'90.1 Data-SI'!I817*Convert!$B$6/Convert!$B$5/$D817</f>
        <v>42.698779899313976</v>
      </c>
      <c r="J817" s="5">
        <f>'90.1 Data-SI'!J817*Convert!$B$6/Convert!$B$5/$D817</f>
        <v>90.870438479797571</v>
      </c>
      <c r="K817" s="5">
        <f>'90.1 Data-SI'!K817*Convert!$B$7/Convert!$B$5/$D817</f>
        <v>0</v>
      </c>
      <c r="L817" s="5">
        <f>'90.1 Data-SI'!L817*Convert!$B$6/Convert!$B$5/$D817</f>
        <v>0</v>
      </c>
      <c r="M817" s="5">
        <f>'90.1 Data-SI'!M817*Convert!$B$6/Convert!$B$5/$D817</f>
        <v>48.188868890801743</v>
      </c>
      <c r="N817" s="5">
        <f>'90.1 Data-SI'!N817*Convert!$B$6/Convert!$B$5/$D817</f>
        <v>0</v>
      </c>
      <c r="O817" s="5">
        <f>'90.1 Data-SI'!O817*Convert!$B$6/Convert!$B$5/$D817</f>
        <v>0</v>
      </c>
      <c r="P817" s="5">
        <f>'90.1 Data-SI'!P817*Convert!$B$6/Convert!$B$5/$D817</f>
        <v>0</v>
      </c>
      <c r="Q817" s="5">
        <f>'90.1 Data-SI'!Q817*Convert!$B$6/Convert!$B$5/$D817</f>
        <v>0</v>
      </c>
      <c r="R817" s="5">
        <f>'90.1 Data-SI'!R817*Convert!$B$6/Convert!$B$5/$D817</f>
        <v>0</v>
      </c>
      <c r="S817" s="5">
        <f>'90.1 Data-SI'!S817*Convert!$B$6/Convert!$B$5/$D817</f>
        <v>0</v>
      </c>
      <c r="T817" s="5">
        <f>'90.1 Data-SI'!T817*Convert!$B$6/Convert!$B$5/$D817</f>
        <v>31.081820434567124</v>
      </c>
      <c r="U817" s="5">
        <f>'90.1 Data-SI'!U817*Convert!$B$7/Convert!$B$5/$D817</f>
        <v>0</v>
      </c>
      <c r="V817" s="5">
        <f>'90.1 Data-SI'!V817*Convert!$B$6/Convert!$B$5/$D817</f>
        <v>0</v>
      </c>
      <c r="W817" s="5">
        <f>'90.1 Data-SI'!W817*Convert!$B$6/Convert!$B$5/$D817</f>
        <v>123.44955591204317</v>
      </c>
      <c r="X817" s="5">
        <f>'90.1 Data-SI'!X817*Convert!$B$7/Convert!$B$5/$D817</f>
        <v>69.227986888210708</v>
      </c>
      <c r="Y817" s="5">
        <f t="shared" si="26"/>
        <v>192.67754280025389</v>
      </c>
      <c r="Z817" s="5">
        <f>'90.1 Data-SI'!Z817*Convert!$B$6/Convert!$B$5/$D817</f>
        <v>202.25556685882219</v>
      </c>
      <c r="AA817" s="5">
        <f>'90.1 Data-SI'!AA817*Convert!$B$6/Convert!$B$5/$D817</f>
        <v>612.48052360209022</v>
      </c>
      <c r="AB817" s="5">
        <f t="shared" si="27"/>
        <v>814.73609046091246</v>
      </c>
    </row>
    <row r="818" spans="1:28" x14ac:dyDescent="0.25">
      <c r="A818" s="95">
        <v>2004</v>
      </c>
      <c r="B818" s="95" t="s">
        <v>53</v>
      </c>
      <c r="C818" s="52" t="s">
        <v>8</v>
      </c>
      <c r="D818" s="5">
        <f>VLOOKUP(B818,SWH!$A$4:$C$19,3,FALSE)</f>
        <v>511.16</v>
      </c>
      <c r="E818" s="5">
        <f>'90.1 Data-SI'!E818*Convert!$B$6/Convert!$B$5/$D818</f>
        <v>40.702383902409331</v>
      </c>
      <c r="F818" s="5">
        <f>'90.1 Data-SI'!F818*Convert!$B$7/Convert!$B$5/$D818</f>
        <v>101.80967472676529</v>
      </c>
      <c r="G818" s="5">
        <f>'90.1 Data-SI'!G818*Convert!$B$6/Convert!$B$5/$D818</f>
        <v>15.334386493465841</v>
      </c>
      <c r="H818" s="5">
        <f>'90.1 Data-SI'!H818*Convert!$B$6/Convert!$B$5/$D818</f>
        <v>122.12436201754613</v>
      </c>
      <c r="I818" s="5">
        <f>'90.1 Data-SI'!I818*Convert!$B$6/Convert!$B$5/$D818</f>
        <v>42.457835554859969</v>
      </c>
      <c r="J818" s="5">
        <f>'90.1 Data-SI'!J818*Convert!$B$6/Convert!$B$5/$D818</f>
        <v>90.870438479797571</v>
      </c>
      <c r="K818" s="5">
        <f>'90.1 Data-SI'!K818*Convert!$B$7/Convert!$B$5/$D818</f>
        <v>0</v>
      </c>
      <c r="L818" s="5">
        <f>'90.1 Data-SI'!L818*Convert!$B$6/Convert!$B$5/$D818</f>
        <v>0</v>
      </c>
      <c r="M818" s="5">
        <f>'90.1 Data-SI'!M818*Convert!$B$6/Convert!$B$5/$D818</f>
        <v>48.550285407482768</v>
      </c>
      <c r="N818" s="5">
        <f>'90.1 Data-SI'!N818*Convert!$B$6/Convert!$B$5/$D818</f>
        <v>0</v>
      </c>
      <c r="O818" s="5">
        <f>'90.1 Data-SI'!O818*Convert!$B$6/Convert!$B$5/$D818</f>
        <v>0</v>
      </c>
      <c r="P818" s="5">
        <f>'90.1 Data-SI'!P818*Convert!$B$6/Convert!$B$5/$D818</f>
        <v>0</v>
      </c>
      <c r="Q818" s="5">
        <f>'90.1 Data-SI'!Q818*Convert!$B$6/Convert!$B$5/$D818</f>
        <v>0</v>
      </c>
      <c r="R818" s="5">
        <f>'90.1 Data-SI'!R818*Convert!$B$6/Convert!$B$5/$D818</f>
        <v>0</v>
      </c>
      <c r="S818" s="5">
        <f>'90.1 Data-SI'!S818*Convert!$B$6/Convert!$B$5/$D818</f>
        <v>0</v>
      </c>
      <c r="T818" s="5">
        <f>'90.1 Data-SI'!T818*Convert!$B$6/Convert!$B$5/$D818</f>
        <v>31.167871986157845</v>
      </c>
      <c r="U818" s="5">
        <f>'90.1 Data-SI'!U818*Convert!$B$7/Convert!$B$5/$D818</f>
        <v>0</v>
      </c>
      <c r="V818" s="5">
        <f>'90.1 Data-SI'!V818*Convert!$B$6/Convert!$B$5/$D818</f>
        <v>0</v>
      </c>
      <c r="W818" s="5">
        <f>'90.1 Data-SI'!W818*Convert!$B$6/Convert!$B$5/$D818</f>
        <v>104.58705580335793</v>
      </c>
      <c r="X818" s="5">
        <f>'90.1 Data-SI'!X818*Convert!$B$7/Convert!$B$5/$D818</f>
        <v>101.80967472676529</v>
      </c>
      <c r="Y818" s="5">
        <f t="shared" si="26"/>
        <v>206.39673053012322</v>
      </c>
      <c r="Z818" s="5">
        <f>'90.1 Data-SI'!Z818*Convert!$B$6/Convert!$B$5/$D818</f>
        <v>297.44579322847386</v>
      </c>
      <c r="AA818" s="5">
        <f>'90.1 Data-SI'!AA818*Convert!$B$6/Convert!$B$5/$D818</f>
        <v>688.67056738051144</v>
      </c>
      <c r="AB818" s="5">
        <f t="shared" si="27"/>
        <v>986.11636060898536</v>
      </c>
    </row>
    <row r="819" spans="1:28" x14ac:dyDescent="0.25">
      <c r="A819" s="95">
        <v>2007</v>
      </c>
      <c r="B819" s="95" t="s">
        <v>53</v>
      </c>
      <c r="C819" s="52" t="s">
        <v>10</v>
      </c>
      <c r="D819" s="5">
        <f>VLOOKUP(B819,SWH!$A$4:$C$19,3,FALSE)</f>
        <v>511.16</v>
      </c>
      <c r="E819" s="5">
        <f>'90.1 Data-SI'!E819*Convert!$B$6/Convert!$B$5/$D819</f>
        <v>0</v>
      </c>
      <c r="F819" s="5">
        <f>'90.1 Data-SI'!F819*Convert!$B$7/Convert!$B$5/$D819</f>
        <v>0</v>
      </c>
      <c r="G819" s="5">
        <f>'90.1 Data-SI'!G819*Convert!$B$6/Convert!$B$5/$D819</f>
        <v>181.06967485718755</v>
      </c>
      <c r="H819" s="5">
        <f>'90.1 Data-SI'!H819*Convert!$B$6/Convert!$B$5/$D819</f>
        <v>122.12436201754613</v>
      </c>
      <c r="I819" s="5">
        <f>'90.1 Data-SI'!I819*Convert!$B$6/Convert!$B$5/$D819</f>
        <v>42.853672692177255</v>
      </c>
      <c r="J819" s="5">
        <f>'90.1 Data-SI'!J819*Convert!$B$6/Convert!$B$5/$D819</f>
        <v>90.870438479797571</v>
      </c>
      <c r="K819" s="5">
        <f>'90.1 Data-SI'!K819*Convert!$B$7/Convert!$B$5/$D819</f>
        <v>0</v>
      </c>
      <c r="L819" s="5">
        <f>'90.1 Data-SI'!L819*Convert!$B$6/Convert!$B$5/$D819</f>
        <v>0</v>
      </c>
      <c r="M819" s="5">
        <f>'90.1 Data-SI'!M819*Convert!$B$6/Convert!$B$5/$D819</f>
        <v>57.534067393553649</v>
      </c>
      <c r="N819" s="5">
        <f>'90.1 Data-SI'!N819*Convert!$B$6/Convert!$B$5/$D819</f>
        <v>0</v>
      </c>
      <c r="O819" s="5">
        <f>'90.1 Data-SI'!O819*Convert!$B$6/Convert!$B$5/$D819</f>
        <v>0</v>
      </c>
      <c r="P819" s="5">
        <f>'90.1 Data-SI'!P819*Convert!$B$6/Convert!$B$5/$D819</f>
        <v>0</v>
      </c>
      <c r="Q819" s="5">
        <f>'90.1 Data-SI'!Q819*Convert!$B$6/Convert!$B$5/$D819</f>
        <v>0</v>
      </c>
      <c r="R819" s="5">
        <f>'90.1 Data-SI'!R819*Convert!$B$6/Convert!$B$5/$D819</f>
        <v>0</v>
      </c>
      <c r="S819" s="5">
        <f>'90.1 Data-SI'!S819*Convert!$B$6/Convert!$B$5/$D819</f>
        <v>0</v>
      </c>
      <c r="T819" s="5">
        <f>'90.1 Data-SI'!T819*Convert!$B$6/Convert!$B$5/$D819</f>
        <v>31.047399813930838</v>
      </c>
      <c r="U819" s="5">
        <f>'90.1 Data-SI'!U819*Convert!$B$7/Convert!$B$5/$D819</f>
        <v>0</v>
      </c>
      <c r="V819" s="5">
        <f>'90.1 Data-SI'!V819*Convert!$B$6/Convert!$B$5/$D819</f>
        <v>0</v>
      </c>
      <c r="W819" s="5">
        <f>'90.1 Data-SI'!W819*Convert!$B$6/Convert!$B$5/$D819</f>
        <v>238.60374225074119</v>
      </c>
      <c r="X819" s="5">
        <f>'90.1 Data-SI'!X819*Convert!$B$7/Convert!$B$5/$D819</f>
        <v>0</v>
      </c>
      <c r="Y819" s="5">
        <f t="shared" si="26"/>
        <v>238.60374225074119</v>
      </c>
      <c r="Z819" s="5">
        <f>'90.1 Data-SI'!Z819*Convert!$B$6/Convert!$B$5/$D819</f>
        <v>0</v>
      </c>
      <c r="AA819" s="5">
        <f>'90.1 Data-SI'!AA819*Convert!$B$6/Convert!$B$5/$D819</f>
        <v>525.51682556451124</v>
      </c>
      <c r="AB819" s="5">
        <f t="shared" si="27"/>
        <v>525.51682556451124</v>
      </c>
    </row>
    <row r="820" spans="1:28" x14ac:dyDescent="0.25">
      <c r="A820" s="95">
        <v>2007</v>
      </c>
      <c r="B820" s="95" t="s">
        <v>53</v>
      </c>
      <c r="C820" s="52" t="s">
        <v>6</v>
      </c>
      <c r="D820" s="5">
        <f>VLOOKUP(B820,SWH!$A$4:$C$19,3,FALSE)</f>
        <v>511.16</v>
      </c>
      <c r="E820" s="5">
        <f>'90.1 Data-SI'!E820*Convert!$B$6/Convert!$B$5/$D820</f>
        <v>0</v>
      </c>
      <c r="F820" s="5">
        <f>'90.1 Data-SI'!F820*Convert!$B$7/Convert!$B$5/$D820</f>
        <v>0</v>
      </c>
      <c r="G820" s="5">
        <f>'90.1 Data-SI'!G820*Convert!$B$6/Convert!$B$5/$D820</f>
        <v>143.41351588108961</v>
      </c>
      <c r="H820" s="5">
        <f>'90.1 Data-SI'!H820*Convert!$B$6/Convert!$B$5/$D820</f>
        <v>122.12436201754613</v>
      </c>
      <c r="I820" s="5">
        <f>'90.1 Data-SI'!I820*Convert!$B$6/Convert!$B$5/$D820</f>
        <v>42.870883002495411</v>
      </c>
      <c r="J820" s="5">
        <f>'90.1 Data-SI'!J820*Convert!$B$6/Convert!$B$5/$D820</f>
        <v>90.870438479797571</v>
      </c>
      <c r="K820" s="5">
        <f>'90.1 Data-SI'!K820*Convert!$B$7/Convert!$B$5/$D820</f>
        <v>0</v>
      </c>
      <c r="L820" s="5">
        <f>'90.1 Data-SI'!L820*Convert!$B$6/Convert!$B$5/$D820</f>
        <v>0</v>
      </c>
      <c r="M820" s="5">
        <f>'90.1 Data-SI'!M820*Convert!$B$6/Convert!$B$5/$D820</f>
        <v>51.906295919520737</v>
      </c>
      <c r="N820" s="5">
        <f>'90.1 Data-SI'!N820*Convert!$B$6/Convert!$B$5/$D820</f>
        <v>0</v>
      </c>
      <c r="O820" s="5">
        <f>'90.1 Data-SI'!O820*Convert!$B$6/Convert!$B$5/$D820</f>
        <v>0</v>
      </c>
      <c r="P820" s="5">
        <f>'90.1 Data-SI'!P820*Convert!$B$6/Convert!$B$5/$D820</f>
        <v>0</v>
      </c>
      <c r="Q820" s="5">
        <f>'90.1 Data-SI'!Q820*Convert!$B$6/Convert!$B$5/$D820</f>
        <v>0</v>
      </c>
      <c r="R820" s="5">
        <f>'90.1 Data-SI'!R820*Convert!$B$6/Convert!$B$5/$D820</f>
        <v>0</v>
      </c>
      <c r="S820" s="5">
        <f>'90.1 Data-SI'!S820*Convert!$B$6/Convert!$B$5/$D820</f>
        <v>0</v>
      </c>
      <c r="T820" s="5">
        <f>'90.1 Data-SI'!T820*Convert!$B$6/Convert!$B$5/$D820</f>
        <v>31.047399813930838</v>
      </c>
      <c r="U820" s="5">
        <f>'90.1 Data-SI'!U820*Convert!$B$7/Convert!$B$5/$D820</f>
        <v>0</v>
      </c>
      <c r="V820" s="5">
        <f>'90.1 Data-SI'!V820*Convert!$B$6/Convert!$B$5/$D820</f>
        <v>0</v>
      </c>
      <c r="W820" s="5">
        <f>'90.1 Data-SI'!W820*Convert!$B$6/Convert!$B$5/$D820</f>
        <v>195.31981180061038</v>
      </c>
      <c r="X820" s="5">
        <f>'90.1 Data-SI'!X820*Convert!$B$7/Convert!$B$5/$D820</f>
        <v>0</v>
      </c>
      <c r="Y820" s="5">
        <f t="shared" si="26"/>
        <v>195.31981180061038</v>
      </c>
      <c r="Z820" s="5">
        <f>'90.1 Data-SI'!Z820*Convert!$B$6/Convert!$B$5/$D820</f>
        <v>0</v>
      </c>
      <c r="AA820" s="5">
        <f>'90.1 Data-SI'!AA820*Convert!$B$6/Convert!$B$5/$D820</f>
        <v>482.23289511438031</v>
      </c>
      <c r="AB820" s="5">
        <f t="shared" si="27"/>
        <v>482.23289511438031</v>
      </c>
    </row>
    <row r="821" spans="1:28" x14ac:dyDescent="0.25">
      <c r="A821" s="95">
        <v>2007</v>
      </c>
      <c r="B821" s="95" t="s">
        <v>53</v>
      </c>
      <c r="C821" s="52" t="s">
        <v>11</v>
      </c>
      <c r="D821" s="5">
        <f>VLOOKUP(B821,SWH!$A$4:$C$19,3,FALSE)</f>
        <v>511.16</v>
      </c>
      <c r="E821" s="5">
        <f>'90.1 Data-SI'!E821*Convert!$B$6/Convert!$B$5/$D821</f>
        <v>0</v>
      </c>
      <c r="F821" s="5">
        <f>'90.1 Data-SI'!F821*Convert!$B$7/Convert!$B$5/$D821</f>
        <v>0</v>
      </c>
      <c r="G821" s="5">
        <f>'90.1 Data-SI'!G821*Convert!$B$6/Convert!$B$5/$D821</f>
        <v>131.09093369329889</v>
      </c>
      <c r="H821" s="5">
        <f>'90.1 Data-SI'!H821*Convert!$B$6/Convert!$B$5/$D821</f>
        <v>122.12436201754613</v>
      </c>
      <c r="I821" s="5">
        <f>'90.1 Data-SI'!I821*Convert!$B$6/Convert!$B$5/$D821</f>
        <v>42.870883002495411</v>
      </c>
      <c r="J821" s="5">
        <f>'90.1 Data-SI'!J821*Convert!$B$6/Convert!$B$5/$D821</f>
        <v>90.870438479797571</v>
      </c>
      <c r="K821" s="5">
        <f>'90.1 Data-SI'!K821*Convert!$B$7/Convert!$B$5/$D821</f>
        <v>0</v>
      </c>
      <c r="L821" s="5">
        <f>'90.1 Data-SI'!L821*Convert!$B$6/Convert!$B$5/$D821</f>
        <v>0</v>
      </c>
      <c r="M821" s="5">
        <f>'90.1 Data-SI'!M821*Convert!$B$6/Convert!$B$5/$D821</f>
        <v>52.112819643338462</v>
      </c>
      <c r="N821" s="5">
        <f>'90.1 Data-SI'!N821*Convert!$B$6/Convert!$B$5/$D821</f>
        <v>0</v>
      </c>
      <c r="O821" s="5">
        <f>'90.1 Data-SI'!O821*Convert!$B$6/Convert!$B$5/$D821</f>
        <v>0</v>
      </c>
      <c r="P821" s="5">
        <f>'90.1 Data-SI'!P821*Convert!$B$6/Convert!$B$5/$D821</f>
        <v>0</v>
      </c>
      <c r="Q821" s="5">
        <f>'90.1 Data-SI'!Q821*Convert!$B$6/Convert!$B$5/$D821</f>
        <v>0</v>
      </c>
      <c r="R821" s="5">
        <f>'90.1 Data-SI'!R821*Convert!$B$6/Convert!$B$5/$D821</f>
        <v>0</v>
      </c>
      <c r="S821" s="5">
        <f>'90.1 Data-SI'!S821*Convert!$B$6/Convert!$B$5/$D821</f>
        <v>0</v>
      </c>
      <c r="T821" s="5">
        <f>'90.1 Data-SI'!T821*Convert!$B$6/Convert!$B$5/$D821</f>
        <v>31.047399813930838</v>
      </c>
      <c r="U821" s="5">
        <f>'90.1 Data-SI'!U821*Convert!$B$7/Convert!$B$5/$D821</f>
        <v>0</v>
      </c>
      <c r="V821" s="5">
        <f>'90.1 Data-SI'!V821*Convert!$B$6/Convert!$B$5/$D821</f>
        <v>0</v>
      </c>
      <c r="W821" s="5">
        <f>'90.1 Data-SI'!W821*Convert!$B$6/Convert!$B$5/$D821</f>
        <v>183.20375333663733</v>
      </c>
      <c r="X821" s="5">
        <f>'90.1 Data-SI'!X821*Convert!$B$7/Convert!$B$5/$D821</f>
        <v>0</v>
      </c>
      <c r="Y821" s="5">
        <f t="shared" si="26"/>
        <v>183.20375333663733</v>
      </c>
      <c r="Z821" s="5">
        <f>'90.1 Data-SI'!Z821*Convert!$B$6/Convert!$B$5/$D821</f>
        <v>0</v>
      </c>
      <c r="AA821" s="5">
        <f>'90.1 Data-SI'!AA821*Convert!$B$6/Convert!$B$5/$D821</f>
        <v>470.11683665040732</v>
      </c>
      <c r="AB821" s="5">
        <f t="shared" si="27"/>
        <v>470.11683665040732</v>
      </c>
    </row>
    <row r="822" spans="1:28" x14ac:dyDescent="0.25">
      <c r="A822" s="95">
        <v>2007</v>
      </c>
      <c r="B822" s="95" t="s">
        <v>53</v>
      </c>
      <c r="C822" s="52" t="s">
        <v>13</v>
      </c>
      <c r="D822" s="5">
        <f>VLOOKUP(B822,SWH!$A$4:$C$19,3,FALSE)</f>
        <v>511.16</v>
      </c>
      <c r="E822" s="5">
        <f>'90.1 Data-SI'!E822*Convert!$B$6/Convert!$B$5/$D822</f>
        <v>5.1630930954430443E-2</v>
      </c>
      <c r="F822" s="5">
        <f>'90.1 Data-SI'!F822*Convert!$B$7/Convert!$B$5/$D822</f>
        <v>0</v>
      </c>
      <c r="G822" s="5">
        <f>'90.1 Data-SI'!G822*Convert!$B$6/Convert!$B$5/$D822</f>
        <v>114.84440075297145</v>
      </c>
      <c r="H822" s="5">
        <f>'90.1 Data-SI'!H822*Convert!$B$6/Convert!$B$5/$D822</f>
        <v>122.12436201754613</v>
      </c>
      <c r="I822" s="5">
        <f>'90.1 Data-SI'!I822*Convert!$B$6/Convert!$B$5/$D822</f>
        <v>42.819252071540973</v>
      </c>
      <c r="J822" s="5">
        <f>'90.1 Data-SI'!J822*Convert!$B$6/Convert!$B$5/$D822</f>
        <v>90.870438479797571</v>
      </c>
      <c r="K822" s="5">
        <f>'90.1 Data-SI'!K822*Convert!$B$7/Convert!$B$5/$D822</f>
        <v>0</v>
      </c>
      <c r="L822" s="5">
        <f>'90.1 Data-SI'!L822*Convert!$B$6/Convert!$B$5/$D822</f>
        <v>0</v>
      </c>
      <c r="M822" s="5">
        <f>'90.1 Data-SI'!M822*Convert!$B$6/Convert!$B$5/$D822</f>
        <v>48.378182304301319</v>
      </c>
      <c r="N822" s="5">
        <f>'90.1 Data-SI'!N822*Convert!$B$6/Convert!$B$5/$D822</f>
        <v>0</v>
      </c>
      <c r="O822" s="5">
        <f>'90.1 Data-SI'!O822*Convert!$B$6/Convert!$B$5/$D822</f>
        <v>0</v>
      </c>
      <c r="P822" s="5">
        <f>'90.1 Data-SI'!P822*Convert!$B$6/Convert!$B$5/$D822</f>
        <v>0</v>
      </c>
      <c r="Q822" s="5">
        <f>'90.1 Data-SI'!Q822*Convert!$B$6/Convert!$B$5/$D822</f>
        <v>0</v>
      </c>
      <c r="R822" s="5">
        <f>'90.1 Data-SI'!R822*Convert!$B$6/Convert!$B$5/$D822</f>
        <v>0</v>
      </c>
      <c r="S822" s="5">
        <f>'90.1 Data-SI'!S822*Convert!$B$6/Convert!$B$5/$D822</f>
        <v>0</v>
      </c>
      <c r="T822" s="5">
        <f>'90.1 Data-SI'!T822*Convert!$B$6/Convert!$B$5/$D822</f>
        <v>31.047399813930838</v>
      </c>
      <c r="U822" s="5">
        <f>'90.1 Data-SI'!U822*Convert!$B$7/Convert!$B$5/$D822</f>
        <v>0</v>
      </c>
      <c r="V822" s="5">
        <f>'90.1 Data-SI'!V822*Convert!$B$6/Convert!$B$5/$D822</f>
        <v>0</v>
      </c>
      <c r="W822" s="5">
        <f>'90.1 Data-SI'!W822*Convert!$B$6/Convert!$B$5/$D822</f>
        <v>163.27421398822719</v>
      </c>
      <c r="X822" s="5">
        <f>'90.1 Data-SI'!X822*Convert!$B$7/Convert!$B$5/$D822</f>
        <v>0</v>
      </c>
      <c r="Y822" s="5">
        <f t="shared" si="26"/>
        <v>163.27421398822719</v>
      </c>
      <c r="Z822" s="5">
        <f>'90.1 Data-SI'!Z822*Convert!$B$6/Convert!$B$5/$D822</f>
        <v>0</v>
      </c>
      <c r="AA822" s="5">
        <f>'90.1 Data-SI'!AA822*Convert!$B$6/Convert!$B$5/$D822</f>
        <v>450.13566637104276</v>
      </c>
      <c r="AB822" s="5">
        <f t="shared" si="27"/>
        <v>450.13566637104276</v>
      </c>
    </row>
    <row r="823" spans="1:28" x14ac:dyDescent="0.25">
      <c r="A823" s="95">
        <v>2007</v>
      </c>
      <c r="B823" s="95" t="s">
        <v>53</v>
      </c>
      <c r="C823" s="52" t="s">
        <v>19</v>
      </c>
      <c r="D823" s="5">
        <f>VLOOKUP(B823,SWH!$A$4:$C$19,3,FALSE)</f>
        <v>511.16</v>
      </c>
      <c r="E823" s="5">
        <f>'90.1 Data-SI'!E823*Convert!$B$6/Convert!$B$5/$D823</f>
        <v>0.63678148177130878</v>
      </c>
      <c r="F823" s="5">
        <f>'90.1 Data-SI'!F823*Convert!$B$7/Convert!$B$5/$D823</f>
        <v>0</v>
      </c>
      <c r="G823" s="5">
        <f>'90.1 Data-SI'!G823*Convert!$B$6/Convert!$B$5/$D823</f>
        <v>106.20482497326343</v>
      </c>
      <c r="H823" s="5">
        <f>'90.1 Data-SI'!H823*Convert!$B$6/Convert!$B$5/$D823</f>
        <v>122.12436201754613</v>
      </c>
      <c r="I823" s="5">
        <f>'90.1 Data-SI'!I823*Convert!$B$6/Convert!$B$5/$D823</f>
        <v>42.802041761222839</v>
      </c>
      <c r="J823" s="5">
        <f>'90.1 Data-SI'!J823*Convert!$B$6/Convert!$B$5/$D823</f>
        <v>90.870438479797571</v>
      </c>
      <c r="K823" s="5">
        <f>'90.1 Data-SI'!K823*Convert!$B$7/Convert!$B$5/$D823</f>
        <v>0</v>
      </c>
      <c r="L823" s="5">
        <f>'90.1 Data-SI'!L823*Convert!$B$6/Convert!$B$5/$D823</f>
        <v>0</v>
      </c>
      <c r="M823" s="5">
        <f>'90.1 Data-SI'!M823*Convert!$B$6/Convert!$B$5/$D823</f>
        <v>49.565693716253229</v>
      </c>
      <c r="N823" s="5">
        <f>'90.1 Data-SI'!N823*Convert!$B$6/Convert!$B$5/$D823</f>
        <v>0</v>
      </c>
      <c r="O823" s="5">
        <f>'90.1 Data-SI'!O823*Convert!$B$6/Convert!$B$5/$D823</f>
        <v>0</v>
      </c>
      <c r="P823" s="5">
        <f>'90.1 Data-SI'!P823*Convert!$B$6/Convert!$B$5/$D823</f>
        <v>0</v>
      </c>
      <c r="Q823" s="5">
        <f>'90.1 Data-SI'!Q823*Convert!$B$6/Convert!$B$5/$D823</f>
        <v>0</v>
      </c>
      <c r="R823" s="5">
        <f>'90.1 Data-SI'!R823*Convert!$B$6/Convert!$B$5/$D823</f>
        <v>0</v>
      </c>
      <c r="S823" s="5">
        <f>'90.1 Data-SI'!S823*Convert!$B$6/Convert!$B$5/$D823</f>
        <v>0</v>
      </c>
      <c r="T823" s="5">
        <f>'90.1 Data-SI'!T823*Convert!$B$6/Convert!$B$5/$D823</f>
        <v>31.047399813930838</v>
      </c>
      <c r="U823" s="5">
        <f>'90.1 Data-SI'!U823*Convert!$B$7/Convert!$B$5/$D823</f>
        <v>0</v>
      </c>
      <c r="V823" s="5">
        <f>'90.1 Data-SI'!V823*Convert!$B$6/Convert!$B$5/$D823</f>
        <v>0</v>
      </c>
      <c r="W823" s="5">
        <f>'90.1 Data-SI'!W823*Convert!$B$6/Convert!$B$5/$D823</f>
        <v>156.40730017128794</v>
      </c>
      <c r="X823" s="5">
        <f>'90.1 Data-SI'!X823*Convert!$B$7/Convert!$B$5/$D823</f>
        <v>0</v>
      </c>
      <c r="Y823" s="5">
        <f t="shared" si="26"/>
        <v>156.40730017128794</v>
      </c>
      <c r="Z823" s="5">
        <f>'90.1 Data-SI'!Z823*Convert!$B$6/Convert!$B$5/$D823</f>
        <v>0</v>
      </c>
      <c r="AA823" s="5">
        <f>'90.1 Data-SI'!AA823*Convert!$B$6/Convert!$B$5/$D823</f>
        <v>443.25154224378537</v>
      </c>
      <c r="AB823" s="5">
        <f t="shared" si="27"/>
        <v>443.25154224378537</v>
      </c>
    </row>
    <row r="824" spans="1:28" x14ac:dyDescent="0.25">
      <c r="A824" s="95">
        <v>2007</v>
      </c>
      <c r="B824" s="95" t="s">
        <v>53</v>
      </c>
      <c r="C824" s="52" t="s">
        <v>20</v>
      </c>
      <c r="D824" s="5">
        <f>VLOOKUP(B824,SWH!$A$4:$C$19,3,FALSE)</f>
        <v>511.16</v>
      </c>
      <c r="E824" s="5">
        <f>'90.1 Data-SI'!E824*Convert!$B$6/Convert!$B$5/$D824</f>
        <v>0.5851505508168785</v>
      </c>
      <c r="F824" s="5">
        <f>'90.1 Data-SI'!F824*Convert!$B$7/Convert!$B$5/$D824</f>
        <v>0</v>
      </c>
      <c r="G824" s="5">
        <f>'90.1 Data-SI'!G824*Convert!$B$6/Convert!$B$5/$D824</f>
        <v>80.767986323047353</v>
      </c>
      <c r="H824" s="5">
        <f>'90.1 Data-SI'!H824*Convert!$B$6/Convert!$B$5/$D824</f>
        <v>122.12436201754613</v>
      </c>
      <c r="I824" s="5">
        <f>'90.1 Data-SI'!I824*Convert!$B$6/Convert!$B$5/$D824</f>
        <v>42.836462381859121</v>
      </c>
      <c r="J824" s="5">
        <f>'90.1 Data-SI'!J824*Convert!$B$6/Convert!$B$5/$D824</f>
        <v>90.870438479797571</v>
      </c>
      <c r="K824" s="5">
        <f>'90.1 Data-SI'!K824*Convert!$B$7/Convert!$B$5/$D824</f>
        <v>0</v>
      </c>
      <c r="L824" s="5">
        <f>'90.1 Data-SI'!L824*Convert!$B$6/Convert!$B$5/$D824</f>
        <v>0</v>
      </c>
      <c r="M824" s="5">
        <f>'90.1 Data-SI'!M824*Convert!$B$6/Convert!$B$5/$D824</f>
        <v>49.514062785298798</v>
      </c>
      <c r="N824" s="5">
        <f>'90.1 Data-SI'!N824*Convert!$B$6/Convert!$B$5/$D824</f>
        <v>0</v>
      </c>
      <c r="O824" s="5">
        <f>'90.1 Data-SI'!O824*Convert!$B$6/Convert!$B$5/$D824</f>
        <v>0</v>
      </c>
      <c r="P824" s="5">
        <f>'90.1 Data-SI'!P824*Convert!$B$6/Convert!$B$5/$D824</f>
        <v>0</v>
      </c>
      <c r="Q824" s="5">
        <f>'90.1 Data-SI'!Q824*Convert!$B$6/Convert!$B$5/$D824</f>
        <v>0</v>
      </c>
      <c r="R824" s="5">
        <f>'90.1 Data-SI'!R824*Convert!$B$6/Convert!$B$5/$D824</f>
        <v>0</v>
      </c>
      <c r="S824" s="5">
        <f>'90.1 Data-SI'!S824*Convert!$B$6/Convert!$B$5/$D824</f>
        <v>0</v>
      </c>
      <c r="T824" s="5">
        <f>'90.1 Data-SI'!T824*Convert!$B$6/Convert!$B$5/$D824</f>
        <v>31.047399813930838</v>
      </c>
      <c r="U824" s="5">
        <f>'90.1 Data-SI'!U824*Convert!$B$7/Convert!$B$5/$D824</f>
        <v>0</v>
      </c>
      <c r="V824" s="5">
        <f>'90.1 Data-SI'!V824*Convert!$B$6/Convert!$B$5/$D824</f>
        <v>0</v>
      </c>
      <c r="W824" s="5">
        <f>'90.1 Data-SI'!W824*Convert!$B$6/Convert!$B$5/$D824</f>
        <v>130.86719965916305</v>
      </c>
      <c r="X824" s="5">
        <f>'90.1 Data-SI'!X824*Convert!$B$7/Convert!$B$5/$D824</f>
        <v>0</v>
      </c>
      <c r="Y824" s="5">
        <f t="shared" si="26"/>
        <v>130.86719965916305</v>
      </c>
      <c r="Z824" s="5">
        <f>'90.1 Data-SI'!Z824*Convert!$B$6/Convert!$B$5/$D824</f>
        <v>0</v>
      </c>
      <c r="AA824" s="5">
        <f>'90.1 Data-SI'!AA824*Convert!$B$6/Convert!$B$5/$D824</f>
        <v>417.74586235229668</v>
      </c>
      <c r="AB824" s="5">
        <f t="shared" si="27"/>
        <v>417.74586235229668</v>
      </c>
    </row>
    <row r="825" spans="1:28" x14ac:dyDescent="0.25">
      <c r="A825" s="95">
        <v>2007</v>
      </c>
      <c r="B825" s="95" t="s">
        <v>53</v>
      </c>
      <c r="C825" s="52" t="s">
        <v>3</v>
      </c>
      <c r="D825" s="5">
        <f>VLOOKUP(B825,SWH!$A$4:$C$19,3,FALSE)</f>
        <v>511.16</v>
      </c>
      <c r="E825" s="5">
        <f>'90.1 Data-SI'!E825*Convert!$B$6/Convert!$B$5/$D825</f>
        <v>8.7944685725713185</v>
      </c>
      <c r="F825" s="5">
        <f>'90.1 Data-SI'!F825*Convert!$B$7/Convert!$B$5/$D825</f>
        <v>0.77168705602072851</v>
      </c>
      <c r="G825" s="5">
        <f>'90.1 Data-SI'!G825*Convert!$B$6/Convert!$B$5/$D825</f>
        <v>59.16904687377729</v>
      </c>
      <c r="H825" s="5">
        <f>'90.1 Data-SI'!H825*Convert!$B$6/Convert!$B$5/$D825</f>
        <v>122.12436201754613</v>
      </c>
      <c r="I825" s="5">
        <f>'90.1 Data-SI'!I825*Convert!$B$6/Convert!$B$5/$D825</f>
        <v>42.836462381859121</v>
      </c>
      <c r="J825" s="5">
        <f>'90.1 Data-SI'!J825*Convert!$B$6/Convert!$B$5/$D825</f>
        <v>90.870438479797571</v>
      </c>
      <c r="K825" s="5">
        <f>'90.1 Data-SI'!K825*Convert!$B$7/Convert!$B$5/$D825</f>
        <v>0</v>
      </c>
      <c r="L825" s="5">
        <f>'90.1 Data-SI'!L825*Convert!$B$6/Convert!$B$5/$D825</f>
        <v>0</v>
      </c>
      <c r="M825" s="5">
        <f>'90.1 Data-SI'!M825*Convert!$B$6/Convert!$B$5/$D825</f>
        <v>43.146247967585708</v>
      </c>
      <c r="N825" s="5">
        <f>'90.1 Data-SI'!N825*Convert!$B$6/Convert!$B$5/$D825</f>
        <v>0</v>
      </c>
      <c r="O825" s="5">
        <f>'90.1 Data-SI'!O825*Convert!$B$6/Convert!$B$5/$D825</f>
        <v>0</v>
      </c>
      <c r="P825" s="5">
        <f>'90.1 Data-SI'!P825*Convert!$B$6/Convert!$B$5/$D825</f>
        <v>0</v>
      </c>
      <c r="Q825" s="5">
        <f>'90.1 Data-SI'!Q825*Convert!$B$6/Convert!$B$5/$D825</f>
        <v>0</v>
      </c>
      <c r="R825" s="5">
        <f>'90.1 Data-SI'!R825*Convert!$B$6/Convert!$B$5/$D825</f>
        <v>0</v>
      </c>
      <c r="S825" s="5">
        <f>'90.1 Data-SI'!S825*Convert!$B$6/Convert!$B$5/$D825</f>
        <v>0</v>
      </c>
      <c r="T825" s="5">
        <f>'90.1 Data-SI'!T825*Convert!$B$6/Convert!$B$5/$D825</f>
        <v>31.047399813930838</v>
      </c>
      <c r="U825" s="5">
        <f>'90.1 Data-SI'!U825*Convert!$B$7/Convert!$B$5/$D825</f>
        <v>0</v>
      </c>
      <c r="V825" s="5">
        <f>'90.1 Data-SI'!V825*Convert!$B$6/Convert!$B$5/$D825</f>
        <v>0</v>
      </c>
      <c r="W825" s="5">
        <f>'90.1 Data-SI'!W825*Convert!$B$6/Convert!$B$5/$D825</f>
        <v>111.10976341393432</v>
      </c>
      <c r="X825" s="5">
        <f>'90.1 Data-SI'!X825*Convert!$B$7/Convert!$B$5/$D825</f>
        <v>0.77168705602072851</v>
      </c>
      <c r="Y825" s="5">
        <f t="shared" si="26"/>
        <v>111.88145046995504</v>
      </c>
      <c r="Z825" s="5">
        <f>'90.1 Data-SI'!Z825*Convert!$B$6/Convert!$B$5/$D825</f>
        <v>2.2545506516767961</v>
      </c>
      <c r="AA825" s="5">
        <f>'90.1 Data-SI'!AA825*Convert!$B$6/Convert!$B$5/$D825</f>
        <v>400.22576644842667</v>
      </c>
      <c r="AB825" s="5">
        <f t="shared" si="27"/>
        <v>402.48031710010349</v>
      </c>
    </row>
    <row r="826" spans="1:28" x14ac:dyDescent="0.25">
      <c r="A826" s="95">
        <v>2007</v>
      </c>
      <c r="B826" s="95" t="s">
        <v>53</v>
      </c>
      <c r="C826" s="52" t="s">
        <v>7</v>
      </c>
      <c r="D826" s="5">
        <f>VLOOKUP(B826,SWH!$A$4:$C$19,3,FALSE)</f>
        <v>511.16</v>
      </c>
      <c r="E826" s="5">
        <f>'90.1 Data-SI'!E826*Convert!$B$6/Convert!$B$5/$D826</f>
        <v>3.1322764779021135</v>
      </c>
      <c r="F826" s="5">
        <f>'90.1 Data-SI'!F826*Convert!$B$7/Convert!$B$5/$D826</f>
        <v>5.8907408856544163E-2</v>
      </c>
      <c r="G826" s="5">
        <f>'90.1 Data-SI'!G826*Convert!$B$6/Convert!$B$5/$D826</f>
        <v>56.036770395875173</v>
      </c>
      <c r="H826" s="5">
        <f>'90.1 Data-SI'!H826*Convert!$B$6/Convert!$B$5/$D826</f>
        <v>122.12436201754613</v>
      </c>
      <c r="I826" s="5">
        <f>'90.1 Data-SI'!I826*Convert!$B$6/Convert!$B$5/$D826</f>
        <v>42.819252071540973</v>
      </c>
      <c r="J826" s="5">
        <f>'90.1 Data-SI'!J826*Convert!$B$6/Convert!$B$5/$D826</f>
        <v>90.870438479797571</v>
      </c>
      <c r="K826" s="5">
        <f>'90.1 Data-SI'!K826*Convert!$B$7/Convert!$B$5/$D826</f>
        <v>0</v>
      </c>
      <c r="L826" s="5">
        <f>'90.1 Data-SI'!L826*Convert!$B$6/Convert!$B$5/$D826</f>
        <v>0</v>
      </c>
      <c r="M826" s="5">
        <f>'90.1 Data-SI'!M826*Convert!$B$6/Convert!$B$5/$D826</f>
        <v>45.091013033535923</v>
      </c>
      <c r="N826" s="5">
        <f>'90.1 Data-SI'!N826*Convert!$B$6/Convert!$B$5/$D826</f>
        <v>0</v>
      </c>
      <c r="O826" s="5">
        <f>'90.1 Data-SI'!O826*Convert!$B$6/Convert!$B$5/$D826</f>
        <v>0</v>
      </c>
      <c r="P826" s="5">
        <f>'90.1 Data-SI'!P826*Convert!$B$6/Convert!$B$5/$D826</f>
        <v>0</v>
      </c>
      <c r="Q826" s="5">
        <f>'90.1 Data-SI'!Q826*Convert!$B$6/Convert!$B$5/$D826</f>
        <v>0</v>
      </c>
      <c r="R826" s="5">
        <f>'90.1 Data-SI'!R826*Convert!$B$6/Convert!$B$5/$D826</f>
        <v>0</v>
      </c>
      <c r="S826" s="5">
        <f>'90.1 Data-SI'!S826*Convert!$B$6/Convert!$B$5/$D826</f>
        <v>0</v>
      </c>
      <c r="T826" s="5">
        <f>'90.1 Data-SI'!T826*Convert!$B$6/Convert!$B$5/$D826</f>
        <v>31.047399813930838</v>
      </c>
      <c r="U826" s="5">
        <f>'90.1 Data-SI'!U826*Convert!$B$7/Convert!$B$5/$D826</f>
        <v>0</v>
      </c>
      <c r="V826" s="5">
        <f>'90.1 Data-SI'!V826*Convert!$B$6/Convert!$B$5/$D826</f>
        <v>0</v>
      </c>
      <c r="W826" s="5">
        <f>'90.1 Data-SI'!W826*Convert!$B$6/Convert!$B$5/$D826</f>
        <v>104.26005990731321</v>
      </c>
      <c r="X826" s="5">
        <f>'90.1 Data-SI'!X826*Convert!$B$7/Convert!$B$5/$D826</f>
        <v>5.8907408856544163E-2</v>
      </c>
      <c r="Y826" s="5">
        <f t="shared" si="26"/>
        <v>104.31896731616975</v>
      </c>
      <c r="Z826" s="5">
        <f>'90.1 Data-SI'!Z826*Convert!$B$6/Convert!$B$5/$D826</f>
        <v>0.17210310318143479</v>
      </c>
      <c r="AA826" s="5">
        <f>'90.1 Data-SI'!AA826*Convert!$B$6/Convert!$B$5/$D826</f>
        <v>391.31082570362838</v>
      </c>
      <c r="AB826" s="5">
        <f t="shared" si="27"/>
        <v>391.48292880680981</v>
      </c>
    </row>
    <row r="827" spans="1:28" x14ac:dyDescent="0.25">
      <c r="A827" s="95">
        <v>2007</v>
      </c>
      <c r="B827" s="95" t="s">
        <v>53</v>
      </c>
      <c r="C827" s="52" t="s">
        <v>17</v>
      </c>
      <c r="D827" s="5">
        <f>VLOOKUP(B827,SWH!$A$4:$C$19,3,FALSE)</f>
        <v>511.16</v>
      </c>
      <c r="E827" s="5">
        <f>'90.1 Data-SI'!E827*Convert!$B$6/Convert!$B$5/$D827</f>
        <v>0.32699589604472612</v>
      </c>
      <c r="F827" s="5">
        <f>'90.1 Data-SI'!F827*Convert!$B$7/Convert!$B$5/$D827</f>
        <v>0</v>
      </c>
      <c r="G827" s="5">
        <f>'90.1 Data-SI'!G827*Convert!$B$6/Convert!$B$5/$D827</f>
        <v>42.767621140586549</v>
      </c>
      <c r="H827" s="5">
        <f>'90.1 Data-SI'!H827*Convert!$B$6/Convert!$B$5/$D827</f>
        <v>122.12436201754613</v>
      </c>
      <c r="I827" s="5">
        <f>'90.1 Data-SI'!I827*Convert!$B$6/Convert!$B$5/$D827</f>
        <v>42.819252071540973</v>
      </c>
      <c r="J827" s="5">
        <f>'90.1 Data-SI'!J827*Convert!$B$6/Convert!$B$5/$D827</f>
        <v>90.870438479797571</v>
      </c>
      <c r="K827" s="5">
        <f>'90.1 Data-SI'!K827*Convert!$B$7/Convert!$B$5/$D827</f>
        <v>0</v>
      </c>
      <c r="L827" s="5">
        <f>'90.1 Data-SI'!L827*Convert!$B$6/Convert!$B$5/$D827</f>
        <v>0</v>
      </c>
      <c r="M827" s="5">
        <f>'90.1 Data-SI'!M827*Convert!$B$6/Convert!$B$5/$D827</f>
        <v>37.260321838780634</v>
      </c>
      <c r="N827" s="5">
        <f>'90.1 Data-SI'!N827*Convert!$B$6/Convert!$B$5/$D827</f>
        <v>0</v>
      </c>
      <c r="O827" s="5">
        <f>'90.1 Data-SI'!O827*Convert!$B$6/Convert!$B$5/$D827</f>
        <v>0</v>
      </c>
      <c r="P827" s="5">
        <f>'90.1 Data-SI'!P827*Convert!$B$6/Convert!$B$5/$D827</f>
        <v>0</v>
      </c>
      <c r="Q827" s="5">
        <f>'90.1 Data-SI'!Q827*Convert!$B$6/Convert!$B$5/$D827</f>
        <v>0</v>
      </c>
      <c r="R827" s="5">
        <f>'90.1 Data-SI'!R827*Convert!$B$6/Convert!$B$5/$D827</f>
        <v>0</v>
      </c>
      <c r="S827" s="5">
        <f>'90.1 Data-SI'!S827*Convert!$B$6/Convert!$B$5/$D827</f>
        <v>0</v>
      </c>
      <c r="T827" s="5">
        <f>'90.1 Data-SI'!T827*Convert!$B$6/Convert!$B$5/$D827</f>
        <v>31.047399813930838</v>
      </c>
      <c r="U827" s="5">
        <f>'90.1 Data-SI'!U827*Convert!$B$7/Convert!$B$5/$D827</f>
        <v>0</v>
      </c>
      <c r="V827" s="5">
        <f>'90.1 Data-SI'!V827*Convert!$B$6/Convert!$B$5/$D827</f>
        <v>0</v>
      </c>
      <c r="W827" s="5">
        <f>'90.1 Data-SI'!W827*Convert!$B$6/Convert!$B$5/$D827</f>
        <v>80.354938875411904</v>
      </c>
      <c r="X827" s="5">
        <f>'90.1 Data-SI'!X827*Convert!$B$7/Convert!$B$5/$D827</f>
        <v>0</v>
      </c>
      <c r="Y827" s="5">
        <f t="shared" si="26"/>
        <v>80.354938875411904</v>
      </c>
      <c r="Z827" s="5">
        <f>'90.1 Data-SI'!Z827*Convert!$B$6/Convert!$B$5/$D827</f>
        <v>0</v>
      </c>
      <c r="AA827" s="5">
        <f>'90.1 Data-SI'!AA827*Convert!$B$6/Convert!$B$5/$D827</f>
        <v>367.21639125822747</v>
      </c>
      <c r="AB827" s="5">
        <f t="shared" si="27"/>
        <v>367.21639125822747</v>
      </c>
    </row>
    <row r="828" spans="1:28" x14ac:dyDescent="0.25">
      <c r="A828" s="95">
        <v>2007</v>
      </c>
      <c r="B828" s="95" t="s">
        <v>53</v>
      </c>
      <c r="C828" s="52" t="s">
        <v>14</v>
      </c>
      <c r="D828" s="5">
        <f>VLOOKUP(B828,SWH!$A$4:$C$19,3,FALSE)</f>
        <v>511.16</v>
      </c>
      <c r="E828" s="5">
        <f>'90.1 Data-SI'!E828*Convert!$B$6/Convert!$B$5/$D828</f>
        <v>21.788252862769646</v>
      </c>
      <c r="F828" s="5">
        <f>'90.1 Data-SI'!F828*Convert!$B$7/Convert!$B$5/$D828</f>
        <v>3.0396222969976785</v>
      </c>
      <c r="G828" s="5">
        <f>'90.1 Data-SI'!G828*Convert!$B$6/Convert!$B$5/$D828</f>
        <v>40.358177696046461</v>
      </c>
      <c r="H828" s="5">
        <f>'90.1 Data-SI'!H828*Convert!$B$6/Convert!$B$5/$D828</f>
        <v>122.12436201754613</v>
      </c>
      <c r="I828" s="5">
        <f>'90.1 Data-SI'!I828*Convert!$B$6/Convert!$B$5/$D828</f>
        <v>42.767621140586549</v>
      </c>
      <c r="J828" s="5">
        <f>'90.1 Data-SI'!J828*Convert!$B$6/Convert!$B$5/$D828</f>
        <v>90.870438479797571</v>
      </c>
      <c r="K828" s="5">
        <f>'90.1 Data-SI'!K828*Convert!$B$7/Convert!$B$5/$D828</f>
        <v>0</v>
      </c>
      <c r="L828" s="5">
        <f>'90.1 Data-SI'!L828*Convert!$B$6/Convert!$B$5/$D828</f>
        <v>0</v>
      </c>
      <c r="M828" s="5">
        <f>'90.1 Data-SI'!M828*Convert!$B$6/Convert!$B$5/$D828</f>
        <v>39.222297215048997</v>
      </c>
      <c r="N828" s="5">
        <f>'90.1 Data-SI'!N828*Convert!$B$6/Convert!$B$5/$D828</f>
        <v>0</v>
      </c>
      <c r="O828" s="5">
        <f>'90.1 Data-SI'!O828*Convert!$B$6/Convert!$B$5/$D828</f>
        <v>0</v>
      </c>
      <c r="P828" s="5">
        <f>'90.1 Data-SI'!P828*Convert!$B$6/Convert!$B$5/$D828</f>
        <v>0</v>
      </c>
      <c r="Q828" s="5">
        <f>'90.1 Data-SI'!Q828*Convert!$B$6/Convert!$B$5/$D828</f>
        <v>0</v>
      </c>
      <c r="R828" s="5">
        <f>'90.1 Data-SI'!R828*Convert!$B$6/Convert!$B$5/$D828</f>
        <v>0</v>
      </c>
      <c r="S828" s="5">
        <f>'90.1 Data-SI'!S828*Convert!$B$6/Convert!$B$5/$D828</f>
        <v>0</v>
      </c>
      <c r="T828" s="5">
        <f>'90.1 Data-SI'!T828*Convert!$B$6/Convert!$B$5/$D828</f>
        <v>31.047399813930838</v>
      </c>
      <c r="U828" s="5">
        <f>'90.1 Data-SI'!U828*Convert!$B$7/Convert!$B$5/$D828</f>
        <v>0</v>
      </c>
      <c r="V828" s="5">
        <f>'90.1 Data-SI'!V828*Convert!$B$6/Convert!$B$5/$D828</f>
        <v>0</v>
      </c>
      <c r="W828" s="5">
        <f>'90.1 Data-SI'!W828*Convert!$B$6/Convert!$B$5/$D828</f>
        <v>101.36872777386509</v>
      </c>
      <c r="X828" s="5">
        <f>'90.1 Data-SI'!X828*Convert!$B$7/Convert!$B$5/$D828</f>
        <v>3.0396222969976785</v>
      </c>
      <c r="Y828" s="5">
        <f t="shared" si="26"/>
        <v>104.40835007086277</v>
      </c>
      <c r="Z828" s="5">
        <f>'90.1 Data-SI'!Z828*Convert!$B$6/Convert!$B$5/$D828</f>
        <v>8.880520124162036</v>
      </c>
      <c r="AA828" s="5">
        <f>'90.1 Data-SI'!AA828*Convert!$B$6/Convert!$B$5/$D828</f>
        <v>397.05906934988826</v>
      </c>
      <c r="AB828" s="5">
        <f t="shared" si="27"/>
        <v>405.93958947405031</v>
      </c>
    </row>
    <row r="829" spans="1:28" x14ac:dyDescent="0.25">
      <c r="A829" s="95">
        <v>2007</v>
      </c>
      <c r="B829" s="95" t="s">
        <v>53</v>
      </c>
      <c r="C829" s="52" t="s">
        <v>2</v>
      </c>
      <c r="D829" s="5">
        <f>VLOOKUP(B829,SWH!$A$4:$C$19,3,FALSE)</f>
        <v>511.16</v>
      </c>
      <c r="E829" s="5">
        <f>'90.1 Data-SI'!E829*Convert!$B$6/Convert!$B$5/$D829</f>
        <v>9.1558850892523314</v>
      </c>
      <c r="F829" s="5">
        <f>'90.1 Data-SI'!F829*Convert!$B$7/Convert!$B$5/$D829</f>
        <v>0.46536852996669892</v>
      </c>
      <c r="G829" s="5">
        <f>'90.1 Data-SI'!G829*Convert!$B$6/Convert!$B$5/$D829</f>
        <v>47.311143064576434</v>
      </c>
      <c r="H829" s="5">
        <f>'90.1 Data-SI'!H829*Convert!$B$6/Convert!$B$5/$D829</f>
        <v>122.12436201754613</v>
      </c>
      <c r="I829" s="5">
        <f>'90.1 Data-SI'!I829*Convert!$B$6/Convert!$B$5/$D829</f>
        <v>42.802041761222839</v>
      </c>
      <c r="J829" s="5">
        <f>'90.1 Data-SI'!J829*Convert!$B$6/Convert!$B$5/$D829</f>
        <v>90.870438479797571</v>
      </c>
      <c r="K829" s="5">
        <f>'90.1 Data-SI'!K829*Convert!$B$7/Convert!$B$5/$D829</f>
        <v>0</v>
      </c>
      <c r="L829" s="5">
        <f>'90.1 Data-SI'!L829*Convert!$B$6/Convert!$B$5/$D829</f>
        <v>0</v>
      </c>
      <c r="M829" s="5">
        <f>'90.1 Data-SI'!M829*Convert!$B$6/Convert!$B$5/$D829</f>
        <v>49.341959682117363</v>
      </c>
      <c r="N829" s="5">
        <f>'90.1 Data-SI'!N829*Convert!$B$6/Convert!$B$5/$D829</f>
        <v>0</v>
      </c>
      <c r="O829" s="5">
        <f>'90.1 Data-SI'!O829*Convert!$B$6/Convert!$B$5/$D829</f>
        <v>0</v>
      </c>
      <c r="P829" s="5">
        <f>'90.1 Data-SI'!P829*Convert!$B$6/Convert!$B$5/$D829</f>
        <v>0</v>
      </c>
      <c r="Q829" s="5">
        <f>'90.1 Data-SI'!Q829*Convert!$B$6/Convert!$B$5/$D829</f>
        <v>0</v>
      </c>
      <c r="R829" s="5">
        <f>'90.1 Data-SI'!R829*Convert!$B$6/Convert!$B$5/$D829</f>
        <v>0</v>
      </c>
      <c r="S829" s="5">
        <f>'90.1 Data-SI'!S829*Convert!$B$6/Convert!$B$5/$D829</f>
        <v>0</v>
      </c>
      <c r="T829" s="5">
        <f>'90.1 Data-SI'!T829*Convert!$B$6/Convert!$B$5/$D829</f>
        <v>31.047399813930838</v>
      </c>
      <c r="U829" s="5">
        <f>'90.1 Data-SI'!U829*Convert!$B$7/Convert!$B$5/$D829</f>
        <v>0</v>
      </c>
      <c r="V829" s="5">
        <f>'90.1 Data-SI'!V829*Convert!$B$6/Convert!$B$5/$D829</f>
        <v>0</v>
      </c>
      <c r="W829" s="5">
        <f>'90.1 Data-SI'!W829*Convert!$B$6/Convert!$B$5/$D829</f>
        <v>105.80898783594611</v>
      </c>
      <c r="X829" s="5">
        <f>'90.1 Data-SI'!X829*Convert!$B$7/Convert!$B$5/$D829</f>
        <v>0.46536852996669892</v>
      </c>
      <c r="Y829" s="5">
        <f t="shared" si="26"/>
        <v>106.27435636591281</v>
      </c>
      <c r="Z829" s="5">
        <f>'90.1 Data-SI'!Z829*Convert!$B$6/Convert!$B$5/$D829</f>
        <v>1.359614515133335</v>
      </c>
      <c r="AA829" s="5">
        <f>'90.1 Data-SI'!AA829*Convert!$B$6/Convert!$B$5/$D829</f>
        <v>393.99563411325863</v>
      </c>
      <c r="AB829" s="5">
        <f t="shared" si="27"/>
        <v>395.35524862839196</v>
      </c>
    </row>
    <row r="830" spans="1:28" x14ac:dyDescent="0.25">
      <c r="A830" s="95">
        <v>2007</v>
      </c>
      <c r="B830" s="95" t="s">
        <v>53</v>
      </c>
      <c r="C830" s="52" t="s">
        <v>18</v>
      </c>
      <c r="D830" s="5">
        <f>VLOOKUP(B830,SWH!$A$4:$C$19,3,FALSE)</f>
        <v>511.16</v>
      </c>
      <c r="E830" s="5">
        <f>'90.1 Data-SI'!E830*Convert!$B$6/Convert!$B$5/$D830</f>
        <v>12.253740946518159</v>
      </c>
      <c r="F830" s="5">
        <f>'90.1 Data-SI'!F830*Convert!$B$7/Convert!$B$5/$D830</f>
        <v>0.52427593882324308</v>
      </c>
      <c r="G830" s="5">
        <f>'90.1 Data-SI'!G830*Convert!$B$6/Convert!$B$5/$D830</f>
        <v>19.533702211092848</v>
      </c>
      <c r="H830" s="5">
        <f>'90.1 Data-SI'!H830*Convert!$B$6/Convert!$B$5/$D830</f>
        <v>122.12436201754613</v>
      </c>
      <c r="I830" s="5">
        <f>'90.1 Data-SI'!I830*Convert!$B$6/Convert!$B$5/$D830</f>
        <v>42.715990209632125</v>
      </c>
      <c r="J830" s="5">
        <f>'90.1 Data-SI'!J830*Convert!$B$6/Convert!$B$5/$D830</f>
        <v>90.870438479797571</v>
      </c>
      <c r="K830" s="5">
        <f>'90.1 Data-SI'!K830*Convert!$B$7/Convert!$B$5/$D830</f>
        <v>0</v>
      </c>
      <c r="L830" s="5">
        <f>'90.1 Data-SI'!L830*Convert!$B$6/Convert!$B$5/$D830</f>
        <v>0</v>
      </c>
      <c r="M830" s="5">
        <f>'90.1 Data-SI'!M830*Convert!$B$6/Convert!$B$5/$D830</f>
        <v>38.516674492005116</v>
      </c>
      <c r="N830" s="5">
        <f>'90.1 Data-SI'!N830*Convert!$B$6/Convert!$B$5/$D830</f>
        <v>0</v>
      </c>
      <c r="O830" s="5">
        <f>'90.1 Data-SI'!O830*Convert!$B$6/Convert!$B$5/$D830</f>
        <v>0</v>
      </c>
      <c r="P830" s="5">
        <f>'90.1 Data-SI'!P830*Convert!$B$6/Convert!$B$5/$D830</f>
        <v>0</v>
      </c>
      <c r="Q830" s="5">
        <f>'90.1 Data-SI'!Q830*Convert!$B$6/Convert!$B$5/$D830</f>
        <v>0</v>
      </c>
      <c r="R830" s="5">
        <f>'90.1 Data-SI'!R830*Convert!$B$6/Convert!$B$5/$D830</f>
        <v>0</v>
      </c>
      <c r="S830" s="5">
        <f>'90.1 Data-SI'!S830*Convert!$B$6/Convert!$B$5/$D830</f>
        <v>0</v>
      </c>
      <c r="T830" s="5">
        <f>'90.1 Data-SI'!T830*Convert!$B$6/Convert!$B$5/$D830</f>
        <v>31.047399813930838</v>
      </c>
      <c r="U830" s="5">
        <f>'90.1 Data-SI'!U830*Convert!$B$7/Convert!$B$5/$D830</f>
        <v>0</v>
      </c>
      <c r="V830" s="5">
        <f>'90.1 Data-SI'!V830*Convert!$B$6/Convert!$B$5/$D830</f>
        <v>0</v>
      </c>
      <c r="W830" s="5">
        <f>'90.1 Data-SI'!W830*Convert!$B$6/Convert!$B$5/$D830</f>
        <v>70.304117649616117</v>
      </c>
      <c r="X830" s="5">
        <f>'90.1 Data-SI'!X830*Convert!$B$7/Convert!$B$5/$D830</f>
        <v>0.52427593882324308</v>
      </c>
      <c r="Y830" s="5">
        <f t="shared" si="26"/>
        <v>70.828393588439354</v>
      </c>
      <c r="Z830" s="5">
        <f>'90.1 Data-SI'!Z830*Convert!$B$6/Convert!$B$5/$D830</f>
        <v>1.5317176183147698</v>
      </c>
      <c r="AA830" s="5">
        <f>'90.1 Data-SI'!AA830*Convert!$B$6/Convert!$B$5/$D830</f>
        <v>358.59402578883754</v>
      </c>
      <c r="AB830" s="5">
        <f t="shared" si="27"/>
        <v>360.1257434071523</v>
      </c>
    </row>
    <row r="831" spans="1:28" x14ac:dyDescent="0.25">
      <c r="A831" s="95">
        <v>2007</v>
      </c>
      <c r="B831" s="95" t="s">
        <v>53</v>
      </c>
      <c r="C831" s="52" t="s">
        <v>4</v>
      </c>
      <c r="D831" s="5">
        <f>VLOOKUP(B831,SWH!$A$4:$C$19,3,FALSE)</f>
        <v>511.16</v>
      </c>
      <c r="E831" s="5">
        <f>'90.1 Data-SI'!E831*Convert!$B$6/Convert!$B$5/$D831</f>
        <v>35.487659876011854</v>
      </c>
      <c r="F831" s="5">
        <f>'90.1 Data-SI'!F831*Convert!$B$7/Convert!$B$5/$D831</f>
        <v>10.155637286868213</v>
      </c>
      <c r="G831" s="5">
        <f>'90.1 Data-SI'!G831*Convert!$B$6/Convert!$B$5/$D831</f>
        <v>24.128855066037158</v>
      </c>
      <c r="H831" s="5">
        <f>'90.1 Data-SI'!H831*Convert!$B$6/Convert!$B$5/$D831</f>
        <v>122.12436201754613</v>
      </c>
      <c r="I831" s="5">
        <f>'90.1 Data-SI'!I831*Convert!$B$6/Convert!$B$5/$D831</f>
        <v>42.78483145090469</v>
      </c>
      <c r="J831" s="5">
        <f>'90.1 Data-SI'!J831*Convert!$B$6/Convert!$B$5/$D831</f>
        <v>90.870438479797571</v>
      </c>
      <c r="K831" s="5">
        <f>'90.1 Data-SI'!K831*Convert!$B$7/Convert!$B$5/$D831</f>
        <v>0</v>
      </c>
      <c r="L831" s="5">
        <f>'90.1 Data-SI'!L831*Convert!$B$6/Convert!$B$5/$D831</f>
        <v>0</v>
      </c>
      <c r="M831" s="5">
        <f>'90.1 Data-SI'!M831*Convert!$B$6/Convert!$B$5/$D831</f>
        <v>37.20869090782621</v>
      </c>
      <c r="N831" s="5">
        <f>'90.1 Data-SI'!N831*Convert!$B$6/Convert!$B$5/$D831</f>
        <v>0</v>
      </c>
      <c r="O831" s="5">
        <f>'90.1 Data-SI'!O831*Convert!$B$6/Convert!$B$5/$D831</f>
        <v>0</v>
      </c>
      <c r="P831" s="5">
        <f>'90.1 Data-SI'!P831*Convert!$B$6/Convert!$B$5/$D831</f>
        <v>0</v>
      </c>
      <c r="Q831" s="5">
        <f>'90.1 Data-SI'!Q831*Convert!$B$6/Convert!$B$5/$D831</f>
        <v>0</v>
      </c>
      <c r="R831" s="5">
        <f>'90.1 Data-SI'!R831*Convert!$B$6/Convert!$B$5/$D831</f>
        <v>0</v>
      </c>
      <c r="S831" s="5">
        <f>'90.1 Data-SI'!S831*Convert!$B$6/Convert!$B$5/$D831</f>
        <v>0</v>
      </c>
      <c r="T831" s="5">
        <f>'90.1 Data-SI'!T831*Convert!$B$6/Convert!$B$5/$D831</f>
        <v>31.047399813930838</v>
      </c>
      <c r="U831" s="5">
        <f>'90.1 Data-SI'!U831*Convert!$B$7/Convert!$B$5/$D831</f>
        <v>0</v>
      </c>
      <c r="V831" s="5">
        <f>'90.1 Data-SI'!V831*Convert!$B$6/Convert!$B$5/$D831</f>
        <v>0</v>
      </c>
      <c r="W831" s="5">
        <f>'90.1 Data-SI'!W831*Convert!$B$6/Convert!$B$5/$D831</f>
        <v>96.825205849875232</v>
      </c>
      <c r="X831" s="5">
        <f>'90.1 Data-SI'!X831*Convert!$B$7/Convert!$B$5/$D831</f>
        <v>10.155637286868213</v>
      </c>
      <c r="Y831" s="5">
        <f t="shared" si="26"/>
        <v>106.98084313674345</v>
      </c>
      <c r="Z831" s="5">
        <f>'90.1 Data-SI'!Z831*Convert!$B$6/Convert!$B$5/$D831</f>
        <v>29.670574988479359</v>
      </c>
      <c r="AA831" s="5">
        <f>'90.1 Data-SI'!AA831*Convert!$B$6/Convert!$B$5/$D831</f>
        <v>413.30560229021569</v>
      </c>
      <c r="AB831" s="5">
        <f t="shared" si="27"/>
        <v>442.97617727869505</v>
      </c>
    </row>
    <row r="832" spans="1:28" x14ac:dyDescent="0.25">
      <c r="A832" s="95">
        <v>2007</v>
      </c>
      <c r="B832" s="95" t="s">
        <v>53</v>
      </c>
      <c r="C832" s="52" t="s">
        <v>5</v>
      </c>
      <c r="D832" s="5">
        <f>VLOOKUP(B832,SWH!$A$4:$C$19,3,FALSE)</f>
        <v>511.16</v>
      </c>
      <c r="E832" s="5">
        <f>'90.1 Data-SI'!E832*Convert!$B$6/Convert!$B$5/$D832</f>
        <v>19.757436245228718</v>
      </c>
      <c r="F832" s="5">
        <f>'90.1 Data-SI'!F832*Convert!$B$7/Convert!$B$5/$D832</f>
        <v>4.789172340037041</v>
      </c>
      <c r="G832" s="5">
        <f>'90.1 Data-SI'!G832*Convert!$B$6/Convert!$B$5/$D832</f>
        <v>32.493065880654889</v>
      </c>
      <c r="H832" s="5">
        <f>'90.1 Data-SI'!H832*Convert!$B$6/Convert!$B$5/$D832</f>
        <v>122.12436201754613</v>
      </c>
      <c r="I832" s="5">
        <f>'90.1 Data-SI'!I832*Convert!$B$6/Convert!$B$5/$D832</f>
        <v>42.78483145090469</v>
      </c>
      <c r="J832" s="5">
        <f>'90.1 Data-SI'!J832*Convert!$B$6/Convert!$B$5/$D832</f>
        <v>90.870438479797571</v>
      </c>
      <c r="K832" s="5">
        <f>'90.1 Data-SI'!K832*Convert!$B$7/Convert!$B$5/$D832</f>
        <v>0</v>
      </c>
      <c r="L832" s="5">
        <f>'90.1 Data-SI'!L832*Convert!$B$6/Convert!$B$5/$D832</f>
        <v>0</v>
      </c>
      <c r="M832" s="5">
        <f>'90.1 Data-SI'!M832*Convert!$B$6/Convert!$B$5/$D832</f>
        <v>44.712386206536763</v>
      </c>
      <c r="N832" s="5">
        <f>'90.1 Data-SI'!N832*Convert!$B$6/Convert!$B$5/$D832</f>
        <v>0</v>
      </c>
      <c r="O832" s="5">
        <f>'90.1 Data-SI'!O832*Convert!$B$6/Convert!$B$5/$D832</f>
        <v>0</v>
      </c>
      <c r="P832" s="5">
        <f>'90.1 Data-SI'!P832*Convert!$B$6/Convert!$B$5/$D832</f>
        <v>0</v>
      </c>
      <c r="Q832" s="5">
        <f>'90.1 Data-SI'!Q832*Convert!$B$6/Convert!$B$5/$D832</f>
        <v>0</v>
      </c>
      <c r="R832" s="5">
        <f>'90.1 Data-SI'!R832*Convert!$B$6/Convert!$B$5/$D832</f>
        <v>0</v>
      </c>
      <c r="S832" s="5">
        <f>'90.1 Data-SI'!S832*Convert!$B$6/Convert!$B$5/$D832</f>
        <v>0</v>
      </c>
      <c r="T832" s="5">
        <f>'90.1 Data-SI'!T832*Convert!$B$6/Convert!$B$5/$D832</f>
        <v>31.047399813930838</v>
      </c>
      <c r="U832" s="5">
        <f>'90.1 Data-SI'!U832*Convert!$B$7/Convert!$B$5/$D832</f>
        <v>0</v>
      </c>
      <c r="V832" s="5">
        <f>'90.1 Data-SI'!V832*Convert!$B$6/Convert!$B$5/$D832</f>
        <v>0</v>
      </c>
      <c r="W832" s="5">
        <f>'90.1 Data-SI'!W832*Convert!$B$6/Convert!$B$5/$D832</f>
        <v>96.962888332420363</v>
      </c>
      <c r="X832" s="5">
        <f>'90.1 Data-SI'!X832*Convert!$B$7/Convert!$B$5/$D832</f>
        <v>4.789172340037041</v>
      </c>
      <c r="Y832" s="5">
        <f t="shared" si="26"/>
        <v>101.7520606724574</v>
      </c>
      <c r="Z832" s="5">
        <f>'90.1 Data-SI'!Z832*Convert!$B$6/Convert!$B$5/$D832</f>
        <v>13.991982288650652</v>
      </c>
      <c r="AA832" s="5">
        <f>'90.1 Data-SI'!AA832*Convert!$B$6/Convert!$B$5/$D832</f>
        <v>397.76469207293212</v>
      </c>
      <c r="AB832" s="5">
        <f t="shared" si="27"/>
        <v>411.75667436158278</v>
      </c>
    </row>
    <row r="833" spans="1:28" x14ac:dyDescent="0.25">
      <c r="A833" s="95">
        <v>2007</v>
      </c>
      <c r="B833" s="95" t="s">
        <v>53</v>
      </c>
      <c r="C833" s="52" t="s">
        <v>15</v>
      </c>
      <c r="D833" s="5">
        <f>VLOOKUP(B833,SWH!$A$4:$C$19,3,FALSE)</f>
        <v>511.16</v>
      </c>
      <c r="E833" s="5">
        <f>'90.1 Data-SI'!E833*Convert!$B$6/Convert!$B$5/$D833</f>
        <v>12.443054360017738</v>
      </c>
      <c r="F833" s="5">
        <f>'90.1 Data-SI'!F833*Convert!$B$7/Convert!$B$5/$D833</f>
        <v>0.63620001565067696</v>
      </c>
      <c r="G833" s="5">
        <f>'90.1 Data-SI'!G833*Convert!$B$6/Convert!$B$5/$D833</f>
        <v>14.232926633104658</v>
      </c>
      <c r="H833" s="5">
        <f>'90.1 Data-SI'!H833*Convert!$B$6/Convert!$B$5/$D833</f>
        <v>122.12436201754613</v>
      </c>
      <c r="I833" s="5">
        <f>'90.1 Data-SI'!I833*Convert!$B$6/Convert!$B$5/$D833</f>
        <v>42.715990209632125</v>
      </c>
      <c r="J833" s="5">
        <f>'90.1 Data-SI'!J833*Convert!$B$6/Convert!$B$5/$D833</f>
        <v>90.870438479797571</v>
      </c>
      <c r="K833" s="5">
        <f>'90.1 Data-SI'!K833*Convert!$B$7/Convert!$B$5/$D833</f>
        <v>0</v>
      </c>
      <c r="L833" s="5">
        <f>'90.1 Data-SI'!L833*Convert!$B$6/Convert!$B$5/$D833</f>
        <v>0</v>
      </c>
      <c r="M833" s="5">
        <f>'90.1 Data-SI'!M833*Convert!$B$6/Convert!$B$5/$D833</f>
        <v>34.678775291059111</v>
      </c>
      <c r="N833" s="5">
        <f>'90.1 Data-SI'!N833*Convert!$B$6/Convert!$B$5/$D833</f>
        <v>0</v>
      </c>
      <c r="O833" s="5">
        <f>'90.1 Data-SI'!O833*Convert!$B$6/Convert!$B$5/$D833</f>
        <v>0</v>
      </c>
      <c r="P833" s="5">
        <f>'90.1 Data-SI'!P833*Convert!$B$6/Convert!$B$5/$D833</f>
        <v>0</v>
      </c>
      <c r="Q833" s="5">
        <f>'90.1 Data-SI'!Q833*Convert!$B$6/Convert!$B$5/$D833</f>
        <v>0</v>
      </c>
      <c r="R833" s="5">
        <f>'90.1 Data-SI'!R833*Convert!$B$6/Convert!$B$5/$D833</f>
        <v>0</v>
      </c>
      <c r="S833" s="5">
        <f>'90.1 Data-SI'!S833*Convert!$B$6/Convert!$B$5/$D833</f>
        <v>0</v>
      </c>
      <c r="T833" s="5">
        <f>'90.1 Data-SI'!T833*Convert!$B$6/Convert!$B$5/$D833</f>
        <v>31.047399813930838</v>
      </c>
      <c r="U833" s="5">
        <f>'90.1 Data-SI'!U833*Convert!$B$7/Convert!$B$5/$D833</f>
        <v>0</v>
      </c>
      <c r="V833" s="5">
        <f>'90.1 Data-SI'!V833*Convert!$B$6/Convert!$B$5/$D833</f>
        <v>0</v>
      </c>
      <c r="W833" s="5">
        <f>'90.1 Data-SI'!W833*Convert!$B$6/Convert!$B$5/$D833</f>
        <v>61.354756284181512</v>
      </c>
      <c r="X833" s="5">
        <f>'90.1 Data-SI'!X833*Convert!$B$7/Convert!$B$5/$D833</f>
        <v>0.63620001565067696</v>
      </c>
      <c r="Y833" s="5">
        <f t="shared" si="26"/>
        <v>61.990956299832192</v>
      </c>
      <c r="Z833" s="5">
        <f>'90.1 Data-SI'!Z833*Convert!$B$6/Convert!$B$5/$D833</f>
        <v>1.8587135143594959</v>
      </c>
      <c r="AA833" s="5">
        <f>'90.1 Data-SI'!AA833*Convert!$B$6/Convert!$B$5/$D833</f>
        <v>349.95445000912952</v>
      </c>
      <c r="AB833" s="5">
        <f t="shared" si="27"/>
        <v>351.81316352348904</v>
      </c>
    </row>
    <row r="834" spans="1:28" x14ac:dyDescent="0.25">
      <c r="A834" s="95">
        <v>2007</v>
      </c>
      <c r="B834" s="95" t="s">
        <v>53</v>
      </c>
      <c r="C834" s="52" t="s">
        <v>16</v>
      </c>
      <c r="D834" s="5">
        <f>VLOOKUP(B834,SWH!$A$4:$C$19,3,FALSE)</f>
        <v>511.16</v>
      </c>
      <c r="E834" s="5">
        <f>'90.1 Data-SI'!E834*Convert!$B$6/Convert!$B$5/$D834</f>
        <v>38.447833250732529</v>
      </c>
      <c r="F834" s="5">
        <f>'90.1 Data-SI'!F834*Convert!$B$7/Convert!$B$5/$D834</f>
        <v>31.751093373677303</v>
      </c>
      <c r="G834" s="5">
        <f>'90.1 Data-SI'!G834*Convert!$B$6/Convert!$B$5/$D834</f>
        <v>26.830873785985684</v>
      </c>
      <c r="H834" s="5">
        <f>'90.1 Data-SI'!H834*Convert!$B$6/Convert!$B$5/$D834</f>
        <v>122.12436201754613</v>
      </c>
      <c r="I834" s="5">
        <f>'90.1 Data-SI'!I834*Convert!$B$6/Convert!$B$5/$D834</f>
        <v>42.750410830268407</v>
      </c>
      <c r="J834" s="5">
        <f>'90.1 Data-SI'!J834*Convert!$B$6/Convert!$B$5/$D834</f>
        <v>90.870438479797571</v>
      </c>
      <c r="K834" s="5">
        <f>'90.1 Data-SI'!K834*Convert!$B$7/Convert!$B$5/$D834</f>
        <v>0</v>
      </c>
      <c r="L834" s="5">
        <f>'90.1 Data-SI'!L834*Convert!$B$6/Convert!$B$5/$D834</f>
        <v>0</v>
      </c>
      <c r="M834" s="5">
        <f>'90.1 Data-SI'!M834*Convert!$B$6/Convert!$B$5/$D834</f>
        <v>41.958736555633806</v>
      </c>
      <c r="N834" s="5">
        <f>'90.1 Data-SI'!N834*Convert!$B$6/Convert!$B$5/$D834</f>
        <v>0</v>
      </c>
      <c r="O834" s="5">
        <f>'90.1 Data-SI'!O834*Convert!$B$6/Convert!$B$5/$D834</f>
        <v>0</v>
      </c>
      <c r="P834" s="5">
        <f>'90.1 Data-SI'!P834*Convert!$B$6/Convert!$B$5/$D834</f>
        <v>0</v>
      </c>
      <c r="Q834" s="5">
        <f>'90.1 Data-SI'!Q834*Convert!$B$6/Convert!$B$5/$D834</f>
        <v>0</v>
      </c>
      <c r="R834" s="5">
        <f>'90.1 Data-SI'!R834*Convert!$B$6/Convert!$B$5/$D834</f>
        <v>0</v>
      </c>
      <c r="S834" s="5">
        <f>'90.1 Data-SI'!S834*Convert!$B$6/Convert!$B$5/$D834</f>
        <v>0</v>
      </c>
      <c r="T834" s="5">
        <f>'90.1 Data-SI'!T834*Convert!$B$6/Convert!$B$5/$D834</f>
        <v>31.047399813930838</v>
      </c>
      <c r="U834" s="5">
        <f>'90.1 Data-SI'!U834*Convert!$B$7/Convert!$B$5/$D834</f>
        <v>0</v>
      </c>
      <c r="V834" s="5">
        <f>'90.1 Data-SI'!V834*Convert!$B$6/Convert!$B$5/$D834</f>
        <v>0</v>
      </c>
      <c r="W834" s="5">
        <f>'90.1 Data-SI'!W834*Convert!$B$6/Convert!$B$5/$D834</f>
        <v>107.23744359235204</v>
      </c>
      <c r="X834" s="5">
        <f>'90.1 Data-SI'!X834*Convert!$B$7/Convert!$B$5/$D834</f>
        <v>31.751093373677303</v>
      </c>
      <c r="Y834" s="5">
        <f t="shared" si="26"/>
        <v>138.98853696602933</v>
      </c>
      <c r="Z834" s="5">
        <f>'90.1 Data-SI'!Z834*Convert!$B$6/Convert!$B$5/$D834</f>
        <v>92.763572614793361</v>
      </c>
      <c r="AA834" s="5">
        <f>'90.1 Data-SI'!AA834*Convert!$B$6/Convert!$B$5/$D834</f>
        <v>486.79362734868835</v>
      </c>
      <c r="AB834" s="5">
        <f t="shared" si="27"/>
        <v>579.55719996348171</v>
      </c>
    </row>
    <row r="835" spans="1:28" x14ac:dyDescent="0.25">
      <c r="A835" s="95">
        <v>2007</v>
      </c>
      <c r="B835" s="95" t="s">
        <v>53</v>
      </c>
      <c r="C835" s="52" t="s">
        <v>9</v>
      </c>
      <c r="D835" s="5">
        <f>VLOOKUP(B835,SWH!$A$4:$C$19,3,FALSE)</f>
        <v>511.16</v>
      </c>
      <c r="E835" s="5">
        <f>'90.1 Data-SI'!E835*Convert!$B$6/Convert!$B$5/$D835</f>
        <v>23.784648859674292</v>
      </c>
      <c r="F835" s="5">
        <f>'90.1 Data-SI'!F835*Convert!$B$7/Convert!$B$5/$D835</f>
        <v>17.754693029362411</v>
      </c>
      <c r="G835" s="5">
        <f>'90.1 Data-SI'!G835*Convert!$B$6/Convert!$B$5/$D835</f>
        <v>22.734819930267538</v>
      </c>
      <c r="H835" s="5">
        <f>'90.1 Data-SI'!H835*Convert!$B$6/Convert!$B$5/$D835</f>
        <v>122.12436201754613</v>
      </c>
      <c r="I835" s="5">
        <f>'90.1 Data-SI'!I835*Convert!$B$6/Convert!$B$5/$D835</f>
        <v>42.733200519950259</v>
      </c>
      <c r="J835" s="5">
        <f>'90.1 Data-SI'!J835*Convert!$B$6/Convert!$B$5/$D835</f>
        <v>90.870438479797571</v>
      </c>
      <c r="K835" s="5">
        <f>'90.1 Data-SI'!K835*Convert!$B$7/Convert!$B$5/$D835</f>
        <v>0</v>
      </c>
      <c r="L835" s="5">
        <f>'90.1 Data-SI'!L835*Convert!$B$6/Convert!$B$5/$D835</f>
        <v>0</v>
      </c>
      <c r="M835" s="5">
        <f>'90.1 Data-SI'!M835*Convert!$B$6/Convert!$B$5/$D835</f>
        <v>44.196076896992459</v>
      </c>
      <c r="N835" s="5">
        <f>'90.1 Data-SI'!N835*Convert!$B$6/Convert!$B$5/$D835</f>
        <v>0</v>
      </c>
      <c r="O835" s="5">
        <f>'90.1 Data-SI'!O835*Convert!$B$6/Convert!$B$5/$D835</f>
        <v>0</v>
      </c>
      <c r="P835" s="5">
        <f>'90.1 Data-SI'!P835*Convert!$B$6/Convert!$B$5/$D835</f>
        <v>0</v>
      </c>
      <c r="Q835" s="5">
        <f>'90.1 Data-SI'!Q835*Convert!$B$6/Convert!$B$5/$D835</f>
        <v>0</v>
      </c>
      <c r="R835" s="5">
        <f>'90.1 Data-SI'!R835*Convert!$B$6/Convert!$B$5/$D835</f>
        <v>0</v>
      </c>
      <c r="S835" s="5">
        <f>'90.1 Data-SI'!S835*Convert!$B$6/Convert!$B$5/$D835</f>
        <v>0</v>
      </c>
      <c r="T835" s="5">
        <f>'90.1 Data-SI'!T835*Convert!$B$6/Convert!$B$5/$D835</f>
        <v>31.047399813930838</v>
      </c>
      <c r="U835" s="5">
        <f>'90.1 Data-SI'!U835*Convert!$B$7/Convert!$B$5/$D835</f>
        <v>0</v>
      </c>
      <c r="V835" s="5">
        <f>'90.1 Data-SI'!V835*Convert!$B$6/Convert!$B$5/$D835</f>
        <v>0</v>
      </c>
      <c r="W835" s="5">
        <f>'90.1 Data-SI'!W835*Convert!$B$6/Convert!$B$5/$D835</f>
        <v>90.715545686934291</v>
      </c>
      <c r="X835" s="5">
        <f>'90.1 Data-SI'!X835*Convert!$B$7/Convert!$B$5/$D835</f>
        <v>17.754693029362411</v>
      </c>
      <c r="Y835" s="5">
        <f t="shared" ref="Y835:Y898" si="28">SUM(W835:X835)</f>
        <v>108.47023871629671</v>
      </c>
      <c r="Z835" s="5">
        <f>'90.1 Data-SI'!Z835*Convert!$B$6/Convert!$B$5/$D835</f>
        <v>51.871875298884447</v>
      </c>
      <c r="AA835" s="5">
        <f>'90.1 Data-SI'!AA835*Convert!$B$6/Convert!$B$5/$D835</f>
        <v>429.3628218170436</v>
      </c>
      <c r="AB835" s="5">
        <f t="shared" ref="AB835:AB898" si="29">SUM(Z835:AA835)</f>
        <v>481.23469711592804</v>
      </c>
    </row>
    <row r="836" spans="1:28" x14ac:dyDescent="0.25">
      <c r="A836" s="95">
        <v>2007</v>
      </c>
      <c r="B836" s="95" t="s">
        <v>53</v>
      </c>
      <c r="C836" s="52" t="s">
        <v>12</v>
      </c>
      <c r="D836" s="5">
        <f>VLOOKUP(B836,SWH!$A$4:$C$19,3,FALSE)</f>
        <v>511.16</v>
      </c>
      <c r="E836" s="5">
        <f>'90.1 Data-SI'!E836*Convert!$B$6/Convert!$B$5/$D836</f>
        <v>33.370791706880212</v>
      </c>
      <c r="F836" s="5">
        <f>'90.1 Data-SI'!F836*Convert!$B$7/Convert!$B$5/$D836</f>
        <v>47.019893749293544</v>
      </c>
      <c r="G836" s="5">
        <f>'90.1 Data-SI'!G836*Convert!$B$6/Convert!$B$5/$D836</f>
        <v>22.287351861995802</v>
      </c>
      <c r="H836" s="5">
        <f>'90.1 Data-SI'!H836*Convert!$B$6/Convert!$B$5/$D836</f>
        <v>122.12436201754613</v>
      </c>
      <c r="I836" s="5">
        <f>'90.1 Data-SI'!I836*Convert!$B$6/Convert!$B$5/$D836</f>
        <v>42.698779899313976</v>
      </c>
      <c r="J836" s="5">
        <f>'90.1 Data-SI'!J836*Convert!$B$6/Convert!$B$5/$D836</f>
        <v>90.870438479797571</v>
      </c>
      <c r="K836" s="5">
        <f>'90.1 Data-SI'!K836*Convert!$B$7/Convert!$B$5/$D836</f>
        <v>0</v>
      </c>
      <c r="L836" s="5">
        <f>'90.1 Data-SI'!L836*Convert!$B$6/Convert!$B$5/$D836</f>
        <v>0</v>
      </c>
      <c r="M836" s="5">
        <f>'90.1 Data-SI'!M836*Convert!$B$6/Convert!$B$5/$D836</f>
        <v>43.12903765726756</v>
      </c>
      <c r="N836" s="5">
        <f>'90.1 Data-SI'!N836*Convert!$B$6/Convert!$B$5/$D836</f>
        <v>0</v>
      </c>
      <c r="O836" s="5">
        <f>'90.1 Data-SI'!O836*Convert!$B$6/Convert!$B$5/$D836</f>
        <v>0</v>
      </c>
      <c r="P836" s="5">
        <f>'90.1 Data-SI'!P836*Convert!$B$6/Convert!$B$5/$D836</f>
        <v>0</v>
      </c>
      <c r="Q836" s="5">
        <f>'90.1 Data-SI'!Q836*Convert!$B$6/Convert!$B$5/$D836</f>
        <v>0</v>
      </c>
      <c r="R836" s="5">
        <f>'90.1 Data-SI'!R836*Convert!$B$6/Convert!$B$5/$D836</f>
        <v>0</v>
      </c>
      <c r="S836" s="5">
        <f>'90.1 Data-SI'!S836*Convert!$B$6/Convert!$B$5/$D836</f>
        <v>0</v>
      </c>
      <c r="T836" s="5">
        <f>'90.1 Data-SI'!T836*Convert!$B$6/Convert!$B$5/$D836</f>
        <v>31.081820434567124</v>
      </c>
      <c r="U836" s="5">
        <f>'90.1 Data-SI'!U836*Convert!$B$7/Convert!$B$5/$D836</f>
        <v>0</v>
      </c>
      <c r="V836" s="5">
        <f>'90.1 Data-SI'!V836*Convert!$B$6/Convert!$B$5/$D836</f>
        <v>0</v>
      </c>
      <c r="W836" s="5">
        <f>'90.1 Data-SI'!W836*Convert!$B$6/Convert!$B$5/$D836</f>
        <v>98.787181226143574</v>
      </c>
      <c r="X836" s="5">
        <f>'90.1 Data-SI'!X836*Convert!$B$7/Convert!$B$5/$D836</f>
        <v>47.019893749293544</v>
      </c>
      <c r="Y836" s="5">
        <f t="shared" si="28"/>
        <v>145.8070749754371</v>
      </c>
      <c r="Z836" s="5">
        <f>'90.1 Data-SI'!Z836*Convert!$B$6/Convert!$B$5/$D836</f>
        <v>137.37269695942126</v>
      </c>
      <c r="AA836" s="5">
        <f>'90.1 Data-SI'!AA836*Convert!$B$6/Convert!$B$5/$D836</f>
        <v>522.93527901678976</v>
      </c>
      <c r="AB836" s="5">
        <f t="shared" si="29"/>
        <v>660.30797597621108</v>
      </c>
    </row>
    <row r="837" spans="1:28" x14ac:dyDescent="0.25">
      <c r="A837" s="95">
        <v>2007</v>
      </c>
      <c r="B837" s="95" t="s">
        <v>53</v>
      </c>
      <c r="C837" s="52" t="s">
        <v>8</v>
      </c>
      <c r="D837" s="5">
        <f>VLOOKUP(B837,SWH!$A$4:$C$19,3,FALSE)</f>
        <v>511.16</v>
      </c>
      <c r="E837" s="5">
        <f>'90.1 Data-SI'!E837*Convert!$B$6/Convert!$B$5/$D837</f>
        <v>30.204094608341808</v>
      </c>
      <c r="F837" s="5">
        <f>'90.1 Data-SI'!F837*Convert!$B$7/Convert!$B$5/$D837</f>
        <v>76.173170392397253</v>
      </c>
      <c r="G837" s="5">
        <f>'90.1 Data-SI'!G837*Convert!$B$6/Convert!$B$5/$D837</f>
        <v>14.267347253740944</v>
      </c>
      <c r="H837" s="5">
        <f>'90.1 Data-SI'!H837*Convert!$B$6/Convert!$B$5/$D837</f>
        <v>122.12436201754613</v>
      </c>
      <c r="I837" s="5">
        <f>'90.1 Data-SI'!I837*Convert!$B$6/Convert!$B$5/$D837</f>
        <v>42.457835554859969</v>
      </c>
      <c r="J837" s="5">
        <f>'90.1 Data-SI'!J837*Convert!$B$6/Convert!$B$5/$D837</f>
        <v>90.870438479797571</v>
      </c>
      <c r="K837" s="5">
        <f>'90.1 Data-SI'!K837*Convert!$B$7/Convert!$B$5/$D837</f>
        <v>0</v>
      </c>
      <c r="L837" s="5">
        <f>'90.1 Data-SI'!L837*Convert!$B$6/Convert!$B$5/$D837</f>
        <v>0</v>
      </c>
      <c r="M837" s="5">
        <f>'90.1 Data-SI'!M837*Convert!$B$6/Convert!$B$5/$D837</f>
        <v>44.901699620036339</v>
      </c>
      <c r="N837" s="5">
        <f>'90.1 Data-SI'!N837*Convert!$B$6/Convert!$B$5/$D837</f>
        <v>0</v>
      </c>
      <c r="O837" s="5">
        <f>'90.1 Data-SI'!O837*Convert!$B$6/Convert!$B$5/$D837</f>
        <v>0</v>
      </c>
      <c r="P837" s="5">
        <f>'90.1 Data-SI'!P837*Convert!$B$6/Convert!$B$5/$D837</f>
        <v>0</v>
      </c>
      <c r="Q837" s="5">
        <f>'90.1 Data-SI'!Q837*Convert!$B$6/Convert!$B$5/$D837</f>
        <v>0</v>
      </c>
      <c r="R837" s="5">
        <f>'90.1 Data-SI'!R837*Convert!$B$6/Convert!$B$5/$D837</f>
        <v>0</v>
      </c>
      <c r="S837" s="5">
        <f>'90.1 Data-SI'!S837*Convert!$B$6/Convert!$B$5/$D837</f>
        <v>0</v>
      </c>
      <c r="T837" s="5">
        <f>'90.1 Data-SI'!T837*Convert!$B$6/Convert!$B$5/$D837</f>
        <v>31.167871986157845</v>
      </c>
      <c r="U837" s="5">
        <f>'90.1 Data-SI'!U837*Convert!$B$7/Convert!$B$5/$D837</f>
        <v>0</v>
      </c>
      <c r="V837" s="5">
        <f>'90.1 Data-SI'!V837*Convert!$B$6/Convert!$B$5/$D837</f>
        <v>0</v>
      </c>
      <c r="W837" s="5">
        <f>'90.1 Data-SI'!W837*Convert!$B$6/Convert!$B$5/$D837</f>
        <v>89.373141482119095</v>
      </c>
      <c r="X837" s="5">
        <f>'90.1 Data-SI'!X837*Convert!$B$7/Convert!$B$5/$D837</f>
        <v>76.173170392397253</v>
      </c>
      <c r="Y837" s="5">
        <f t="shared" si="28"/>
        <v>165.54631187451633</v>
      </c>
      <c r="Z837" s="5">
        <f>'90.1 Data-SI'!Z837*Convert!$B$6/Convert!$B$5/$D837</f>
        <v>222.54652272391337</v>
      </c>
      <c r="AA837" s="5">
        <f>'90.1 Data-SI'!AA837*Convert!$B$6/Convert!$B$5/$D837</f>
        <v>598.54017224439394</v>
      </c>
      <c r="AB837" s="5">
        <f t="shared" si="29"/>
        <v>821.08669496830726</v>
      </c>
    </row>
    <row r="838" spans="1:28" x14ac:dyDescent="0.25">
      <c r="A838" s="95">
        <v>2010</v>
      </c>
      <c r="B838" s="95" t="s">
        <v>53</v>
      </c>
      <c r="C838" s="52" t="s">
        <v>10</v>
      </c>
      <c r="D838" s="5">
        <f>VLOOKUP(B838,SWH!$A$4:$C$19,3,FALSE)</f>
        <v>511.16</v>
      </c>
      <c r="E838" s="5">
        <f>'90.1 Data-SI'!E838*Convert!$B$6/Convert!$B$5/$D838</f>
        <v>0</v>
      </c>
      <c r="F838" s="5">
        <f>'90.1 Data-SI'!F838*Convert!$B$7/Convert!$B$5/$D838</f>
        <v>0</v>
      </c>
      <c r="G838" s="5">
        <f>'90.1 Data-SI'!G838*Convert!$B$6/Convert!$B$5/$D838</f>
        <v>167.81773591221707</v>
      </c>
      <c r="H838" s="5">
        <f>'90.1 Data-SI'!H838*Convert!$B$6/Convert!$B$5/$D838</f>
        <v>88.925673413847377</v>
      </c>
      <c r="I838" s="5">
        <f>'90.1 Data-SI'!I838*Convert!$B$6/Convert!$B$5/$D838</f>
        <v>20.514689899227029</v>
      </c>
      <c r="J838" s="5">
        <f>'90.1 Data-SI'!J838*Convert!$B$6/Convert!$B$5/$D838</f>
        <v>84.657516454947782</v>
      </c>
      <c r="K838" s="5">
        <f>'90.1 Data-SI'!K838*Convert!$B$7/Convert!$B$5/$D838</f>
        <v>0</v>
      </c>
      <c r="L838" s="5">
        <f>'90.1 Data-SI'!L838*Convert!$B$6/Convert!$B$5/$D838</f>
        <v>0</v>
      </c>
      <c r="M838" s="5">
        <f>'90.1 Data-SI'!M838*Convert!$B$6/Convert!$B$5/$D838</f>
        <v>52.216081505247324</v>
      </c>
      <c r="N838" s="5">
        <f>'90.1 Data-SI'!N838*Convert!$B$6/Convert!$B$5/$D838</f>
        <v>0</v>
      </c>
      <c r="O838" s="5">
        <f>'90.1 Data-SI'!O838*Convert!$B$6/Convert!$B$5/$D838</f>
        <v>0</v>
      </c>
      <c r="P838" s="5">
        <f>'90.1 Data-SI'!P838*Convert!$B$6/Convert!$B$5/$D838</f>
        <v>0</v>
      </c>
      <c r="Q838" s="5">
        <f>'90.1 Data-SI'!Q838*Convert!$B$6/Convert!$B$5/$D838</f>
        <v>0</v>
      </c>
      <c r="R838" s="5">
        <f>'90.1 Data-SI'!R838*Convert!$B$6/Convert!$B$5/$D838</f>
        <v>0</v>
      </c>
      <c r="S838" s="5">
        <f>'90.1 Data-SI'!S838*Convert!$B$6/Convert!$B$5/$D838</f>
        <v>0</v>
      </c>
      <c r="T838" s="5">
        <f>'90.1 Data-SI'!T838*Convert!$B$6/Convert!$B$5/$D838</f>
        <v>30.995768882976407</v>
      </c>
      <c r="U838" s="5">
        <f>'90.1 Data-SI'!U838*Convert!$B$7/Convert!$B$5/$D838</f>
        <v>0</v>
      </c>
      <c r="V838" s="5">
        <f>'90.1 Data-SI'!V838*Convert!$B$6/Convert!$B$5/$D838</f>
        <v>0</v>
      </c>
      <c r="W838" s="5">
        <f>'90.1 Data-SI'!W838*Convert!$B$6/Convert!$B$5/$D838</f>
        <v>220.03381741746443</v>
      </c>
      <c r="X838" s="5">
        <f>'90.1 Data-SI'!X838*Convert!$B$7/Convert!$B$5/$D838</f>
        <v>0</v>
      </c>
      <c r="Y838" s="5">
        <f t="shared" si="28"/>
        <v>220.03381741746443</v>
      </c>
      <c r="Z838" s="5">
        <f>'90.1 Data-SI'!Z838*Convert!$B$6/Convert!$B$5/$D838</f>
        <v>0</v>
      </c>
      <c r="AA838" s="5">
        <f>'90.1 Data-SI'!AA838*Convert!$B$6/Convert!$B$5/$D838</f>
        <v>445.12746606846292</v>
      </c>
      <c r="AB838" s="5">
        <f t="shared" si="29"/>
        <v>445.12746606846292</v>
      </c>
    </row>
    <row r="839" spans="1:28" x14ac:dyDescent="0.25">
      <c r="A839" s="95">
        <v>2010</v>
      </c>
      <c r="B839" s="95" t="s">
        <v>53</v>
      </c>
      <c r="C839" s="52" t="s">
        <v>6</v>
      </c>
      <c r="D839" s="5">
        <f>VLOOKUP(B839,SWH!$A$4:$C$19,3,FALSE)</f>
        <v>511.16</v>
      </c>
      <c r="E839" s="5">
        <f>'90.1 Data-SI'!E839*Convert!$B$6/Convert!$B$5/$D839</f>
        <v>0</v>
      </c>
      <c r="F839" s="5">
        <f>'90.1 Data-SI'!F839*Convert!$B$7/Convert!$B$5/$D839</f>
        <v>0</v>
      </c>
      <c r="G839" s="5">
        <f>'90.1 Data-SI'!G839*Convert!$B$6/Convert!$B$5/$D839</f>
        <v>132.65707193224995</v>
      </c>
      <c r="H839" s="5">
        <f>'90.1 Data-SI'!H839*Convert!$B$6/Convert!$B$5/$D839</f>
        <v>89.132197137665088</v>
      </c>
      <c r="I839" s="5">
        <f>'90.1 Data-SI'!I839*Convert!$B$6/Convert!$B$5/$D839</f>
        <v>20.514689899227029</v>
      </c>
      <c r="J839" s="5">
        <f>'90.1 Data-SI'!J839*Convert!$B$6/Convert!$B$5/$D839</f>
        <v>84.657516454947782</v>
      </c>
      <c r="K839" s="5">
        <f>'90.1 Data-SI'!K839*Convert!$B$7/Convert!$B$5/$D839</f>
        <v>0</v>
      </c>
      <c r="L839" s="5">
        <f>'90.1 Data-SI'!L839*Convert!$B$6/Convert!$B$5/$D839</f>
        <v>0</v>
      </c>
      <c r="M839" s="5">
        <f>'90.1 Data-SI'!M839*Convert!$B$6/Convert!$B$5/$D839</f>
        <v>47.483246167757862</v>
      </c>
      <c r="N839" s="5">
        <f>'90.1 Data-SI'!N839*Convert!$B$6/Convert!$B$5/$D839</f>
        <v>0</v>
      </c>
      <c r="O839" s="5">
        <f>'90.1 Data-SI'!O839*Convert!$B$6/Convert!$B$5/$D839</f>
        <v>0</v>
      </c>
      <c r="P839" s="5">
        <f>'90.1 Data-SI'!P839*Convert!$B$6/Convert!$B$5/$D839</f>
        <v>0</v>
      </c>
      <c r="Q839" s="5">
        <f>'90.1 Data-SI'!Q839*Convert!$B$6/Convert!$B$5/$D839</f>
        <v>0</v>
      </c>
      <c r="R839" s="5">
        <f>'90.1 Data-SI'!R839*Convert!$B$6/Convert!$B$5/$D839</f>
        <v>0</v>
      </c>
      <c r="S839" s="5">
        <f>'90.1 Data-SI'!S839*Convert!$B$6/Convert!$B$5/$D839</f>
        <v>0</v>
      </c>
      <c r="T839" s="5">
        <f>'90.1 Data-SI'!T839*Convert!$B$6/Convert!$B$5/$D839</f>
        <v>30.995768882976407</v>
      </c>
      <c r="U839" s="5">
        <f>'90.1 Data-SI'!U839*Convert!$B$7/Convert!$B$5/$D839</f>
        <v>0</v>
      </c>
      <c r="V839" s="5">
        <f>'90.1 Data-SI'!V839*Convert!$B$6/Convert!$B$5/$D839</f>
        <v>0</v>
      </c>
      <c r="W839" s="5">
        <f>'90.1 Data-SI'!W839*Convert!$B$6/Convert!$B$5/$D839</f>
        <v>180.14031810000785</v>
      </c>
      <c r="X839" s="5">
        <f>'90.1 Data-SI'!X839*Convert!$B$7/Convert!$B$5/$D839</f>
        <v>0</v>
      </c>
      <c r="Y839" s="5">
        <f t="shared" si="28"/>
        <v>180.14031810000785</v>
      </c>
      <c r="Z839" s="5">
        <f>'90.1 Data-SI'!Z839*Convert!$B$6/Convert!$B$5/$D839</f>
        <v>0</v>
      </c>
      <c r="AA839" s="5">
        <f>'90.1 Data-SI'!AA839*Convert!$B$6/Convert!$B$5/$D839</f>
        <v>405.44049047482417</v>
      </c>
      <c r="AB839" s="5">
        <f t="shared" si="29"/>
        <v>405.44049047482417</v>
      </c>
    </row>
    <row r="840" spans="1:28" x14ac:dyDescent="0.25">
      <c r="A840" s="95">
        <v>2010</v>
      </c>
      <c r="B840" s="95" t="s">
        <v>53</v>
      </c>
      <c r="C840" s="52" t="s">
        <v>11</v>
      </c>
      <c r="D840" s="5">
        <f>VLOOKUP(B840,SWH!$A$4:$C$19,3,FALSE)</f>
        <v>511.16</v>
      </c>
      <c r="E840" s="5">
        <f>'90.1 Data-SI'!E840*Convert!$B$6/Convert!$B$5/$D840</f>
        <v>0</v>
      </c>
      <c r="F840" s="5">
        <f>'90.1 Data-SI'!F840*Convert!$B$7/Convert!$B$5/$D840</f>
        <v>0</v>
      </c>
      <c r="G840" s="5">
        <f>'90.1 Data-SI'!G840*Convert!$B$6/Convert!$B$5/$D840</f>
        <v>119.86981136586935</v>
      </c>
      <c r="H840" s="5">
        <f>'90.1 Data-SI'!H840*Convert!$B$6/Convert!$B$5/$D840</f>
        <v>89.751768309118248</v>
      </c>
      <c r="I840" s="5">
        <f>'90.1 Data-SI'!I840*Convert!$B$6/Convert!$B$5/$D840</f>
        <v>20.514689899227029</v>
      </c>
      <c r="J840" s="5">
        <f>'90.1 Data-SI'!J840*Convert!$B$6/Convert!$B$5/$D840</f>
        <v>84.657516454947782</v>
      </c>
      <c r="K840" s="5">
        <f>'90.1 Data-SI'!K840*Convert!$B$7/Convert!$B$5/$D840</f>
        <v>0</v>
      </c>
      <c r="L840" s="5">
        <f>'90.1 Data-SI'!L840*Convert!$B$6/Convert!$B$5/$D840</f>
        <v>0</v>
      </c>
      <c r="M840" s="5">
        <f>'90.1 Data-SI'!M840*Convert!$B$6/Convert!$B$5/$D840</f>
        <v>47.311143064576434</v>
      </c>
      <c r="N840" s="5">
        <f>'90.1 Data-SI'!N840*Convert!$B$6/Convert!$B$5/$D840</f>
        <v>0</v>
      </c>
      <c r="O840" s="5">
        <f>'90.1 Data-SI'!O840*Convert!$B$6/Convert!$B$5/$D840</f>
        <v>0</v>
      </c>
      <c r="P840" s="5">
        <f>'90.1 Data-SI'!P840*Convert!$B$6/Convert!$B$5/$D840</f>
        <v>0</v>
      </c>
      <c r="Q840" s="5">
        <f>'90.1 Data-SI'!Q840*Convert!$B$6/Convert!$B$5/$D840</f>
        <v>0</v>
      </c>
      <c r="R840" s="5">
        <f>'90.1 Data-SI'!R840*Convert!$B$6/Convert!$B$5/$D840</f>
        <v>0</v>
      </c>
      <c r="S840" s="5">
        <f>'90.1 Data-SI'!S840*Convert!$B$6/Convert!$B$5/$D840</f>
        <v>0</v>
      </c>
      <c r="T840" s="5">
        <f>'90.1 Data-SI'!T840*Convert!$B$6/Convert!$B$5/$D840</f>
        <v>30.995768882976407</v>
      </c>
      <c r="U840" s="5">
        <f>'90.1 Data-SI'!U840*Convert!$B$7/Convert!$B$5/$D840</f>
        <v>0</v>
      </c>
      <c r="V840" s="5">
        <f>'90.1 Data-SI'!V840*Convert!$B$6/Convert!$B$5/$D840</f>
        <v>0</v>
      </c>
      <c r="W840" s="5">
        <f>'90.1 Data-SI'!W840*Convert!$B$6/Convert!$B$5/$D840</f>
        <v>167.18095443044578</v>
      </c>
      <c r="X840" s="5">
        <f>'90.1 Data-SI'!X840*Convert!$B$7/Convert!$B$5/$D840</f>
        <v>0</v>
      </c>
      <c r="Y840" s="5">
        <f t="shared" si="28"/>
        <v>167.18095443044578</v>
      </c>
      <c r="Z840" s="5">
        <f>'90.1 Data-SI'!Z840*Convert!$B$6/Convert!$B$5/$D840</f>
        <v>0</v>
      </c>
      <c r="AA840" s="5">
        <f>'90.1 Data-SI'!AA840*Convert!$B$6/Convert!$B$5/$D840</f>
        <v>393.1006979767152</v>
      </c>
      <c r="AB840" s="5">
        <f t="shared" si="29"/>
        <v>393.1006979767152</v>
      </c>
    </row>
    <row r="841" spans="1:28" x14ac:dyDescent="0.25">
      <c r="A841" s="95">
        <v>2010</v>
      </c>
      <c r="B841" s="95" t="s">
        <v>53</v>
      </c>
      <c r="C841" s="52" t="s">
        <v>13</v>
      </c>
      <c r="D841" s="5">
        <f>VLOOKUP(B841,SWH!$A$4:$C$19,3,FALSE)</f>
        <v>511.16</v>
      </c>
      <c r="E841" s="5">
        <f>'90.1 Data-SI'!E841*Convert!$B$6/Convert!$B$5/$D841</f>
        <v>0.10326186190886089</v>
      </c>
      <c r="F841" s="5">
        <f>'90.1 Data-SI'!F841*Convert!$B$7/Convert!$B$5/$D841</f>
        <v>0</v>
      </c>
      <c r="G841" s="5">
        <f>'90.1 Data-SI'!G841*Convert!$B$6/Convert!$B$5/$D841</f>
        <v>105.61967442244652</v>
      </c>
      <c r="H841" s="5">
        <f>'90.1 Data-SI'!H841*Convert!$B$6/Convert!$B$5/$D841</f>
        <v>89.614085826573103</v>
      </c>
      <c r="I841" s="5">
        <f>'90.1 Data-SI'!I841*Convert!$B$6/Convert!$B$5/$D841</f>
        <v>20.480269278590743</v>
      </c>
      <c r="J841" s="5">
        <f>'90.1 Data-SI'!J841*Convert!$B$6/Convert!$B$5/$D841</f>
        <v>84.657516454947782</v>
      </c>
      <c r="K841" s="5">
        <f>'90.1 Data-SI'!K841*Convert!$B$7/Convert!$B$5/$D841</f>
        <v>0</v>
      </c>
      <c r="L841" s="5">
        <f>'90.1 Data-SI'!L841*Convert!$B$6/Convert!$B$5/$D841</f>
        <v>0</v>
      </c>
      <c r="M841" s="5">
        <f>'90.1 Data-SI'!M841*Convert!$B$6/Convert!$B$5/$D841</f>
        <v>44.299338758901314</v>
      </c>
      <c r="N841" s="5">
        <f>'90.1 Data-SI'!N841*Convert!$B$6/Convert!$B$5/$D841</f>
        <v>0</v>
      </c>
      <c r="O841" s="5">
        <f>'90.1 Data-SI'!O841*Convert!$B$6/Convert!$B$5/$D841</f>
        <v>0</v>
      </c>
      <c r="P841" s="5">
        <f>'90.1 Data-SI'!P841*Convert!$B$6/Convert!$B$5/$D841</f>
        <v>0</v>
      </c>
      <c r="Q841" s="5">
        <f>'90.1 Data-SI'!Q841*Convert!$B$6/Convert!$B$5/$D841</f>
        <v>0</v>
      </c>
      <c r="R841" s="5">
        <f>'90.1 Data-SI'!R841*Convert!$B$6/Convert!$B$5/$D841</f>
        <v>0</v>
      </c>
      <c r="S841" s="5">
        <f>'90.1 Data-SI'!S841*Convert!$B$6/Convert!$B$5/$D841</f>
        <v>0</v>
      </c>
      <c r="T841" s="5">
        <f>'90.1 Data-SI'!T841*Convert!$B$6/Convert!$B$5/$D841</f>
        <v>30.995768882976407</v>
      </c>
      <c r="U841" s="5">
        <f>'90.1 Data-SI'!U841*Convert!$B$7/Convert!$B$5/$D841</f>
        <v>0</v>
      </c>
      <c r="V841" s="5">
        <f>'90.1 Data-SI'!V841*Convert!$B$6/Convert!$B$5/$D841</f>
        <v>0</v>
      </c>
      <c r="W841" s="5">
        <f>'90.1 Data-SI'!W841*Convert!$B$6/Convert!$B$5/$D841</f>
        <v>150.02227504325671</v>
      </c>
      <c r="X841" s="5">
        <f>'90.1 Data-SI'!X841*Convert!$B$7/Convert!$B$5/$D841</f>
        <v>0</v>
      </c>
      <c r="Y841" s="5">
        <f t="shared" si="28"/>
        <v>150.02227504325671</v>
      </c>
      <c r="Z841" s="5">
        <f>'90.1 Data-SI'!Z841*Convert!$B$6/Convert!$B$5/$D841</f>
        <v>0</v>
      </c>
      <c r="AA841" s="5">
        <f>'90.1 Data-SI'!AA841*Convert!$B$6/Convert!$B$5/$D841</f>
        <v>375.76991548634476</v>
      </c>
      <c r="AB841" s="5">
        <f t="shared" si="29"/>
        <v>375.76991548634476</v>
      </c>
    </row>
    <row r="842" spans="1:28" x14ac:dyDescent="0.25">
      <c r="A842" s="95">
        <v>2010</v>
      </c>
      <c r="B842" s="95" t="s">
        <v>53</v>
      </c>
      <c r="C842" s="52" t="s">
        <v>19</v>
      </c>
      <c r="D842" s="5">
        <f>VLOOKUP(B842,SWH!$A$4:$C$19,3,FALSE)</f>
        <v>511.16</v>
      </c>
      <c r="E842" s="5">
        <f>'90.1 Data-SI'!E842*Convert!$B$6/Convert!$B$5/$D842</f>
        <v>0.68841241272573916</v>
      </c>
      <c r="F842" s="5">
        <f>'90.1 Data-SI'!F842*Convert!$B$7/Convert!$B$5/$D842</f>
        <v>0</v>
      </c>
      <c r="G842" s="5">
        <f>'90.1 Data-SI'!G842*Convert!$B$6/Convert!$B$5/$D842</f>
        <v>96.205634678422058</v>
      </c>
      <c r="H842" s="5">
        <f>'90.1 Data-SI'!H842*Convert!$B$6/Convert!$B$5/$D842</f>
        <v>89.734557998800113</v>
      </c>
      <c r="I842" s="5">
        <f>'90.1 Data-SI'!I842*Convert!$B$6/Convert!$B$5/$D842</f>
        <v>20.480269278590743</v>
      </c>
      <c r="J842" s="5">
        <f>'90.1 Data-SI'!J842*Convert!$B$6/Convert!$B$5/$D842</f>
        <v>84.657516454947782</v>
      </c>
      <c r="K842" s="5">
        <f>'90.1 Data-SI'!K842*Convert!$B$7/Convert!$B$5/$D842</f>
        <v>0</v>
      </c>
      <c r="L842" s="5">
        <f>'90.1 Data-SI'!L842*Convert!$B$6/Convert!$B$5/$D842</f>
        <v>0</v>
      </c>
      <c r="M842" s="5">
        <f>'90.1 Data-SI'!M842*Convert!$B$6/Convert!$B$5/$D842</f>
        <v>45.073802723217781</v>
      </c>
      <c r="N842" s="5">
        <f>'90.1 Data-SI'!N842*Convert!$B$6/Convert!$B$5/$D842</f>
        <v>0</v>
      </c>
      <c r="O842" s="5">
        <f>'90.1 Data-SI'!O842*Convert!$B$6/Convert!$B$5/$D842</f>
        <v>0</v>
      </c>
      <c r="P842" s="5">
        <f>'90.1 Data-SI'!P842*Convert!$B$6/Convert!$B$5/$D842</f>
        <v>0</v>
      </c>
      <c r="Q842" s="5">
        <f>'90.1 Data-SI'!Q842*Convert!$B$6/Convert!$B$5/$D842</f>
        <v>0</v>
      </c>
      <c r="R842" s="5">
        <f>'90.1 Data-SI'!R842*Convert!$B$6/Convert!$B$5/$D842</f>
        <v>0</v>
      </c>
      <c r="S842" s="5">
        <f>'90.1 Data-SI'!S842*Convert!$B$6/Convert!$B$5/$D842</f>
        <v>0</v>
      </c>
      <c r="T842" s="5">
        <f>'90.1 Data-SI'!T842*Convert!$B$6/Convert!$B$5/$D842</f>
        <v>30.995768882976407</v>
      </c>
      <c r="U842" s="5">
        <f>'90.1 Data-SI'!U842*Convert!$B$7/Convert!$B$5/$D842</f>
        <v>0</v>
      </c>
      <c r="V842" s="5">
        <f>'90.1 Data-SI'!V842*Convert!$B$6/Convert!$B$5/$D842</f>
        <v>0</v>
      </c>
      <c r="W842" s="5">
        <f>'90.1 Data-SI'!W842*Convert!$B$6/Convert!$B$5/$D842</f>
        <v>141.96784981436554</v>
      </c>
      <c r="X842" s="5">
        <f>'90.1 Data-SI'!X842*Convert!$B$7/Convert!$B$5/$D842</f>
        <v>0</v>
      </c>
      <c r="Y842" s="5">
        <f t="shared" si="28"/>
        <v>141.96784981436554</v>
      </c>
      <c r="Z842" s="5">
        <f>'90.1 Data-SI'!Z842*Convert!$B$6/Convert!$B$5/$D842</f>
        <v>0</v>
      </c>
      <c r="AA842" s="5">
        <f>'90.1 Data-SI'!AA842*Convert!$B$6/Convert!$B$5/$D842</f>
        <v>367.8187521193625</v>
      </c>
      <c r="AB842" s="5">
        <f t="shared" si="29"/>
        <v>367.8187521193625</v>
      </c>
    </row>
    <row r="843" spans="1:28" x14ac:dyDescent="0.25">
      <c r="A843" s="95">
        <v>2010</v>
      </c>
      <c r="B843" s="95" t="s">
        <v>53</v>
      </c>
      <c r="C843" s="52" t="s">
        <v>20</v>
      </c>
      <c r="D843" s="5">
        <f>VLOOKUP(B843,SWH!$A$4:$C$19,3,FALSE)</f>
        <v>511.16</v>
      </c>
      <c r="E843" s="5">
        <f>'90.1 Data-SI'!E843*Convert!$B$6/Convert!$B$5/$D843</f>
        <v>0.68841241272573916</v>
      </c>
      <c r="F843" s="5">
        <f>'90.1 Data-SI'!F843*Convert!$B$7/Convert!$B$5/$D843</f>
        <v>0</v>
      </c>
      <c r="G843" s="5">
        <f>'90.1 Data-SI'!G843*Convert!$B$6/Convert!$B$5/$D843</f>
        <v>73.074977610837223</v>
      </c>
      <c r="H843" s="5">
        <f>'90.1 Data-SI'!H843*Convert!$B$6/Convert!$B$5/$D843</f>
        <v>90.147605446435563</v>
      </c>
      <c r="I843" s="5">
        <f>'90.1 Data-SI'!I843*Convert!$B$6/Convert!$B$5/$D843</f>
        <v>20.497479588908885</v>
      </c>
      <c r="J843" s="5">
        <f>'90.1 Data-SI'!J843*Convert!$B$6/Convert!$B$5/$D843</f>
        <v>84.657516454947782</v>
      </c>
      <c r="K843" s="5">
        <f>'90.1 Data-SI'!K843*Convert!$B$7/Convert!$B$5/$D843</f>
        <v>0</v>
      </c>
      <c r="L843" s="5">
        <f>'90.1 Data-SI'!L843*Convert!$B$6/Convert!$B$5/$D843</f>
        <v>0</v>
      </c>
      <c r="M843" s="5">
        <f>'90.1 Data-SI'!M843*Convert!$B$6/Convert!$B$5/$D843</f>
        <v>45.36637799862622</v>
      </c>
      <c r="N843" s="5">
        <f>'90.1 Data-SI'!N843*Convert!$B$6/Convert!$B$5/$D843</f>
        <v>0</v>
      </c>
      <c r="O843" s="5">
        <f>'90.1 Data-SI'!O843*Convert!$B$6/Convert!$B$5/$D843</f>
        <v>0</v>
      </c>
      <c r="P843" s="5">
        <f>'90.1 Data-SI'!P843*Convert!$B$6/Convert!$B$5/$D843</f>
        <v>0</v>
      </c>
      <c r="Q843" s="5">
        <f>'90.1 Data-SI'!Q843*Convert!$B$6/Convert!$B$5/$D843</f>
        <v>0</v>
      </c>
      <c r="R843" s="5">
        <f>'90.1 Data-SI'!R843*Convert!$B$6/Convert!$B$5/$D843</f>
        <v>0</v>
      </c>
      <c r="S843" s="5">
        <f>'90.1 Data-SI'!S843*Convert!$B$6/Convert!$B$5/$D843</f>
        <v>0</v>
      </c>
      <c r="T843" s="5">
        <f>'90.1 Data-SI'!T843*Convert!$B$6/Convert!$B$5/$D843</f>
        <v>30.995768882976407</v>
      </c>
      <c r="U843" s="5">
        <f>'90.1 Data-SI'!U843*Convert!$B$7/Convert!$B$5/$D843</f>
        <v>0</v>
      </c>
      <c r="V843" s="5">
        <f>'90.1 Data-SI'!V843*Convert!$B$6/Convert!$B$5/$D843</f>
        <v>0</v>
      </c>
      <c r="W843" s="5">
        <f>'90.1 Data-SI'!W843*Convert!$B$6/Convert!$B$5/$D843</f>
        <v>119.12976802218915</v>
      </c>
      <c r="X843" s="5">
        <f>'90.1 Data-SI'!X843*Convert!$B$7/Convert!$B$5/$D843</f>
        <v>0</v>
      </c>
      <c r="Y843" s="5">
        <f t="shared" si="28"/>
        <v>119.12976802218915</v>
      </c>
      <c r="Z843" s="5">
        <f>'90.1 Data-SI'!Z843*Convert!$B$6/Convert!$B$5/$D843</f>
        <v>0</v>
      </c>
      <c r="AA843" s="5">
        <f>'90.1 Data-SI'!AA843*Convert!$B$6/Convert!$B$5/$D843</f>
        <v>345.42813839545778</v>
      </c>
      <c r="AB843" s="5">
        <f t="shared" si="29"/>
        <v>345.42813839545778</v>
      </c>
    </row>
    <row r="844" spans="1:28" x14ac:dyDescent="0.25">
      <c r="A844" s="95">
        <v>2010</v>
      </c>
      <c r="B844" s="95" t="s">
        <v>53</v>
      </c>
      <c r="C844" s="52" t="s">
        <v>3</v>
      </c>
      <c r="D844" s="5">
        <f>VLOOKUP(B844,SWH!$A$4:$C$19,3,FALSE)</f>
        <v>511.16</v>
      </c>
      <c r="E844" s="5">
        <f>'90.1 Data-SI'!E844*Convert!$B$6/Convert!$B$5/$D844</f>
        <v>9.2935675717974799</v>
      </c>
      <c r="F844" s="5">
        <f>'90.1 Data-SI'!F844*Convert!$B$7/Convert!$B$5/$D844</f>
        <v>0.80114076044900062</v>
      </c>
      <c r="G844" s="5">
        <f>'90.1 Data-SI'!G844*Convert!$B$6/Convert!$B$5/$D844</f>
        <v>52.147240263974744</v>
      </c>
      <c r="H844" s="5">
        <f>'90.1 Data-SI'!H844*Convert!$B$6/Convert!$B$5/$D844</f>
        <v>89.992712653572269</v>
      </c>
      <c r="I844" s="5">
        <f>'90.1 Data-SI'!I844*Convert!$B$6/Convert!$B$5/$D844</f>
        <v>20.480269278590743</v>
      </c>
      <c r="J844" s="5">
        <f>'90.1 Data-SI'!J844*Convert!$B$6/Convert!$B$5/$D844</f>
        <v>84.657516454947782</v>
      </c>
      <c r="K844" s="5">
        <f>'90.1 Data-SI'!K844*Convert!$B$7/Convert!$B$5/$D844</f>
        <v>0</v>
      </c>
      <c r="L844" s="5">
        <f>'90.1 Data-SI'!L844*Convert!$B$6/Convert!$B$5/$D844</f>
        <v>0</v>
      </c>
      <c r="M844" s="5">
        <f>'90.1 Data-SI'!M844*Convert!$B$6/Convert!$B$5/$D844</f>
        <v>38.964142560276841</v>
      </c>
      <c r="N844" s="5">
        <f>'90.1 Data-SI'!N844*Convert!$B$6/Convert!$B$5/$D844</f>
        <v>0</v>
      </c>
      <c r="O844" s="5">
        <f>'90.1 Data-SI'!O844*Convert!$B$6/Convert!$B$5/$D844</f>
        <v>0</v>
      </c>
      <c r="P844" s="5">
        <f>'90.1 Data-SI'!P844*Convert!$B$6/Convert!$B$5/$D844</f>
        <v>0</v>
      </c>
      <c r="Q844" s="5">
        <f>'90.1 Data-SI'!Q844*Convert!$B$6/Convert!$B$5/$D844</f>
        <v>0</v>
      </c>
      <c r="R844" s="5">
        <f>'90.1 Data-SI'!R844*Convert!$B$6/Convert!$B$5/$D844</f>
        <v>0</v>
      </c>
      <c r="S844" s="5">
        <f>'90.1 Data-SI'!S844*Convert!$B$6/Convert!$B$5/$D844</f>
        <v>0</v>
      </c>
      <c r="T844" s="5">
        <f>'90.1 Data-SI'!T844*Convert!$B$6/Convert!$B$5/$D844</f>
        <v>30.995768882976407</v>
      </c>
      <c r="U844" s="5">
        <f>'90.1 Data-SI'!U844*Convert!$B$7/Convert!$B$5/$D844</f>
        <v>0</v>
      </c>
      <c r="V844" s="5">
        <f>'90.1 Data-SI'!V844*Convert!$B$6/Convert!$B$5/$D844</f>
        <v>0</v>
      </c>
      <c r="W844" s="5">
        <f>'90.1 Data-SI'!W844*Convert!$B$6/Convert!$B$5/$D844</f>
        <v>100.40495039604906</v>
      </c>
      <c r="X844" s="5">
        <f>'90.1 Data-SI'!X844*Convert!$B$7/Convert!$B$5/$D844</f>
        <v>0.80114076044900062</v>
      </c>
      <c r="Y844" s="5">
        <f t="shared" si="28"/>
        <v>101.20609115649806</v>
      </c>
      <c r="Z844" s="5">
        <f>'90.1 Data-SI'!Z844*Convert!$B$6/Convert!$B$5/$D844</f>
        <v>2.340602203267514</v>
      </c>
      <c r="AA844" s="5">
        <f>'90.1 Data-SI'!AA844*Convert!$B$6/Convert!$B$5/$D844</f>
        <v>328.87181986940374</v>
      </c>
      <c r="AB844" s="5">
        <f t="shared" si="29"/>
        <v>331.21242207267125</v>
      </c>
    </row>
    <row r="845" spans="1:28" x14ac:dyDescent="0.25">
      <c r="A845" s="95">
        <v>2010</v>
      </c>
      <c r="B845" s="95" t="s">
        <v>53</v>
      </c>
      <c r="C845" s="52" t="s">
        <v>7</v>
      </c>
      <c r="D845" s="5">
        <f>VLOOKUP(B845,SWH!$A$4:$C$19,3,FALSE)</f>
        <v>511.16</v>
      </c>
      <c r="E845" s="5">
        <f>'90.1 Data-SI'!E845*Convert!$B$6/Convert!$B$5/$D845</f>
        <v>3.5281136152194135</v>
      </c>
      <c r="F845" s="5">
        <f>'90.1 Data-SI'!F845*Convert!$B$7/Convert!$B$5/$D845</f>
        <v>8.2470372399161829E-2</v>
      </c>
      <c r="G845" s="5">
        <f>'90.1 Data-SI'!G845*Convert!$B$6/Convert!$B$5/$D845</f>
        <v>49.703376198798367</v>
      </c>
      <c r="H845" s="5">
        <f>'90.1 Data-SI'!H845*Convert!$B$6/Convert!$B$5/$D845</f>
        <v>90.078764205162983</v>
      </c>
      <c r="I845" s="5">
        <f>'90.1 Data-SI'!I845*Convert!$B$6/Convert!$B$5/$D845</f>
        <v>20.480269278590743</v>
      </c>
      <c r="J845" s="5">
        <f>'90.1 Data-SI'!J845*Convert!$B$6/Convert!$B$5/$D845</f>
        <v>84.657516454947782</v>
      </c>
      <c r="K845" s="5">
        <f>'90.1 Data-SI'!K845*Convert!$B$7/Convert!$B$5/$D845</f>
        <v>0</v>
      </c>
      <c r="L845" s="5">
        <f>'90.1 Data-SI'!L845*Convert!$B$6/Convert!$B$5/$D845</f>
        <v>0</v>
      </c>
      <c r="M845" s="5">
        <f>'90.1 Data-SI'!M845*Convert!$B$6/Convert!$B$5/$D845</f>
        <v>41.149851970681055</v>
      </c>
      <c r="N845" s="5">
        <f>'90.1 Data-SI'!N845*Convert!$B$6/Convert!$B$5/$D845</f>
        <v>0</v>
      </c>
      <c r="O845" s="5">
        <f>'90.1 Data-SI'!O845*Convert!$B$6/Convert!$B$5/$D845</f>
        <v>0</v>
      </c>
      <c r="P845" s="5">
        <f>'90.1 Data-SI'!P845*Convert!$B$6/Convert!$B$5/$D845</f>
        <v>0</v>
      </c>
      <c r="Q845" s="5">
        <f>'90.1 Data-SI'!Q845*Convert!$B$6/Convert!$B$5/$D845</f>
        <v>0</v>
      </c>
      <c r="R845" s="5">
        <f>'90.1 Data-SI'!R845*Convert!$B$6/Convert!$B$5/$D845</f>
        <v>0</v>
      </c>
      <c r="S845" s="5">
        <f>'90.1 Data-SI'!S845*Convert!$B$6/Convert!$B$5/$D845</f>
        <v>0</v>
      </c>
      <c r="T845" s="5">
        <f>'90.1 Data-SI'!T845*Convert!$B$6/Convert!$B$5/$D845</f>
        <v>30.995768882976407</v>
      </c>
      <c r="U845" s="5">
        <f>'90.1 Data-SI'!U845*Convert!$B$7/Convert!$B$5/$D845</f>
        <v>0</v>
      </c>
      <c r="V845" s="5">
        <f>'90.1 Data-SI'!V845*Convert!$B$6/Convert!$B$5/$D845</f>
        <v>0</v>
      </c>
      <c r="W845" s="5">
        <f>'90.1 Data-SI'!W845*Convert!$B$6/Convert!$B$5/$D845</f>
        <v>94.381341784698847</v>
      </c>
      <c r="X845" s="5">
        <f>'90.1 Data-SI'!X845*Convert!$B$7/Convert!$B$5/$D845</f>
        <v>8.2470372399161829E-2</v>
      </c>
      <c r="Y845" s="5">
        <f t="shared" si="28"/>
        <v>94.463812157098005</v>
      </c>
      <c r="Z845" s="5">
        <f>'90.1 Data-SI'!Z845*Convert!$B$6/Convert!$B$5/$D845</f>
        <v>0.24094434445400872</v>
      </c>
      <c r="AA845" s="5">
        <f>'90.1 Data-SI'!AA845*Convert!$B$6/Convert!$B$5/$D845</f>
        <v>320.85181526114883</v>
      </c>
      <c r="AB845" s="5">
        <f t="shared" si="29"/>
        <v>321.09275960560285</v>
      </c>
    </row>
    <row r="846" spans="1:28" x14ac:dyDescent="0.25">
      <c r="A846" s="95">
        <v>2010</v>
      </c>
      <c r="B846" s="95" t="s">
        <v>53</v>
      </c>
      <c r="C846" s="52" t="s">
        <v>17</v>
      </c>
      <c r="D846" s="5">
        <f>VLOOKUP(B846,SWH!$A$4:$C$19,3,FALSE)</f>
        <v>511.16</v>
      </c>
      <c r="E846" s="5">
        <f>'90.1 Data-SI'!E846*Convert!$B$6/Convert!$B$5/$D846</f>
        <v>0.41304744763544354</v>
      </c>
      <c r="F846" s="5">
        <f>'90.1 Data-SI'!F846*Convert!$B$7/Convert!$B$5/$D846</f>
        <v>0</v>
      </c>
      <c r="G846" s="5">
        <f>'90.1 Data-SI'!G846*Convert!$B$6/Convert!$B$5/$D846</f>
        <v>35.487659876011854</v>
      </c>
      <c r="H846" s="5">
        <f>'90.1 Data-SI'!H846*Convert!$B$6/Convert!$B$5/$D846</f>
        <v>90.095974515481132</v>
      </c>
      <c r="I846" s="5">
        <f>'90.1 Data-SI'!I846*Convert!$B$6/Convert!$B$5/$D846</f>
        <v>20.514689899227029</v>
      </c>
      <c r="J846" s="5">
        <f>'90.1 Data-SI'!J846*Convert!$B$6/Convert!$B$5/$D846</f>
        <v>84.657516454947782</v>
      </c>
      <c r="K846" s="5">
        <f>'90.1 Data-SI'!K846*Convert!$B$7/Convert!$B$5/$D846</f>
        <v>0</v>
      </c>
      <c r="L846" s="5">
        <f>'90.1 Data-SI'!L846*Convert!$B$6/Convert!$B$5/$D846</f>
        <v>0</v>
      </c>
      <c r="M846" s="5">
        <f>'90.1 Data-SI'!M846*Convert!$B$6/Convert!$B$5/$D846</f>
        <v>33.525684499743498</v>
      </c>
      <c r="N846" s="5">
        <f>'90.1 Data-SI'!N846*Convert!$B$6/Convert!$B$5/$D846</f>
        <v>0</v>
      </c>
      <c r="O846" s="5">
        <f>'90.1 Data-SI'!O846*Convert!$B$6/Convert!$B$5/$D846</f>
        <v>0</v>
      </c>
      <c r="P846" s="5">
        <f>'90.1 Data-SI'!P846*Convert!$B$6/Convert!$B$5/$D846</f>
        <v>0</v>
      </c>
      <c r="Q846" s="5">
        <f>'90.1 Data-SI'!Q846*Convert!$B$6/Convert!$B$5/$D846</f>
        <v>0</v>
      </c>
      <c r="R846" s="5">
        <f>'90.1 Data-SI'!R846*Convert!$B$6/Convert!$B$5/$D846</f>
        <v>0</v>
      </c>
      <c r="S846" s="5">
        <f>'90.1 Data-SI'!S846*Convert!$B$6/Convert!$B$5/$D846</f>
        <v>0</v>
      </c>
      <c r="T846" s="5">
        <f>'90.1 Data-SI'!T846*Convert!$B$6/Convert!$B$5/$D846</f>
        <v>30.995768882976407</v>
      </c>
      <c r="U846" s="5">
        <f>'90.1 Data-SI'!U846*Convert!$B$7/Convert!$B$5/$D846</f>
        <v>0</v>
      </c>
      <c r="V846" s="5">
        <f>'90.1 Data-SI'!V846*Convert!$B$6/Convert!$B$5/$D846</f>
        <v>0</v>
      </c>
      <c r="W846" s="5">
        <f>'90.1 Data-SI'!W846*Convert!$B$6/Convert!$B$5/$D846</f>
        <v>69.426391823390816</v>
      </c>
      <c r="X846" s="5">
        <f>'90.1 Data-SI'!X846*Convert!$B$7/Convert!$B$5/$D846</f>
        <v>0</v>
      </c>
      <c r="Y846" s="5">
        <f t="shared" si="28"/>
        <v>69.426391823390816</v>
      </c>
      <c r="Z846" s="5">
        <f>'90.1 Data-SI'!Z846*Convert!$B$6/Convert!$B$5/$D846</f>
        <v>0</v>
      </c>
      <c r="AA846" s="5">
        <f>'90.1 Data-SI'!AA846*Convert!$B$6/Convert!$B$5/$D846</f>
        <v>295.70755188634126</v>
      </c>
      <c r="AB846" s="5">
        <f t="shared" si="29"/>
        <v>295.70755188634126</v>
      </c>
    </row>
    <row r="847" spans="1:28" x14ac:dyDescent="0.25">
      <c r="A847" s="95">
        <v>2010</v>
      </c>
      <c r="B847" s="95" t="s">
        <v>53</v>
      </c>
      <c r="C847" s="52" t="s">
        <v>14</v>
      </c>
      <c r="D847" s="5">
        <f>VLOOKUP(B847,SWH!$A$4:$C$19,3,FALSE)</f>
        <v>511.16</v>
      </c>
      <c r="E847" s="5">
        <f>'90.1 Data-SI'!E847*Convert!$B$6/Convert!$B$5/$D847</f>
        <v>20.411428037318164</v>
      </c>
      <c r="F847" s="5">
        <f>'90.1 Data-SI'!F847*Convert!$B$7/Convert!$B$5/$D847</f>
        <v>1.9910704193511926</v>
      </c>
      <c r="G847" s="5">
        <f>'90.1 Data-SI'!G847*Convert!$B$6/Convert!$B$5/$D847</f>
        <v>34.730406222013542</v>
      </c>
      <c r="H847" s="5">
        <f>'90.1 Data-SI'!H847*Convert!$B$6/Convert!$B$5/$D847</f>
        <v>89.218248689255816</v>
      </c>
      <c r="I847" s="5">
        <f>'90.1 Data-SI'!I847*Convert!$B$6/Convert!$B$5/$D847</f>
        <v>20.531900209545171</v>
      </c>
      <c r="J847" s="5">
        <f>'90.1 Data-SI'!J847*Convert!$B$6/Convert!$B$5/$D847</f>
        <v>84.657516454947782</v>
      </c>
      <c r="K847" s="5">
        <f>'90.1 Data-SI'!K847*Convert!$B$7/Convert!$B$5/$D847</f>
        <v>0</v>
      </c>
      <c r="L847" s="5">
        <f>'90.1 Data-SI'!L847*Convert!$B$6/Convert!$B$5/$D847</f>
        <v>0</v>
      </c>
      <c r="M847" s="5">
        <f>'90.1 Data-SI'!M847*Convert!$B$6/Convert!$B$5/$D847</f>
        <v>34.919719635513118</v>
      </c>
      <c r="N847" s="5">
        <f>'90.1 Data-SI'!N847*Convert!$B$6/Convert!$B$5/$D847</f>
        <v>0</v>
      </c>
      <c r="O847" s="5">
        <f>'90.1 Data-SI'!O847*Convert!$B$6/Convert!$B$5/$D847</f>
        <v>0</v>
      </c>
      <c r="P847" s="5">
        <f>'90.1 Data-SI'!P847*Convert!$B$6/Convert!$B$5/$D847</f>
        <v>0</v>
      </c>
      <c r="Q847" s="5">
        <f>'90.1 Data-SI'!Q847*Convert!$B$6/Convert!$B$5/$D847</f>
        <v>0</v>
      </c>
      <c r="R847" s="5">
        <f>'90.1 Data-SI'!R847*Convert!$B$6/Convert!$B$5/$D847</f>
        <v>0</v>
      </c>
      <c r="S847" s="5">
        <f>'90.1 Data-SI'!S847*Convert!$B$6/Convert!$B$5/$D847</f>
        <v>0</v>
      </c>
      <c r="T847" s="5">
        <f>'90.1 Data-SI'!T847*Convert!$B$6/Convert!$B$5/$D847</f>
        <v>30.995768882976407</v>
      </c>
      <c r="U847" s="5">
        <f>'90.1 Data-SI'!U847*Convert!$B$7/Convert!$B$5/$D847</f>
        <v>0</v>
      </c>
      <c r="V847" s="5">
        <f>'90.1 Data-SI'!V847*Convert!$B$6/Convert!$B$5/$D847</f>
        <v>0</v>
      </c>
      <c r="W847" s="5">
        <f>'90.1 Data-SI'!W847*Convert!$B$6/Convert!$B$5/$D847</f>
        <v>90.061553894844835</v>
      </c>
      <c r="X847" s="5">
        <f>'90.1 Data-SI'!X847*Convert!$B$7/Convert!$B$5/$D847</f>
        <v>1.9910704193511926</v>
      </c>
      <c r="Y847" s="5">
        <f t="shared" si="28"/>
        <v>92.052624314196024</v>
      </c>
      <c r="Z847" s="5">
        <f>'90.1 Data-SI'!Z847*Convert!$B$6/Convert!$B$5/$D847</f>
        <v>5.8170848875324959</v>
      </c>
      <c r="AA847" s="5">
        <f>'90.1 Data-SI'!AA847*Convert!$B$6/Convert!$B$5/$D847</f>
        <v>321.26486270878434</v>
      </c>
      <c r="AB847" s="5">
        <f t="shared" si="29"/>
        <v>327.08194759631681</v>
      </c>
    </row>
    <row r="848" spans="1:28" x14ac:dyDescent="0.25">
      <c r="A848" s="95">
        <v>2010</v>
      </c>
      <c r="B848" s="95" t="s">
        <v>53</v>
      </c>
      <c r="C848" s="52" t="s">
        <v>2</v>
      </c>
      <c r="D848" s="5">
        <f>VLOOKUP(B848,SWH!$A$4:$C$19,3,FALSE)</f>
        <v>511.16</v>
      </c>
      <c r="E848" s="5">
        <f>'90.1 Data-SI'!E848*Convert!$B$6/Convert!$B$5/$D848</f>
        <v>8.6395757797080268</v>
      </c>
      <c r="F848" s="5">
        <f>'90.1 Data-SI'!F848*Convert!$B$7/Convert!$B$5/$D848</f>
        <v>0.28275556251141193</v>
      </c>
      <c r="G848" s="5">
        <f>'90.1 Data-SI'!G848*Convert!$B$6/Convert!$B$5/$D848</f>
        <v>41.666161280225367</v>
      </c>
      <c r="H848" s="5">
        <f>'90.1 Data-SI'!H848*Convert!$B$6/Convert!$B$5/$D848</f>
        <v>89.183828068619519</v>
      </c>
      <c r="I848" s="5">
        <f>'90.1 Data-SI'!I848*Convert!$B$6/Convert!$B$5/$D848</f>
        <v>20.480269278590743</v>
      </c>
      <c r="J848" s="5">
        <f>'90.1 Data-SI'!J848*Convert!$B$6/Convert!$B$5/$D848</f>
        <v>84.657516454947782</v>
      </c>
      <c r="K848" s="5">
        <f>'90.1 Data-SI'!K848*Convert!$B$7/Convert!$B$5/$D848</f>
        <v>0</v>
      </c>
      <c r="L848" s="5">
        <f>'90.1 Data-SI'!L848*Convert!$B$6/Convert!$B$5/$D848</f>
        <v>0</v>
      </c>
      <c r="M848" s="5">
        <f>'90.1 Data-SI'!M848*Convert!$B$6/Convert!$B$5/$D848</f>
        <v>44.540283103355321</v>
      </c>
      <c r="N848" s="5">
        <f>'90.1 Data-SI'!N848*Convert!$B$6/Convert!$B$5/$D848</f>
        <v>0</v>
      </c>
      <c r="O848" s="5">
        <f>'90.1 Data-SI'!O848*Convert!$B$6/Convert!$B$5/$D848</f>
        <v>0</v>
      </c>
      <c r="P848" s="5">
        <f>'90.1 Data-SI'!P848*Convert!$B$6/Convert!$B$5/$D848</f>
        <v>0</v>
      </c>
      <c r="Q848" s="5">
        <f>'90.1 Data-SI'!Q848*Convert!$B$6/Convert!$B$5/$D848</f>
        <v>0</v>
      </c>
      <c r="R848" s="5">
        <f>'90.1 Data-SI'!R848*Convert!$B$6/Convert!$B$5/$D848</f>
        <v>0</v>
      </c>
      <c r="S848" s="5">
        <f>'90.1 Data-SI'!S848*Convert!$B$6/Convert!$B$5/$D848</f>
        <v>0</v>
      </c>
      <c r="T848" s="5">
        <f>'90.1 Data-SI'!T848*Convert!$B$6/Convert!$B$5/$D848</f>
        <v>30.995768882976407</v>
      </c>
      <c r="U848" s="5">
        <f>'90.1 Data-SI'!U848*Convert!$B$7/Convert!$B$5/$D848</f>
        <v>0</v>
      </c>
      <c r="V848" s="5">
        <f>'90.1 Data-SI'!V848*Convert!$B$6/Convert!$B$5/$D848</f>
        <v>0</v>
      </c>
      <c r="W848" s="5">
        <f>'90.1 Data-SI'!W848*Convert!$B$6/Convert!$B$5/$D848</f>
        <v>94.846020163288728</v>
      </c>
      <c r="X848" s="5">
        <f>'90.1 Data-SI'!X848*Convert!$B$7/Convert!$B$5/$D848</f>
        <v>0.28275556251141193</v>
      </c>
      <c r="Y848" s="5">
        <f t="shared" si="28"/>
        <v>95.128775725800139</v>
      </c>
      <c r="Z848" s="5">
        <f>'90.1 Data-SI'!Z848*Convert!$B$6/Convert!$B$5/$D848</f>
        <v>0.82609489527088709</v>
      </c>
      <c r="AA848" s="5">
        <f>'90.1 Data-SI'!AA848*Convert!$B$6/Convert!$B$5/$D848</f>
        <v>321.00670805401217</v>
      </c>
      <c r="AB848" s="5">
        <f t="shared" si="29"/>
        <v>321.83280294928306</v>
      </c>
    </row>
    <row r="849" spans="1:28" x14ac:dyDescent="0.25">
      <c r="A849" s="95">
        <v>2010</v>
      </c>
      <c r="B849" s="95" t="s">
        <v>53</v>
      </c>
      <c r="C849" s="52" t="s">
        <v>18</v>
      </c>
      <c r="D849" s="5">
        <f>VLOOKUP(B849,SWH!$A$4:$C$19,3,FALSE)</f>
        <v>511.16</v>
      </c>
      <c r="E849" s="5">
        <f>'90.1 Data-SI'!E849*Convert!$B$6/Convert!$B$5/$D849</f>
        <v>12.270951256836302</v>
      </c>
      <c r="F849" s="5">
        <f>'90.1 Data-SI'!F849*Convert!$B$7/Convert!$B$5/$D849</f>
        <v>0.38878889845319142</v>
      </c>
      <c r="G849" s="5">
        <f>'90.1 Data-SI'!G849*Convert!$B$6/Convert!$B$5/$D849</f>
        <v>16.504687595099597</v>
      </c>
      <c r="H849" s="5">
        <f>'90.1 Data-SI'!H849*Convert!$B$6/Convert!$B$5/$D849</f>
        <v>89.700137378163816</v>
      </c>
      <c r="I849" s="5">
        <f>'90.1 Data-SI'!I849*Convert!$B$6/Convert!$B$5/$D849</f>
        <v>20.531900209545171</v>
      </c>
      <c r="J849" s="5">
        <f>'90.1 Data-SI'!J849*Convert!$B$6/Convert!$B$5/$D849</f>
        <v>84.657516454947782</v>
      </c>
      <c r="K849" s="5">
        <f>'90.1 Data-SI'!K849*Convert!$B$7/Convert!$B$5/$D849</f>
        <v>0</v>
      </c>
      <c r="L849" s="5">
        <f>'90.1 Data-SI'!L849*Convert!$B$6/Convert!$B$5/$D849</f>
        <v>0</v>
      </c>
      <c r="M849" s="5">
        <f>'90.1 Data-SI'!M849*Convert!$B$6/Convert!$B$5/$D849</f>
        <v>35.005771187103846</v>
      </c>
      <c r="N849" s="5">
        <f>'90.1 Data-SI'!N849*Convert!$B$6/Convert!$B$5/$D849</f>
        <v>0</v>
      </c>
      <c r="O849" s="5">
        <f>'90.1 Data-SI'!O849*Convert!$B$6/Convert!$B$5/$D849</f>
        <v>0</v>
      </c>
      <c r="P849" s="5">
        <f>'90.1 Data-SI'!P849*Convert!$B$6/Convert!$B$5/$D849</f>
        <v>0</v>
      </c>
      <c r="Q849" s="5">
        <f>'90.1 Data-SI'!Q849*Convert!$B$6/Convert!$B$5/$D849</f>
        <v>0</v>
      </c>
      <c r="R849" s="5">
        <f>'90.1 Data-SI'!R849*Convert!$B$6/Convert!$B$5/$D849</f>
        <v>0</v>
      </c>
      <c r="S849" s="5">
        <f>'90.1 Data-SI'!S849*Convert!$B$6/Convert!$B$5/$D849</f>
        <v>0</v>
      </c>
      <c r="T849" s="5">
        <f>'90.1 Data-SI'!T849*Convert!$B$6/Convert!$B$5/$D849</f>
        <v>30.995768882976407</v>
      </c>
      <c r="U849" s="5">
        <f>'90.1 Data-SI'!U849*Convert!$B$7/Convert!$B$5/$D849</f>
        <v>0</v>
      </c>
      <c r="V849" s="5">
        <f>'90.1 Data-SI'!V849*Convert!$B$6/Convert!$B$5/$D849</f>
        <v>0</v>
      </c>
      <c r="W849" s="5">
        <f>'90.1 Data-SI'!W849*Convert!$B$6/Convert!$B$5/$D849</f>
        <v>63.781410039039748</v>
      </c>
      <c r="X849" s="5">
        <f>'90.1 Data-SI'!X849*Convert!$B$7/Convert!$B$5/$D849</f>
        <v>0.38878889845319142</v>
      </c>
      <c r="Y849" s="5">
        <f t="shared" si="28"/>
        <v>64.170198937492941</v>
      </c>
      <c r="Z849" s="5">
        <f>'90.1 Data-SI'!Z849*Convert!$B$6/Convert!$B$5/$D849</f>
        <v>1.1358804809974699</v>
      </c>
      <c r="AA849" s="5">
        <f>'90.1 Data-SI'!AA849*Convert!$B$6/Convert!$B$5/$D849</f>
        <v>290.78540313535228</v>
      </c>
      <c r="AB849" s="5">
        <f t="shared" si="29"/>
        <v>291.92128361634974</v>
      </c>
    </row>
    <row r="850" spans="1:28" x14ac:dyDescent="0.25">
      <c r="A850" s="95">
        <v>2010</v>
      </c>
      <c r="B850" s="95" t="s">
        <v>53</v>
      </c>
      <c r="C850" s="52" t="s">
        <v>4</v>
      </c>
      <c r="D850" s="5">
        <f>VLOOKUP(B850,SWH!$A$4:$C$19,3,FALSE)</f>
        <v>511.16</v>
      </c>
      <c r="E850" s="5">
        <f>'90.1 Data-SI'!E850*Convert!$B$6/Convert!$B$5/$D850</f>
        <v>33.198688603698777</v>
      </c>
      <c r="F850" s="5">
        <f>'90.1 Data-SI'!F850*Convert!$B$7/Convert!$B$5/$D850</f>
        <v>8.4237594664858158</v>
      </c>
      <c r="G850" s="5">
        <f>'90.1 Data-SI'!G850*Convert!$B$6/Convert!$B$5/$D850</f>
        <v>20.273745554773019</v>
      </c>
      <c r="H850" s="5">
        <f>'90.1 Data-SI'!H850*Convert!$B$6/Convert!$B$5/$D850</f>
        <v>89.304300240846516</v>
      </c>
      <c r="I850" s="5">
        <f>'90.1 Data-SI'!I850*Convert!$B$6/Convert!$B$5/$D850</f>
        <v>20.497479588908885</v>
      </c>
      <c r="J850" s="5">
        <f>'90.1 Data-SI'!J850*Convert!$B$6/Convert!$B$5/$D850</f>
        <v>84.657516454947782</v>
      </c>
      <c r="K850" s="5">
        <f>'90.1 Data-SI'!K850*Convert!$B$7/Convert!$B$5/$D850</f>
        <v>0</v>
      </c>
      <c r="L850" s="5">
        <f>'90.1 Data-SI'!L850*Convert!$B$6/Convert!$B$5/$D850</f>
        <v>0</v>
      </c>
      <c r="M850" s="5">
        <f>'90.1 Data-SI'!M850*Convert!$B$6/Convert!$B$5/$D850</f>
        <v>32.716799914790762</v>
      </c>
      <c r="N850" s="5">
        <f>'90.1 Data-SI'!N850*Convert!$B$6/Convert!$B$5/$D850</f>
        <v>0</v>
      </c>
      <c r="O850" s="5">
        <f>'90.1 Data-SI'!O850*Convert!$B$6/Convert!$B$5/$D850</f>
        <v>0</v>
      </c>
      <c r="P850" s="5">
        <f>'90.1 Data-SI'!P850*Convert!$B$6/Convert!$B$5/$D850</f>
        <v>0</v>
      </c>
      <c r="Q850" s="5">
        <f>'90.1 Data-SI'!Q850*Convert!$B$6/Convert!$B$5/$D850</f>
        <v>0</v>
      </c>
      <c r="R850" s="5">
        <f>'90.1 Data-SI'!R850*Convert!$B$6/Convert!$B$5/$D850</f>
        <v>0</v>
      </c>
      <c r="S850" s="5">
        <f>'90.1 Data-SI'!S850*Convert!$B$6/Convert!$B$5/$D850</f>
        <v>0</v>
      </c>
      <c r="T850" s="5">
        <f>'90.1 Data-SI'!T850*Convert!$B$6/Convert!$B$5/$D850</f>
        <v>30.995768882976407</v>
      </c>
      <c r="U850" s="5">
        <f>'90.1 Data-SI'!U850*Convert!$B$7/Convert!$B$5/$D850</f>
        <v>0</v>
      </c>
      <c r="V850" s="5">
        <f>'90.1 Data-SI'!V850*Convert!$B$6/Convert!$B$5/$D850</f>
        <v>0</v>
      </c>
      <c r="W850" s="5">
        <f>'90.1 Data-SI'!W850*Convert!$B$6/Convert!$B$5/$D850</f>
        <v>86.18923407326254</v>
      </c>
      <c r="X850" s="5">
        <f>'90.1 Data-SI'!X850*Convert!$B$7/Convert!$B$5/$D850</f>
        <v>8.4237594664858158</v>
      </c>
      <c r="Y850" s="5">
        <f t="shared" si="28"/>
        <v>94.612993539748359</v>
      </c>
      <c r="Z850" s="5">
        <f>'90.1 Data-SI'!Z850*Convert!$B$6/Convert!$B$5/$D850</f>
        <v>24.610743754945176</v>
      </c>
      <c r="AA850" s="5">
        <f>'90.1 Data-SI'!AA850*Convert!$B$6/Convert!$B$5/$D850</f>
        <v>336.27225330620547</v>
      </c>
      <c r="AB850" s="5">
        <f t="shared" si="29"/>
        <v>360.88299706115066</v>
      </c>
    </row>
    <row r="851" spans="1:28" x14ac:dyDescent="0.25">
      <c r="A851" s="95">
        <v>2010</v>
      </c>
      <c r="B851" s="95" t="s">
        <v>53</v>
      </c>
      <c r="C851" s="52" t="s">
        <v>5</v>
      </c>
      <c r="D851" s="5">
        <f>VLOOKUP(B851,SWH!$A$4:$C$19,3,FALSE)</f>
        <v>511.16</v>
      </c>
      <c r="E851" s="5">
        <f>'90.1 Data-SI'!E851*Convert!$B$6/Convert!$B$5/$D851</f>
        <v>19.809067176183145</v>
      </c>
      <c r="F851" s="5">
        <f>'90.1 Data-SI'!F851*Convert!$B$7/Convert!$B$5/$D851</f>
        <v>4.129409360843745</v>
      </c>
      <c r="G851" s="5">
        <f>'90.1 Data-SI'!G851*Convert!$B$6/Convert!$B$5/$D851</f>
        <v>28.018385197937587</v>
      </c>
      <c r="H851" s="5">
        <f>'90.1 Data-SI'!H851*Convert!$B$6/Convert!$B$5/$D851</f>
        <v>89.235458999573936</v>
      </c>
      <c r="I851" s="5">
        <f>'90.1 Data-SI'!I851*Convert!$B$6/Convert!$B$5/$D851</f>
        <v>20.514689899227029</v>
      </c>
      <c r="J851" s="5">
        <f>'90.1 Data-SI'!J851*Convert!$B$6/Convert!$B$5/$D851</f>
        <v>84.657516454947782</v>
      </c>
      <c r="K851" s="5">
        <f>'90.1 Data-SI'!K851*Convert!$B$7/Convert!$B$5/$D851</f>
        <v>0</v>
      </c>
      <c r="L851" s="5">
        <f>'90.1 Data-SI'!L851*Convert!$B$6/Convert!$B$5/$D851</f>
        <v>0</v>
      </c>
      <c r="M851" s="5">
        <f>'90.1 Data-SI'!M851*Convert!$B$6/Convert!$B$5/$D851</f>
        <v>40.048392110319881</v>
      </c>
      <c r="N851" s="5">
        <f>'90.1 Data-SI'!N851*Convert!$B$6/Convert!$B$5/$D851</f>
        <v>0</v>
      </c>
      <c r="O851" s="5">
        <f>'90.1 Data-SI'!O851*Convert!$B$6/Convert!$B$5/$D851</f>
        <v>0</v>
      </c>
      <c r="P851" s="5">
        <f>'90.1 Data-SI'!P851*Convert!$B$6/Convert!$B$5/$D851</f>
        <v>0</v>
      </c>
      <c r="Q851" s="5">
        <f>'90.1 Data-SI'!Q851*Convert!$B$6/Convert!$B$5/$D851</f>
        <v>0</v>
      </c>
      <c r="R851" s="5">
        <f>'90.1 Data-SI'!R851*Convert!$B$6/Convert!$B$5/$D851</f>
        <v>0</v>
      </c>
      <c r="S851" s="5">
        <f>'90.1 Data-SI'!S851*Convert!$B$6/Convert!$B$5/$D851</f>
        <v>0</v>
      </c>
      <c r="T851" s="5">
        <f>'90.1 Data-SI'!T851*Convert!$B$6/Convert!$B$5/$D851</f>
        <v>30.995768882976407</v>
      </c>
      <c r="U851" s="5">
        <f>'90.1 Data-SI'!U851*Convert!$B$7/Convert!$B$5/$D851</f>
        <v>0</v>
      </c>
      <c r="V851" s="5">
        <f>'90.1 Data-SI'!V851*Convert!$B$6/Convert!$B$5/$D851</f>
        <v>0</v>
      </c>
      <c r="W851" s="5">
        <f>'90.1 Data-SI'!W851*Convert!$B$6/Convert!$B$5/$D851</f>
        <v>87.87584448444062</v>
      </c>
      <c r="X851" s="5">
        <f>'90.1 Data-SI'!X851*Convert!$B$7/Convert!$B$5/$D851</f>
        <v>4.129409360843745</v>
      </c>
      <c r="Y851" s="5">
        <f t="shared" si="28"/>
        <v>92.005253845284358</v>
      </c>
      <c r="Z851" s="5">
        <f>'90.1 Data-SI'!Z851*Convert!$B$6/Convert!$B$5/$D851</f>
        <v>12.064427533018579</v>
      </c>
      <c r="AA851" s="5">
        <f>'90.1 Data-SI'!AA851*Convert!$B$6/Convert!$B$5/$D851</f>
        <v>325.34370625418438</v>
      </c>
      <c r="AB851" s="5">
        <f t="shared" si="29"/>
        <v>337.40813378720298</v>
      </c>
    </row>
    <row r="852" spans="1:28" x14ac:dyDescent="0.25">
      <c r="A852" s="95">
        <v>2010</v>
      </c>
      <c r="B852" s="95" t="s">
        <v>53</v>
      </c>
      <c r="C852" s="52" t="s">
        <v>15</v>
      </c>
      <c r="D852" s="5">
        <f>VLOOKUP(B852,SWH!$A$4:$C$19,3,FALSE)</f>
        <v>511.16</v>
      </c>
      <c r="E852" s="5">
        <f>'90.1 Data-SI'!E852*Convert!$B$6/Convert!$B$5/$D852</f>
        <v>14.353398805331663</v>
      </c>
      <c r="F852" s="5">
        <f>'90.1 Data-SI'!F852*Convert!$B$7/Convert!$B$5/$D852</f>
        <v>0.65387223830764019</v>
      </c>
      <c r="G852" s="5">
        <f>'90.1 Data-SI'!G852*Convert!$B$6/Convert!$B$5/$D852</f>
        <v>11.32438418933841</v>
      </c>
      <c r="H852" s="5">
        <f>'90.1 Data-SI'!H852*Convert!$B$6/Convert!$B$5/$D852</f>
        <v>89.528034274982389</v>
      </c>
      <c r="I852" s="5">
        <f>'90.1 Data-SI'!I852*Convert!$B$6/Convert!$B$5/$D852</f>
        <v>20.514689899227029</v>
      </c>
      <c r="J852" s="5">
        <f>'90.1 Data-SI'!J852*Convert!$B$6/Convert!$B$5/$D852</f>
        <v>84.657516454947782</v>
      </c>
      <c r="K852" s="5">
        <f>'90.1 Data-SI'!K852*Convert!$B$7/Convert!$B$5/$D852</f>
        <v>0</v>
      </c>
      <c r="L852" s="5">
        <f>'90.1 Data-SI'!L852*Convert!$B$6/Convert!$B$5/$D852</f>
        <v>0</v>
      </c>
      <c r="M852" s="5">
        <f>'90.1 Data-SI'!M852*Convert!$B$6/Convert!$B$5/$D852</f>
        <v>31.443236951248139</v>
      </c>
      <c r="N852" s="5">
        <f>'90.1 Data-SI'!N852*Convert!$B$6/Convert!$B$5/$D852</f>
        <v>0</v>
      </c>
      <c r="O852" s="5">
        <f>'90.1 Data-SI'!O852*Convert!$B$6/Convert!$B$5/$D852</f>
        <v>0</v>
      </c>
      <c r="P852" s="5">
        <f>'90.1 Data-SI'!P852*Convert!$B$6/Convert!$B$5/$D852</f>
        <v>0</v>
      </c>
      <c r="Q852" s="5">
        <f>'90.1 Data-SI'!Q852*Convert!$B$6/Convert!$B$5/$D852</f>
        <v>0</v>
      </c>
      <c r="R852" s="5">
        <f>'90.1 Data-SI'!R852*Convert!$B$6/Convert!$B$5/$D852</f>
        <v>0</v>
      </c>
      <c r="S852" s="5">
        <f>'90.1 Data-SI'!S852*Convert!$B$6/Convert!$B$5/$D852</f>
        <v>0</v>
      </c>
      <c r="T852" s="5">
        <f>'90.1 Data-SI'!T852*Convert!$B$6/Convert!$B$5/$D852</f>
        <v>30.995768882976407</v>
      </c>
      <c r="U852" s="5">
        <f>'90.1 Data-SI'!U852*Convert!$B$7/Convert!$B$5/$D852</f>
        <v>0</v>
      </c>
      <c r="V852" s="5">
        <f>'90.1 Data-SI'!V852*Convert!$B$6/Convert!$B$5/$D852</f>
        <v>0</v>
      </c>
      <c r="W852" s="5">
        <f>'90.1 Data-SI'!W852*Convert!$B$6/Convert!$B$5/$D852</f>
        <v>57.121019945918206</v>
      </c>
      <c r="X852" s="5">
        <f>'90.1 Data-SI'!X852*Convert!$B$7/Convert!$B$5/$D852</f>
        <v>0.65387223830764019</v>
      </c>
      <c r="Y852" s="5">
        <f t="shared" si="28"/>
        <v>57.774892184225848</v>
      </c>
      <c r="Z852" s="5">
        <f>'90.1 Data-SI'!Z852*Convert!$B$6/Convert!$B$5/$D852</f>
        <v>1.9103444453139264</v>
      </c>
      <c r="AA852" s="5">
        <f>'90.1 Data-SI'!AA852*Convert!$B$6/Convert!$B$5/$D852</f>
        <v>284.71016359304758</v>
      </c>
      <c r="AB852" s="5">
        <f t="shared" si="29"/>
        <v>286.62050803836149</v>
      </c>
    </row>
    <row r="853" spans="1:28" x14ac:dyDescent="0.25">
      <c r="A853" s="95">
        <v>2010</v>
      </c>
      <c r="B853" s="95" t="s">
        <v>53</v>
      </c>
      <c r="C853" s="52" t="s">
        <v>16</v>
      </c>
      <c r="D853" s="5">
        <f>VLOOKUP(B853,SWH!$A$4:$C$19,3,FALSE)</f>
        <v>511.16</v>
      </c>
      <c r="E853" s="5">
        <f>'90.1 Data-SI'!E853*Convert!$B$6/Convert!$B$5/$D853</f>
        <v>35.900707323647303</v>
      </c>
      <c r="F853" s="5">
        <f>'90.1 Data-SI'!F853*Convert!$B$7/Convert!$B$5/$D853</f>
        <v>23.945861700185198</v>
      </c>
      <c r="G853" s="5">
        <f>'90.1 Data-SI'!G853*Convert!$B$6/Convert!$B$5/$D853</f>
        <v>22.924133343767117</v>
      </c>
      <c r="H853" s="5">
        <f>'90.1 Data-SI'!H853*Convert!$B$6/Convert!$B$5/$D853</f>
        <v>89.321510551164664</v>
      </c>
      <c r="I853" s="5">
        <f>'90.1 Data-SI'!I853*Convert!$B$6/Convert!$B$5/$D853</f>
        <v>20.514689899227029</v>
      </c>
      <c r="J853" s="5">
        <f>'90.1 Data-SI'!J853*Convert!$B$6/Convert!$B$5/$D853</f>
        <v>84.657516454947782</v>
      </c>
      <c r="K853" s="5">
        <f>'90.1 Data-SI'!K853*Convert!$B$7/Convert!$B$5/$D853</f>
        <v>0</v>
      </c>
      <c r="L853" s="5">
        <f>'90.1 Data-SI'!L853*Convert!$B$6/Convert!$B$5/$D853</f>
        <v>0</v>
      </c>
      <c r="M853" s="5">
        <f>'90.1 Data-SI'!M853*Convert!$B$6/Convert!$B$5/$D853</f>
        <v>36.709591908600032</v>
      </c>
      <c r="N853" s="5">
        <f>'90.1 Data-SI'!N853*Convert!$B$6/Convert!$B$5/$D853</f>
        <v>0</v>
      </c>
      <c r="O853" s="5">
        <f>'90.1 Data-SI'!O853*Convert!$B$6/Convert!$B$5/$D853</f>
        <v>0</v>
      </c>
      <c r="P853" s="5">
        <f>'90.1 Data-SI'!P853*Convert!$B$6/Convert!$B$5/$D853</f>
        <v>0</v>
      </c>
      <c r="Q853" s="5">
        <f>'90.1 Data-SI'!Q853*Convert!$B$6/Convert!$B$5/$D853</f>
        <v>0</v>
      </c>
      <c r="R853" s="5">
        <f>'90.1 Data-SI'!R853*Convert!$B$6/Convert!$B$5/$D853</f>
        <v>0</v>
      </c>
      <c r="S853" s="5">
        <f>'90.1 Data-SI'!S853*Convert!$B$6/Convert!$B$5/$D853</f>
        <v>0</v>
      </c>
      <c r="T853" s="5">
        <f>'90.1 Data-SI'!T853*Convert!$B$6/Convert!$B$5/$D853</f>
        <v>30.995768882976407</v>
      </c>
      <c r="U853" s="5">
        <f>'90.1 Data-SI'!U853*Convert!$B$7/Convert!$B$5/$D853</f>
        <v>0</v>
      </c>
      <c r="V853" s="5">
        <f>'90.1 Data-SI'!V853*Convert!$B$6/Convert!$B$5/$D853</f>
        <v>0</v>
      </c>
      <c r="W853" s="5">
        <f>'90.1 Data-SI'!W853*Convert!$B$6/Convert!$B$5/$D853</f>
        <v>95.534432576014453</v>
      </c>
      <c r="X853" s="5">
        <f>'90.1 Data-SI'!X853*Convert!$B$7/Convert!$B$5/$D853</f>
        <v>23.945861700185198</v>
      </c>
      <c r="Y853" s="5">
        <f t="shared" si="28"/>
        <v>119.48029427619966</v>
      </c>
      <c r="Z853" s="5">
        <f>'90.1 Data-SI'!Z853*Convert!$B$6/Convert!$B$5/$D853</f>
        <v>69.959911443253247</v>
      </c>
      <c r="AA853" s="5">
        <f>'90.1 Data-SI'!AA853*Convert!$B$6/Convert!$B$5/$D853</f>
        <v>390.98382980758362</v>
      </c>
      <c r="AB853" s="5">
        <f t="shared" si="29"/>
        <v>460.94374125083687</v>
      </c>
    </row>
    <row r="854" spans="1:28" x14ac:dyDescent="0.25">
      <c r="A854" s="95">
        <v>2010</v>
      </c>
      <c r="B854" s="95" t="s">
        <v>53</v>
      </c>
      <c r="C854" s="52" t="s">
        <v>9</v>
      </c>
      <c r="D854" s="5">
        <f>VLOOKUP(B854,SWH!$A$4:$C$19,3,FALSE)</f>
        <v>511.16</v>
      </c>
      <c r="E854" s="5">
        <f>'90.1 Data-SI'!E854*Convert!$B$6/Convert!$B$5/$D854</f>
        <v>23.664176687447288</v>
      </c>
      <c r="F854" s="5">
        <f>'90.1 Data-SI'!F854*Convert!$B$7/Convert!$B$5/$D854</f>
        <v>13.772552190660024</v>
      </c>
      <c r="G854" s="5">
        <f>'90.1 Data-SI'!G854*Convert!$B$6/Convert!$B$5/$D854</f>
        <v>19.671384693637997</v>
      </c>
      <c r="H854" s="5">
        <f>'90.1 Data-SI'!H854*Convert!$B$6/Convert!$B$5/$D854</f>
        <v>89.390351792437244</v>
      </c>
      <c r="I854" s="5">
        <f>'90.1 Data-SI'!I854*Convert!$B$6/Convert!$B$5/$D854</f>
        <v>20.480269278590743</v>
      </c>
      <c r="J854" s="5">
        <f>'90.1 Data-SI'!J854*Convert!$B$6/Convert!$B$5/$D854</f>
        <v>84.657516454947782</v>
      </c>
      <c r="K854" s="5">
        <f>'90.1 Data-SI'!K854*Convert!$B$7/Convert!$B$5/$D854</f>
        <v>0</v>
      </c>
      <c r="L854" s="5">
        <f>'90.1 Data-SI'!L854*Convert!$B$6/Convert!$B$5/$D854</f>
        <v>0</v>
      </c>
      <c r="M854" s="5">
        <f>'90.1 Data-SI'!M854*Convert!$B$6/Convert!$B$5/$D854</f>
        <v>39.600924042048149</v>
      </c>
      <c r="N854" s="5">
        <f>'90.1 Data-SI'!N854*Convert!$B$6/Convert!$B$5/$D854</f>
        <v>0</v>
      </c>
      <c r="O854" s="5">
        <f>'90.1 Data-SI'!O854*Convert!$B$6/Convert!$B$5/$D854</f>
        <v>0</v>
      </c>
      <c r="P854" s="5">
        <f>'90.1 Data-SI'!P854*Convert!$B$6/Convert!$B$5/$D854</f>
        <v>0</v>
      </c>
      <c r="Q854" s="5">
        <f>'90.1 Data-SI'!Q854*Convert!$B$6/Convert!$B$5/$D854</f>
        <v>0</v>
      </c>
      <c r="R854" s="5">
        <f>'90.1 Data-SI'!R854*Convert!$B$6/Convert!$B$5/$D854</f>
        <v>0</v>
      </c>
      <c r="S854" s="5">
        <f>'90.1 Data-SI'!S854*Convert!$B$6/Convert!$B$5/$D854</f>
        <v>0</v>
      </c>
      <c r="T854" s="5">
        <f>'90.1 Data-SI'!T854*Convert!$B$6/Convert!$B$5/$D854</f>
        <v>30.995768882976407</v>
      </c>
      <c r="U854" s="5">
        <f>'90.1 Data-SI'!U854*Convert!$B$7/Convert!$B$5/$D854</f>
        <v>0</v>
      </c>
      <c r="V854" s="5">
        <f>'90.1 Data-SI'!V854*Convert!$B$6/Convert!$B$5/$D854</f>
        <v>0</v>
      </c>
      <c r="W854" s="5">
        <f>'90.1 Data-SI'!W854*Convert!$B$6/Convert!$B$5/$D854</f>
        <v>82.936485423133433</v>
      </c>
      <c r="X854" s="5">
        <f>'90.1 Data-SI'!X854*Convert!$B$7/Convert!$B$5/$D854</f>
        <v>13.772552190660024</v>
      </c>
      <c r="Y854" s="5">
        <f t="shared" si="28"/>
        <v>96.709037613793456</v>
      </c>
      <c r="Z854" s="5">
        <f>'90.1 Data-SI'!Z854*Convert!$B$6/Convert!$B$5/$D854</f>
        <v>40.237705523819457</v>
      </c>
      <c r="AA854" s="5">
        <f>'90.1 Data-SI'!AA854*Convert!$B$6/Convert!$B$5/$D854</f>
        <v>348.69809735590502</v>
      </c>
      <c r="AB854" s="5">
        <f t="shared" si="29"/>
        <v>388.93580287972446</v>
      </c>
    </row>
    <row r="855" spans="1:28" x14ac:dyDescent="0.25">
      <c r="A855" s="95">
        <v>2010</v>
      </c>
      <c r="B855" s="95" t="s">
        <v>53</v>
      </c>
      <c r="C855" s="52" t="s">
        <v>12</v>
      </c>
      <c r="D855" s="5">
        <f>VLOOKUP(B855,SWH!$A$4:$C$19,3,FALSE)</f>
        <v>511.16</v>
      </c>
      <c r="E855" s="5">
        <f>'90.1 Data-SI'!E855*Convert!$B$6/Convert!$B$5/$D855</f>
        <v>32.166069984610161</v>
      </c>
      <c r="F855" s="5">
        <f>'90.1 Data-SI'!F855*Convert!$B$7/Convert!$B$5/$D855</f>
        <v>37.264826842649839</v>
      </c>
      <c r="G855" s="5">
        <f>'90.1 Data-SI'!G855*Convert!$B$6/Convert!$B$5/$D855</f>
        <v>18.914131039639685</v>
      </c>
      <c r="H855" s="5">
        <f>'90.1 Data-SI'!H855*Convert!$B$6/Convert!$B$5/$D855</f>
        <v>89.166617758301371</v>
      </c>
      <c r="I855" s="5">
        <f>'90.1 Data-SI'!I855*Convert!$B$6/Convert!$B$5/$D855</f>
        <v>20.514689899227029</v>
      </c>
      <c r="J855" s="5">
        <f>'90.1 Data-SI'!J855*Convert!$B$6/Convert!$B$5/$D855</f>
        <v>84.657516454947782</v>
      </c>
      <c r="K855" s="5">
        <f>'90.1 Data-SI'!K855*Convert!$B$7/Convert!$B$5/$D855</f>
        <v>0</v>
      </c>
      <c r="L855" s="5">
        <f>'90.1 Data-SI'!L855*Convert!$B$6/Convert!$B$5/$D855</f>
        <v>0</v>
      </c>
      <c r="M855" s="5">
        <f>'90.1 Data-SI'!M855*Convert!$B$6/Convert!$B$5/$D855</f>
        <v>37.98315487214267</v>
      </c>
      <c r="N855" s="5">
        <f>'90.1 Data-SI'!N855*Convert!$B$6/Convert!$B$5/$D855</f>
        <v>0</v>
      </c>
      <c r="O855" s="5">
        <f>'90.1 Data-SI'!O855*Convert!$B$6/Convert!$B$5/$D855</f>
        <v>0</v>
      </c>
      <c r="P855" s="5">
        <f>'90.1 Data-SI'!P855*Convert!$B$6/Convert!$B$5/$D855</f>
        <v>0</v>
      </c>
      <c r="Q855" s="5">
        <f>'90.1 Data-SI'!Q855*Convert!$B$6/Convert!$B$5/$D855</f>
        <v>0</v>
      </c>
      <c r="R855" s="5">
        <f>'90.1 Data-SI'!R855*Convert!$B$6/Convert!$B$5/$D855</f>
        <v>0</v>
      </c>
      <c r="S855" s="5">
        <f>'90.1 Data-SI'!S855*Convert!$B$6/Convert!$B$5/$D855</f>
        <v>0</v>
      </c>
      <c r="T855" s="5">
        <f>'90.1 Data-SI'!T855*Convert!$B$6/Convert!$B$5/$D855</f>
        <v>30.995768882976407</v>
      </c>
      <c r="U855" s="5">
        <f>'90.1 Data-SI'!U855*Convert!$B$7/Convert!$B$5/$D855</f>
        <v>0</v>
      </c>
      <c r="V855" s="5">
        <f>'90.1 Data-SI'!V855*Convert!$B$6/Convert!$B$5/$D855</f>
        <v>0</v>
      </c>
      <c r="W855" s="5">
        <f>'90.1 Data-SI'!W855*Convert!$B$6/Convert!$B$5/$D855</f>
        <v>89.063355896392508</v>
      </c>
      <c r="X855" s="5">
        <f>'90.1 Data-SI'!X855*Convert!$B$7/Convert!$B$5/$D855</f>
        <v>37.264826842649839</v>
      </c>
      <c r="Y855" s="5">
        <f t="shared" si="28"/>
        <v>126.32818273904235</v>
      </c>
      <c r="Z855" s="5">
        <f>'90.1 Data-SI'!Z855*Convert!$B$6/Convert!$B$5/$D855</f>
        <v>108.87242307257566</v>
      </c>
      <c r="AA855" s="5">
        <f>'90.1 Data-SI'!AA855*Convert!$B$6/Convert!$B$5/$D855</f>
        <v>423.28758227473895</v>
      </c>
      <c r="AB855" s="5">
        <f t="shared" si="29"/>
        <v>532.16000534731461</v>
      </c>
    </row>
    <row r="856" spans="1:28" x14ac:dyDescent="0.25">
      <c r="A856" s="95">
        <v>2010</v>
      </c>
      <c r="B856" s="95" t="s">
        <v>53</v>
      </c>
      <c r="C856" s="52" t="s">
        <v>8</v>
      </c>
      <c r="D856" s="5">
        <f>VLOOKUP(B856,SWH!$A$4:$C$19,3,FALSE)</f>
        <v>511.16</v>
      </c>
      <c r="E856" s="5">
        <f>'90.1 Data-SI'!E856*Convert!$B$6/Convert!$B$5/$D856</f>
        <v>29.636154367843069</v>
      </c>
      <c r="F856" s="5">
        <f>'90.1 Data-SI'!F856*Convert!$B$7/Convert!$B$5/$D856</f>
        <v>65.05734234116737</v>
      </c>
      <c r="G856" s="5">
        <f>'90.1 Data-SI'!G856*Convert!$B$6/Convert!$B$5/$D856</f>
        <v>12.047217222700436</v>
      </c>
      <c r="H856" s="5">
        <f>'90.1 Data-SI'!H856*Convert!$B$6/Convert!$B$5/$D856</f>
        <v>90.182026067071845</v>
      </c>
      <c r="I856" s="5">
        <f>'90.1 Data-SI'!I856*Convert!$B$6/Convert!$B$5/$D856</f>
        <v>20.652372381772174</v>
      </c>
      <c r="J856" s="5">
        <f>'90.1 Data-SI'!J856*Convert!$B$6/Convert!$B$5/$D856</f>
        <v>84.657516454947782</v>
      </c>
      <c r="K856" s="5">
        <f>'90.1 Data-SI'!K856*Convert!$B$7/Convert!$B$5/$D856</f>
        <v>0</v>
      </c>
      <c r="L856" s="5">
        <f>'90.1 Data-SI'!L856*Convert!$B$6/Convert!$B$5/$D856</f>
        <v>0</v>
      </c>
      <c r="M856" s="5">
        <f>'90.1 Data-SI'!M856*Convert!$B$6/Convert!$B$5/$D856</f>
        <v>40.375388006364602</v>
      </c>
      <c r="N856" s="5">
        <f>'90.1 Data-SI'!N856*Convert!$B$6/Convert!$B$5/$D856</f>
        <v>0</v>
      </c>
      <c r="O856" s="5">
        <f>'90.1 Data-SI'!O856*Convert!$B$6/Convert!$B$5/$D856</f>
        <v>0</v>
      </c>
      <c r="P856" s="5">
        <f>'90.1 Data-SI'!P856*Convert!$B$6/Convert!$B$5/$D856</f>
        <v>0</v>
      </c>
      <c r="Q856" s="5">
        <f>'90.1 Data-SI'!Q856*Convert!$B$6/Convert!$B$5/$D856</f>
        <v>0</v>
      </c>
      <c r="R856" s="5">
        <f>'90.1 Data-SI'!R856*Convert!$B$6/Convert!$B$5/$D856</f>
        <v>0</v>
      </c>
      <c r="S856" s="5">
        <f>'90.1 Data-SI'!S856*Convert!$B$6/Convert!$B$5/$D856</f>
        <v>0</v>
      </c>
      <c r="T856" s="5">
        <f>'90.1 Data-SI'!T856*Convert!$B$6/Convert!$B$5/$D856</f>
        <v>30.995768882976407</v>
      </c>
      <c r="U856" s="5">
        <f>'90.1 Data-SI'!U856*Convert!$B$7/Convert!$B$5/$D856</f>
        <v>0</v>
      </c>
      <c r="V856" s="5">
        <f>'90.1 Data-SI'!V856*Convert!$B$6/Convert!$B$5/$D856</f>
        <v>0</v>
      </c>
      <c r="W856" s="5">
        <f>'90.1 Data-SI'!W856*Convert!$B$6/Convert!$B$5/$D856</f>
        <v>82.058759596908118</v>
      </c>
      <c r="X856" s="5">
        <f>'90.1 Data-SI'!X856*Convert!$B$7/Convert!$B$5/$D856</f>
        <v>65.05734234116737</v>
      </c>
      <c r="Y856" s="5">
        <f t="shared" si="28"/>
        <v>147.11610193807547</v>
      </c>
      <c r="Z856" s="5">
        <f>'90.1 Data-SI'!Z856*Convert!$B$6/Convert!$B$5/$D856</f>
        <v>190.07066715357658</v>
      </c>
      <c r="AA856" s="5">
        <f>'90.1 Data-SI'!AA856*Convert!$B$6/Convert!$B$5/$D856</f>
        <v>498.61711053725298</v>
      </c>
      <c r="AB856" s="5">
        <f t="shared" si="29"/>
        <v>688.68777769082953</v>
      </c>
    </row>
    <row r="857" spans="1:28" x14ac:dyDescent="0.25">
      <c r="A857" s="95">
        <v>2013</v>
      </c>
      <c r="B857" s="95" t="s">
        <v>53</v>
      </c>
      <c r="C857" s="52" t="s">
        <v>10</v>
      </c>
      <c r="D857" s="5">
        <f>VLOOKUP(B857,SWH!$A$4:$C$19,3,FALSE)</f>
        <v>511.16</v>
      </c>
      <c r="E857" s="5">
        <f>'90.1 Data-SI'!E857*Convert!$B$6/Convert!$B$5/$D857</f>
        <v>0</v>
      </c>
      <c r="F857" s="5">
        <f>'90.1 Data-SI'!F857*Convert!$B$7/Convert!$B$5/$D857</f>
        <v>0</v>
      </c>
      <c r="G857" s="5">
        <f>'90.1 Data-SI'!G857*Convert!$B$6/Convert!$B$5/$D857</f>
        <v>121.09174339845754</v>
      </c>
      <c r="H857" s="5">
        <f>'90.1 Data-SI'!H857*Convert!$B$6/Convert!$B$5/$D857</f>
        <v>75.329528262514017</v>
      </c>
      <c r="I857" s="5">
        <f>'90.1 Data-SI'!I857*Convert!$B$6/Convert!$B$5/$D857</f>
        <v>20.514689899227029</v>
      </c>
      <c r="J857" s="5">
        <f>'90.1 Data-SI'!J857*Convert!$B$6/Convert!$B$5/$D857</f>
        <v>83.108588526314875</v>
      </c>
      <c r="K857" s="5">
        <f>'90.1 Data-SI'!K857*Convert!$B$7/Convert!$B$5/$D857</f>
        <v>0</v>
      </c>
      <c r="L857" s="5">
        <f>'90.1 Data-SI'!L857*Convert!$B$6/Convert!$B$5/$D857</f>
        <v>0</v>
      </c>
      <c r="M857" s="5">
        <f>'90.1 Data-SI'!M857*Convert!$B$6/Convert!$B$5/$D857</f>
        <v>34.265727843423676</v>
      </c>
      <c r="N857" s="5">
        <f>'90.1 Data-SI'!N857*Convert!$B$6/Convert!$B$5/$D857</f>
        <v>0</v>
      </c>
      <c r="O857" s="5">
        <f>'90.1 Data-SI'!O857*Convert!$B$6/Convert!$B$5/$D857</f>
        <v>0</v>
      </c>
      <c r="P857" s="5">
        <f>'90.1 Data-SI'!P857*Convert!$B$6/Convert!$B$5/$D857</f>
        <v>0</v>
      </c>
      <c r="Q857" s="5">
        <f>'90.1 Data-SI'!Q857*Convert!$B$6/Convert!$B$5/$D857</f>
        <v>0</v>
      </c>
      <c r="R857" s="5">
        <f>'90.1 Data-SI'!R857*Convert!$B$6/Convert!$B$5/$D857</f>
        <v>0</v>
      </c>
      <c r="S857" s="5">
        <f>'90.1 Data-SI'!S857*Convert!$B$6/Convert!$B$5/$D857</f>
        <v>0</v>
      </c>
      <c r="T857" s="5">
        <f>'90.1 Data-SI'!T857*Convert!$B$6/Convert!$B$5/$D857</f>
        <v>30.995768882976407</v>
      </c>
      <c r="U857" s="5">
        <f>'90.1 Data-SI'!U857*Convert!$B$7/Convert!$B$5/$D857</f>
        <v>0</v>
      </c>
      <c r="V857" s="5">
        <f>'90.1 Data-SI'!V857*Convert!$B$6/Convert!$B$5/$D857</f>
        <v>0</v>
      </c>
      <c r="W857" s="5">
        <f>'90.1 Data-SI'!W857*Convert!$B$6/Convert!$B$5/$D857</f>
        <v>155.3574712418812</v>
      </c>
      <c r="X857" s="5">
        <f>'90.1 Data-SI'!X857*Convert!$B$7/Convert!$B$5/$D857</f>
        <v>0</v>
      </c>
      <c r="Y857" s="5">
        <f t="shared" si="28"/>
        <v>155.3574712418812</v>
      </c>
      <c r="Z857" s="5">
        <f>'90.1 Data-SI'!Z857*Convert!$B$6/Convert!$B$5/$D857</f>
        <v>0</v>
      </c>
      <c r="AA857" s="5">
        <f>'90.1 Data-SI'!AA857*Convert!$B$6/Convert!$B$5/$D857</f>
        <v>365.30604681291351</v>
      </c>
      <c r="AB857" s="5">
        <f t="shared" si="29"/>
        <v>365.30604681291351</v>
      </c>
    </row>
    <row r="858" spans="1:28" x14ac:dyDescent="0.25">
      <c r="A858" s="95">
        <v>2013</v>
      </c>
      <c r="B858" s="95" t="s">
        <v>53</v>
      </c>
      <c r="C858" s="52" t="s">
        <v>6</v>
      </c>
      <c r="D858" s="5">
        <f>VLOOKUP(B858,SWH!$A$4:$C$19,3,FALSE)</f>
        <v>511.16</v>
      </c>
      <c r="E858" s="5">
        <f>'90.1 Data-SI'!E858*Convert!$B$6/Convert!$B$5/$D858</f>
        <v>0</v>
      </c>
      <c r="F858" s="5">
        <f>'90.1 Data-SI'!F858*Convert!$B$7/Convert!$B$5/$D858</f>
        <v>0</v>
      </c>
      <c r="G858" s="5">
        <f>'90.1 Data-SI'!G858*Convert!$B$6/Convert!$B$5/$D858</f>
        <v>114.87882137360772</v>
      </c>
      <c r="H858" s="5">
        <f>'90.1 Data-SI'!H858*Convert!$B$6/Convert!$B$5/$D858</f>
        <v>75.604893227604308</v>
      </c>
      <c r="I858" s="5">
        <f>'90.1 Data-SI'!I858*Convert!$B$6/Convert!$B$5/$D858</f>
        <v>20.514689899227029</v>
      </c>
      <c r="J858" s="5">
        <f>'90.1 Data-SI'!J858*Convert!$B$6/Convert!$B$5/$D858</f>
        <v>83.108588526314875</v>
      </c>
      <c r="K858" s="5">
        <f>'90.1 Data-SI'!K858*Convert!$B$7/Convert!$B$5/$D858</f>
        <v>0</v>
      </c>
      <c r="L858" s="5">
        <f>'90.1 Data-SI'!L858*Convert!$B$6/Convert!$B$5/$D858</f>
        <v>0</v>
      </c>
      <c r="M858" s="5">
        <f>'90.1 Data-SI'!M858*Convert!$B$6/Convert!$B$5/$D858</f>
        <v>40.427018937319033</v>
      </c>
      <c r="N858" s="5">
        <f>'90.1 Data-SI'!N858*Convert!$B$6/Convert!$B$5/$D858</f>
        <v>0</v>
      </c>
      <c r="O858" s="5">
        <f>'90.1 Data-SI'!O858*Convert!$B$6/Convert!$B$5/$D858</f>
        <v>0</v>
      </c>
      <c r="P858" s="5">
        <f>'90.1 Data-SI'!P858*Convert!$B$6/Convert!$B$5/$D858</f>
        <v>0</v>
      </c>
      <c r="Q858" s="5">
        <f>'90.1 Data-SI'!Q858*Convert!$B$6/Convert!$B$5/$D858</f>
        <v>0</v>
      </c>
      <c r="R858" s="5">
        <f>'90.1 Data-SI'!R858*Convert!$B$6/Convert!$B$5/$D858</f>
        <v>0</v>
      </c>
      <c r="S858" s="5">
        <f>'90.1 Data-SI'!S858*Convert!$B$6/Convert!$B$5/$D858</f>
        <v>0</v>
      </c>
      <c r="T858" s="5">
        <f>'90.1 Data-SI'!T858*Convert!$B$6/Convert!$B$5/$D858</f>
        <v>30.995768882976407</v>
      </c>
      <c r="U858" s="5">
        <f>'90.1 Data-SI'!U858*Convert!$B$7/Convert!$B$5/$D858</f>
        <v>0</v>
      </c>
      <c r="V858" s="5">
        <f>'90.1 Data-SI'!V858*Convert!$B$6/Convert!$B$5/$D858</f>
        <v>0</v>
      </c>
      <c r="W858" s="5">
        <f>'90.1 Data-SI'!W858*Convert!$B$6/Convert!$B$5/$D858</f>
        <v>155.30584031092678</v>
      </c>
      <c r="X858" s="5">
        <f>'90.1 Data-SI'!X858*Convert!$B$7/Convert!$B$5/$D858</f>
        <v>0</v>
      </c>
      <c r="Y858" s="5">
        <f t="shared" si="28"/>
        <v>155.30584031092678</v>
      </c>
      <c r="Z858" s="5">
        <f>'90.1 Data-SI'!Z858*Convert!$B$6/Convert!$B$5/$D858</f>
        <v>0</v>
      </c>
      <c r="AA858" s="5">
        <f>'90.1 Data-SI'!AA858*Convert!$B$6/Convert!$B$5/$D858</f>
        <v>365.52978084704938</v>
      </c>
      <c r="AB858" s="5">
        <f t="shared" si="29"/>
        <v>365.52978084704938</v>
      </c>
    </row>
    <row r="859" spans="1:28" x14ac:dyDescent="0.25">
      <c r="A859" s="95">
        <v>2013</v>
      </c>
      <c r="B859" s="95" t="s">
        <v>53</v>
      </c>
      <c r="C859" s="52" t="s">
        <v>11</v>
      </c>
      <c r="D859" s="5">
        <f>VLOOKUP(B859,SWH!$A$4:$C$19,3,FALSE)</f>
        <v>511.16</v>
      </c>
      <c r="E859" s="5">
        <f>'90.1 Data-SI'!E859*Convert!$B$6/Convert!$B$5/$D859</f>
        <v>0</v>
      </c>
      <c r="F859" s="5">
        <f>'90.1 Data-SI'!F859*Convert!$B$7/Convert!$B$5/$D859</f>
        <v>0</v>
      </c>
      <c r="G859" s="5">
        <f>'90.1 Data-SI'!G859*Convert!$B$6/Convert!$B$5/$D859</f>
        <v>87.927475415395051</v>
      </c>
      <c r="H859" s="5">
        <f>'90.1 Data-SI'!H859*Convert!$B$6/Convert!$B$5/$D859</f>
        <v>76.568670605420351</v>
      </c>
      <c r="I859" s="5">
        <f>'90.1 Data-SI'!I859*Convert!$B$6/Convert!$B$5/$D859</f>
        <v>20.514689899227029</v>
      </c>
      <c r="J859" s="5">
        <f>'90.1 Data-SI'!J859*Convert!$B$6/Convert!$B$5/$D859</f>
        <v>83.108588526314875</v>
      </c>
      <c r="K859" s="5">
        <f>'90.1 Data-SI'!K859*Convert!$B$7/Convert!$B$5/$D859</f>
        <v>0</v>
      </c>
      <c r="L859" s="5">
        <f>'90.1 Data-SI'!L859*Convert!$B$6/Convert!$B$5/$D859</f>
        <v>0</v>
      </c>
      <c r="M859" s="5">
        <f>'90.1 Data-SI'!M859*Convert!$B$6/Convert!$B$5/$D859</f>
        <v>32.751220535427045</v>
      </c>
      <c r="N859" s="5">
        <f>'90.1 Data-SI'!N859*Convert!$B$6/Convert!$B$5/$D859</f>
        <v>0</v>
      </c>
      <c r="O859" s="5">
        <f>'90.1 Data-SI'!O859*Convert!$B$6/Convert!$B$5/$D859</f>
        <v>0</v>
      </c>
      <c r="P859" s="5">
        <f>'90.1 Data-SI'!P859*Convert!$B$6/Convert!$B$5/$D859</f>
        <v>0</v>
      </c>
      <c r="Q859" s="5">
        <f>'90.1 Data-SI'!Q859*Convert!$B$6/Convert!$B$5/$D859</f>
        <v>0</v>
      </c>
      <c r="R859" s="5">
        <f>'90.1 Data-SI'!R859*Convert!$B$6/Convert!$B$5/$D859</f>
        <v>0</v>
      </c>
      <c r="S859" s="5">
        <f>'90.1 Data-SI'!S859*Convert!$B$6/Convert!$B$5/$D859</f>
        <v>0</v>
      </c>
      <c r="T859" s="5">
        <f>'90.1 Data-SI'!T859*Convert!$B$6/Convert!$B$5/$D859</f>
        <v>30.995768882976407</v>
      </c>
      <c r="U859" s="5">
        <f>'90.1 Data-SI'!U859*Convert!$B$7/Convert!$B$5/$D859</f>
        <v>0</v>
      </c>
      <c r="V859" s="5">
        <f>'90.1 Data-SI'!V859*Convert!$B$6/Convert!$B$5/$D859</f>
        <v>0</v>
      </c>
      <c r="W859" s="5">
        <f>'90.1 Data-SI'!W859*Convert!$B$6/Convert!$B$5/$D859</f>
        <v>120.6786959508221</v>
      </c>
      <c r="X859" s="5">
        <f>'90.1 Data-SI'!X859*Convert!$B$7/Convert!$B$5/$D859</f>
        <v>0</v>
      </c>
      <c r="Y859" s="5">
        <f t="shared" si="28"/>
        <v>120.6786959508221</v>
      </c>
      <c r="Z859" s="5">
        <f>'90.1 Data-SI'!Z859*Convert!$B$6/Convert!$B$5/$D859</f>
        <v>0</v>
      </c>
      <c r="AA859" s="5">
        <f>'90.1 Data-SI'!AA859*Convert!$B$6/Convert!$B$5/$D859</f>
        <v>331.86641386476077</v>
      </c>
      <c r="AB859" s="5">
        <f t="shared" si="29"/>
        <v>331.86641386476077</v>
      </c>
    </row>
    <row r="860" spans="1:28" x14ac:dyDescent="0.25">
      <c r="A860" s="95">
        <v>2013</v>
      </c>
      <c r="B860" s="95" t="s">
        <v>53</v>
      </c>
      <c r="C860" s="52" t="s">
        <v>13</v>
      </c>
      <c r="D860" s="5">
        <f>VLOOKUP(B860,SWH!$A$4:$C$19,3,FALSE)</f>
        <v>511.16</v>
      </c>
      <c r="E860" s="5">
        <f>'90.1 Data-SI'!E860*Convert!$B$6/Convert!$B$5/$D860</f>
        <v>3.442062063628696E-2</v>
      </c>
      <c r="F860" s="5">
        <f>'90.1 Data-SI'!F860*Convert!$B$7/Convert!$B$5/$D860</f>
        <v>0</v>
      </c>
      <c r="G860" s="5">
        <f>'90.1 Data-SI'!G860*Convert!$B$6/Convert!$B$5/$D860</f>
        <v>91.713743685386603</v>
      </c>
      <c r="H860" s="5">
        <f>'90.1 Data-SI'!H860*Convert!$B$6/Convert!$B$5/$D860</f>
        <v>76.362146881602612</v>
      </c>
      <c r="I860" s="5">
        <f>'90.1 Data-SI'!I860*Convert!$B$6/Convert!$B$5/$D860</f>
        <v>20.480269278590743</v>
      </c>
      <c r="J860" s="5">
        <f>'90.1 Data-SI'!J860*Convert!$B$6/Convert!$B$5/$D860</f>
        <v>83.108588526314875</v>
      </c>
      <c r="K860" s="5">
        <f>'90.1 Data-SI'!K860*Convert!$B$7/Convert!$B$5/$D860</f>
        <v>0</v>
      </c>
      <c r="L860" s="5">
        <f>'90.1 Data-SI'!L860*Convert!$B$6/Convert!$B$5/$D860</f>
        <v>0</v>
      </c>
      <c r="M860" s="5">
        <f>'90.1 Data-SI'!M860*Convert!$B$6/Convert!$B$5/$D860</f>
        <v>37.707789907052373</v>
      </c>
      <c r="N860" s="5">
        <f>'90.1 Data-SI'!N860*Convert!$B$6/Convert!$B$5/$D860</f>
        <v>0</v>
      </c>
      <c r="O860" s="5">
        <f>'90.1 Data-SI'!O860*Convert!$B$6/Convert!$B$5/$D860</f>
        <v>0</v>
      </c>
      <c r="P860" s="5">
        <f>'90.1 Data-SI'!P860*Convert!$B$6/Convert!$B$5/$D860</f>
        <v>0</v>
      </c>
      <c r="Q860" s="5">
        <f>'90.1 Data-SI'!Q860*Convert!$B$6/Convert!$B$5/$D860</f>
        <v>0</v>
      </c>
      <c r="R860" s="5">
        <f>'90.1 Data-SI'!R860*Convert!$B$6/Convert!$B$5/$D860</f>
        <v>0</v>
      </c>
      <c r="S860" s="5">
        <f>'90.1 Data-SI'!S860*Convert!$B$6/Convert!$B$5/$D860</f>
        <v>0</v>
      </c>
      <c r="T860" s="5">
        <f>'90.1 Data-SI'!T860*Convert!$B$6/Convert!$B$5/$D860</f>
        <v>30.995768882976407</v>
      </c>
      <c r="U860" s="5">
        <f>'90.1 Data-SI'!U860*Convert!$B$7/Convert!$B$5/$D860</f>
        <v>0</v>
      </c>
      <c r="V860" s="5">
        <f>'90.1 Data-SI'!V860*Convert!$B$6/Convert!$B$5/$D860</f>
        <v>0</v>
      </c>
      <c r="W860" s="5">
        <f>'90.1 Data-SI'!W860*Convert!$B$6/Convert!$B$5/$D860</f>
        <v>129.45595421307527</v>
      </c>
      <c r="X860" s="5">
        <f>'90.1 Data-SI'!X860*Convert!$B$7/Convert!$B$5/$D860</f>
        <v>0</v>
      </c>
      <c r="Y860" s="5">
        <f t="shared" si="28"/>
        <v>129.45595421307527</v>
      </c>
      <c r="Z860" s="5">
        <f>'90.1 Data-SI'!Z860*Convert!$B$6/Convert!$B$5/$D860</f>
        <v>0</v>
      </c>
      <c r="AA860" s="5">
        <f>'90.1 Data-SI'!AA860*Convert!$B$6/Convert!$B$5/$D860</f>
        <v>340.38551747224176</v>
      </c>
      <c r="AB860" s="5">
        <f t="shared" si="29"/>
        <v>340.38551747224176</v>
      </c>
    </row>
    <row r="861" spans="1:28" x14ac:dyDescent="0.25">
      <c r="A861" s="95">
        <v>2013</v>
      </c>
      <c r="B861" s="95" t="s">
        <v>53</v>
      </c>
      <c r="C861" s="52" t="s">
        <v>19</v>
      </c>
      <c r="D861" s="5">
        <f>VLOOKUP(B861,SWH!$A$4:$C$19,3,FALSE)</f>
        <v>511.16</v>
      </c>
      <c r="E861" s="5">
        <f>'90.1 Data-SI'!E861*Convert!$B$6/Convert!$B$5/$D861</f>
        <v>0.37862682699915651</v>
      </c>
      <c r="F861" s="5">
        <f>'90.1 Data-SI'!F861*Convert!$B$7/Convert!$B$5/$D861</f>
        <v>0</v>
      </c>
      <c r="G861" s="5">
        <f>'90.1 Data-SI'!G861*Convert!$B$6/Convert!$B$5/$D861</f>
        <v>72.558668301292911</v>
      </c>
      <c r="H861" s="5">
        <f>'90.1 Data-SI'!H861*Convert!$B$6/Convert!$B$5/$D861</f>
        <v>76.534249984784054</v>
      </c>
      <c r="I861" s="5">
        <f>'90.1 Data-SI'!I861*Convert!$B$6/Convert!$B$5/$D861</f>
        <v>20.480269278590743</v>
      </c>
      <c r="J861" s="5">
        <f>'90.1 Data-SI'!J861*Convert!$B$6/Convert!$B$5/$D861</f>
        <v>83.108588526314875</v>
      </c>
      <c r="K861" s="5">
        <f>'90.1 Data-SI'!K861*Convert!$B$7/Convert!$B$5/$D861</f>
        <v>0</v>
      </c>
      <c r="L861" s="5">
        <f>'90.1 Data-SI'!L861*Convert!$B$6/Convert!$B$5/$D861</f>
        <v>0</v>
      </c>
      <c r="M861" s="5">
        <f>'90.1 Data-SI'!M861*Convert!$B$6/Convert!$B$5/$D861</f>
        <v>33.835470085470078</v>
      </c>
      <c r="N861" s="5">
        <f>'90.1 Data-SI'!N861*Convert!$B$6/Convert!$B$5/$D861</f>
        <v>0</v>
      </c>
      <c r="O861" s="5">
        <f>'90.1 Data-SI'!O861*Convert!$B$6/Convert!$B$5/$D861</f>
        <v>0</v>
      </c>
      <c r="P861" s="5">
        <f>'90.1 Data-SI'!P861*Convert!$B$6/Convert!$B$5/$D861</f>
        <v>0</v>
      </c>
      <c r="Q861" s="5">
        <f>'90.1 Data-SI'!Q861*Convert!$B$6/Convert!$B$5/$D861</f>
        <v>0</v>
      </c>
      <c r="R861" s="5">
        <f>'90.1 Data-SI'!R861*Convert!$B$6/Convert!$B$5/$D861</f>
        <v>0</v>
      </c>
      <c r="S861" s="5">
        <f>'90.1 Data-SI'!S861*Convert!$B$6/Convert!$B$5/$D861</f>
        <v>0</v>
      </c>
      <c r="T861" s="5">
        <f>'90.1 Data-SI'!T861*Convert!$B$6/Convert!$B$5/$D861</f>
        <v>30.995768882976407</v>
      </c>
      <c r="U861" s="5">
        <f>'90.1 Data-SI'!U861*Convert!$B$7/Convert!$B$5/$D861</f>
        <v>0</v>
      </c>
      <c r="V861" s="5">
        <f>'90.1 Data-SI'!V861*Convert!$B$6/Convert!$B$5/$D861</f>
        <v>0</v>
      </c>
      <c r="W861" s="5">
        <f>'90.1 Data-SI'!W861*Convert!$B$6/Convert!$B$5/$D861</f>
        <v>106.77276521376213</v>
      </c>
      <c r="X861" s="5">
        <f>'90.1 Data-SI'!X861*Convert!$B$7/Convert!$B$5/$D861</f>
        <v>0</v>
      </c>
      <c r="Y861" s="5">
        <f t="shared" si="28"/>
        <v>106.77276521376213</v>
      </c>
      <c r="Z861" s="5">
        <f>'90.1 Data-SI'!Z861*Convert!$B$6/Convert!$B$5/$D861</f>
        <v>0</v>
      </c>
      <c r="AA861" s="5">
        <f>'90.1 Data-SI'!AA861*Convert!$B$6/Convert!$B$5/$D861</f>
        <v>317.87443157611006</v>
      </c>
      <c r="AB861" s="5">
        <f t="shared" si="29"/>
        <v>317.87443157611006</v>
      </c>
    </row>
    <row r="862" spans="1:28" x14ac:dyDescent="0.25">
      <c r="A862" s="95">
        <v>2013</v>
      </c>
      <c r="B862" s="95" t="s">
        <v>53</v>
      </c>
      <c r="C862" s="52" t="s">
        <v>20</v>
      </c>
      <c r="D862" s="5">
        <f>VLOOKUP(B862,SWH!$A$4:$C$19,3,FALSE)</f>
        <v>511.16</v>
      </c>
      <c r="E862" s="5">
        <f>'90.1 Data-SI'!E862*Convert!$B$6/Convert!$B$5/$D862</f>
        <v>0.46467837858987399</v>
      </c>
      <c r="F862" s="5">
        <f>'90.1 Data-SI'!F862*Convert!$B$7/Convert!$B$5/$D862</f>
        <v>0</v>
      </c>
      <c r="G862" s="5">
        <f>'90.1 Data-SI'!G862*Convert!$B$6/Convert!$B$5/$D862</f>
        <v>63.936302831903021</v>
      </c>
      <c r="H862" s="5">
        <f>'90.1 Data-SI'!H862*Convert!$B$6/Convert!$B$5/$D862</f>
        <v>77.171031466555377</v>
      </c>
      <c r="I862" s="5">
        <f>'90.1 Data-SI'!I862*Convert!$B$6/Convert!$B$5/$D862</f>
        <v>20.497479588908885</v>
      </c>
      <c r="J862" s="5">
        <f>'90.1 Data-SI'!J862*Convert!$B$6/Convert!$B$5/$D862</f>
        <v>83.108588526314875</v>
      </c>
      <c r="K862" s="5">
        <f>'90.1 Data-SI'!K862*Convert!$B$7/Convert!$B$5/$D862</f>
        <v>0</v>
      </c>
      <c r="L862" s="5">
        <f>'90.1 Data-SI'!L862*Convert!$B$6/Convert!$B$5/$D862</f>
        <v>0</v>
      </c>
      <c r="M862" s="5">
        <f>'90.1 Data-SI'!M862*Convert!$B$6/Convert!$B$5/$D862</f>
        <v>39.790237455547732</v>
      </c>
      <c r="N862" s="5">
        <f>'90.1 Data-SI'!N862*Convert!$B$6/Convert!$B$5/$D862</f>
        <v>0</v>
      </c>
      <c r="O862" s="5">
        <f>'90.1 Data-SI'!O862*Convert!$B$6/Convert!$B$5/$D862</f>
        <v>0</v>
      </c>
      <c r="P862" s="5">
        <f>'90.1 Data-SI'!P862*Convert!$B$6/Convert!$B$5/$D862</f>
        <v>0</v>
      </c>
      <c r="Q862" s="5">
        <f>'90.1 Data-SI'!Q862*Convert!$B$6/Convert!$B$5/$D862</f>
        <v>0</v>
      </c>
      <c r="R862" s="5">
        <f>'90.1 Data-SI'!R862*Convert!$B$6/Convert!$B$5/$D862</f>
        <v>0</v>
      </c>
      <c r="S862" s="5">
        <f>'90.1 Data-SI'!S862*Convert!$B$6/Convert!$B$5/$D862</f>
        <v>0</v>
      </c>
      <c r="T862" s="5">
        <f>'90.1 Data-SI'!T862*Convert!$B$6/Convert!$B$5/$D862</f>
        <v>30.995768882976407</v>
      </c>
      <c r="U862" s="5">
        <f>'90.1 Data-SI'!U862*Convert!$B$7/Convert!$B$5/$D862</f>
        <v>0</v>
      </c>
      <c r="V862" s="5">
        <f>'90.1 Data-SI'!V862*Convert!$B$6/Convert!$B$5/$D862</f>
        <v>0</v>
      </c>
      <c r="W862" s="5">
        <f>'90.1 Data-SI'!W862*Convert!$B$6/Convert!$B$5/$D862</f>
        <v>104.19121866604064</v>
      </c>
      <c r="X862" s="5">
        <f>'90.1 Data-SI'!X862*Convert!$B$7/Convert!$B$5/$D862</f>
        <v>0</v>
      </c>
      <c r="Y862" s="5">
        <f t="shared" si="28"/>
        <v>104.19121866604064</v>
      </c>
      <c r="Z862" s="5">
        <f>'90.1 Data-SI'!Z862*Convert!$B$6/Convert!$B$5/$D862</f>
        <v>0</v>
      </c>
      <c r="AA862" s="5">
        <f>'90.1 Data-SI'!AA862*Convert!$B$6/Convert!$B$5/$D862</f>
        <v>315.98129744111429</v>
      </c>
      <c r="AB862" s="5">
        <f t="shared" si="29"/>
        <v>315.98129744111429</v>
      </c>
    </row>
    <row r="863" spans="1:28" x14ac:dyDescent="0.25">
      <c r="A863" s="95">
        <v>2013</v>
      </c>
      <c r="B863" s="95" t="s">
        <v>53</v>
      </c>
      <c r="C863" s="52" t="s">
        <v>3</v>
      </c>
      <c r="D863" s="5">
        <f>VLOOKUP(B863,SWH!$A$4:$C$19,3,FALSE)</f>
        <v>511.16</v>
      </c>
      <c r="E863" s="5">
        <f>'90.1 Data-SI'!E863*Convert!$B$6/Convert!$B$5/$D863</f>
        <v>8.2093180217544397</v>
      </c>
      <c r="F863" s="5">
        <f>'90.1 Data-SI'!F863*Convert!$B$7/Convert!$B$5/$D863</f>
        <v>0.73634261070680196</v>
      </c>
      <c r="G863" s="5">
        <f>'90.1 Data-SI'!G863*Convert!$B$6/Convert!$B$5/$D863</f>
        <v>39.979550869047301</v>
      </c>
      <c r="H863" s="5">
        <f>'90.1 Data-SI'!H863*Convert!$B$6/Convert!$B$5/$D863</f>
        <v>76.826825260192493</v>
      </c>
      <c r="I863" s="5">
        <f>'90.1 Data-SI'!I863*Convert!$B$6/Convert!$B$5/$D863</f>
        <v>20.480269278590743</v>
      </c>
      <c r="J863" s="5">
        <f>'90.1 Data-SI'!J863*Convert!$B$6/Convert!$B$5/$D863</f>
        <v>83.108588526314875</v>
      </c>
      <c r="K863" s="5">
        <f>'90.1 Data-SI'!K863*Convert!$B$7/Convert!$B$5/$D863</f>
        <v>0</v>
      </c>
      <c r="L863" s="5">
        <f>'90.1 Data-SI'!L863*Convert!$B$6/Convert!$B$5/$D863</f>
        <v>0</v>
      </c>
      <c r="M863" s="5">
        <f>'90.1 Data-SI'!M863*Convert!$B$6/Convert!$B$5/$D863</f>
        <v>32.252121536200875</v>
      </c>
      <c r="N863" s="5">
        <f>'90.1 Data-SI'!N863*Convert!$B$6/Convert!$B$5/$D863</f>
        <v>0</v>
      </c>
      <c r="O863" s="5">
        <f>'90.1 Data-SI'!O863*Convert!$B$6/Convert!$B$5/$D863</f>
        <v>0</v>
      </c>
      <c r="P863" s="5">
        <f>'90.1 Data-SI'!P863*Convert!$B$6/Convert!$B$5/$D863</f>
        <v>0</v>
      </c>
      <c r="Q863" s="5">
        <f>'90.1 Data-SI'!Q863*Convert!$B$6/Convert!$B$5/$D863</f>
        <v>0</v>
      </c>
      <c r="R863" s="5">
        <f>'90.1 Data-SI'!R863*Convert!$B$6/Convert!$B$5/$D863</f>
        <v>0</v>
      </c>
      <c r="S863" s="5">
        <f>'90.1 Data-SI'!S863*Convert!$B$6/Convert!$B$5/$D863</f>
        <v>0</v>
      </c>
      <c r="T863" s="5">
        <f>'90.1 Data-SI'!T863*Convert!$B$6/Convert!$B$5/$D863</f>
        <v>30.995768882976407</v>
      </c>
      <c r="U863" s="5">
        <f>'90.1 Data-SI'!U863*Convert!$B$7/Convert!$B$5/$D863</f>
        <v>0</v>
      </c>
      <c r="V863" s="5">
        <f>'90.1 Data-SI'!V863*Convert!$B$6/Convert!$B$5/$D863</f>
        <v>0</v>
      </c>
      <c r="W863" s="5">
        <f>'90.1 Data-SI'!W863*Convert!$B$6/Convert!$B$5/$D863</f>
        <v>80.440990427002617</v>
      </c>
      <c r="X863" s="5">
        <f>'90.1 Data-SI'!X863*Convert!$B$7/Convert!$B$5/$D863</f>
        <v>0.73634261070680196</v>
      </c>
      <c r="Y863" s="5">
        <f t="shared" si="28"/>
        <v>81.177333037709417</v>
      </c>
      <c r="Z863" s="5">
        <f>'90.1 Data-SI'!Z863*Convert!$B$6/Convert!$B$5/$D863</f>
        <v>2.1512887897679351</v>
      </c>
      <c r="AA863" s="5">
        <f>'90.1 Data-SI'!AA863*Convert!$B$6/Convert!$B$5/$D863</f>
        <v>294.02094147516317</v>
      </c>
      <c r="AB863" s="5">
        <f t="shared" si="29"/>
        <v>296.1722302649311</v>
      </c>
    </row>
    <row r="864" spans="1:28" x14ac:dyDescent="0.25">
      <c r="A864" s="95">
        <v>2013</v>
      </c>
      <c r="B864" s="95" t="s">
        <v>53</v>
      </c>
      <c r="C864" s="52" t="s">
        <v>7</v>
      </c>
      <c r="D864" s="5">
        <f>VLOOKUP(B864,SWH!$A$4:$C$19,3,FALSE)</f>
        <v>511.16</v>
      </c>
      <c r="E864" s="5">
        <f>'90.1 Data-SI'!E864*Convert!$B$6/Convert!$B$5/$D864</f>
        <v>3.0634352366295396</v>
      </c>
      <c r="F864" s="5">
        <f>'90.1 Data-SI'!F864*Convert!$B$7/Convert!$B$5/$D864</f>
        <v>7.0688890627852982E-2</v>
      </c>
      <c r="G864" s="5">
        <f>'90.1 Data-SI'!G864*Convert!$B$6/Convert!$B$5/$D864</f>
        <v>44.437021241446473</v>
      </c>
      <c r="H864" s="5">
        <f>'90.1 Data-SI'!H864*Convert!$B$6/Convert!$B$5/$D864</f>
        <v>76.947297432419504</v>
      </c>
      <c r="I864" s="5">
        <f>'90.1 Data-SI'!I864*Convert!$B$6/Convert!$B$5/$D864</f>
        <v>20.480269278590743</v>
      </c>
      <c r="J864" s="5">
        <f>'90.1 Data-SI'!J864*Convert!$B$6/Convert!$B$5/$D864</f>
        <v>83.108588526314875</v>
      </c>
      <c r="K864" s="5">
        <f>'90.1 Data-SI'!K864*Convert!$B$7/Convert!$B$5/$D864</f>
        <v>0</v>
      </c>
      <c r="L864" s="5">
        <f>'90.1 Data-SI'!L864*Convert!$B$6/Convert!$B$5/$D864</f>
        <v>0</v>
      </c>
      <c r="M864" s="5">
        <f>'90.1 Data-SI'!M864*Convert!$B$6/Convert!$B$5/$D864</f>
        <v>37.862682699915652</v>
      </c>
      <c r="N864" s="5">
        <f>'90.1 Data-SI'!N864*Convert!$B$6/Convert!$B$5/$D864</f>
        <v>0</v>
      </c>
      <c r="O864" s="5">
        <f>'90.1 Data-SI'!O864*Convert!$B$6/Convert!$B$5/$D864</f>
        <v>0</v>
      </c>
      <c r="P864" s="5">
        <f>'90.1 Data-SI'!P864*Convert!$B$6/Convert!$B$5/$D864</f>
        <v>0</v>
      </c>
      <c r="Q864" s="5">
        <f>'90.1 Data-SI'!Q864*Convert!$B$6/Convert!$B$5/$D864</f>
        <v>0</v>
      </c>
      <c r="R864" s="5">
        <f>'90.1 Data-SI'!R864*Convert!$B$6/Convert!$B$5/$D864</f>
        <v>0</v>
      </c>
      <c r="S864" s="5">
        <f>'90.1 Data-SI'!S864*Convert!$B$6/Convert!$B$5/$D864</f>
        <v>0</v>
      </c>
      <c r="T864" s="5">
        <f>'90.1 Data-SI'!T864*Convert!$B$6/Convert!$B$5/$D864</f>
        <v>30.995768882976407</v>
      </c>
      <c r="U864" s="5">
        <f>'90.1 Data-SI'!U864*Convert!$B$7/Convert!$B$5/$D864</f>
        <v>0</v>
      </c>
      <c r="V864" s="5">
        <f>'90.1 Data-SI'!V864*Convert!$B$6/Convert!$B$5/$D864</f>
        <v>0</v>
      </c>
      <c r="W864" s="5">
        <f>'90.1 Data-SI'!W864*Convert!$B$6/Convert!$B$5/$D864</f>
        <v>85.36313917799167</v>
      </c>
      <c r="X864" s="5">
        <f>'90.1 Data-SI'!X864*Convert!$B$7/Convert!$B$5/$D864</f>
        <v>7.0688890627852982E-2</v>
      </c>
      <c r="Y864" s="5">
        <f t="shared" si="28"/>
        <v>85.433828068619519</v>
      </c>
      <c r="Z864" s="5">
        <f>'90.1 Data-SI'!Z864*Convert!$B$6/Convert!$B$5/$D864</f>
        <v>0.20652372381772177</v>
      </c>
      <c r="AA864" s="5">
        <f>'90.1 Data-SI'!AA864*Convert!$B$6/Convert!$B$5/$D864</f>
        <v>297.10158702211089</v>
      </c>
      <c r="AB864" s="5">
        <f t="shared" si="29"/>
        <v>297.30811074592862</v>
      </c>
    </row>
    <row r="865" spans="1:28" x14ac:dyDescent="0.25">
      <c r="A865" s="95">
        <v>2013</v>
      </c>
      <c r="B865" s="95" t="s">
        <v>53</v>
      </c>
      <c r="C865" s="52" t="s">
        <v>17</v>
      </c>
      <c r="D865" s="5">
        <f>VLOOKUP(B865,SWH!$A$4:$C$19,3,FALSE)</f>
        <v>511.16</v>
      </c>
      <c r="E865" s="5">
        <f>'90.1 Data-SI'!E865*Convert!$B$6/Convert!$B$5/$D865</f>
        <v>0.32699589604472612</v>
      </c>
      <c r="F865" s="5">
        <f>'90.1 Data-SI'!F865*Convert!$B$7/Convert!$B$5/$D865</f>
        <v>0</v>
      </c>
      <c r="G865" s="5">
        <f>'90.1 Data-SI'!G865*Convert!$B$6/Convert!$B$5/$D865</f>
        <v>29.498471885297924</v>
      </c>
      <c r="H865" s="5">
        <f>'90.1 Data-SI'!H865*Convert!$B$6/Convert!$B$5/$D865</f>
        <v>76.826825260192493</v>
      </c>
      <c r="I865" s="5">
        <f>'90.1 Data-SI'!I865*Convert!$B$6/Convert!$B$5/$D865</f>
        <v>20.514689899227029</v>
      </c>
      <c r="J865" s="5">
        <f>'90.1 Data-SI'!J865*Convert!$B$6/Convert!$B$5/$D865</f>
        <v>83.108588526314875</v>
      </c>
      <c r="K865" s="5">
        <f>'90.1 Data-SI'!K865*Convert!$B$7/Convert!$B$5/$D865</f>
        <v>0</v>
      </c>
      <c r="L865" s="5">
        <f>'90.1 Data-SI'!L865*Convert!$B$6/Convert!$B$5/$D865</f>
        <v>0</v>
      </c>
      <c r="M865" s="5">
        <f>'90.1 Data-SI'!M865*Convert!$B$6/Convert!$B$5/$D865</f>
        <v>29.739416229751935</v>
      </c>
      <c r="N865" s="5">
        <f>'90.1 Data-SI'!N865*Convert!$B$6/Convert!$B$5/$D865</f>
        <v>0</v>
      </c>
      <c r="O865" s="5">
        <f>'90.1 Data-SI'!O865*Convert!$B$6/Convert!$B$5/$D865</f>
        <v>0</v>
      </c>
      <c r="P865" s="5">
        <f>'90.1 Data-SI'!P865*Convert!$B$6/Convert!$B$5/$D865</f>
        <v>0</v>
      </c>
      <c r="Q865" s="5">
        <f>'90.1 Data-SI'!Q865*Convert!$B$6/Convert!$B$5/$D865</f>
        <v>0</v>
      </c>
      <c r="R865" s="5">
        <f>'90.1 Data-SI'!R865*Convert!$B$6/Convert!$B$5/$D865</f>
        <v>0</v>
      </c>
      <c r="S865" s="5">
        <f>'90.1 Data-SI'!S865*Convert!$B$6/Convert!$B$5/$D865</f>
        <v>0</v>
      </c>
      <c r="T865" s="5">
        <f>'90.1 Data-SI'!T865*Convert!$B$6/Convert!$B$5/$D865</f>
        <v>30.995768882976407</v>
      </c>
      <c r="U865" s="5">
        <f>'90.1 Data-SI'!U865*Convert!$B$7/Convert!$B$5/$D865</f>
        <v>0</v>
      </c>
      <c r="V865" s="5">
        <f>'90.1 Data-SI'!V865*Convert!$B$6/Convert!$B$5/$D865</f>
        <v>0</v>
      </c>
      <c r="W865" s="5">
        <f>'90.1 Data-SI'!W865*Convert!$B$6/Convert!$B$5/$D865</f>
        <v>59.564884011094577</v>
      </c>
      <c r="X865" s="5">
        <f>'90.1 Data-SI'!X865*Convert!$B$7/Convert!$B$5/$D865</f>
        <v>0</v>
      </c>
      <c r="Y865" s="5">
        <f t="shared" si="28"/>
        <v>59.564884011094577</v>
      </c>
      <c r="Z865" s="5">
        <f>'90.1 Data-SI'!Z865*Convert!$B$6/Convert!$B$5/$D865</f>
        <v>0</v>
      </c>
      <c r="AA865" s="5">
        <f>'90.1 Data-SI'!AA865*Convert!$B$6/Convert!$B$5/$D865</f>
        <v>271.01075657980539</v>
      </c>
      <c r="AB865" s="5">
        <f t="shared" si="29"/>
        <v>271.01075657980539</v>
      </c>
    </row>
    <row r="866" spans="1:28" x14ac:dyDescent="0.25">
      <c r="A866" s="95">
        <v>2013</v>
      </c>
      <c r="B866" s="95" t="s">
        <v>53</v>
      </c>
      <c r="C866" s="52" t="s">
        <v>14</v>
      </c>
      <c r="D866" s="5">
        <f>VLOOKUP(B866,SWH!$A$4:$C$19,3,FALSE)</f>
        <v>511.16</v>
      </c>
      <c r="E866" s="5">
        <f>'90.1 Data-SI'!E866*Convert!$B$6/Convert!$B$5/$D866</f>
        <v>15.420438045056558</v>
      </c>
      <c r="F866" s="5">
        <f>'90.1 Data-SI'!F866*Convert!$B$7/Convert!$B$5/$D866</f>
        <v>1.4078870716714056</v>
      </c>
      <c r="G866" s="5">
        <f>'90.1 Data-SI'!G866*Convert!$B$6/Convert!$B$5/$D866</f>
        <v>30.100832746432946</v>
      </c>
      <c r="H866" s="5">
        <f>'90.1 Data-SI'!H866*Convert!$B$6/Convert!$B$5/$D866</f>
        <v>75.450000434741028</v>
      </c>
      <c r="I866" s="5">
        <f>'90.1 Data-SI'!I866*Convert!$B$6/Convert!$B$5/$D866</f>
        <v>20.531900209545171</v>
      </c>
      <c r="J866" s="5">
        <f>'90.1 Data-SI'!J866*Convert!$B$6/Convert!$B$5/$D866</f>
        <v>83.108588526314875</v>
      </c>
      <c r="K866" s="5">
        <f>'90.1 Data-SI'!K866*Convert!$B$7/Convert!$B$5/$D866</f>
        <v>0</v>
      </c>
      <c r="L866" s="5">
        <f>'90.1 Data-SI'!L866*Convert!$B$6/Convert!$B$5/$D866</f>
        <v>0</v>
      </c>
      <c r="M866" s="5">
        <f>'90.1 Data-SI'!M866*Convert!$B$6/Convert!$B$5/$D866</f>
        <v>30.290146159932529</v>
      </c>
      <c r="N866" s="5">
        <f>'90.1 Data-SI'!N866*Convert!$B$6/Convert!$B$5/$D866</f>
        <v>0</v>
      </c>
      <c r="O866" s="5">
        <f>'90.1 Data-SI'!O866*Convert!$B$6/Convert!$B$5/$D866</f>
        <v>0</v>
      </c>
      <c r="P866" s="5">
        <f>'90.1 Data-SI'!P866*Convert!$B$6/Convert!$B$5/$D866</f>
        <v>0</v>
      </c>
      <c r="Q866" s="5">
        <f>'90.1 Data-SI'!Q866*Convert!$B$6/Convert!$B$5/$D866</f>
        <v>0</v>
      </c>
      <c r="R866" s="5">
        <f>'90.1 Data-SI'!R866*Convert!$B$6/Convert!$B$5/$D866</f>
        <v>0</v>
      </c>
      <c r="S866" s="5">
        <f>'90.1 Data-SI'!S866*Convert!$B$6/Convert!$B$5/$D866</f>
        <v>0</v>
      </c>
      <c r="T866" s="5">
        <f>'90.1 Data-SI'!T866*Convert!$B$6/Convert!$B$5/$D866</f>
        <v>30.995768882976407</v>
      </c>
      <c r="U866" s="5">
        <f>'90.1 Data-SI'!U866*Convert!$B$7/Convert!$B$5/$D866</f>
        <v>0</v>
      </c>
      <c r="V866" s="5">
        <f>'90.1 Data-SI'!V866*Convert!$B$6/Convert!$B$5/$D866</f>
        <v>0</v>
      </c>
      <c r="W866" s="5">
        <f>'90.1 Data-SI'!W866*Convert!$B$6/Convert!$B$5/$D866</f>
        <v>75.811416951422018</v>
      </c>
      <c r="X866" s="5">
        <f>'90.1 Data-SI'!X866*Convert!$B$7/Convert!$B$5/$D866</f>
        <v>1.4078870716714056</v>
      </c>
      <c r="Y866" s="5">
        <f t="shared" si="28"/>
        <v>77.219304023093429</v>
      </c>
      <c r="Z866" s="5">
        <f>'90.1 Data-SI'!Z866*Convert!$B$6/Convert!$B$5/$D866</f>
        <v>4.1132641660362923</v>
      </c>
      <c r="AA866" s="5">
        <f>'90.1 Data-SI'!AA866*Convert!$B$6/Convert!$B$5/$D866</f>
        <v>290.01093917103583</v>
      </c>
      <c r="AB866" s="5">
        <f t="shared" si="29"/>
        <v>294.12420333707212</v>
      </c>
    </row>
    <row r="867" spans="1:28" x14ac:dyDescent="0.25">
      <c r="A867" s="95">
        <v>2013</v>
      </c>
      <c r="B867" s="95" t="s">
        <v>53</v>
      </c>
      <c r="C867" s="52" t="s">
        <v>2</v>
      </c>
      <c r="D867" s="5">
        <f>VLOOKUP(B867,SWH!$A$4:$C$19,3,FALSE)</f>
        <v>511.16</v>
      </c>
      <c r="E867" s="5">
        <f>'90.1 Data-SI'!E867*Convert!$B$6/Convert!$B$5/$D867</f>
        <v>5.7998745772143527</v>
      </c>
      <c r="F867" s="5">
        <f>'90.1 Data-SI'!F867*Convert!$B$7/Convert!$B$5/$D867</f>
        <v>0.1119240768274339</v>
      </c>
      <c r="G867" s="5">
        <f>'90.1 Data-SI'!G867*Convert!$B$6/Convert!$B$5/$D867</f>
        <v>35.522080496648144</v>
      </c>
      <c r="H867" s="5">
        <f>'90.1 Data-SI'!H867*Convert!$B$6/Convert!$B$5/$D867</f>
        <v>75.3639488831503</v>
      </c>
      <c r="I867" s="5">
        <f>'90.1 Data-SI'!I867*Convert!$B$6/Convert!$B$5/$D867</f>
        <v>20.480269278590743</v>
      </c>
      <c r="J867" s="5">
        <f>'90.1 Data-SI'!J867*Convert!$B$6/Convert!$B$5/$D867</f>
        <v>83.108588526314875</v>
      </c>
      <c r="K867" s="5">
        <f>'90.1 Data-SI'!K867*Convert!$B$7/Convert!$B$5/$D867</f>
        <v>0</v>
      </c>
      <c r="L867" s="5">
        <f>'90.1 Data-SI'!L867*Convert!$B$6/Convert!$B$5/$D867</f>
        <v>0</v>
      </c>
      <c r="M867" s="5">
        <f>'90.1 Data-SI'!M867*Convert!$B$6/Convert!$B$5/$D867</f>
        <v>37.965944561824521</v>
      </c>
      <c r="N867" s="5">
        <f>'90.1 Data-SI'!N867*Convert!$B$6/Convert!$B$5/$D867</f>
        <v>0</v>
      </c>
      <c r="O867" s="5">
        <f>'90.1 Data-SI'!O867*Convert!$B$6/Convert!$B$5/$D867</f>
        <v>0</v>
      </c>
      <c r="P867" s="5">
        <f>'90.1 Data-SI'!P867*Convert!$B$6/Convert!$B$5/$D867</f>
        <v>0</v>
      </c>
      <c r="Q867" s="5">
        <f>'90.1 Data-SI'!Q867*Convert!$B$6/Convert!$B$5/$D867</f>
        <v>0</v>
      </c>
      <c r="R867" s="5">
        <f>'90.1 Data-SI'!R867*Convert!$B$6/Convert!$B$5/$D867</f>
        <v>0</v>
      </c>
      <c r="S867" s="5">
        <f>'90.1 Data-SI'!S867*Convert!$B$6/Convert!$B$5/$D867</f>
        <v>0</v>
      </c>
      <c r="T867" s="5">
        <f>'90.1 Data-SI'!T867*Convert!$B$6/Convert!$B$5/$D867</f>
        <v>30.995768882976407</v>
      </c>
      <c r="U867" s="5">
        <f>'90.1 Data-SI'!U867*Convert!$B$7/Convert!$B$5/$D867</f>
        <v>0</v>
      </c>
      <c r="V867" s="5">
        <f>'90.1 Data-SI'!V867*Convert!$B$6/Convert!$B$5/$D867</f>
        <v>0</v>
      </c>
      <c r="W867" s="5">
        <f>'90.1 Data-SI'!W867*Convert!$B$6/Convert!$B$5/$D867</f>
        <v>79.287899635687012</v>
      </c>
      <c r="X867" s="5">
        <f>'90.1 Data-SI'!X867*Convert!$B$7/Convert!$B$5/$D867</f>
        <v>0.1119240768274339</v>
      </c>
      <c r="Y867" s="5">
        <f t="shared" si="28"/>
        <v>79.399823712514447</v>
      </c>
      <c r="Z867" s="5">
        <f>'90.1 Data-SI'!Z867*Convert!$B$6/Convert!$B$5/$D867</f>
        <v>0.32699589604472612</v>
      </c>
      <c r="AA867" s="5">
        <f>'90.1 Data-SI'!AA867*Convert!$B$6/Convert!$B$5/$D867</f>
        <v>289.56347110276408</v>
      </c>
      <c r="AB867" s="5">
        <f t="shared" si="29"/>
        <v>289.89046699880879</v>
      </c>
    </row>
    <row r="868" spans="1:28" x14ac:dyDescent="0.25">
      <c r="A868" s="95">
        <v>2013</v>
      </c>
      <c r="B868" s="95" t="s">
        <v>53</v>
      </c>
      <c r="C868" s="52" t="s">
        <v>18</v>
      </c>
      <c r="D868" s="5">
        <f>VLOOKUP(B868,SWH!$A$4:$C$19,3,FALSE)</f>
        <v>511.16</v>
      </c>
      <c r="E868" s="5">
        <f>'90.1 Data-SI'!E868*Convert!$B$6/Convert!$B$5/$D868</f>
        <v>8.278159263027014</v>
      </c>
      <c r="F868" s="5">
        <f>'90.1 Data-SI'!F868*Convert!$B$7/Convert!$B$5/$D868</f>
        <v>0.21206667188355896</v>
      </c>
      <c r="G868" s="5">
        <f>'90.1 Data-SI'!G868*Convert!$B$6/Convert!$B$5/$D868</f>
        <v>15.919537044282718</v>
      </c>
      <c r="H868" s="5">
        <f>'90.1 Data-SI'!H868*Convert!$B$6/Convert!$B$5/$D868</f>
        <v>76.224464399057482</v>
      </c>
      <c r="I868" s="5">
        <f>'90.1 Data-SI'!I868*Convert!$B$6/Convert!$B$5/$D868</f>
        <v>20.531900209545171</v>
      </c>
      <c r="J868" s="5">
        <f>'90.1 Data-SI'!J868*Convert!$B$6/Convert!$B$5/$D868</f>
        <v>83.108588526314875</v>
      </c>
      <c r="K868" s="5">
        <f>'90.1 Data-SI'!K868*Convert!$B$7/Convert!$B$5/$D868</f>
        <v>0</v>
      </c>
      <c r="L868" s="5">
        <f>'90.1 Data-SI'!L868*Convert!$B$6/Convert!$B$5/$D868</f>
        <v>0</v>
      </c>
      <c r="M868" s="5">
        <f>'90.1 Data-SI'!M868*Convert!$B$6/Convert!$B$5/$D868</f>
        <v>32.011177191746874</v>
      </c>
      <c r="N868" s="5">
        <f>'90.1 Data-SI'!N868*Convert!$B$6/Convert!$B$5/$D868</f>
        <v>0</v>
      </c>
      <c r="O868" s="5">
        <f>'90.1 Data-SI'!O868*Convert!$B$6/Convert!$B$5/$D868</f>
        <v>0</v>
      </c>
      <c r="P868" s="5">
        <f>'90.1 Data-SI'!P868*Convert!$B$6/Convert!$B$5/$D868</f>
        <v>0</v>
      </c>
      <c r="Q868" s="5">
        <f>'90.1 Data-SI'!Q868*Convert!$B$6/Convert!$B$5/$D868</f>
        <v>0</v>
      </c>
      <c r="R868" s="5">
        <f>'90.1 Data-SI'!R868*Convert!$B$6/Convert!$B$5/$D868</f>
        <v>0</v>
      </c>
      <c r="S868" s="5">
        <f>'90.1 Data-SI'!S868*Convert!$B$6/Convert!$B$5/$D868</f>
        <v>0</v>
      </c>
      <c r="T868" s="5">
        <f>'90.1 Data-SI'!T868*Convert!$B$6/Convert!$B$5/$D868</f>
        <v>30.995768882976407</v>
      </c>
      <c r="U868" s="5">
        <f>'90.1 Data-SI'!U868*Convert!$B$7/Convert!$B$5/$D868</f>
        <v>0</v>
      </c>
      <c r="V868" s="5">
        <f>'90.1 Data-SI'!V868*Convert!$B$6/Convert!$B$5/$D868</f>
        <v>0</v>
      </c>
      <c r="W868" s="5">
        <f>'90.1 Data-SI'!W868*Convert!$B$6/Convert!$B$5/$D868</f>
        <v>56.208873499056601</v>
      </c>
      <c r="X868" s="5">
        <f>'90.1 Data-SI'!X868*Convert!$B$7/Convert!$B$5/$D868</f>
        <v>0.21206667188355896</v>
      </c>
      <c r="Y868" s="5">
        <f t="shared" si="28"/>
        <v>56.420940170940163</v>
      </c>
      <c r="Z868" s="5">
        <f>'90.1 Data-SI'!Z868*Convert!$B$6/Convert!$B$5/$D868</f>
        <v>0.6195711714531652</v>
      </c>
      <c r="AA868" s="5">
        <f>'90.1 Data-SI'!AA868*Convert!$B$6/Convert!$B$5/$D868</f>
        <v>267.6891666884037</v>
      </c>
      <c r="AB868" s="5">
        <f t="shared" si="29"/>
        <v>268.30873785985688</v>
      </c>
    </row>
    <row r="869" spans="1:28" x14ac:dyDescent="0.25">
      <c r="A869" s="95">
        <v>2013</v>
      </c>
      <c r="B869" s="95" t="s">
        <v>53</v>
      </c>
      <c r="C869" s="52" t="s">
        <v>4</v>
      </c>
      <c r="D869" s="5">
        <f>VLOOKUP(B869,SWH!$A$4:$C$19,3,FALSE)</f>
        <v>511.16</v>
      </c>
      <c r="E869" s="5">
        <f>'90.1 Data-SI'!E869*Convert!$B$6/Convert!$B$5/$D869</f>
        <v>27.725809922529145</v>
      </c>
      <c r="F869" s="5">
        <f>'90.1 Data-SI'!F869*Convert!$B$7/Convert!$B$5/$D869</f>
        <v>6.7625705367312694</v>
      </c>
      <c r="G869" s="5">
        <f>'90.1 Data-SI'!G869*Convert!$B$6/Convert!$B$5/$D869</f>
        <v>18.55271452295867</v>
      </c>
      <c r="H869" s="5">
        <f>'90.1 Data-SI'!H869*Convert!$B$6/Convert!$B$5/$D869</f>
        <v>75.604893227604308</v>
      </c>
      <c r="I869" s="5">
        <f>'90.1 Data-SI'!I869*Convert!$B$6/Convert!$B$5/$D869</f>
        <v>20.497479588908885</v>
      </c>
      <c r="J869" s="5">
        <f>'90.1 Data-SI'!J869*Convert!$B$6/Convert!$B$5/$D869</f>
        <v>83.108588526314875</v>
      </c>
      <c r="K869" s="5">
        <f>'90.1 Data-SI'!K869*Convert!$B$7/Convert!$B$5/$D869</f>
        <v>0</v>
      </c>
      <c r="L869" s="5">
        <f>'90.1 Data-SI'!L869*Convert!$B$6/Convert!$B$5/$D869</f>
        <v>0</v>
      </c>
      <c r="M869" s="5">
        <f>'90.1 Data-SI'!M869*Convert!$B$6/Convert!$B$5/$D869</f>
        <v>29.791047160706366</v>
      </c>
      <c r="N869" s="5">
        <f>'90.1 Data-SI'!N869*Convert!$B$6/Convert!$B$5/$D869</f>
        <v>0</v>
      </c>
      <c r="O869" s="5">
        <f>'90.1 Data-SI'!O869*Convert!$B$6/Convert!$B$5/$D869</f>
        <v>0</v>
      </c>
      <c r="P869" s="5">
        <f>'90.1 Data-SI'!P869*Convert!$B$6/Convert!$B$5/$D869</f>
        <v>0</v>
      </c>
      <c r="Q869" s="5">
        <f>'90.1 Data-SI'!Q869*Convert!$B$6/Convert!$B$5/$D869</f>
        <v>0</v>
      </c>
      <c r="R869" s="5">
        <f>'90.1 Data-SI'!R869*Convert!$B$6/Convert!$B$5/$D869</f>
        <v>0</v>
      </c>
      <c r="S869" s="5">
        <f>'90.1 Data-SI'!S869*Convert!$B$6/Convert!$B$5/$D869</f>
        <v>0</v>
      </c>
      <c r="T869" s="5">
        <f>'90.1 Data-SI'!T869*Convert!$B$6/Convert!$B$5/$D869</f>
        <v>30.995768882976407</v>
      </c>
      <c r="U869" s="5">
        <f>'90.1 Data-SI'!U869*Convert!$B$7/Convert!$B$5/$D869</f>
        <v>0</v>
      </c>
      <c r="V869" s="5">
        <f>'90.1 Data-SI'!V869*Convert!$B$6/Convert!$B$5/$D869</f>
        <v>0</v>
      </c>
      <c r="W869" s="5">
        <f>'90.1 Data-SI'!W869*Convert!$B$6/Convert!$B$5/$D869</f>
        <v>76.069571606194188</v>
      </c>
      <c r="X869" s="5">
        <f>'90.1 Data-SI'!X869*Convert!$B$7/Convert!$B$5/$D869</f>
        <v>6.7625705367312694</v>
      </c>
      <c r="Y869" s="5">
        <f t="shared" si="28"/>
        <v>82.832142142925463</v>
      </c>
      <c r="Z869" s="5">
        <f>'90.1 Data-SI'!Z869*Convert!$B$6/Convert!$B$5/$D869</f>
        <v>19.757436245228718</v>
      </c>
      <c r="AA869" s="5">
        <f>'90.1 Data-SI'!AA869*Convert!$B$6/Convert!$B$5/$D869</f>
        <v>306.01652776690929</v>
      </c>
      <c r="AB869" s="5">
        <f t="shared" si="29"/>
        <v>325.77396401213798</v>
      </c>
    </row>
    <row r="870" spans="1:28" x14ac:dyDescent="0.25">
      <c r="A870" s="95">
        <v>2013</v>
      </c>
      <c r="B870" s="95" t="s">
        <v>53</v>
      </c>
      <c r="C870" s="52" t="s">
        <v>5</v>
      </c>
      <c r="D870" s="5">
        <f>VLOOKUP(B870,SWH!$A$4:$C$19,3,FALSE)</f>
        <v>511.16</v>
      </c>
      <c r="E870" s="5">
        <f>'90.1 Data-SI'!E870*Convert!$B$6/Convert!$B$5/$D870</f>
        <v>14.800866873603391</v>
      </c>
      <c r="F870" s="5">
        <f>'90.1 Data-SI'!F870*Convert!$B$7/Convert!$B$5/$D870</f>
        <v>2.9689334063698256</v>
      </c>
      <c r="G870" s="5">
        <f>'90.1 Data-SI'!G870*Convert!$B$6/Convert!$B$5/$D870</f>
        <v>24.868898409717328</v>
      </c>
      <c r="H870" s="5">
        <f>'90.1 Data-SI'!H870*Convert!$B$6/Convert!$B$5/$D870</f>
        <v>75.415579814104746</v>
      </c>
      <c r="I870" s="5">
        <f>'90.1 Data-SI'!I870*Convert!$B$6/Convert!$B$5/$D870</f>
        <v>20.514689899227029</v>
      </c>
      <c r="J870" s="5">
        <f>'90.1 Data-SI'!J870*Convert!$B$6/Convert!$B$5/$D870</f>
        <v>83.108588526314875</v>
      </c>
      <c r="K870" s="5">
        <f>'90.1 Data-SI'!K870*Convert!$B$7/Convert!$B$5/$D870</f>
        <v>0</v>
      </c>
      <c r="L870" s="5">
        <f>'90.1 Data-SI'!L870*Convert!$B$6/Convert!$B$5/$D870</f>
        <v>0</v>
      </c>
      <c r="M870" s="5">
        <f>'90.1 Data-SI'!M870*Convert!$B$6/Convert!$B$5/$D870</f>
        <v>36.05560011651059</v>
      </c>
      <c r="N870" s="5">
        <f>'90.1 Data-SI'!N870*Convert!$B$6/Convert!$B$5/$D870</f>
        <v>0</v>
      </c>
      <c r="O870" s="5">
        <f>'90.1 Data-SI'!O870*Convert!$B$6/Convert!$B$5/$D870</f>
        <v>0</v>
      </c>
      <c r="P870" s="5">
        <f>'90.1 Data-SI'!P870*Convert!$B$6/Convert!$B$5/$D870</f>
        <v>0</v>
      </c>
      <c r="Q870" s="5">
        <f>'90.1 Data-SI'!Q870*Convert!$B$6/Convert!$B$5/$D870</f>
        <v>0</v>
      </c>
      <c r="R870" s="5">
        <f>'90.1 Data-SI'!R870*Convert!$B$6/Convert!$B$5/$D870</f>
        <v>0</v>
      </c>
      <c r="S870" s="5">
        <f>'90.1 Data-SI'!S870*Convert!$B$6/Convert!$B$5/$D870</f>
        <v>0</v>
      </c>
      <c r="T870" s="5">
        <f>'90.1 Data-SI'!T870*Convert!$B$6/Convert!$B$5/$D870</f>
        <v>30.995768882976407</v>
      </c>
      <c r="U870" s="5">
        <f>'90.1 Data-SI'!U870*Convert!$B$7/Convert!$B$5/$D870</f>
        <v>0</v>
      </c>
      <c r="V870" s="5">
        <f>'90.1 Data-SI'!V870*Convert!$B$6/Convert!$B$5/$D870</f>
        <v>0</v>
      </c>
      <c r="W870" s="5">
        <f>'90.1 Data-SI'!W870*Convert!$B$6/Convert!$B$5/$D870</f>
        <v>75.725365399831304</v>
      </c>
      <c r="X870" s="5">
        <f>'90.1 Data-SI'!X870*Convert!$B$7/Convert!$B$5/$D870</f>
        <v>2.9689334063698256</v>
      </c>
      <c r="Y870" s="5">
        <f t="shared" si="28"/>
        <v>78.694298806201132</v>
      </c>
      <c r="Z870" s="5">
        <f>'90.1 Data-SI'!Z870*Convert!$B$6/Convert!$B$5/$D870</f>
        <v>8.6739964003443148</v>
      </c>
      <c r="AA870" s="5">
        <f>'90.1 Data-SI'!AA870*Convert!$B$6/Convert!$B$5/$D870</f>
        <v>294.45119923311682</v>
      </c>
      <c r="AB870" s="5">
        <f t="shared" si="29"/>
        <v>303.12519563346115</v>
      </c>
    </row>
    <row r="871" spans="1:28" x14ac:dyDescent="0.25">
      <c r="A871" s="95">
        <v>2013</v>
      </c>
      <c r="B871" s="95" t="s">
        <v>53</v>
      </c>
      <c r="C871" s="52" t="s">
        <v>15</v>
      </c>
      <c r="D871" s="5">
        <f>VLOOKUP(B871,SWH!$A$4:$C$19,3,FALSE)</f>
        <v>511.16</v>
      </c>
      <c r="E871" s="5">
        <f>'90.1 Data-SI'!E871*Convert!$B$6/Convert!$B$5/$D871</f>
        <v>10.532709914703812</v>
      </c>
      <c r="F871" s="5">
        <f>'90.1 Data-SI'!F871*Convert!$B$7/Convert!$B$5/$D871</f>
        <v>0.36522593491057376</v>
      </c>
      <c r="G871" s="5">
        <f>'90.1 Data-SI'!G871*Convert!$B$6/Convert!$B$5/$D871</f>
        <v>11.599749154428705</v>
      </c>
      <c r="H871" s="5">
        <f>'90.1 Data-SI'!H871*Convert!$B$6/Convert!$B$5/$D871</f>
        <v>75.931889123649043</v>
      </c>
      <c r="I871" s="5">
        <f>'90.1 Data-SI'!I871*Convert!$B$6/Convert!$B$5/$D871</f>
        <v>20.514689899227029</v>
      </c>
      <c r="J871" s="5">
        <f>'90.1 Data-SI'!J871*Convert!$B$6/Convert!$B$5/$D871</f>
        <v>83.108588526314875</v>
      </c>
      <c r="K871" s="5">
        <f>'90.1 Data-SI'!K871*Convert!$B$7/Convert!$B$5/$D871</f>
        <v>0</v>
      </c>
      <c r="L871" s="5">
        <f>'90.1 Data-SI'!L871*Convert!$B$6/Convert!$B$5/$D871</f>
        <v>0</v>
      </c>
      <c r="M871" s="5">
        <f>'90.1 Data-SI'!M871*Convert!$B$6/Convert!$B$5/$D871</f>
        <v>29.773836850388221</v>
      </c>
      <c r="N871" s="5">
        <f>'90.1 Data-SI'!N871*Convert!$B$6/Convert!$B$5/$D871</f>
        <v>0</v>
      </c>
      <c r="O871" s="5">
        <f>'90.1 Data-SI'!O871*Convert!$B$6/Convert!$B$5/$D871</f>
        <v>0</v>
      </c>
      <c r="P871" s="5">
        <f>'90.1 Data-SI'!P871*Convert!$B$6/Convert!$B$5/$D871</f>
        <v>0</v>
      </c>
      <c r="Q871" s="5">
        <f>'90.1 Data-SI'!Q871*Convert!$B$6/Convert!$B$5/$D871</f>
        <v>0</v>
      </c>
      <c r="R871" s="5">
        <f>'90.1 Data-SI'!R871*Convert!$B$6/Convert!$B$5/$D871</f>
        <v>0</v>
      </c>
      <c r="S871" s="5">
        <f>'90.1 Data-SI'!S871*Convert!$B$6/Convert!$B$5/$D871</f>
        <v>0</v>
      </c>
      <c r="T871" s="5">
        <f>'90.1 Data-SI'!T871*Convert!$B$6/Convert!$B$5/$D871</f>
        <v>30.995768882976407</v>
      </c>
      <c r="U871" s="5">
        <f>'90.1 Data-SI'!U871*Convert!$B$7/Convert!$B$5/$D871</f>
        <v>0</v>
      </c>
      <c r="V871" s="5">
        <f>'90.1 Data-SI'!V871*Convert!$B$6/Convert!$B$5/$D871</f>
        <v>0</v>
      </c>
      <c r="W871" s="5">
        <f>'90.1 Data-SI'!W871*Convert!$B$6/Convert!$B$5/$D871</f>
        <v>51.906295919520737</v>
      </c>
      <c r="X871" s="5">
        <f>'90.1 Data-SI'!X871*Convert!$B$7/Convert!$B$5/$D871</f>
        <v>0.36522593491057376</v>
      </c>
      <c r="Y871" s="5">
        <f t="shared" si="28"/>
        <v>52.271521854431313</v>
      </c>
      <c r="Z871" s="5">
        <f>'90.1 Data-SI'!Z871*Convert!$B$6/Convert!$B$5/$D871</f>
        <v>1.0670392397248956</v>
      </c>
      <c r="AA871" s="5">
        <f>'90.1 Data-SI'!AA871*Convert!$B$6/Convert!$B$5/$D871</f>
        <v>263.54148190173112</v>
      </c>
      <c r="AB871" s="5">
        <f t="shared" si="29"/>
        <v>264.60852114145604</v>
      </c>
    </row>
    <row r="872" spans="1:28" x14ac:dyDescent="0.25">
      <c r="A872" s="95">
        <v>2013</v>
      </c>
      <c r="B872" s="95" t="s">
        <v>53</v>
      </c>
      <c r="C872" s="52" t="s">
        <v>16</v>
      </c>
      <c r="D872" s="5">
        <f>VLOOKUP(B872,SWH!$A$4:$C$19,3,FALSE)</f>
        <v>511.16</v>
      </c>
      <c r="E872" s="5">
        <f>'90.1 Data-SI'!E872*Convert!$B$6/Convert!$B$5/$D872</f>
        <v>33.043795810835483</v>
      </c>
      <c r="F872" s="5">
        <f>'90.1 Data-SI'!F872*Convert!$B$7/Convert!$B$5/$D872</f>
        <v>22.20809313891715</v>
      </c>
      <c r="G872" s="5">
        <f>'90.1 Data-SI'!G872*Convert!$B$6/Convert!$B$5/$D872</f>
        <v>18.879710419003402</v>
      </c>
      <c r="H872" s="5">
        <f>'90.1 Data-SI'!H872*Convert!$B$6/Convert!$B$5/$D872</f>
        <v>75.604893227604308</v>
      </c>
      <c r="I872" s="5">
        <f>'90.1 Data-SI'!I872*Convert!$B$6/Convert!$B$5/$D872</f>
        <v>20.514689899227029</v>
      </c>
      <c r="J872" s="5">
        <f>'90.1 Data-SI'!J872*Convert!$B$6/Convert!$B$5/$D872</f>
        <v>83.108588526314875</v>
      </c>
      <c r="K872" s="5">
        <f>'90.1 Data-SI'!K872*Convert!$B$7/Convert!$B$5/$D872</f>
        <v>0</v>
      </c>
      <c r="L872" s="5">
        <f>'90.1 Data-SI'!L872*Convert!$B$6/Convert!$B$5/$D872</f>
        <v>0</v>
      </c>
      <c r="M872" s="5">
        <f>'90.1 Data-SI'!M872*Convert!$B$6/Convert!$B$5/$D872</f>
        <v>32.802851466381476</v>
      </c>
      <c r="N872" s="5">
        <f>'90.1 Data-SI'!N872*Convert!$B$6/Convert!$B$5/$D872</f>
        <v>0</v>
      </c>
      <c r="O872" s="5">
        <f>'90.1 Data-SI'!O872*Convert!$B$6/Convert!$B$5/$D872</f>
        <v>0</v>
      </c>
      <c r="P872" s="5">
        <f>'90.1 Data-SI'!P872*Convert!$B$6/Convert!$B$5/$D872</f>
        <v>0</v>
      </c>
      <c r="Q872" s="5">
        <f>'90.1 Data-SI'!Q872*Convert!$B$6/Convert!$B$5/$D872</f>
        <v>0</v>
      </c>
      <c r="R872" s="5">
        <f>'90.1 Data-SI'!R872*Convert!$B$6/Convert!$B$5/$D872</f>
        <v>0</v>
      </c>
      <c r="S872" s="5">
        <f>'90.1 Data-SI'!S872*Convert!$B$6/Convert!$B$5/$D872</f>
        <v>0</v>
      </c>
      <c r="T872" s="5">
        <f>'90.1 Data-SI'!T872*Convert!$B$6/Convert!$B$5/$D872</f>
        <v>30.995768882976407</v>
      </c>
      <c r="U872" s="5">
        <f>'90.1 Data-SI'!U872*Convert!$B$7/Convert!$B$5/$D872</f>
        <v>0</v>
      </c>
      <c r="V872" s="5">
        <f>'90.1 Data-SI'!V872*Convert!$B$6/Convert!$B$5/$D872</f>
        <v>0</v>
      </c>
      <c r="W872" s="5">
        <f>'90.1 Data-SI'!W872*Convert!$B$6/Convert!$B$5/$D872</f>
        <v>84.726357696220362</v>
      </c>
      <c r="X872" s="5">
        <f>'90.1 Data-SI'!X872*Convert!$B$7/Convert!$B$5/$D872</f>
        <v>22.20809313891715</v>
      </c>
      <c r="Y872" s="5">
        <f t="shared" si="28"/>
        <v>106.93445083513751</v>
      </c>
      <c r="Z872" s="5">
        <f>'90.1 Data-SI'!Z872*Convert!$B$6/Convert!$B$5/$D872</f>
        <v>64.88286989940093</v>
      </c>
      <c r="AA872" s="5">
        <f>'90.1 Data-SI'!AA872*Convert!$B$6/Convert!$B$5/$D872</f>
        <v>359.83316813174389</v>
      </c>
      <c r="AB872" s="5">
        <f t="shared" si="29"/>
        <v>424.71603803114482</v>
      </c>
    </row>
    <row r="873" spans="1:28" x14ac:dyDescent="0.25">
      <c r="A873" s="95">
        <v>2013</v>
      </c>
      <c r="B873" s="95" t="s">
        <v>53</v>
      </c>
      <c r="C873" s="52" t="s">
        <v>9</v>
      </c>
      <c r="D873" s="5">
        <f>VLOOKUP(B873,SWH!$A$4:$C$19,3,FALSE)</f>
        <v>511.16</v>
      </c>
      <c r="E873" s="5">
        <f>'90.1 Data-SI'!E873*Convert!$B$6/Convert!$B$5/$D873</f>
        <v>21.461256966724921</v>
      </c>
      <c r="F873" s="5">
        <f>'90.1 Data-SI'!F873*Convert!$B$7/Convert!$B$5/$D873</f>
        <v>12.62974845884307</v>
      </c>
      <c r="G873" s="5">
        <f>'90.1 Data-SI'!G873*Convert!$B$6/Convert!$B$5/$D873</f>
        <v>15.833485492692001</v>
      </c>
      <c r="H873" s="5">
        <f>'90.1 Data-SI'!H873*Convert!$B$6/Convert!$B$5/$D873</f>
        <v>75.708155089513184</v>
      </c>
      <c r="I873" s="5">
        <f>'90.1 Data-SI'!I873*Convert!$B$6/Convert!$B$5/$D873</f>
        <v>20.480269278590743</v>
      </c>
      <c r="J873" s="5">
        <f>'90.1 Data-SI'!J873*Convert!$B$6/Convert!$B$5/$D873</f>
        <v>83.108588526314875</v>
      </c>
      <c r="K873" s="5">
        <f>'90.1 Data-SI'!K873*Convert!$B$7/Convert!$B$5/$D873</f>
        <v>0</v>
      </c>
      <c r="L873" s="5">
        <f>'90.1 Data-SI'!L873*Convert!$B$6/Convert!$B$5/$D873</f>
        <v>0</v>
      </c>
      <c r="M873" s="5">
        <f>'90.1 Data-SI'!M873*Convert!$B$6/Convert!$B$5/$D873</f>
        <v>35.470449565693706</v>
      </c>
      <c r="N873" s="5">
        <f>'90.1 Data-SI'!N873*Convert!$B$6/Convert!$B$5/$D873</f>
        <v>0</v>
      </c>
      <c r="O873" s="5">
        <f>'90.1 Data-SI'!O873*Convert!$B$6/Convert!$B$5/$D873</f>
        <v>0</v>
      </c>
      <c r="P873" s="5">
        <f>'90.1 Data-SI'!P873*Convert!$B$6/Convert!$B$5/$D873</f>
        <v>0</v>
      </c>
      <c r="Q873" s="5">
        <f>'90.1 Data-SI'!Q873*Convert!$B$6/Convert!$B$5/$D873</f>
        <v>0</v>
      </c>
      <c r="R873" s="5">
        <f>'90.1 Data-SI'!R873*Convert!$B$6/Convert!$B$5/$D873</f>
        <v>0</v>
      </c>
      <c r="S873" s="5">
        <f>'90.1 Data-SI'!S873*Convert!$B$6/Convert!$B$5/$D873</f>
        <v>0</v>
      </c>
      <c r="T873" s="5">
        <f>'90.1 Data-SI'!T873*Convert!$B$6/Convert!$B$5/$D873</f>
        <v>30.995768882976407</v>
      </c>
      <c r="U873" s="5">
        <f>'90.1 Data-SI'!U873*Convert!$B$7/Convert!$B$5/$D873</f>
        <v>0</v>
      </c>
      <c r="V873" s="5">
        <f>'90.1 Data-SI'!V873*Convert!$B$6/Convert!$B$5/$D873</f>
        <v>0</v>
      </c>
      <c r="W873" s="5">
        <f>'90.1 Data-SI'!W873*Convert!$B$6/Convert!$B$5/$D873</f>
        <v>72.765192025110636</v>
      </c>
      <c r="X873" s="5">
        <f>'90.1 Data-SI'!X873*Convert!$B$7/Convert!$B$5/$D873</f>
        <v>12.62974845884307</v>
      </c>
      <c r="Y873" s="5">
        <f t="shared" si="28"/>
        <v>85.394940483953704</v>
      </c>
      <c r="Z873" s="5">
        <f>'90.1 Data-SI'!Z873*Convert!$B$6/Convert!$B$5/$D873</f>
        <v>36.898905322099623</v>
      </c>
      <c r="AA873" s="5">
        <f>'90.1 Data-SI'!AA873*Convert!$B$6/Convert!$B$5/$D873</f>
        <v>319.9740894349236</v>
      </c>
      <c r="AB873" s="5">
        <f t="shared" si="29"/>
        <v>356.87299475702321</v>
      </c>
    </row>
    <row r="874" spans="1:28" x14ac:dyDescent="0.25">
      <c r="A874" s="95">
        <v>2013</v>
      </c>
      <c r="B874" s="95" t="s">
        <v>53</v>
      </c>
      <c r="C874" s="52" t="s">
        <v>12</v>
      </c>
      <c r="D874" s="5">
        <f>VLOOKUP(B874,SWH!$A$4:$C$19,3,FALSE)</f>
        <v>511.16</v>
      </c>
      <c r="E874" s="5">
        <f>'90.1 Data-SI'!E874*Convert!$B$6/Convert!$B$5/$D874</f>
        <v>28.844480093208478</v>
      </c>
      <c r="F874" s="5">
        <f>'90.1 Data-SI'!F874*Convert!$B$7/Convert!$B$5/$D874</f>
        <v>33.630239716201061</v>
      </c>
      <c r="G874" s="5">
        <f>'90.1 Data-SI'!G874*Convert!$B$6/Convert!$B$5/$D874</f>
        <v>15.506489596647278</v>
      </c>
      <c r="H874" s="5">
        <f>'90.1 Data-SI'!H874*Convert!$B$6/Convert!$B$5/$D874</f>
        <v>75.415579814104746</v>
      </c>
      <c r="I874" s="5">
        <f>'90.1 Data-SI'!I874*Convert!$B$6/Convert!$B$5/$D874</f>
        <v>20.514689899227029</v>
      </c>
      <c r="J874" s="5">
        <f>'90.1 Data-SI'!J874*Convert!$B$6/Convert!$B$5/$D874</f>
        <v>83.108588526314875</v>
      </c>
      <c r="K874" s="5">
        <f>'90.1 Data-SI'!K874*Convert!$B$7/Convert!$B$5/$D874</f>
        <v>0</v>
      </c>
      <c r="L874" s="5">
        <f>'90.1 Data-SI'!L874*Convert!$B$6/Convert!$B$5/$D874</f>
        <v>0</v>
      </c>
      <c r="M874" s="5">
        <f>'90.1 Data-SI'!M874*Convert!$B$6/Convert!$B$5/$D874</f>
        <v>33.370791706880212</v>
      </c>
      <c r="N874" s="5">
        <f>'90.1 Data-SI'!N874*Convert!$B$6/Convert!$B$5/$D874</f>
        <v>0</v>
      </c>
      <c r="O874" s="5">
        <f>'90.1 Data-SI'!O874*Convert!$B$6/Convert!$B$5/$D874</f>
        <v>0</v>
      </c>
      <c r="P874" s="5">
        <f>'90.1 Data-SI'!P874*Convert!$B$6/Convert!$B$5/$D874</f>
        <v>0</v>
      </c>
      <c r="Q874" s="5">
        <f>'90.1 Data-SI'!Q874*Convert!$B$6/Convert!$B$5/$D874</f>
        <v>0</v>
      </c>
      <c r="R874" s="5">
        <f>'90.1 Data-SI'!R874*Convert!$B$6/Convert!$B$5/$D874</f>
        <v>0</v>
      </c>
      <c r="S874" s="5">
        <f>'90.1 Data-SI'!S874*Convert!$B$6/Convert!$B$5/$D874</f>
        <v>0</v>
      </c>
      <c r="T874" s="5">
        <f>'90.1 Data-SI'!T874*Convert!$B$6/Convert!$B$5/$D874</f>
        <v>30.995768882976407</v>
      </c>
      <c r="U874" s="5">
        <f>'90.1 Data-SI'!U874*Convert!$B$7/Convert!$B$5/$D874</f>
        <v>0</v>
      </c>
      <c r="V874" s="5">
        <f>'90.1 Data-SI'!V874*Convert!$B$6/Convert!$B$5/$D874</f>
        <v>0</v>
      </c>
      <c r="W874" s="5">
        <f>'90.1 Data-SI'!W874*Convert!$B$6/Convert!$B$5/$D874</f>
        <v>77.721761396735971</v>
      </c>
      <c r="X874" s="5">
        <f>'90.1 Data-SI'!X874*Convert!$B$7/Convert!$B$5/$D874</f>
        <v>33.630239716201061</v>
      </c>
      <c r="Y874" s="5">
        <f t="shared" si="28"/>
        <v>111.35200111293703</v>
      </c>
      <c r="Z874" s="5">
        <f>'90.1 Data-SI'!Z874*Convert!$B$6/Convert!$B$5/$D874</f>
        <v>98.253661606281142</v>
      </c>
      <c r="AA874" s="5">
        <f>'90.1 Data-SI'!AA874*Convert!$B$6/Convert!$B$5/$D874</f>
        <v>386.01005012564013</v>
      </c>
      <c r="AB874" s="5">
        <f t="shared" si="29"/>
        <v>484.26371173192126</v>
      </c>
    </row>
    <row r="875" spans="1:28" x14ac:dyDescent="0.25">
      <c r="A875" s="95">
        <v>2013</v>
      </c>
      <c r="B875" s="95" t="s">
        <v>53</v>
      </c>
      <c r="C875" s="52" t="s">
        <v>8</v>
      </c>
      <c r="D875" s="5">
        <f>VLOOKUP(B875,SWH!$A$4:$C$19,3,FALSE)</f>
        <v>511.16</v>
      </c>
      <c r="E875" s="5">
        <f>'90.1 Data-SI'!E875*Convert!$B$6/Convert!$B$5/$D875</f>
        <v>26.624350062167967</v>
      </c>
      <c r="F875" s="5">
        <f>'90.1 Data-SI'!F875*Convert!$B$7/Convert!$B$5/$D875</f>
        <v>59.078240342228142</v>
      </c>
      <c r="G875" s="5">
        <f>'90.1 Data-SI'!G875*Convert!$B$6/Convert!$B$5/$D875</f>
        <v>10.894126431384823</v>
      </c>
      <c r="H875" s="5">
        <f>'90.1 Data-SI'!H875*Convert!$B$6/Convert!$B$5/$D875</f>
        <v>76.930087122101369</v>
      </c>
      <c r="I875" s="5">
        <f>'90.1 Data-SI'!I875*Convert!$B$6/Convert!$B$5/$D875</f>
        <v>20.652372381772174</v>
      </c>
      <c r="J875" s="5">
        <f>'90.1 Data-SI'!J875*Convert!$B$6/Convert!$B$5/$D875</f>
        <v>83.108588526314875</v>
      </c>
      <c r="K875" s="5">
        <f>'90.1 Data-SI'!K875*Convert!$B$7/Convert!$B$5/$D875</f>
        <v>0</v>
      </c>
      <c r="L875" s="5">
        <f>'90.1 Data-SI'!L875*Convert!$B$6/Convert!$B$5/$D875</f>
        <v>0</v>
      </c>
      <c r="M875" s="5">
        <f>'90.1 Data-SI'!M875*Convert!$B$6/Convert!$B$5/$D875</f>
        <v>36.881695011781481</v>
      </c>
      <c r="N875" s="5">
        <f>'90.1 Data-SI'!N875*Convert!$B$6/Convert!$B$5/$D875</f>
        <v>0</v>
      </c>
      <c r="O875" s="5">
        <f>'90.1 Data-SI'!O875*Convert!$B$6/Convert!$B$5/$D875</f>
        <v>0</v>
      </c>
      <c r="P875" s="5">
        <f>'90.1 Data-SI'!P875*Convert!$B$6/Convert!$B$5/$D875</f>
        <v>0</v>
      </c>
      <c r="Q875" s="5">
        <f>'90.1 Data-SI'!Q875*Convert!$B$6/Convert!$B$5/$D875</f>
        <v>0</v>
      </c>
      <c r="R875" s="5">
        <f>'90.1 Data-SI'!R875*Convert!$B$6/Convert!$B$5/$D875</f>
        <v>0</v>
      </c>
      <c r="S875" s="5">
        <f>'90.1 Data-SI'!S875*Convert!$B$6/Convert!$B$5/$D875</f>
        <v>0</v>
      </c>
      <c r="T875" s="5">
        <f>'90.1 Data-SI'!T875*Convert!$B$6/Convert!$B$5/$D875</f>
        <v>30.995768882976407</v>
      </c>
      <c r="U875" s="5">
        <f>'90.1 Data-SI'!U875*Convert!$B$7/Convert!$B$5/$D875</f>
        <v>0</v>
      </c>
      <c r="V875" s="5">
        <f>'90.1 Data-SI'!V875*Convert!$B$6/Convert!$B$5/$D875</f>
        <v>0</v>
      </c>
      <c r="W875" s="5">
        <f>'90.1 Data-SI'!W875*Convert!$B$6/Convert!$B$5/$D875</f>
        <v>74.400171505334271</v>
      </c>
      <c r="X875" s="5">
        <f>'90.1 Data-SI'!X875*Convert!$B$7/Convert!$B$5/$D875</f>
        <v>59.078240342228142</v>
      </c>
      <c r="Y875" s="5">
        <f t="shared" si="28"/>
        <v>133.47841184756243</v>
      </c>
      <c r="Z875" s="5">
        <f>'90.1 Data-SI'!Z875*Convert!$B$6/Convert!$B$5/$D875</f>
        <v>172.60220218066095</v>
      </c>
      <c r="AA875" s="5">
        <f>'90.1 Data-SI'!AA875*Convert!$B$6/Convert!$B$5/$D875</f>
        <v>458.70640090947825</v>
      </c>
      <c r="AB875" s="5">
        <f t="shared" si="29"/>
        <v>631.30860309013917</v>
      </c>
    </row>
    <row r="876" spans="1:28" x14ac:dyDescent="0.25">
      <c r="A876" s="95">
        <v>2016</v>
      </c>
      <c r="B876" s="95" t="s">
        <v>53</v>
      </c>
      <c r="C876" s="52" t="s">
        <v>10</v>
      </c>
      <c r="D876" s="5">
        <f>VLOOKUP(B876,SWH!$A$4:$C$19,3,FALSE)</f>
        <v>511.16</v>
      </c>
      <c r="E876" s="5">
        <f>'90.1 Data-SI'!E876*Convert!$B$6/Convert!$B$5/$D876</f>
        <v>0</v>
      </c>
      <c r="F876" s="5">
        <f>'90.1 Data-SI'!F876*Convert!$B$7/Convert!$B$5/$D876</f>
        <v>0</v>
      </c>
      <c r="G876" s="5">
        <f>'90.1 Data-SI'!G876*Convert!$B$6/Convert!$B$5/$D876</f>
        <v>115.56723378633349</v>
      </c>
      <c r="H876" s="5">
        <f>'90.1 Data-SI'!H876*Convert!$B$6/Convert!$B$5/$D876</f>
        <v>55.021362087104706</v>
      </c>
      <c r="I876" s="5">
        <f>'90.1 Data-SI'!I876*Convert!$B$6/Convert!$B$5/$D876</f>
        <v>9.5689325368877753</v>
      </c>
      <c r="J876" s="5">
        <f>'90.1 Data-SI'!J876*Convert!$B$6/Convert!$B$5/$D876</f>
        <v>83.108588526314875</v>
      </c>
      <c r="K876" s="5">
        <f>'90.1 Data-SI'!K876*Convert!$B$7/Convert!$B$5/$D876</f>
        <v>0</v>
      </c>
      <c r="L876" s="5">
        <f>'90.1 Data-SI'!L876*Convert!$B$6/Convert!$B$5/$D876</f>
        <v>0</v>
      </c>
      <c r="M876" s="5">
        <f>'90.1 Data-SI'!M876*Convert!$B$6/Convert!$B$5/$D876</f>
        <v>32.837272087017759</v>
      </c>
      <c r="N876" s="5">
        <f>'90.1 Data-SI'!N876*Convert!$B$6/Convert!$B$5/$D876</f>
        <v>0</v>
      </c>
      <c r="O876" s="5">
        <f>'90.1 Data-SI'!O876*Convert!$B$6/Convert!$B$5/$D876</f>
        <v>0</v>
      </c>
      <c r="P876" s="5">
        <f>'90.1 Data-SI'!P876*Convert!$B$6/Convert!$B$5/$D876</f>
        <v>0</v>
      </c>
      <c r="Q876" s="5">
        <f>'90.1 Data-SI'!Q876*Convert!$B$6/Convert!$B$5/$D876</f>
        <v>0</v>
      </c>
      <c r="R876" s="5">
        <f>'90.1 Data-SI'!R876*Convert!$B$6/Convert!$B$5/$D876</f>
        <v>0</v>
      </c>
      <c r="S876" s="5">
        <f>'90.1 Data-SI'!S876*Convert!$B$6/Convert!$B$5/$D876</f>
        <v>0</v>
      </c>
      <c r="T876" s="5">
        <f>'90.1 Data-SI'!T876*Convert!$B$6/Convert!$B$5/$D876</f>
        <v>30.995768882976407</v>
      </c>
      <c r="U876" s="5">
        <f>'90.1 Data-SI'!U876*Convert!$B$7/Convert!$B$5/$D876</f>
        <v>0</v>
      </c>
      <c r="V876" s="5">
        <f>'90.1 Data-SI'!V876*Convert!$B$6/Convert!$B$5/$D876</f>
        <v>0</v>
      </c>
      <c r="W876" s="5">
        <f>'90.1 Data-SI'!W876*Convert!$B$6/Convert!$B$5/$D876</f>
        <v>148.40450587335124</v>
      </c>
      <c r="X876" s="5">
        <f>'90.1 Data-SI'!X876*Convert!$B$7/Convert!$B$5/$D876</f>
        <v>0</v>
      </c>
      <c r="Y876" s="5">
        <f t="shared" si="28"/>
        <v>148.40450587335124</v>
      </c>
      <c r="Z876" s="5">
        <f>'90.1 Data-SI'!Z876*Convert!$B$6/Convert!$B$5/$D876</f>
        <v>0</v>
      </c>
      <c r="AA876" s="5">
        <f>'90.1 Data-SI'!AA876*Convert!$B$6/Convert!$B$5/$D876</f>
        <v>327.09915790663501</v>
      </c>
      <c r="AB876" s="5">
        <f t="shared" si="29"/>
        <v>327.09915790663501</v>
      </c>
    </row>
    <row r="877" spans="1:28" x14ac:dyDescent="0.25">
      <c r="A877" s="95">
        <v>2016</v>
      </c>
      <c r="B877" s="95" t="s">
        <v>53</v>
      </c>
      <c r="C877" s="52" t="s">
        <v>6</v>
      </c>
      <c r="D877" s="5">
        <f>VLOOKUP(B877,SWH!$A$4:$C$19,3,FALSE)</f>
        <v>511.16</v>
      </c>
      <c r="E877" s="5">
        <f>'90.1 Data-SI'!E877*Convert!$B$6/Convert!$B$5/$D877</f>
        <v>0</v>
      </c>
      <c r="F877" s="5">
        <f>'90.1 Data-SI'!F877*Convert!$B$7/Convert!$B$5/$D877</f>
        <v>0</v>
      </c>
      <c r="G877" s="5">
        <f>'90.1 Data-SI'!G877*Convert!$B$6/Convert!$B$5/$D877</f>
        <v>108.68310965907608</v>
      </c>
      <c r="H877" s="5">
        <f>'90.1 Data-SI'!H877*Convert!$B$6/Convert!$B$5/$D877</f>
        <v>55.19346519028614</v>
      </c>
      <c r="I877" s="5">
        <f>'90.1 Data-SI'!I877*Convert!$B$6/Convert!$B$5/$D877</f>
        <v>9.7410356400692102</v>
      </c>
      <c r="J877" s="5">
        <f>'90.1 Data-SI'!J877*Convert!$B$6/Convert!$B$5/$D877</f>
        <v>83.108588526314875</v>
      </c>
      <c r="K877" s="5">
        <f>'90.1 Data-SI'!K877*Convert!$B$7/Convert!$B$5/$D877</f>
        <v>0</v>
      </c>
      <c r="L877" s="5">
        <f>'90.1 Data-SI'!L877*Convert!$B$6/Convert!$B$5/$D877</f>
        <v>0</v>
      </c>
      <c r="M877" s="5">
        <f>'90.1 Data-SI'!M877*Convert!$B$6/Convert!$B$5/$D877</f>
        <v>38.619936353913971</v>
      </c>
      <c r="N877" s="5">
        <f>'90.1 Data-SI'!N877*Convert!$B$6/Convert!$B$5/$D877</f>
        <v>0</v>
      </c>
      <c r="O877" s="5">
        <f>'90.1 Data-SI'!O877*Convert!$B$6/Convert!$B$5/$D877</f>
        <v>0</v>
      </c>
      <c r="P877" s="5">
        <f>'90.1 Data-SI'!P877*Convert!$B$6/Convert!$B$5/$D877</f>
        <v>0</v>
      </c>
      <c r="Q877" s="5">
        <f>'90.1 Data-SI'!Q877*Convert!$B$6/Convert!$B$5/$D877</f>
        <v>0</v>
      </c>
      <c r="R877" s="5">
        <f>'90.1 Data-SI'!R877*Convert!$B$6/Convert!$B$5/$D877</f>
        <v>0</v>
      </c>
      <c r="S877" s="5">
        <f>'90.1 Data-SI'!S877*Convert!$B$6/Convert!$B$5/$D877</f>
        <v>0</v>
      </c>
      <c r="T877" s="5">
        <f>'90.1 Data-SI'!T877*Convert!$B$6/Convert!$B$5/$D877</f>
        <v>30.995768882976407</v>
      </c>
      <c r="U877" s="5">
        <f>'90.1 Data-SI'!U877*Convert!$B$7/Convert!$B$5/$D877</f>
        <v>0</v>
      </c>
      <c r="V877" s="5">
        <f>'90.1 Data-SI'!V877*Convert!$B$6/Convert!$B$5/$D877</f>
        <v>0</v>
      </c>
      <c r="W877" s="5">
        <f>'90.1 Data-SI'!W877*Convert!$B$6/Convert!$B$5/$D877</f>
        <v>147.30304601299005</v>
      </c>
      <c r="X877" s="5">
        <f>'90.1 Data-SI'!X877*Convert!$B$7/Convert!$B$5/$D877</f>
        <v>0</v>
      </c>
      <c r="Y877" s="5">
        <f t="shared" si="28"/>
        <v>147.30304601299005</v>
      </c>
      <c r="Z877" s="5">
        <f>'90.1 Data-SI'!Z877*Convert!$B$6/Convert!$B$5/$D877</f>
        <v>0</v>
      </c>
      <c r="AA877" s="5">
        <f>'90.1 Data-SI'!AA877*Convert!$B$6/Convert!$B$5/$D877</f>
        <v>326.34190425263671</v>
      </c>
      <c r="AB877" s="5">
        <f t="shared" si="29"/>
        <v>326.34190425263671</v>
      </c>
    </row>
    <row r="878" spans="1:28" x14ac:dyDescent="0.25">
      <c r="A878" s="95">
        <v>2016</v>
      </c>
      <c r="B878" s="95" t="s">
        <v>53</v>
      </c>
      <c r="C878" s="52" t="s">
        <v>11</v>
      </c>
      <c r="D878" s="5">
        <f>VLOOKUP(B878,SWH!$A$4:$C$19,3,FALSE)</f>
        <v>511.16</v>
      </c>
      <c r="E878" s="5">
        <f>'90.1 Data-SI'!E878*Convert!$B$6/Convert!$B$5/$D878</f>
        <v>0</v>
      </c>
      <c r="F878" s="5">
        <f>'90.1 Data-SI'!F878*Convert!$B$7/Convert!$B$5/$D878</f>
        <v>0</v>
      </c>
      <c r="G878" s="5">
        <f>'90.1 Data-SI'!G878*Convert!$B$6/Convert!$B$5/$D878</f>
        <v>84.55425459303892</v>
      </c>
      <c r="H878" s="5">
        <f>'90.1 Data-SI'!H878*Convert!$B$6/Convert!$B$5/$D878</f>
        <v>55.451619845058289</v>
      </c>
      <c r="I878" s="5">
        <f>'90.1 Data-SI'!I878*Convert!$B$6/Convert!$B$5/$D878</f>
        <v>9.7926665710236431</v>
      </c>
      <c r="J878" s="5">
        <f>'90.1 Data-SI'!J878*Convert!$B$6/Convert!$B$5/$D878</f>
        <v>83.108588526314875</v>
      </c>
      <c r="K878" s="5">
        <f>'90.1 Data-SI'!K878*Convert!$B$7/Convert!$B$5/$D878</f>
        <v>0</v>
      </c>
      <c r="L878" s="5">
        <f>'90.1 Data-SI'!L878*Convert!$B$6/Convert!$B$5/$D878</f>
        <v>0</v>
      </c>
      <c r="M878" s="5">
        <f>'90.1 Data-SI'!M878*Convert!$B$6/Convert!$B$5/$D878</f>
        <v>32.355383398109744</v>
      </c>
      <c r="N878" s="5">
        <f>'90.1 Data-SI'!N878*Convert!$B$6/Convert!$B$5/$D878</f>
        <v>0</v>
      </c>
      <c r="O878" s="5">
        <f>'90.1 Data-SI'!O878*Convert!$B$6/Convert!$B$5/$D878</f>
        <v>0</v>
      </c>
      <c r="P878" s="5">
        <f>'90.1 Data-SI'!P878*Convert!$B$6/Convert!$B$5/$D878</f>
        <v>0</v>
      </c>
      <c r="Q878" s="5">
        <f>'90.1 Data-SI'!Q878*Convert!$B$6/Convert!$B$5/$D878</f>
        <v>0</v>
      </c>
      <c r="R878" s="5">
        <f>'90.1 Data-SI'!R878*Convert!$B$6/Convert!$B$5/$D878</f>
        <v>0</v>
      </c>
      <c r="S878" s="5">
        <f>'90.1 Data-SI'!S878*Convert!$B$6/Convert!$B$5/$D878</f>
        <v>0</v>
      </c>
      <c r="T878" s="5">
        <f>'90.1 Data-SI'!T878*Convert!$B$6/Convert!$B$5/$D878</f>
        <v>30.995768882976407</v>
      </c>
      <c r="U878" s="5">
        <f>'90.1 Data-SI'!U878*Convert!$B$7/Convert!$B$5/$D878</f>
        <v>0</v>
      </c>
      <c r="V878" s="5">
        <f>'90.1 Data-SI'!V878*Convert!$B$6/Convert!$B$5/$D878</f>
        <v>0</v>
      </c>
      <c r="W878" s="5">
        <f>'90.1 Data-SI'!W878*Convert!$B$6/Convert!$B$5/$D878</f>
        <v>116.90963799114867</v>
      </c>
      <c r="X878" s="5">
        <f>'90.1 Data-SI'!X878*Convert!$B$7/Convert!$B$5/$D878</f>
        <v>0</v>
      </c>
      <c r="Y878" s="5">
        <f t="shared" si="28"/>
        <v>116.90963799114867</v>
      </c>
      <c r="Z878" s="5">
        <f>'90.1 Data-SI'!Z878*Convert!$B$6/Convert!$B$5/$D878</f>
        <v>0</v>
      </c>
      <c r="AA878" s="5">
        <f>'90.1 Data-SI'!AA878*Convert!$B$6/Convert!$B$5/$D878</f>
        <v>296.2410715062037</v>
      </c>
      <c r="AB878" s="5">
        <f t="shared" si="29"/>
        <v>296.2410715062037</v>
      </c>
    </row>
    <row r="879" spans="1:28" x14ac:dyDescent="0.25">
      <c r="A879" s="95">
        <v>2016</v>
      </c>
      <c r="B879" s="95" t="s">
        <v>53</v>
      </c>
      <c r="C879" s="52" t="s">
        <v>13</v>
      </c>
      <c r="D879" s="5">
        <f>VLOOKUP(B879,SWH!$A$4:$C$19,3,FALSE)</f>
        <v>511.16</v>
      </c>
      <c r="E879" s="5">
        <f>'90.1 Data-SI'!E879*Convert!$B$6/Convert!$B$5/$D879</f>
        <v>6.8841241272573919E-2</v>
      </c>
      <c r="F879" s="5">
        <f>'90.1 Data-SI'!F879*Convert!$B$7/Convert!$B$5/$D879</f>
        <v>0</v>
      </c>
      <c r="G879" s="5">
        <f>'90.1 Data-SI'!G879*Convert!$B$6/Convert!$B$5/$D879</f>
        <v>87.789792932849892</v>
      </c>
      <c r="H879" s="5">
        <f>'90.1 Data-SI'!H879*Convert!$B$6/Convert!$B$5/$D879</f>
        <v>55.26230643155872</v>
      </c>
      <c r="I879" s="5">
        <f>'90.1 Data-SI'!I879*Convert!$B$6/Convert!$B$5/$D879</f>
        <v>9.7582459503873533</v>
      </c>
      <c r="J879" s="5">
        <f>'90.1 Data-SI'!J879*Convert!$B$6/Convert!$B$5/$D879</f>
        <v>83.108588526314875</v>
      </c>
      <c r="K879" s="5">
        <f>'90.1 Data-SI'!K879*Convert!$B$7/Convert!$B$5/$D879</f>
        <v>0</v>
      </c>
      <c r="L879" s="5">
        <f>'90.1 Data-SI'!L879*Convert!$B$6/Convert!$B$5/$D879</f>
        <v>0</v>
      </c>
      <c r="M879" s="5">
        <f>'90.1 Data-SI'!M879*Convert!$B$6/Convert!$B$5/$D879</f>
        <v>37.071008425281057</v>
      </c>
      <c r="N879" s="5">
        <f>'90.1 Data-SI'!N879*Convert!$B$6/Convert!$B$5/$D879</f>
        <v>0</v>
      </c>
      <c r="O879" s="5">
        <f>'90.1 Data-SI'!O879*Convert!$B$6/Convert!$B$5/$D879</f>
        <v>0</v>
      </c>
      <c r="P879" s="5">
        <f>'90.1 Data-SI'!P879*Convert!$B$6/Convert!$B$5/$D879</f>
        <v>0</v>
      </c>
      <c r="Q879" s="5">
        <f>'90.1 Data-SI'!Q879*Convert!$B$6/Convert!$B$5/$D879</f>
        <v>0</v>
      </c>
      <c r="R879" s="5">
        <f>'90.1 Data-SI'!R879*Convert!$B$6/Convert!$B$5/$D879</f>
        <v>0</v>
      </c>
      <c r="S879" s="5">
        <f>'90.1 Data-SI'!S879*Convert!$B$6/Convert!$B$5/$D879</f>
        <v>0</v>
      </c>
      <c r="T879" s="5">
        <f>'90.1 Data-SI'!T879*Convert!$B$6/Convert!$B$5/$D879</f>
        <v>30.995768882976407</v>
      </c>
      <c r="U879" s="5">
        <f>'90.1 Data-SI'!U879*Convert!$B$7/Convert!$B$5/$D879</f>
        <v>0</v>
      </c>
      <c r="V879" s="5">
        <f>'90.1 Data-SI'!V879*Convert!$B$6/Convert!$B$5/$D879</f>
        <v>0</v>
      </c>
      <c r="W879" s="5">
        <f>'90.1 Data-SI'!W879*Convert!$B$6/Convert!$B$5/$D879</f>
        <v>124.92964259940354</v>
      </c>
      <c r="X879" s="5">
        <f>'90.1 Data-SI'!X879*Convert!$B$7/Convert!$B$5/$D879</f>
        <v>0</v>
      </c>
      <c r="Y879" s="5">
        <f t="shared" si="28"/>
        <v>124.92964259940354</v>
      </c>
      <c r="Z879" s="5">
        <f>'90.1 Data-SI'!Z879*Convert!$B$6/Convert!$B$5/$D879</f>
        <v>0</v>
      </c>
      <c r="AA879" s="5">
        <f>'90.1 Data-SI'!AA879*Convert!$B$6/Convert!$B$5/$D879</f>
        <v>304.03734208032273</v>
      </c>
      <c r="AB879" s="5">
        <f t="shared" si="29"/>
        <v>304.03734208032273</v>
      </c>
    </row>
    <row r="880" spans="1:28" x14ac:dyDescent="0.25">
      <c r="A880" s="95">
        <v>2016</v>
      </c>
      <c r="B880" s="95" t="s">
        <v>53</v>
      </c>
      <c r="C880" s="52" t="s">
        <v>19</v>
      </c>
      <c r="D880" s="5">
        <f>VLOOKUP(B880,SWH!$A$4:$C$19,3,FALSE)</f>
        <v>511.16</v>
      </c>
      <c r="E880" s="5">
        <f>'90.1 Data-SI'!E880*Convert!$B$6/Convert!$B$5/$D880</f>
        <v>0.43025775795358701</v>
      </c>
      <c r="F880" s="5">
        <f>'90.1 Data-SI'!F880*Convert!$B$7/Convert!$B$5/$D880</f>
        <v>0</v>
      </c>
      <c r="G880" s="5">
        <f>'90.1 Data-SI'!G880*Convert!$B$6/Convert!$B$5/$D880</f>
        <v>69.271499030527494</v>
      </c>
      <c r="H880" s="5">
        <f>'90.1 Data-SI'!H880*Convert!$B$6/Convert!$B$5/$D880</f>
        <v>55.417199224422014</v>
      </c>
      <c r="I880" s="5">
        <f>'90.1 Data-SI'!I880*Convert!$B$6/Convert!$B$5/$D880</f>
        <v>9.7926665710236431</v>
      </c>
      <c r="J880" s="5">
        <f>'90.1 Data-SI'!J880*Convert!$B$6/Convert!$B$5/$D880</f>
        <v>83.108588526314875</v>
      </c>
      <c r="K880" s="5">
        <f>'90.1 Data-SI'!K880*Convert!$B$7/Convert!$B$5/$D880</f>
        <v>0</v>
      </c>
      <c r="L880" s="5">
        <f>'90.1 Data-SI'!L880*Convert!$B$6/Convert!$B$5/$D880</f>
        <v>0</v>
      </c>
      <c r="M880" s="5">
        <f>'90.1 Data-SI'!M880*Convert!$B$6/Convert!$B$5/$D880</f>
        <v>33.336371086243922</v>
      </c>
      <c r="N880" s="5">
        <f>'90.1 Data-SI'!N880*Convert!$B$6/Convert!$B$5/$D880</f>
        <v>0</v>
      </c>
      <c r="O880" s="5">
        <f>'90.1 Data-SI'!O880*Convert!$B$6/Convert!$B$5/$D880</f>
        <v>0</v>
      </c>
      <c r="P880" s="5">
        <f>'90.1 Data-SI'!P880*Convert!$B$6/Convert!$B$5/$D880</f>
        <v>0</v>
      </c>
      <c r="Q880" s="5">
        <f>'90.1 Data-SI'!Q880*Convert!$B$6/Convert!$B$5/$D880</f>
        <v>0</v>
      </c>
      <c r="R880" s="5">
        <f>'90.1 Data-SI'!R880*Convert!$B$6/Convert!$B$5/$D880</f>
        <v>0</v>
      </c>
      <c r="S880" s="5">
        <f>'90.1 Data-SI'!S880*Convert!$B$6/Convert!$B$5/$D880</f>
        <v>0</v>
      </c>
      <c r="T880" s="5">
        <f>'90.1 Data-SI'!T880*Convert!$B$6/Convert!$B$5/$D880</f>
        <v>30.995768882976407</v>
      </c>
      <c r="U880" s="5">
        <f>'90.1 Data-SI'!U880*Convert!$B$7/Convert!$B$5/$D880</f>
        <v>0</v>
      </c>
      <c r="V880" s="5">
        <f>'90.1 Data-SI'!V880*Convert!$B$6/Convert!$B$5/$D880</f>
        <v>0</v>
      </c>
      <c r="W880" s="5">
        <f>'90.1 Data-SI'!W880*Convert!$B$6/Convert!$B$5/$D880</f>
        <v>103.03812787472502</v>
      </c>
      <c r="X880" s="5">
        <f>'90.1 Data-SI'!X880*Convert!$B$7/Convert!$B$5/$D880</f>
        <v>0</v>
      </c>
      <c r="Y880" s="5">
        <f t="shared" si="28"/>
        <v>103.03812787472502</v>
      </c>
      <c r="Z880" s="5">
        <f>'90.1 Data-SI'!Z880*Convert!$B$6/Convert!$B$5/$D880</f>
        <v>0</v>
      </c>
      <c r="AA880" s="5">
        <f>'90.1 Data-SI'!AA880*Convert!$B$6/Convert!$B$5/$D880</f>
        <v>282.33514076914383</v>
      </c>
      <c r="AB880" s="5">
        <f t="shared" si="29"/>
        <v>282.33514076914383</v>
      </c>
    </row>
    <row r="881" spans="1:28" x14ac:dyDescent="0.25">
      <c r="A881" s="95">
        <v>2016</v>
      </c>
      <c r="B881" s="95" t="s">
        <v>53</v>
      </c>
      <c r="C881" s="52" t="s">
        <v>20</v>
      </c>
      <c r="D881" s="5">
        <f>VLOOKUP(B881,SWH!$A$4:$C$19,3,FALSE)</f>
        <v>511.16</v>
      </c>
      <c r="E881" s="5">
        <f>'90.1 Data-SI'!E881*Convert!$B$6/Convert!$B$5/$D881</f>
        <v>0.56794024049873493</v>
      </c>
      <c r="F881" s="5">
        <f>'90.1 Data-SI'!F881*Convert!$B$7/Convert!$B$5/$D881</f>
        <v>0</v>
      </c>
      <c r="G881" s="5">
        <f>'90.1 Data-SI'!G881*Convert!$B$6/Convert!$B$5/$D881</f>
        <v>60.631923250819476</v>
      </c>
      <c r="H881" s="5">
        <f>'90.1 Data-SI'!H881*Convert!$B$6/Convert!$B$5/$D881</f>
        <v>55.967929154602608</v>
      </c>
      <c r="I881" s="5">
        <f>'90.1 Data-SI'!I881*Convert!$B$6/Convert!$B$5/$D881</f>
        <v>9.7926665710236431</v>
      </c>
      <c r="J881" s="5">
        <f>'90.1 Data-SI'!J881*Convert!$B$6/Convert!$B$5/$D881</f>
        <v>83.108588526314875</v>
      </c>
      <c r="K881" s="5">
        <f>'90.1 Data-SI'!K881*Convert!$B$7/Convert!$B$5/$D881</f>
        <v>0</v>
      </c>
      <c r="L881" s="5">
        <f>'90.1 Data-SI'!L881*Convert!$B$6/Convert!$B$5/$D881</f>
        <v>0</v>
      </c>
      <c r="M881" s="5">
        <f>'90.1 Data-SI'!M881*Convert!$B$6/Convert!$B$5/$D881</f>
        <v>39.067404422185696</v>
      </c>
      <c r="N881" s="5">
        <f>'90.1 Data-SI'!N881*Convert!$B$6/Convert!$B$5/$D881</f>
        <v>0</v>
      </c>
      <c r="O881" s="5">
        <f>'90.1 Data-SI'!O881*Convert!$B$6/Convert!$B$5/$D881</f>
        <v>0</v>
      </c>
      <c r="P881" s="5">
        <f>'90.1 Data-SI'!P881*Convert!$B$6/Convert!$B$5/$D881</f>
        <v>0</v>
      </c>
      <c r="Q881" s="5">
        <f>'90.1 Data-SI'!Q881*Convert!$B$6/Convert!$B$5/$D881</f>
        <v>0</v>
      </c>
      <c r="R881" s="5">
        <f>'90.1 Data-SI'!R881*Convert!$B$6/Convert!$B$5/$D881</f>
        <v>0</v>
      </c>
      <c r="S881" s="5">
        <f>'90.1 Data-SI'!S881*Convert!$B$6/Convert!$B$5/$D881</f>
        <v>0</v>
      </c>
      <c r="T881" s="5">
        <f>'90.1 Data-SI'!T881*Convert!$B$6/Convert!$B$5/$D881</f>
        <v>30.995768882976407</v>
      </c>
      <c r="U881" s="5">
        <f>'90.1 Data-SI'!U881*Convert!$B$7/Convert!$B$5/$D881</f>
        <v>0</v>
      </c>
      <c r="V881" s="5">
        <f>'90.1 Data-SI'!V881*Convert!$B$6/Convert!$B$5/$D881</f>
        <v>0</v>
      </c>
      <c r="W881" s="5">
        <f>'90.1 Data-SI'!W881*Convert!$B$6/Convert!$B$5/$D881</f>
        <v>100.2672679135039</v>
      </c>
      <c r="X881" s="5">
        <f>'90.1 Data-SI'!X881*Convert!$B$7/Convert!$B$5/$D881</f>
        <v>0</v>
      </c>
      <c r="Y881" s="5">
        <f t="shared" si="28"/>
        <v>100.2672679135039</v>
      </c>
      <c r="Z881" s="5">
        <f>'90.1 Data-SI'!Z881*Convert!$B$6/Convert!$B$5/$D881</f>
        <v>0</v>
      </c>
      <c r="AA881" s="5">
        <f>'90.1 Data-SI'!AA881*Convert!$B$6/Convert!$B$5/$D881</f>
        <v>280.1322210484214</v>
      </c>
      <c r="AB881" s="5">
        <f t="shared" si="29"/>
        <v>280.1322210484214</v>
      </c>
    </row>
    <row r="882" spans="1:28" x14ac:dyDescent="0.25">
      <c r="A882" s="95">
        <v>2016</v>
      </c>
      <c r="B882" s="95" t="s">
        <v>53</v>
      </c>
      <c r="C882" s="52" t="s">
        <v>3</v>
      </c>
      <c r="D882" s="5">
        <f>VLOOKUP(B882,SWH!$A$4:$C$19,3,FALSE)</f>
        <v>511.16</v>
      </c>
      <c r="E882" s="5">
        <f>'90.1 Data-SI'!E882*Convert!$B$6/Convert!$B$5/$D882</f>
        <v>8.8460995035257479</v>
      </c>
      <c r="F882" s="5">
        <f>'90.1 Data-SI'!F882*Convert!$B$7/Convert!$B$5/$D882</f>
        <v>0.81881298310596384</v>
      </c>
      <c r="G882" s="5">
        <f>'90.1 Data-SI'!G882*Convert!$B$6/Convert!$B$5/$D882</f>
        <v>37.725000217370514</v>
      </c>
      <c r="H882" s="5">
        <f>'90.1 Data-SI'!H882*Convert!$B$6/Convert!$B$5/$D882</f>
        <v>55.658143568876028</v>
      </c>
      <c r="I882" s="5">
        <f>'90.1 Data-SI'!I882*Convert!$B$6/Convert!$B$5/$D882</f>
        <v>9.8615078122962174</v>
      </c>
      <c r="J882" s="5">
        <f>'90.1 Data-SI'!J882*Convert!$B$6/Convert!$B$5/$D882</f>
        <v>83.108588526314875</v>
      </c>
      <c r="K882" s="5">
        <f>'90.1 Data-SI'!K882*Convert!$B$7/Convert!$B$5/$D882</f>
        <v>0</v>
      </c>
      <c r="L882" s="5">
        <f>'90.1 Data-SI'!L882*Convert!$B$6/Convert!$B$5/$D882</f>
        <v>0</v>
      </c>
      <c r="M882" s="5">
        <f>'90.1 Data-SI'!M882*Convert!$B$6/Convert!$B$5/$D882</f>
        <v>31.753022536974722</v>
      </c>
      <c r="N882" s="5">
        <f>'90.1 Data-SI'!N882*Convert!$B$6/Convert!$B$5/$D882</f>
        <v>0</v>
      </c>
      <c r="O882" s="5">
        <f>'90.1 Data-SI'!O882*Convert!$B$6/Convert!$B$5/$D882</f>
        <v>0</v>
      </c>
      <c r="P882" s="5">
        <f>'90.1 Data-SI'!P882*Convert!$B$6/Convert!$B$5/$D882</f>
        <v>0</v>
      </c>
      <c r="Q882" s="5">
        <f>'90.1 Data-SI'!Q882*Convert!$B$6/Convert!$B$5/$D882</f>
        <v>0</v>
      </c>
      <c r="R882" s="5">
        <f>'90.1 Data-SI'!R882*Convert!$B$6/Convert!$B$5/$D882</f>
        <v>0</v>
      </c>
      <c r="S882" s="5">
        <f>'90.1 Data-SI'!S882*Convert!$B$6/Convert!$B$5/$D882</f>
        <v>0</v>
      </c>
      <c r="T882" s="5">
        <f>'90.1 Data-SI'!T882*Convert!$B$6/Convert!$B$5/$D882</f>
        <v>30.995768882976407</v>
      </c>
      <c r="U882" s="5">
        <f>'90.1 Data-SI'!U882*Convert!$B$7/Convert!$B$5/$D882</f>
        <v>0</v>
      </c>
      <c r="V882" s="5">
        <f>'90.1 Data-SI'!V882*Convert!$B$6/Convert!$B$5/$D882</f>
        <v>0</v>
      </c>
      <c r="W882" s="5">
        <f>'90.1 Data-SI'!W882*Convert!$B$6/Convert!$B$5/$D882</f>
        <v>78.324122257870997</v>
      </c>
      <c r="X882" s="5">
        <f>'90.1 Data-SI'!X882*Convert!$B$7/Convert!$B$5/$D882</f>
        <v>0.81881298310596384</v>
      </c>
      <c r="Y882" s="5">
        <f t="shared" si="28"/>
        <v>79.142935240976954</v>
      </c>
      <c r="Z882" s="5">
        <f>'90.1 Data-SI'!Z882*Convert!$B$6/Convert!$B$5/$D882</f>
        <v>2.3922331342219438</v>
      </c>
      <c r="AA882" s="5">
        <f>'90.1 Data-SI'!AA882*Convert!$B$6/Convert!$B$5/$D882</f>
        <v>260.34036418255636</v>
      </c>
      <c r="AB882" s="5">
        <f t="shared" si="29"/>
        <v>262.73259731677831</v>
      </c>
    </row>
    <row r="883" spans="1:28" x14ac:dyDescent="0.25">
      <c r="A883" s="95">
        <v>2016</v>
      </c>
      <c r="B883" s="95" t="s">
        <v>53</v>
      </c>
      <c r="C883" s="52" t="s">
        <v>7</v>
      </c>
      <c r="D883" s="5">
        <f>VLOOKUP(B883,SWH!$A$4:$C$19,3,FALSE)</f>
        <v>511.16</v>
      </c>
      <c r="E883" s="5">
        <f>'90.1 Data-SI'!E883*Convert!$B$6/Convert!$B$5/$D883</f>
        <v>3.3560105120379786</v>
      </c>
      <c r="F883" s="5">
        <f>'90.1 Data-SI'!F883*Convert!$B$7/Convert!$B$5/$D883</f>
        <v>8.8361113284816231E-2</v>
      </c>
      <c r="G883" s="5">
        <f>'90.1 Data-SI'!G883*Convert!$B$6/Convert!$B$5/$D883</f>
        <v>41.993157176270088</v>
      </c>
      <c r="H883" s="5">
        <f>'90.1 Data-SI'!H883*Convert!$B$6/Convert!$B$5/$D883</f>
        <v>55.761405430784869</v>
      </c>
      <c r="I883" s="5">
        <f>'90.1 Data-SI'!I883*Convert!$B$6/Convert!$B$5/$D883</f>
        <v>9.7066150194329239</v>
      </c>
      <c r="J883" s="5">
        <f>'90.1 Data-SI'!J883*Convert!$B$6/Convert!$B$5/$D883</f>
        <v>83.108588526314875</v>
      </c>
      <c r="K883" s="5">
        <f>'90.1 Data-SI'!K883*Convert!$B$7/Convert!$B$5/$D883</f>
        <v>0</v>
      </c>
      <c r="L883" s="5">
        <f>'90.1 Data-SI'!L883*Convert!$B$6/Convert!$B$5/$D883</f>
        <v>0</v>
      </c>
      <c r="M883" s="5">
        <f>'90.1 Data-SI'!M883*Convert!$B$6/Convert!$B$5/$D883</f>
        <v>37.157059976871771</v>
      </c>
      <c r="N883" s="5">
        <f>'90.1 Data-SI'!N883*Convert!$B$6/Convert!$B$5/$D883</f>
        <v>0</v>
      </c>
      <c r="O883" s="5">
        <f>'90.1 Data-SI'!O883*Convert!$B$6/Convert!$B$5/$D883</f>
        <v>0</v>
      </c>
      <c r="P883" s="5">
        <f>'90.1 Data-SI'!P883*Convert!$B$6/Convert!$B$5/$D883</f>
        <v>0</v>
      </c>
      <c r="Q883" s="5">
        <f>'90.1 Data-SI'!Q883*Convert!$B$6/Convert!$B$5/$D883</f>
        <v>0</v>
      </c>
      <c r="R883" s="5">
        <f>'90.1 Data-SI'!R883*Convert!$B$6/Convert!$B$5/$D883</f>
        <v>0</v>
      </c>
      <c r="S883" s="5">
        <f>'90.1 Data-SI'!S883*Convert!$B$6/Convert!$B$5/$D883</f>
        <v>0</v>
      </c>
      <c r="T883" s="5">
        <f>'90.1 Data-SI'!T883*Convert!$B$6/Convert!$B$5/$D883</f>
        <v>30.995768882976407</v>
      </c>
      <c r="U883" s="5">
        <f>'90.1 Data-SI'!U883*Convert!$B$7/Convert!$B$5/$D883</f>
        <v>0</v>
      </c>
      <c r="V883" s="5">
        <f>'90.1 Data-SI'!V883*Convert!$B$6/Convert!$B$5/$D883</f>
        <v>0</v>
      </c>
      <c r="W883" s="5">
        <f>'90.1 Data-SI'!W883*Convert!$B$6/Convert!$B$5/$D883</f>
        <v>82.50622766517985</v>
      </c>
      <c r="X883" s="5">
        <f>'90.1 Data-SI'!X883*Convert!$B$7/Convert!$B$5/$D883</f>
        <v>8.8361113284816231E-2</v>
      </c>
      <c r="Y883" s="5">
        <f t="shared" si="28"/>
        <v>82.594588778464669</v>
      </c>
      <c r="Z883" s="5">
        <f>'90.1 Data-SI'!Z883*Convert!$B$6/Convert!$B$5/$D883</f>
        <v>0.25815465477215221</v>
      </c>
      <c r="AA883" s="5">
        <f>'90.1 Data-SI'!AA883*Convert!$B$6/Convert!$B$5/$D883</f>
        <v>262.33676017946112</v>
      </c>
      <c r="AB883" s="5">
        <f t="shared" si="29"/>
        <v>262.59491483423329</v>
      </c>
    </row>
    <row r="884" spans="1:28" x14ac:dyDescent="0.25">
      <c r="A884" s="95">
        <v>2016</v>
      </c>
      <c r="B884" s="95" t="s">
        <v>53</v>
      </c>
      <c r="C884" s="52" t="s">
        <v>17</v>
      </c>
      <c r="D884" s="5">
        <f>VLOOKUP(B884,SWH!$A$4:$C$19,3,FALSE)</f>
        <v>511.16</v>
      </c>
      <c r="E884" s="5">
        <f>'90.1 Data-SI'!E884*Convert!$B$6/Convert!$B$5/$D884</f>
        <v>0.44746806827173047</v>
      </c>
      <c r="F884" s="5">
        <f>'90.1 Data-SI'!F884*Convert!$B$7/Convert!$B$5/$D884</f>
        <v>0</v>
      </c>
      <c r="G884" s="5">
        <f>'90.1 Data-SI'!G884*Convert!$B$6/Convert!$B$5/$D884</f>
        <v>27.08902844075784</v>
      </c>
      <c r="H884" s="5">
        <f>'90.1 Data-SI'!H884*Convert!$B$6/Convert!$B$5/$D884</f>
        <v>55.692564189512304</v>
      </c>
      <c r="I884" s="5">
        <f>'90.1 Data-SI'!I884*Convert!$B$6/Convert!$B$5/$D884</f>
        <v>9.689404709114779</v>
      </c>
      <c r="J884" s="5">
        <f>'90.1 Data-SI'!J884*Convert!$B$6/Convert!$B$5/$D884</f>
        <v>83.108588526314875</v>
      </c>
      <c r="K884" s="5">
        <f>'90.1 Data-SI'!K884*Convert!$B$7/Convert!$B$5/$D884</f>
        <v>0</v>
      </c>
      <c r="L884" s="5">
        <f>'90.1 Data-SI'!L884*Convert!$B$6/Convert!$B$5/$D884</f>
        <v>0</v>
      </c>
      <c r="M884" s="5">
        <f>'90.1 Data-SI'!M884*Convert!$B$6/Convert!$B$5/$D884</f>
        <v>29.309158471798352</v>
      </c>
      <c r="N884" s="5">
        <f>'90.1 Data-SI'!N884*Convert!$B$6/Convert!$B$5/$D884</f>
        <v>0</v>
      </c>
      <c r="O884" s="5">
        <f>'90.1 Data-SI'!O884*Convert!$B$6/Convert!$B$5/$D884</f>
        <v>0</v>
      </c>
      <c r="P884" s="5">
        <f>'90.1 Data-SI'!P884*Convert!$B$6/Convert!$B$5/$D884</f>
        <v>0</v>
      </c>
      <c r="Q884" s="5">
        <f>'90.1 Data-SI'!Q884*Convert!$B$6/Convert!$B$5/$D884</f>
        <v>0</v>
      </c>
      <c r="R884" s="5">
        <f>'90.1 Data-SI'!R884*Convert!$B$6/Convert!$B$5/$D884</f>
        <v>0</v>
      </c>
      <c r="S884" s="5">
        <f>'90.1 Data-SI'!S884*Convert!$B$6/Convert!$B$5/$D884</f>
        <v>0</v>
      </c>
      <c r="T884" s="5">
        <f>'90.1 Data-SI'!T884*Convert!$B$6/Convert!$B$5/$D884</f>
        <v>30.995768882976407</v>
      </c>
      <c r="U884" s="5">
        <f>'90.1 Data-SI'!U884*Convert!$B$7/Convert!$B$5/$D884</f>
        <v>0</v>
      </c>
      <c r="V884" s="5">
        <f>'90.1 Data-SI'!V884*Convert!$B$6/Convert!$B$5/$D884</f>
        <v>0</v>
      </c>
      <c r="W884" s="5">
        <f>'90.1 Data-SI'!W884*Convert!$B$6/Convert!$B$5/$D884</f>
        <v>56.845654980827916</v>
      </c>
      <c r="X884" s="5">
        <f>'90.1 Data-SI'!X884*Convert!$B$7/Convert!$B$5/$D884</f>
        <v>0</v>
      </c>
      <c r="Y884" s="5">
        <f t="shared" si="28"/>
        <v>56.845654980827916</v>
      </c>
      <c r="Z884" s="5">
        <f>'90.1 Data-SI'!Z884*Convert!$B$6/Convert!$B$5/$D884</f>
        <v>0</v>
      </c>
      <c r="AA884" s="5">
        <f>'90.1 Data-SI'!AA884*Convert!$B$6/Convert!$B$5/$D884</f>
        <v>236.31477097842816</v>
      </c>
      <c r="AB884" s="5">
        <f t="shared" si="29"/>
        <v>236.31477097842816</v>
      </c>
    </row>
    <row r="885" spans="1:28" x14ac:dyDescent="0.25">
      <c r="A885" s="95">
        <v>2016</v>
      </c>
      <c r="B885" s="95" t="s">
        <v>53</v>
      </c>
      <c r="C885" s="52" t="s">
        <v>14</v>
      </c>
      <c r="D885" s="5">
        <f>VLOOKUP(B885,SWH!$A$4:$C$19,3,FALSE)</f>
        <v>511.16</v>
      </c>
      <c r="E885" s="5">
        <f>'90.1 Data-SI'!E885*Convert!$B$6/Convert!$B$5/$D885</f>
        <v>17.158679387189054</v>
      </c>
      <c r="F885" s="5">
        <f>'90.1 Data-SI'!F885*Convert!$B$7/Convert!$B$5/$D885</f>
        <v>1.6906426341828173</v>
      </c>
      <c r="G885" s="5">
        <f>'90.1 Data-SI'!G885*Convert!$B$6/Convert!$B$5/$D885</f>
        <v>27.261131543939271</v>
      </c>
      <c r="H885" s="5">
        <f>'90.1 Data-SI'!H885*Convert!$B$6/Convert!$B$5/$D885</f>
        <v>54.849258983923271</v>
      </c>
      <c r="I885" s="5">
        <f>'90.1 Data-SI'!I885*Convert!$B$6/Convert!$B$5/$D885</f>
        <v>9.7926665710236431</v>
      </c>
      <c r="J885" s="5">
        <f>'90.1 Data-SI'!J885*Convert!$B$6/Convert!$B$5/$D885</f>
        <v>83.108588526314875</v>
      </c>
      <c r="K885" s="5">
        <f>'90.1 Data-SI'!K885*Convert!$B$7/Convert!$B$5/$D885</f>
        <v>0</v>
      </c>
      <c r="L885" s="5">
        <f>'90.1 Data-SI'!L885*Convert!$B$6/Convert!$B$5/$D885</f>
        <v>0</v>
      </c>
      <c r="M885" s="5">
        <f>'90.1 Data-SI'!M885*Convert!$B$6/Convert!$B$5/$D885</f>
        <v>29.154265678935058</v>
      </c>
      <c r="N885" s="5">
        <f>'90.1 Data-SI'!N885*Convert!$B$6/Convert!$B$5/$D885</f>
        <v>0</v>
      </c>
      <c r="O885" s="5">
        <f>'90.1 Data-SI'!O885*Convert!$B$6/Convert!$B$5/$D885</f>
        <v>0</v>
      </c>
      <c r="P885" s="5">
        <f>'90.1 Data-SI'!P885*Convert!$B$6/Convert!$B$5/$D885</f>
        <v>0</v>
      </c>
      <c r="Q885" s="5">
        <f>'90.1 Data-SI'!Q885*Convert!$B$6/Convert!$B$5/$D885</f>
        <v>0</v>
      </c>
      <c r="R885" s="5">
        <f>'90.1 Data-SI'!R885*Convert!$B$6/Convert!$B$5/$D885</f>
        <v>0</v>
      </c>
      <c r="S885" s="5">
        <f>'90.1 Data-SI'!S885*Convert!$B$6/Convert!$B$5/$D885</f>
        <v>0</v>
      </c>
      <c r="T885" s="5">
        <f>'90.1 Data-SI'!T885*Convert!$B$6/Convert!$B$5/$D885</f>
        <v>30.995768882976407</v>
      </c>
      <c r="U885" s="5">
        <f>'90.1 Data-SI'!U885*Convert!$B$7/Convert!$B$5/$D885</f>
        <v>0</v>
      </c>
      <c r="V885" s="5">
        <f>'90.1 Data-SI'!V885*Convert!$B$6/Convert!$B$5/$D885</f>
        <v>0</v>
      </c>
      <c r="W885" s="5">
        <f>'90.1 Data-SI'!W885*Convert!$B$6/Convert!$B$5/$D885</f>
        <v>73.574076610063386</v>
      </c>
      <c r="X885" s="5">
        <f>'90.1 Data-SI'!X885*Convert!$B$7/Convert!$B$5/$D885</f>
        <v>1.6906426341828173</v>
      </c>
      <c r="Y885" s="5">
        <f t="shared" si="28"/>
        <v>75.264719244246209</v>
      </c>
      <c r="Z885" s="5">
        <f>'90.1 Data-SI'!Z885*Convert!$B$6/Convert!$B$5/$D885</f>
        <v>4.9393590613071794</v>
      </c>
      <c r="AA885" s="5">
        <f>'90.1 Data-SI'!AA885*Convert!$B$6/Convert!$B$5/$D885</f>
        <v>257.25971863560875</v>
      </c>
      <c r="AB885" s="5">
        <f t="shared" si="29"/>
        <v>262.19907769691594</v>
      </c>
    </row>
    <row r="886" spans="1:28" x14ac:dyDescent="0.25">
      <c r="A886" s="95">
        <v>2016</v>
      </c>
      <c r="B886" s="95" t="s">
        <v>53</v>
      </c>
      <c r="C886" s="52" t="s">
        <v>2</v>
      </c>
      <c r="D886" s="5">
        <f>VLOOKUP(B886,SWH!$A$4:$C$19,3,FALSE)</f>
        <v>511.16</v>
      </c>
      <c r="E886" s="5">
        <f>'90.1 Data-SI'!E886*Convert!$B$6/Convert!$B$5/$D886</f>
        <v>6.8152828859848178</v>
      </c>
      <c r="F886" s="5">
        <f>'90.1 Data-SI'!F886*Convert!$B$7/Convert!$B$5/$D886</f>
        <v>0.19439444922659571</v>
      </c>
      <c r="G886" s="5">
        <f>'90.1 Data-SI'!G886*Convert!$B$6/Convert!$B$5/$D886</f>
        <v>31.580919433793287</v>
      </c>
      <c r="H886" s="5">
        <f>'90.1 Data-SI'!H886*Convert!$B$6/Convert!$B$5/$D886</f>
        <v>54.79762805296884</v>
      </c>
      <c r="I886" s="5">
        <f>'90.1 Data-SI'!I886*Convert!$B$6/Convert!$B$5/$D886</f>
        <v>9.7238253297510671</v>
      </c>
      <c r="J886" s="5">
        <f>'90.1 Data-SI'!J886*Convert!$B$6/Convert!$B$5/$D886</f>
        <v>83.108588526314875</v>
      </c>
      <c r="K886" s="5">
        <f>'90.1 Data-SI'!K886*Convert!$B$7/Convert!$B$5/$D886</f>
        <v>0</v>
      </c>
      <c r="L886" s="5">
        <f>'90.1 Data-SI'!L886*Convert!$B$6/Convert!$B$5/$D886</f>
        <v>0</v>
      </c>
      <c r="M886" s="5">
        <f>'90.1 Data-SI'!M886*Convert!$B$6/Convert!$B$5/$D886</f>
        <v>36.468647564146032</v>
      </c>
      <c r="N886" s="5">
        <f>'90.1 Data-SI'!N886*Convert!$B$6/Convert!$B$5/$D886</f>
        <v>0</v>
      </c>
      <c r="O886" s="5">
        <f>'90.1 Data-SI'!O886*Convert!$B$6/Convert!$B$5/$D886</f>
        <v>0</v>
      </c>
      <c r="P886" s="5">
        <f>'90.1 Data-SI'!P886*Convert!$B$6/Convert!$B$5/$D886</f>
        <v>0</v>
      </c>
      <c r="Q886" s="5">
        <f>'90.1 Data-SI'!Q886*Convert!$B$6/Convert!$B$5/$D886</f>
        <v>0</v>
      </c>
      <c r="R886" s="5">
        <f>'90.1 Data-SI'!R886*Convert!$B$6/Convert!$B$5/$D886</f>
        <v>0</v>
      </c>
      <c r="S886" s="5">
        <f>'90.1 Data-SI'!S886*Convert!$B$6/Convert!$B$5/$D886</f>
        <v>0</v>
      </c>
      <c r="T886" s="5">
        <f>'90.1 Data-SI'!T886*Convert!$B$6/Convert!$B$5/$D886</f>
        <v>30.995768882976407</v>
      </c>
      <c r="U886" s="5">
        <f>'90.1 Data-SI'!U886*Convert!$B$7/Convert!$B$5/$D886</f>
        <v>0</v>
      </c>
      <c r="V886" s="5">
        <f>'90.1 Data-SI'!V886*Convert!$B$6/Convert!$B$5/$D886</f>
        <v>0</v>
      </c>
      <c r="W886" s="5">
        <f>'90.1 Data-SI'!W886*Convert!$B$6/Convert!$B$5/$D886</f>
        <v>74.864849883924137</v>
      </c>
      <c r="X886" s="5">
        <f>'90.1 Data-SI'!X886*Convert!$B$7/Convert!$B$5/$D886</f>
        <v>0.19439444922659571</v>
      </c>
      <c r="Y886" s="5">
        <f t="shared" si="28"/>
        <v>75.05924433315073</v>
      </c>
      <c r="Z886" s="5">
        <f>'90.1 Data-SI'!Z886*Convert!$B$6/Convert!$B$5/$D886</f>
        <v>0.56794024049873493</v>
      </c>
      <c r="AA886" s="5">
        <f>'90.1 Data-SI'!AA886*Convert!$B$6/Convert!$B$5/$D886</f>
        <v>254.07581122675222</v>
      </c>
      <c r="AB886" s="5">
        <f t="shared" si="29"/>
        <v>254.64375146725095</v>
      </c>
    </row>
    <row r="887" spans="1:28" x14ac:dyDescent="0.25">
      <c r="A887" s="95">
        <v>2016</v>
      </c>
      <c r="B887" s="95" t="s">
        <v>53</v>
      </c>
      <c r="C887" s="52" t="s">
        <v>18</v>
      </c>
      <c r="D887" s="5">
        <f>VLOOKUP(B887,SWH!$A$4:$C$19,3,FALSE)</f>
        <v>511.16</v>
      </c>
      <c r="E887" s="5">
        <f>'90.1 Data-SI'!E887*Convert!$B$6/Convert!$B$5/$D887</f>
        <v>9.8098768813417845</v>
      </c>
      <c r="F887" s="5">
        <f>'90.1 Data-SI'!F887*Convert!$B$7/Convert!$B$5/$D887</f>
        <v>0.31220926693968404</v>
      </c>
      <c r="G887" s="5">
        <f>'90.1 Data-SI'!G887*Convert!$B$6/Convert!$B$5/$D887</f>
        <v>13.337990496561197</v>
      </c>
      <c r="H887" s="5">
        <f>'90.1 Data-SI'!H887*Convert!$B$6/Convert!$B$5/$D887</f>
        <v>55.53767139664901</v>
      </c>
      <c r="I887" s="5">
        <f>'90.1 Data-SI'!I887*Convert!$B$6/Convert!$B$5/$D887</f>
        <v>9.9303490535687882</v>
      </c>
      <c r="J887" s="5">
        <f>'90.1 Data-SI'!J887*Convert!$B$6/Convert!$B$5/$D887</f>
        <v>83.108588526314875</v>
      </c>
      <c r="K887" s="5">
        <f>'90.1 Data-SI'!K887*Convert!$B$7/Convert!$B$5/$D887</f>
        <v>0</v>
      </c>
      <c r="L887" s="5">
        <f>'90.1 Data-SI'!L887*Convert!$B$6/Convert!$B$5/$D887</f>
        <v>0</v>
      </c>
      <c r="M887" s="5">
        <f>'90.1 Data-SI'!M887*Convert!$B$6/Convert!$B$5/$D887</f>
        <v>30.445038952795819</v>
      </c>
      <c r="N887" s="5">
        <f>'90.1 Data-SI'!N887*Convert!$B$6/Convert!$B$5/$D887</f>
        <v>0</v>
      </c>
      <c r="O887" s="5">
        <f>'90.1 Data-SI'!O887*Convert!$B$6/Convert!$B$5/$D887</f>
        <v>0</v>
      </c>
      <c r="P887" s="5">
        <f>'90.1 Data-SI'!P887*Convert!$B$6/Convert!$B$5/$D887</f>
        <v>0</v>
      </c>
      <c r="Q887" s="5">
        <f>'90.1 Data-SI'!Q887*Convert!$B$6/Convert!$B$5/$D887</f>
        <v>0</v>
      </c>
      <c r="R887" s="5">
        <f>'90.1 Data-SI'!R887*Convert!$B$6/Convert!$B$5/$D887</f>
        <v>0</v>
      </c>
      <c r="S887" s="5">
        <f>'90.1 Data-SI'!S887*Convert!$B$6/Convert!$B$5/$D887</f>
        <v>0</v>
      </c>
      <c r="T887" s="5">
        <f>'90.1 Data-SI'!T887*Convert!$B$6/Convert!$B$5/$D887</f>
        <v>30.995768882976407</v>
      </c>
      <c r="U887" s="5">
        <f>'90.1 Data-SI'!U887*Convert!$B$7/Convert!$B$5/$D887</f>
        <v>0</v>
      </c>
      <c r="V887" s="5">
        <f>'90.1 Data-SI'!V887*Convert!$B$6/Convert!$B$5/$D887</f>
        <v>0</v>
      </c>
      <c r="W887" s="5">
        <f>'90.1 Data-SI'!W887*Convert!$B$6/Convert!$B$5/$D887</f>
        <v>53.592906330698796</v>
      </c>
      <c r="X887" s="5">
        <f>'90.1 Data-SI'!X887*Convert!$B$7/Convert!$B$5/$D887</f>
        <v>0.31220926693968404</v>
      </c>
      <c r="Y887" s="5">
        <f t="shared" si="28"/>
        <v>53.905115597638478</v>
      </c>
      <c r="Z887" s="5">
        <f>'90.1 Data-SI'!Z887*Convert!$B$6/Convert!$B$5/$D887</f>
        <v>0.91214644686160451</v>
      </c>
      <c r="AA887" s="5">
        <f>'90.1 Data-SI'!AA887*Convert!$B$6/Convert!$B$5/$D887</f>
        <v>234.07743063706945</v>
      </c>
      <c r="AB887" s="5">
        <f t="shared" si="29"/>
        <v>234.98957708393107</v>
      </c>
    </row>
    <row r="888" spans="1:28" x14ac:dyDescent="0.25">
      <c r="A888" s="95">
        <v>2016</v>
      </c>
      <c r="B888" s="95" t="s">
        <v>53</v>
      </c>
      <c r="C888" s="52" t="s">
        <v>4</v>
      </c>
      <c r="D888" s="5">
        <f>VLOOKUP(B888,SWH!$A$4:$C$19,3,FALSE)</f>
        <v>511.16</v>
      </c>
      <c r="E888" s="5">
        <f>'90.1 Data-SI'!E888*Convert!$B$6/Convert!$B$5/$D888</f>
        <v>29.154265678935058</v>
      </c>
      <c r="F888" s="5">
        <f>'90.1 Data-SI'!F888*Convert!$B$7/Convert!$B$5/$D888</f>
        <v>7.2632835120118946</v>
      </c>
      <c r="G888" s="5">
        <f>'90.1 Data-SI'!G888*Convert!$B$6/Convert!$B$5/$D888</f>
        <v>16.676790698281032</v>
      </c>
      <c r="H888" s="5">
        <f>'90.1 Data-SI'!H888*Convert!$B$6/Convert!$B$5/$D888</f>
        <v>54.849258983923271</v>
      </c>
      <c r="I888" s="5">
        <f>'90.1 Data-SI'!I888*Convert!$B$6/Convert!$B$5/$D888</f>
        <v>9.8615078122962174</v>
      </c>
      <c r="J888" s="5">
        <f>'90.1 Data-SI'!J888*Convert!$B$6/Convert!$B$5/$D888</f>
        <v>83.108588526314875</v>
      </c>
      <c r="K888" s="5">
        <f>'90.1 Data-SI'!K888*Convert!$B$7/Convert!$B$5/$D888</f>
        <v>0</v>
      </c>
      <c r="L888" s="5">
        <f>'90.1 Data-SI'!L888*Convert!$B$6/Convert!$B$5/$D888</f>
        <v>0</v>
      </c>
      <c r="M888" s="5">
        <f>'90.1 Data-SI'!M888*Convert!$B$6/Convert!$B$5/$D888</f>
        <v>29.102634747980627</v>
      </c>
      <c r="N888" s="5">
        <f>'90.1 Data-SI'!N888*Convert!$B$6/Convert!$B$5/$D888</f>
        <v>0</v>
      </c>
      <c r="O888" s="5">
        <f>'90.1 Data-SI'!O888*Convert!$B$6/Convert!$B$5/$D888</f>
        <v>0</v>
      </c>
      <c r="P888" s="5">
        <f>'90.1 Data-SI'!P888*Convert!$B$6/Convert!$B$5/$D888</f>
        <v>0</v>
      </c>
      <c r="Q888" s="5">
        <f>'90.1 Data-SI'!Q888*Convert!$B$6/Convert!$B$5/$D888</f>
        <v>0</v>
      </c>
      <c r="R888" s="5">
        <f>'90.1 Data-SI'!R888*Convert!$B$6/Convert!$B$5/$D888</f>
        <v>0</v>
      </c>
      <c r="S888" s="5">
        <f>'90.1 Data-SI'!S888*Convert!$B$6/Convert!$B$5/$D888</f>
        <v>0</v>
      </c>
      <c r="T888" s="5">
        <f>'90.1 Data-SI'!T888*Convert!$B$6/Convert!$B$5/$D888</f>
        <v>30.995768882976407</v>
      </c>
      <c r="U888" s="5">
        <f>'90.1 Data-SI'!U888*Convert!$B$7/Convert!$B$5/$D888</f>
        <v>0</v>
      </c>
      <c r="V888" s="5">
        <f>'90.1 Data-SI'!V888*Convert!$B$6/Convert!$B$5/$D888</f>
        <v>0</v>
      </c>
      <c r="W888" s="5">
        <f>'90.1 Data-SI'!W888*Convert!$B$6/Convert!$B$5/$D888</f>
        <v>74.933691125196731</v>
      </c>
      <c r="X888" s="5">
        <f>'90.1 Data-SI'!X888*Convert!$B$7/Convert!$B$5/$D888</f>
        <v>7.2632835120118946</v>
      </c>
      <c r="Y888" s="5">
        <f t="shared" si="28"/>
        <v>82.196974637208626</v>
      </c>
      <c r="Z888" s="5">
        <f>'90.1 Data-SI'!Z888*Convert!$B$6/Convert!$B$5/$D888</f>
        <v>21.220312622270914</v>
      </c>
      <c r="AA888" s="5">
        <f>'90.1 Data-SI'!AA888*Convert!$B$6/Convert!$B$5/$D888</f>
        <v>274.95191764266025</v>
      </c>
      <c r="AB888" s="5">
        <f t="shared" si="29"/>
        <v>296.17223026493116</v>
      </c>
    </row>
    <row r="889" spans="1:28" x14ac:dyDescent="0.25">
      <c r="A889" s="95">
        <v>2016</v>
      </c>
      <c r="B889" s="95" t="s">
        <v>53</v>
      </c>
      <c r="C889" s="52" t="s">
        <v>5</v>
      </c>
      <c r="D889" s="5">
        <f>VLOOKUP(B889,SWH!$A$4:$C$19,3,FALSE)</f>
        <v>511.16</v>
      </c>
      <c r="E889" s="5">
        <f>'90.1 Data-SI'!E889*Convert!$B$6/Convert!$B$5/$D889</f>
        <v>16.229322630009303</v>
      </c>
      <c r="F889" s="5">
        <f>'90.1 Data-SI'!F889*Convert!$B$7/Convert!$B$5/$D889</f>
        <v>3.2752519324238554</v>
      </c>
      <c r="G889" s="5">
        <f>'90.1 Data-SI'!G889*Convert!$B$6/Convert!$B$5/$D889</f>
        <v>22.476665275495385</v>
      </c>
      <c r="H889" s="5">
        <f>'90.1 Data-SI'!H889*Convert!$B$6/Convert!$B$5/$D889</f>
        <v>54.625524949787405</v>
      </c>
      <c r="I889" s="5">
        <f>'90.1 Data-SI'!I889*Convert!$B$6/Convert!$B$5/$D889</f>
        <v>9.7754562607054964</v>
      </c>
      <c r="J889" s="5">
        <f>'90.1 Data-SI'!J889*Convert!$B$6/Convert!$B$5/$D889</f>
        <v>83.108588526314875</v>
      </c>
      <c r="K889" s="5">
        <f>'90.1 Data-SI'!K889*Convert!$B$7/Convert!$B$5/$D889</f>
        <v>0</v>
      </c>
      <c r="L889" s="5">
        <f>'90.1 Data-SI'!L889*Convert!$B$6/Convert!$B$5/$D889</f>
        <v>0</v>
      </c>
      <c r="M889" s="5">
        <f>'90.1 Data-SI'!M889*Convert!$B$6/Convert!$B$5/$D889</f>
        <v>35.126243359330843</v>
      </c>
      <c r="N889" s="5">
        <f>'90.1 Data-SI'!N889*Convert!$B$6/Convert!$B$5/$D889</f>
        <v>0</v>
      </c>
      <c r="O889" s="5">
        <f>'90.1 Data-SI'!O889*Convert!$B$6/Convert!$B$5/$D889</f>
        <v>0</v>
      </c>
      <c r="P889" s="5">
        <f>'90.1 Data-SI'!P889*Convert!$B$6/Convert!$B$5/$D889</f>
        <v>0</v>
      </c>
      <c r="Q889" s="5">
        <f>'90.1 Data-SI'!Q889*Convert!$B$6/Convert!$B$5/$D889</f>
        <v>0</v>
      </c>
      <c r="R889" s="5">
        <f>'90.1 Data-SI'!R889*Convert!$B$6/Convert!$B$5/$D889</f>
        <v>0</v>
      </c>
      <c r="S889" s="5">
        <f>'90.1 Data-SI'!S889*Convert!$B$6/Convert!$B$5/$D889</f>
        <v>0</v>
      </c>
      <c r="T889" s="5">
        <f>'90.1 Data-SI'!T889*Convert!$B$6/Convert!$B$5/$D889</f>
        <v>30.995768882976407</v>
      </c>
      <c r="U889" s="5">
        <f>'90.1 Data-SI'!U889*Convert!$B$7/Convert!$B$5/$D889</f>
        <v>0</v>
      </c>
      <c r="V889" s="5">
        <f>'90.1 Data-SI'!V889*Convert!$B$6/Convert!$B$5/$D889</f>
        <v>0</v>
      </c>
      <c r="W889" s="5">
        <f>'90.1 Data-SI'!W889*Convert!$B$6/Convert!$B$5/$D889</f>
        <v>73.832231264835542</v>
      </c>
      <c r="X889" s="5">
        <f>'90.1 Data-SI'!X889*Convert!$B$7/Convert!$B$5/$D889</f>
        <v>3.2752519324238554</v>
      </c>
      <c r="Y889" s="5">
        <f t="shared" si="28"/>
        <v>77.107483197259398</v>
      </c>
      <c r="Z889" s="5">
        <f>'90.1 Data-SI'!Z889*Convert!$B$6/Convert!$B$5/$D889</f>
        <v>9.5689325368877753</v>
      </c>
      <c r="AA889" s="5">
        <f>'90.1 Data-SI'!AA889*Convert!$B$6/Convert!$B$5/$D889</f>
        <v>261.92371273182562</v>
      </c>
      <c r="AB889" s="5">
        <f t="shared" si="29"/>
        <v>271.49264526871337</v>
      </c>
    </row>
    <row r="890" spans="1:28" x14ac:dyDescent="0.25">
      <c r="A890" s="95">
        <v>2016</v>
      </c>
      <c r="B890" s="95" t="s">
        <v>53</v>
      </c>
      <c r="C890" s="52" t="s">
        <v>15</v>
      </c>
      <c r="D890" s="5">
        <f>VLOOKUP(B890,SWH!$A$4:$C$19,3,FALSE)</f>
        <v>511.16</v>
      </c>
      <c r="E890" s="5">
        <f>'90.1 Data-SI'!E890*Convert!$B$6/Convert!$B$5/$D890</f>
        <v>12.047217222700436</v>
      </c>
      <c r="F890" s="5">
        <f>'90.1 Data-SI'!F890*Convert!$B$7/Convert!$B$5/$D890</f>
        <v>0.50660371616627975</v>
      </c>
      <c r="G890" s="5">
        <f>'90.1 Data-SI'!G890*Convert!$B$6/Convert!$B$5/$D890</f>
        <v>9.8270871916599276</v>
      </c>
      <c r="H890" s="5">
        <f>'90.1 Data-SI'!H890*Convert!$B$6/Convert!$B$5/$D890</f>
        <v>55.107413638695427</v>
      </c>
      <c r="I890" s="5">
        <f>'90.1 Data-SI'!I890*Convert!$B$6/Convert!$B$5/$D890</f>
        <v>9.9475593638869331</v>
      </c>
      <c r="J890" s="5">
        <f>'90.1 Data-SI'!J890*Convert!$B$6/Convert!$B$5/$D890</f>
        <v>83.108588526314875</v>
      </c>
      <c r="K890" s="5">
        <f>'90.1 Data-SI'!K890*Convert!$B$7/Convert!$B$5/$D890</f>
        <v>0</v>
      </c>
      <c r="L890" s="5">
        <f>'90.1 Data-SI'!L890*Convert!$B$6/Convert!$B$5/$D890</f>
        <v>0</v>
      </c>
      <c r="M890" s="5">
        <f>'90.1 Data-SI'!M890*Convert!$B$6/Convert!$B$5/$D890</f>
        <v>28.878900713844761</v>
      </c>
      <c r="N890" s="5">
        <f>'90.1 Data-SI'!N890*Convert!$B$6/Convert!$B$5/$D890</f>
        <v>0</v>
      </c>
      <c r="O890" s="5">
        <f>'90.1 Data-SI'!O890*Convert!$B$6/Convert!$B$5/$D890</f>
        <v>0</v>
      </c>
      <c r="P890" s="5">
        <f>'90.1 Data-SI'!P890*Convert!$B$6/Convert!$B$5/$D890</f>
        <v>0</v>
      </c>
      <c r="Q890" s="5">
        <f>'90.1 Data-SI'!Q890*Convert!$B$6/Convert!$B$5/$D890</f>
        <v>0</v>
      </c>
      <c r="R890" s="5">
        <f>'90.1 Data-SI'!R890*Convert!$B$6/Convert!$B$5/$D890</f>
        <v>0</v>
      </c>
      <c r="S890" s="5">
        <f>'90.1 Data-SI'!S890*Convert!$B$6/Convert!$B$5/$D890</f>
        <v>0</v>
      </c>
      <c r="T890" s="5">
        <f>'90.1 Data-SI'!T890*Convert!$B$6/Convert!$B$5/$D890</f>
        <v>30.995768882976407</v>
      </c>
      <c r="U890" s="5">
        <f>'90.1 Data-SI'!U890*Convert!$B$7/Convert!$B$5/$D890</f>
        <v>0</v>
      </c>
      <c r="V890" s="5">
        <f>'90.1 Data-SI'!V890*Convert!$B$6/Convert!$B$5/$D890</f>
        <v>0</v>
      </c>
      <c r="W890" s="5">
        <f>'90.1 Data-SI'!W890*Convert!$B$6/Convert!$B$5/$D890</f>
        <v>50.753205128205131</v>
      </c>
      <c r="X890" s="5">
        <f>'90.1 Data-SI'!X890*Convert!$B$7/Convert!$B$5/$D890</f>
        <v>0.50660371616627975</v>
      </c>
      <c r="Y890" s="5">
        <f t="shared" si="28"/>
        <v>51.259808844371413</v>
      </c>
      <c r="Z890" s="5">
        <f>'90.1 Data-SI'!Z890*Convert!$B$6/Convert!$B$5/$D890</f>
        <v>1.4800866873603393</v>
      </c>
      <c r="AA890" s="5">
        <f>'90.1 Data-SI'!AA890*Convert!$B$6/Convert!$B$5/$D890</f>
        <v>231.39262222743912</v>
      </c>
      <c r="AB890" s="5">
        <f t="shared" si="29"/>
        <v>232.87270891479946</v>
      </c>
    </row>
    <row r="891" spans="1:28" x14ac:dyDescent="0.25">
      <c r="A891" s="95">
        <v>2016</v>
      </c>
      <c r="B891" s="95" t="s">
        <v>53</v>
      </c>
      <c r="C891" s="52" t="s">
        <v>16</v>
      </c>
      <c r="D891" s="5">
        <f>VLOOKUP(B891,SWH!$A$4:$C$19,3,FALSE)</f>
        <v>511.16</v>
      </c>
      <c r="E891" s="5">
        <f>'90.1 Data-SI'!E891*Convert!$B$6/Convert!$B$5/$D891</f>
        <v>33.525684499743498</v>
      </c>
      <c r="F891" s="5">
        <f>'90.1 Data-SI'!F891*Convert!$B$7/Convert!$B$5/$D891</f>
        <v>22.066715357661444</v>
      </c>
      <c r="G891" s="5">
        <f>'90.1 Data-SI'!G891*Convert!$B$6/Convert!$B$5/$D891</f>
        <v>17.623357765778923</v>
      </c>
      <c r="H891" s="5">
        <f>'90.1 Data-SI'!H891*Convert!$B$6/Convert!$B$5/$D891</f>
        <v>54.659945570423695</v>
      </c>
      <c r="I891" s="5">
        <f>'90.1 Data-SI'!I891*Convert!$B$6/Convert!$B$5/$D891</f>
        <v>9.8615078122962174</v>
      </c>
      <c r="J891" s="5">
        <f>'90.1 Data-SI'!J891*Convert!$B$6/Convert!$B$5/$D891</f>
        <v>83.108588526314875</v>
      </c>
      <c r="K891" s="5">
        <f>'90.1 Data-SI'!K891*Convert!$B$7/Convert!$B$5/$D891</f>
        <v>0</v>
      </c>
      <c r="L891" s="5">
        <f>'90.1 Data-SI'!L891*Convert!$B$6/Convert!$B$5/$D891</f>
        <v>0</v>
      </c>
      <c r="M891" s="5">
        <f>'90.1 Data-SI'!M891*Convert!$B$6/Convert!$B$5/$D891</f>
        <v>32.372593708427885</v>
      </c>
      <c r="N891" s="5">
        <f>'90.1 Data-SI'!N891*Convert!$B$6/Convert!$B$5/$D891</f>
        <v>0</v>
      </c>
      <c r="O891" s="5">
        <f>'90.1 Data-SI'!O891*Convert!$B$6/Convert!$B$5/$D891</f>
        <v>0</v>
      </c>
      <c r="P891" s="5">
        <f>'90.1 Data-SI'!P891*Convert!$B$6/Convert!$B$5/$D891</f>
        <v>0</v>
      </c>
      <c r="Q891" s="5">
        <f>'90.1 Data-SI'!Q891*Convert!$B$6/Convert!$B$5/$D891</f>
        <v>0</v>
      </c>
      <c r="R891" s="5">
        <f>'90.1 Data-SI'!R891*Convert!$B$6/Convert!$B$5/$D891</f>
        <v>0</v>
      </c>
      <c r="S891" s="5">
        <f>'90.1 Data-SI'!S891*Convert!$B$6/Convert!$B$5/$D891</f>
        <v>0</v>
      </c>
      <c r="T891" s="5">
        <f>'90.1 Data-SI'!T891*Convert!$B$6/Convert!$B$5/$D891</f>
        <v>30.995768882976407</v>
      </c>
      <c r="U891" s="5">
        <f>'90.1 Data-SI'!U891*Convert!$B$7/Convert!$B$5/$D891</f>
        <v>0</v>
      </c>
      <c r="V891" s="5">
        <f>'90.1 Data-SI'!V891*Convert!$B$6/Convert!$B$5/$D891</f>
        <v>0</v>
      </c>
      <c r="W891" s="5">
        <f>'90.1 Data-SI'!W891*Convert!$B$6/Convert!$B$5/$D891</f>
        <v>83.521635973950325</v>
      </c>
      <c r="X891" s="5">
        <f>'90.1 Data-SI'!X891*Convert!$B$7/Convert!$B$5/$D891</f>
        <v>22.066715357661444</v>
      </c>
      <c r="Y891" s="5">
        <f t="shared" si="28"/>
        <v>105.58835133161176</v>
      </c>
      <c r="Z891" s="5">
        <f>'90.1 Data-SI'!Z891*Convert!$B$6/Convert!$B$5/$D891</f>
        <v>64.469822451765481</v>
      </c>
      <c r="AA891" s="5">
        <f>'90.1 Data-SI'!AA891*Convert!$B$6/Convert!$B$5/$D891</f>
        <v>326.60005890740888</v>
      </c>
      <c r="AB891" s="5">
        <f t="shared" si="29"/>
        <v>391.06988135917436</v>
      </c>
    </row>
    <row r="892" spans="1:28" x14ac:dyDescent="0.25">
      <c r="A892" s="95">
        <v>2016</v>
      </c>
      <c r="B892" s="95" t="s">
        <v>53</v>
      </c>
      <c r="C892" s="52" t="s">
        <v>9</v>
      </c>
      <c r="D892" s="5">
        <f>VLOOKUP(B892,SWH!$A$4:$C$19,3,FALSE)</f>
        <v>511.16</v>
      </c>
      <c r="E892" s="5">
        <f>'90.1 Data-SI'!E892*Convert!$B$6/Convert!$B$5/$D892</f>
        <v>22.080828138178088</v>
      </c>
      <c r="F892" s="5">
        <f>'90.1 Data-SI'!F892*Convert!$B$7/Convert!$B$5/$D892</f>
        <v>12.559059568215215</v>
      </c>
      <c r="G892" s="5">
        <f>'90.1 Data-SI'!G892*Convert!$B$6/Convert!$B$5/$D892</f>
        <v>14.749235942648962</v>
      </c>
      <c r="H892" s="5">
        <f>'90.1 Data-SI'!H892*Convert!$B$6/Convert!$B$5/$D892</f>
        <v>54.745997122014408</v>
      </c>
      <c r="I892" s="5">
        <f>'90.1 Data-SI'!I892*Convert!$B$6/Convert!$B$5/$D892</f>
        <v>9.9475593638869331</v>
      </c>
      <c r="J892" s="5">
        <f>'90.1 Data-SI'!J892*Convert!$B$6/Convert!$B$5/$D892</f>
        <v>83.108588526314875</v>
      </c>
      <c r="K892" s="5">
        <f>'90.1 Data-SI'!K892*Convert!$B$7/Convert!$B$5/$D892</f>
        <v>0</v>
      </c>
      <c r="L892" s="5">
        <f>'90.1 Data-SI'!L892*Convert!$B$6/Convert!$B$5/$D892</f>
        <v>0</v>
      </c>
      <c r="M892" s="5">
        <f>'90.1 Data-SI'!M892*Convert!$B$6/Convert!$B$5/$D892</f>
        <v>34.988560876785691</v>
      </c>
      <c r="N892" s="5">
        <f>'90.1 Data-SI'!N892*Convert!$B$6/Convert!$B$5/$D892</f>
        <v>0</v>
      </c>
      <c r="O892" s="5">
        <f>'90.1 Data-SI'!O892*Convert!$B$6/Convert!$B$5/$D892</f>
        <v>0</v>
      </c>
      <c r="P892" s="5">
        <f>'90.1 Data-SI'!P892*Convert!$B$6/Convert!$B$5/$D892</f>
        <v>0</v>
      </c>
      <c r="Q892" s="5">
        <f>'90.1 Data-SI'!Q892*Convert!$B$6/Convert!$B$5/$D892</f>
        <v>0</v>
      </c>
      <c r="R892" s="5">
        <f>'90.1 Data-SI'!R892*Convert!$B$6/Convert!$B$5/$D892</f>
        <v>0</v>
      </c>
      <c r="S892" s="5">
        <f>'90.1 Data-SI'!S892*Convert!$B$6/Convert!$B$5/$D892</f>
        <v>0</v>
      </c>
      <c r="T892" s="5">
        <f>'90.1 Data-SI'!T892*Convert!$B$6/Convert!$B$5/$D892</f>
        <v>30.995768882976407</v>
      </c>
      <c r="U892" s="5">
        <f>'90.1 Data-SI'!U892*Convert!$B$7/Convert!$B$5/$D892</f>
        <v>0</v>
      </c>
      <c r="V892" s="5">
        <f>'90.1 Data-SI'!V892*Convert!$B$6/Convert!$B$5/$D892</f>
        <v>0</v>
      </c>
      <c r="W892" s="5">
        <f>'90.1 Data-SI'!W892*Convert!$B$6/Convert!$B$5/$D892</f>
        <v>71.818624957612755</v>
      </c>
      <c r="X892" s="5">
        <f>'90.1 Data-SI'!X892*Convert!$B$7/Convert!$B$5/$D892</f>
        <v>12.559059568215215</v>
      </c>
      <c r="Y892" s="5">
        <f t="shared" si="28"/>
        <v>84.377684525827974</v>
      </c>
      <c r="Z892" s="5">
        <f>'90.1 Data-SI'!Z892*Convert!$B$6/Convert!$B$5/$D892</f>
        <v>36.692381598281898</v>
      </c>
      <c r="AA892" s="5">
        <f>'90.1 Data-SI'!AA892*Convert!$B$6/Convert!$B$5/$D892</f>
        <v>287.30892045108726</v>
      </c>
      <c r="AB892" s="5">
        <f t="shared" si="29"/>
        <v>324.00130204936914</v>
      </c>
    </row>
    <row r="893" spans="1:28" x14ac:dyDescent="0.25">
      <c r="A893" s="95">
        <v>2016</v>
      </c>
      <c r="B893" s="95" t="s">
        <v>53</v>
      </c>
      <c r="C893" s="52" t="s">
        <v>12</v>
      </c>
      <c r="D893" s="5">
        <f>VLOOKUP(B893,SWH!$A$4:$C$19,3,FALSE)</f>
        <v>511.16</v>
      </c>
      <c r="E893" s="5">
        <f>'90.1 Data-SI'!E893*Convert!$B$6/Convert!$B$5/$D893</f>
        <v>29.446840954343493</v>
      </c>
      <c r="F893" s="5">
        <f>'90.1 Data-SI'!F893*Convert!$B$7/Convert!$B$5/$D893</f>
        <v>33.518315639373625</v>
      </c>
      <c r="G893" s="5">
        <f>'90.1 Data-SI'!G893*Convert!$B$6/Convert!$B$5/$D893</f>
        <v>14.370609115649804</v>
      </c>
      <c r="H893" s="5">
        <f>'90.1 Data-SI'!H893*Convert!$B$6/Convert!$B$5/$D893</f>
        <v>54.470632156924118</v>
      </c>
      <c r="I893" s="5">
        <f>'90.1 Data-SI'!I893*Convert!$B$6/Convert!$B$5/$D893</f>
        <v>9.9475593638869331</v>
      </c>
      <c r="J893" s="5">
        <f>'90.1 Data-SI'!J893*Convert!$B$6/Convert!$B$5/$D893</f>
        <v>83.108588526314875</v>
      </c>
      <c r="K893" s="5">
        <f>'90.1 Data-SI'!K893*Convert!$B$7/Convert!$B$5/$D893</f>
        <v>0</v>
      </c>
      <c r="L893" s="5">
        <f>'90.1 Data-SI'!L893*Convert!$B$6/Convert!$B$5/$D893</f>
        <v>0</v>
      </c>
      <c r="M893" s="5">
        <f>'90.1 Data-SI'!M893*Convert!$B$6/Convert!$B$5/$D893</f>
        <v>32.974954569562911</v>
      </c>
      <c r="N893" s="5">
        <f>'90.1 Data-SI'!N893*Convert!$B$6/Convert!$B$5/$D893</f>
        <v>0</v>
      </c>
      <c r="O893" s="5">
        <f>'90.1 Data-SI'!O893*Convert!$B$6/Convert!$B$5/$D893</f>
        <v>0</v>
      </c>
      <c r="P893" s="5">
        <f>'90.1 Data-SI'!P893*Convert!$B$6/Convert!$B$5/$D893</f>
        <v>0</v>
      </c>
      <c r="Q893" s="5">
        <f>'90.1 Data-SI'!Q893*Convert!$B$6/Convert!$B$5/$D893</f>
        <v>0</v>
      </c>
      <c r="R893" s="5">
        <f>'90.1 Data-SI'!R893*Convert!$B$6/Convert!$B$5/$D893</f>
        <v>0</v>
      </c>
      <c r="S893" s="5">
        <f>'90.1 Data-SI'!S893*Convert!$B$6/Convert!$B$5/$D893</f>
        <v>0</v>
      </c>
      <c r="T893" s="5">
        <f>'90.1 Data-SI'!T893*Convert!$B$6/Convert!$B$5/$D893</f>
        <v>30.995768882976407</v>
      </c>
      <c r="U893" s="5">
        <f>'90.1 Data-SI'!U893*Convert!$B$7/Convert!$B$5/$D893</f>
        <v>0</v>
      </c>
      <c r="V893" s="5">
        <f>'90.1 Data-SI'!V893*Convert!$B$6/Convert!$B$5/$D893</f>
        <v>0</v>
      </c>
      <c r="W893" s="5">
        <f>'90.1 Data-SI'!W893*Convert!$B$6/Convert!$B$5/$D893</f>
        <v>76.79240463955621</v>
      </c>
      <c r="X893" s="5">
        <f>'90.1 Data-SI'!X893*Convert!$B$7/Convert!$B$5/$D893</f>
        <v>33.518315639373625</v>
      </c>
      <c r="Y893" s="5">
        <f t="shared" si="28"/>
        <v>110.31072027892984</v>
      </c>
      <c r="Z893" s="5">
        <f>'90.1 Data-SI'!Z893*Convert!$B$6/Convert!$B$5/$D893</f>
        <v>97.926665710236392</v>
      </c>
      <c r="AA893" s="5">
        <f>'90.1 Data-SI'!AA893*Convert!$B$6/Convert!$B$5/$D893</f>
        <v>353.22440896957681</v>
      </c>
      <c r="AB893" s="5">
        <f t="shared" si="29"/>
        <v>451.15107467981318</v>
      </c>
    </row>
    <row r="894" spans="1:28" x14ac:dyDescent="0.25">
      <c r="A894" s="95">
        <v>2016</v>
      </c>
      <c r="B894" s="95" t="s">
        <v>53</v>
      </c>
      <c r="C894" s="52" t="s">
        <v>8</v>
      </c>
      <c r="D894" s="5">
        <f>VLOOKUP(B894,SWH!$A$4:$C$19,3,FALSE)</f>
        <v>511.16</v>
      </c>
      <c r="E894" s="5">
        <f>'90.1 Data-SI'!E894*Convert!$B$6/Convert!$B$5/$D894</f>
        <v>26.108040752623662</v>
      </c>
      <c r="F894" s="5">
        <f>'90.1 Data-SI'!F894*Convert!$B$7/Convert!$B$5/$D894</f>
        <v>56.450969907226273</v>
      </c>
      <c r="G894" s="5">
        <f>'90.1 Data-SI'!G894*Convert!$B$6/Convert!$B$5/$D894</f>
        <v>10.222924328977227</v>
      </c>
      <c r="H894" s="5">
        <f>'90.1 Data-SI'!H894*Convert!$B$6/Convert!$B$5/$D894</f>
        <v>55.795826051421166</v>
      </c>
      <c r="I894" s="5">
        <f>'90.1 Data-SI'!I894*Convert!$B$6/Convert!$B$5/$D894</f>
        <v>10.653182086930814</v>
      </c>
      <c r="J894" s="5">
        <f>'90.1 Data-SI'!J894*Convert!$B$6/Convert!$B$5/$D894</f>
        <v>83.108588526314875</v>
      </c>
      <c r="K894" s="5">
        <f>'90.1 Data-SI'!K894*Convert!$B$7/Convert!$B$5/$D894</f>
        <v>0</v>
      </c>
      <c r="L894" s="5">
        <f>'90.1 Data-SI'!L894*Convert!$B$6/Convert!$B$5/$D894</f>
        <v>0</v>
      </c>
      <c r="M894" s="5">
        <f>'90.1 Data-SI'!M894*Convert!$B$6/Convert!$B$5/$D894</f>
        <v>35.969548564919869</v>
      </c>
      <c r="N894" s="5">
        <f>'90.1 Data-SI'!N894*Convert!$B$6/Convert!$B$5/$D894</f>
        <v>0</v>
      </c>
      <c r="O894" s="5">
        <f>'90.1 Data-SI'!O894*Convert!$B$6/Convert!$B$5/$D894</f>
        <v>0</v>
      </c>
      <c r="P894" s="5">
        <f>'90.1 Data-SI'!P894*Convert!$B$6/Convert!$B$5/$D894</f>
        <v>0</v>
      </c>
      <c r="Q894" s="5">
        <f>'90.1 Data-SI'!Q894*Convert!$B$6/Convert!$B$5/$D894</f>
        <v>0</v>
      </c>
      <c r="R894" s="5">
        <f>'90.1 Data-SI'!R894*Convert!$B$6/Convert!$B$5/$D894</f>
        <v>0</v>
      </c>
      <c r="S894" s="5">
        <f>'90.1 Data-SI'!S894*Convert!$B$6/Convert!$B$5/$D894</f>
        <v>0</v>
      </c>
      <c r="T894" s="5">
        <f>'90.1 Data-SI'!T894*Convert!$B$6/Convert!$B$5/$D894</f>
        <v>30.995768882976407</v>
      </c>
      <c r="U894" s="5">
        <f>'90.1 Data-SI'!U894*Convert!$B$7/Convert!$B$5/$D894</f>
        <v>0</v>
      </c>
      <c r="V894" s="5">
        <f>'90.1 Data-SI'!V894*Convert!$B$6/Convert!$B$5/$D894</f>
        <v>0</v>
      </c>
      <c r="W894" s="5">
        <f>'90.1 Data-SI'!W894*Convert!$B$6/Convert!$B$5/$D894</f>
        <v>72.300513646520756</v>
      </c>
      <c r="X894" s="5">
        <f>'90.1 Data-SI'!X894*Convert!$B$7/Convert!$B$5/$D894</f>
        <v>56.450969907226273</v>
      </c>
      <c r="Y894" s="5">
        <f t="shared" si="28"/>
        <v>128.75148355374702</v>
      </c>
      <c r="Z894" s="5">
        <f>'90.1 Data-SI'!Z894*Convert!$B$6/Convert!$B$5/$D894</f>
        <v>164.92640377876899</v>
      </c>
      <c r="AA894" s="5">
        <f>'90.1 Data-SI'!AA894*Convert!$B$6/Convert!$B$5/$D894</f>
        <v>417.79749328325107</v>
      </c>
      <c r="AB894" s="5">
        <f t="shared" si="29"/>
        <v>582.72389706202011</v>
      </c>
    </row>
    <row r="895" spans="1:28" x14ac:dyDescent="0.25">
      <c r="A895" s="95">
        <v>2019</v>
      </c>
      <c r="B895" s="95" t="s">
        <v>53</v>
      </c>
      <c r="C895" s="52" t="s">
        <v>10</v>
      </c>
      <c r="D895" s="5">
        <f>VLOOKUP(B895,SWH!$A$4:$C$19,3,FALSE)</f>
        <v>511.16</v>
      </c>
      <c r="E895" s="5">
        <f>'90.1 Data-SI'!E895*Convert!$B$6/Convert!$B$5/$D895</f>
        <v>0</v>
      </c>
      <c r="F895" s="5">
        <f>'90.1 Data-SI'!F895*Convert!$B$7/Convert!$B$5/$D895</f>
        <v>0</v>
      </c>
      <c r="G895" s="5">
        <f>'90.1 Data-SI'!G895*Convert!$B$6/Convert!$B$5/$D895</f>
        <v>112.50379854970394</v>
      </c>
      <c r="H895" s="5">
        <f>'90.1 Data-SI'!H895*Convert!$B$6/Convert!$B$5/$D895</f>
        <v>43.972342862856593</v>
      </c>
      <c r="I895" s="5">
        <f>'90.1 Data-SI'!I895*Convert!$B$6/Convert!$B$5/$D895</f>
        <v>9.5689325368877753</v>
      </c>
      <c r="J895" s="5">
        <f>'90.1 Data-SI'!J895*Convert!$B$6/Convert!$B$5/$D895</f>
        <v>83.108588526314875</v>
      </c>
      <c r="K895" s="5">
        <f>'90.1 Data-SI'!K895*Convert!$B$7/Convert!$B$5/$D895</f>
        <v>0</v>
      </c>
      <c r="L895" s="5">
        <f>'90.1 Data-SI'!L895*Convert!$B$6/Convert!$B$5/$D895</f>
        <v>0</v>
      </c>
      <c r="M895" s="5">
        <f>'90.1 Data-SI'!M895*Convert!$B$6/Convert!$B$5/$D895</f>
        <v>31.064610124248983</v>
      </c>
      <c r="N895" s="5">
        <f>'90.1 Data-SI'!N895*Convert!$B$6/Convert!$B$5/$D895</f>
        <v>0</v>
      </c>
      <c r="O895" s="5">
        <f>'90.1 Data-SI'!O895*Convert!$B$6/Convert!$B$5/$D895</f>
        <v>0</v>
      </c>
      <c r="P895" s="5">
        <f>'90.1 Data-SI'!P895*Convert!$B$6/Convert!$B$5/$D895</f>
        <v>0</v>
      </c>
      <c r="Q895" s="5">
        <f>'90.1 Data-SI'!Q895*Convert!$B$6/Convert!$B$5/$D895</f>
        <v>0</v>
      </c>
      <c r="R895" s="5">
        <f>'90.1 Data-SI'!R895*Convert!$B$6/Convert!$B$5/$D895</f>
        <v>0</v>
      </c>
      <c r="S895" s="5">
        <f>'90.1 Data-SI'!S895*Convert!$B$6/Convert!$B$5/$D895</f>
        <v>0</v>
      </c>
      <c r="T895" s="5">
        <f>'90.1 Data-SI'!T895*Convert!$B$6/Convert!$B$5/$D895</f>
        <v>30.995768882976407</v>
      </c>
      <c r="U895" s="5">
        <f>'90.1 Data-SI'!U895*Convert!$B$7/Convert!$B$5/$D895</f>
        <v>0</v>
      </c>
      <c r="V895" s="5">
        <f>'90.1 Data-SI'!V895*Convert!$B$6/Convert!$B$5/$D895</f>
        <v>0</v>
      </c>
      <c r="W895" s="5">
        <f>'90.1 Data-SI'!W895*Convert!$B$6/Convert!$B$5/$D895</f>
        <v>143.56840867395292</v>
      </c>
      <c r="X895" s="5">
        <f>'90.1 Data-SI'!X895*Convert!$B$7/Convert!$B$5/$D895</f>
        <v>0</v>
      </c>
      <c r="Y895" s="5">
        <f t="shared" si="28"/>
        <v>143.56840867395292</v>
      </c>
      <c r="Z895" s="5">
        <f>'90.1 Data-SI'!Z895*Convert!$B$6/Convert!$B$5/$D895</f>
        <v>0</v>
      </c>
      <c r="AA895" s="5">
        <f>'90.1 Data-SI'!AA895*Convert!$B$6/Convert!$B$5/$D895</f>
        <v>311.21404148298865</v>
      </c>
      <c r="AB895" s="5">
        <f t="shared" si="29"/>
        <v>311.21404148298865</v>
      </c>
    </row>
    <row r="896" spans="1:28" x14ac:dyDescent="0.25">
      <c r="A896" s="95">
        <v>2019</v>
      </c>
      <c r="B896" s="95" t="s">
        <v>53</v>
      </c>
      <c r="C896" s="52" t="s">
        <v>6</v>
      </c>
      <c r="D896" s="5">
        <f>VLOOKUP(B896,SWH!$A$4:$C$19,3,FALSE)</f>
        <v>511.16</v>
      </c>
      <c r="E896" s="5">
        <f>'90.1 Data-SI'!E896*Convert!$B$6/Convert!$B$5/$D896</f>
        <v>0</v>
      </c>
      <c r="F896" s="5">
        <f>'90.1 Data-SI'!F896*Convert!$B$7/Convert!$B$5/$D896</f>
        <v>0</v>
      </c>
      <c r="G896" s="5">
        <f>'90.1 Data-SI'!G896*Convert!$B$6/Convert!$B$5/$D896</f>
        <v>105.48199193990139</v>
      </c>
      <c r="H896" s="5">
        <f>'90.1 Data-SI'!H896*Convert!$B$6/Convert!$B$5/$D896</f>
        <v>44.178866586674317</v>
      </c>
      <c r="I896" s="5">
        <f>'90.1 Data-SI'!I896*Convert!$B$6/Convert!$B$5/$D896</f>
        <v>9.7410356400692102</v>
      </c>
      <c r="J896" s="5">
        <f>'90.1 Data-SI'!J896*Convert!$B$6/Convert!$B$5/$D896</f>
        <v>83.108588526314875</v>
      </c>
      <c r="K896" s="5">
        <f>'90.1 Data-SI'!K896*Convert!$B$7/Convert!$B$5/$D896</f>
        <v>0</v>
      </c>
      <c r="L896" s="5">
        <f>'90.1 Data-SI'!L896*Convert!$B$6/Convert!$B$5/$D896</f>
        <v>0</v>
      </c>
      <c r="M896" s="5">
        <f>'90.1 Data-SI'!M896*Convert!$B$6/Convert!$B$5/$D896</f>
        <v>36.675171287963749</v>
      </c>
      <c r="N896" s="5">
        <f>'90.1 Data-SI'!N896*Convert!$B$6/Convert!$B$5/$D896</f>
        <v>0</v>
      </c>
      <c r="O896" s="5">
        <f>'90.1 Data-SI'!O896*Convert!$B$6/Convert!$B$5/$D896</f>
        <v>0</v>
      </c>
      <c r="P896" s="5">
        <f>'90.1 Data-SI'!P896*Convert!$B$6/Convert!$B$5/$D896</f>
        <v>0</v>
      </c>
      <c r="Q896" s="5">
        <f>'90.1 Data-SI'!Q896*Convert!$B$6/Convert!$B$5/$D896</f>
        <v>0</v>
      </c>
      <c r="R896" s="5">
        <f>'90.1 Data-SI'!R896*Convert!$B$6/Convert!$B$5/$D896</f>
        <v>0</v>
      </c>
      <c r="S896" s="5">
        <f>'90.1 Data-SI'!S896*Convert!$B$6/Convert!$B$5/$D896</f>
        <v>0</v>
      </c>
      <c r="T896" s="5">
        <f>'90.1 Data-SI'!T896*Convert!$B$6/Convert!$B$5/$D896</f>
        <v>30.995768882976407</v>
      </c>
      <c r="U896" s="5">
        <f>'90.1 Data-SI'!U896*Convert!$B$7/Convert!$B$5/$D896</f>
        <v>0</v>
      </c>
      <c r="V896" s="5">
        <f>'90.1 Data-SI'!V896*Convert!$B$6/Convert!$B$5/$D896</f>
        <v>0</v>
      </c>
      <c r="W896" s="5">
        <f>'90.1 Data-SI'!W896*Convert!$B$6/Convert!$B$5/$D896</f>
        <v>142.15716322786514</v>
      </c>
      <c r="X896" s="5">
        <f>'90.1 Data-SI'!X896*Convert!$B$7/Convert!$B$5/$D896</f>
        <v>0</v>
      </c>
      <c r="Y896" s="5">
        <f t="shared" si="28"/>
        <v>142.15716322786514</v>
      </c>
      <c r="Z896" s="5">
        <f>'90.1 Data-SI'!Z896*Convert!$B$6/Convert!$B$5/$D896</f>
        <v>0</v>
      </c>
      <c r="AA896" s="5">
        <f>'90.1 Data-SI'!AA896*Convert!$B$6/Convert!$B$5/$D896</f>
        <v>310.18142286389985</v>
      </c>
      <c r="AB896" s="5">
        <f t="shared" si="29"/>
        <v>310.18142286389985</v>
      </c>
    </row>
    <row r="897" spans="1:28" x14ac:dyDescent="0.25">
      <c r="A897" s="95">
        <v>2019</v>
      </c>
      <c r="B897" s="95" t="s">
        <v>53</v>
      </c>
      <c r="C897" s="52" t="s">
        <v>11</v>
      </c>
      <c r="D897" s="5">
        <f>VLOOKUP(B897,SWH!$A$4:$C$19,3,FALSE)</f>
        <v>511.16</v>
      </c>
      <c r="E897" s="5">
        <f>'90.1 Data-SI'!E897*Convert!$B$6/Convert!$B$5/$D897</f>
        <v>0</v>
      </c>
      <c r="F897" s="5">
        <f>'90.1 Data-SI'!F897*Convert!$B$7/Convert!$B$5/$D897</f>
        <v>0</v>
      </c>
      <c r="G897" s="5">
        <f>'90.1 Data-SI'!G897*Convert!$B$6/Convert!$B$5/$D897</f>
        <v>80.561462599229628</v>
      </c>
      <c r="H897" s="5">
        <f>'90.1 Data-SI'!H897*Convert!$B$6/Convert!$B$5/$D897</f>
        <v>44.764017137491194</v>
      </c>
      <c r="I897" s="5">
        <f>'90.1 Data-SI'!I897*Convert!$B$6/Convert!$B$5/$D897</f>
        <v>9.7926665710236431</v>
      </c>
      <c r="J897" s="5">
        <f>'90.1 Data-SI'!J897*Convert!$B$6/Convert!$B$5/$D897</f>
        <v>83.108588526314875</v>
      </c>
      <c r="K897" s="5">
        <f>'90.1 Data-SI'!K897*Convert!$B$7/Convert!$B$5/$D897</f>
        <v>0</v>
      </c>
      <c r="L897" s="5">
        <f>'90.1 Data-SI'!L897*Convert!$B$6/Convert!$B$5/$D897</f>
        <v>0</v>
      </c>
      <c r="M897" s="5">
        <f>'90.1 Data-SI'!M897*Convert!$B$6/Convert!$B$5/$D897</f>
        <v>29.653364678161214</v>
      </c>
      <c r="N897" s="5">
        <f>'90.1 Data-SI'!N897*Convert!$B$6/Convert!$B$5/$D897</f>
        <v>0</v>
      </c>
      <c r="O897" s="5">
        <f>'90.1 Data-SI'!O897*Convert!$B$6/Convert!$B$5/$D897</f>
        <v>0</v>
      </c>
      <c r="P897" s="5">
        <f>'90.1 Data-SI'!P897*Convert!$B$6/Convert!$B$5/$D897</f>
        <v>0</v>
      </c>
      <c r="Q897" s="5">
        <f>'90.1 Data-SI'!Q897*Convert!$B$6/Convert!$B$5/$D897</f>
        <v>0</v>
      </c>
      <c r="R897" s="5">
        <f>'90.1 Data-SI'!R897*Convert!$B$6/Convert!$B$5/$D897</f>
        <v>0</v>
      </c>
      <c r="S897" s="5">
        <f>'90.1 Data-SI'!S897*Convert!$B$6/Convert!$B$5/$D897</f>
        <v>0</v>
      </c>
      <c r="T897" s="5">
        <f>'90.1 Data-SI'!T897*Convert!$B$6/Convert!$B$5/$D897</f>
        <v>30.995768882976407</v>
      </c>
      <c r="U897" s="5">
        <f>'90.1 Data-SI'!U897*Convert!$B$7/Convert!$B$5/$D897</f>
        <v>0</v>
      </c>
      <c r="V897" s="5">
        <f>'90.1 Data-SI'!V897*Convert!$B$6/Convert!$B$5/$D897</f>
        <v>0</v>
      </c>
      <c r="W897" s="5">
        <f>'90.1 Data-SI'!W897*Convert!$B$6/Convert!$B$5/$D897</f>
        <v>110.21482727739085</v>
      </c>
      <c r="X897" s="5">
        <f>'90.1 Data-SI'!X897*Convert!$B$7/Convert!$B$5/$D897</f>
        <v>0</v>
      </c>
      <c r="Y897" s="5">
        <f t="shared" si="28"/>
        <v>110.21482727739085</v>
      </c>
      <c r="Z897" s="5">
        <f>'90.1 Data-SI'!Z897*Convert!$B$6/Convert!$B$5/$D897</f>
        <v>0</v>
      </c>
      <c r="AA897" s="5">
        <f>'90.1 Data-SI'!AA897*Convert!$B$6/Convert!$B$5/$D897</f>
        <v>278.8758683951969</v>
      </c>
      <c r="AB897" s="5">
        <f t="shared" si="29"/>
        <v>278.8758683951969</v>
      </c>
    </row>
    <row r="898" spans="1:28" x14ac:dyDescent="0.25">
      <c r="A898" s="95">
        <v>2019</v>
      </c>
      <c r="B898" s="95" t="s">
        <v>53</v>
      </c>
      <c r="C898" s="52" t="s">
        <v>13</v>
      </c>
      <c r="D898" s="5">
        <f>VLOOKUP(B898,SWH!$A$4:$C$19,3,FALSE)</f>
        <v>511.16</v>
      </c>
      <c r="E898" s="5">
        <f>'90.1 Data-SI'!E898*Convert!$B$6/Convert!$B$5/$D898</f>
        <v>6.8841241272573919E-2</v>
      </c>
      <c r="F898" s="5">
        <f>'90.1 Data-SI'!F898*Convert!$B$7/Convert!$B$5/$D898</f>
        <v>0</v>
      </c>
      <c r="G898" s="5">
        <f>'90.1 Data-SI'!G898*Convert!$B$6/Convert!$B$5/$D898</f>
        <v>83.401163801723314</v>
      </c>
      <c r="H898" s="5">
        <f>'90.1 Data-SI'!H898*Convert!$B$6/Convert!$B$5/$D898</f>
        <v>44.643544965264191</v>
      </c>
      <c r="I898" s="5">
        <f>'90.1 Data-SI'!I898*Convert!$B$6/Convert!$B$5/$D898</f>
        <v>9.7582459503873533</v>
      </c>
      <c r="J898" s="5">
        <f>'90.1 Data-SI'!J898*Convert!$B$6/Convert!$B$5/$D898</f>
        <v>83.108588526314875</v>
      </c>
      <c r="K898" s="5">
        <f>'90.1 Data-SI'!K898*Convert!$B$7/Convert!$B$5/$D898</f>
        <v>0</v>
      </c>
      <c r="L898" s="5">
        <f>'90.1 Data-SI'!L898*Convert!$B$6/Convert!$B$5/$D898</f>
        <v>0</v>
      </c>
      <c r="M898" s="5">
        <f>'90.1 Data-SI'!M898*Convert!$B$6/Convert!$B$5/$D898</f>
        <v>34.076414429924093</v>
      </c>
      <c r="N898" s="5">
        <f>'90.1 Data-SI'!N898*Convert!$B$6/Convert!$B$5/$D898</f>
        <v>0</v>
      </c>
      <c r="O898" s="5">
        <f>'90.1 Data-SI'!O898*Convert!$B$6/Convert!$B$5/$D898</f>
        <v>0</v>
      </c>
      <c r="P898" s="5">
        <f>'90.1 Data-SI'!P898*Convert!$B$6/Convert!$B$5/$D898</f>
        <v>0</v>
      </c>
      <c r="Q898" s="5">
        <f>'90.1 Data-SI'!Q898*Convert!$B$6/Convert!$B$5/$D898</f>
        <v>0</v>
      </c>
      <c r="R898" s="5">
        <f>'90.1 Data-SI'!R898*Convert!$B$6/Convert!$B$5/$D898</f>
        <v>0</v>
      </c>
      <c r="S898" s="5">
        <f>'90.1 Data-SI'!S898*Convert!$B$6/Convert!$B$5/$D898</f>
        <v>0</v>
      </c>
      <c r="T898" s="5">
        <f>'90.1 Data-SI'!T898*Convert!$B$6/Convert!$B$5/$D898</f>
        <v>30.995768882976407</v>
      </c>
      <c r="U898" s="5">
        <f>'90.1 Data-SI'!U898*Convert!$B$7/Convert!$B$5/$D898</f>
        <v>0</v>
      </c>
      <c r="V898" s="5">
        <f>'90.1 Data-SI'!V898*Convert!$B$6/Convert!$B$5/$D898</f>
        <v>0</v>
      </c>
      <c r="W898" s="5">
        <f>'90.1 Data-SI'!W898*Convert!$B$6/Convert!$B$5/$D898</f>
        <v>117.54641947291996</v>
      </c>
      <c r="X898" s="5">
        <f>'90.1 Data-SI'!X898*Convert!$B$7/Convert!$B$5/$D898</f>
        <v>0</v>
      </c>
      <c r="Y898" s="5">
        <f t="shared" si="28"/>
        <v>117.54641947291996</v>
      </c>
      <c r="Z898" s="5">
        <f>'90.1 Data-SI'!Z898*Convert!$B$6/Convert!$B$5/$D898</f>
        <v>0</v>
      </c>
      <c r="AA898" s="5">
        <f>'90.1 Data-SI'!AA898*Convert!$B$6/Convert!$B$5/$D898</f>
        <v>286.05256779786276</v>
      </c>
      <c r="AB898" s="5">
        <f t="shared" si="29"/>
        <v>286.05256779786276</v>
      </c>
    </row>
    <row r="899" spans="1:28" x14ac:dyDescent="0.25">
      <c r="A899" s="95">
        <v>2019</v>
      </c>
      <c r="B899" s="95" t="s">
        <v>53</v>
      </c>
      <c r="C899" s="52" t="s">
        <v>19</v>
      </c>
      <c r="D899" s="5">
        <f>VLOOKUP(B899,SWH!$A$4:$C$19,3,FALSE)</f>
        <v>511.16</v>
      </c>
      <c r="E899" s="5">
        <f>'90.1 Data-SI'!E899*Convert!$B$6/Convert!$B$5/$D899</f>
        <v>0.41304744763544354</v>
      </c>
      <c r="F899" s="5">
        <f>'90.1 Data-SI'!F899*Convert!$B$7/Convert!$B$5/$D899</f>
        <v>0</v>
      </c>
      <c r="G899" s="5">
        <f>'90.1 Data-SI'!G899*Convert!$B$6/Convert!$B$5/$D899</f>
        <v>66.689952482805992</v>
      </c>
      <c r="H899" s="5">
        <f>'90.1 Data-SI'!H899*Convert!$B$6/Convert!$B$5/$D899</f>
        <v>44.505862482719039</v>
      </c>
      <c r="I899" s="5">
        <f>'90.1 Data-SI'!I899*Convert!$B$6/Convert!$B$5/$D899</f>
        <v>9.7926665710236431</v>
      </c>
      <c r="J899" s="5">
        <f>'90.1 Data-SI'!J899*Convert!$B$6/Convert!$B$5/$D899</f>
        <v>83.108588526314875</v>
      </c>
      <c r="K899" s="5">
        <f>'90.1 Data-SI'!K899*Convert!$B$7/Convert!$B$5/$D899</f>
        <v>0</v>
      </c>
      <c r="L899" s="5">
        <f>'90.1 Data-SI'!L899*Convert!$B$6/Convert!$B$5/$D899</f>
        <v>0</v>
      </c>
      <c r="M899" s="5">
        <f>'90.1 Data-SI'!M899*Convert!$B$6/Convert!$B$5/$D899</f>
        <v>30.668772986931682</v>
      </c>
      <c r="N899" s="5">
        <f>'90.1 Data-SI'!N899*Convert!$B$6/Convert!$B$5/$D899</f>
        <v>0</v>
      </c>
      <c r="O899" s="5">
        <f>'90.1 Data-SI'!O899*Convert!$B$6/Convert!$B$5/$D899</f>
        <v>0</v>
      </c>
      <c r="P899" s="5">
        <f>'90.1 Data-SI'!P899*Convert!$B$6/Convert!$B$5/$D899</f>
        <v>0</v>
      </c>
      <c r="Q899" s="5">
        <f>'90.1 Data-SI'!Q899*Convert!$B$6/Convert!$B$5/$D899</f>
        <v>0</v>
      </c>
      <c r="R899" s="5">
        <f>'90.1 Data-SI'!R899*Convert!$B$6/Convert!$B$5/$D899</f>
        <v>0</v>
      </c>
      <c r="S899" s="5">
        <f>'90.1 Data-SI'!S899*Convert!$B$6/Convert!$B$5/$D899</f>
        <v>0</v>
      </c>
      <c r="T899" s="5">
        <f>'90.1 Data-SI'!T899*Convert!$B$6/Convert!$B$5/$D899</f>
        <v>30.995768882976407</v>
      </c>
      <c r="U899" s="5">
        <f>'90.1 Data-SI'!U899*Convert!$B$7/Convert!$B$5/$D899</f>
        <v>0</v>
      </c>
      <c r="V899" s="5">
        <f>'90.1 Data-SI'!V899*Convert!$B$6/Convert!$B$5/$D899</f>
        <v>0</v>
      </c>
      <c r="W899" s="5">
        <f>'90.1 Data-SI'!W899*Convert!$B$6/Convert!$B$5/$D899</f>
        <v>97.771772917373127</v>
      </c>
      <c r="X899" s="5">
        <f>'90.1 Data-SI'!X899*Convert!$B$7/Convert!$B$5/$D899</f>
        <v>0</v>
      </c>
      <c r="Y899" s="5">
        <f t="shared" ref="Y899:Y962" si="30">SUM(W899:X899)</f>
        <v>97.771772917373127</v>
      </c>
      <c r="Z899" s="5">
        <f>'90.1 Data-SI'!Z899*Convert!$B$6/Convert!$B$5/$D899</f>
        <v>0</v>
      </c>
      <c r="AA899" s="5">
        <f>'90.1 Data-SI'!AA899*Convert!$B$6/Convert!$B$5/$D899</f>
        <v>266.17465938040709</v>
      </c>
      <c r="AB899" s="5">
        <f t="shared" ref="AB899:AB962" si="31">SUM(Z899:AA899)</f>
        <v>266.17465938040709</v>
      </c>
    </row>
    <row r="900" spans="1:28" x14ac:dyDescent="0.25">
      <c r="A900" s="95">
        <v>2019</v>
      </c>
      <c r="B900" s="95" t="s">
        <v>53</v>
      </c>
      <c r="C900" s="52" t="s">
        <v>20</v>
      </c>
      <c r="D900" s="5">
        <f>VLOOKUP(B900,SWH!$A$4:$C$19,3,FALSE)</f>
        <v>511.16</v>
      </c>
      <c r="E900" s="5">
        <f>'90.1 Data-SI'!E900*Convert!$B$6/Convert!$B$5/$D900</f>
        <v>0.53351961986244778</v>
      </c>
      <c r="F900" s="5">
        <f>'90.1 Data-SI'!F900*Convert!$B$7/Convert!$B$5/$D900</f>
        <v>0</v>
      </c>
      <c r="G900" s="5">
        <f>'90.1 Data-SI'!G900*Convert!$B$6/Convert!$B$5/$D900</f>
        <v>58.01595608246167</v>
      </c>
      <c r="H900" s="5">
        <f>'90.1 Data-SI'!H900*Convert!$B$6/Convert!$B$5/$D900</f>
        <v>44.936120240672622</v>
      </c>
      <c r="I900" s="5">
        <f>'90.1 Data-SI'!I900*Convert!$B$6/Convert!$B$5/$D900</f>
        <v>9.7926665710236431</v>
      </c>
      <c r="J900" s="5">
        <f>'90.1 Data-SI'!J900*Convert!$B$6/Convert!$B$5/$D900</f>
        <v>83.108588526314875</v>
      </c>
      <c r="K900" s="5">
        <f>'90.1 Data-SI'!K900*Convert!$B$7/Convert!$B$5/$D900</f>
        <v>0</v>
      </c>
      <c r="L900" s="5">
        <f>'90.1 Data-SI'!L900*Convert!$B$6/Convert!$B$5/$D900</f>
        <v>0</v>
      </c>
      <c r="M900" s="5">
        <f>'90.1 Data-SI'!M900*Convert!$B$6/Convert!$B$5/$D900</f>
        <v>36.038389806192455</v>
      </c>
      <c r="N900" s="5">
        <f>'90.1 Data-SI'!N900*Convert!$B$6/Convert!$B$5/$D900</f>
        <v>0</v>
      </c>
      <c r="O900" s="5">
        <f>'90.1 Data-SI'!O900*Convert!$B$6/Convert!$B$5/$D900</f>
        <v>0</v>
      </c>
      <c r="P900" s="5">
        <f>'90.1 Data-SI'!P900*Convert!$B$6/Convert!$B$5/$D900</f>
        <v>0</v>
      </c>
      <c r="Q900" s="5">
        <f>'90.1 Data-SI'!Q900*Convert!$B$6/Convert!$B$5/$D900</f>
        <v>0</v>
      </c>
      <c r="R900" s="5">
        <f>'90.1 Data-SI'!R900*Convert!$B$6/Convert!$B$5/$D900</f>
        <v>0</v>
      </c>
      <c r="S900" s="5">
        <f>'90.1 Data-SI'!S900*Convert!$B$6/Convert!$B$5/$D900</f>
        <v>0</v>
      </c>
      <c r="T900" s="5">
        <f>'90.1 Data-SI'!T900*Convert!$B$6/Convert!$B$5/$D900</f>
        <v>30.995768882976407</v>
      </c>
      <c r="U900" s="5">
        <f>'90.1 Data-SI'!U900*Convert!$B$7/Convert!$B$5/$D900</f>
        <v>0</v>
      </c>
      <c r="V900" s="5">
        <f>'90.1 Data-SI'!V900*Convert!$B$6/Convert!$B$5/$D900</f>
        <v>0</v>
      </c>
      <c r="W900" s="5">
        <f>'90.1 Data-SI'!W900*Convert!$B$6/Convert!$B$5/$D900</f>
        <v>94.587865508516586</v>
      </c>
      <c r="X900" s="5">
        <f>'90.1 Data-SI'!X900*Convert!$B$7/Convert!$B$5/$D900</f>
        <v>0</v>
      </c>
      <c r="Y900" s="5">
        <f t="shared" si="30"/>
        <v>94.587865508516586</v>
      </c>
      <c r="Z900" s="5">
        <f>'90.1 Data-SI'!Z900*Convert!$B$6/Convert!$B$5/$D900</f>
        <v>0</v>
      </c>
      <c r="AA900" s="5">
        <f>'90.1 Data-SI'!AA900*Convert!$B$6/Convert!$B$5/$D900</f>
        <v>263.42100972950408</v>
      </c>
      <c r="AB900" s="5">
        <f t="shared" si="31"/>
        <v>263.42100972950408</v>
      </c>
    </row>
    <row r="901" spans="1:28" x14ac:dyDescent="0.25">
      <c r="A901" s="95">
        <v>2019</v>
      </c>
      <c r="B901" s="95" t="s">
        <v>53</v>
      </c>
      <c r="C901" s="52" t="s">
        <v>3</v>
      </c>
      <c r="D901" s="5">
        <f>VLOOKUP(B901,SWH!$A$4:$C$19,3,FALSE)</f>
        <v>511.16</v>
      </c>
      <c r="E901" s="5">
        <f>'90.1 Data-SI'!E901*Convert!$B$6/Convert!$B$5/$D901</f>
        <v>9.0182026067071845</v>
      </c>
      <c r="F901" s="5">
        <f>'90.1 Data-SI'!F901*Convert!$B$7/Convert!$B$5/$D901</f>
        <v>0.87182965107685362</v>
      </c>
      <c r="G901" s="5">
        <f>'90.1 Data-SI'!G901*Convert!$B$6/Convert!$B$5/$D901</f>
        <v>35.866286703011014</v>
      </c>
      <c r="H901" s="5">
        <f>'90.1 Data-SI'!H901*Convert!$B$6/Convert!$B$5/$D901</f>
        <v>44.712386206536763</v>
      </c>
      <c r="I901" s="5">
        <f>'90.1 Data-SI'!I901*Convert!$B$6/Convert!$B$5/$D901</f>
        <v>9.8615078122962174</v>
      </c>
      <c r="J901" s="5">
        <f>'90.1 Data-SI'!J901*Convert!$B$6/Convert!$B$5/$D901</f>
        <v>83.108588526314875</v>
      </c>
      <c r="K901" s="5">
        <f>'90.1 Data-SI'!K901*Convert!$B$7/Convert!$B$5/$D901</f>
        <v>0</v>
      </c>
      <c r="L901" s="5">
        <f>'90.1 Data-SI'!L901*Convert!$B$6/Convert!$B$5/$D901</f>
        <v>0</v>
      </c>
      <c r="M901" s="5">
        <f>'90.1 Data-SI'!M901*Convert!$B$6/Convert!$B$5/$D901</f>
        <v>29.223106920207631</v>
      </c>
      <c r="N901" s="5">
        <f>'90.1 Data-SI'!N901*Convert!$B$6/Convert!$B$5/$D901</f>
        <v>0</v>
      </c>
      <c r="O901" s="5">
        <f>'90.1 Data-SI'!O901*Convert!$B$6/Convert!$B$5/$D901</f>
        <v>0</v>
      </c>
      <c r="P901" s="5">
        <f>'90.1 Data-SI'!P901*Convert!$B$6/Convert!$B$5/$D901</f>
        <v>0</v>
      </c>
      <c r="Q901" s="5">
        <f>'90.1 Data-SI'!Q901*Convert!$B$6/Convert!$B$5/$D901</f>
        <v>0</v>
      </c>
      <c r="R901" s="5">
        <f>'90.1 Data-SI'!R901*Convert!$B$6/Convert!$B$5/$D901</f>
        <v>0</v>
      </c>
      <c r="S901" s="5">
        <f>'90.1 Data-SI'!S901*Convert!$B$6/Convert!$B$5/$D901</f>
        <v>0</v>
      </c>
      <c r="T901" s="5">
        <f>'90.1 Data-SI'!T901*Convert!$B$6/Convert!$B$5/$D901</f>
        <v>30.995768882976407</v>
      </c>
      <c r="U901" s="5">
        <f>'90.1 Data-SI'!U901*Convert!$B$7/Convert!$B$5/$D901</f>
        <v>0</v>
      </c>
      <c r="V901" s="5">
        <f>'90.1 Data-SI'!V901*Convert!$B$6/Convert!$B$5/$D901</f>
        <v>0</v>
      </c>
      <c r="W901" s="5">
        <f>'90.1 Data-SI'!W901*Convert!$B$6/Convert!$B$5/$D901</f>
        <v>74.107596229925832</v>
      </c>
      <c r="X901" s="5">
        <f>'90.1 Data-SI'!X901*Convert!$B$7/Convert!$B$5/$D901</f>
        <v>0.87182965107685362</v>
      </c>
      <c r="Y901" s="5">
        <f t="shared" si="30"/>
        <v>74.979425881002683</v>
      </c>
      <c r="Z901" s="5">
        <f>'90.1 Data-SI'!Z901*Convert!$B$6/Convert!$B$5/$D901</f>
        <v>2.5471259270852351</v>
      </c>
      <c r="AA901" s="5">
        <f>'90.1 Data-SI'!AA901*Convert!$B$6/Convert!$B$5/$D901</f>
        <v>245.31576327481713</v>
      </c>
      <c r="AB901" s="5">
        <f t="shared" si="31"/>
        <v>247.86288920190236</v>
      </c>
    </row>
    <row r="902" spans="1:28" x14ac:dyDescent="0.25">
      <c r="A902" s="95">
        <v>2019</v>
      </c>
      <c r="B902" s="95" t="s">
        <v>53</v>
      </c>
      <c r="C902" s="52" t="s">
        <v>7</v>
      </c>
      <c r="D902" s="5">
        <f>VLOOKUP(B902,SWH!$A$4:$C$19,3,FALSE)</f>
        <v>511.16</v>
      </c>
      <c r="E902" s="5">
        <f>'90.1 Data-SI'!E902*Convert!$B$6/Convert!$B$5/$D902</f>
        <v>3.4764826842649827</v>
      </c>
      <c r="F902" s="5">
        <f>'90.1 Data-SI'!F902*Convert!$B$7/Convert!$B$5/$D902</f>
        <v>0.10014259505612508</v>
      </c>
      <c r="G902" s="5">
        <f>'90.1 Data-SI'!G902*Convert!$B$6/Convert!$B$5/$D902</f>
        <v>39.841868386502156</v>
      </c>
      <c r="H902" s="5">
        <f>'90.1 Data-SI'!H902*Convert!$B$6/Convert!$B$5/$D902</f>
        <v>44.798437758127477</v>
      </c>
      <c r="I902" s="5">
        <f>'90.1 Data-SI'!I902*Convert!$B$6/Convert!$B$5/$D902</f>
        <v>9.7066150194329239</v>
      </c>
      <c r="J902" s="5">
        <f>'90.1 Data-SI'!J902*Convert!$B$6/Convert!$B$5/$D902</f>
        <v>83.108588526314875</v>
      </c>
      <c r="K902" s="5">
        <f>'90.1 Data-SI'!K902*Convert!$B$7/Convert!$B$5/$D902</f>
        <v>0</v>
      </c>
      <c r="L902" s="5">
        <f>'90.1 Data-SI'!L902*Convert!$B$6/Convert!$B$5/$D902</f>
        <v>0</v>
      </c>
      <c r="M902" s="5">
        <f>'90.1 Data-SI'!M902*Convert!$B$6/Convert!$B$5/$D902</f>
        <v>34.334569084696241</v>
      </c>
      <c r="N902" s="5">
        <f>'90.1 Data-SI'!N902*Convert!$B$6/Convert!$B$5/$D902</f>
        <v>0</v>
      </c>
      <c r="O902" s="5">
        <f>'90.1 Data-SI'!O902*Convert!$B$6/Convert!$B$5/$D902</f>
        <v>0</v>
      </c>
      <c r="P902" s="5">
        <f>'90.1 Data-SI'!P902*Convert!$B$6/Convert!$B$5/$D902</f>
        <v>0</v>
      </c>
      <c r="Q902" s="5">
        <f>'90.1 Data-SI'!Q902*Convert!$B$6/Convert!$B$5/$D902</f>
        <v>0</v>
      </c>
      <c r="R902" s="5">
        <f>'90.1 Data-SI'!R902*Convert!$B$6/Convert!$B$5/$D902</f>
        <v>0</v>
      </c>
      <c r="S902" s="5">
        <f>'90.1 Data-SI'!S902*Convert!$B$6/Convert!$B$5/$D902</f>
        <v>0</v>
      </c>
      <c r="T902" s="5">
        <f>'90.1 Data-SI'!T902*Convert!$B$6/Convert!$B$5/$D902</f>
        <v>30.995768882976407</v>
      </c>
      <c r="U902" s="5">
        <f>'90.1 Data-SI'!U902*Convert!$B$7/Convert!$B$5/$D902</f>
        <v>0</v>
      </c>
      <c r="V902" s="5">
        <f>'90.1 Data-SI'!V902*Convert!$B$6/Convert!$B$5/$D902</f>
        <v>0</v>
      </c>
      <c r="W902" s="5">
        <f>'90.1 Data-SI'!W902*Convert!$B$6/Convert!$B$5/$D902</f>
        <v>77.652920155463391</v>
      </c>
      <c r="X902" s="5">
        <f>'90.1 Data-SI'!X902*Convert!$B$7/Convert!$B$5/$D902</f>
        <v>0.10014259505612508</v>
      </c>
      <c r="Y902" s="5">
        <f t="shared" si="30"/>
        <v>77.753062750519518</v>
      </c>
      <c r="Z902" s="5">
        <f>'90.1 Data-SI'!Z902*Convert!$B$6/Convert!$B$5/$D902</f>
        <v>0.29257527540843925</v>
      </c>
      <c r="AA902" s="5">
        <f>'90.1 Data-SI'!AA902*Convert!$B$6/Convert!$B$5/$D902</f>
        <v>246.55490561772348</v>
      </c>
      <c r="AB902" s="5">
        <f t="shared" si="31"/>
        <v>246.84748089313192</v>
      </c>
    </row>
    <row r="903" spans="1:28" x14ac:dyDescent="0.25">
      <c r="A903" s="95">
        <v>2019</v>
      </c>
      <c r="B903" s="95" t="s">
        <v>53</v>
      </c>
      <c r="C903" s="52" t="s">
        <v>17</v>
      </c>
      <c r="D903" s="5">
        <f>VLOOKUP(B903,SWH!$A$4:$C$19,3,FALSE)</f>
        <v>511.16</v>
      </c>
      <c r="E903" s="5">
        <f>'90.1 Data-SI'!E903*Convert!$B$6/Convert!$B$5/$D903</f>
        <v>0.48188868890801745</v>
      </c>
      <c r="F903" s="5">
        <f>'90.1 Data-SI'!F903*Convert!$B$7/Convert!$B$5/$D903</f>
        <v>0</v>
      </c>
      <c r="G903" s="5">
        <f>'90.1 Data-SI'!G903*Convert!$B$6/Convert!$B$5/$D903</f>
        <v>25.058211823216908</v>
      </c>
      <c r="H903" s="5">
        <f>'90.1 Data-SI'!H903*Convert!$B$6/Convert!$B$5/$D903</f>
        <v>44.729596516854905</v>
      </c>
      <c r="I903" s="5">
        <f>'90.1 Data-SI'!I903*Convert!$B$6/Convert!$B$5/$D903</f>
        <v>9.689404709114779</v>
      </c>
      <c r="J903" s="5">
        <f>'90.1 Data-SI'!J903*Convert!$B$6/Convert!$B$5/$D903</f>
        <v>83.108588526314875</v>
      </c>
      <c r="K903" s="5">
        <f>'90.1 Data-SI'!K903*Convert!$B$7/Convert!$B$5/$D903</f>
        <v>0</v>
      </c>
      <c r="L903" s="5">
        <f>'90.1 Data-SI'!L903*Convert!$B$6/Convert!$B$5/$D903</f>
        <v>0</v>
      </c>
      <c r="M903" s="5">
        <f>'90.1 Data-SI'!M903*Convert!$B$6/Convert!$B$5/$D903</f>
        <v>26.727611924076829</v>
      </c>
      <c r="N903" s="5">
        <f>'90.1 Data-SI'!N903*Convert!$B$6/Convert!$B$5/$D903</f>
        <v>0</v>
      </c>
      <c r="O903" s="5">
        <f>'90.1 Data-SI'!O903*Convert!$B$6/Convert!$B$5/$D903</f>
        <v>0</v>
      </c>
      <c r="P903" s="5">
        <f>'90.1 Data-SI'!P903*Convert!$B$6/Convert!$B$5/$D903</f>
        <v>0</v>
      </c>
      <c r="Q903" s="5">
        <f>'90.1 Data-SI'!Q903*Convert!$B$6/Convert!$B$5/$D903</f>
        <v>0</v>
      </c>
      <c r="R903" s="5">
        <f>'90.1 Data-SI'!R903*Convert!$B$6/Convert!$B$5/$D903</f>
        <v>0</v>
      </c>
      <c r="S903" s="5">
        <f>'90.1 Data-SI'!S903*Convert!$B$6/Convert!$B$5/$D903</f>
        <v>0</v>
      </c>
      <c r="T903" s="5">
        <f>'90.1 Data-SI'!T903*Convert!$B$6/Convert!$B$5/$D903</f>
        <v>30.995768882976407</v>
      </c>
      <c r="U903" s="5">
        <f>'90.1 Data-SI'!U903*Convert!$B$7/Convert!$B$5/$D903</f>
        <v>0</v>
      </c>
      <c r="V903" s="5">
        <f>'90.1 Data-SI'!V903*Convert!$B$6/Convert!$B$5/$D903</f>
        <v>0</v>
      </c>
      <c r="W903" s="5">
        <f>'90.1 Data-SI'!W903*Convert!$B$6/Convert!$B$5/$D903</f>
        <v>52.267712436201748</v>
      </c>
      <c r="X903" s="5">
        <f>'90.1 Data-SI'!X903*Convert!$B$7/Convert!$B$5/$D903</f>
        <v>0</v>
      </c>
      <c r="Y903" s="5">
        <f t="shared" si="30"/>
        <v>52.267712436201748</v>
      </c>
      <c r="Z903" s="5">
        <f>'90.1 Data-SI'!Z903*Convert!$B$6/Convert!$B$5/$D903</f>
        <v>0</v>
      </c>
      <c r="AA903" s="5">
        <f>'90.1 Data-SI'!AA903*Convert!$B$6/Convert!$B$5/$D903</f>
        <v>220.77386076114456</v>
      </c>
      <c r="AB903" s="5">
        <f t="shared" si="31"/>
        <v>220.77386076114456</v>
      </c>
    </row>
    <row r="904" spans="1:28" x14ac:dyDescent="0.25">
      <c r="A904" s="95">
        <v>2019</v>
      </c>
      <c r="B904" s="95" t="s">
        <v>53</v>
      </c>
      <c r="C904" s="52" t="s">
        <v>14</v>
      </c>
      <c r="D904" s="5">
        <f>VLOOKUP(B904,SWH!$A$4:$C$19,3,FALSE)</f>
        <v>511.16</v>
      </c>
      <c r="E904" s="5">
        <f>'90.1 Data-SI'!E904*Convert!$B$6/Convert!$B$5/$D904</f>
        <v>17.606147455460778</v>
      </c>
      <c r="F904" s="5">
        <f>'90.1 Data-SI'!F904*Convert!$B$7/Convert!$B$5/$D904</f>
        <v>1.8143481927815601</v>
      </c>
      <c r="G904" s="5">
        <f>'90.1 Data-SI'!G904*Convert!$B$6/Convert!$B$5/$D904</f>
        <v>25.884306718487796</v>
      </c>
      <c r="H904" s="5">
        <f>'90.1 Data-SI'!H904*Convert!$B$6/Convert!$B$5/$D904</f>
        <v>44.213287207310607</v>
      </c>
      <c r="I904" s="5">
        <f>'90.1 Data-SI'!I904*Convert!$B$6/Convert!$B$5/$D904</f>
        <v>9.7926665710236431</v>
      </c>
      <c r="J904" s="5">
        <f>'90.1 Data-SI'!J904*Convert!$B$6/Convert!$B$5/$D904</f>
        <v>83.108588526314875</v>
      </c>
      <c r="K904" s="5">
        <f>'90.1 Data-SI'!K904*Convert!$B$7/Convert!$B$5/$D904</f>
        <v>0</v>
      </c>
      <c r="L904" s="5">
        <f>'90.1 Data-SI'!L904*Convert!$B$6/Convert!$B$5/$D904</f>
        <v>0</v>
      </c>
      <c r="M904" s="5">
        <f>'90.1 Data-SI'!M904*Convert!$B$6/Convert!$B$5/$D904</f>
        <v>26.796453165349398</v>
      </c>
      <c r="N904" s="5">
        <f>'90.1 Data-SI'!N904*Convert!$B$6/Convert!$B$5/$D904</f>
        <v>0</v>
      </c>
      <c r="O904" s="5">
        <f>'90.1 Data-SI'!O904*Convert!$B$6/Convert!$B$5/$D904</f>
        <v>0</v>
      </c>
      <c r="P904" s="5">
        <f>'90.1 Data-SI'!P904*Convert!$B$6/Convert!$B$5/$D904</f>
        <v>0</v>
      </c>
      <c r="Q904" s="5">
        <f>'90.1 Data-SI'!Q904*Convert!$B$6/Convert!$B$5/$D904</f>
        <v>0</v>
      </c>
      <c r="R904" s="5">
        <f>'90.1 Data-SI'!R904*Convert!$B$6/Convert!$B$5/$D904</f>
        <v>0</v>
      </c>
      <c r="S904" s="5">
        <f>'90.1 Data-SI'!S904*Convert!$B$6/Convert!$B$5/$D904</f>
        <v>0</v>
      </c>
      <c r="T904" s="5">
        <f>'90.1 Data-SI'!T904*Convert!$B$6/Convert!$B$5/$D904</f>
        <v>30.995768882976407</v>
      </c>
      <c r="U904" s="5">
        <f>'90.1 Data-SI'!U904*Convert!$B$7/Convert!$B$5/$D904</f>
        <v>0</v>
      </c>
      <c r="V904" s="5">
        <f>'90.1 Data-SI'!V904*Convert!$B$6/Convert!$B$5/$D904</f>
        <v>0</v>
      </c>
      <c r="W904" s="5">
        <f>'90.1 Data-SI'!W904*Convert!$B$6/Convert!$B$5/$D904</f>
        <v>70.286907339297983</v>
      </c>
      <c r="X904" s="5">
        <f>'90.1 Data-SI'!X904*Convert!$B$7/Convert!$B$5/$D904</f>
        <v>1.8143481927815601</v>
      </c>
      <c r="Y904" s="5">
        <f t="shared" si="30"/>
        <v>72.101255532079549</v>
      </c>
      <c r="Z904" s="5">
        <f>'90.1 Data-SI'!Z904*Convert!$B$6/Convert!$B$5/$D904</f>
        <v>5.3007755779881931</v>
      </c>
      <c r="AA904" s="5">
        <f>'90.1 Data-SI'!AA904*Convert!$B$6/Convert!$B$5/$D904</f>
        <v>243.68078379459354</v>
      </c>
      <c r="AB904" s="5">
        <f t="shared" si="31"/>
        <v>248.98155937258173</v>
      </c>
    </row>
    <row r="905" spans="1:28" x14ac:dyDescent="0.25">
      <c r="A905" s="95">
        <v>2019</v>
      </c>
      <c r="B905" s="95" t="s">
        <v>53</v>
      </c>
      <c r="C905" s="52" t="s">
        <v>2</v>
      </c>
      <c r="D905" s="5">
        <f>VLOOKUP(B905,SWH!$A$4:$C$19,3,FALSE)</f>
        <v>511.16</v>
      </c>
      <c r="E905" s="5">
        <f>'90.1 Data-SI'!E905*Convert!$B$6/Convert!$B$5/$D905</f>
        <v>7.073437540756971</v>
      </c>
      <c r="F905" s="5">
        <f>'90.1 Data-SI'!F905*Convert!$B$7/Convert!$B$5/$D905</f>
        <v>0.22973889454052221</v>
      </c>
      <c r="G905" s="5">
        <f>'90.1 Data-SI'!G905*Convert!$B$6/Convert!$B$5/$D905</f>
        <v>29.773836850388221</v>
      </c>
      <c r="H905" s="5">
        <f>'90.1 Data-SI'!H905*Convert!$B$6/Convert!$B$5/$D905</f>
        <v>44.144445966038028</v>
      </c>
      <c r="I905" s="5">
        <f>'90.1 Data-SI'!I905*Convert!$B$6/Convert!$B$5/$D905</f>
        <v>9.7238253297510671</v>
      </c>
      <c r="J905" s="5">
        <f>'90.1 Data-SI'!J905*Convert!$B$6/Convert!$B$5/$D905</f>
        <v>83.108588526314875</v>
      </c>
      <c r="K905" s="5">
        <f>'90.1 Data-SI'!K905*Convert!$B$7/Convert!$B$5/$D905</f>
        <v>0</v>
      </c>
      <c r="L905" s="5">
        <f>'90.1 Data-SI'!L905*Convert!$B$6/Convert!$B$5/$D905</f>
        <v>0</v>
      </c>
      <c r="M905" s="5">
        <f>'90.1 Data-SI'!M905*Convert!$B$6/Convert!$B$5/$D905</f>
        <v>33.560105120379788</v>
      </c>
      <c r="N905" s="5">
        <f>'90.1 Data-SI'!N905*Convert!$B$6/Convert!$B$5/$D905</f>
        <v>0</v>
      </c>
      <c r="O905" s="5">
        <f>'90.1 Data-SI'!O905*Convert!$B$6/Convert!$B$5/$D905</f>
        <v>0</v>
      </c>
      <c r="P905" s="5">
        <f>'90.1 Data-SI'!P905*Convert!$B$6/Convert!$B$5/$D905</f>
        <v>0</v>
      </c>
      <c r="Q905" s="5">
        <f>'90.1 Data-SI'!Q905*Convert!$B$6/Convert!$B$5/$D905</f>
        <v>0</v>
      </c>
      <c r="R905" s="5">
        <f>'90.1 Data-SI'!R905*Convert!$B$6/Convert!$B$5/$D905</f>
        <v>0</v>
      </c>
      <c r="S905" s="5">
        <f>'90.1 Data-SI'!S905*Convert!$B$6/Convert!$B$5/$D905</f>
        <v>0</v>
      </c>
      <c r="T905" s="5">
        <f>'90.1 Data-SI'!T905*Convert!$B$6/Convert!$B$5/$D905</f>
        <v>30.995768882976407</v>
      </c>
      <c r="U905" s="5">
        <f>'90.1 Data-SI'!U905*Convert!$B$7/Convert!$B$5/$D905</f>
        <v>0</v>
      </c>
      <c r="V905" s="5">
        <f>'90.1 Data-SI'!V905*Convert!$B$6/Convert!$B$5/$D905</f>
        <v>0</v>
      </c>
      <c r="W905" s="5">
        <f>'90.1 Data-SI'!W905*Convert!$B$6/Convert!$B$5/$D905</f>
        <v>70.407379511524965</v>
      </c>
      <c r="X905" s="5">
        <f>'90.1 Data-SI'!X905*Convert!$B$7/Convert!$B$5/$D905</f>
        <v>0.22973889454052221</v>
      </c>
      <c r="Y905" s="5">
        <f t="shared" si="30"/>
        <v>70.637118406065483</v>
      </c>
      <c r="Z905" s="5">
        <f>'90.1 Data-SI'!Z905*Convert!$B$6/Convert!$B$5/$D905</f>
        <v>0.67120210240759581</v>
      </c>
      <c r="AA905" s="5">
        <f>'90.1 Data-SI'!AA905*Convert!$B$6/Convert!$B$5/$D905</f>
        <v>239.06842062933109</v>
      </c>
      <c r="AB905" s="5">
        <f t="shared" si="31"/>
        <v>239.73962273173868</v>
      </c>
    </row>
    <row r="906" spans="1:28" x14ac:dyDescent="0.25">
      <c r="A906" s="95">
        <v>2019</v>
      </c>
      <c r="B906" s="95" t="s">
        <v>53</v>
      </c>
      <c r="C906" s="52" t="s">
        <v>18</v>
      </c>
      <c r="D906" s="5">
        <f>VLOOKUP(B906,SWH!$A$4:$C$19,3,FALSE)</f>
        <v>511.16</v>
      </c>
      <c r="E906" s="5">
        <f>'90.1 Data-SI'!E906*Convert!$B$6/Convert!$B$5/$D906</f>
        <v>10.412237742476806</v>
      </c>
      <c r="F906" s="5">
        <f>'90.1 Data-SI'!F906*Convert!$B$7/Convert!$B$5/$D906</f>
        <v>0.36522593491057376</v>
      </c>
      <c r="G906" s="5">
        <f>'90.1 Data-SI'!G906*Convert!$B$6/Convert!$B$5/$D906</f>
        <v>12.219320325881871</v>
      </c>
      <c r="H906" s="5">
        <f>'90.1 Data-SI'!H906*Convert!$B$6/Convert!$B$5/$D906</f>
        <v>44.695175896218622</v>
      </c>
      <c r="I906" s="5">
        <f>'90.1 Data-SI'!I906*Convert!$B$6/Convert!$B$5/$D906</f>
        <v>9.9303490535687882</v>
      </c>
      <c r="J906" s="5">
        <f>'90.1 Data-SI'!J906*Convert!$B$6/Convert!$B$5/$D906</f>
        <v>83.108588526314875</v>
      </c>
      <c r="K906" s="5">
        <f>'90.1 Data-SI'!K906*Convert!$B$7/Convert!$B$5/$D906</f>
        <v>0</v>
      </c>
      <c r="L906" s="5">
        <f>'90.1 Data-SI'!L906*Convert!$B$6/Convert!$B$5/$D906</f>
        <v>0</v>
      </c>
      <c r="M906" s="5">
        <f>'90.1 Data-SI'!M906*Convert!$B$6/Convert!$B$5/$D906</f>
        <v>27.829071784438014</v>
      </c>
      <c r="N906" s="5">
        <f>'90.1 Data-SI'!N906*Convert!$B$6/Convert!$B$5/$D906</f>
        <v>0</v>
      </c>
      <c r="O906" s="5">
        <f>'90.1 Data-SI'!O906*Convert!$B$6/Convert!$B$5/$D906</f>
        <v>0</v>
      </c>
      <c r="P906" s="5">
        <f>'90.1 Data-SI'!P906*Convert!$B$6/Convert!$B$5/$D906</f>
        <v>0</v>
      </c>
      <c r="Q906" s="5">
        <f>'90.1 Data-SI'!Q906*Convert!$B$6/Convert!$B$5/$D906</f>
        <v>0</v>
      </c>
      <c r="R906" s="5">
        <f>'90.1 Data-SI'!R906*Convert!$B$6/Convert!$B$5/$D906</f>
        <v>0</v>
      </c>
      <c r="S906" s="5">
        <f>'90.1 Data-SI'!S906*Convert!$B$6/Convert!$B$5/$D906</f>
        <v>0</v>
      </c>
      <c r="T906" s="5">
        <f>'90.1 Data-SI'!T906*Convert!$B$6/Convert!$B$5/$D906</f>
        <v>30.995768882976407</v>
      </c>
      <c r="U906" s="5">
        <f>'90.1 Data-SI'!U906*Convert!$B$7/Convert!$B$5/$D906</f>
        <v>0</v>
      </c>
      <c r="V906" s="5">
        <f>'90.1 Data-SI'!V906*Convert!$B$6/Convert!$B$5/$D906</f>
        <v>0</v>
      </c>
      <c r="W906" s="5">
        <f>'90.1 Data-SI'!W906*Convert!$B$6/Convert!$B$5/$D906</f>
        <v>50.460629852796679</v>
      </c>
      <c r="X906" s="5">
        <f>'90.1 Data-SI'!X906*Convert!$B$7/Convert!$B$5/$D906</f>
        <v>0.36522593491057376</v>
      </c>
      <c r="Y906" s="5">
        <f t="shared" si="30"/>
        <v>50.825855787707255</v>
      </c>
      <c r="Z906" s="5">
        <f>'90.1 Data-SI'!Z906*Convert!$B$6/Convert!$B$5/$D906</f>
        <v>1.0670392397248956</v>
      </c>
      <c r="AA906" s="5">
        <f>'90.1 Data-SI'!AA906*Convert!$B$6/Convert!$B$5/$D906</f>
        <v>220.24034114128213</v>
      </c>
      <c r="AB906" s="5">
        <f t="shared" si="31"/>
        <v>221.30738038100702</v>
      </c>
    </row>
    <row r="907" spans="1:28" x14ac:dyDescent="0.25">
      <c r="A907" s="95">
        <v>2019</v>
      </c>
      <c r="B907" s="95" t="s">
        <v>53</v>
      </c>
      <c r="C907" s="52" t="s">
        <v>4</v>
      </c>
      <c r="D907" s="5">
        <f>VLOOKUP(B907,SWH!$A$4:$C$19,3,FALSE)</f>
        <v>511.16</v>
      </c>
      <c r="E907" s="5">
        <f>'90.1 Data-SI'!E907*Convert!$B$6/Convert!$B$5/$D907</f>
        <v>29.291948161480203</v>
      </c>
      <c r="F907" s="5">
        <f>'90.1 Data-SI'!F907*Convert!$B$7/Convert!$B$5/$D907</f>
        <v>7.6756353740077037</v>
      </c>
      <c r="G907" s="5">
        <f>'90.1 Data-SI'!G907*Convert!$B$6/Convert!$B$5/$D907</f>
        <v>15.609751458556136</v>
      </c>
      <c r="H907" s="5">
        <f>'90.1 Data-SI'!H907*Convert!$B$6/Convert!$B$5/$D907</f>
        <v>44.161656276356176</v>
      </c>
      <c r="I907" s="5">
        <f>'90.1 Data-SI'!I907*Convert!$B$6/Convert!$B$5/$D907</f>
        <v>9.8615078122962174</v>
      </c>
      <c r="J907" s="5">
        <f>'90.1 Data-SI'!J907*Convert!$B$6/Convert!$B$5/$D907</f>
        <v>83.108588526314875</v>
      </c>
      <c r="K907" s="5">
        <f>'90.1 Data-SI'!K907*Convert!$B$7/Convert!$B$5/$D907</f>
        <v>0</v>
      </c>
      <c r="L907" s="5">
        <f>'90.1 Data-SI'!L907*Convert!$B$6/Convert!$B$5/$D907</f>
        <v>0</v>
      </c>
      <c r="M907" s="5">
        <f>'90.1 Data-SI'!M907*Convert!$B$6/Convert!$B$5/$D907</f>
        <v>26.658770682804253</v>
      </c>
      <c r="N907" s="5">
        <f>'90.1 Data-SI'!N907*Convert!$B$6/Convert!$B$5/$D907</f>
        <v>0</v>
      </c>
      <c r="O907" s="5">
        <f>'90.1 Data-SI'!O907*Convert!$B$6/Convert!$B$5/$D907</f>
        <v>0</v>
      </c>
      <c r="P907" s="5">
        <f>'90.1 Data-SI'!P907*Convert!$B$6/Convert!$B$5/$D907</f>
        <v>0</v>
      </c>
      <c r="Q907" s="5">
        <f>'90.1 Data-SI'!Q907*Convert!$B$6/Convert!$B$5/$D907</f>
        <v>0</v>
      </c>
      <c r="R907" s="5">
        <f>'90.1 Data-SI'!R907*Convert!$B$6/Convert!$B$5/$D907</f>
        <v>0</v>
      </c>
      <c r="S907" s="5">
        <f>'90.1 Data-SI'!S907*Convert!$B$6/Convert!$B$5/$D907</f>
        <v>0</v>
      </c>
      <c r="T907" s="5">
        <f>'90.1 Data-SI'!T907*Convert!$B$6/Convert!$B$5/$D907</f>
        <v>30.995768882976407</v>
      </c>
      <c r="U907" s="5">
        <f>'90.1 Data-SI'!U907*Convert!$B$7/Convert!$B$5/$D907</f>
        <v>0</v>
      </c>
      <c r="V907" s="5">
        <f>'90.1 Data-SI'!V907*Convert!$B$6/Convert!$B$5/$D907</f>
        <v>0</v>
      </c>
      <c r="W907" s="5">
        <f>'90.1 Data-SI'!W907*Convert!$B$6/Convert!$B$5/$D907</f>
        <v>71.560470302840585</v>
      </c>
      <c r="X907" s="5">
        <f>'90.1 Data-SI'!X907*Convert!$B$7/Convert!$B$5/$D907</f>
        <v>7.6756353740077037</v>
      </c>
      <c r="Y907" s="5">
        <f t="shared" si="30"/>
        <v>79.236105676848283</v>
      </c>
      <c r="Z907" s="5">
        <f>'90.1 Data-SI'!Z907*Convert!$B$6/Convert!$B$5/$D907</f>
        <v>22.425034344540954</v>
      </c>
      <c r="AA907" s="5">
        <f>'90.1 Data-SI'!AA907*Convert!$B$6/Convert!$B$5/$D907</f>
        <v>262.09581583500704</v>
      </c>
      <c r="AB907" s="5">
        <f t="shared" si="31"/>
        <v>284.52085017954801</v>
      </c>
    </row>
    <row r="908" spans="1:28" x14ac:dyDescent="0.25">
      <c r="A908" s="95">
        <v>2019</v>
      </c>
      <c r="B908" s="95" t="s">
        <v>53</v>
      </c>
      <c r="C908" s="52" t="s">
        <v>5</v>
      </c>
      <c r="D908" s="5">
        <f>VLOOKUP(B908,SWH!$A$4:$C$19,3,FALSE)</f>
        <v>511.16</v>
      </c>
      <c r="E908" s="5">
        <f>'90.1 Data-SI'!E908*Convert!$B$6/Convert!$B$5/$D908</f>
        <v>16.556318526054028</v>
      </c>
      <c r="F908" s="5">
        <f>'90.1 Data-SI'!F908*Convert!$B$7/Convert!$B$5/$D908</f>
        <v>3.4755371225361058</v>
      </c>
      <c r="G908" s="5">
        <f>'90.1 Data-SI'!G908*Convert!$B$6/Convert!$B$5/$D908</f>
        <v>21.030999208771334</v>
      </c>
      <c r="H908" s="5">
        <f>'90.1 Data-SI'!H908*Convert!$B$6/Convert!$B$5/$D908</f>
        <v>44.092815035083589</v>
      </c>
      <c r="I908" s="5">
        <f>'90.1 Data-SI'!I908*Convert!$B$6/Convert!$B$5/$D908</f>
        <v>9.7754562607054964</v>
      </c>
      <c r="J908" s="5">
        <f>'90.1 Data-SI'!J908*Convert!$B$6/Convert!$B$5/$D908</f>
        <v>83.108588526314875</v>
      </c>
      <c r="K908" s="5">
        <f>'90.1 Data-SI'!K908*Convert!$B$7/Convert!$B$5/$D908</f>
        <v>0</v>
      </c>
      <c r="L908" s="5">
        <f>'90.1 Data-SI'!L908*Convert!$B$6/Convert!$B$5/$D908</f>
        <v>0</v>
      </c>
      <c r="M908" s="5">
        <f>'90.1 Data-SI'!M908*Convert!$B$6/Convert!$B$5/$D908</f>
        <v>32.148859674292027</v>
      </c>
      <c r="N908" s="5">
        <f>'90.1 Data-SI'!N908*Convert!$B$6/Convert!$B$5/$D908</f>
        <v>0</v>
      </c>
      <c r="O908" s="5">
        <f>'90.1 Data-SI'!O908*Convert!$B$6/Convert!$B$5/$D908</f>
        <v>0</v>
      </c>
      <c r="P908" s="5">
        <f>'90.1 Data-SI'!P908*Convert!$B$6/Convert!$B$5/$D908</f>
        <v>0</v>
      </c>
      <c r="Q908" s="5">
        <f>'90.1 Data-SI'!Q908*Convert!$B$6/Convert!$B$5/$D908</f>
        <v>0</v>
      </c>
      <c r="R908" s="5">
        <f>'90.1 Data-SI'!R908*Convert!$B$6/Convert!$B$5/$D908</f>
        <v>0</v>
      </c>
      <c r="S908" s="5">
        <f>'90.1 Data-SI'!S908*Convert!$B$6/Convert!$B$5/$D908</f>
        <v>0</v>
      </c>
      <c r="T908" s="5">
        <f>'90.1 Data-SI'!T908*Convert!$B$6/Convert!$B$5/$D908</f>
        <v>30.995768882976407</v>
      </c>
      <c r="U908" s="5">
        <f>'90.1 Data-SI'!U908*Convert!$B$7/Convert!$B$5/$D908</f>
        <v>0</v>
      </c>
      <c r="V908" s="5">
        <f>'90.1 Data-SI'!V908*Convert!$B$6/Convert!$B$5/$D908</f>
        <v>0</v>
      </c>
      <c r="W908" s="5">
        <f>'90.1 Data-SI'!W908*Convert!$B$6/Convert!$B$5/$D908</f>
        <v>69.736177409117374</v>
      </c>
      <c r="X908" s="5">
        <f>'90.1 Data-SI'!X908*Convert!$B$7/Convert!$B$5/$D908</f>
        <v>3.4755371225361058</v>
      </c>
      <c r="Y908" s="5">
        <f t="shared" si="30"/>
        <v>73.211714531653485</v>
      </c>
      <c r="Z908" s="5">
        <f>'90.1 Data-SI'!Z908*Convert!$B$6/Convert!$B$5/$D908</f>
        <v>10.154083087704654</v>
      </c>
      <c r="AA908" s="5">
        <f>'90.1 Data-SI'!AA908*Convert!$B$6/Convert!$B$5/$D908</f>
        <v>247.8456788915843</v>
      </c>
      <c r="AB908" s="5">
        <f t="shared" si="31"/>
        <v>257.99976197928896</v>
      </c>
    </row>
    <row r="909" spans="1:28" x14ac:dyDescent="0.25">
      <c r="A909" s="95">
        <v>2019</v>
      </c>
      <c r="B909" s="95" t="s">
        <v>53</v>
      </c>
      <c r="C909" s="52" t="s">
        <v>15</v>
      </c>
      <c r="D909" s="5">
        <f>VLOOKUP(B909,SWH!$A$4:$C$19,3,FALSE)</f>
        <v>511.16</v>
      </c>
      <c r="E909" s="5">
        <f>'90.1 Data-SI'!E909*Convert!$B$6/Convert!$B$5/$D909</f>
        <v>12.683998704471746</v>
      </c>
      <c r="F909" s="5">
        <f>'90.1 Data-SI'!F909*Convert!$B$7/Convert!$B$5/$D909</f>
        <v>0.61852779299371363</v>
      </c>
      <c r="G909" s="5">
        <f>'90.1 Data-SI'!G909*Convert!$B$6/Convert!$B$5/$D909</f>
        <v>8.8977304344801809</v>
      </c>
      <c r="H909" s="5">
        <f>'90.1 Data-SI'!H909*Convert!$B$6/Convert!$B$5/$D909</f>
        <v>44.402600620810183</v>
      </c>
      <c r="I909" s="5">
        <f>'90.1 Data-SI'!I909*Convert!$B$6/Convert!$B$5/$D909</f>
        <v>9.9475593638869331</v>
      </c>
      <c r="J909" s="5">
        <f>'90.1 Data-SI'!J909*Convert!$B$6/Convert!$B$5/$D909</f>
        <v>83.108588526314875</v>
      </c>
      <c r="K909" s="5">
        <f>'90.1 Data-SI'!K909*Convert!$B$7/Convert!$B$5/$D909</f>
        <v>0</v>
      </c>
      <c r="L909" s="5">
        <f>'90.1 Data-SI'!L909*Convert!$B$6/Convert!$B$5/$D909</f>
        <v>0</v>
      </c>
      <c r="M909" s="5">
        <f>'90.1 Data-SI'!M909*Convert!$B$6/Convert!$B$5/$D909</f>
        <v>26.31456447644138</v>
      </c>
      <c r="N909" s="5">
        <f>'90.1 Data-SI'!N909*Convert!$B$6/Convert!$B$5/$D909</f>
        <v>0</v>
      </c>
      <c r="O909" s="5">
        <f>'90.1 Data-SI'!O909*Convert!$B$6/Convert!$B$5/$D909</f>
        <v>0</v>
      </c>
      <c r="P909" s="5">
        <f>'90.1 Data-SI'!P909*Convert!$B$6/Convert!$B$5/$D909</f>
        <v>0</v>
      </c>
      <c r="Q909" s="5">
        <f>'90.1 Data-SI'!Q909*Convert!$B$6/Convert!$B$5/$D909</f>
        <v>0</v>
      </c>
      <c r="R909" s="5">
        <f>'90.1 Data-SI'!R909*Convert!$B$6/Convert!$B$5/$D909</f>
        <v>0</v>
      </c>
      <c r="S909" s="5">
        <f>'90.1 Data-SI'!S909*Convert!$B$6/Convert!$B$5/$D909</f>
        <v>0</v>
      </c>
      <c r="T909" s="5">
        <f>'90.1 Data-SI'!T909*Convert!$B$6/Convert!$B$5/$D909</f>
        <v>30.995768882976407</v>
      </c>
      <c r="U909" s="5">
        <f>'90.1 Data-SI'!U909*Convert!$B$7/Convert!$B$5/$D909</f>
        <v>0</v>
      </c>
      <c r="V909" s="5">
        <f>'90.1 Data-SI'!V909*Convert!$B$6/Convert!$B$5/$D909</f>
        <v>0</v>
      </c>
      <c r="W909" s="5">
        <f>'90.1 Data-SI'!W909*Convert!$B$6/Convert!$B$5/$D909</f>
        <v>47.896293615393304</v>
      </c>
      <c r="X909" s="5">
        <f>'90.1 Data-SI'!X909*Convert!$B$7/Convert!$B$5/$D909</f>
        <v>0.61852779299371363</v>
      </c>
      <c r="Y909" s="5">
        <f t="shared" si="30"/>
        <v>48.514821408387022</v>
      </c>
      <c r="Z909" s="5">
        <f>'90.1 Data-SI'!Z909*Convert!$B$6/Convert!$B$5/$D909</f>
        <v>1.8070825834050654</v>
      </c>
      <c r="AA909" s="5">
        <f>'90.1 Data-SI'!AA909*Convert!$B$6/Convert!$B$5/$D909</f>
        <v>218.17510390310488</v>
      </c>
      <c r="AB909" s="5">
        <f t="shared" si="31"/>
        <v>219.98218648650996</v>
      </c>
    </row>
    <row r="910" spans="1:28" x14ac:dyDescent="0.25">
      <c r="A910" s="95">
        <v>2019</v>
      </c>
      <c r="B910" s="95" t="s">
        <v>53</v>
      </c>
      <c r="C910" s="52" t="s">
        <v>16</v>
      </c>
      <c r="D910" s="5">
        <f>VLOOKUP(B910,SWH!$A$4:$C$19,3,FALSE)</f>
        <v>511.16</v>
      </c>
      <c r="E910" s="5">
        <f>'90.1 Data-SI'!E910*Convert!$B$6/Convert!$B$5/$D910</f>
        <v>33.887101016424509</v>
      </c>
      <c r="F910" s="5">
        <f>'90.1 Data-SI'!F910*Convert!$B$7/Convert!$B$5/$D910</f>
        <v>22.714696855083432</v>
      </c>
      <c r="G910" s="5">
        <f>'90.1 Data-SI'!G910*Convert!$B$6/Convert!$B$5/$D910</f>
        <v>16.091640147464155</v>
      </c>
      <c r="H910" s="5">
        <f>'90.1 Data-SI'!H910*Convert!$B$6/Convert!$B$5/$D910</f>
        <v>44.196076896992459</v>
      </c>
      <c r="I910" s="5">
        <f>'90.1 Data-SI'!I910*Convert!$B$6/Convert!$B$5/$D910</f>
        <v>9.8615078122962174</v>
      </c>
      <c r="J910" s="5">
        <f>'90.1 Data-SI'!J910*Convert!$B$6/Convert!$B$5/$D910</f>
        <v>83.108588526314875</v>
      </c>
      <c r="K910" s="5">
        <f>'90.1 Data-SI'!K910*Convert!$B$7/Convert!$B$5/$D910</f>
        <v>0</v>
      </c>
      <c r="L910" s="5">
        <f>'90.1 Data-SI'!L910*Convert!$B$6/Convert!$B$5/$D910</f>
        <v>0</v>
      </c>
      <c r="M910" s="5">
        <f>'90.1 Data-SI'!M910*Convert!$B$6/Convert!$B$5/$D910</f>
        <v>29.377999713070924</v>
      </c>
      <c r="N910" s="5">
        <f>'90.1 Data-SI'!N910*Convert!$B$6/Convert!$B$5/$D910</f>
        <v>0</v>
      </c>
      <c r="O910" s="5">
        <f>'90.1 Data-SI'!O910*Convert!$B$6/Convert!$B$5/$D910</f>
        <v>0</v>
      </c>
      <c r="P910" s="5">
        <f>'90.1 Data-SI'!P910*Convert!$B$6/Convert!$B$5/$D910</f>
        <v>0</v>
      </c>
      <c r="Q910" s="5">
        <f>'90.1 Data-SI'!Q910*Convert!$B$6/Convert!$B$5/$D910</f>
        <v>0</v>
      </c>
      <c r="R910" s="5">
        <f>'90.1 Data-SI'!R910*Convert!$B$6/Convert!$B$5/$D910</f>
        <v>0</v>
      </c>
      <c r="S910" s="5">
        <f>'90.1 Data-SI'!S910*Convert!$B$6/Convert!$B$5/$D910</f>
        <v>0</v>
      </c>
      <c r="T910" s="5">
        <f>'90.1 Data-SI'!T910*Convert!$B$6/Convert!$B$5/$D910</f>
        <v>30.995768882976407</v>
      </c>
      <c r="U910" s="5">
        <f>'90.1 Data-SI'!U910*Convert!$B$7/Convert!$B$5/$D910</f>
        <v>0</v>
      </c>
      <c r="V910" s="5">
        <f>'90.1 Data-SI'!V910*Convert!$B$6/Convert!$B$5/$D910</f>
        <v>0</v>
      </c>
      <c r="W910" s="5">
        <f>'90.1 Data-SI'!W910*Convert!$B$6/Convert!$B$5/$D910</f>
        <v>79.356740876959577</v>
      </c>
      <c r="X910" s="5">
        <f>'90.1 Data-SI'!X910*Convert!$B$7/Convert!$B$5/$D910</f>
        <v>22.714696855083432</v>
      </c>
      <c r="Y910" s="5">
        <f t="shared" si="30"/>
        <v>102.07143773204301</v>
      </c>
      <c r="Z910" s="5">
        <f>'90.1 Data-SI'!Z910*Convert!$B$6/Convert!$B$5/$D910</f>
        <v>66.362956586761257</v>
      </c>
      <c r="AA910" s="5">
        <f>'90.1 Data-SI'!AA910*Convert!$B$6/Convert!$B$5/$D910</f>
        <v>313.88163958230081</v>
      </c>
      <c r="AB910" s="5">
        <f t="shared" si="31"/>
        <v>380.24459616906205</v>
      </c>
    </row>
    <row r="911" spans="1:28" x14ac:dyDescent="0.25">
      <c r="A911" s="95">
        <v>2019</v>
      </c>
      <c r="B911" s="95" t="s">
        <v>53</v>
      </c>
      <c r="C911" s="52" t="s">
        <v>9</v>
      </c>
      <c r="D911" s="5">
        <f>VLOOKUP(B911,SWH!$A$4:$C$19,3,FALSE)</f>
        <v>511.16</v>
      </c>
      <c r="E911" s="5">
        <f>'90.1 Data-SI'!E911*Convert!$B$6/Convert!$B$5/$D911</f>
        <v>22.820871481858255</v>
      </c>
      <c r="F911" s="5">
        <f>'90.1 Data-SI'!F911*Convert!$B$7/Convert!$B$5/$D911</f>
        <v>13.136352175009348</v>
      </c>
      <c r="G911" s="5">
        <f>'90.1 Data-SI'!G911*Convert!$B$6/Convert!$B$5/$D911</f>
        <v>13.217518324334193</v>
      </c>
      <c r="H911" s="5">
        <f>'90.1 Data-SI'!H911*Convert!$B$6/Convert!$B$5/$D911</f>
        <v>44.264918138265024</v>
      </c>
      <c r="I911" s="5">
        <f>'90.1 Data-SI'!I911*Convert!$B$6/Convert!$B$5/$D911</f>
        <v>9.9475593638869331</v>
      </c>
      <c r="J911" s="5">
        <f>'90.1 Data-SI'!J911*Convert!$B$6/Convert!$B$5/$D911</f>
        <v>83.108588526314875</v>
      </c>
      <c r="K911" s="5">
        <f>'90.1 Data-SI'!K911*Convert!$B$7/Convert!$B$5/$D911</f>
        <v>0</v>
      </c>
      <c r="L911" s="5">
        <f>'90.1 Data-SI'!L911*Convert!$B$6/Convert!$B$5/$D911</f>
        <v>0</v>
      </c>
      <c r="M911" s="5">
        <f>'90.1 Data-SI'!M911*Convert!$B$6/Convert!$B$5/$D911</f>
        <v>31.580919433793287</v>
      </c>
      <c r="N911" s="5">
        <f>'90.1 Data-SI'!N911*Convert!$B$6/Convert!$B$5/$D911</f>
        <v>0</v>
      </c>
      <c r="O911" s="5">
        <f>'90.1 Data-SI'!O911*Convert!$B$6/Convert!$B$5/$D911</f>
        <v>0</v>
      </c>
      <c r="P911" s="5">
        <f>'90.1 Data-SI'!P911*Convert!$B$6/Convert!$B$5/$D911</f>
        <v>0</v>
      </c>
      <c r="Q911" s="5">
        <f>'90.1 Data-SI'!Q911*Convert!$B$6/Convert!$B$5/$D911</f>
        <v>0</v>
      </c>
      <c r="R911" s="5">
        <f>'90.1 Data-SI'!R911*Convert!$B$6/Convert!$B$5/$D911</f>
        <v>0</v>
      </c>
      <c r="S911" s="5">
        <f>'90.1 Data-SI'!S911*Convert!$B$6/Convert!$B$5/$D911</f>
        <v>0</v>
      </c>
      <c r="T911" s="5">
        <f>'90.1 Data-SI'!T911*Convert!$B$6/Convert!$B$5/$D911</f>
        <v>30.995768882976407</v>
      </c>
      <c r="U911" s="5">
        <f>'90.1 Data-SI'!U911*Convert!$B$7/Convert!$B$5/$D911</f>
        <v>0</v>
      </c>
      <c r="V911" s="5">
        <f>'90.1 Data-SI'!V911*Convert!$B$6/Convert!$B$5/$D911</f>
        <v>0</v>
      </c>
      <c r="W911" s="5">
        <f>'90.1 Data-SI'!W911*Convert!$B$6/Convert!$B$5/$D911</f>
        <v>67.619309239985739</v>
      </c>
      <c r="X911" s="5">
        <f>'90.1 Data-SI'!X911*Convert!$B$7/Convert!$B$5/$D911</f>
        <v>13.136352175009348</v>
      </c>
      <c r="Y911" s="5">
        <f t="shared" si="30"/>
        <v>80.755661414995089</v>
      </c>
      <c r="Z911" s="5">
        <f>'90.1 Data-SI'!Z911*Convert!$B$6/Convert!$B$5/$D911</f>
        <v>38.378992009459964</v>
      </c>
      <c r="AA911" s="5">
        <f>'90.1 Data-SI'!AA911*Convert!$B$6/Convert!$B$5/$D911</f>
        <v>274.29792585057083</v>
      </c>
      <c r="AB911" s="5">
        <f t="shared" si="31"/>
        <v>312.67691786003081</v>
      </c>
    </row>
    <row r="912" spans="1:28" x14ac:dyDescent="0.25">
      <c r="A912" s="95">
        <v>2019</v>
      </c>
      <c r="B912" s="95" t="s">
        <v>53</v>
      </c>
      <c r="C912" s="52" t="s">
        <v>12</v>
      </c>
      <c r="D912" s="5">
        <f>VLOOKUP(B912,SWH!$A$4:$C$19,3,FALSE)</f>
        <v>511.16</v>
      </c>
      <c r="E912" s="5">
        <f>'90.1 Data-SI'!E912*Convert!$B$6/Convert!$B$5/$D912</f>
        <v>29.532892505934214</v>
      </c>
      <c r="F912" s="5">
        <f>'90.1 Data-SI'!F912*Convert!$B$7/Convert!$B$5/$D912</f>
        <v>34.443161958421371</v>
      </c>
      <c r="G912" s="5">
        <f>'90.1 Data-SI'!G912*Convert!$B$6/Convert!$B$5/$D912</f>
        <v>12.408633739381449</v>
      </c>
      <c r="H912" s="5">
        <f>'90.1 Data-SI'!H912*Convert!$B$6/Convert!$B$5/$D912</f>
        <v>44.230497517628741</v>
      </c>
      <c r="I912" s="5">
        <f>'90.1 Data-SI'!I912*Convert!$B$6/Convert!$B$5/$D912</f>
        <v>9.9475593638869331</v>
      </c>
      <c r="J912" s="5">
        <f>'90.1 Data-SI'!J912*Convert!$B$6/Convert!$B$5/$D912</f>
        <v>83.108588526314875</v>
      </c>
      <c r="K912" s="5">
        <f>'90.1 Data-SI'!K912*Convert!$B$7/Convert!$B$5/$D912</f>
        <v>0</v>
      </c>
      <c r="L912" s="5">
        <f>'90.1 Data-SI'!L912*Convert!$B$6/Convert!$B$5/$D912</f>
        <v>0</v>
      </c>
      <c r="M912" s="5">
        <f>'90.1 Data-SI'!M912*Convert!$B$6/Convert!$B$5/$D912</f>
        <v>28.878900713844761</v>
      </c>
      <c r="N912" s="5">
        <f>'90.1 Data-SI'!N912*Convert!$B$6/Convert!$B$5/$D912</f>
        <v>0</v>
      </c>
      <c r="O912" s="5">
        <f>'90.1 Data-SI'!O912*Convert!$B$6/Convert!$B$5/$D912</f>
        <v>0</v>
      </c>
      <c r="P912" s="5">
        <f>'90.1 Data-SI'!P912*Convert!$B$6/Convert!$B$5/$D912</f>
        <v>0</v>
      </c>
      <c r="Q912" s="5">
        <f>'90.1 Data-SI'!Q912*Convert!$B$6/Convert!$B$5/$D912</f>
        <v>0</v>
      </c>
      <c r="R912" s="5">
        <f>'90.1 Data-SI'!R912*Convert!$B$6/Convert!$B$5/$D912</f>
        <v>0</v>
      </c>
      <c r="S912" s="5">
        <f>'90.1 Data-SI'!S912*Convert!$B$6/Convert!$B$5/$D912</f>
        <v>0</v>
      </c>
      <c r="T912" s="5">
        <f>'90.1 Data-SI'!T912*Convert!$B$6/Convert!$B$5/$D912</f>
        <v>30.995768882976407</v>
      </c>
      <c r="U912" s="5">
        <f>'90.1 Data-SI'!U912*Convert!$B$7/Convert!$B$5/$D912</f>
        <v>0</v>
      </c>
      <c r="V912" s="5">
        <f>'90.1 Data-SI'!V912*Convert!$B$6/Convert!$B$5/$D912</f>
        <v>0</v>
      </c>
      <c r="W912" s="5">
        <f>'90.1 Data-SI'!W912*Convert!$B$6/Convert!$B$5/$D912</f>
        <v>70.820426959160443</v>
      </c>
      <c r="X912" s="5">
        <f>'90.1 Data-SI'!X912*Convert!$B$7/Convert!$B$5/$D912</f>
        <v>34.443161958421371</v>
      </c>
      <c r="Y912" s="5">
        <f t="shared" si="30"/>
        <v>105.26358891758181</v>
      </c>
      <c r="Z912" s="5">
        <f>'90.1 Data-SI'!Z912*Convert!$B$6/Convert!$B$5/$D912</f>
        <v>100.62868443018493</v>
      </c>
      <c r="AA912" s="5">
        <f>'90.1 Data-SI'!AA912*Convert!$B$6/Convert!$B$5/$D912</f>
        <v>339.73152568015229</v>
      </c>
      <c r="AB912" s="5">
        <f t="shared" si="31"/>
        <v>440.36021011033722</v>
      </c>
    </row>
    <row r="913" spans="1:28" x14ac:dyDescent="0.25">
      <c r="A913" s="95">
        <v>2019</v>
      </c>
      <c r="B913" s="95" t="s">
        <v>53</v>
      </c>
      <c r="C913" s="52" t="s">
        <v>8</v>
      </c>
      <c r="D913" s="5">
        <f>VLOOKUP(B913,SWH!$A$4:$C$19,3,FALSE)</f>
        <v>511.16</v>
      </c>
      <c r="E913" s="5">
        <f>'90.1 Data-SI'!E913*Convert!$B$6/Convert!$B$5/$D913</f>
        <v>25.953147959760368</v>
      </c>
      <c r="F913" s="5">
        <f>'90.1 Data-SI'!F913*Convert!$B$7/Convert!$B$5/$D913</f>
        <v>57.157858813504802</v>
      </c>
      <c r="G913" s="5">
        <f>'90.1 Data-SI'!G913*Convert!$B$6/Convert!$B$5/$D913</f>
        <v>8.4846829868447351</v>
      </c>
      <c r="H913" s="5">
        <f>'90.1 Data-SI'!H913*Convert!$B$6/Convert!$B$5/$D913</f>
        <v>45.349167688308079</v>
      </c>
      <c r="I913" s="5">
        <f>'90.1 Data-SI'!I913*Convert!$B$6/Convert!$B$5/$D913</f>
        <v>10.653182086930814</v>
      </c>
      <c r="J913" s="5">
        <f>'90.1 Data-SI'!J913*Convert!$B$6/Convert!$B$5/$D913</f>
        <v>83.108588526314875</v>
      </c>
      <c r="K913" s="5">
        <f>'90.1 Data-SI'!K913*Convert!$B$7/Convert!$B$5/$D913</f>
        <v>0</v>
      </c>
      <c r="L913" s="5">
        <f>'90.1 Data-SI'!L913*Convert!$B$6/Convert!$B$5/$D913</f>
        <v>0</v>
      </c>
      <c r="M913" s="5">
        <f>'90.1 Data-SI'!M913*Convert!$B$6/Convert!$B$5/$D913</f>
        <v>31.821863778247291</v>
      </c>
      <c r="N913" s="5">
        <f>'90.1 Data-SI'!N913*Convert!$B$6/Convert!$B$5/$D913</f>
        <v>0</v>
      </c>
      <c r="O913" s="5">
        <f>'90.1 Data-SI'!O913*Convert!$B$6/Convert!$B$5/$D913</f>
        <v>0</v>
      </c>
      <c r="P913" s="5">
        <f>'90.1 Data-SI'!P913*Convert!$B$6/Convert!$B$5/$D913</f>
        <v>0</v>
      </c>
      <c r="Q913" s="5">
        <f>'90.1 Data-SI'!Q913*Convert!$B$6/Convert!$B$5/$D913</f>
        <v>0</v>
      </c>
      <c r="R913" s="5">
        <f>'90.1 Data-SI'!R913*Convert!$B$6/Convert!$B$5/$D913</f>
        <v>0</v>
      </c>
      <c r="S913" s="5">
        <f>'90.1 Data-SI'!S913*Convert!$B$6/Convert!$B$5/$D913</f>
        <v>0</v>
      </c>
      <c r="T913" s="5">
        <f>'90.1 Data-SI'!T913*Convert!$B$6/Convert!$B$5/$D913</f>
        <v>30.995768882976407</v>
      </c>
      <c r="U913" s="5">
        <f>'90.1 Data-SI'!U913*Convert!$B$7/Convert!$B$5/$D913</f>
        <v>0</v>
      </c>
      <c r="V913" s="5">
        <f>'90.1 Data-SI'!V913*Convert!$B$6/Convert!$B$5/$D913</f>
        <v>0</v>
      </c>
      <c r="W913" s="5">
        <f>'90.1 Data-SI'!W913*Convert!$B$6/Convert!$B$5/$D913</f>
        <v>66.259694724852395</v>
      </c>
      <c r="X913" s="5">
        <f>'90.1 Data-SI'!X913*Convert!$B$7/Convert!$B$5/$D913</f>
        <v>57.157858813504802</v>
      </c>
      <c r="Y913" s="5">
        <f t="shared" si="30"/>
        <v>123.4175535383572</v>
      </c>
      <c r="Z913" s="5">
        <f>'90.1 Data-SI'!Z913*Convert!$B$6/Convert!$B$5/$D913</f>
        <v>166.99164101694618</v>
      </c>
      <c r="AA913" s="5">
        <f>'90.1 Data-SI'!AA913*Convert!$B$6/Convert!$B$5/$D913</f>
        <v>403.34083261601063</v>
      </c>
      <c r="AB913" s="5">
        <f t="shared" si="31"/>
        <v>570.33247363295686</v>
      </c>
    </row>
    <row r="914" spans="1:28" x14ac:dyDescent="0.25">
      <c r="A914" s="95">
        <v>2004</v>
      </c>
      <c r="B914" s="95" t="s">
        <v>63</v>
      </c>
      <c r="C914" s="52" t="s">
        <v>10</v>
      </c>
      <c r="D914" s="5">
        <f>VLOOKUP(B914,SWH!$A$4:$C$19,3,FALSE)</f>
        <v>3804.01</v>
      </c>
      <c r="E914" s="5">
        <f>'90.1 Data-SI'!E914*Convert!$B$6/Convert!$B$5/$D914</f>
        <v>53.923315279285681</v>
      </c>
      <c r="F914" s="5">
        <f>'90.1 Data-SI'!F914*Convert!$B$7/Convert!$B$5/$D914</f>
        <v>41.040924942071364</v>
      </c>
      <c r="G914" s="5">
        <f>'90.1 Data-SI'!G914*Convert!$B$6/Convert!$B$5/$D914</f>
        <v>646.73982849677043</v>
      </c>
      <c r="H914" s="5">
        <f>'90.1 Data-SI'!H914*Convert!$B$6/Convert!$B$5/$D914</f>
        <v>141.36571670421475</v>
      </c>
      <c r="I914" s="5">
        <f>'90.1 Data-SI'!I914*Convert!$B$6/Convert!$B$5/$D914</f>
        <v>52.558870624536858</v>
      </c>
      <c r="J914" s="5">
        <f>'90.1 Data-SI'!J914*Convert!$B$6/Convert!$B$5/$D914</f>
        <v>428.66919601508226</v>
      </c>
      <c r="K914" s="5">
        <f>'90.1 Data-SI'!K914*Convert!$B$7/Convert!$B$5/$D914</f>
        <v>14.910660066613914</v>
      </c>
      <c r="L914" s="5">
        <f>'90.1 Data-SI'!L914*Convert!$B$6/Convert!$B$5/$D914</f>
        <v>0</v>
      </c>
      <c r="M914" s="5">
        <f>'90.1 Data-SI'!M914*Convert!$B$6/Convert!$B$5/$D914</f>
        <v>150.61387632174115</v>
      </c>
      <c r="N914" s="5">
        <f>'90.1 Data-SI'!N914*Convert!$B$6/Convert!$B$5/$D914</f>
        <v>1.0383655084444514</v>
      </c>
      <c r="O914" s="5">
        <f>'90.1 Data-SI'!O914*Convert!$B$6/Convert!$B$5/$D914</f>
        <v>5.2599341440567542E-2</v>
      </c>
      <c r="P914" s="5">
        <f>'90.1 Data-SI'!P914*Convert!$B$6/Convert!$B$5/$D914</f>
        <v>0.98576616700388375</v>
      </c>
      <c r="Q914" s="5">
        <f>'90.1 Data-SI'!Q914*Convert!$B$6/Convert!$B$5/$D914</f>
        <v>0</v>
      </c>
      <c r="R914" s="5">
        <f>'90.1 Data-SI'!R914*Convert!$B$6/Convert!$B$5/$D914</f>
        <v>0</v>
      </c>
      <c r="S914" s="5">
        <f>'90.1 Data-SI'!S914*Convert!$B$6/Convert!$B$5/$D914</f>
        <v>0</v>
      </c>
      <c r="T914" s="5">
        <f>'90.1 Data-SI'!T914*Convert!$B$6/Convert!$B$5/$D914</f>
        <v>0</v>
      </c>
      <c r="U914" s="5">
        <f>'90.1 Data-SI'!U914*Convert!$B$7/Convert!$B$5/$D914</f>
        <v>19.070320238087938</v>
      </c>
      <c r="V914" s="5">
        <f>'90.1 Data-SI'!V914*Convert!$B$6/Convert!$B$5/$D914</f>
        <v>0</v>
      </c>
      <c r="W914" s="5">
        <f>'90.1 Data-SI'!W914*Convert!$B$6/Convert!$B$5/$D914</f>
        <v>852.26278626480121</v>
      </c>
      <c r="X914" s="5">
        <f>'90.1 Data-SI'!X914*Convert!$B$7/Convert!$B$5/$D914</f>
        <v>41.040924942071364</v>
      </c>
      <c r="Y914" s="5">
        <f t="shared" si="30"/>
        <v>893.30371120687255</v>
      </c>
      <c r="Z914" s="5">
        <f>'90.1 Data-SI'!Z914*Convert!$B$6/Convert!$B$5/$D914</f>
        <v>219.18531438607619</v>
      </c>
      <c r="AA914" s="5">
        <f>'90.1 Data-SI'!AA914*Convert!$B$6/Convert!$B$5/$D914</f>
        <v>1694.0967959542106</v>
      </c>
      <c r="AB914" s="5">
        <f t="shared" si="31"/>
        <v>1913.2821103402869</v>
      </c>
    </row>
    <row r="915" spans="1:28" x14ac:dyDescent="0.25">
      <c r="A915" s="95">
        <v>2004</v>
      </c>
      <c r="B915" s="95" t="s">
        <v>63</v>
      </c>
      <c r="C915" s="52" t="s">
        <v>6</v>
      </c>
      <c r="D915" s="5">
        <f>VLOOKUP(B915,SWH!$A$4:$C$19,3,FALSE)</f>
        <v>3804.01</v>
      </c>
      <c r="E915" s="5">
        <f>'90.1 Data-SI'!E915*Convert!$B$6/Convert!$B$5/$D915</f>
        <v>95.705385749365647</v>
      </c>
      <c r="F915" s="5">
        <f>'90.1 Data-SI'!F915*Convert!$B$7/Convert!$B$5/$D915</f>
        <v>39.035105936454777</v>
      </c>
      <c r="G915" s="5">
        <f>'90.1 Data-SI'!G915*Convert!$B$6/Convert!$B$5/$D915</f>
        <v>571.3785438115159</v>
      </c>
      <c r="H915" s="5">
        <f>'90.1 Data-SI'!H915*Convert!$B$6/Convert!$B$5/$D915</f>
        <v>141.36571670421475</v>
      </c>
      <c r="I915" s="5">
        <f>'90.1 Data-SI'!I915*Convert!$B$6/Convert!$B$5/$D915</f>
        <v>52.568121096772437</v>
      </c>
      <c r="J915" s="5">
        <f>'90.1 Data-SI'!J915*Convert!$B$6/Convert!$B$5/$D915</f>
        <v>428.66919601508226</v>
      </c>
      <c r="K915" s="5">
        <f>'90.1 Data-SI'!K915*Convert!$B$7/Convert!$B$5/$D915</f>
        <v>14.910660066613914</v>
      </c>
      <c r="L915" s="5">
        <f>'90.1 Data-SI'!L915*Convert!$B$6/Convert!$B$5/$D915</f>
        <v>0</v>
      </c>
      <c r="M915" s="5">
        <f>'90.1 Data-SI'!M915*Convert!$B$6/Convert!$B$5/$D915</f>
        <v>145.61168346034839</v>
      </c>
      <c r="N915" s="5">
        <f>'90.1 Data-SI'!N915*Convert!$B$6/Convert!$B$5/$D915</f>
        <v>0.86029391790943421</v>
      </c>
      <c r="O915" s="5">
        <f>'90.1 Data-SI'!O915*Convert!$B$6/Convert!$B$5/$D915</f>
        <v>5.2599341440567542E-2</v>
      </c>
      <c r="P915" s="5">
        <f>'90.1 Data-SI'!P915*Convert!$B$6/Convert!$B$5/$D915</f>
        <v>0.80769457646886655</v>
      </c>
      <c r="Q915" s="5">
        <f>'90.1 Data-SI'!Q915*Convert!$B$6/Convert!$B$5/$D915</f>
        <v>0</v>
      </c>
      <c r="R915" s="5">
        <f>'90.1 Data-SI'!R915*Convert!$B$6/Convert!$B$5/$D915</f>
        <v>0.12025613906260905</v>
      </c>
      <c r="S915" s="5">
        <f>'90.1 Data-SI'!S915*Convert!$B$6/Convert!$B$5/$D915</f>
        <v>0</v>
      </c>
      <c r="T915" s="5">
        <f>'90.1 Data-SI'!T915*Convert!$B$6/Convert!$B$5/$D915</f>
        <v>0</v>
      </c>
      <c r="U915" s="5">
        <f>'90.1 Data-SI'!U915*Convert!$B$7/Convert!$B$5/$D915</f>
        <v>19.070320238087938</v>
      </c>
      <c r="V915" s="5">
        <f>'90.1 Data-SI'!V915*Convert!$B$6/Convert!$B$5/$D915</f>
        <v>0</v>
      </c>
      <c r="W915" s="5">
        <f>'90.1 Data-SI'!W915*Convert!$B$6/Convert!$B$5/$D915</f>
        <v>813.6235637367613</v>
      </c>
      <c r="X915" s="5">
        <f>'90.1 Data-SI'!X915*Convert!$B$7/Convert!$B$5/$D915</f>
        <v>39.035105936454777</v>
      </c>
      <c r="Y915" s="5">
        <f t="shared" si="30"/>
        <v>852.65866967321608</v>
      </c>
      <c r="Z915" s="5">
        <f>'90.1 Data-SI'!Z915*Convert!$B$6/Convert!$B$5/$D915</f>
        <v>213.32514022483292</v>
      </c>
      <c r="AA915" s="5">
        <f>'90.1 Data-SI'!AA915*Convert!$B$6/Convert!$B$5/$D915</f>
        <v>1649.6066497371633</v>
      </c>
      <c r="AB915" s="5">
        <f t="shared" si="31"/>
        <v>1862.9317899619962</v>
      </c>
    </row>
    <row r="916" spans="1:28" x14ac:dyDescent="0.25">
      <c r="A916" s="95">
        <v>2004</v>
      </c>
      <c r="B916" s="95" t="s">
        <v>63</v>
      </c>
      <c r="C916" s="52" t="s">
        <v>11</v>
      </c>
      <c r="D916" s="5">
        <f>VLOOKUP(B916,SWH!$A$4:$C$19,3,FALSE)</f>
        <v>3804.01</v>
      </c>
      <c r="E916" s="5">
        <f>'90.1 Data-SI'!E916*Convert!$B$6/Convert!$B$5/$D916</f>
        <v>67.715769382543385</v>
      </c>
      <c r="F916" s="5">
        <f>'90.1 Data-SI'!F916*Convert!$B$7/Convert!$B$5/$D916</f>
        <v>37.799477101503122</v>
      </c>
      <c r="G916" s="5">
        <f>'90.1 Data-SI'!G916*Convert!$B$6/Convert!$B$5/$D916</f>
        <v>478.37198333688224</v>
      </c>
      <c r="H916" s="5">
        <f>'90.1 Data-SI'!H916*Convert!$B$6/Convert!$B$5/$D916</f>
        <v>141.36571670421475</v>
      </c>
      <c r="I916" s="5">
        <f>'90.1 Data-SI'!I916*Convert!$B$6/Convert!$B$5/$D916</f>
        <v>52.575058950949121</v>
      </c>
      <c r="J916" s="5">
        <f>'90.1 Data-SI'!J916*Convert!$B$6/Convert!$B$5/$D916</f>
        <v>428.66919601508226</v>
      </c>
      <c r="K916" s="5">
        <f>'90.1 Data-SI'!K916*Convert!$B$7/Convert!$B$5/$D916</f>
        <v>14.910660066613914</v>
      </c>
      <c r="L916" s="5">
        <f>'90.1 Data-SI'!L916*Convert!$B$6/Convert!$B$5/$D916</f>
        <v>0</v>
      </c>
      <c r="M916" s="5">
        <f>'90.1 Data-SI'!M916*Convert!$B$6/Convert!$B$5/$D916</f>
        <v>139.01840937443495</v>
      </c>
      <c r="N916" s="5">
        <f>'90.1 Data-SI'!N916*Convert!$B$6/Convert!$B$5/$D916</f>
        <v>1.0083014736787992</v>
      </c>
      <c r="O916" s="5">
        <f>'90.1 Data-SI'!O916*Convert!$B$6/Convert!$B$5/$D916</f>
        <v>5.2599341440567542E-2</v>
      </c>
      <c r="P916" s="5">
        <f>'90.1 Data-SI'!P916*Convert!$B$6/Convert!$B$5/$D916</f>
        <v>0.95570213223823153</v>
      </c>
      <c r="Q916" s="5">
        <f>'90.1 Data-SI'!Q916*Convert!$B$6/Convert!$B$5/$D916</f>
        <v>0</v>
      </c>
      <c r="R916" s="5">
        <f>'90.1 Data-SI'!R916*Convert!$B$6/Convert!$B$5/$D916</f>
        <v>0</v>
      </c>
      <c r="S916" s="5">
        <f>'90.1 Data-SI'!S916*Convert!$B$6/Convert!$B$5/$D916</f>
        <v>0</v>
      </c>
      <c r="T916" s="5">
        <f>'90.1 Data-SI'!T916*Convert!$B$6/Convert!$B$5/$D916</f>
        <v>0</v>
      </c>
      <c r="U916" s="5">
        <f>'90.1 Data-SI'!U916*Convert!$B$7/Convert!$B$5/$D916</f>
        <v>19.070320238087938</v>
      </c>
      <c r="V916" s="5">
        <f>'90.1 Data-SI'!V916*Convert!$B$6/Convert!$B$5/$D916</f>
        <v>0</v>
      </c>
      <c r="W916" s="5">
        <f>'90.1 Data-SI'!W916*Convert!$B$6/Convert!$B$5/$D916</f>
        <v>686.06186422609892</v>
      </c>
      <c r="X916" s="5">
        <f>'90.1 Data-SI'!X916*Convert!$B$7/Convert!$B$5/$D916</f>
        <v>37.799477101503122</v>
      </c>
      <c r="Y916" s="5">
        <f t="shared" si="30"/>
        <v>723.86134132760208</v>
      </c>
      <c r="Z916" s="5">
        <f>'90.1 Data-SI'!Z916*Convert!$B$6/Convert!$B$5/$D916</f>
        <v>209.71514343489574</v>
      </c>
      <c r="AA916" s="5">
        <f>'90.1 Data-SI'!AA916*Convert!$B$6/Convert!$B$5/$D916</f>
        <v>1518.4395786726814</v>
      </c>
      <c r="AB916" s="5">
        <f t="shared" si="31"/>
        <v>1728.1547221075771</v>
      </c>
    </row>
    <row r="917" spans="1:28" x14ac:dyDescent="0.25">
      <c r="A917" s="95">
        <v>2004</v>
      </c>
      <c r="B917" s="95" t="s">
        <v>63</v>
      </c>
      <c r="C917" s="52" t="s">
        <v>13</v>
      </c>
      <c r="D917" s="5">
        <f>VLOOKUP(B917,SWH!$A$4:$C$19,3,FALSE)</f>
        <v>3804.01</v>
      </c>
      <c r="E917" s="5">
        <f>'90.1 Data-SI'!E917*Convert!$B$6/Convert!$B$5/$D917</f>
        <v>103.19595564213085</v>
      </c>
      <c r="F917" s="5">
        <f>'90.1 Data-SI'!F917*Convert!$B$7/Convert!$B$5/$D917</f>
        <v>31.445606084105982</v>
      </c>
      <c r="G917" s="5">
        <f>'90.1 Data-SI'!G917*Convert!$B$6/Convert!$B$5/$D917</f>
        <v>491.54928103647353</v>
      </c>
      <c r="H917" s="5">
        <f>'90.1 Data-SI'!H917*Convert!$B$6/Convert!$B$5/$D917</f>
        <v>141.36571670421475</v>
      </c>
      <c r="I917" s="5">
        <f>'90.1 Data-SI'!I917*Convert!$B$6/Convert!$B$5/$D917</f>
        <v>52.507993027241135</v>
      </c>
      <c r="J917" s="5">
        <f>'90.1 Data-SI'!J917*Convert!$B$6/Convert!$B$5/$D917</f>
        <v>428.66919601508226</v>
      </c>
      <c r="K917" s="5">
        <f>'90.1 Data-SI'!K917*Convert!$B$7/Convert!$B$5/$D917</f>
        <v>14.910660066613914</v>
      </c>
      <c r="L917" s="5">
        <f>'90.1 Data-SI'!L917*Convert!$B$6/Convert!$B$5/$D917</f>
        <v>0</v>
      </c>
      <c r="M917" s="5">
        <f>'90.1 Data-SI'!M917*Convert!$B$6/Convert!$B$5/$D917</f>
        <v>139.5063717848621</v>
      </c>
      <c r="N917" s="5">
        <f>'90.1 Data-SI'!N917*Convert!$B$6/Convert!$B$5/$D917</f>
        <v>0.59665545919525276</v>
      </c>
      <c r="O917" s="5">
        <f>'90.1 Data-SI'!O917*Convert!$B$6/Convert!$B$5/$D917</f>
        <v>5.2599341440567542E-2</v>
      </c>
      <c r="P917" s="5">
        <f>'90.1 Data-SI'!P917*Convert!$B$6/Convert!$B$5/$D917</f>
        <v>0.54405611775468521</v>
      </c>
      <c r="Q917" s="5">
        <f>'90.1 Data-SI'!Q917*Convert!$B$6/Convert!$B$5/$D917</f>
        <v>0</v>
      </c>
      <c r="R917" s="5">
        <f>'90.1 Data-SI'!R917*Convert!$B$6/Convert!$B$5/$D917</f>
        <v>9.7129958473645778E-2</v>
      </c>
      <c r="S917" s="5">
        <f>'90.1 Data-SI'!S917*Convert!$B$6/Convert!$B$5/$D917</f>
        <v>0</v>
      </c>
      <c r="T917" s="5">
        <f>'90.1 Data-SI'!T917*Convert!$B$6/Convert!$B$5/$D917</f>
        <v>0</v>
      </c>
      <c r="U917" s="5">
        <f>'90.1 Data-SI'!U917*Convert!$B$7/Convert!$B$5/$D917</f>
        <v>19.070320238087938</v>
      </c>
      <c r="V917" s="5">
        <f>'90.1 Data-SI'!V917*Convert!$B$6/Convert!$B$5/$D917</f>
        <v>0</v>
      </c>
      <c r="W917" s="5">
        <f>'90.1 Data-SI'!W917*Convert!$B$6/Convert!$B$5/$D917</f>
        <v>734.89279453969482</v>
      </c>
      <c r="X917" s="5">
        <f>'90.1 Data-SI'!X917*Convert!$B$7/Convert!$B$5/$D917</f>
        <v>31.445606084105982</v>
      </c>
      <c r="Y917" s="5">
        <f t="shared" si="30"/>
        <v>766.33840062380079</v>
      </c>
      <c r="Z917" s="5">
        <f>'90.1 Data-SI'!Z917*Convert!$B$6/Convert!$B$5/$D917</f>
        <v>191.1517582761349</v>
      </c>
      <c r="AA917" s="5">
        <f>'90.1 Data-SI'!AA917*Convert!$B$6/Convert!$B$5/$D917</f>
        <v>1548.6400579038082</v>
      </c>
      <c r="AB917" s="5">
        <f t="shared" si="31"/>
        <v>1739.791816179943</v>
      </c>
    </row>
    <row r="918" spans="1:28" x14ac:dyDescent="0.25">
      <c r="A918" s="95">
        <v>2004</v>
      </c>
      <c r="B918" s="95" t="s">
        <v>63</v>
      </c>
      <c r="C918" s="52" t="s">
        <v>19</v>
      </c>
      <c r="D918" s="5">
        <f>VLOOKUP(B918,SWH!$A$4:$C$19,3,FALSE)</f>
        <v>3804.01</v>
      </c>
      <c r="E918" s="5">
        <f>'90.1 Data-SI'!E918*Convert!$B$6/Convert!$B$5/$D918</f>
        <v>114.39365228330686</v>
      </c>
      <c r="F918" s="5">
        <f>'90.1 Data-SI'!F918*Convert!$B$7/Convert!$B$5/$D918</f>
        <v>34.116337467275031</v>
      </c>
      <c r="G918" s="5">
        <f>'90.1 Data-SI'!G918*Convert!$B$6/Convert!$B$5/$D918</f>
        <v>449.67933108015546</v>
      </c>
      <c r="H918" s="5">
        <f>'90.1 Data-SI'!H918*Convert!$B$6/Convert!$B$5/$D918</f>
        <v>141.36571670421475</v>
      </c>
      <c r="I918" s="5">
        <f>'90.1 Data-SI'!I918*Convert!$B$6/Convert!$B$5/$D918</f>
        <v>52.491804700828858</v>
      </c>
      <c r="J918" s="5">
        <f>'90.1 Data-SI'!J918*Convert!$B$6/Convert!$B$5/$D918</f>
        <v>428.66919601508226</v>
      </c>
      <c r="K918" s="5">
        <f>'90.1 Data-SI'!K918*Convert!$B$7/Convert!$B$5/$D918</f>
        <v>14.910660066613914</v>
      </c>
      <c r="L918" s="5">
        <f>'90.1 Data-SI'!L918*Convert!$B$6/Convert!$B$5/$D918</f>
        <v>0</v>
      </c>
      <c r="M918" s="5">
        <f>'90.1 Data-SI'!M918*Convert!$B$6/Convert!$B$5/$D918</f>
        <v>136.54622066947482</v>
      </c>
      <c r="N918" s="5">
        <f>'90.1 Data-SI'!N918*Convert!$B$6/Convert!$B$5/$D918</f>
        <v>0.63596996619649016</v>
      </c>
      <c r="O918" s="5">
        <f>'90.1 Data-SI'!O918*Convert!$B$6/Convert!$B$5/$D918</f>
        <v>5.2599341440567542E-2</v>
      </c>
      <c r="P918" s="5">
        <f>'90.1 Data-SI'!P918*Convert!$B$6/Convert!$B$5/$D918</f>
        <v>0.58337062475592272</v>
      </c>
      <c r="Q918" s="5">
        <f>'90.1 Data-SI'!Q918*Convert!$B$6/Convert!$B$5/$D918</f>
        <v>0</v>
      </c>
      <c r="R918" s="5">
        <f>'90.1 Data-SI'!R918*Convert!$B$6/Convert!$B$5/$D918</f>
        <v>2.830644504089106</v>
      </c>
      <c r="S918" s="5">
        <f>'90.1 Data-SI'!S918*Convert!$B$6/Convert!$B$5/$D918</f>
        <v>0</v>
      </c>
      <c r="T918" s="5">
        <f>'90.1 Data-SI'!T918*Convert!$B$6/Convert!$B$5/$D918</f>
        <v>0</v>
      </c>
      <c r="U918" s="5">
        <f>'90.1 Data-SI'!U918*Convert!$B$7/Convert!$B$5/$D918</f>
        <v>19.070320238087938</v>
      </c>
      <c r="V918" s="5">
        <f>'90.1 Data-SI'!V918*Convert!$B$6/Convert!$B$5/$D918</f>
        <v>0</v>
      </c>
      <c r="W918" s="5">
        <f>'90.1 Data-SI'!W918*Convert!$B$6/Convert!$B$5/$D918</f>
        <v>704.03321916178209</v>
      </c>
      <c r="X918" s="5">
        <f>'90.1 Data-SI'!X918*Convert!$B$7/Convert!$B$5/$D918</f>
        <v>34.116337467275031</v>
      </c>
      <c r="Y918" s="5">
        <f t="shared" si="30"/>
        <v>738.14955662905709</v>
      </c>
      <c r="Z918" s="5">
        <f>'90.1 Data-SI'!Z918*Convert!$B$6/Convert!$B$5/$D918</f>
        <v>198.9522189887922</v>
      </c>
      <c r="AA918" s="5">
        <f>'90.1 Data-SI'!AA918*Convert!$B$6/Convert!$B$5/$D918</f>
        <v>1525.5624422940818</v>
      </c>
      <c r="AB918" s="5">
        <f t="shared" si="31"/>
        <v>1724.5146612828739</v>
      </c>
    </row>
    <row r="919" spans="1:28" x14ac:dyDescent="0.25">
      <c r="A919" s="95">
        <v>2004</v>
      </c>
      <c r="B919" s="95" t="s">
        <v>63</v>
      </c>
      <c r="C919" s="52" t="s">
        <v>20</v>
      </c>
      <c r="D919" s="5">
        <f>VLOOKUP(B919,SWH!$A$4:$C$19,3,FALSE)</f>
        <v>3804.01</v>
      </c>
      <c r="E919" s="5">
        <f>'90.1 Data-SI'!E919*Convert!$B$6/Convert!$B$5/$D919</f>
        <v>148.78459543715417</v>
      </c>
      <c r="F919" s="5">
        <f>'90.1 Data-SI'!F919*Convert!$B$7/Convert!$B$5/$D919</f>
        <v>22.850822041886207</v>
      </c>
      <c r="G919" s="5">
        <f>'90.1 Data-SI'!G919*Convert!$B$6/Convert!$B$5/$D919</f>
        <v>325.01071676117215</v>
      </c>
      <c r="H919" s="5">
        <f>'90.1 Data-SI'!H919*Convert!$B$6/Convert!$B$5/$D919</f>
        <v>141.36571670421475</v>
      </c>
      <c r="I919" s="5">
        <f>'90.1 Data-SI'!I919*Convert!$B$6/Convert!$B$5/$D919</f>
        <v>52.5288065897712</v>
      </c>
      <c r="J919" s="5">
        <f>'90.1 Data-SI'!J919*Convert!$B$6/Convert!$B$5/$D919</f>
        <v>428.66919601508226</v>
      </c>
      <c r="K919" s="5">
        <f>'90.1 Data-SI'!K919*Convert!$B$7/Convert!$B$5/$D919</f>
        <v>14.910660066613914</v>
      </c>
      <c r="L919" s="5">
        <f>'90.1 Data-SI'!L919*Convert!$B$6/Convert!$B$5/$D919</f>
        <v>0</v>
      </c>
      <c r="M919" s="5">
        <f>'90.1 Data-SI'!M919*Convert!$B$6/Convert!$B$5/$D919</f>
        <v>143.23431209580301</v>
      </c>
      <c r="N919" s="5">
        <f>'90.1 Data-SI'!N919*Convert!$B$6/Convert!$B$5/$D919</f>
        <v>0.49258764654491788</v>
      </c>
      <c r="O919" s="5">
        <f>'90.1 Data-SI'!O919*Convert!$B$6/Convert!$B$5/$D919</f>
        <v>5.2599341440567542E-2</v>
      </c>
      <c r="P919" s="5">
        <f>'90.1 Data-SI'!P919*Convert!$B$6/Convert!$B$5/$D919</f>
        <v>0.43998830510435039</v>
      </c>
      <c r="Q919" s="5">
        <f>'90.1 Data-SI'!Q919*Convert!$B$6/Convert!$B$5/$D919</f>
        <v>0</v>
      </c>
      <c r="R919" s="5">
        <f>'90.1 Data-SI'!R919*Convert!$B$6/Convert!$B$5/$D919</f>
        <v>46.485935601875092</v>
      </c>
      <c r="S919" s="5">
        <f>'90.1 Data-SI'!S919*Convert!$B$6/Convert!$B$5/$D919</f>
        <v>0</v>
      </c>
      <c r="T919" s="5">
        <f>'90.1 Data-SI'!T919*Convert!$B$6/Convert!$B$5/$D919</f>
        <v>0</v>
      </c>
      <c r="U919" s="5">
        <f>'90.1 Data-SI'!U919*Convert!$B$7/Convert!$B$5/$D919</f>
        <v>19.070320238087938</v>
      </c>
      <c r="V919" s="5">
        <f>'90.1 Data-SI'!V919*Convert!$B$6/Convert!$B$5/$D919</f>
        <v>0</v>
      </c>
      <c r="W919" s="5">
        <f>'90.1 Data-SI'!W919*Convert!$B$6/Convert!$B$5/$D919</f>
        <v>663.95554820110885</v>
      </c>
      <c r="X919" s="5">
        <f>'90.1 Data-SI'!X919*Convert!$B$7/Convert!$B$5/$D919</f>
        <v>22.850822041886207</v>
      </c>
      <c r="Y919" s="5">
        <f t="shared" si="30"/>
        <v>686.80637024299506</v>
      </c>
      <c r="Z919" s="5">
        <f>'90.1 Data-SI'!Z919*Convert!$B$6/Convert!$B$5/$D919</f>
        <v>166.04135139263857</v>
      </c>
      <c r="AA919" s="5">
        <f>'90.1 Data-SI'!AA919*Convert!$B$6/Convert!$B$5/$D919</f>
        <v>1452.6155308623152</v>
      </c>
      <c r="AB919" s="5">
        <f t="shared" si="31"/>
        <v>1618.6568822549536</v>
      </c>
    </row>
    <row r="920" spans="1:28" x14ac:dyDescent="0.25">
      <c r="A920" s="95">
        <v>2004</v>
      </c>
      <c r="B920" s="95" t="s">
        <v>63</v>
      </c>
      <c r="C920" s="52" t="s">
        <v>3</v>
      </c>
      <c r="D920" s="5">
        <f>VLOOKUP(B920,SWH!$A$4:$C$19,3,FALSE)</f>
        <v>3804.01</v>
      </c>
      <c r="E920" s="5">
        <f>'90.1 Data-SI'!E920*Convert!$B$6/Convert!$B$5/$D920</f>
        <v>156.6914365805207</v>
      </c>
      <c r="F920" s="5">
        <f>'90.1 Data-SI'!F920*Convert!$B$7/Convert!$B$5/$D920</f>
        <v>43.736194758221515</v>
      </c>
      <c r="G920" s="5">
        <f>'90.1 Data-SI'!G920*Convert!$B$6/Convert!$B$5/$D920</f>
        <v>309.93013439910925</v>
      </c>
      <c r="H920" s="5">
        <f>'90.1 Data-SI'!H920*Convert!$B$6/Convert!$B$5/$D920</f>
        <v>141.36571670421475</v>
      </c>
      <c r="I920" s="5">
        <f>'90.1 Data-SI'!I920*Convert!$B$6/Convert!$B$5/$D920</f>
        <v>52.519556117535615</v>
      </c>
      <c r="J920" s="5">
        <f>'90.1 Data-SI'!J920*Convert!$B$6/Convert!$B$5/$D920</f>
        <v>428.66919601508226</v>
      </c>
      <c r="K920" s="5">
        <f>'90.1 Data-SI'!K920*Convert!$B$7/Convert!$B$5/$D920</f>
        <v>14.910660066613914</v>
      </c>
      <c r="L920" s="5">
        <f>'90.1 Data-SI'!L920*Convert!$B$6/Convert!$B$5/$D920</f>
        <v>0</v>
      </c>
      <c r="M920" s="5">
        <f>'90.1 Data-SI'!M920*Convert!$B$6/Convert!$B$5/$D920</f>
        <v>129.80493902779199</v>
      </c>
      <c r="N920" s="5">
        <f>'90.1 Data-SI'!N920*Convert!$B$6/Convert!$B$5/$D920</f>
        <v>0.9574238763830798</v>
      </c>
      <c r="O920" s="5">
        <f>'90.1 Data-SI'!O920*Convert!$B$6/Convert!$B$5/$D920</f>
        <v>5.2599341440567542E-2</v>
      </c>
      <c r="P920" s="5">
        <f>'90.1 Data-SI'!P920*Convert!$B$6/Convert!$B$5/$D920</f>
        <v>0.90482453494251236</v>
      </c>
      <c r="Q920" s="5">
        <f>'90.1 Data-SI'!Q920*Convert!$B$6/Convert!$B$5/$D920</f>
        <v>0</v>
      </c>
      <c r="R920" s="5">
        <f>'90.1 Data-SI'!R920*Convert!$B$6/Convert!$B$5/$D920</f>
        <v>25.334730835209275</v>
      </c>
      <c r="S920" s="5">
        <f>'90.1 Data-SI'!S920*Convert!$B$6/Convert!$B$5/$D920</f>
        <v>0</v>
      </c>
      <c r="T920" s="5">
        <f>'90.1 Data-SI'!T920*Convert!$B$6/Convert!$B$5/$D920</f>
        <v>0</v>
      </c>
      <c r="U920" s="5">
        <f>'90.1 Data-SI'!U920*Convert!$B$7/Convert!$B$5/$D920</f>
        <v>19.305414257293982</v>
      </c>
      <c r="V920" s="5">
        <f>'90.1 Data-SI'!V920*Convert!$B$6/Convert!$B$5/$D920</f>
        <v>0</v>
      </c>
      <c r="W920" s="5">
        <f>'90.1 Data-SI'!W920*Convert!$B$6/Convert!$B$5/$D920</f>
        <v>622.66606537757377</v>
      </c>
      <c r="X920" s="5">
        <f>'90.1 Data-SI'!X920*Convert!$B$7/Convert!$B$5/$D920</f>
        <v>43.736194758221515</v>
      </c>
      <c r="Y920" s="5">
        <f t="shared" si="30"/>
        <v>666.40226013579525</v>
      </c>
      <c r="Z920" s="5">
        <f>'90.1 Data-SI'!Z920*Convert!$B$6/Convert!$B$5/$D920</f>
        <v>227.74431382205151</v>
      </c>
      <c r="AA920" s="5">
        <f>'90.1 Data-SI'!AA920*Convert!$B$6/Convert!$B$5/$D920</f>
        <v>1473.0151347598396</v>
      </c>
      <c r="AB920" s="5">
        <f t="shared" si="31"/>
        <v>1700.7594485818911</v>
      </c>
    </row>
    <row r="921" spans="1:28" x14ac:dyDescent="0.25">
      <c r="A921" s="95">
        <v>2004</v>
      </c>
      <c r="B921" s="95" t="s">
        <v>63</v>
      </c>
      <c r="C921" s="52" t="s">
        <v>7</v>
      </c>
      <c r="D921" s="5">
        <f>VLOOKUP(B921,SWH!$A$4:$C$19,3,FALSE)</f>
        <v>3804.01</v>
      </c>
      <c r="E921" s="5">
        <f>'90.1 Data-SI'!E921*Convert!$B$6/Convert!$B$5/$D921</f>
        <v>150.79426053033507</v>
      </c>
      <c r="F921" s="5">
        <f>'90.1 Data-SI'!F921*Convert!$B$7/Convert!$B$5/$D921</f>
        <v>27.574866171925592</v>
      </c>
      <c r="G921" s="5">
        <f>'90.1 Data-SI'!G921*Convert!$B$6/Convert!$B$5/$D921</f>
        <v>249.14528133907811</v>
      </c>
      <c r="H921" s="5">
        <f>'90.1 Data-SI'!H921*Convert!$B$6/Convert!$B$5/$D921</f>
        <v>141.36571670421475</v>
      </c>
      <c r="I921" s="5">
        <f>'90.1 Data-SI'!I921*Convert!$B$6/Convert!$B$5/$D921</f>
        <v>52.51724349947672</v>
      </c>
      <c r="J921" s="5">
        <f>'90.1 Data-SI'!J921*Convert!$B$6/Convert!$B$5/$D921</f>
        <v>428.66919601508226</v>
      </c>
      <c r="K921" s="5">
        <f>'90.1 Data-SI'!K921*Convert!$B$7/Convert!$B$5/$D921</f>
        <v>14.910660066613914</v>
      </c>
      <c r="L921" s="5">
        <f>'90.1 Data-SI'!L921*Convert!$B$6/Convert!$B$5/$D921</f>
        <v>0</v>
      </c>
      <c r="M921" s="5">
        <f>'90.1 Data-SI'!M921*Convert!$B$6/Convert!$B$5/$D921</f>
        <v>137.56839785150697</v>
      </c>
      <c r="N921" s="5">
        <f>'90.1 Data-SI'!N921*Convert!$B$6/Convert!$B$5/$D921</f>
        <v>0.65678352872655721</v>
      </c>
      <c r="O921" s="5">
        <f>'90.1 Data-SI'!O921*Convert!$B$6/Convert!$B$5/$D921</f>
        <v>5.2599341440567542E-2</v>
      </c>
      <c r="P921" s="5">
        <f>'90.1 Data-SI'!P921*Convert!$B$6/Convert!$B$5/$D921</f>
        <v>0.60418418728598966</v>
      </c>
      <c r="Q921" s="5">
        <f>'90.1 Data-SI'!Q921*Convert!$B$6/Convert!$B$5/$D921</f>
        <v>0</v>
      </c>
      <c r="R921" s="5">
        <f>'90.1 Data-SI'!R921*Convert!$B$6/Convert!$B$5/$D921</f>
        <v>56.321500206361179</v>
      </c>
      <c r="S921" s="5">
        <f>'90.1 Data-SI'!S921*Convert!$B$6/Convert!$B$5/$D921</f>
        <v>0</v>
      </c>
      <c r="T921" s="5">
        <f>'90.1 Data-SI'!T921*Convert!$B$6/Convert!$B$5/$D921</f>
        <v>0</v>
      </c>
      <c r="U921" s="5">
        <f>'90.1 Data-SI'!U921*Convert!$B$7/Convert!$B$5/$D921</f>
        <v>19.207260525369573</v>
      </c>
      <c r="V921" s="5">
        <f>'90.1 Data-SI'!V921*Convert!$B$6/Convert!$B$5/$D921</f>
        <v>0</v>
      </c>
      <c r="W921" s="5">
        <f>'90.1 Data-SI'!W921*Convert!$B$6/Convert!$B$5/$D921</f>
        <v>594.43362411456735</v>
      </c>
      <c r="X921" s="5">
        <f>'90.1 Data-SI'!X921*Convert!$B$7/Convert!$B$5/$D921</f>
        <v>27.574866171925592</v>
      </c>
      <c r="Y921" s="5">
        <f t="shared" si="30"/>
        <v>622.00849028649293</v>
      </c>
      <c r="Z921" s="5">
        <f>'90.1 Data-SI'!Z921*Convert!$B$6/Convert!$B$5/$D921</f>
        <v>180.24313889232093</v>
      </c>
      <c r="AA921" s="5">
        <f>'90.1 Data-SI'!AA921*Convert!$B$6/Convert!$B$5/$D921</f>
        <v>1397.2815185671029</v>
      </c>
      <c r="AB921" s="5">
        <f t="shared" si="31"/>
        <v>1577.5246574594239</v>
      </c>
    </row>
    <row r="922" spans="1:28" x14ac:dyDescent="0.25">
      <c r="A922" s="95">
        <v>2004</v>
      </c>
      <c r="B922" s="95" t="s">
        <v>63</v>
      </c>
      <c r="C922" s="52" t="s">
        <v>17</v>
      </c>
      <c r="D922" s="5">
        <f>VLOOKUP(B922,SWH!$A$4:$C$19,3,FALSE)</f>
        <v>3804.01</v>
      </c>
      <c r="E922" s="5">
        <f>'90.1 Data-SI'!E922*Convert!$B$6/Convert!$B$5/$D922</f>
        <v>141.15758107891409</v>
      </c>
      <c r="F922" s="5">
        <f>'90.1 Data-SI'!F922*Convert!$B$7/Convert!$B$5/$D922</f>
        <v>30.071453837164231</v>
      </c>
      <c r="G922" s="5">
        <f>'90.1 Data-SI'!G922*Convert!$B$6/Convert!$B$5/$D922</f>
        <v>250.27383895181953</v>
      </c>
      <c r="H922" s="5">
        <f>'90.1 Data-SI'!H922*Convert!$B$6/Convert!$B$5/$D922</f>
        <v>141.36571670421475</v>
      </c>
      <c r="I922" s="5">
        <f>'90.1 Data-SI'!I922*Convert!$B$6/Convert!$B$5/$D922</f>
        <v>52.507993027241135</v>
      </c>
      <c r="J922" s="5">
        <f>'90.1 Data-SI'!J922*Convert!$B$6/Convert!$B$5/$D922</f>
        <v>428.66919601508226</v>
      </c>
      <c r="K922" s="5">
        <f>'90.1 Data-SI'!K922*Convert!$B$7/Convert!$B$5/$D922</f>
        <v>14.910660066613914</v>
      </c>
      <c r="L922" s="5">
        <f>'90.1 Data-SI'!L922*Convert!$B$6/Convert!$B$5/$D922</f>
        <v>0</v>
      </c>
      <c r="M922" s="5">
        <f>'90.1 Data-SI'!M922*Convert!$B$6/Convert!$B$5/$D922</f>
        <v>133.8497080128017</v>
      </c>
      <c r="N922" s="5">
        <f>'90.1 Data-SI'!N922*Convert!$B$6/Convert!$B$5/$D922</f>
        <v>0.57352927860628933</v>
      </c>
      <c r="O922" s="5">
        <f>'90.1 Data-SI'!O922*Convert!$B$6/Convert!$B$5/$D922</f>
        <v>5.2599341440567542E-2</v>
      </c>
      <c r="P922" s="5">
        <f>'90.1 Data-SI'!P922*Convert!$B$6/Convert!$B$5/$D922</f>
        <v>0.52092993716572189</v>
      </c>
      <c r="Q922" s="5">
        <f>'90.1 Data-SI'!Q922*Convert!$B$6/Convert!$B$5/$D922</f>
        <v>0</v>
      </c>
      <c r="R922" s="5">
        <f>'90.1 Data-SI'!R922*Convert!$B$6/Convert!$B$5/$D922</f>
        <v>7.5784493790032679</v>
      </c>
      <c r="S922" s="5">
        <f>'90.1 Data-SI'!S922*Convert!$B$6/Convert!$B$5/$D922</f>
        <v>0</v>
      </c>
      <c r="T922" s="5">
        <f>'90.1 Data-SI'!T922*Convert!$B$6/Convert!$B$5/$D922</f>
        <v>0</v>
      </c>
      <c r="U922" s="5">
        <f>'90.1 Data-SI'!U922*Convert!$B$7/Convert!$B$5/$D922</f>
        <v>19.122563353467058</v>
      </c>
      <c r="V922" s="5">
        <f>'90.1 Data-SI'!V922*Convert!$B$6/Convert!$B$5/$D922</f>
        <v>0</v>
      </c>
      <c r="W922" s="5">
        <f>'90.1 Data-SI'!W922*Convert!$B$6/Convert!$B$5/$D922</f>
        <v>533.38050735970421</v>
      </c>
      <c r="X922" s="5">
        <f>'90.1 Data-SI'!X922*Convert!$B$7/Convert!$B$5/$D922</f>
        <v>30.071453837164231</v>
      </c>
      <c r="Y922" s="5">
        <f t="shared" si="30"/>
        <v>563.45196119686841</v>
      </c>
      <c r="Z922" s="5">
        <f>'90.1 Data-SI'!Z922*Convert!$B$6/Convert!$B$5/$D922</f>
        <v>187.28968611777802</v>
      </c>
      <c r="AA922" s="5">
        <f>'90.1 Data-SI'!AA922*Convert!$B$6/Convert!$B$5/$D922</f>
        <v>1343.2656985654612</v>
      </c>
      <c r="AB922" s="5">
        <f t="shared" si="31"/>
        <v>1530.5553846832393</v>
      </c>
    </row>
    <row r="923" spans="1:28" x14ac:dyDescent="0.25">
      <c r="A923" s="95">
        <v>2004</v>
      </c>
      <c r="B923" s="95" t="s">
        <v>63</v>
      </c>
      <c r="C923" s="52" t="s">
        <v>14</v>
      </c>
      <c r="D923" s="5">
        <f>VLOOKUP(B923,SWH!$A$4:$C$19,3,FALSE)</f>
        <v>3804.01</v>
      </c>
      <c r="E923" s="5">
        <f>'90.1 Data-SI'!E923*Convert!$B$6/Convert!$B$5/$D923</f>
        <v>204.46550044120107</v>
      </c>
      <c r="F923" s="5">
        <f>'90.1 Data-SI'!F923*Convert!$B$7/Convert!$B$5/$D923</f>
        <v>60.545021350276862</v>
      </c>
      <c r="G923" s="5">
        <f>'90.1 Data-SI'!G923*Convert!$B$6/Convert!$B$5/$D923</f>
        <v>251.71228738445305</v>
      </c>
      <c r="H923" s="5">
        <f>'90.1 Data-SI'!H923*Convert!$B$6/Convert!$B$5/$D923</f>
        <v>141.36571670421475</v>
      </c>
      <c r="I923" s="5">
        <f>'90.1 Data-SI'!I923*Convert!$B$6/Convert!$B$5/$D923</f>
        <v>52.438614485474247</v>
      </c>
      <c r="J923" s="5">
        <f>'90.1 Data-SI'!J923*Convert!$B$6/Convert!$B$5/$D923</f>
        <v>428.66919601508226</v>
      </c>
      <c r="K923" s="5">
        <f>'90.1 Data-SI'!K923*Convert!$B$7/Convert!$B$5/$D923</f>
        <v>14.910660066613914</v>
      </c>
      <c r="L923" s="5">
        <f>'90.1 Data-SI'!L923*Convert!$B$6/Convert!$B$5/$D923</f>
        <v>0</v>
      </c>
      <c r="M923" s="5">
        <f>'90.1 Data-SI'!M923*Convert!$B$6/Convert!$B$5/$D923</f>
        <v>127.85308938608351</v>
      </c>
      <c r="N923" s="5">
        <f>'90.1 Data-SI'!N923*Convert!$B$6/Convert!$B$5/$D923</f>
        <v>1.2742525504518769</v>
      </c>
      <c r="O923" s="5">
        <f>'90.1 Data-SI'!O923*Convert!$B$6/Convert!$B$5/$D923</f>
        <v>5.2599341440567542E-2</v>
      </c>
      <c r="P923" s="5">
        <f>'90.1 Data-SI'!P923*Convert!$B$6/Convert!$B$5/$D923</f>
        <v>1.2216532090113092</v>
      </c>
      <c r="Q923" s="5">
        <f>'90.1 Data-SI'!Q923*Convert!$B$6/Convert!$B$5/$D923</f>
        <v>0</v>
      </c>
      <c r="R923" s="5">
        <f>'90.1 Data-SI'!R923*Convert!$B$6/Convert!$B$5/$D923</f>
        <v>39.450951466712468</v>
      </c>
      <c r="S923" s="5">
        <f>'90.1 Data-SI'!S923*Convert!$B$6/Convert!$B$5/$D923</f>
        <v>0</v>
      </c>
      <c r="T923" s="5">
        <f>'90.1 Data-SI'!T923*Convert!$B$6/Convert!$B$5/$D923</f>
        <v>0</v>
      </c>
      <c r="U923" s="5">
        <f>'90.1 Data-SI'!U923*Convert!$B$7/Convert!$B$5/$D923</f>
        <v>19.660825754342859</v>
      </c>
      <c r="V923" s="5">
        <f>'90.1 Data-SI'!V923*Convert!$B$6/Convert!$B$5/$D923</f>
        <v>0</v>
      </c>
      <c r="W923" s="5">
        <f>'90.1 Data-SI'!W923*Convert!$B$6/Convert!$B$5/$D923</f>
        <v>624.70348188746129</v>
      </c>
      <c r="X923" s="5">
        <f>'90.1 Data-SI'!X923*Convert!$B$7/Convert!$B$5/$D923</f>
        <v>60.545021350276862</v>
      </c>
      <c r="Y923" s="5">
        <f t="shared" si="30"/>
        <v>685.24850323773819</v>
      </c>
      <c r="Z923" s="5">
        <f>'90.1 Data-SI'!Z923*Convert!$B$6/Convert!$B$5/$D923</f>
        <v>277.8911238111595</v>
      </c>
      <c r="AA923" s="5">
        <f>'90.1 Data-SI'!AA923*Convert!$B$6/Convert!$B$5/$D923</f>
        <v>1525.1207322448327</v>
      </c>
      <c r="AB923" s="5">
        <f t="shared" si="31"/>
        <v>1803.0118560559922</v>
      </c>
    </row>
    <row r="924" spans="1:28" x14ac:dyDescent="0.25">
      <c r="A924" s="95">
        <v>2004</v>
      </c>
      <c r="B924" s="95" t="s">
        <v>63</v>
      </c>
      <c r="C924" s="52" t="s">
        <v>2</v>
      </c>
      <c r="D924" s="5">
        <f>VLOOKUP(B924,SWH!$A$4:$C$19,3,FALSE)</f>
        <v>3804.01</v>
      </c>
      <c r="E924" s="5">
        <f>'90.1 Data-SI'!E924*Convert!$B$6/Convert!$B$5/$D924</f>
        <v>174.61885177308505</v>
      </c>
      <c r="F924" s="5">
        <f>'90.1 Data-SI'!F924*Convert!$B$7/Convert!$B$5/$D924</f>
        <v>37.422693420890056</v>
      </c>
      <c r="G924" s="5">
        <f>'90.1 Data-SI'!G924*Convert!$B$6/Convert!$B$5/$D924</f>
        <v>189.35254142631356</v>
      </c>
      <c r="H924" s="5">
        <f>'90.1 Data-SI'!H924*Convert!$B$6/Convert!$B$5/$D924</f>
        <v>141.36571670421475</v>
      </c>
      <c r="I924" s="5">
        <f>'90.1 Data-SI'!I924*Convert!$B$6/Convert!$B$5/$D924</f>
        <v>52.477928992475476</v>
      </c>
      <c r="J924" s="5">
        <f>'90.1 Data-SI'!J924*Convert!$B$6/Convert!$B$5/$D924</f>
        <v>428.66919601508226</v>
      </c>
      <c r="K924" s="5">
        <f>'90.1 Data-SI'!K924*Convert!$B$7/Convert!$B$5/$D924</f>
        <v>14.910660066613914</v>
      </c>
      <c r="L924" s="5">
        <f>'90.1 Data-SI'!L924*Convert!$B$6/Convert!$B$5/$D924</f>
        <v>0</v>
      </c>
      <c r="M924" s="5">
        <f>'90.1 Data-SI'!M924*Convert!$B$6/Convert!$B$5/$D924</f>
        <v>143.68527261728775</v>
      </c>
      <c r="N924" s="5">
        <f>'90.1 Data-SI'!N924*Convert!$B$6/Convert!$B$5/$D924</f>
        <v>0.85104344567384882</v>
      </c>
      <c r="O924" s="5">
        <f>'90.1 Data-SI'!O924*Convert!$B$6/Convert!$B$5/$D924</f>
        <v>5.2599341440567542E-2</v>
      </c>
      <c r="P924" s="5">
        <f>'90.1 Data-SI'!P924*Convert!$B$6/Convert!$B$5/$D924</f>
        <v>0.79844410423328127</v>
      </c>
      <c r="Q924" s="5">
        <f>'90.1 Data-SI'!Q924*Convert!$B$6/Convert!$B$5/$D924</f>
        <v>0</v>
      </c>
      <c r="R924" s="5">
        <f>'90.1 Data-SI'!R924*Convert!$B$6/Convert!$B$5/$D924</f>
        <v>78.652140183064134</v>
      </c>
      <c r="S924" s="5">
        <f>'90.1 Data-SI'!S924*Convert!$B$6/Convert!$B$5/$D924</f>
        <v>0</v>
      </c>
      <c r="T924" s="5">
        <f>'90.1 Data-SI'!T924*Convert!$B$6/Convert!$B$5/$D924</f>
        <v>0</v>
      </c>
      <c r="U924" s="5">
        <f>'90.1 Data-SI'!U924*Convert!$B$7/Convert!$B$5/$D924</f>
        <v>19.533384215311976</v>
      </c>
      <c r="V924" s="5">
        <f>'90.1 Data-SI'!V924*Convert!$B$6/Convert!$B$5/$D924</f>
        <v>0</v>
      </c>
      <c r="W924" s="5">
        <f>'90.1 Data-SI'!W924*Convert!$B$6/Convert!$B$5/$D924</f>
        <v>587.1072501039838</v>
      </c>
      <c r="X924" s="5">
        <f>'90.1 Data-SI'!X924*Convert!$B$7/Convert!$B$5/$D924</f>
        <v>37.422693420890056</v>
      </c>
      <c r="Y924" s="5">
        <f t="shared" si="30"/>
        <v>624.52994352487383</v>
      </c>
      <c r="Z924" s="5">
        <f>'90.1 Data-SI'!Z924*Convert!$B$6/Convert!$B$5/$D924</f>
        <v>209.96490618525652</v>
      </c>
      <c r="AA924" s="5">
        <f>'90.1 Data-SI'!AA924*Convert!$B$6/Convert!$B$5/$D924</f>
        <v>1419.6399099605126</v>
      </c>
      <c r="AB924" s="5">
        <f t="shared" si="31"/>
        <v>1629.6048161457691</v>
      </c>
    </row>
    <row r="925" spans="1:28" x14ac:dyDescent="0.25">
      <c r="A925" s="95">
        <v>2004</v>
      </c>
      <c r="B925" s="95" t="s">
        <v>63</v>
      </c>
      <c r="C925" s="52" t="s">
        <v>18</v>
      </c>
      <c r="D925" s="5">
        <f>VLOOKUP(B925,SWH!$A$4:$C$19,3,FALSE)</f>
        <v>3804.01</v>
      </c>
      <c r="E925" s="5">
        <f>'90.1 Data-SI'!E925*Convert!$B$6/Convert!$B$5/$D925</f>
        <v>197.97860678599687</v>
      </c>
      <c r="F925" s="5">
        <f>'90.1 Data-SI'!F925*Convert!$B$7/Convert!$B$5/$D925</f>
        <v>50.321201983053562</v>
      </c>
      <c r="G925" s="5">
        <f>'90.1 Data-SI'!G925*Convert!$B$6/Convert!$B$5/$D925</f>
        <v>139.64744148645477</v>
      </c>
      <c r="H925" s="5">
        <f>'90.1 Data-SI'!H925*Convert!$B$6/Convert!$B$5/$D925</f>
        <v>141.36571670421475</v>
      </c>
      <c r="I925" s="5">
        <f>'90.1 Data-SI'!I925*Convert!$B$6/Convert!$B$5/$D925</f>
        <v>52.378486415942938</v>
      </c>
      <c r="J925" s="5">
        <f>'90.1 Data-SI'!J925*Convert!$B$6/Convert!$B$5/$D925</f>
        <v>428.66919601508226</v>
      </c>
      <c r="K925" s="5">
        <f>'90.1 Data-SI'!K925*Convert!$B$7/Convert!$B$5/$D925</f>
        <v>14.910660066613914</v>
      </c>
      <c r="L925" s="5">
        <f>'90.1 Data-SI'!L925*Convert!$B$6/Convert!$B$5/$D925</f>
        <v>0</v>
      </c>
      <c r="M925" s="5">
        <f>'90.1 Data-SI'!M925*Convert!$B$6/Convert!$B$5/$D925</f>
        <v>129.10652837400534</v>
      </c>
      <c r="N925" s="5">
        <f>'90.1 Data-SI'!N925*Convert!$B$6/Convert!$B$5/$D925</f>
        <v>1.0753673973867928</v>
      </c>
      <c r="O925" s="5">
        <f>'90.1 Data-SI'!O925*Convert!$B$6/Convert!$B$5/$D925</f>
        <v>5.2599341440567542E-2</v>
      </c>
      <c r="P925" s="5">
        <f>'90.1 Data-SI'!P925*Convert!$B$6/Convert!$B$5/$D925</f>
        <v>1.0227680559462251</v>
      </c>
      <c r="Q925" s="5">
        <f>'90.1 Data-SI'!Q925*Convert!$B$6/Convert!$B$5/$D925</f>
        <v>0</v>
      </c>
      <c r="R925" s="5">
        <f>'90.1 Data-SI'!R925*Convert!$B$6/Convert!$B$5/$D925</f>
        <v>10.471534570682575</v>
      </c>
      <c r="S925" s="5">
        <f>'90.1 Data-SI'!S925*Convert!$B$6/Convert!$B$5/$D925</f>
        <v>0</v>
      </c>
      <c r="T925" s="5">
        <f>'90.1 Data-SI'!T925*Convert!$B$6/Convert!$B$5/$D925</f>
        <v>0</v>
      </c>
      <c r="U925" s="5">
        <f>'90.1 Data-SI'!U925*Convert!$B$7/Convert!$B$5/$D925</f>
        <v>19.732066366223481</v>
      </c>
      <c r="V925" s="5">
        <f>'90.1 Data-SI'!V925*Convert!$B$6/Convert!$B$5/$D925</f>
        <v>0</v>
      </c>
      <c r="W925" s="5">
        <f>'90.1 Data-SI'!W925*Convert!$B$6/Convert!$B$5/$D925</f>
        <v>478.22687927308579</v>
      </c>
      <c r="X925" s="5">
        <f>'90.1 Data-SI'!X925*Convert!$B$7/Convert!$B$5/$D925</f>
        <v>50.321201983053562</v>
      </c>
      <c r="Y925" s="5">
        <f t="shared" si="30"/>
        <v>528.54808125613931</v>
      </c>
      <c r="Z925" s="5">
        <f>'90.1 Data-SI'!Z925*Convert!$B$6/Convert!$B$5/$D925</f>
        <v>248.22948458775519</v>
      </c>
      <c r="AA925" s="5">
        <f>'90.1 Data-SI'!AA925*Convert!$B$6/Convert!$B$5/$D925</f>
        <v>1348.9200497194624</v>
      </c>
      <c r="AB925" s="5">
        <f t="shared" si="31"/>
        <v>1597.1495343072177</v>
      </c>
    </row>
    <row r="926" spans="1:28" x14ac:dyDescent="0.25">
      <c r="A926" s="95">
        <v>2004</v>
      </c>
      <c r="B926" s="95" t="s">
        <v>63</v>
      </c>
      <c r="C926" s="52" t="s">
        <v>4</v>
      </c>
      <c r="D926" s="5">
        <f>VLOOKUP(B926,SWH!$A$4:$C$19,3,FALSE)</f>
        <v>3804.01</v>
      </c>
      <c r="E926" s="5">
        <f>'90.1 Data-SI'!E926*Convert!$B$6/Convert!$B$5/$D926</f>
        <v>221.18804162508042</v>
      </c>
      <c r="F926" s="5">
        <f>'90.1 Data-SI'!F926*Convert!$B$7/Convert!$B$5/$D926</f>
        <v>79.259138528961685</v>
      </c>
      <c r="G926" s="5">
        <f>'90.1 Data-SI'!G926*Convert!$B$6/Convert!$B$5/$D926</f>
        <v>148.29894564478593</v>
      </c>
      <c r="H926" s="5">
        <f>'90.1 Data-SI'!H926*Convert!$B$6/Convert!$B$5/$D926</f>
        <v>141.36571670421475</v>
      </c>
      <c r="I926" s="5">
        <f>'90.1 Data-SI'!I926*Convert!$B$6/Convert!$B$5/$D926</f>
        <v>52.454802811886516</v>
      </c>
      <c r="J926" s="5">
        <f>'90.1 Data-SI'!J926*Convert!$B$6/Convert!$B$5/$D926</f>
        <v>428.66919601508226</v>
      </c>
      <c r="K926" s="5">
        <f>'90.1 Data-SI'!K926*Convert!$B$7/Convert!$B$5/$D926</f>
        <v>14.910660066613914</v>
      </c>
      <c r="L926" s="5">
        <f>'90.1 Data-SI'!L926*Convert!$B$6/Convert!$B$5/$D926</f>
        <v>0</v>
      </c>
      <c r="M926" s="5">
        <f>'90.1 Data-SI'!M926*Convert!$B$6/Convert!$B$5/$D926</f>
        <v>126.81703649569796</v>
      </c>
      <c r="N926" s="5">
        <f>'90.1 Data-SI'!N926*Convert!$B$6/Convert!$B$5/$D926</f>
        <v>1.4222601062212417</v>
      </c>
      <c r="O926" s="5">
        <f>'90.1 Data-SI'!O926*Convert!$B$6/Convert!$B$5/$D926</f>
        <v>5.2599341440567542E-2</v>
      </c>
      <c r="P926" s="5">
        <f>'90.1 Data-SI'!P926*Convert!$B$6/Convert!$B$5/$D926</f>
        <v>1.3696607647806744</v>
      </c>
      <c r="Q926" s="5">
        <f>'90.1 Data-SI'!Q926*Convert!$B$6/Convert!$B$5/$D926</f>
        <v>0</v>
      </c>
      <c r="R926" s="5">
        <f>'90.1 Data-SI'!R926*Convert!$B$6/Convert!$B$5/$D926</f>
        <v>49.966425780514072</v>
      </c>
      <c r="S926" s="5">
        <f>'90.1 Data-SI'!S926*Convert!$B$6/Convert!$B$5/$D926</f>
        <v>0</v>
      </c>
      <c r="T926" s="5">
        <f>'90.1 Data-SI'!T926*Convert!$B$6/Convert!$B$5/$D926</f>
        <v>0</v>
      </c>
      <c r="U926" s="5">
        <f>'90.1 Data-SI'!U926*Convert!$B$7/Convert!$B$5/$D926</f>
        <v>20.096976611523104</v>
      </c>
      <c r="V926" s="5">
        <f>'90.1 Data-SI'!V926*Convert!$B$6/Convert!$B$5/$D926</f>
        <v>0</v>
      </c>
      <c r="W926" s="5">
        <f>'90.1 Data-SI'!W926*Convert!$B$6/Convert!$B$5/$D926</f>
        <v>547.64011031085909</v>
      </c>
      <c r="X926" s="5">
        <f>'90.1 Data-SI'!X926*Convert!$B$7/Convert!$B$5/$D926</f>
        <v>79.259138528961685</v>
      </c>
      <c r="Y926" s="5">
        <f t="shared" si="30"/>
        <v>626.89924883982076</v>
      </c>
      <c r="Z926" s="5">
        <f>'90.1 Data-SI'!Z926*Convert!$B$6/Convert!$B$5/$D926</f>
        <v>333.84260512809726</v>
      </c>
      <c r="AA926" s="5">
        <f>'90.1 Data-SI'!AA926*Convert!$B$6/Convert!$B$5/$D926</f>
        <v>1504.0250303115802</v>
      </c>
      <c r="AB926" s="5">
        <f t="shared" si="31"/>
        <v>1837.8676354396775</v>
      </c>
    </row>
    <row r="927" spans="1:28" x14ac:dyDescent="0.25">
      <c r="A927" s="95">
        <v>2004</v>
      </c>
      <c r="B927" s="95" t="s">
        <v>63</v>
      </c>
      <c r="C927" s="52" t="s">
        <v>5</v>
      </c>
      <c r="D927" s="5">
        <f>VLOOKUP(B927,SWH!$A$4:$C$19,3,FALSE)</f>
        <v>3804.01</v>
      </c>
      <c r="E927" s="5">
        <f>'90.1 Data-SI'!E927*Convert!$B$6/Convert!$B$5/$D927</f>
        <v>194.95138974690158</v>
      </c>
      <c r="F927" s="5">
        <f>'90.1 Data-SI'!F927*Convert!$B$7/Convert!$B$5/$D927</f>
        <v>48.076331146459772</v>
      </c>
      <c r="G927" s="5">
        <f>'90.1 Data-SI'!G927*Convert!$B$6/Convert!$B$5/$D927</f>
        <v>145.76662887029445</v>
      </c>
      <c r="H927" s="5">
        <f>'90.1 Data-SI'!H927*Convert!$B$6/Convert!$B$5/$D927</f>
        <v>141.36571670421475</v>
      </c>
      <c r="I927" s="5">
        <f>'90.1 Data-SI'!I927*Convert!$B$6/Convert!$B$5/$D927</f>
        <v>52.457115429945411</v>
      </c>
      <c r="J927" s="5">
        <f>'90.1 Data-SI'!J927*Convert!$B$6/Convert!$B$5/$D927</f>
        <v>428.66919601508226</v>
      </c>
      <c r="K927" s="5">
        <f>'90.1 Data-SI'!K927*Convert!$B$7/Convert!$B$5/$D927</f>
        <v>14.910660066613914</v>
      </c>
      <c r="L927" s="5">
        <f>'90.1 Data-SI'!L927*Convert!$B$6/Convert!$B$5/$D927</f>
        <v>0</v>
      </c>
      <c r="M927" s="5">
        <f>'90.1 Data-SI'!M927*Convert!$B$6/Convert!$B$5/$D927</f>
        <v>140.55630038360101</v>
      </c>
      <c r="N927" s="5">
        <f>'90.1 Data-SI'!N927*Convert!$B$6/Convert!$B$5/$D927</f>
        <v>1.0129267097965917</v>
      </c>
      <c r="O927" s="5">
        <f>'90.1 Data-SI'!O927*Convert!$B$6/Convert!$B$5/$D927</f>
        <v>5.2599341440567542E-2</v>
      </c>
      <c r="P927" s="5">
        <f>'90.1 Data-SI'!P927*Convert!$B$6/Convert!$B$5/$D927</f>
        <v>0.96032736835602406</v>
      </c>
      <c r="Q927" s="5">
        <f>'90.1 Data-SI'!Q927*Convert!$B$6/Convert!$B$5/$D927</f>
        <v>0</v>
      </c>
      <c r="R927" s="5">
        <f>'90.1 Data-SI'!R927*Convert!$B$6/Convert!$B$5/$D927</f>
        <v>75.798369498386052</v>
      </c>
      <c r="S927" s="5">
        <f>'90.1 Data-SI'!S927*Convert!$B$6/Convert!$B$5/$D927</f>
        <v>0</v>
      </c>
      <c r="T927" s="5">
        <f>'90.1 Data-SI'!T927*Convert!$B$6/Convert!$B$5/$D927</f>
        <v>0</v>
      </c>
      <c r="U927" s="5">
        <f>'90.1 Data-SI'!U927*Convert!$B$7/Convert!$B$5/$D927</f>
        <v>19.935497891260365</v>
      </c>
      <c r="V927" s="5">
        <f>'90.1 Data-SI'!V927*Convert!$B$6/Convert!$B$5/$D927</f>
        <v>0</v>
      </c>
      <c r="W927" s="5">
        <f>'90.1 Data-SI'!W927*Convert!$B$6/Convert!$B$5/$D927</f>
        <v>558.03301586753912</v>
      </c>
      <c r="X927" s="5">
        <f>'90.1 Data-SI'!X927*Convert!$B$7/Convert!$B$5/$D927</f>
        <v>48.076331146459772</v>
      </c>
      <c r="Y927" s="5">
        <f t="shared" si="30"/>
        <v>606.1093470139989</v>
      </c>
      <c r="Z927" s="5">
        <f>'90.1 Data-SI'!Z927*Convert!$B$6/Convert!$B$5/$D927</f>
        <v>242.26524261386155</v>
      </c>
      <c r="AA927" s="5">
        <f>'90.1 Data-SI'!AA927*Convert!$B$6/Convert!$B$5/$D927</f>
        <v>1422.8428859720834</v>
      </c>
      <c r="AB927" s="5">
        <f t="shared" si="31"/>
        <v>1665.108128585945</v>
      </c>
    </row>
    <row r="928" spans="1:28" x14ac:dyDescent="0.25">
      <c r="A928" s="95">
        <v>2004</v>
      </c>
      <c r="B928" s="95" t="s">
        <v>63</v>
      </c>
      <c r="C928" s="52" t="s">
        <v>15</v>
      </c>
      <c r="D928" s="5">
        <f>VLOOKUP(B928,SWH!$A$4:$C$19,3,FALSE)</f>
        <v>3804.01</v>
      </c>
      <c r="E928" s="5">
        <f>'90.1 Data-SI'!E928*Convert!$B$6/Convert!$B$5/$D928</f>
        <v>185.64310205984387</v>
      </c>
      <c r="F928" s="5">
        <f>'90.1 Data-SI'!F928*Convert!$B$7/Convert!$B$5/$D928</f>
        <v>39.921655773191389</v>
      </c>
      <c r="G928" s="5">
        <f>'90.1 Data-SI'!G928*Convert!$B$6/Convert!$B$5/$D928</f>
        <v>98.65166115639957</v>
      </c>
      <c r="H928" s="5">
        <f>'90.1 Data-SI'!H928*Convert!$B$6/Convert!$B$5/$D928</f>
        <v>141.36571670421475</v>
      </c>
      <c r="I928" s="5">
        <f>'90.1 Data-SI'!I928*Convert!$B$6/Convert!$B$5/$D928</f>
        <v>52.373861179825141</v>
      </c>
      <c r="J928" s="5">
        <f>'90.1 Data-SI'!J928*Convert!$B$6/Convert!$B$5/$D928</f>
        <v>428.66919601508226</v>
      </c>
      <c r="K928" s="5">
        <f>'90.1 Data-SI'!K928*Convert!$B$7/Convert!$B$5/$D928</f>
        <v>14.910660066613914</v>
      </c>
      <c r="L928" s="5">
        <f>'90.1 Data-SI'!L928*Convert!$B$6/Convert!$B$5/$D928</f>
        <v>0</v>
      </c>
      <c r="M928" s="5">
        <f>'90.1 Data-SI'!M928*Convert!$B$6/Convert!$B$5/$D928</f>
        <v>128.46362055363213</v>
      </c>
      <c r="N928" s="5">
        <f>'90.1 Data-SI'!N928*Convert!$B$6/Convert!$B$5/$D928</f>
        <v>0.89267057073398259</v>
      </c>
      <c r="O928" s="5">
        <f>'90.1 Data-SI'!O928*Convert!$B$6/Convert!$B$5/$D928</f>
        <v>5.2599341440567542E-2</v>
      </c>
      <c r="P928" s="5">
        <f>'90.1 Data-SI'!P928*Convert!$B$6/Convert!$B$5/$D928</f>
        <v>0.84007122929341516</v>
      </c>
      <c r="Q928" s="5">
        <f>'90.1 Data-SI'!Q928*Convert!$B$6/Convert!$B$5/$D928</f>
        <v>0</v>
      </c>
      <c r="R928" s="5">
        <f>'90.1 Data-SI'!R928*Convert!$B$6/Convert!$B$5/$D928</f>
        <v>3.6539365330561986</v>
      </c>
      <c r="S928" s="5">
        <f>'90.1 Data-SI'!S928*Convert!$B$6/Convert!$B$5/$D928</f>
        <v>0</v>
      </c>
      <c r="T928" s="5">
        <f>'90.1 Data-SI'!T928*Convert!$B$6/Convert!$B$5/$D928</f>
        <v>0</v>
      </c>
      <c r="U928" s="5">
        <f>'90.1 Data-SI'!U928*Convert!$B$7/Convert!$B$5/$D928</f>
        <v>20.039984122018605</v>
      </c>
      <c r="V928" s="5">
        <f>'90.1 Data-SI'!V928*Convert!$B$6/Convert!$B$5/$D928</f>
        <v>0</v>
      </c>
      <c r="W928" s="5">
        <f>'90.1 Data-SI'!W928*Convert!$B$6/Convert!$B$5/$D928</f>
        <v>417.2523915322252</v>
      </c>
      <c r="X928" s="5">
        <f>'90.1 Data-SI'!X928*Convert!$B$7/Convert!$B$5/$D928</f>
        <v>39.921655773191389</v>
      </c>
      <c r="Y928" s="5">
        <f t="shared" si="30"/>
        <v>457.17404730541659</v>
      </c>
      <c r="Z928" s="5">
        <f>'90.1 Data-SI'!Z928*Convert!$B$6/Convert!$B$5/$D928</f>
        <v>218.7459169548859</v>
      </c>
      <c r="AA928" s="5">
        <f>'90.1 Data-SI'!AA928*Convert!$B$6/Convert!$B$5/$D928</f>
        <v>1258.4619943457328</v>
      </c>
      <c r="AB928" s="5">
        <f t="shared" si="31"/>
        <v>1477.2079113006187</v>
      </c>
    </row>
    <row r="929" spans="1:28" x14ac:dyDescent="0.25">
      <c r="A929" s="95">
        <v>2004</v>
      </c>
      <c r="B929" s="95" t="s">
        <v>63</v>
      </c>
      <c r="C929" s="52" t="s">
        <v>16</v>
      </c>
      <c r="D929" s="5">
        <f>VLOOKUP(B929,SWH!$A$4:$C$19,3,FALSE)</f>
        <v>3804.01</v>
      </c>
      <c r="E929" s="5">
        <f>'90.1 Data-SI'!E929*Convert!$B$6/Convert!$B$5/$D929</f>
        <v>257.35970068427787</v>
      </c>
      <c r="F929" s="5">
        <f>'90.1 Data-SI'!F929*Convert!$B$7/Convert!$B$5/$D929</f>
        <v>120.43621219596045</v>
      </c>
      <c r="G929" s="5">
        <f>'90.1 Data-SI'!G929*Convert!$B$6/Convert!$B$5/$D929</f>
        <v>153.11844167952592</v>
      </c>
      <c r="H929" s="5">
        <f>'90.1 Data-SI'!H929*Convert!$B$6/Convert!$B$5/$D929</f>
        <v>141.36571670421475</v>
      </c>
      <c r="I929" s="5">
        <f>'90.1 Data-SI'!I929*Convert!$B$6/Convert!$B$5/$D929</f>
        <v>52.431676631297563</v>
      </c>
      <c r="J929" s="5">
        <f>'90.1 Data-SI'!J929*Convert!$B$6/Convert!$B$5/$D929</f>
        <v>428.66919601508226</v>
      </c>
      <c r="K929" s="5">
        <f>'90.1 Data-SI'!K929*Convert!$B$7/Convert!$B$5/$D929</f>
        <v>14.910660066613914</v>
      </c>
      <c r="L929" s="5">
        <f>'90.1 Data-SI'!L929*Convert!$B$6/Convert!$B$5/$D929</f>
        <v>0</v>
      </c>
      <c r="M929" s="5">
        <f>'90.1 Data-SI'!M929*Convert!$B$6/Convert!$B$5/$D929</f>
        <v>134.03009222139559</v>
      </c>
      <c r="N929" s="5">
        <f>'90.1 Data-SI'!N929*Convert!$B$6/Convert!$B$5/$D929</f>
        <v>1.8755332457649221</v>
      </c>
      <c r="O929" s="5">
        <f>'90.1 Data-SI'!O929*Convert!$B$6/Convert!$B$5/$D929</f>
        <v>5.2599341440567542E-2</v>
      </c>
      <c r="P929" s="5">
        <f>'90.1 Data-SI'!P929*Convert!$B$6/Convert!$B$5/$D929</f>
        <v>1.8229339043243544</v>
      </c>
      <c r="Q929" s="5">
        <f>'90.1 Data-SI'!Q929*Convert!$B$6/Convert!$B$5/$D929</f>
        <v>0</v>
      </c>
      <c r="R929" s="5">
        <f>'90.1 Data-SI'!R929*Convert!$B$6/Convert!$B$5/$D929</f>
        <v>80.326475657705075</v>
      </c>
      <c r="S929" s="5">
        <f>'90.1 Data-SI'!S929*Convert!$B$6/Convert!$B$5/$D929</f>
        <v>0</v>
      </c>
      <c r="T929" s="5">
        <f>'90.1 Data-SI'!T929*Convert!$B$6/Convert!$B$5/$D929</f>
        <v>0</v>
      </c>
      <c r="U929" s="5">
        <f>'90.1 Data-SI'!U929*Convert!$B$7/Convert!$B$5/$D929</f>
        <v>20.518879346327225</v>
      </c>
      <c r="V929" s="5">
        <f>'90.1 Data-SI'!V929*Convert!$B$6/Convert!$B$5/$D929</f>
        <v>0</v>
      </c>
      <c r="W929" s="5">
        <f>'90.1 Data-SI'!W929*Convert!$B$6/Convert!$B$5/$D929</f>
        <v>626.65764414722878</v>
      </c>
      <c r="X929" s="5">
        <f>'90.1 Data-SI'!X929*Convert!$B$7/Convert!$B$5/$D929</f>
        <v>120.43621219596045</v>
      </c>
      <c r="Y929" s="5">
        <f t="shared" si="30"/>
        <v>747.09385634318926</v>
      </c>
      <c r="Z929" s="5">
        <f>'90.1 Data-SI'!Z929*Convert!$B$6/Convert!$B$5/$D929</f>
        <v>455.37530935921711</v>
      </c>
      <c r="AA929" s="5">
        <f>'90.1 Data-SI'!AA929*Convert!$B$6/Convert!$B$5/$D929</f>
        <v>1704.5475169623633</v>
      </c>
      <c r="AB929" s="5">
        <f t="shared" si="31"/>
        <v>2159.9228263215805</v>
      </c>
    </row>
    <row r="930" spans="1:28" x14ac:dyDescent="0.25">
      <c r="A930" s="95">
        <v>2004</v>
      </c>
      <c r="B930" s="95" t="s">
        <v>63</v>
      </c>
      <c r="C930" s="52" t="s">
        <v>9</v>
      </c>
      <c r="D930" s="5">
        <f>VLOOKUP(B930,SWH!$A$4:$C$19,3,FALSE)</f>
        <v>3804.01</v>
      </c>
      <c r="E930" s="5">
        <f>'90.1 Data-SI'!E930*Convert!$B$6/Convert!$B$5/$D930</f>
        <v>242.4178754057487</v>
      </c>
      <c r="F930" s="5">
        <f>'90.1 Data-SI'!F930*Convert!$B$7/Convert!$B$5/$D930</f>
        <v>96.003848570324479</v>
      </c>
      <c r="G930" s="5">
        <f>'90.1 Data-SI'!G930*Convert!$B$6/Convert!$B$5/$D930</f>
        <v>121.40782285593944</v>
      </c>
      <c r="H930" s="5">
        <f>'90.1 Data-SI'!H930*Convert!$B$6/Convert!$B$5/$D930</f>
        <v>141.36571670421475</v>
      </c>
      <c r="I930" s="5">
        <f>'90.1 Data-SI'!I930*Convert!$B$6/Convert!$B$5/$D930</f>
        <v>52.392362124296312</v>
      </c>
      <c r="J930" s="5">
        <f>'90.1 Data-SI'!J930*Convert!$B$6/Convert!$B$5/$D930</f>
        <v>428.66919601508226</v>
      </c>
      <c r="K930" s="5">
        <f>'90.1 Data-SI'!K930*Convert!$B$7/Convert!$B$5/$D930</f>
        <v>14.910660066613914</v>
      </c>
      <c r="L930" s="5">
        <f>'90.1 Data-SI'!L930*Convert!$B$6/Convert!$B$5/$D930</f>
        <v>0</v>
      </c>
      <c r="M930" s="5">
        <f>'90.1 Data-SI'!M930*Convert!$B$6/Convert!$B$5/$D930</f>
        <v>140.8222514603741</v>
      </c>
      <c r="N930" s="5">
        <f>'90.1 Data-SI'!N930*Convert!$B$6/Convert!$B$5/$D930</f>
        <v>1.6303957315219115</v>
      </c>
      <c r="O930" s="5">
        <f>'90.1 Data-SI'!O930*Convert!$B$6/Convert!$B$5/$D930</f>
        <v>5.2599341440567542E-2</v>
      </c>
      <c r="P930" s="5">
        <f>'90.1 Data-SI'!P930*Convert!$B$6/Convert!$B$5/$D930</f>
        <v>1.5777963900813436</v>
      </c>
      <c r="Q930" s="5">
        <f>'90.1 Data-SI'!Q930*Convert!$B$6/Convert!$B$5/$D930</f>
        <v>0</v>
      </c>
      <c r="R930" s="5">
        <f>'90.1 Data-SI'!R930*Convert!$B$6/Convert!$B$5/$D930</f>
        <v>98.975427684645055</v>
      </c>
      <c r="S930" s="5">
        <f>'90.1 Data-SI'!S930*Convert!$B$6/Convert!$B$5/$D930</f>
        <v>0</v>
      </c>
      <c r="T930" s="5">
        <f>'90.1 Data-SI'!T930*Convert!$B$6/Convert!$B$5/$D930</f>
        <v>0</v>
      </c>
      <c r="U930" s="5">
        <f>'90.1 Data-SI'!U930*Convert!$B$7/Convert!$B$5/$D930</f>
        <v>20.411226866152067</v>
      </c>
      <c r="V930" s="5">
        <f>'90.1 Data-SI'!V930*Convert!$B$6/Convert!$B$5/$D930</f>
        <v>0</v>
      </c>
      <c r="W930" s="5">
        <f>'90.1 Data-SI'!W930*Convert!$B$6/Convert!$B$5/$D930</f>
        <v>605.20117379678879</v>
      </c>
      <c r="X930" s="5">
        <f>'90.1 Data-SI'!X930*Convert!$B$7/Convert!$B$5/$D930</f>
        <v>96.003848570324479</v>
      </c>
      <c r="Y930" s="5">
        <f t="shared" si="30"/>
        <v>701.20502236711332</v>
      </c>
      <c r="Z930" s="5">
        <f>'90.1 Data-SI'!Z930*Convert!$B$6/Convert!$B$5/$D930</f>
        <v>383.681836915372</v>
      </c>
      <c r="AA930" s="5">
        <f>'90.1 Data-SI'!AA930*Convert!$B$6/Convert!$B$5/$D930</f>
        <v>1611.3628848971944</v>
      </c>
      <c r="AB930" s="5">
        <f t="shared" si="31"/>
        <v>1995.0447218125664</v>
      </c>
    </row>
    <row r="931" spans="1:28" x14ac:dyDescent="0.25">
      <c r="A931" s="95">
        <v>2004</v>
      </c>
      <c r="B931" s="95" t="s">
        <v>63</v>
      </c>
      <c r="C931" s="52" t="s">
        <v>12</v>
      </c>
      <c r="D931" s="5">
        <f>VLOOKUP(B931,SWH!$A$4:$C$19,3,FALSE)</f>
        <v>3804.01</v>
      </c>
      <c r="E931" s="5">
        <f>'90.1 Data-SI'!E931*Convert!$B$6/Convert!$B$5/$D931</f>
        <v>278.06225754751779</v>
      </c>
      <c r="F931" s="5">
        <f>'90.1 Data-SI'!F931*Convert!$B$7/Convert!$B$5/$D931</f>
        <v>146.09233122123467</v>
      </c>
      <c r="G931" s="5">
        <f>'90.1 Data-SI'!G931*Convert!$B$6/Convert!$B$5/$D931</f>
        <v>127.91090483755592</v>
      </c>
      <c r="H931" s="5">
        <f>'90.1 Data-SI'!H931*Convert!$B$6/Convert!$B$5/$D931</f>
        <v>141.36571670421475</v>
      </c>
      <c r="I931" s="5">
        <f>'90.1 Data-SI'!I931*Convert!$B$6/Convert!$B$5/$D931</f>
        <v>52.359985471471767</v>
      </c>
      <c r="J931" s="5">
        <f>'90.1 Data-SI'!J931*Convert!$B$6/Convert!$B$5/$D931</f>
        <v>428.66919601508226</v>
      </c>
      <c r="K931" s="5">
        <f>'90.1 Data-SI'!K931*Convert!$B$7/Convert!$B$5/$D931</f>
        <v>14.910660066613914</v>
      </c>
      <c r="L931" s="5">
        <f>'90.1 Data-SI'!L931*Convert!$B$6/Convert!$B$5/$D931</f>
        <v>0</v>
      </c>
      <c r="M931" s="5">
        <f>'90.1 Data-SI'!M931*Convert!$B$6/Convert!$B$5/$D931</f>
        <v>137.09199853137434</v>
      </c>
      <c r="N931" s="5">
        <f>'90.1 Data-SI'!N931*Convert!$B$6/Convert!$B$5/$D931</f>
        <v>2.1044824335956585</v>
      </c>
      <c r="O931" s="5">
        <f>'90.1 Data-SI'!O931*Convert!$B$6/Convert!$B$5/$D931</f>
        <v>5.2599341440567542E-2</v>
      </c>
      <c r="P931" s="5">
        <f>'90.1 Data-SI'!P931*Convert!$B$6/Convert!$B$5/$D931</f>
        <v>2.0518830921550908</v>
      </c>
      <c r="Q931" s="5">
        <f>'90.1 Data-SI'!Q931*Convert!$B$6/Convert!$B$5/$D931</f>
        <v>0</v>
      </c>
      <c r="R931" s="5">
        <f>'90.1 Data-SI'!R931*Convert!$B$6/Convert!$B$5/$D931</f>
        <v>104.56965076911527</v>
      </c>
      <c r="S931" s="5">
        <f>'90.1 Data-SI'!S931*Convert!$B$6/Convert!$B$5/$D931</f>
        <v>0</v>
      </c>
      <c r="T931" s="5">
        <f>'90.1 Data-SI'!T931*Convert!$B$6/Convert!$B$5/$D931</f>
        <v>0</v>
      </c>
      <c r="U931" s="5">
        <f>'90.1 Data-SI'!U931*Convert!$B$7/Convert!$B$5/$D931</f>
        <v>21.053975497786112</v>
      </c>
      <c r="V931" s="5">
        <f>'90.1 Data-SI'!V931*Convert!$B$6/Convert!$B$5/$D931</f>
        <v>0</v>
      </c>
      <c r="W931" s="5">
        <f>'90.1 Data-SI'!W931*Convert!$B$6/Convert!$B$5/$D931</f>
        <v>649.68669477771834</v>
      </c>
      <c r="X931" s="5">
        <f>'90.1 Data-SI'!X931*Convert!$B$7/Convert!$B$5/$D931</f>
        <v>146.09233122123467</v>
      </c>
      <c r="Y931" s="5">
        <f t="shared" si="30"/>
        <v>795.77902599895299</v>
      </c>
      <c r="Z931" s="5">
        <f>'90.1 Data-SI'!Z931*Convert!$B$6/Convert!$B$5/$D931</f>
        <v>531.89521569197871</v>
      </c>
      <c r="AA931" s="5">
        <f>'90.1 Data-SI'!AA931*Convert!$B$6/Convert!$B$5/$D931</f>
        <v>1804.0294080019066</v>
      </c>
      <c r="AB931" s="5">
        <f t="shared" si="31"/>
        <v>2335.9246236938852</v>
      </c>
    </row>
    <row r="932" spans="1:28" x14ac:dyDescent="0.25">
      <c r="A932" s="95">
        <v>2004</v>
      </c>
      <c r="B932" s="95" t="s">
        <v>63</v>
      </c>
      <c r="C932" s="52" t="s">
        <v>8</v>
      </c>
      <c r="D932" s="5">
        <f>VLOOKUP(B932,SWH!$A$4:$C$19,3,FALSE)</f>
        <v>3804.01</v>
      </c>
      <c r="E932" s="5">
        <f>'90.1 Data-SI'!E932*Convert!$B$6/Convert!$B$5/$D932</f>
        <v>311.60909510986795</v>
      </c>
      <c r="F932" s="5">
        <f>'90.1 Data-SI'!F932*Convert!$B$7/Convert!$B$5/$D932</f>
        <v>197.10140089011335</v>
      </c>
      <c r="G932" s="5">
        <f>'90.1 Data-SI'!G932*Convert!$B$6/Convert!$B$5/$D932</f>
        <v>78.83252439165804</v>
      </c>
      <c r="H932" s="5">
        <f>'90.1 Data-SI'!H932*Convert!$B$6/Convert!$B$5/$D932</f>
        <v>141.36571670421475</v>
      </c>
      <c r="I932" s="5">
        <f>'90.1 Data-SI'!I932*Convert!$B$6/Convert!$B$5/$D932</f>
        <v>52.073220832168616</v>
      </c>
      <c r="J932" s="5">
        <f>'90.1 Data-SI'!J932*Convert!$B$6/Convert!$B$5/$D932</f>
        <v>428.66919601508226</v>
      </c>
      <c r="K932" s="5">
        <f>'90.1 Data-SI'!K932*Convert!$B$7/Convert!$B$5/$D932</f>
        <v>14.910660066613914</v>
      </c>
      <c r="L932" s="5">
        <f>'90.1 Data-SI'!L932*Convert!$B$6/Convert!$B$5/$D932</f>
        <v>0</v>
      </c>
      <c r="M932" s="5">
        <f>'90.1 Data-SI'!M932*Convert!$B$6/Convert!$B$5/$D932</f>
        <v>139.19879358302887</v>
      </c>
      <c r="N932" s="5">
        <f>'90.1 Data-SI'!N932*Convert!$B$6/Convert!$B$5/$D932</f>
        <v>2.5855069898460949</v>
      </c>
      <c r="O932" s="5">
        <f>'90.1 Data-SI'!O932*Convert!$B$6/Convert!$B$5/$D932</f>
        <v>5.2599341440567542E-2</v>
      </c>
      <c r="P932" s="5">
        <f>'90.1 Data-SI'!P932*Convert!$B$6/Convert!$B$5/$D932</f>
        <v>2.5329076484055277</v>
      </c>
      <c r="Q932" s="5">
        <f>'90.1 Data-SI'!Q932*Convert!$B$6/Convert!$B$5/$D932</f>
        <v>0</v>
      </c>
      <c r="R932" s="5">
        <f>'90.1 Data-SI'!R932*Convert!$B$6/Convert!$B$5/$D932</f>
        <v>136.91623955889821</v>
      </c>
      <c r="S932" s="5">
        <f>'90.1 Data-SI'!S932*Convert!$B$6/Convert!$B$5/$D932</f>
        <v>0</v>
      </c>
      <c r="T932" s="5">
        <f>'90.1 Data-SI'!T932*Convert!$B$6/Convert!$B$5/$D932</f>
        <v>0</v>
      </c>
      <c r="U932" s="5">
        <f>'90.1 Data-SI'!U932*Convert!$B$7/Convert!$B$5/$D932</f>
        <v>21.757674430695797</v>
      </c>
      <c r="V932" s="5">
        <f>'90.1 Data-SI'!V932*Convert!$B$6/Convert!$B$5/$D932</f>
        <v>0</v>
      </c>
      <c r="W932" s="5">
        <f>'90.1 Data-SI'!W932*Convert!$B$6/Convert!$B$5/$D932</f>
        <v>669.08956029185856</v>
      </c>
      <c r="X932" s="5">
        <f>'90.1 Data-SI'!X932*Convert!$B$7/Convert!$B$5/$D932</f>
        <v>197.10140089011335</v>
      </c>
      <c r="Y932" s="5">
        <f t="shared" si="30"/>
        <v>866.19096118197194</v>
      </c>
      <c r="Z932" s="5">
        <f>'90.1 Data-SI'!Z932*Convert!$B$6/Convert!$B$5/$D932</f>
        <v>682.98086609773475</v>
      </c>
      <c r="AA932" s="5">
        <f>'90.1 Data-SI'!AA932*Convert!$B$6/Convert!$B$5/$D932</f>
        <v>1974.2311592824999</v>
      </c>
      <c r="AB932" s="5">
        <f t="shared" si="31"/>
        <v>2657.2120253802345</v>
      </c>
    </row>
    <row r="933" spans="1:28" x14ac:dyDescent="0.25">
      <c r="A933" s="95">
        <v>2007</v>
      </c>
      <c r="B933" s="95" t="s">
        <v>63</v>
      </c>
      <c r="C933" s="52" t="s">
        <v>10</v>
      </c>
      <c r="D933" s="5">
        <f>VLOOKUP(B933,SWH!$A$4:$C$19,3,FALSE)</f>
        <v>3804.01</v>
      </c>
      <c r="E933" s="5">
        <f>'90.1 Data-SI'!E933*Convert!$B$6/Convert!$B$5/$D933</f>
        <v>50.116745954342328</v>
      </c>
      <c r="F933" s="5">
        <f>'90.1 Data-SI'!F933*Convert!$B$7/Convert!$B$5/$D933</f>
        <v>42.151486925054826</v>
      </c>
      <c r="G933" s="5">
        <f>'90.1 Data-SI'!G933*Convert!$B$6/Convert!$B$5/$D933</f>
        <v>599.84687211652965</v>
      </c>
      <c r="H933" s="5">
        <f>'90.1 Data-SI'!H933*Convert!$B$6/Convert!$B$5/$D933</f>
        <v>141.36571670421475</v>
      </c>
      <c r="I933" s="5">
        <f>'90.1 Data-SI'!I933*Convert!$B$6/Convert!$B$5/$D933</f>
        <v>52.558870624536858</v>
      </c>
      <c r="J933" s="5">
        <f>'90.1 Data-SI'!J933*Convert!$B$6/Convert!$B$5/$D933</f>
        <v>428.66919601508226</v>
      </c>
      <c r="K933" s="5">
        <f>'90.1 Data-SI'!K933*Convert!$B$7/Convert!$B$5/$D933</f>
        <v>14.910660066613914</v>
      </c>
      <c r="L933" s="5">
        <f>'90.1 Data-SI'!L933*Convert!$B$6/Convert!$B$5/$D933</f>
        <v>0</v>
      </c>
      <c r="M933" s="5">
        <f>'90.1 Data-SI'!M933*Convert!$B$6/Convert!$B$5/$D933</f>
        <v>135.09852176460569</v>
      </c>
      <c r="N933" s="5">
        <f>'90.1 Data-SI'!N933*Convert!$B$6/Convert!$B$5/$D933</f>
        <v>1.0684295432101036</v>
      </c>
      <c r="O933" s="5">
        <f>'90.1 Data-SI'!O933*Convert!$B$6/Convert!$B$5/$D933</f>
        <v>5.2599341440567542E-2</v>
      </c>
      <c r="P933" s="5">
        <f>'90.1 Data-SI'!P933*Convert!$B$6/Convert!$B$5/$D933</f>
        <v>1.0158302017695362</v>
      </c>
      <c r="Q933" s="5">
        <f>'90.1 Data-SI'!Q933*Convert!$B$6/Convert!$B$5/$D933</f>
        <v>0</v>
      </c>
      <c r="R933" s="5">
        <f>'90.1 Data-SI'!R933*Convert!$B$6/Convert!$B$5/$D933</f>
        <v>0</v>
      </c>
      <c r="S933" s="5">
        <f>'90.1 Data-SI'!S933*Convert!$B$6/Convert!$B$5/$D933</f>
        <v>0</v>
      </c>
      <c r="T933" s="5">
        <f>'90.1 Data-SI'!T933*Convert!$B$6/Convert!$B$5/$D933</f>
        <v>0</v>
      </c>
      <c r="U933" s="5">
        <f>'90.1 Data-SI'!U933*Convert!$B$7/Convert!$B$5/$D933</f>
        <v>19.070320238087938</v>
      </c>
      <c r="V933" s="5">
        <f>'90.1 Data-SI'!V933*Convert!$B$6/Convert!$B$5/$D933</f>
        <v>0</v>
      </c>
      <c r="W933" s="5">
        <f>'90.1 Data-SI'!W933*Convert!$B$6/Convert!$B$5/$D933</f>
        <v>786.07797003724716</v>
      </c>
      <c r="X933" s="5">
        <f>'90.1 Data-SI'!X933*Convert!$B$7/Convert!$B$5/$D933</f>
        <v>42.151486925054826</v>
      </c>
      <c r="Y933" s="5">
        <f t="shared" si="30"/>
        <v>828.22945696230204</v>
      </c>
      <c r="Z933" s="5">
        <f>'90.1 Data-SI'!Z933*Convert!$B$6/Convert!$B$5/$D933</f>
        <v>222.42991752270771</v>
      </c>
      <c r="AA933" s="5">
        <f>'90.1 Data-SI'!AA933*Convert!$B$6/Convert!$B$5/$D933</f>
        <v>1631.1565828632881</v>
      </c>
      <c r="AB933" s="5">
        <f t="shared" si="31"/>
        <v>1853.5865003859958</v>
      </c>
    </row>
    <row r="934" spans="1:28" x14ac:dyDescent="0.25">
      <c r="A934" s="95">
        <v>2007</v>
      </c>
      <c r="B934" s="95" t="s">
        <v>63</v>
      </c>
      <c r="C934" s="52" t="s">
        <v>6</v>
      </c>
      <c r="D934" s="5">
        <f>VLOOKUP(B934,SWH!$A$4:$C$19,3,FALSE)</f>
        <v>3804.01</v>
      </c>
      <c r="E934" s="5">
        <f>'90.1 Data-SI'!E934*Convert!$B$6/Convert!$B$5/$D934</f>
        <v>87.181075584273771</v>
      </c>
      <c r="F934" s="5">
        <f>'90.1 Data-SI'!F934*Convert!$B$7/Convert!$B$5/$D934</f>
        <v>39.403973993525547</v>
      </c>
      <c r="G934" s="5">
        <f>'90.1 Data-SI'!G934*Convert!$B$6/Convert!$B$5/$D934</f>
        <v>535.74803737810009</v>
      </c>
      <c r="H934" s="5">
        <f>'90.1 Data-SI'!H934*Convert!$B$6/Convert!$B$5/$D934</f>
        <v>141.36571670421475</v>
      </c>
      <c r="I934" s="5">
        <f>'90.1 Data-SI'!I934*Convert!$B$6/Convert!$B$5/$D934</f>
        <v>52.568121096772437</v>
      </c>
      <c r="J934" s="5">
        <f>'90.1 Data-SI'!J934*Convert!$B$6/Convert!$B$5/$D934</f>
        <v>428.66919601508226</v>
      </c>
      <c r="K934" s="5">
        <f>'90.1 Data-SI'!K934*Convert!$B$7/Convert!$B$5/$D934</f>
        <v>14.910660066613914</v>
      </c>
      <c r="L934" s="5">
        <f>'90.1 Data-SI'!L934*Convert!$B$6/Convert!$B$5/$D934</f>
        <v>0</v>
      </c>
      <c r="M934" s="5">
        <f>'90.1 Data-SI'!M934*Convert!$B$6/Convert!$B$5/$D934</f>
        <v>131.75910128755939</v>
      </c>
      <c r="N934" s="5">
        <f>'90.1 Data-SI'!N934*Convert!$B$6/Convert!$B$5/$D934</f>
        <v>0.88342009849839742</v>
      </c>
      <c r="O934" s="5">
        <f>'90.1 Data-SI'!O934*Convert!$B$6/Convert!$B$5/$D934</f>
        <v>5.2599341440567542E-2</v>
      </c>
      <c r="P934" s="5">
        <f>'90.1 Data-SI'!P934*Convert!$B$6/Convert!$B$5/$D934</f>
        <v>0.83082075705782987</v>
      </c>
      <c r="Q934" s="5">
        <f>'90.1 Data-SI'!Q934*Convert!$B$6/Convert!$B$5/$D934</f>
        <v>0</v>
      </c>
      <c r="R934" s="5">
        <f>'90.1 Data-SI'!R934*Convert!$B$6/Convert!$B$5/$D934</f>
        <v>9.0192104296956815E-2</v>
      </c>
      <c r="S934" s="5">
        <f>'90.1 Data-SI'!S934*Convert!$B$6/Convert!$B$5/$D934</f>
        <v>0</v>
      </c>
      <c r="T934" s="5">
        <f>'90.1 Data-SI'!T934*Convert!$B$6/Convert!$B$5/$D934</f>
        <v>0</v>
      </c>
      <c r="U934" s="5">
        <f>'90.1 Data-SI'!U934*Convert!$B$7/Convert!$B$5/$D934</f>
        <v>19.070320238087938</v>
      </c>
      <c r="V934" s="5">
        <f>'90.1 Data-SI'!V934*Convert!$B$6/Convert!$B$5/$D934</f>
        <v>0</v>
      </c>
      <c r="W934" s="5">
        <f>'90.1 Data-SI'!W934*Convert!$B$6/Convert!$B$5/$D934</f>
        <v>755.60922711128819</v>
      </c>
      <c r="X934" s="5">
        <f>'90.1 Data-SI'!X934*Convert!$B$7/Convert!$B$5/$D934</f>
        <v>39.403973993525547</v>
      </c>
      <c r="Y934" s="5">
        <f t="shared" si="30"/>
        <v>795.01320110481379</v>
      </c>
      <c r="Z934" s="5">
        <f>'90.1 Data-SI'!Z934*Convert!$B$6/Convert!$B$5/$D934</f>
        <v>214.4028202402786</v>
      </c>
      <c r="AA934" s="5">
        <f>'90.1 Data-SI'!AA934*Convert!$B$6/Convert!$B$5/$D934</f>
        <v>1592.6676805090767</v>
      </c>
      <c r="AB934" s="5">
        <f t="shared" si="31"/>
        <v>1807.0705007493552</v>
      </c>
    </row>
    <row r="935" spans="1:28" x14ac:dyDescent="0.25">
      <c r="A935" s="95">
        <v>2007</v>
      </c>
      <c r="B935" s="95" t="s">
        <v>63</v>
      </c>
      <c r="C935" s="52" t="s">
        <v>11</v>
      </c>
      <c r="D935" s="5">
        <f>VLOOKUP(B935,SWH!$A$4:$C$19,3,FALSE)</f>
        <v>3804.01</v>
      </c>
      <c r="E935" s="5">
        <f>'90.1 Data-SI'!E935*Convert!$B$6/Convert!$B$5/$D935</f>
        <v>59.808928239176844</v>
      </c>
      <c r="F935" s="5">
        <f>'90.1 Data-SI'!F935*Convert!$B$7/Convert!$B$5/$D935</f>
        <v>37.39736342555473</v>
      </c>
      <c r="G935" s="5">
        <f>'90.1 Data-SI'!G935*Convert!$B$6/Convert!$B$5/$D935</f>
        <v>445.56749617143777</v>
      </c>
      <c r="H935" s="5">
        <f>'90.1 Data-SI'!H935*Convert!$B$6/Convert!$B$5/$D935</f>
        <v>141.36571670421475</v>
      </c>
      <c r="I935" s="5">
        <f>'90.1 Data-SI'!I935*Convert!$B$6/Convert!$B$5/$D935</f>
        <v>52.575058950949121</v>
      </c>
      <c r="J935" s="5">
        <f>'90.1 Data-SI'!J935*Convert!$B$6/Convert!$B$5/$D935</f>
        <v>428.66919601508226</v>
      </c>
      <c r="K935" s="5">
        <f>'90.1 Data-SI'!K935*Convert!$B$7/Convert!$B$5/$D935</f>
        <v>14.910660066613914</v>
      </c>
      <c r="L935" s="5">
        <f>'90.1 Data-SI'!L935*Convert!$B$6/Convert!$B$5/$D935</f>
        <v>0</v>
      </c>
      <c r="M935" s="5">
        <f>'90.1 Data-SI'!M935*Convert!$B$6/Convert!$B$5/$D935</f>
        <v>127.51313453142573</v>
      </c>
      <c r="N935" s="5">
        <f>'90.1 Data-SI'!N935*Convert!$B$6/Convert!$B$5/$D935</f>
        <v>1.0036762375610064</v>
      </c>
      <c r="O935" s="5">
        <f>'90.1 Data-SI'!O935*Convert!$B$6/Convert!$B$5/$D935</f>
        <v>5.2599341440567542E-2</v>
      </c>
      <c r="P935" s="5">
        <f>'90.1 Data-SI'!P935*Convert!$B$6/Convert!$B$5/$D935</f>
        <v>0.95107689612043889</v>
      </c>
      <c r="Q935" s="5">
        <f>'90.1 Data-SI'!Q935*Convert!$B$6/Convert!$B$5/$D935</f>
        <v>0</v>
      </c>
      <c r="R935" s="5">
        <f>'90.1 Data-SI'!R935*Convert!$B$6/Convert!$B$5/$D935</f>
        <v>0</v>
      </c>
      <c r="S935" s="5">
        <f>'90.1 Data-SI'!S935*Convert!$B$6/Convert!$B$5/$D935</f>
        <v>0</v>
      </c>
      <c r="T935" s="5">
        <f>'90.1 Data-SI'!T935*Convert!$B$6/Convert!$B$5/$D935</f>
        <v>0</v>
      </c>
      <c r="U935" s="5">
        <f>'90.1 Data-SI'!U935*Convert!$B$7/Convert!$B$5/$D935</f>
        <v>19.070320238087938</v>
      </c>
      <c r="V935" s="5">
        <f>'90.1 Data-SI'!V935*Convert!$B$6/Convert!$B$5/$D935</f>
        <v>0</v>
      </c>
      <c r="W935" s="5">
        <f>'90.1 Data-SI'!W935*Convert!$B$6/Convert!$B$5/$D935</f>
        <v>633.84063583816089</v>
      </c>
      <c r="X935" s="5">
        <f>'90.1 Data-SI'!X935*Convert!$B$7/Convert!$B$5/$D935</f>
        <v>37.39736342555473</v>
      </c>
      <c r="Y935" s="5">
        <f t="shared" si="30"/>
        <v>671.23799926371566</v>
      </c>
      <c r="Z935" s="5">
        <f>'90.1 Data-SI'!Z935*Convert!$B$6/Convert!$B$5/$D935</f>
        <v>208.5403334609764</v>
      </c>
      <c r="AA935" s="5">
        <f>'90.1 Data-SI'!AA935*Convert!$B$6/Convert!$B$5/$D935</f>
        <v>1465.043540310824</v>
      </c>
      <c r="AB935" s="5">
        <f t="shared" si="31"/>
        <v>1673.5838737718004</v>
      </c>
    </row>
    <row r="936" spans="1:28" x14ac:dyDescent="0.25">
      <c r="A936" s="95">
        <v>2007</v>
      </c>
      <c r="B936" s="95" t="s">
        <v>63</v>
      </c>
      <c r="C936" s="52" t="s">
        <v>13</v>
      </c>
      <c r="D936" s="5">
        <f>VLOOKUP(B936,SWH!$A$4:$C$19,3,FALSE)</f>
        <v>3804.01</v>
      </c>
      <c r="E936" s="5">
        <f>'90.1 Data-SI'!E936*Convert!$B$6/Convert!$B$5/$D936</f>
        <v>93.235509662464381</v>
      </c>
      <c r="F936" s="5">
        <f>'90.1 Data-SI'!F936*Convert!$B$7/Convert!$B$5/$D936</f>
        <v>31.425817025250257</v>
      </c>
      <c r="G936" s="5">
        <f>'90.1 Data-SI'!G936*Convert!$B$6/Convert!$B$5/$D936</f>
        <v>460.67351733214861</v>
      </c>
      <c r="H936" s="5">
        <f>'90.1 Data-SI'!H936*Convert!$B$6/Convert!$B$5/$D936</f>
        <v>141.36571670421475</v>
      </c>
      <c r="I936" s="5">
        <f>'90.1 Data-SI'!I936*Convert!$B$6/Convert!$B$5/$D936</f>
        <v>52.507993027241135</v>
      </c>
      <c r="J936" s="5">
        <f>'90.1 Data-SI'!J936*Convert!$B$6/Convert!$B$5/$D936</f>
        <v>428.66919601508226</v>
      </c>
      <c r="K936" s="5">
        <f>'90.1 Data-SI'!K936*Convert!$B$7/Convert!$B$5/$D936</f>
        <v>14.910660066613914</v>
      </c>
      <c r="L936" s="5">
        <f>'90.1 Data-SI'!L936*Convert!$B$6/Convert!$B$5/$D936</f>
        <v>0</v>
      </c>
      <c r="M936" s="5">
        <f>'90.1 Data-SI'!M936*Convert!$B$6/Convert!$B$5/$D936</f>
        <v>126.86560147493478</v>
      </c>
      <c r="N936" s="5">
        <f>'90.1 Data-SI'!N936*Convert!$B$6/Convert!$B$5/$D936</f>
        <v>0.58971760501856363</v>
      </c>
      <c r="O936" s="5">
        <f>'90.1 Data-SI'!O936*Convert!$B$6/Convert!$B$5/$D936</f>
        <v>5.2599341440567542E-2</v>
      </c>
      <c r="P936" s="5">
        <f>'90.1 Data-SI'!P936*Convert!$B$6/Convert!$B$5/$D936</f>
        <v>0.53711826357799608</v>
      </c>
      <c r="Q936" s="5">
        <f>'90.1 Data-SI'!Q936*Convert!$B$6/Convert!$B$5/$D936</f>
        <v>0</v>
      </c>
      <c r="R936" s="5">
        <f>'90.1 Data-SI'!R936*Convert!$B$6/Convert!$B$5/$D936</f>
        <v>6.7065923707993511E-2</v>
      </c>
      <c r="S936" s="5">
        <f>'90.1 Data-SI'!S936*Convert!$B$6/Convert!$B$5/$D936</f>
        <v>0</v>
      </c>
      <c r="T936" s="5">
        <f>'90.1 Data-SI'!T936*Convert!$B$6/Convert!$B$5/$D936</f>
        <v>0</v>
      </c>
      <c r="U936" s="5">
        <f>'90.1 Data-SI'!U936*Convert!$B$7/Convert!$B$5/$D936</f>
        <v>19.070320238087938</v>
      </c>
      <c r="V936" s="5">
        <f>'90.1 Data-SI'!V936*Convert!$B$6/Convert!$B$5/$D936</f>
        <v>0</v>
      </c>
      <c r="W936" s="5">
        <f>'90.1 Data-SI'!W936*Convert!$B$6/Convert!$B$5/$D936</f>
        <v>681.3788126568337</v>
      </c>
      <c r="X936" s="5">
        <f>'90.1 Data-SI'!X936*Convert!$B$7/Convert!$B$5/$D936</f>
        <v>31.425817025250257</v>
      </c>
      <c r="Y936" s="5">
        <f t="shared" si="30"/>
        <v>712.80462968208394</v>
      </c>
      <c r="Z936" s="5">
        <f>'90.1 Data-SI'!Z936*Convert!$B$6/Convert!$B$5/$D936</f>
        <v>191.09394282466249</v>
      </c>
      <c r="AA936" s="5">
        <f>'90.1 Data-SI'!AA936*Convert!$B$6/Convert!$B$5/$D936</f>
        <v>1495.0659479514161</v>
      </c>
      <c r="AB936" s="5">
        <f t="shared" si="31"/>
        <v>1686.1598907760786</v>
      </c>
    </row>
    <row r="937" spans="1:28" x14ac:dyDescent="0.25">
      <c r="A937" s="95">
        <v>2007</v>
      </c>
      <c r="B937" s="95" t="s">
        <v>63</v>
      </c>
      <c r="C937" s="52" t="s">
        <v>19</v>
      </c>
      <c r="D937" s="5">
        <f>VLOOKUP(B937,SWH!$A$4:$C$19,3,FALSE)</f>
        <v>3804.01</v>
      </c>
      <c r="E937" s="5">
        <f>'90.1 Data-SI'!E937*Convert!$B$6/Convert!$B$5/$D937</f>
        <v>93.341890093173603</v>
      </c>
      <c r="F937" s="5">
        <f>'90.1 Data-SI'!F937*Convert!$B$7/Convert!$B$5/$D937</f>
        <v>35.822945902993013</v>
      </c>
      <c r="G937" s="5">
        <f>'90.1 Data-SI'!G937*Convert!$B$6/Convert!$B$5/$D937</f>
        <v>413.40822944442539</v>
      </c>
      <c r="H937" s="5">
        <f>'90.1 Data-SI'!H937*Convert!$B$6/Convert!$B$5/$D937</f>
        <v>141.36571670421475</v>
      </c>
      <c r="I937" s="5">
        <f>'90.1 Data-SI'!I937*Convert!$B$6/Convert!$B$5/$D937</f>
        <v>52.491804700828858</v>
      </c>
      <c r="J937" s="5">
        <f>'90.1 Data-SI'!J937*Convert!$B$6/Convert!$B$5/$D937</f>
        <v>428.66919601508226</v>
      </c>
      <c r="K937" s="5">
        <f>'90.1 Data-SI'!K937*Convert!$B$7/Convert!$B$5/$D937</f>
        <v>14.910660066613914</v>
      </c>
      <c r="L937" s="5">
        <f>'90.1 Data-SI'!L937*Convert!$B$6/Convert!$B$5/$D937</f>
        <v>0</v>
      </c>
      <c r="M937" s="5">
        <f>'90.1 Data-SI'!M937*Convert!$B$6/Convert!$B$5/$D937</f>
        <v>122.6288851910367</v>
      </c>
      <c r="N937" s="5">
        <f>'90.1 Data-SI'!N937*Convert!$B$6/Convert!$B$5/$D937</f>
        <v>0.67065923707993513</v>
      </c>
      <c r="O937" s="5">
        <f>'90.1 Data-SI'!O937*Convert!$B$6/Convert!$B$5/$D937</f>
        <v>5.2599341440567542E-2</v>
      </c>
      <c r="P937" s="5">
        <f>'90.1 Data-SI'!P937*Convert!$B$6/Convert!$B$5/$D937</f>
        <v>0.6180598956393677</v>
      </c>
      <c r="Q937" s="5">
        <f>'90.1 Data-SI'!Q937*Convert!$B$6/Convert!$B$5/$D937</f>
        <v>0</v>
      </c>
      <c r="R937" s="5">
        <f>'90.1 Data-SI'!R937*Convert!$B$6/Convert!$B$5/$D937</f>
        <v>2.2039250101282009</v>
      </c>
      <c r="S937" s="5">
        <f>'90.1 Data-SI'!S937*Convert!$B$6/Convert!$B$5/$D937</f>
        <v>0</v>
      </c>
      <c r="T937" s="5">
        <f>'90.1 Data-SI'!T937*Convert!$B$6/Convert!$B$5/$D937</f>
        <v>0</v>
      </c>
      <c r="U937" s="5">
        <f>'90.1 Data-SI'!U937*Convert!$B$7/Convert!$B$5/$D937</f>
        <v>19.070320238087938</v>
      </c>
      <c r="V937" s="5">
        <f>'90.1 Data-SI'!V937*Convert!$B$6/Convert!$B$5/$D937</f>
        <v>0</v>
      </c>
      <c r="W937" s="5">
        <f>'90.1 Data-SI'!W937*Convert!$B$6/Convert!$B$5/$D937</f>
        <v>632.2009896344033</v>
      </c>
      <c r="X937" s="5">
        <f>'90.1 Data-SI'!X937*Convert!$B$7/Convert!$B$5/$D937</f>
        <v>35.822945902993013</v>
      </c>
      <c r="Y937" s="5">
        <f t="shared" si="30"/>
        <v>668.02393553739626</v>
      </c>
      <c r="Z937" s="5">
        <f>'90.1 Data-SI'!Z937*Convert!$B$6/Convert!$B$5/$D937</f>
        <v>203.93822352377271</v>
      </c>
      <c r="AA937" s="5">
        <f>'90.1 Data-SI'!AA937*Convert!$B$6/Convert!$B$5/$D937</f>
        <v>1458.7208425378017</v>
      </c>
      <c r="AB937" s="5">
        <f t="shared" si="31"/>
        <v>1662.6590660615743</v>
      </c>
    </row>
    <row r="938" spans="1:28" x14ac:dyDescent="0.25">
      <c r="A938" s="95">
        <v>2007</v>
      </c>
      <c r="B938" s="95" t="s">
        <v>63</v>
      </c>
      <c r="C938" s="52" t="s">
        <v>20</v>
      </c>
      <c r="D938" s="5">
        <f>VLOOKUP(B938,SWH!$A$4:$C$19,3,FALSE)</f>
        <v>3804.01</v>
      </c>
      <c r="E938" s="5">
        <f>'90.1 Data-SI'!E938*Convert!$B$6/Convert!$B$5/$D938</f>
        <v>124.36334873520893</v>
      </c>
      <c r="F938" s="5">
        <f>'90.1 Data-SI'!F938*Convert!$B$7/Convert!$B$5/$D938</f>
        <v>30.94375555152472</v>
      </c>
      <c r="G938" s="5">
        <f>'90.1 Data-SI'!G938*Convert!$B$6/Convert!$B$5/$D938</f>
        <v>307.67995702780314</v>
      </c>
      <c r="H938" s="5">
        <f>'90.1 Data-SI'!H938*Convert!$B$6/Convert!$B$5/$D938</f>
        <v>141.36571670421475</v>
      </c>
      <c r="I938" s="5">
        <f>'90.1 Data-SI'!I938*Convert!$B$6/Convert!$B$5/$D938</f>
        <v>52.5288065897712</v>
      </c>
      <c r="J938" s="5">
        <f>'90.1 Data-SI'!J938*Convert!$B$6/Convert!$B$5/$D938</f>
        <v>428.66919601508226</v>
      </c>
      <c r="K938" s="5">
        <f>'90.1 Data-SI'!K938*Convert!$B$7/Convert!$B$5/$D938</f>
        <v>14.910660066613914</v>
      </c>
      <c r="L938" s="5">
        <f>'90.1 Data-SI'!L938*Convert!$B$6/Convert!$B$5/$D938</f>
        <v>0</v>
      </c>
      <c r="M938" s="5">
        <f>'90.1 Data-SI'!M938*Convert!$B$6/Convert!$B$5/$D938</f>
        <v>128.84288991529112</v>
      </c>
      <c r="N938" s="5">
        <f>'90.1 Data-SI'!N938*Convert!$B$6/Convert!$B$5/$D938</f>
        <v>0.56890404248849669</v>
      </c>
      <c r="O938" s="5">
        <f>'90.1 Data-SI'!O938*Convert!$B$6/Convert!$B$5/$D938</f>
        <v>5.2599341440567542E-2</v>
      </c>
      <c r="P938" s="5">
        <f>'90.1 Data-SI'!P938*Convert!$B$6/Convert!$B$5/$D938</f>
        <v>0.51630470104792925</v>
      </c>
      <c r="Q938" s="5">
        <f>'90.1 Data-SI'!Q938*Convert!$B$6/Convert!$B$5/$D938</f>
        <v>0</v>
      </c>
      <c r="R938" s="5">
        <f>'90.1 Data-SI'!R938*Convert!$B$6/Convert!$B$5/$D938</f>
        <v>39.404699105534533</v>
      </c>
      <c r="S938" s="5">
        <f>'90.1 Data-SI'!S938*Convert!$B$6/Convert!$B$5/$D938</f>
        <v>0</v>
      </c>
      <c r="T938" s="5">
        <f>'90.1 Data-SI'!T938*Convert!$B$6/Convert!$B$5/$D938</f>
        <v>0</v>
      </c>
      <c r="U938" s="5">
        <f>'90.1 Data-SI'!U938*Convert!$B$7/Convert!$B$5/$D938</f>
        <v>19.070320238087938</v>
      </c>
      <c r="V938" s="5">
        <f>'90.1 Data-SI'!V938*Convert!$B$6/Convert!$B$5/$D938</f>
        <v>0</v>
      </c>
      <c r="W938" s="5">
        <f>'90.1 Data-SI'!W938*Convert!$B$6/Convert!$B$5/$D938</f>
        <v>600.80719948488559</v>
      </c>
      <c r="X938" s="5">
        <f>'90.1 Data-SI'!X938*Convert!$B$7/Convert!$B$5/$D938</f>
        <v>30.94375555152472</v>
      </c>
      <c r="Y938" s="5">
        <f t="shared" si="30"/>
        <v>631.75095503641035</v>
      </c>
      <c r="Z938" s="5">
        <f>'90.1 Data-SI'!Z938*Convert!$B$6/Convert!$B$5/$D938</f>
        <v>189.68324580873576</v>
      </c>
      <c r="AA938" s="5">
        <f>'90.1 Data-SI'!AA938*Convert!$B$6/Convert!$B$5/$D938</f>
        <v>1413.1067639441303</v>
      </c>
      <c r="AB938" s="5">
        <f t="shared" si="31"/>
        <v>1602.7900097528661</v>
      </c>
    </row>
    <row r="939" spans="1:28" x14ac:dyDescent="0.25">
      <c r="A939" s="95">
        <v>2007</v>
      </c>
      <c r="B939" s="95" t="s">
        <v>63</v>
      </c>
      <c r="C939" s="52" t="s">
        <v>3</v>
      </c>
      <c r="D939" s="5">
        <f>VLOOKUP(B939,SWH!$A$4:$C$19,3,FALSE)</f>
        <v>3804.01</v>
      </c>
      <c r="E939" s="5">
        <f>'90.1 Data-SI'!E939*Convert!$B$6/Convert!$B$5/$D939</f>
        <v>131.33357956472247</v>
      </c>
      <c r="F939" s="5">
        <f>'90.1 Data-SI'!F939*Convert!$B$7/Convert!$B$5/$D939</f>
        <v>40.693429068564782</v>
      </c>
      <c r="G939" s="5">
        <f>'90.1 Data-SI'!G939*Convert!$B$6/Convert!$B$5/$D939</f>
        <v>291.36906185840729</v>
      </c>
      <c r="H939" s="5">
        <f>'90.1 Data-SI'!H939*Convert!$B$6/Convert!$B$5/$D939</f>
        <v>141.36571670421475</v>
      </c>
      <c r="I939" s="5">
        <f>'90.1 Data-SI'!I939*Convert!$B$6/Convert!$B$5/$D939</f>
        <v>52.519556117535615</v>
      </c>
      <c r="J939" s="5">
        <f>'90.1 Data-SI'!J939*Convert!$B$6/Convert!$B$5/$D939</f>
        <v>428.66919601508226</v>
      </c>
      <c r="K939" s="5">
        <f>'90.1 Data-SI'!K939*Convert!$B$7/Convert!$B$5/$D939</f>
        <v>14.910660066613914</v>
      </c>
      <c r="L939" s="5">
        <f>'90.1 Data-SI'!L939*Convert!$B$6/Convert!$B$5/$D939</f>
        <v>0</v>
      </c>
      <c r="M939" s="5">
        <f>'90.1 Data-SI'!M939*Convert!$B$6/Convert!$B$5/$D939</f>
        <v>117.22429678739599</v>
      </c>
      <c r="N939" s="5">
        <f>'90.1 Data-SI'!N939*Convert!$B$6/Convert!$B$5/$D939</f>
        <v>0.8857327165572938</v>
      </c>
      <c r="O939" s="5">
        <f>'90.1 Data-SI'!O939*Convert!$B$6/Convert!$B$5/$D939</f>
        <v>5.2599341440567542E-2</v>
      </c>
      <c r="P939" s="5">
        <f>'90.1 Data-SI'!P939*Convert!$B$6/Convert!$B$5/$D939</f>
        <v>0.83313337511672614</v>
      </c>
      <c r="Q939" s="5">
        <f>'90.1 Data-SI'!Q939*Convert!$B$6/Convert!$B$5/$D939</f>
        <v>0</v>
      </c>
      <c r="R939" s="5">
        <f>'90.1 Data-SI'!R939*Convert!$B$6/Convert!$B$5/$D939</f>
        <v>20.496733855998151</v>
      </c>
      <c r="S939" s="5">
        <f>'90.1 Data-SI'!S939*Convert!$B$6/Convert!$B$5/$D939</f>
        <v>0</v>
      </c>
      <c r="T939" s="5">
        <f>'90.1 Data-SI'!T939*Convert!$B$6/Convert!$B$5/$D939</f>
        <v>0</v>
      </c>
      <c r="U939" s="5">
        <f>'90.1 Data-SI'!U939*Convert!$B$7/Convert!$B$5/$D939</f>
        <v>19.305414257293982</v>
      </c>
      <c r="V939" s="5">
        <f>'90.1 Data-SI'!V939*Convert!$B$6/Convert!$B$5/$D939</f>
        <v>0</v>
      </c>
      <c r="W939" s="5">
        <f>'90.1 Data-SI'!W939*Convert!$B$6/Convert!$B$5/$D939</f>
        <v>561.25680544164061</v>
      </c>
      <c r="X939" s="5">
        <f>'90.1 Data-SI'!X939*Convert!$B$7/Convert!$B$5/$D939</f>
        <v>40.693429068564782</v>
      </c>
      <c r="Y939" s="5">
        <f t="shared" si="30"/>
        <v>601.95023451020541</v>
      </c>
      <c r="Z939" s="5">
        <f>'90.1 Data-SI'!Z939*Convert!$B$6/Convert!$B$5/$D939</f>
        <v>218.85461000365399</v>
      </c>
      <c r="AA939" s="5">
        <f>'90.1 Data-SI'!AA939*Convert!$B$6/Convert!$B$5/$D939</f>
        <v>1402.7184836235679</v>
      </c>
      <c r="AB939" s="5">
        <f t="shared" si="31"/>
        <v>1621.5730936272219</v>
      </c>
    </row>
    <row r="940" spans="1:28" x14ac:dyDescent="0.25">
      <c r="A940" s="95">
        <v>2007</v>
      </c>
      <c r="B940" s="95" t="s">
        <v>63</v>
      </c>
      <c r="C940" s="52" t="s">
        <v>7</v>
      </c>
      <c r="D940" s="5">
        <f>VLOOKUP(B940,SWH!$A$4:$C$19,3,FALSE)</f>
        <v>3804.01</v>
      </c>
      <c r="E940" s="5">
        <f>'90.1 Data-SI'!E940*Convert!$B$6/Convert!$B$5/$D940</f>
        <v>124.85362376369496</v>
      </c>
      <c r="F940" s="5">
        <f>'90.1 Data-SI'!F940*Convert!$B$7/Convert!$B$5/$D940</f>
        <v>34.721091105906076</v>
      </c>
      <c r="G940" s="5">
        <f>'90.1 Data-SI'!G940*Convert!$B$6/Convert!$B$5/$D940</f>
        <v>238.92350951875639</v>
      </c>
      <c r="H940" s="5">
        <f>'90.1 Data-SI'!H940*Convert!$B$6/Convert!$B$5/$D940</f>
        <v>141.36571670421475</v>
      </c>
      <c r="I940" s="5">
        <f>'90.1 Data-SI'!I940*Convert!$B$6/Convert!$B$5/$D940</f>
        <v>52.51724349947672</v>
      </c>
      <c r="J940" s="5">
        <f>'90.1 Data-SI'!J940*Convert!$B$6/Convert!$B$5/$D940</f>
        <v>428.66919601508226</v>
      </c>
      <c r="K940" s="5">
        <f>'90.1 Data-SI'!K940*Convert!$B$7/Convert!$B$5/$D940</f>
        <v>14.910660066613914</v>
      </c>
      <c r="L940" s="5">
        <f>'90.1 Data-SI'!L940*Convert!$B$6/Convert!$B$5/$D940</f>
        <v>0</v>
      </c>
      <c r="M940" s="5">
        <f>'90.1 Data-SI'!M940*Convert!$B$6/Convert!$B$5/$D940</f>
        <v>124.29859542955984</v>
      </c>
      <c r="N940" s="5">
        <f>'90.1 Data-SI'!N940*Convert!$B$6/Convert!$B$5/$D940</f>
        <v>0.76547657749468478</v>
      </c>
      <c r="O940" s="5">
        <f>'90.1 Data-SI'!O940*Convert!$B$6/Convert!$B$5/$D940</f>
        <v>5.2599341440567542E-2</v>
      </c>
      <c r="P940" s="5">
        <f>'90.1 Data-SI'!P940*Convert!$B$6/Convert!$B$5/$D940</f>
        <v>0.71287723605411712</v>
      </c>
      <c r="Q940" s="5">
        <f>'90.1 Data-SI'!Q940*Convert!$B$6/Convert!$B$5/$D940</f>
        <v>0</v>
      </c>
      <c r="R940" s="5">
        <f>'90.1 Data-SI'!R940*Convert!$B$6/Convert!$B$5/$D940</f>
        <v>46.546063671406401</v>
      </c>
      <c r="S940" s="5">
        <f>'90.1 Data-SI'!S940*Convert!$B$6/Convert!$B$5/$D940</f>
        <v>0</v>
      </c>
      <c r="T940" s="5">
        <f>'90.1 Data-SI'!T940*Convert!$B$6/Convert!$B$5/$D940</f>
        <v>0</v>
      </c>
      <c r="U940" s="5">
        <f>'90.1 Data-SI'!U940*Convert!$B$7/Convert!$B$5/$D940</f>
        <v>19.207260525369573</v>
      </c>
      <c r="V940" s="5">
        <f>'90.1 Data-SI'!V940*Convert!$B$6/Convert!$B$5/$D940</f>
        <v>0</v>
      </c>
      <c r="W940" s="5">
        <f>'90.1 Data-SI'!W940*Convert!$B$6/Convert!$B$5/$D940</f>
        <v>535.33466961947181</v>
      </c>
      <c r="X940" s="5">
        <f>'90.1 Data-SI'!X940*Convert!$B$7/Convert!$B$5/$D940</f>
        <v>34.721091105906076</v>
      </c>
      <c r="Y940" s="5">
        <f t="shared" si="30"/>
        <v>570.05576072537792</v>
      </c>
      <c r="Z940" s="5">
        <f>'90.1 Data-SI'!Z940*Convert!$B$6/Convert!$B$5/$D940</f>
        <v>201.12145472803695</v>
      </c>
      <c r="AA940" s="5">
        <f>'90.1 Data-SI'!AA940*Convert!$B$6/Convert!$B$5/$D940</f>
        <v>1359.0585672896641</v>
      </c>
      <c r="AB940" s="5">
        <f t="shared" si="31"/>
        <v>1560.180022017701</v>
      </c>
    </row>
    <row r="941" spans="1:28" x14ac:dyDescent="0.25">
      <c r="A941" s="95">
        <v>2007</v>
      </c>
      <c r="B941" s="95" t="s">
        <v>63</v>
      </c>
      <c r="C941" s="52" t="s">
        <v>17</v>
      </c>
      <c r="D941" s="5">
        <f>VLOOKUP(B941,SWH!$A$4:$C$19,3,FALSE)</f>
        <v>3804.01</v>
      </c>
      <c r="E941" s="5">
        <f>'90.1 Data-SI'!E941*Convert!$B$6/Convert!$B$5/$D941</f>
        <v>104.78241163053373</v>
      </c>
      <c r="F941" s="5">
        <f>'90.1 Data-SI'!F941*Convert!$B$7/Convert!$B$5/$D941</f>
        <v>36.442739226354412</v>
      </c>
      <c r="G941" s="5">
        <f>'90.1 Data-SI'!G941*Convert!$B$6/Convert!$B$5/$D941</f>
        <v>223.81286312192771</v>
      </c>
      <c r="H941" s="5">
        <f>'90.1 Data-SI'!H941*Convert!$B$6/Convert!$B$5/$D941</f>
        <v>141.36571670421475</v>
      </c>
      <c r="I941" s="5">
        <f>'90.1 Data-SI'!I941*Convert!$B$6/Convert!$B$5/$D941</f>
        <v>52.507993027241135</v>
      </c>
      <c r="J941" s="5">
        <f>'90.1 Data-SI'!J941*Convert!$B$6/Convert!$B$5/$D941</f>
        <v>428.66919601508226</v>
      </c>
      <c r="K941" s="5">
        <f>'90.1 Data-SI'!K941*Convert!$B$7/Convert!$B$5/$D941</f>
        <v>14.910660066613914</v>
      </c>
      <c r="L941" s="5">
        <f>'90.1 Data-SI'!L941*Convert!$B$6/Convert!$B$5/$D941</f>
        <v>0</v>
      </c>
      <c r="M941" s="5">
        <f>'90.1 Data-SI'!M941*Convert!$B$6/Convert!$B$5/$D941</f>
        <v>116.25993505683621</v>
      </c>
      <c r="N941" s="5">
        <f>'90.1 Data-SI'!N941*Convert!$B$6/Convert!$B$5/$D941</f>
        <v>0.7793522858480626</v>
      </c>
      <c r="O941" s="5">
        <f>'90.1 Data-SI'!O941*Convert!$B$6/Convert!$B$5/$D941</f>
        <v>5.2599341440567542E-2</v>
      </c>
      <c r="P941" s="5">
        <f>'90.1 Data-SI'!P941*Convert!$B$6/Convert!$B$5/$D941</f>
        <v>0.72675294440749516</v>
      </c>
      <c r="Q941" s="5">
        <f>'90.1 Data-SI'!Q941*Convert!$B$6/Convert!$B$5/$D941</f>
        <v>0</v>
      </c>
      <c r="R941" s="5">
        <f>'90.1 Data-SI'!R941*Convert!$B$6/Convert!$B$5/$D941</f>
        <v>6.1307504741341674</v>
      </c>
      <c r="S941" s="5">
        <f>'90.1 Data-SI'!S941*Convert!$B$6/Convert!$B$5/$D941</f>
        <v>0</v>
      </c>
      <c r="T941" s="5">
        <f>'90.1 Data-SI'!T941*Convert!$B$6/Convert!$B$5/$D941</f>
        <v>0</v>
      </c>
      <c r="U941" s="5">
        <f>'90.1 Data-SI'!U941*Convert!$B$7/Convert!$B$5/$D941</f>
        <v>19.122563353467058</v>
      </c>
      <c r="V941" s="5">
        <f>'90.1 Data-SI'!V941*Convert!$B$6/Convert!$B$5/$D941</f>
        <v>0</v>
      </c>
      <c r="W941" s="5">
        <f>'90.1 Data-SI'!W941*Convert!$B$6/Convert!$B$5/$D941</f>
        <v>451.71271322783934</v>
      </c>
      <c r="X941" s="5">
        <f>'90.1 Data-SI'!X941*Convert!$B$7/Convert!$B$5/$D941</f>
        <v>36.442739226354412</v>
      </c>
      <c r="Y941" s="5">
        <f t="shared" si="30"/>
        <v>488.15545245419378</v>
      </c>
      <c r="Z941" s="5">
        <f>'90.1 Data-SI'!Z941*Convert!$B$6/Convert!$B$5/$D941</f>
        <v>205.90394887383457</v>
      </c>
      <c r="AA941" s="5">
        <f>'90.1 Data-SI'!AA941*Convert!$B$6/Convert!$B$5/$D941</f>
        <v>1280.2167924257706</v>
      </c>
      <c r="AB941" s="5">
        <f t="shared" si="31"/>
        <v>1486.120741299605</v>
      </c>
    </row>
    <row r="942" spans="1:28" x14ac:dyDescent="0.25">
      <c r="A942" s="95">
        <v>2007</v>
      </c>
      <c r="B942" s="95" t="s">
        <v>63</v>
      </c>
      <c r="C942" s="52" t="s">
        <v>14</v>
      </c>
      <c r="D942" s="5">
        <f>VLOOKUP(B942,SWH!$A$4:$C$19,3,FALSE)</f>
        <v>3804.01</v>
      </c>
      <c r="E942" s="5">
        <f>'90.1 Data-SI'!E942*Convert!$B$6/Convert!$B$5/$D942</f>
        <v>161.26116986489984</v>
      </c>
      <c r="F942" s="5">
        <f>'90.1 Data-SI'!F942*Convert!$B$7/Convert!$B$5/$D942</f>
        <v>47.751790581225833</v>
      </c>
      <c r="G942" s="5">
        <f>'90.1 Data-SI'!G942*Convert!$B$6/Convert!$B$5/$D942</f>
        <v>238.85875621310726</v>
      </c>
      <c r="H942" s="5">
        <f>'90.1 Data-SI'!H942*Convert!$B$6/Convert!$B$5/$D942</f>
        <v>141.36571670421475</v>
      </c>
      <c r="I942" s="5">
        <f>'90.1 Data-SI'!I942*Convert!$B$6/Convert!$B$5/$D942</f>
        <v>52.438614485474247</v>
      </c>
      <c r="J942" s="5">
        <f>'90.1 Data-SI'!J942*Convert!$B$6/Convert!$B$5/$D942</f>
        <v>428.66919601508226</v>
      </c>
      <c r="K942" s="5">
        <f>'90.1 Data-SI'!K942*Convert!$B$7/Convert!$B$5/$D942</f>
        <v>14.910660066613914</v>
      </c>
      <c r="L942" s="5">
        <f>'90.1 Data-SI'!L942*Convert!$B$6/Convert!$B$5/$D942</f>
        <v>0</v>
      </c>
      <c r="M942" s="5">
        <f>'90.1 Data-SI'!M942*Convert!$B$6/Convert!$B$5/$D942</f>
        <v>115.66327959764097</v>
      </c>
      <c r="N942" s="5">
        <f>'90.1 Data-SI'!N942*Convert!$B$6/Convert!$B$5/$D942</f>
        <v>1.0337402723266587</v>
      </c>
      <c r="O942" s="5">
        <f>'90.1 Data-SI'!O942*Convert!$B$6/Convert!$B$5/$D942</f>
        <v>5.2599341440567542E-2</v>
      </c>
      <c r="P942" s="5">
        <f>'90.1 Data-SI'!P942*Convert!$B$6/Convert!$B$5/$D942</f>
        <v>0.98114093088609111</v>
      </c>
      <c r="Q942" s="5">
        <f>'90.1 Data-SI'!Q942*Convert!$B$6/Convert!$B$5/$D942</f>
        <v>0</v>
      </c>
      <c r="R942" s="5">
        <f>'90.1 Data-SI'!R942*Convert!$B$6/Convert!$B$5/$D942</f>
        <v>31.178716670040295</v>
      </c>
      <c r="S942" s="5">
        <f>'90.1 Data-SI'!S942*Convert!$B$6/Convert!$B$5/$D942</f>
        <v>0</v>
      </c>
      <c r="T942" s="5">
        <f>'90.1 Data-SI'!T942*Convert!$B$6/Convert!$B$5/$D942</f>
        <v>0</v>
      </c>
      <c r="U942" s="5">
        <f>'90.1 Data-SI'!U942*Convert!$B$7/Convert!$B$5/$D942</f>
        <v>19.660825754342859</v>
      </c>
      <c r="V942" s="5">
        <f>'90.1 Data-SI'!V942*Convert!$B$6/Convert!$B$5/$D942</f>
        <v>0</v>
      </c>
      <c r="W942" s="5">
        <f>'90.1 Data-SI'!W942*Convert!$B$6/Convert!$B$5/$D942</f>
        <v>547.94306327657443</v>
      </c>
      <c r="X942" s="5">
        <f>'90.1 Data-SI'!X942*Convert!$B$7/Convert!$B$5/$D942</f>
        <v>47.751790581225833</v>
      </c>
      <c r="Y942" s="5">
        <f t="shared" si="30"/>
        <v>595.69485385780024</v>
      </c>
      <c r="Z942" s="5">
        <f>'90.1 Data-SI'!Z942*Convert!$B$6/Convert!$B$5/$D942</f>
        <v>240.51690336133589</v>
      </c>
      <c r="AA942" s="5">
        <f>'90.1 Data-SI'!AA942*Convert!$B$6/Convert!$B$5/$D942</f>
        <v>1410.9860931841222</v>
      </c>
      <c r="AB942" s="5">
        <f t="shared" si="31"/>
        <v>1651.502996545458</v>
      </c>
    </row>
    <row r="943" spans="1:28" x14ac:dyDescent="0.25">
      <c r="A943" s="95">
        <v>2007</v>
      </c>
      <c r="B943" s="95" t="s">
        <v>63</v>
      </c>
      <c r="C943" s="52" t="s">
        <v>2</v>
      </c>
      <c r="D943" s="5">
        <f>VLOOKUP(B943,SWH!$A$4:$C$19,3,FALSE)</f>
        <v>3804.01</v>
      </c>
      <c r="E943" s="5">
        <f>'90.1 Data-SI'!E943*Convert!$B$6/Convert!$B$5/$D943</f>
        <v>137.2284429968492</v>
      </c>
      <c r="F943" s="5">
        <f>'90.1 Data-SI'!F943*Convert!$B$7/Convert!$B$5/$D943</f>
        <v>29.423955831404815</v>
      </c>
      <c r="G943" s="5">
        <f>'90.1 Data-SI'!G943*Convert!$B$6/Convert!$B$5/$D943</f>
        <v>178.42310847996953</v>
      </c>
      <c r="H943" s="5">
        <f>'90.1 Data-SI'!H943*Convert!$B$6/Convert!$B$5/$D943</f>
        <v>141.36571670421475</v>
      </c>
      <c r="I943" s="5">
        <f>'90.1 Data-SI'!I943*Convert!$B$6/Convert!$B$5/$D943</f>
        <v>52.477928992475476</v>
      </c>
      <c r="J943" s="5">
        <f>'90.1 Data-SI'!J943*Convert!$B$6/Convert!$B$5/$D943</f>
        <v>428.66919601508226</v>
      </c>
      <c r="K943" s="5">
        <f>'90.1 Data-SI'!K943*Convert!$B$7/Convert!$B$5/$D943</f>
        <v>14.910660066613914</v>
      </c>
      <c r="L943" s="5">
        <f>'90.1 Data-SI'!L943*Convert!$B$6/Convert!$B$5/$D943</f>
        <v>0</v>
      </c>
      <c r="M943" s="5">
        <f>'90.1 Data-SI'!M943*Convert!$B$6/Convert!$B$5/$D943</f>
        <v>129.67543241649381</v>
      </c>
      <c r="N943" s="5">
        <f>'90.1 Data-SI'!N943*Convert!$B$6/Convert!$B$5/$D943</f>
        <v>0.70534850796338</v>
      </c>
      <c r="O943" s="5">
        <f>'90.1 Data-SI'!O943*Convert!$B$6/Convert!$B$5/$D943</f>
        <v>5.2599341440567542E-2</v>
      </c>
      <c r="P943" s="5">
        <f>'90.1 Data-SI'!P943*Convert!$B$6/Convert!$B$5/$D943</f>
        <v>0.65274916652281267</v>
      </c>
      <c r="Q943" s="5">
        <f>'90.1 Data-SI'!Q943*Convert!$B$6/Convert!$B$5/$D943</f>
        <v>0</v>
      </c>
      <c r="R943" s="5">
        <f>'90.1 Data-SI'!R943*Convert!$B$6/Convert!$B$5/$D943</f>
        <v>66.978044221755454</v>
      </c>
      <c r="S943" s="5">
        <f>'90.1 Data-SI'!S943*Convert!$B$6/Convert!$B$5/$D943</f>
        <v>0</v>
      </c>
      <c r="T943" s="5">
        <f>'90.1 Data-SI'!T943*Convert!$B$6/Convert!$B$5/$D943</f>
        <v>0</v>
      </c>
      <c r="U943" s="5">
        <f>'90.1 Data-SI'!U943*Convert!$B$7/Convert!$B$5/$D943</f>
        <v>19.533384215311976</v>
      </c>
      <c r="V943" s="5">
        <f>'90.1 Data-SI'!V943*Convert!$B$6/Convert!$B$5/$D943</f>
        <v>0</v>
      </c>
      <c r="W943" s="5">
        <f>'90.1 Data-SI'!W943*Convert!$B$6/Convert!$B$5/$D943</f>
        <v>512.95777728159089</v>
      </c>
      <c r="X943" s="5">
        <f>'90.1 Data-SI'!X943*Convert!$B$7/Convert!$B$5/$D943</f>
        <v>29.423955831404815</v>
      </c>
      <c r="Y943" s="5">
        <f t="shared" si="30"/>
        <v>542.38173311299568</v>
      </c>
      <c r="Z943" s="5">
        <f>'90.1 Data-SI'!Z943*Convert!$B$6/Convert!$B$5/$D943</f>
        <v>186.59590070010915</v>
      </c>
      <c r="AA943" s="5">
        <f>'90.1 Data-SI'!AA943*Convert!$B$6/Convert!$B$5/$D943</f>
        <v>1322.119119034913</v>
      </c>
      <c r="AB943" s="5">
        <f t="shared" si="31"/>
        <v>1508.715019735022</v>
      </c>
    </row>
    <row r="944" spans="1:28" x14ac:dyDescent="0.25">
      <c r="A944" s="95">
        <v>2007</v>
      </c>
      <c r="B944" s="95" t="s">
        <v>63</v>
      </c>
      <c r="C944" s="52" t="s">
        <v>18</v>
      </c>
      <c r="D944" s="5">
        <f>VLOOKUP(B944,SWH!$A$4:$C$19,3,FALSE)</f>
        <v>3804.01</v>
      </c>
      <c r="E944" s="5">
        <f>'90.1 Data-SI'!E944*Convert!$B$6/Convert!$B$5/$D944</f>
        <v>149.41594016723286</v>
      </c>
      <c r="F944" s="5">
        <f>'90.1 Data-SI'!F944*Convert!$B$7/Convert!$B$5/$D944</f>
        <v>34.966475435717108</v>
      </c>
      <c r="G944" s="5">
        <f>'90.1 Data-SI'!G944*Convert!$B$6/Convert!$B$5/$D944</f>
        <v>132.2123744271031</v>
      </c>
      <c r="H944" s="5">
        <f>'90.1 Data-SI'!H944*Convert!$B$6/Convert!$B$5/$D944</f>
        <v>141.36571670421475</v>
      </c>
      <c r="I944" s="5">
        <f>'90.1 Data-SI'!I944*Convert!$B$6/Convert!$B$5/$D944</f>
        <v>52.378486415942938</v>
      </c>
      <c r="J944" s="5">
        <f>'90.1 Data-SI'!J944*Convert!$B$6/Convert!$B$5/$D944</f>
        <v>428.66919601508226</v>
      </c>
      <c r="K944" s="5">
        <f>'90.1 Data-SI'!K944*Convert!$B$7/Convert!$B$5/$D944</f>
        <v>14.910660066613914</v>
      </c>
      <c r="L944" s="5">
        <f>'90.1 Data-SI'!L944*Convert!$B$6/Convert!$B$5/$D944</f>
        <v>0</v>
      </c>
      <c r="M944" s="5">
        <f>'90.1 Data-SI'!M944*Convert!$B$6/Convert!$B$5/$D944</f>
        <v>115.72340766717227</v>
      </c>
      <c r="N944" s="5">
        <f>'90.1 Data-SI'!N944*Convert!$B$6/Convert!$B$5/$D944</f>
        <v>0.76778919555358094</v>
      </c>
      <c r="O944" s="5">
        <f>'90.1 Data-SI'!O944*Convert!$B$6/Convert!$B$5/$D944</f>
        <v>5.2599341440567542E-2</v>
      </c>
      <c r="P944" s="5">
        <f>'90.1 Data-SI'!P944*Convert!$B$6/Convert!$B$5/$D944</f>
        <v>0.71518985411301339</v>
      </c>
      <c r="Q944" s="5">
        <f>'90.1 Data-SI'!Q944*Convert!$B$6/Convert!$B$5/$D944</f>
        <v>0</v>
      </c>
      <c r="R944" s="5">
        <f>'90.1 Data-SI'!R944*Convert!$B$6/Convert!$B$5/$D944</f>
        <v>4.699239895677338</v>
      </c>
      <c r="S944" s="5">
        <f>'90.1 Data-SI'!S944*Convert!$B$6/Convert!$B$5/$D944</f>
        <v>0</v>
      </c>
      <c r="T944" s="5">
        <f>'90.1 Data-SI'!T944*Convert!$B$6/Convert!$B$5/$D944</f>
        <v>0</v>
      </c>
      <c r="U944" s="5">
        <f>'90.1 Data-SI'!U944*Convert!$B$7/Convert!$B$5/$D944</f>
        <v>19.732066366223481</v>
      </c>
      <c r="V944" s="5">
        <f>'90.1 Data-SI'!V944*Convert!$B$6/Convert!$B$5/$D944</f>
        <v>0</v>
      </c>
      <c r="W944" s="5">
        <f>'90.1 Data-SI'!W944*Convert!$B$6/Convert!$B$5/$D944</f>
        <v>402.76615201129863</v>
      </c>
      <c r="X944" s="5">
        <f>'90.1 Data-SI'!X944*Convert!$B$7/Convert!$B$5/$D944</f>
        <v>34.966475435717108</v>
      </c>
      <c r="Y944" s="5">
        <f t="shared" si="30"/>
        <v>437.73262744701572</v>
      </c>
      <c r="Z944" s="5">
        <f>'90.1 Data-SI'!Z944*Convert!$B$6/Convert!$B$5/$D944</f>
        <v>203.36931948128418</v>
      </c>
      <c r="AA944" s="5">
        <f>'90.1 Data-SI'!AA944*Convert!$B$6/Convert!$B$5/$D944</f>
        <v>1228.6014699692635</v>
      </c>
      <c r="AB944" s="5">
        <f t="shared" si="31"/>
        <v>1431.9707894505477</v>
      </c>
    </row>
    <row r="945" spans="1:28" x14ac:dyDescent="0.25">
      <c r="A945" s="95">
        <v>2007</v>
      </c>
      <c r="B945" s="95" t="s">
        <v>63</v>
      </c>
      <c r="C945" s="52" t="s">
        <v>4</v>
      </c>
      <c r="D945" s="5">
        <f>VLOOKUP(B945,SWH!$A$4:$C$19,3,FALSE)</f>
        <v>3804.01</v>
      </c>
      <c r="E945" s="5">
        <f>'90.1 Data-SI'!E945*Convert!$B$6/Convert!$B$5/$D945</f>
        <v>182.31524467309202</v>
      </c>
      <c r="F945" s="5">
        <f>'90.1 Data-SI'!F945*Convert!$B$7/Convert!$B$5/$D945</f>
        <v>57.802257792872965</v>
      </c>
      <c r="G945" s="5">
        <f>'90.1 Data-SI'!G945*Convert!$B$6/Convert!$B$5/$D945</f>
        <v>144.43224825031126</v>
      </c>
      <c r="H945" s="5">
        <f>'90.1 Data-SI'!H945*Convert!$B$6/Convert!$B$5/$D945</f>
        <v>141.36571670421475</v>
      </c>
      <c r="I945" s="5">
        <f>'90.1 Data-SI'!I945*Convert!$B$6/Convert!$B$5/$D945</f>
        <v>52.454802811886516</v>
      </c>
      <c r="J945" s="5">
        <f>'90.1 Data-SI'!J945*Convert!$B$6/Convert!$B$5/$D945</f>
        <v>428.66919601508226</v>
      </c>
      <c r="K945" s="5">
        <f>'90.1 Data-SI'!K945*Convert!$B$7/Convert!$B$5/$D945</f>
        <v>14.910660066613914</v>
      </c>
      <c r="L945" s="5">
        <f>'90.1 Data-SI'!L945*Convert!$B$6/Convert!$B$5/$D945</f>
        <v>0</v>
      </c>
      <c r="M945" s="5">
        <f>'90.1 Data-SI'!M945*Convert!$B$6/Convert!$B$5/$D945</f>
        <v>114.86773898538061</v>
      </c>
      <c r="N945" s="5">
        <f>'90.1 Data-SI'!N945*Convert!$B$6/Convert!$B$5/$D945</f>
        <v>1.1516837933303716</v>
      </c>
      <c r="O945" s="5">
        <f>'90.1 Data-SI'!O945*Convert!$B$6/Convert!$B$5/$D945</f>
        <v>5.2599341440567542E-2</v>
      </c>
      <c r="P945" s="5">
        <f>'90.1 Data-SI'!P945*Convert!$B$6/Convert!$B$5/$D945</f>
        <v>1.0990844518898037</v>
      </c>
      <c r="Q945" s="5">
        <f>'90.1 Data-SI'!Q945*Convert!$B$6/Convert!$B$5/$D945</f>
        <v>0</v>
      </c>
      <c r="R945" s="5">
        <f>'90.1 Data-SI'!R945*Convert!$B$6/Convert!$B$5/$D945</f>
        <v>40.084608814850057</v>
      </c>
      <c r="S945" s="5">
        <f>'90.1 Data-SI'!S945*Convert!$B$6/Convert!$B$5/$D945</f>
        <v>0</v>
      </c>
      <c r="T945" s="5">
        <f>'90.1 Data-SI'!T945*Convert!$B$6/Convert!$B$5/$D945</f>
        <v>0</v>
      </c>
      <c r="U945" s="5">
        <f>'90.1 Data-SI'!U945*Convert!$B$7/Convert!$B$5/$D945</f>
        <v>20.098559736231561</v>
      </c>
      <c r="V945" s="5">
        <f>'90.1 Data-SI'!V945*Convert!$B$6/Convert!$B$5/$D945</f>
        <v>0</v>
      </c>
      <c r="W945" s="5">
        <f>'90.1 Data-SI'!W945*Convert!$B$6/Convert!$B$5/$D945</f>
        <v>482.79892517552383</v>
      </c>
      <c r="X945" s="5">
        <f>'90.1 Data-SI'!X945*Convert!$B$7/Convert!$B$5/$D945</f>
        <v>57.802257792872965</v>
      </c>
      <c r="Y945" s="5">
        <f t="shared" si="30"/>
        <v>540.60118296839676</v>
      </c>
      <c r="Z945" s="5">
        <f>'90.1 Data-SI'!Z945*Convert!$B$6/Convert!$B$5/$D945</f>
        <v>271.15678002365337</v>
      </c>
      <c r="AA945" s="5">
        <f>'90.1 Data-SI'!AA945*Convert!$B$6/Convert!$B$5/$D945</f>
        <v>1376.4980200718012</v>
      </c>
      <c r="AB945" s="5">
        <f t="shared" si="31"/>
        <v>1647.6548000954544</v>
      </c>
    </row>
    <row r="946" spans="1:28" x14ac:dyDescent="0.25">
      <c r="A946" s="95">
        <v>2007</v>
      </c>
      <c r="B946" s="95" t="s">
        <v>63</v>
      </c>
      <c r="C946" s="52" t="s">
        <v>5</v>
      </c>
      <c r="D946" s="5">
        <f>VLOOKUP(B946,SWH!$A$4:$C$19,3,FALSE)</f>
        <v>3804.01</v>
      </c>
      <c r="E946" s="5">
        <f>'90.1 Data-SI'!E946*Convert!$B$6/Convert!$B$5/$D946</f>
        <v>161.47393072631834</v>
      </c>
      <c r="F946" s="5">
        <f>'90.1 Data-SI'!F946*Convert!$B$7/Convert!$B$5/$D946</f>
        <v>40.524034724759751</v>
      </c>
      <c r="G946" s="5">
        <f>'90.1 Data-SI'!G946*Convert!$B$6/Convert!$B$5/$D946</f>
        <v>145.13759675827467</v>
      </c>
      <c r="H946" s="5">
        <f>'90.1 Data-SI'!H946*Convert!$B$6/Convert!$B$5/$D946</f>
        <v>141.36571670421475</v>
      </c>
      <c r="I946" s="5">
        <f>'90.1 Data-SI'!I946*Convert!$B$6/Convert!$B$5/$D946</f>
        <v>52.457115429945411</v>
      </c>
      <c r="J946" s="5">
        <f>'90.1 Data-SI'!J946*Convert!$B$6/Convert!$B$5/$D946</f>
        <v>428.66919601508226</v>
      </c>
      <c r="K946" s="5">
        <f>'90.1 Data-SI'!K946*Convert!$B$7/Convert!$B$5/$D946</f>
        <v>14.910660066613914</v>
      </c>
      <c r="L946" s="5">
        <f>'90.1 Data-SI'!L946*Convert!$B$6/Convert!$B$5/$D946</f>
        <v>0</v>
      </c>
      <c r="M946" s="5">
        <f>'90.1 Data-SI'!M946*Convert!$B$6/Convert!$B$5/$D946</f>
        <v>128.27398587280263</v>
      </c>
      <c r="N946" s="5">
        <f>'90.1 Data-SI'!N946*Convert!$B$6/Convert!$B$5/$D946</f>
        <v>0.91810936938184229</v>
      </c>
      <c r="O946" s="5">
        <f>'90.1 Data-SI'!O946*Convert!$B$6/Convert!$B$5/$D946</f>
        <v>5.2599341440567542E-2</v>
      </c>
      <c r="P946" s="5">
        <f>'90.1 Data-SI'!P946*Convert!$B$6/Convert!$B$5/$D946</f>
        <v>0.86551002794127485</v>
      </c>
      <c r="Q946" s="5">
        <f>'90.1 Data-SI'!Q946*Convert!$B$6/Convert!$B$5/$D946</f>
        <v>0</v>
      </c>
      <c r="R946" s="5">
        <f>'90.1 Data-SI'!R946*Convert!$B$6/Convert!$B$5/$D946</f>
        <v>65.074759559283777</v>
      </c>
      <c r="S946" s="5">
        <f>'90.1 Data-SI'!S946*Convert!$B$6/Convert!$B$5/$D946</f>
        <v>0</v>
      </c>
      <c r="T946" s="5">
        <f>'90.1 Data-SI'!T946*Convert!$B$6/Convert!$B$5/$D946</f>
        <v>0</v>
      </c>
      <c r="U946" s="5">
        <f>'90.1 Data-SI'!U946*Convert!$B$7/Convert!$B$5/$D946</f>
        <v>19.935497891260365</v>
      </c>
      <c r="V946" s="5">
        <f>'90.1 Data-SI'!V946*Convert!$B$6/Convert!$B$5/$D946</f>
        <v>0</v>
      </c>
      <c r="W946" s="5">
        <f>'90.1 Data-SI'!W946*Convert!$B$6/Convert!$B$5/$D946</f>
        <v>500.82578294462076</v>
      </c>
      <c r="X946" s="5">
        <f>'90.1 Data-SI'!X946*Convert!$B$7/Convert!$B$5/$D946</f>
        <v>40.524034724759751</v>
      </c>
      <c r="Y946" s="5">
        <f t="shared" si="30"/>
        <v>541.34981766938051</v>
      </c>
      <c r="Z946" s="5">
        <f>'90.1 Data-SI'!Z946*Convert!$B$6/Convert!$B$5/$D946</f>
        <v>220.20055371393167</v>
      </c>
      <c r="AA946" s="5">
        <f>'90.1 Data-SI'!AA946*Convert!$B$6/Convert!$B$5/$D946</f>
        <v>1343.5732767672944</v>
      </c>
      <c r="AB946" s="5">
        <f t="shared" si="31"/>
        <v>1563.773830481226</v>
      </c>
    </row>
    <row r="947" spans="1:28" x14ac:dyDescent="0.25">
      <c r="A947" s="95">
        <v>2007</v>
      </c>
      <c r="B947" s="95" t="s">
        <v>63</v>
      </c>
      <c r="C947" s="52" t="s">
        <v>15</v>
      </c>
      <c r="D947" s="5">
        <f>VLOOKUP(B947,SWH!$A$4:$C$19,3,FALSE)</f>
        <v>3804.01</v>
      </c>
      <c r="E947" s="5">
        <f>'90.1 Data-SI'!E947*Convert!$B$6/Convert!$B$5/$D947</f>
        <v>149.24018119475676</v>
      </c>
      <c r="F947" s="5">
        <f>'90.1 Data-SI'!F947*Convert!$B$7/Convert!$B$5/$D947</f>
        <v>47.147828504949011</v>
      </c>
      <c r="G947" s="5">
        <f>'90.1 Data-SI'!G947*Convert!$B$6/Convert!$B$5/$D947</f>
        <v>105.30506331184432</v>
      </c>
      <c r="H947" s="5">
        <f>'90.1 Data-SI'!H947*Convert!$B$6/Convert!$B$5/$D947</f>
        <v>141.36571670421475</v>
      </c>
      <c r="I947" s="5">
        <f>'90.1 Data-SI'!I947*Convert!$B$6/Convert!$B$5/$D947</f>
        <v>52.373861179825141</v>
      </c>
      <c r="J947" s="5">
        <f>'90.1 Data-SI'!J947*Convert!$B$6/Convert!$B$5/$D947</f>
        <v>428.66919601508226</v>
      </c>
      <c r="K947" s="5">
        <f>'90.1 Data-SI'!K947*Convert!$B$7/Convert!$B$5/$D947</f>
        <v>14.910660066613914</v>
      </c>
      <c r="L947" s="5">
        <f>'90.1 Data-SI'!L947*Convert!$B$6/Convert!$B$5/$D947</f>
        <v>0</v>
      </c>
      <c r="M947" s="5">
        <f>'90.1 Data-SI'!M947*Convert!$B$6/Convert!$B$5/$D947</f>
        <v>115.95004423694409</v>
      </c>
      <c r="N947" s="5">
        <f>'90.1 Data-SI'!N947*Convert!$B$6/Convert!$B$5/$D947</f>
        <v>1.0522412167978292</v>
      </c>
      <c r="O947" s="5">
        <f>'90.1 Data-SI'!O947*Convert!$B$6/Convert!$B$5/$D947</f>
        <v>5.2599341440567542E-2</v>
      </c>
      <c r="P947" s="5">
        <f>'90.1 Data-SI'!P947*Convert!$B$6/Convert!$B$5/$D947</f>
        <v>0.99964187535726168</v>
      </c>
      <c r="Q947" s="5">
        <f>'90.1 Data-SI'!Q947*Convert!$B$6/Convert!$B$5/$D947</f>
        <v>0</v>
      </c>
      <c r="R947" s="5">
        <f>'90.1 Data-SI'!R947*Convert!$B$6/Convert!$B$5/$D947</f>
        <v>2.8537706846780688</v>
      </c>
      <c r="S947" s="5">
        <f>'90.1 Data-SI'!S947*Convert!$B$6/Convert!$B$5/$D947</f>
        <v>0</v>
      </c>
      <c r="T947" s="5">
        <f>'90.1 Data-SI'!T947*Convert!$B$6/Convert!$B$5/$D947</f>
        <v>0</v>
      </c>
      <c r="U947" s="5">
        <f>'90.1 Data-SI'!U947*Convert!$B$7/Convert!$B$5/$D947</f>
        <v>20.039984122018605</v>
      </c>
      <c r="V947" s="5">
        <f>'90.1 Data-SI'!V947*Convert!$B$6/Convert!$B$5/$D947</f>
        <v>0</v>
      </c>
      <c r="W947" s="5">
        <f>'90.1 Data-SI'!W947*Convert!$B$6/Convert!$B$5/$D947</f>
        <v>374.34870130358047</v>
      </c>
      <c r="X947" s="5">
        <f>'90.1 Data-SI'!X947*Convert!$B$7/Convert!$B$5/$D947</f>
        <v>47.147828504949011</v>
      </c>
      <c r="Y947" s="5">
        <f t="shared" si="30"/>
        <v>421.49652980852949</v>
      </c>
      <c r="Z947" s="5">
        <f>'90.1 Data-SI'!Z947*Convert!$B$6/Convert!$B$5/$D947</f>
        <v>239.86011983260937</v>
      </c>
      <c r="AA947" s="5">
        <f>'90.1 Data-SI'!AA947*Convert!$B$6/Convert!$B$5/$D947</f>
        <v>1236.667881758694</v>
      </c>
      <c r="AB947" s="5">
        <f t="shared" si="31"/>
        <v>1476.5280015913033</v>
      </c>
    </row>
    <row r="948" spans="1:28" x14ac:dyDescent="0.25">
      <c r="A948" s="95">
        <v>2007</v>
      </c>
      <c r="B948" s="95" t="s">
        <v>63</v>
      </c>
      <c r="C948" s="52" t="s">
        <v>16</v>
      </c>
      <c r="D948" s="5">
        <f>VLOOKUP(B948,SWH!$A$4:$C$19,3,FALSE)</f>
        <v>3804.01</v>
      </c>
      <c r="E948" s="5">
        <f>'90.1 Data-SI'!E948*Convert!$B$6/Convert!$B$5/$D948</f>
        <v>209.60182515000983</v>
      </c>
      <c r="F948" s="5">
        <f>'90.1 Data-SI'!F948*Convert!$B$7/Convert!$B$5/$D948</f>
        <v>101.61206785003779</v>
      </c>
      <c r="G948" s="5">
        <f>'90.1 Data-SI'!G948*Convert!$B$6/Convert!$B$5/$D948</f>
        <v>150.92607975969216</v>
      </c>
      <c r="H948" s="5">
        <f>'90.1 Data-SI'!H948*Convert!$B$6/Convert!$B$5/$D948</f>
        <v>141.36571670421475</v>
      </c>
      <c r="I948" s="5">
        <f>'90.1 Data-SI'!I948*Convert!$B$6/Convert!$B$5/$D948</f>
        <v>52.431676631297563</v>
      </c>
      <c r="J948" s="5">
        <f>'90.1 Data-SI'!J948*Convert!$B$6/Convert!$B$5/$D948</f>
        <v>428.66919601508226</v>
      </c>
      <c r="K948" s="5">
        <f>'90.1 Data-SI'!K948*Convert!$B$7/Convert!$B$5/$D948</f>
        <v>14.910660066613914</v>
      </c>
      <c r="L948" s="5">
        <f>'90.1 Data-SI'!L948*Convert!$B$6/Convert!$B$5/$D948</f>
        <v>0</v>
      </c>
      <c r="M948" s="5">
        <f>'90.1 Data-SI'!M948*Convert!$B$6/Convert!$B$5/$D948</f>
        <v>121.51189066858976</v>
      </c>
      <c r="N948" s="5">
        <f>'90.1 Data-SI'!N948*Convert!$B$6/Convert!$B$5/$D948</f>
        <v>1.6951490371710085</v>
      </c>
      <c r="O948" s="5">
        <f>'90.1 Data-SI'!O948*Convert!$B$6/Convert!$B$5/$D948</f>
        <v>5.2599341440567542E-2</v>
      </c>
      <c r="P948" s="5">
        <f>'90.1 Data-SI'!P948*Convert!$B$6/Convert!$B$5/$D948</f>
        <v>1.6425496957304411</v>
      </c>
      <c r="Q948" s="5">
        <f>'90.1 Data-SI'!Q948*Convert!$B$6/Convert!$B$5/$D948</f>
        <v>0</v>
      </c>
      <c r="R948" s="5">
        <f>'90.1 Data-SI'!R948*Convert!$B$6/Convert!$B$5/$D948</f>
        <v>67.223181735998466</v>
      </c>
      <c r="S948" s="5">
        <f>'90.1 Data-SI'!S948*Convert!$B$6/Convert!$B$5/$D948</f>
        <v>0</v>
      </c>
      <c r="T948" s="5">
        <f>'90.1 Data-SI'!T948*Convert!$B$6/Convert!$B$5/$D948</f>
        <v>0</v>
      </c>
      <c r="U948" s="5">
        <f>'90.1 Data-SI'!U948*Convert!$B$7/Convert!$B$5/$D948</f>
        <v>20.517296221618764</v>
      </c>
      <c r="V948" s="5">
        <f>'90.1 Data-SI'!V948*Convert!$B$6/Convert!$B$5/$D948</f>
        <v>0</v>
      </c>
      <c r="W948" s="5">
        <f>'90.1 Data-SI'!W948*Convert!$B$6/Convert!$B$5/$D948</f>
        <v>550.90552701002071</v>
      </c>
      <c r="X948" s="5">
        <f>'90.1 Data-SI'!X948*Convert!$B$7/Convert!$B$5/$D948</f>
        <v>101.61206785003779</v>
      </c>
      <c r="Y948" s="5">
        <f t="shared" si="30"/>
        <v>652.51759486005847</v>
      </c>
      <c r="Z948" s="5">
        <f>'90.1 Data-SI'!Z948*Convert!$B$6/Convert!$B$5/$D948</f>
        <v>400.3743140644857</v>
      </c>
      <c r="AA948" s="5">
        <f>'90.1 Data-SI'!AA948*Convert!$B$6/Convert!$B$5/$D948</f>
        <v>1573.7967171484825</v>
      </c>
      <c r="AB948" s="5">
        <f t="shared" si="31"/>
        <v>1974.171031212968</v>
      </c>
    </row>
    <row r="949" spans="1:28" x14ac:dyDescent="0.25">
      <c r="A949" s="95">
        <v>2007</v>
      </c>
      <c r="B949" s="95" t="s">
        <v>63</v>
      </c>
      <c r="C949" s="52" t="s">
        <v>9</v>
      </c>
      <c r="D949" s="5">
        <f>VLOOKUP(B949,SWH!$A$4:$C$19,3,FALSE)</f>
        <v>3804.01</v>
      </c>
      <c r="E949" s="5">
        <f>'90.1 Data-SI'!E949*Convert!$B$6/Convert!$B$5/$D949</f>
        <v>199.17885555856404</v>
      </c>
      <c r="F949" s="5">
        <f>'90.1 Data-SI'!F949*Convert!$B$7/Convert!$B$5/$D949</f>
        <v>84.107457948615036</v>
      </c>
      <c r="G949" s="5">
        <f>'90.1 Data-SI'!G949*Convert!$B$6/Convert!$B$5/$D949</f>
        <v>123.05671953193253</v>
      </c>
      <c r="H949" s="5">
        <f>'90.1 Data-SI'!H949*Convert!$B$6/Convert!$B$5/$D949</f>
        <v>141.36571670421475</v>
      </c>
      <c r="I949" s="5">
        <f>'90.1 Data-SI'!I949*Convert!$B$6/Convert!$B$5/$D949</f>
        <v>52.392362124296312</v>
      </c>
      <c r="J949" s="5">
        <f>'90.1 Data-SI'!J949*Convert!$B$6/Convert!$B$5/$D949</f>
        <v>428.66919601508226</v>
      </c>
      <c r="K949" s="5">
        <f>'90.1 Data-SI'!K949*Convert!$B$7/Convert!$B$5/$D949</f>
        <v>14.910660066613914</v>
      </c>
      <c r="L949" s="5">
        <f>'90.1 Data-SI'!L949*Convert!$B$6/Convert!$B$5/$D949</f>
        <v>0</v>
      </c>
      <c r="M949" s="5">
        <f>'90.1 Data-SI'!M949*Convert!$B$6/Convert!$B$5/$D949</f>
        <v>128.32486347009836</v>
      </c>
      <c r="N949" s="5">
        <f>'90.1 Data-SI'!N949*Convert!$B$6/Convert!$B$5/$D949</f>
        <v>1.5217026827537841</v>
      </c>
      <c r="O949" s="5">
        <f>'90.1 Data-SI'!O949*Convert!$B$6/Convert!$B$5/$D949</f>
        <v>5.2599341440567542E-2</v>
      </c>
      <c r="P949" s="5">
        <f>'90.1 Data-SI'!P949*Convert!$B$6/Convert!$B$5/$D949</f>
        <v>1.4691033413132164</v>
      </c>
      <c r="Q949" s="5">
        <f>'90.1 Data-SI'!Q949*Convert!$B$6/Convert!$B$5/$D949</f>
        <v>0</v>
      </c>
      <c r="R949" s="5">
        <f>'90.1 Data-SI'!R949*Convert!$B$6/Convert!$B$5/$D949</f>
        <v>84.507689108189638</v>
      </c>
      <c r="S949" s="5">
        <f>'90.1 Data-SI'!S949*Convert!$B$6/Convert!$B$5/$D949</f>
        <v>0</v>
      </c>
      <c r="T949" s="5">
        <f>'90.1 Data-SI'!T949*Convert!$B$6/Convert!$B$5/$D949</f>
        <v>0</v>
      </c>
      <c r="U949" s="5">
        <f>'90.1 Data-SI'!U949*Convert!$B$7/Convert!$B$5/$D949</f>
        <v>20.411226866152067</v>
      </c>
      <c r="V949" s="5">
        <f>'90.1 Data-SI'!V949*Convert!$B$6/Convert!$B$5/$D949</f>
        <v>0</v>
      </c>
      <c r="W949" s="5">
        <f>'90.1 Data-SI'!W949*Convert!$B$6/Convert!$B$5/$D949</f>
        <v>536.53723101009768</v>
      </c>
      <c r="X949" s="5">
        <f>'90.1 Data-SI'!X949*Convert!$B$7/Convert!$B$5/$D949</f>
        <v>84.107457948615036</v>
      </c>
      <c r="Y949" s="5">
        <f t="shared" si="30"/>
        <v>620.64468895871278</v>
      </c>
      <c r="Z949" s="5">
        <f>'90.1 Data-SI'!Z949*Convert!$B$6/Convert!$B$5/$D949</f>
        <v>348.92550010821907</v>
      </c>
      <c r="AA949" s="5">
        <f>'90.1 Data-SI'!AA949*Convert!$B$6/Convert!$B$5/$D949</f>
        <v>1507.9426053033505</v>
      </c>
      <c r="AB949" s="5">
        <f t="shared" si="31"/>
        <v>1856.8681054115696</v>
      </c>
    </row>
    <row r="950" spans="1:28" x14ac:dyDescent="0.25">
      <c r="A950" s="95">
        <v>2007</v>
      </c>
      <c r="B950" s="95" t="s">
        <v>63</v>
      </c>
      <c r="C950" s="52" t="s">
        <v>12</v>
      </c>
      <c r="D950" s="5">
        <f>VLOOKUP(B950,SWH!$A$4:$C$19,3,FALSE)</f>
        <v>3804.01</v>
      </c>
      <c r="E950" s="5">
        <f>'90.1 Data-SI'!E950*Convert!$B$6/Convert!$B$5/$D950</f>
        <v>227.95707468346998</v>
      </c>
      <c r="F950" s="5">
        <f>'90.1 Data-SI'!F950*Convert!$B$7/Convert!$B$5/$D950</f>
        <v>121.07183676640645</v>
      </c>
      <c r="G950" s="5">
        <f>'90.1 Data-SI'!G950*Convert!$B$6/Convert!$B$5/$D950</f>
        <v>126.30363528662296</v>
      </c>
      <c r="H950" s="5">
        <f>'90.1 Data-SI'!H950*Convert!$B$6/Convert!$B$5/$D950</f>
        <v>141.36571670421475</v>
      </c>
      <c r="I950" s="5">
        <f>'90.1 Data-SI'!I950*Convert!$B$6/Convert!$B$5/$D950</f>
        <v>52.359985471471767</v>
      </c>
      <c r="J950" s="5">
        <f>'90.1 Data-SI'!J950*Convert!$B$6/Convert!$B$5/$D950</f>
        <v>428.66919601508226</v>
      </c>
      <c r="K950" s="5">
        <f>'90.1 Data-SI'!K950*Convert!$B$7/Convert!$B$5/$D950</f>
        <v>14.910660066613914</v>
      </c>
      <c r="L950" s="5">
        <f>'90.1 Data-SI'!L950*Convert!$B$6/Convert!$B$5/$D950</f>
        <v>0</v>
      </c>
      <c r="M950" s="5">
        <f>'90.1 Data-SI'!M950*Convert!$B$6/Convert!$B$5/$D950</f>
        <v>123.44755198388597</v>
      </c>
      <c r="N950" s="5">
        <f>'90.1 Data-SI'!N950*Convert!$B$6/Convert!$B$5/$D950</f>
        <v>1.8454692109992701</v>
      </c>
      <c r="O950" s="5">
        <f>'90.1 Data-SI'!O950*Convert!$B$6/Convert!$B$5/$D950</f>
        <v>5.2599341440567542E-2</v>
      </c>
      <c r="P950" s="5">
        <f>'90.1 Data-SI'!P950*Convert!$B$6/Convert!$B$5/$D950</f>
        <v>1.7928698695587024</v>
      </c>
      <c r="Q950" s="5">
        <f>'90.1 Data-SI'!Q950*Convert!$B$6/Convert!$B$5/$D950</f>
        <v>0</v>
      </c>
      <c r="R950" s="5">
        <f>'90.1 Data-SI'!R950*Convert!$B$6/Convert!$B$5/$D950</f>
        <v>87.983554050710808</v>
      </c>
      <c r="S950" s="5">
        <f>'90.1 Data-SI'!S950*Convert!$B$6/Convert!$B$5/$D950</f>
        <v>0</v>
      </c>
      <c r="T950" s="5">
        <f>'90.1 Data-SI'!T950*Convert!$B$6/Convert!$B$5/$D950</f>
        <v>0</v>
      </c>
      <c r="U950" s="5">
        <f>'90.1 Data-SI'!U950*Convert!$B$7/Convert!$B$5/$D950</f>
        <v>21.052392373077648</v>
      </c>
      <c r="V950" s="5">
        <f>'90.1 Data-SI'!V950*Convert!$B$6/Convert!$B$5/$D950</f>
        <v>0</v>
      </c>
      <c r="W950" s="5">
        <f>'90.1 Data-SI'!W950*Convert!$B$6/Convert!$B$5/$D950</f>
        <v>567.48468587424838</v>
      </c>
      <c r="X950" s="5">
        <f>'90.1 Data-SI'!X950*Convert!$B$7/Convert!$B$5/$D950</f>
        <v>121.07183676640645</v>
      </c>
      <c r="Y950" s="5">
        <f t="shared" si="30"/>
        <v>688.55652264065486</v>
      </c>
      <c r="Z950" s="5">
        <f>'90.1 Data-SI'!Z950*Convert!$B$6/Convert!$B$5/$D950</f>
        <v>458.7910462322069</v>
      </c>
      <c r="AA950" s="5">
        <f>'90.1 Data-SI'!AA950*Convert!$B$6/Convert!$B$5/$D950</f>
        <v>1648.7255422567232</v>
      </c>
      <c r="AB950" s="5">
        <f t="shared" si="31"/>
        <v>2107.5165884889302</v>
      </c>
    </row>
    <row r="951" spans="1:28" x14ac:dyDescent="0.25">
      <c r="A951" s="95">
        <v>2007</v>
      </c>
      <c r="B951" s="95" t="s">
        <v>63</v>
      </c>
      <c r="C951" s="52" t="s">
        <v>8</v>
      </c>
      <c r="D951" s="5">
        <f>VLOOKUP(B951,SWH!$A$4:$C$19,3,FALSE)</f>
        <v>3804.01</v>
      </c>
      <c r="E951" s="5">
        <f>'90.1 Data-SI'!E951*Convert!$B$6/Convert!$B$5/$D951</f>
        <v>287.25260171357178</v>
      </c>
      <c r="F951" s="5">
        <f>'90.1 Data-SI'!F951*Convert!$B$7/Convert!$B$5/$D951</f>
        <v>162.47846351613168</v>
      </c>
      <c r="G951" s="5">
        <f>'90.1 Data-SI'!G951*Convert!$B$6/Convert!$B$5/$D951</f>
        <v>81.575289409509068</v>
      </c>
      <c r="H951" s="5">
        <f>'90.1 Data-SI'!H951*Convert!$B$6/Convert!$B$5/$D951</f>
        <v>141.36571670421475</v>
      </c>
      <c r="I951" s="5">
        <f>'90.1 Data-SI'!I951*Convert!$B$6/Convert!$B$5/$D951</f>
        <v>52.073220832168616</v>
      </c>
      <c r="J951" s="5">
        <f>'90.1 Data-SI'!J951*Convert!$B$6/Convert!$B$5/$D951</f>
        <v>428.66919601508226</v>
      </c>
      <c r="K951" s="5">
        <f>'90.1 Data-SI'!K951*Convert!$B$7/Convert!$B$5/$D951</f>
        <v>14.910660066613914</v>
      </c>
      <c r="L951" s="5">
        <f>'90.1 Data-SI'!L951*Convert!$B$6/Convert!$B$5/$D951</f>
        <v>0</v>
      </c>
      <c r="M951" s="5">
        <f>'90.1 Data-SI'!M951*Convert!$B$6/Convert!$B$5/$D951</f>
        <v>124.84668590951829</v>
      </c>
      <c r="N951" s="5">
        <f>'90.1 Data-SI'!N951*Convert!$B$6/Convert!$B$5/$D951</f>
        <v>2.240926899070542</v>
      </c>
      <c r="O951" s="5">
        <f>'90.1 Data-SI'!O951*Convert!$B$6/Convert!$B$5/$D951</f>
        <v>5.2599341440567542E-2</v>
      </c>
      <c r="P951" s="5">
        <f>'90.1 Data-SI'!P951*Convert!$B$6/Convert!$B$5/$D951</f>
        <v>2.1883275576299743</v>
      </c>
      <c r="Q951" s="5">
        <f>'90.1 Data-SI'!Q951*Convert!$B$6/Convert!$B$5/$D951</f>
        <v>0</v>
      </c>
      <c r="R951" s="5">
        <f>'90.1 Data-SI'!R951*Convert!$B$6/Convert!$B$5/$D951</f>
        <v>114.3797765749535</v>
      </c>
      <c r="S951" s="5">
        <f>'90.1 Data-SI'!S951*Convert!$B$6/Convert!$B$5/$D951</f>
        <v>0</v>
      </c>
      <c r="T951" s="5">
        <f>'90.1 Data-SI'!T951*Convert!$B$6/Convert!$B$5/$D951</f>
        <v>0</v>
      </c>
      <c r="U951" s="5">
        <f>'90.1 Data-SI'!U951*Convert!$B$7/Convert!$B$5/$D951</f>
        <v>21.75688286834157</v>
      </c>
      <c r="V951" s="5">
        <f>'90.1 Data-SI'!V951*Convert!$B$6/Convert!$B$5/$D951</f>
        <v>0</v>
      </c>
      <c r="W951" s="5">
        <f>'90.1 Data-SI'!W951*Convert!$B$6/Convert!$B$5/$D951</f>
        <v>610.24268116518272</v>
      </c>
      <c r="X951" s="5">
        <f>'90.1 Data-SI'!X951*Convert!$B$7/Convert!$B$5/$D951</f>
        <v>162.47846351613168</v>
      </c>
      <c r="Y951" s="5">
        <f t="shared" si="30"/>
        <v>772.7211446813144</v>
      </c>
      <c r="Z951" s="5">
        <f>'90.1 Data-SI'!Z951*Convert!$B$6/Convert!$B$5/$D951</f>
        <v>581.82463958355049</v>
      </c>
      <c r="AA951" s="5">
        <f>'90.1 Data-SI'!AA951*Convert!$B$6/Convert!$B$5/$D951</f>
        <v>1814.2280536416395</v>
      </c>
      <c r="AB951" s="5">
        <f t="shared" si="31"/>
        <v>2396.0526932251901</v>
      </c>
    </row>
    <row r="952" spans="1:28" x14ac:dyDescent="0.25">
      <c r="A952" s="95">
        <v>2010</v>
      </c>
      <c r="B952" s="95" t="s">
        <v>63</v>
      </c>
      <c r="C952" s="52" t="s">
        <v>10</v>
      </c>
      <c r="D952" s="5">
        <f>VLOOKUP(B952,SWH!$A$4:$C$19,3,FALSE)</f>
        <v>3804.01</v>
      </c>
      <c r="E952" s="5">
        <f>'90.1 Data-SI'!E952*Convert!$B$6/Convert!$B$5/$D952</f>
        <v>24.881457695665596</v>
      </c>
      <c r="F952" s="5">
        <f>'90.1 Data-SI'!F952*Convert!$B$7/Convert!$B$5/$D952</f>
        <v>29.944803860487578</v>
      </c>
      <c r="G952" s="5">
        <f>'90.1 Data-SI'!G952*Convert!$B$6/Convert!$B$5/$D952</f>
        <v>521.40055494070725</v>
      </c>
      <c r="H952" s="5">
        <f>'90.1 Data-SI'!H952*Convert!$B$6/Convert!$B$5/$D952</f>
        <v>125.11263698629136</v>
      </c>
      <c r="I952" s="5">
        <f>'90.1 Data-SI'!I952*Convert!$B$6/Convert!$B$5/$D952</f>
        <v>25.984576509759144</v>
      </c>
      <c r="J952" s="5">
        <f>'90.1 Data-SI'!J952*Convert!$B$6/Convert!$B$5/$D952</f>
        <v>424.07633655011421</v>
      </c>
      <c r="K952" s="5">
        <f>'90.1 Data-SI'!K952*Convert!$B$7/Convert!$B$5/$D952</f>
        <v>14.910660066613914</v>
      </c>
      <c r="L952" s="5">
        <f>'90.1 Data-SI'!L952*Convert!$B$6/Convert!$B$5/$D952</f>
        <v>0</v>
      </c>
      <c r="M952" s="5">
        <f>'90.1 Data-SI'!M952*Convert!$B$6/Convert!$B$5/$D952</f>
        <v>107.30547793278961</v>
      </c>
      <c r="N952" s="5">
        <f>'90.1 Data-SI'!N952*Convert!$B$6/Convert!$B$5/$D952</f>
        <v>0.75160086914130664</v>
      </c>
      <c r="O952" s="5">
        <f>'90.1 Data-SI'!O952*Convert!$B$6/Convert!$B$5/$D952</f>
        <v>5.2599341440567542E-2</v>
      </c>
      <c r="P952" s="5">
        <f>'90.1 Data-SI'!P952*Convert!$B$6/Convert!$B$5/$D952</f>
        <v>0.6990015277007392</v>
      </c>
      <c r="Q952" s="5">
        <f>'90.1 Data-SI'!Q952*Convert!$B$6/Convert!$B$5/$D952</f>
        <v>0</v>
      </c>
      <c r="R952" s="5">
        <f>'90.1 Data-SI'!R952*Convert!$B$6/Convert!$B$5/$D952</f>
        <v>0</v>
      </c>
      <c r="S952" s="5">
        <f>'90.1 Data-SI'!S952*Convert!$B$6/Convert!$B$5/$D952</f>
        <v>0</v>
      </c>
      <c r="T952" s="5">
        <f>'90.1 Data-SI'!T952*Convert!$B$6/Convert!$B$5/$D952</f>
        <v>0</v>
      </c>
      <c r="U952" s="5">
        <f>'90.1 Data-SI'!U952*Convert!$B$7/Convert!$B$5/$D952</f>
        <v>18.758444670521666</v>
      </c>
      <c r="V952" s="5">
        <f>'90.1 Data-SI'!V952*Convert!$B$6/Convert!$B$5/$D952</f>
        <v>0</v>
      </c>
      <c r="W952" s="5">
        <f>'90.1 Data-SI'!W952*Convert!$B$6/Convert!$B$5/$D952</f>
        <v>654.2864920968633</v>
      </c>
      <c r="X952" s="5">
        <f>'90.1 Data-SI'!X952*Convert!$B$7/Convert!$B$5/$D952</f>
        <v>29.944803860487578</v>
      </c>
      <c r="Y952" s="5">
        <f t="shared" si="30"/>
        <v>684.23129595735088</v>
      </c>
      <c r="Z952" s="5">
        <f>'90.1 Data-SI'!Z952*Convert!$B$6/Convert!$B$5/$D952</f>
        <v>185.85586292126231</v>
      </c>
      <c r="AA952" s="5">
        <f>'90.1 Data-SI'!AA952*Convert!$B$6/Convert!$B$5/$D952</f>
        <v>1415.3685044057311</v>
      </c>
      <c r="AB952" s="5">
        <f t="shared" si="31"/>
        <v>1601.2243673269934</v>
      </c>
    </row>
    <row r="953" spans="1:28" x14ac:dyDescent="0.25">
      <c r="A953" s="95">
        <v>2010</v>
      </c>
      <c r="B953" s="95" t="s">
        <v>63</v>
      </c>
      <c r="C953" s="52" t="s">
        <v>6</v>
      </c>
      <c r="D953" s="5">
        <f>VLOOKUP(B953,SWH!$A$4:$C$19,3,FALSE)</f>
        <v>3804.01</v>
      </c>
      <c r="E953" s="5">
        <f>'90.1 Data-SI'!E953*Convert!$B$6/Convert!$B$5/$D953</f>
        <v>40.461565558450154</v>
      </c>
      <c r="F953" s="5">
        <f>'90.1 Data-SI'!F953*Convert!$B$7/Convert!$B$5/$D953</f>
        <v>29.172239002759959</v>
      </c>
      <c r="G953" s="5">
        <f>'90.1 Data-SI'!G953*Convert!$B$6/Convert!$B$5/$D953</f>
        <v>458.52278253737501</v>
      </c>
      <c r="H953" s="5">
        <f>'90.1 Data-SI'!H953*Convert!$B$6/Convert!$B$5/$D953</f>
        <v>125.13113793076253</v>
      </c>
      <c r="I953" s="5">
        <f>'90.1 Data-SI'!I953*Convert!$B$6/Convert!$B$5/$D953</f>
        <v>25.979951273641351</v>
      </c>
      <c r="J953" s="5">
        <f>'90.1 Data-SI'!J953*Convert!$B$6/Convert!$B$5/$D953</f>
        <v>424.07633655011421</v>
      </c>
      <c r="K953" s="5">
        <f>'90.1 Data-SI'!K953*Convert!$B$7/Convert!$B$5/$D953</f>
        <v>14.910660066613914</v>
      </c>
      <c r="L953" s="5">
        <f>'90.1 Data-SI'!L953*Convert!$B$6/Convert!$B$5/$D953</f>
        <v>0</v>
      </c>
      <c r="M953" s="5">
        <f>'90.1 Data-SI'!M953*Convert!$B$6/Convert!$B$5/$D953</f>
        <v>100.97352968753148</v>
      </c>
      <c r="N953" s="5">
        <f>'90.1 Data-SI'!N953*Convert!$B$6/Convert!$B$5/$D953</f>
        <v>0.68684756349220943</v>
      </c>
      <c r="O953" s="5">
        <f>'90.1 Data-SI'!O953*Convert!$B$6/Convert!$B$5/$D953</f>
        <v>5.2599341440567542E-2</v>
      </c>
      <c r="P953" s="5">
        <f>'90.1 Data-SI'!P953*Convert!$B$6/Convert!$B$5/$D953</f>
        <v>0.634248222051642</v>
      </c>
      <c r="Q953" s="5">
        <f>'90.1 Data-SI'!Q953*Convert!$B$6/Convert!$B$5/$D953</f>
        <v>0</v>
      </c>
      <c r="R953" s="5">
        <f>'90.1 Data-SI'!R953*Convert!$B$6/Convert!$B$5/$D953</f>
        <v>0.22432395171294381</v>
      </c>
      <c r="S953" s="5">
        <f>'90.1 Data-SI'!S953*Convert!$B$6/Convert!$B$5/$D953</f>
        <v>0</v>
      </c>
      <c r="T953" s="5">
        <f>'90.1 Data-SI'!T953*Convert!$B$6/Convert!$B$5/$D953</f>
        <v>0</v>
      </c>
      <c r="U953" s="5">
        <f>'90.1 Data-SI'!U953*Convert!$B$7/Convert!$B$5/$D953</f>
        <v>18.758444670521666</v>
      </c>
      <c r="V953" s="5">
        <f>'90.1 Data-SI'!V953*Convert!$B$6/Convert!$B$5/$D953</f>
        <v>0</v>
      </c>
      <c r="W953" s="5">
        <f>'90.1 Data-SI'!W953*Convert!$B$6/Convert!$B$5/$D953</f>
        <v>600.81644995712111</v>
      </c>
      <c r="X953" s="5">
        <f>'90.1 Data-SI'!X953*Convert!$B$7/Convert!$B$5/$D953</f>
        <v>29.172239002759959</v>
      </c>
      <c r="Y953" s="5">
        <f t="shared" si="30"/>
        <v>629.98868895988107</v>
      </c>
      <c r="Z953" s="5">
        <f>'90.1 Data-SI'!Z953*Convert!$B$6/Convert!$B$5/$D953</f>
        <v>183.5964350777206</v>
      </c>
      <c r="AA953" s="5">
        <f>'90.1 Data-SI'!AA953*Convert!$B$6/Convert!$B$5/$D953</f>
        <v>1359.6529101308008</v>
      </c>
      <c r="AB953" s="5">
        <f t="shared" si="31"/>
        <v>1543.2493452085214</v>
      </c>
    </row>
    <row r="954" spans="1:28" x14ac:dyDescent="0.25">
      <c r="A954" s="95">
        <v>2010</v>
      </c>
      <c r="B954" s="95" t="s">
        <v>63</v>
      </c>
      <c r="C954" s="52" t="s">
        <v>11</v>
      </c>
      <c r="D954" s="5">
        <f>VLOOKUP(B954,SWH!$A$4:$C$19,3,FALSE)</f>
        <v>3804.01</v>
      </c>
      <c r="E954" s="5">
        <f>'90.1 Data-SI'!E954*Convert!$B$6/Convert!$B$5/$D954</f>
        <v>32.582475831790362</v>
      </c>
      <c r="F954" s="5">
        <f>'90.1 Data-SI'!F954*Convert!$B$7/Convert!$B$5/$D954</f>
        <v>29.989922914678633</v>
      </c>
      <c r="G954" s="5">
        <f>'90.1 Data-SI'!G954*Convert!$B$6/Convert!$B$5/$D954</f>
        <v>372.10718353059588</v>
      </c>
      <c r="H954" s="5">
        <f>'90.1 Data-SI'!H954*Convert!$B$6/Convert!$B$5/$D954</f>
        <v>125.13807578493922</v>
      </c>
      <c r="I954" s="5">
        <f>'90.1 Data-SI'!I954*Convert!$B$6/Convert!$B$5/$D954</f>
        <v>25.984576509759144</v>
      </c>
      <c r="J954" s="5">
        <f>'90.1 Data-SI'!J954*Convert!$B$6/Convert!$B$5/$D954</f>
        <v>424.07633655011421</v>
      </c>
      <c r="K954" s="5">
        <f>'90.1 Data-SI'!K954*Convert!$B$7/Convert!$B$5/$D954</f>
        <v>14.910660066613914</v>
      </c>
      <c r="L954" s="5">
        <f>'90.1 Data-SI'!L954*Convert!$B$6/Convert!$B$5/$D954</f>
        <v>0</v>
      </c>
      <c r="M954" s="5">
        <f>'90.1 Data-SI'!M954*Convert!$B$6/Convert!$B$5/$D954</f>
        <v>99.271442796183791</v>
      </c>
      <c r="N954" s="5">
        <f>'90.1 Data-SI'!N954*Convert!$B$6/Convert!$B$5/$D954</f>
        <v>0.80479108449592229</v>
      </c>
      <c r="O954" s="5">
        <f>'90.1 Data-SI'!O954*Convert!$B$6/Convert!$B$5/$D954</f>
        <v>5.2599341440567542E-2</v>
      </c>
      <c r="P954" s="5">
        <f>'90.1 Data-SI'!P954*Convert!$B$6/Convert!$B$5/$D954</f>
        <v>0.75219174305535474</v>
      </c>
      <c r="Q954" s="5">
        <f>'90.1 Data-SI'!Q954*Convert!$B$6/Convert!$B$5/$D954</f>
        <v>0</v>
      </c>
      <c r="R954" s="5">
        <f>'90.1 Data-SI'!R954*Convert!$B$6/Convert!$B$5/$D954</f>
        <v>0</v>
      </c>
      <c r="S954" s="5">
        <f>'90.1 Data-SI'!S954*Convert!$B$6/Convert!$B$5/$D954</f>
        <v>6.986419155925808</v>
      </c>
      <c r="T954" s="5">
        <f>'90.1 Data-SI'!T954*Convert!$B$6/Convert!$B$5/$D954</f>
        <v>0</v>
      </c>
      <c r="U954" s="5">
        <f>'90.1 Data-SI'!U954*Convert!$B$7/Convert!$B$5/$D954</f>
        <v>18.758444670521666</v>
      </c>
      <c r="V954" s="5">
        <f>'90.1 Data-SI'!V954*Convert!$B$6/Convert!$B$5/$D954</f>
        <v>0</v>
      </c>
      <c r="W954" s="5">
        <f>'90.1 Data-SI'!W954*Convert!$B$6/Convert!$B$5/$D954</f>
        <v>511.69971305755132</v>
      </c>
      <c r="X954" s="5">
        <f>'90.1 Data-SI'!X954*Convert!$B$7/Convert!$B$5/$D954</f>
        <v>29.989922914678633</v>
      </c>
      <c r="Y954" s="5">
        <f t="shared" si="30"/>
        <v>541.68963597223001</v>
      </c>
      <c r="Z954" s="5">
        <f>'90.1 Data-SI'!Z954*Convert!$B$6/Convert!$B$5/$D954</f>
        <v>185.98768215061941</v>
      </c>
      <c r="AA954" s="5">
        <f>'90.1 Data-SI'!AA954*Convert!$B$6/Convert!$B$5/$D954</f>
        <v>1272.9389833944235</v>
      </c>
      <c r="AB954" s="5">
        <f t="shared" si="31"/>
        <v>1458.9266655450429</v>
      </c>
    </row>
    <row r="955" spans="1:28" x14ac:dyDescent="0.25">
      <c r="A955" s="95">
        <v>2010</v>
      </c>
      <c r="B955" s="95" t="s">
        <v>63</v>
      </c>
      <c r="C955" s="52" t="s">
        <v>13</v>
      </c>
      <c r="D955" s="5">
        <f>VLOOKUP(B955,SWH!$A$4:$C$19,3,FALSE)</f>
        <v>3804.01</v>
      </c>
      <c r="E955" s="5">
        <f>'90.1 Data-SI'!E955*Convert!$B$6/Convert!$B$5/$D955</f>
        <v>38.507403298682753</v>
      </c>
      <c r="F955" s="5">
        <f>'90.1 Data-SI'!F955*Convert!$B$7/Convert!$B$5/$D955</f>
        <v>26.632115408038711</v>
      </c>
      <c r="G955" s="5">
        <f>'90.1 Data-SI'!G955*Convert!$B$6/Convert!$B$5/$D955</f>
        <v>391.85925437162945</v>
      </c>
      <c r="H955" s="5">
        <f>'90.1 Data-SI'!H955*Convert!$B$6/Convert!$B$5/$D955</f>
        <v>125.1473262571748</v>
      </c>
      <c r="I955" s="5">
        <f>'90.1 Data-SI'!I955*Convert!$B$6/Convert!$B$5/$D955</f>
        <v>25.945262002757907</v>
      </c>
      <c r="J955" s="5">
        <f>'90.1 Data-SI'!J955*Convert!$B$6/Convert!$B$5/$D955</f>
        <v>424.07633655011421</v>
      </c>
      <c r="K955" s="5">
        <f>'90.1 Data-SI'!K955*Convert!$B$7/Convert!$B$5/$D955</f>
        <v>14.910660066613914</v>
      </c>
      <c r="L955" s="5">
        <f>'90.1 Data-SI'!L955*Convert!$B$6/Convert!$B$5/$D955</f>
        <v>0</v>
      </c>
      <c r="M955" s="5">
        <f>'90.1 Data-SI'!M955*Convert!$B$6/Convert!$B$5/$D955</f>
        <v>97.920873849788336</v>
      </c>
      <c r="N955" s="5">
        <f>'90.1 Data-SI'!N955*Convert!$B$6/Convert!$B$5/$D955</f>
        <v>0.5434652438406371</v>
      </c>
      <c r="O955" s="5">
        <f>'90.1 Data-SI'!O955*Convert!$B$6/Convert!$B$5/$D955</f>
        <v>5.2599341440567542E-2</v>
      </c>
      <c r="P955" s="5">
        <f>'90.1 Data-SI'!P955*Convert!$B$6/Convert!$B$5/$D955</f>
        <v>0.49086590240006961</v>
      </c>
      <c r="Q955" s="5">
        <f>'90.1 Data-SI'!Q955*Convert!$B$6/Convert!$B$5/$D955</f>
        <v>0</v>
      </c>
      <c r="R955" s="5">
        <f>'90.1 Data-SI'!R955*Convert!$B$6/Convert!$B$5/$D955</f>
        <v>0.42552172283692441</v>
      </c>
      <c r="S955" s="5">
        <f>'90.1 Data-SI'!S955*Convert!$B$6/Convert!$B$5/$D955</f>
        <v>0</v>
      </c>
      <c r="T955" s="5">
        <f>'90.1 Data-SI'!T955*Convert!$B$6/Convert!$B$5/$D955</f>
        <v>0</v>
      </c>
      <c r="U955" s="5">
        <f>'90.1 Data-SI'!U955*Convert!$B$7/Convert!$B$5/$D955</f>
        <v>18.758444670521666</v>
      </c>
      <c r="V955" s="5">
        <f>'90.1 Data-SI'!V955*Convert!$B$6/Convert!$B$5/$D955</f>
        <v>0</v>
      </c>
      <c r="W955" s="5">
        <f>'90.1 Data-SI'!W955*Convert!$B$6/Convert!$B$5/$D955</f>
        <v>529.20391914533752</v>
      </c>
      <c r="X955" s="5">
        <f>'90.1 Data-SI'!X955*Convert!$B$7/Convert!$B$5/$D955</f>
        <v>26.632115408038711</v>
      </c>
      <c r="Y955" s="5">
        <f t="shared" si="30"/>
        <v>555.83603455337618</v>
      </c>
      <c r="Z955" s="5">
        <f>'90.1 Data-SI'!Z955*Convert!$B$6/Convert!$B$5/$D955</f>
        <v>176.17524372672227</v>
      </c>
      <c r="AA955" s="5">
        <f>'90.1 Data-SI'!AA955*Convert!$B$6/Convert!$B$5/$D955</f>
        <v>1280.6006870235472</v>
      </c>
      <c r="AB955" s="5">
        <f t="shared" si="31"/>
        <v>1456.7759307502695</v>
      </c>
    </row>
    <row r="956" spans="1:28" x14ac:dyDescent="0.25">
      <c r="A956" s="95">
        <v>2010</v>
      </c>
      <c r="B956" s="95" t="s">
        <v>63</v>
      </c>
      <c r="C956" s="52" t="s">
        <v>19</v>
      </c>
      <c r="D956" s="5">
        <f>VLOOKUP(B956,SWH!$A$4:$C$19,3,FALSE)</f>
        <v>3804.01</v>
      </c>
      <c r="E956" s="5">
        <f>'90.1 Data-SI'!E956*Convert!$B$6/Convert!$B$5/$D956</f>
        <v>59.767301114116705</v>
      </c>
      <c r="F956" s="5">
        <f>'90.1 Data-SI'!F956*Convert!$B$7/Convert!$B$5/$D956</f>
        <v>28.532656620542824</v>
      </c>
      <c r="G956" s="5">
        <f>'90.1 Data-SI'!G956*Convert!$B$6/Convert!$B$5/$D956</f>
        <v>328.99535767665054</v>
      </c>
      <c r="H956" s="5">
        <f>'90.1 Data-SI'!H956*Convert!$B$6/Convert!$B$5/$D956</f>
        <v>125.1450136391159</v>
      </c>
      <c r="I956" s="5">
        <f>'90.1 Data-SI'!I956*Convert!$B$6/Convert!$B$5/$D956</f>
        <v>25.936011530522325</v>
      </c>
      <c r="J956" s="5">
        <f>'90.1 Data-SI'!J956*Convert!$B$6/Convert!$B$5/$D956</f>
        <v>424.07633655011421</v>
      </c>
      <c r="K956" s="5">
        <f>'90.1 Data-SI'!K956*Convert!$B$7/Convert!$B$5/$D956</f>
        <v>14.910660066613914</v>
      </c>
      <c r="L956" s="5">
        <f>'90.1 Data-SI'!L956*Convert!$B$6/Convert!$B$5/$D956</f>
        <v>0</v>
      </c>
      <c r="M956" s="5">
        <f>'90.1 Data-SI'!M956*Convert!$B$6/Convert!$B$5/$D956</f>
        <v>93.686470183949154</v>
      </c>
      <c r="N956" s="5">
        <f>'90.1 Data-SI'!N956*Convert!$B$6/Convert!$B$5/$D956</f>
        <v>0.63828258425538664</v>
      </c>
      <c r="O956" s="5">
        <f>'90.1 Data-SI'!O956*Convert!$B$6/Convert!$B$5/$D956</f>
        <v>5.2599341440567542E-2</v>
      </c>
      <c r="P956" s="5">
        <f>'90.1 Data-SI'!P956*Convert!$B$6/Convert!$B$5/$D956</f>
        <v>0.58568324281481898</v>
      </c>
      <c r="Q956" s="5">
        <f>'90.1 Data-SI'!Q956*Convert!$B$6/Convert!$B$5/$D956</f>
        <v>0</v>
      </c>
      <c r="R956" s="5">
        <f>'90.1 Data-SI'!R956*Convert!$B$6/Convert!$B$5/$D956</f>
        <v>4.560482812143559</v>
      </c>
      <c r="S956" s="5">
        <f>'90.1 Data-SI'!S956*Convert!$B$6/Convert!$B$5/$D956</f>
        <v>5.6774773345904856</v>
      </c>
      <c r="T956" s="5">
        <f>'90.1 Data-SI'!T956*Convert!$B$6/Convert!$B$5/$D956</f>
        <v>0</v>
      </c>
      <c r="U956" s="5">
        <f>'90.1 Data-SI'!U956*Convert!$B$7/Convert!$B$5/$D956</f>
        <v>18.758444670521666</v>
      </c>
      <c r="V956" s="5">
        <f>'90.1 Data-SI'!V956*Convert!$B$6/Convert!$B$5/$D956</f>
        <v>0</v>
      </c>
      <c r="W956" s="5">
        <f>'90.1 Data-SI'!W956*Convert!$B$6/Convert!$B$5/$D956</f>
        <v>493.27277236426534</v>
      </c>
      <c r="X956" s="5">
        <f>'90.1 Data-SI'!X956*Convert!$B$7/Convert!$B$5/$D956</f>
        <v>28.532656620542824</v>
      </c>
      <c r="Y956" s="5">
        <f t="shared" si="30"/>
        <v>521.80542898480815</v>
      </c>
      <c r="Z956" s="5">
        <f>'90.1 Data-SI'!Z956*Convert!$B$6/Convert!$B$5/$D956</f>
        <v>181.73015230419131</v>
      </c>
      <c r="AA956" s="5">
        <f>'90.1 Data-SI'!AA956*Convert!$B$6/Convert!$B$5/$D956</f>
        <v>1250.2151983477083</v>
      </c>
      <c r="AB956" s="5">
        <f t="shared" si="31"/>
        <v>1431.9453506518996</v>
      </c>
    </row>
    <row r="957" spans="1:28" x14ac:dyDescent="0.25">
      <c r="A957" s="95">
        <v>2010</v>
      </c>
      <c r="B957" s="95" t="s">
        <v>63</v>
      </c>
      <c r="C957" s="52" t="s">
        <v>20</v>
      </c>
      <c r="D957" s="5">
        <f>VLOOKUP(B957,SWH!$A$4:$C$19,3,FALSE)</f>
        <v>3804.01</v>
      </c>
      <c r="E957" s="5">
        <f>'90.1 Data-SI'!E957*Convert!$B$6/Convert!$B$5/$D957</f>
        <v>63.111346827280798</v>
      </c>
      <c r="F957" s="5">
        <f>'90.1 Data-SI'!F957*Convert!$B$7/Convert!$B$5/$D957</f>
        <v>21.99830938638145</v>
      </c>
      <c r="G957" s="5">
        <f>'90.1 Data-SI'!G957*Convert!$B$6/Convert!$B$5/$D957</f>
        <v>247.56576320485195</v>
      </c>
      <c r="H957" s="5">
        <f>'90.1 Data-SI'!H957*Convert!$B$6/Convert!$B$5/$D957</f>
        <v>125.16582720164598</v>
      </c>
      <c r="I957" s="5">
        <f>'90.1 Data-SI'!I957*Convert!$B$6/Convert!$B$5/$D957</f>
        <v>25.956825093052387</v>
      </c>
      <c r="J957" s="5">
        <f>'90.1 Data-SI'!J957*Convert!$B$6/Convert!$B$5/$D957</f>
        <v>424.07633655011421</v>
      </c>
      <c r="K957" s="5">
        <f>'90.1 Data-SI'!K957*Convert!$B$7/Convert!$B$5/$D957</f>
        <v>14.910660066613914</v>
      </c>
      <c r="L957" s="5">
        <f>'90.1 Data-SI'!L957*Convert!$B$6/Convert!$B$5/$D957</f>
        <v>0</v>
      </c>
      <c r="M957" s="5">
        <f>'90.1 Data-SI'!M957*Convert!$B$6/Convert!$B$5/$D957</f>
        <v>99.206689490534686</v>
      </c>
      <c r="N957" s="5">
        <f>'90.1 Data-SI'!N957*Convert!$B$6/Convert!$B$5/$D957</f>
        <v>0.52033906325167389</v>
      </c>
      <c r="O957" s="5">
        <f>'90.1 Data-SI'!O957*Convert!$B$6/Convert!$B$5/$D957</f>
        <v>5.2599341440567542E-2</v>
      </c>
      <c r="P957" s="5">
        <f>'90.1 Data-SI'!P957*Convert!$B$6/Convert!$B$5/$D957</f>
        <v>0.46773972181110635</v>
      </c>
      <c r="Q957" s="5">
        <f>'90.1 Data-SI'!Q957*Convert!$B$6/Convert!$B$5/$D957</f>
        <v>0</v>
      </c>
      <c r="R957" s="5">
        <f>'90.1 Data-SI'!R957*Convert!$B$6/Convert!$B$5/$D957</f>
        <v>67.706518910307793</v>
      </c>
      <c r="S957" s="5">
        <f>'90.1 Data-SI'!S957*Convert!$B$6/Convert!$B$5/$D957</f>
        <v>0</v>
      </c>
      <c r="T957" s="5">
        <f>'90.1 Data-SI'!T957*Convert!$B$6/Convert!$B$5/$D957</f>
        <v>0</v>
      </c>
      <c r="U957" s="5">
        <f>'90.1 Data-SI'!U957*Convert!$B$7/Convert!$B$5/$D957</f>
        <v>18.769526543480872</v>
      </c>
      <c r="V957" s="5">
        <f>'90.1 Data-SI'!V957*Convert!$B$6/Convert!$B$5/$D957</f>
        <v>0</v>
      </c>
      <c r="W957" s="5">
        <f>'90.1 Data-SI'!W957*Convert!$B$6/Convert!$B$5/$D957</f>
        <v>478.05805815478635</v>
      </c>
      <c r="X957" s="5">
        <f>'90.1 Data-SI'!X957*Convert!$B$7/Convert!$B$5/$D957</f>
        <v>21.99830938638145</v>
      </c>
      <c r="Y957" s="5">
        <f t="shared" si="30"/>
        <v>500.05636754116779</v>
      </c>
      <c r="Z957" s="5">
        <f>'90.1 Data-SI'!Z957*Convert!$B$6/Convert!$B$5/$D957</f>
        <v>162.66955426276769</v>
      </c>
      <c r="AA957" s="5">
        <f>'90.1 Data-SI'!AA957*Convert!$B$6/Convert!$B$5/$D957</f>
        <v>1215.9838258399252</v>
      </c>
      <c r="AB957" s="5">
        <f t="shared" si="31"/>
        <v>1378.6533801026928</v>
      </c>
    </row>
    <row r="958" spans="1:28" x14ac:dyDescent="0.25">
      <c r="A958" s="95">
        <v>2010</v>
      </c>
      <c r="B958" s="95" t="s">
        <v>63</v>
      </c>
      <c r="C958" s="52" t="s">
        <v>3</v>
      </c>
      <c r="D958" s="5">
        <f>VLOOKUP(B958,SWH!$A$4:$C$19,3,FALSE)</f>
        <v>3804.01</v>
      </c>
      <c r="E958" s="5">
        <f>'90.1 Data-SI'!E958*Convert!$B$6/Convert!$B$5/$D958</f>
        <v>95.143419561053847</v>
      </c>
      <c r="F958" s="5">
        <f>'90.1 Data-SI'!F958*Convert!$B$7/Convert!$B$5/$D958</f>
        <v>33.371477291945425</v>
      </c>
      <c r="G958" s="5">
        <f>'90.1 Data-SI'!G958*Convert!$B$6/Convert!$B$5/$D958</f>
        <v>211.97919651455527</v>
      </c>
      <c r="H958" s="5">
        <f>'90.1 Data-SI'!H958*Convert!$B$6/Convert!$B$5/$D958</f>
        <v>125.16813981970488</v>
      </c>
      <c r="I958" s="5">
        <f>'90.1 Data-SI'!I958*Convert!$B$6/Convert!$B$5/$D958</f>
        <v>25.952199856934595</v>
      </c>
      <c r="J958" s="5">
        <f>'90.1 Data-SI'!J958*Convert!$B$6/Convert!$B$5/$D958</f>
        <v>424.07633655011421</v>
      </c>
      <c r="K958" s="5">
        <f>'90.1 Data-SI'!K958*Convert!$B$7/Convert!$B$5/$D958</f>
        <v>14.910660066613914</v>
      </c>
      <c r="L958" s="5">
        <f>'90.1 Data-SI'!L958*Convert!$B$6/Convert!$B$5/$D958</f>
        <v>0</v>
      </c>
      <c r="M958" s="5">
        <f>'90.1 Data-SI'!M958*Convert!$B$6/Convert!$B$5/$D958</f>
        <v>89.223117330279237</v>
      </c>
      <c r="N958" s="5">
        <f>'90.1 Data-SI'!N958*Convert!$B$6/Convert!$B$5/$D958</f>
        <v>0.77241443167137358</v>
      </c>
      <c r="O958" s="5">
        <f>'90.1 Data-SI'!O958*Convert!$B$6/Convert!$B$5/$D958</f>
        <v>5.2599341440567542E-2</v>
      </c>
      <c r="P958" s="5">
        <f>'90.1 Data-SI'!P958*Convert!$B$6/Convert!$B$5/$D958</f>
        <v>0.71981509023080603</v>
      </c>
      <c r="Q958" s="5">
        <f>'90.1 Data-SI'!Q958*Convert!$B$6/Convert!$B$5/$D958</f>
        <v>0</v>
      </c>
      <c r="R958" s="5">
        <f>'90.1 Data-SI'!R958*Convert!$B$6/Convert!$B$5/$D958</f>
        <v>27.698226491401325</v>
      </c>
      <c r="S958" s="5">
        <f>'90.1 Data-SI'!S958*Convert!$B$6/Convert!$B$5/$D958</f>
        <v>4.5257935412601142</v>
      </c>
      <c r="T958" s="5">
        <f>'90.1 Data-SI'!T958*Convert!$B$6/Convert!$B$5/$D958</f>
        <v>0</v>
      </c>
      <c r="U958" s="5">
        <f>'90.1 Data-SI'!U958*Convert!$B$7/Convert!$B$5/$D958</f>
        <v>19.029158995668023</v>
      </c>
      <c r="V958" s="5">
        <f>'90.1 Data-SI'!V958*Convert!$B$6/Convert!$B$5/$D958</f>
        <v>0</v>
      </c>
      <c r="W958" s="5">
        <f>'90.1 Data-SI'!W958*Convert!$B$6/Convert!$B$5/$D958</f>
        <v>429.28956852878053</v>
      </c>
      <c r="X958" s="5">
        <f>'90.1 Data-SI'!X958*Convert!$B$7/Convert!$B$5/$D958</f>
        <v>33.371477291945425</v>
      </c>
      <c r="Y958" s="5">
        <f t="shared" si="30"/>
        <v>462.66104582072597</v>
      </c>
      <c r="Z958" s="5">
        <f>'90.1 Data-SI'!Z958*Convert!$B$6/Convert!$B$5/$D958</f>
        <v>196.65810187436705</v>
      </c>
      <c r="AA958" s="5">
        <f>'90.1 Data-SI'!AA958*Convert!$B$6/Convert!$B$5/$D958</f>
        <v>1201.1946333532831</v>
      </c>
      <c r="AB958" s="5">
        <f t="shared" si="31"/>
        <v>1397.8527352276501</v>
      </c>
    </row>
    <row r="959" spans="1:28" x14ac:dyDescent="0.25">
      <c r="A959" s="95">
        <v>2010</v>
      </c>
      <c r="B959" s="95" t="s">
        <v>63</v>
      </c>
      <c r="C959" s="52" t="s">
        <v>7</v>
      </c>
      <c r="D959" s="5">
        <f>VLOOKUP(B959,SWH!$A$4:$C$19,3,FALSE)</f>
        <v>3804.01</v>
      </c>
      <c r="E959" s="5">
        <f>'90.1 Data-SI'!E959*Convert!$B$6/Convert!$B$5/$D959</f>
        <v>57.537937305340648</v>
      </c>
      <c r="F959" s="5">
        <f>'90.1 Data-SI'!F959*Convert!$B$7/Convert!$B$5/$D959</f>
        <v>23.719165944475552</v>
      </c>
      <c r="G959" s="5">
        <f>'90.1 Data-SI'!G959*Convert!$B$6/Convert!$B$5/$D959</f>
        <v>186.61440164458031</v>
      </c>
      <c r="H959" s="5">
        <f>'90.1 Data-SI'!H959*Convert!$B$6/Convert!$B$5/$D959</f>
        <v>125.1450136391159</v>
      </c>
      <c r="I959" s="5">
        <f>'90.1 Data-SI'!I959*Convert!$B$6/Convert!$B$5/$D959</f>
        <v>25.949887238875696</v>
      </c>
      <c r="J959" s="5">
        <f>'90.1 Data-SI'!J959*Convert!$B$6/Convert!$B$5/$D959</f>
        <v>424.07633655011421</v>
      </c>
      <c r="K959" s="5">
        <f>'90.1 Data-SI'!K959*Convert!$B$7/Convert!$B$5/$D959</f>
        <v>14.910660066613914</v>
      </c>
      <c r="L959" s="5">
        <f>'90.1 Data-SI'!L959*Convert!$B$6/Convert!$B$5/$D959</f>
        <v>0</v>
      </c>
      <c r="M959" s="5">
        <f>'90.1 Data-SI'!M959*Convert!$B$6/Convert!$B$5/$D959</f>
        <v>96.364481896151105</v>
      </c>
      <c r="N959" s="5">
        <f>'90.1 Data-SI'!N959*Convert!$B$6/Convert!$B$5/$D959</f>
        <v>0.55734095219401514</v>
      </c>
      <c r="O959" s="5">
        <f>'90.1 Data-SI'!O959*Convert!$B$6/Convert!$B$5/$D959</f>
        <v>5.2599341440567542E-2</v>
      </c>
      <c r="P959" s="5">
        <f>'90.1 Data-SI'!P959*Convert!$B$6/Convert!$B$5/$D959</f>
        <v>0.5047416107534477</v>
      </c>
      <c r="Q959" s="5">
        <f>'90.1 Data-SI'!Q959*Convert!$B$6/Convert!$B$5/$D959</f>
        <v>0</v>
      </c>
      <c r="R959" s="5">
        <f>'90.1 Data-SI'!R959*Convert!$B$6/Convert!$B$5/$D959</f>
        <v>63.497554043116487</v>
      </c>
      <c r="S959" s="5">
        <f>'90.1 Data-SI'!S959*Convert!$B$6/Convert!$B$5/$D959</f>
        <v>0</v>
      </c>
      <c r="T959" s="5">
        <f>'90.1 Data-SI'!T959*Convert!$B$6/Convert!$B$5/$D959</f>
        <v>0</v>
      </c>
      <c r="U959" s="5">
        <f>'90.1 Data-SI'!U959*Convert!$B$7/Convert!$B$5/$D959</f>
        <v>18.931005263743611</v>
      </c>
      <c r="V959" s="5">
        <f>'90.1 Data-SI'!V959*Convert!$B$6/Convert!$B$5/$D959</f>
        <v>0</v>
      </c>
      <c r="W959" s="5">
        <f>'90.1 Data-SI'!W959*Convert!$B$6/Convert!$B$5/$D959</f>
        <v>404.51911649994202</v>
      </c>
      <c r="X959" s="5">
        <f>'90.1 Data-SI'!X959*Convert!$B$7/Convert!$B$5/$D959</f>
        <v>23.719165944475552</v>
      </c>
      <c r="Y959" s="5">
        <f t="shared" si="30"/>
        <v>428.23828244441756</v>
      </c>
      <c r="Z959" s="5">
        <f>'90.1 Data-SI'!Z959*Convert!$B$6/Convert!$B$5/$D959</f>
        <v>168.17127262488211</v>
      </c>
      <c r="AA959" s="5">
        <f>'90.1 Data-SI'!AA959*Convert!$B$6/Convert!$B$5/$D959</f>
        <v>1147.9119132763117</v>
      </c>
      <c r="AB959" s="5">
        <f t="shared" si="31"/>
        <v>1316.0831859011937</v>
      </c>
    </row>
    <row r="960" spans="1:28" x14ac:dyDescent="0.25">
      <c r="A960" s="95">
        <v>2010</v>
      </c>
      <c r="B960" s="95" t="s">
        <v>63</v>
      </c>
      <c r="C960" s="52" t="s">
        <v>17</v>
      </c>
      <c r="D960" s="5">
        <f>VLOOKUP(B960,SWH!$A$4:$C$19,3,FALSE)</f>
        <v>3804.01</v>
      </c>
      <c r="E960" s="5">
        <f>'90.1 Data-SI'!E960*Convert!$B$6/Convert!$B$5/$D960</f>
        <v>40.880149427110403</v>
      </c>
      <c r="F960" s="5">
        <f>'90.1 Data-SI'!F960*Convert!$B$7/Convert!$B$5/$D960</f>
        <v>26.222877670902257</v>
      </c>
      <c r="G960" s="5">
        <f>'90.1 Data-SI'!G960*Convert!$B$6/Convert!$B$5/$D960</f>
        <v>164.51733609182588</v>
      </c>
      <c r="H960" s="5">
        <f>'90.1 Data-SI'!H960*Convert!$B$6/Convert!$B$5/$D960</f>
        <v>125.14963887523369</v>
      </c>
      <c r="I960" s="5">
        <f>'90.1 Data-SI'!I960*Convert!$B$6/Convert!$B$5/$D960</f>
        <v>25.991514363935831</v>
      </c>
      <c r="J960" s="5">
        <f>'90.1 Data-SI'!J960*Convert!$B$6/Convert!$B$5/$D960</f>
        <v>424.07633655011421</v>
      </c>
      <c r="K960" s="5">
        <f>'90.1 Data-SI'!K960*Convert!$B$7/Convert!$B$5/$D960</f>
        <v>14.910660066613914</v>
      </c>
      <c r="L960" s="5">
        <f>'90.1 Data-SI'!L960*Convert!$B$6/Convert!$B$5/$D960</f>
        <v>0</v>
      </c>
      <c r="M960" s="5">
        <f>'90.1 Data-SI'!M960*Convert!$B$6/Convert!$B$5/$D960</f>
        <v>93.295637731995683</v>
      </c>
      <c r="N960" s="5">
        <f>'90.1 Data-SI'!N960*Convert!$B$6/Convert!$B$5/$D960</f>
        <v>0.6498456745498683</v>
      </c>
      <c r="O960" s="5">
        <f>'90.1 Data-SI'!O960*Convert!$B$6/Convert!$B$5/$D960</f>
        <v>5.2599341440567542E-2</v>
      </c>
      <c r="P960" s="5">
        <f>'90.1 Data-SI'!P960*Convert!$B$6/Convert!$B$5/$D960</f>
        <v>0.59724633310930064</v>
      </c>
      <c r="Q960" s="5">
        <f>'90.1 Data-SI'!Q960*Convert!$B$6/Convert!$B$5/$D960</f>
        <v>0</v>
      </c>
      <c r="R960" s="5">
        <f>'90.1 Data-SI'!R960*Convert!$B$6/Convert!$B$5/$D960</f>
        <v>10.124641861848126</v>
      </c>
      <c r="S960" s="5">
        <f>'90.1 Data-SI'!S960*Convert!$B$6/Convert!$B$5/$D960</f>
        <v>0</v>
      </c>
      <c r="T960" s="5">
        <f>'90.1 Data-SI'!T960*Convert!$B$6/Convert!$B$5/$D960</f>
        <v>0</v>
      </c>
      <c r="U960" s="5">
        <f>'90.1 Data-SI'!U960*Convert!$B$7/Convert!$B$5/$D960</f>
        <v>18.851057465966473</v>
      </c>
      <c r="V960" s="5">
        <f>'90.1 Data-SI'!V960*Convert!$B$6/Convert!$B$5/$D960</f>
        <v>0</v>
      </c>
      <c r="W960" s="5">
        <f>'90.1 Data-SI'!W960*Convert!$B$6/Convert!$B$5/$D960</f>
        <v>309.41501144588938</v>
      </c>
      <c r="X960" s="5">
        <f>'90.1 Data-SI'!X960*Convert!$B$7/Convert!$B$5/$D960</f>
        <v>26.222877670902257</v>
      </c>
      <c r="Y960" s="5">
        <f t="shared" si="30"/>
        <v>335.63788911679165</v>
      </c>
      <c r="Z960" s="5">
        <f>'90.1 Data-SI'!Z960*Convert!$B$6/Convert!$B$5/$D960</f>
        <v>175.25019650316372</v>
      </c>
      <c r="AA960" s="5">
        <f>'90.1 Data-SI'!AA960*Convert!$B$6/Convert!$B$5/$D960</f>
        <v>1059.9376096978363</v>
      </c>
      <c r="AB960" s="5">
        <f t="shared" si="31"/>
        <v>1235.1878062010001</v>
      </c>
    </row>
    <row r="961" spans="1:28" x14ac:dyDescent="0.25">
      <c r="A961" s="95">
        <v>2010</v>
      </c>
      <c r="B961" s="95" t="s">
        <v>63</v>
      </c>
      <c r="C961" s="52" t="s">
        <v>14</v>
      </c>
      <c r="D961" s="5">
        <f>VLOOKUP(B961,SWH!$A$4:$C$19,3,FALSE)</f>
        <v>3804.01</v>
      </c>
      <c r="E961" s="5">
        <f>'90.1 Data-SI'!E961*Convert!$B$6/Convert!$B$5/$D961</f>
        <v>71.698097679962856</v>
      </c>
      <c r="F961" s="5">
        <f>'90.1 Data-SI'!F961*Convert!$B$7/Convert!$B$5/$D961</f>
        <v>41.155701483434576</v>
      </c>
      <c r="G961" s="5">
        <f>'90.1 Data-SI'!G961*Convert!$B$6/Convert!$B$5/$D961</f>
        <v>154.12905577126358</v>
      </c>
      <c r="H961" s="5">
        <f>'90.1 Data-SI'!H961*Convert!$B$6/Convert!$B$5/$D961</f>
        <v>125.12651269464473</v>
      </c>
      <c r="I961" s="5">
        <f>'90.1 Data-SI'!I961*Convert!$B$6/Convert!$B$5/$D961</f>
        <v>25.996139600053624</v>
      </c>
      <c r="J961" s="5">
        <f>'90.1 Data-SI'!J961*Convert!$B$6/Convert!$B$5/$D961</f>
        <v>424.07633655011421</v>
      </c>
      <c r="K961" s="5">
        <f>'90.1 Data-SI'!K961*Convert!$B$7/Convert!$B$5/$D961</f>
        <v>14.910660066613914</v>
      </c>
      <c r="L961" s="5">
        <f>'90.1 Data-SI'!L961*Convert!$B$6/Convert!$B$5/$D961</f>
        <v>0</v>
      </c>
      <c r="M961" s="5">
        <f>'90.1 Data-SI'!M961*Convert!$B$6/Convert!$B$5/$D961</f>
        <v>91.86643977159774</v>
      </c>
      <c r="N961" s="5">
        <f>'90.1 Data-SI'!N961*Convert!$B$6/Convert!$B$5/$D961</f>
        <v>0.92042198744073855</v>
      </c>
      <c r="O961" s="5">
        <f>'90.1 Data-SI'!O961*Convert!$B$6/Convert!$B$5/$D961</f>
        <v>5.2599341440567542E-2</v>
      </c>
      <c r="P961" s="5">
        <f>'90.1 Data-SI'!P961*Convert!$B$6/Convert!$B$5/$D961</f>
        <v>0.86782264600017112</v>
      </c>
      <c r="Q961" s="5">
        <f>'90.1 Data-SI'!Q961*Convert!$B$6/Convert!$B$5/$D961</f>
        <v>0</v>
      </c>
      <c r="R961" s="5">
        <f>'90.1 Data-SI'!R961*Convert!$B$6/Convert!$B$5/$D961</f>
        <v>38.909798840930726</v>
      </c>
      <c r="S961" s="5">
        <f>'90.1 Data-SI'!S961*Convert!$B$6/Convert!$B$5/$D961</f>
        <v>4.9397521738025576</v>
      </c>
      <c r="T961" s="5">
        <f>'90.1 Data-SI'!T961*Convert!$B$6/Convert!$B$5/$D961</f>
        <v>0</v>
      </c>
      <c r="U961" s="5">
        <f>'90.1 Data-SI'!U961*Convert!$B$7/Convert!$B$5/$D961</f>
        <v>19.394860803321876</v>
      </c>
      <c r="V961" s="5">
        <f>'90.1 Data-SI'!V961*Convert!$B$6/Convert!$B$5/$D961</f>
        <v>0</v>
      </c>
      <c r="W961" s="5">
        <f>'90.1 Data-SI'!W961*Convert!$B$6/Convert!$B$5/$D961</f>
        <v>362.41096688355765</v>
      </c>
      <c r="X961" s="5">
        <f>'90.1 Data-SI'!X961*Convert!$B$7/Convert!$B$5/$D961</f>
        <v>41.155701483434576</v>
      </c>
      <c r="Y961" s="5">
        <f t="shared" si="30"/>
        <v>403.56666836699225</v>
      </c>
      <c r="Z961" s="5">
        <f>'90.1 Data-SI'!Z961*Convert!$B$6/Convert!$B$5/$D961</f>
        <v>220.46881740876367</v>
      </c>
      <c r="AA961" s="5">
        <f>'90.1 Data-SI'!AA961*Convert!$B$6/Convert!$B$5/$D961</f>
        <v>1158.1359977146924</v>
      </c>
      <c r="AB961" s="5">
        <f t="shared" si="31"/>
        <v>1378.6048151234561</v>
      </c>
    </row>
    <row r="962" spans="1:28" x14ac:dyDescent="0.25">
      <c r="A962" s="95">
        <v>2010</v>
      </c>
      <c r="B962" s="95" t="s">
        <v>63</v>
      </c>
      <c r="C962" s="52" t="s">
        <v>2</v>
      </c>
      <c r="D962" s="5">
        <f>VLOOKUP(B962,SWH!$A$4:$C$19,3,FALSE)</f>
        <v>3804.01</v>
      </c>
      <c r="E962" s="5">
        <f>'90.1 Data-SI'!E962*Convert!$B$6/Convert!$B$5/$D962</f>
        <v>61.83015642265223</v>
      </c>
      <c r="F962" s="5">
        <f>'90.1 Data-SI'!F962*Convert!$B$7/Convert!$B$5/$D962</f>
        <v>26.050317077680312</v>
      </c>
      <c r="G962" s="5">
        <f>'90.1 Data-SI'!G962*Convert!$B$6/Convert!$B$5/$D962</f>
        <v>138.10492524117092</v>
      </c>
      <c r="H962" s="5">
        <f>'90.1 Data-SI'!H962*Convert!$B$6/Convert!$B$5/$D962</f>
        <v>125.11494960435024</v>
      </c>
      <c r="I962" s="5">
        <f>'90.1 Data-SI'!I962*Convert!$B$6/Convert!$B$5/$D962</f>
        <v>25.940636766640115</v>
      </c>
      <c r="J962" s="5">
        <f>'90.1 Data-SI'!J962*Convert!$B$6/Convert!$B$5/$D962</f>
        <v>424.07633655011421</v>
      </c>
      <c r="K962" s="5">
        <f>'90.1 Data-SI'!K962*Convert!$B$7/Convert!$B$5/$D962</f>
        <v>14.910660066613914</v>
      </c>
      <c r="L962" s="5">
        <f>'90.1 Data-SI'!L962*Convert!$B$6/Convert!$B$5/$D962</f>
        <v>0</v>
      </c>
      <c r="M962" s="5">
        <f>'90.1 Data-SI'!M962*Convert!$B$6/Convert!$B$5/$D962</f>
        <v>103.42490482996159</v>
      </c>
      <c r="N962" s="5">
        <f>'90.1 Data-SI'!N962*Convert!$B$6/Convert!$B$5/$D962</f>
        <v>0.58971760501856363</v>
      </c>
      <c r="O962" s="5">
        <f>'90.1 Data-SI'!O962*Convert!$B$6/Convert!$B$5/$D962</f>
        <v>5.2599341440567542E-2</v>
      </c>
      <c r="P962" s="5">
        <f>'90.1 Data-SI'!P962*Convert!$B$6/Convert!$B$5/$D962</f>
        <v>0.53711826357799608</v>
      </c>
      <c r="Q962" s="5">
        <f>'90.1 Data-SI'!Q962*Convert!$B$6/Convert!$B$5/$D962</f>
        <v>0</v>
      </c>
      <c r="R962" s="5">
        <f>'90.1 Data-SI'!R962*Convert!$B$6/Convert!$B$5/$D962</f>
        <v>85.173723109151766</v>
      </c>
      <c r="S962" s="5">
        <f>'90.1 Data-SI'!S962*Convert!$B$6/Convert!$B$5/$D962</f>
        <v>0</v>
      </c>
      <c r="T962" s="5">
        <f>'90.1 Data-SI'!T962*Convert!$B$6/Convert!$B$5/$D962</f>
        <v>0</v>
      </c>
      <c r="U962" s="5">
        <f>'90.1 Data-SI'!U962*Convert!$B$7/Convert!$B$5/$D962</f>
        <v>19.265836139582529</v>
      </c>
      <c r="V962" s="5">
        <f>'90.1 Data-SI'!V962*Convert!$B$6/Convert!$B$5/$D962</f>
        <v>0</v>
      </c>
      <c r="W962" s="5">
        <f>'90.1 Data-SI'!W962*Convert!$B$6/Convert!$B$5/$D962</f>
        <v>389.07082786651449</v>
      </c>
      <c r="X962" s="5">
        <f>'90.1 Data-SI'!X962*Convert!$B$7/Convert!$B$5/$D962</f>
        <v>26.050317077680312</v>
      </c>
      <c r="Y962" s="5">
        <f t="shared" si="30"/>
        <v>415.12114494419478</v>
      </c>
      <c r="Z962" s="5">
        <f>'90.1 Data-SI'!Z962*Convert!$B$6/Convert!$B$5/$D962</f>
        <v>175.96017024724492</v>
      </c>
      <c r="AA962" s="5">
        <f>'90.1 Data-SI'!AA962*Convert!$B$6/Convert!$B$5/$D962</f>
        <v>1140.2178329943633</v>
      </c>
      <c r="AB962" s="5">
        <f t="shared" si="31"/>
        <v>1316.1780032416082</v>
      </c>
    </row>
    <row r="963" spans="1:28" x14ac:dyDescent="0.25">
      <c r="A963" s="95">
        <v>2010</v>
      </c>
      <c r="B963" s="95" t="s">
        <v>63</v>
      </c>
      <c r="C963" s="52" t="s">
        <v>18</v>
      </c>
      <c r="D963" s="5">
        <f>VLOOKUP(B963,SWH!$A$4:$C$19,3,FALSE)</f>
        <v>3804.01</v>
      </c>
      <c r="E963" s="5">
        <f>'90.1 Data-SI'!E963*Convert!$B$6/Convert!$B$5/$D963</f>
        <v>48.897996237303957</v>
      </c>
      <c r="F963" s="5">
        <f>'90.1 Data-SI'!F963*Convert!$B$7/Convert!$B$5/$D963</f>
        <v>39.798963608285888</v>
      </c>
      <c r="G963" s="5">
        <f>'90.1 Data-SI'!G963*Convert!$B$6/Convert!$B$5/$D963</f>
        <v>90.8882023326846</v>
      </c>
      <c r="H963" s="5">
        <f>'90.1 Data-SI'!H963*Convert!$B$6/Convert!$B$5/$D963</f>
        <v>125.15426411135148</v>
      </c>
      <c r="I963" s="5">
        <f>'90.1 Data-SI'!I963*Convert!$B$6/Convert!$B$5/$D963</f>
        <v>25.989201745876933</v>
      </c>
      <c r="J963" s="5">
        <f>'90.1 Data-SI'!J963*Convert!$B$6/Convert!$B$5/$D963</f>
        <v>424.07633655011421</v>
      </c>
      <c r="K963" s="5">
        <f>'90.1 Data-SI'!K963*Convert!$B$7/Convert!$B$5/$D963</f>
        <v>14.910660066613914</v>
      </c>
      <c r="L963" s="5">
        <f>'90.1 Data-SI'!L963*Convert!$B$6/Convert!$B$5/$D963</f>
        <v>0</v>
      </c>
      <c r="M963" s="5">
        <f>'90.1 Data-SI'!M963*Convert!$B$6/Convert!$B$5/$D963</f>
        <v>92.650417293563606</v>
      </c>
      <c r="N963" s="5">
        <f>'90.1 Data-SI'!N963*Convert!$B$6/Convert!$B$5/$D963</f>
        <v>0.87648224432170829</v>
      </c>
      <c r="O963" s="5">
        <f>'90.1 Data-SI'!O963*Convert!$B$6/Convert!$B$5/$D963</f>
        <v>5.2599341440567542E-2</v>
      </c>
      <c r="P963" s="5">
        <f>'90.1 Data-SI'!P963*Convert!$B$6/Convert!$B$5/$D963</f>
        <v>0.82388290288114086</v>
      </c>
      <c r="Q963" s="5">
        <f>'90.1 Data-SI'!Q963*Convert!$B$6/Convert!$B$5/$D963</f>
        <v>0</v>
      </c>
      <c r="R963" s="5">
        <f>'90.1 Data-SI'!R963*Convert!$B$6/Convert!$B$5/$D963</f>
        <v>8.6237527416244077</v>
      </c>
      <c r="S963" s="5">
        <f>'90.1 Data-SI'!S963*Convert!$B$6/Convert!$B$5/$D963</f>
        <v>0</v>
      </c>
      <c r="T963" s="5">
        <f>'90.1 Data-SI'!T963*Convert!$B$6/Convert!$B$5/$D963</f>
        <v>0</v>
      </c>
      <c r="U963" s="5">
        <f>'90.1 Data-SI'!U963*Convert!$B$7/Convert!$B$5/$D963</f>
        <v>19.49855547172589</v>
      </c>
      <c r="V963" s="5">
        <f>'90.1 Data-SI'!V963*Convert!$B$6/Convert!$B$5/$D963</f>
        <v>0</v>
      </c>
      <c r="W963" s="5">
        <f>'90.1 Data-SI'!W963*Convert!$B$6/Convert!$B$5/$D963</f>
        <v>241.88425150805773</v>
      </c>
      <c r="X963" s="5">
        <f>'90.1 Data-SI'!X963*Convert!$B$7/Convert!$B$5/$D963</f>
        <v>39.798963608285888</v>
      </c>
      <c r="Y963" s="5">
        <f t="shared" ref="Y963:Y1026" si="32">SUM(W963:X963)</f>
        <v>281.6832151163436</v>
      </c>
      <c r="Z963" s="5">
        <f>'90.1 Data-SI'!Z963*Convert!$B$6/Convert!$B$5/$D963</f>
        <v>216.80794302153078</v>
      </c>
      <c r="AA963" s="5">
        <f>'90.1 Data-SI'!AA963*Convert!$B$6/Convert!$B$5/$D963</f>
        <v>1033.9669088964304</v>
      </c>
      <c r="AB963" s="5">
        <f t="shared" ref="AB963:AB1026" si="33">SUM(Z963:AA963)</f>
        <v>1250.7748519179611</v>
      </c>
    </row>
    <row r="964" spans="1:28" x14ac:dyDescent="0.25">
      <c r="A964" s="95">
        <v>2010</v>
      </c>
      <c r="B964" s="95" t="s">
        <v>63</v>
      </c>
      <c r="C964" s="52" t="s">
        <v>4</v>
      </c>
      <c r="D964" s="5">
        <f>VLOOKUP(B964,SWH!$A$4:$C$19,3,FALSE)</f>
        <v>3804.01</v>
      </c>
      <c r="E964" s="5">
        <f>'90.1 Data-SI'!E964*Convert!$B$6/Convert!$B$5/$D964</f>
        <v>81.434219707916398</v>
      </c>
      <c r="F964" s="5">
        <f>'90.1 Data-SI'!F964*Convert!$B$7/Convert!$B$5/$D964</f>
        <v>51.427806154265873</v>
      </c>
      <c r="G964" s="5">
        <f>'90.1 Data-SI'!G964*Convert!$B$6/Convert!$B$5/$D964</f>
        <v>108.3947210385298</v>
      </c>
      <c r="H964" s="5">
        <f>'90.1 Data-SI'!H964*Convert!$B$6/Convert!$B$5/$D964</f>
        <v>125.13345054882143</v>
      </c>
      <c r="I964" s="5">
        <f>'90.1 Data-SI'!I964*Convert!$B$6/Convert!$B$5/$D964</f>
        <v>25.956825093052387</v>
      </c>
      <c r="J964" s="5">
        <f>'90.1 Data-SI'!J964*Convert!$B$6/Convert!$B$5/$D964</f>
        <v>424.07633655011421</v>
      </c>
      <c r="K964" s="5">
        <f>'90.1 Data-SI'!K964*Convert!$B$7/Convert!$B$5/$D964</f>
        <v>14.910660066613914</v>
      </c>
      <c r="L964" s="5">
        <f>'90.1 Data-SI'!L964*Convert!$B$6/Convert!$B$5/$D964</f>
        <v>0</v>
      </c>
      <c r="M964" s="5">
        <f>'90.1 Data-SI'!M964*Convert!$B$6/Convert!$B$5/$D964</f>
        <v>91.045460360689546</v>
      </c>
      <c r="N964" s="5">
        <f>'90.1 Data-SI'!N964*Convert!$B$6/Convert!$B$5/$D964</f>
        <v>1.056866452915622</v>
      </c>
      <c r="O964" s="5">
        <f>'90.1 Data-SI'!O964*Convert!$B$6/Convert!$B$5/$D964</f>
        <v>5.2599341440567542E-2</v>
      </c>
      <c r="P964" s="5">
        <f>'90.1 Data-SI'!P964*Convert!$B$6/Convert!$B$5/$D964</f>
        <v>1.0042671114750545</v>
      </c>
      <c r="Q964" s="5">
        <f>'90.1 Data-SI'!Q964*Convert!$B$6/Convert!$B$5/$D964</f>
        <v>0</v>
      </c>
      <c r="R964" s="5">
        <f>'90.1 Data-SI'!R964*Convert!$B$6/Convert!$B$5/$D964</f>
        <v>47.894319999742955</v>
      </c>
      <c r="S964" s="5">
        <f>'90.1 Data-SI'!S964*Convert!$B$6/Convert!$B$5/$D964</f>
        <v>4.6738010970294805</v>
      </c>
      <c r="T964" s="5">
        <f>'90.1 Data-SI'!T964*Convert!$B$6/Convert!$B$5/$D964</f>
        <v>0</v>
      </c>
      <c r="U964" s="5">
        <f>'90.1 Data-SI'!U964*Convert!$B$7/Convert!$B$5/$D964</f>
        <v>19.872964465276262</v>
      </c>
      <c r="V964" s="5">
        <f>'90.1 Data-SI'!V964*Convert!$B$6/Convert!$B$5/$D964</f>
        <v>0</v>
      </c>
      <c r="W964" s="5">
        <f>'90.1 Data-SI'!W964*Convert!$B$6/Convert!$B$5/$D964</f>
        <v>334.44678931538323</v>
      </c>
      <c r="X964" s="5">
        <f>'90.1 Data-SI'!X964*Convert!$B$7/Convert!$B$5/$D964</f>
        <v>51.427806154265873</v>
      </c>
      <c r="Y964" s="5">
        <f t="shared" si="32"/>
        <v>385.87459546964908</v>
      </c>
      <c r="Z964" s="5">
        <f>'90.1 Data-SI'!Z964*Convert!$B$6/Convert!$B$5/$D964</f>
        <v>251.87417064857581</v>
      </c>
      <c r="AA964" s="5">
        <f>'90.1 Data-SI'!AA964*Convert!$B$6/Convert!$B$5/$D964</f>
        <v>1161.5424841154468</v>
      </c>
      <c r="AB964" s="5">
        <f t="shared" si="33"/>
        <v>1413.4166547640225</v>
      </c>
    </row>
    <row r="965" spans="1:28" x14ac:dyDescent="0.25">
      <c r="A965" s="95">
        <v>2010</v>
      </c>
      <c r="B965" s="95" t="s">
        <v>63</v>
      </c>
      <c r="C965" s="52" t="s">
        <v>5</v>
      </c>
      <c r="D965" s="5">
        <f>VLOOKUP(B965,SWH!$A$4:$C$19,3,FALSE)</f>
        <v>3804.01</v>
      </c>
      <c r="E965" s="5">
        <f>'90.1 Data-SI'!E965*Convert!$B$6/Convert!$B$5/$D965</f>
        <v>75.988004179215551</v>
      </c>
      <c r="F965" s="5">
        <f>'90.1 Data-SI'!F965*Convert!$B$7/Convert!$B$5/$D965</f>
        <v>37.151979095743705</v>
      </c>
      <c r="G965" s="5">
        <f>'90.1 Data-SI'!G965*Convert!$B$6/Convert!$B$5/$D965</f>
        <v>109.65972311674609</v>
      </c>
      <c r="H965" s="5">
        <f>'90.1 Data-SI'!H965*Convert!$B$6/Convert!$B$5/$D965</f>
        <v>125.11957484046803</v>
      </c>
      <c r="I965" s="5">
        <f>'90.1 Data-SI'!I965*Convert!$B$6/Convert!$B$5/$D965</f>
        <v>25.982263891700246</v>
      </c>
      <c r="J965" s="5">
        <f>'90.1 Data-SI'!J965*Convert!$B$6/Convert!$B$5/$D965</f>
        <v>424.07633655011421</v>
      </c>
      <c r="K965" s="5">
        <f>'90.1 Data-SI'!K965*Convert!$B$7/Convert!$B$5/$D965</f>
        <v>14.910660066613914</v>
      </c>
      <c r="L965" s="5">
        <f>'90.1 Data-SI'!L965*Convert!$B$6/Convert!$B$5/$D965</f>
        <v>0</v>
      </c>
      <c r="M965" s="5">
        <f>'90.1 Data-SI'!M965*Convert!$B$6/Convert!$B$5/$D965</f>
        <v>101.80838480679307</v>
      </c>
      <c r="N965" s="5">
        <f>'90.1 Data-SI'!N965*Convert!$B$6/Convert!$B$5/$D965</f>
        <v>0.76085134137689203</v>
      </c>
      <c r="O965" s="5">
        <f>'90.1 Data-SI'!O965*Convert!$B$6/Convert!$B$5/$D965</f>
        <v>5.2599341440567542E-2</v>
      </c>
      <c r="P965" s="5">
        <f>'90.1 Data-SI'!P965*Convert!$B$6/Convert!$B$5/$D965</f>
        <v>0.70825199993632448</v>
      </c>
      <c r="Q965" s="5">
        <f>'90.1 Data-SI'!Q965*Convert!$B$6/Convert!$B$5/$D965</f>
        <v>0</v>
      </c>
      <c r="R965" s="5">
        <f>'90.1 Data-SI'!R965*Convert!$B$6/Convert!$B$5/$D965</f>
        <v>84.514626962366322</v>
      </c>
      <c r="S965" s="5">
        <f>'90.1 Data-SI'!S965*Convert!$B$6/Convert!$B$5/$D965</f>
        <v>0</v>
      </c>
      <c r="T965" s="5">
        <f>'90.1 Data-SI'!T965*Convert!$B$6/Convert!$B$5/$D965</f>
        <v>0</v>
      </c>
      <c r="U965" s="5">
        <f>'90.1 Data-SI'!U965*Convert!$B$7/Convert!$B$5/$D965</f>
        <v>19.711485745013526</v>
      </c>
      <c r="V965" s="5">
        <f>'90.1 Data-SI'!V965*Convert!$B$6/Convert!$B$5/$D965</f>
        <v>0</v>
      </c>
      <c r="W965" s="5">
        <f>'90.1 Data-SI'!W965*Convert!$B$6/Convert!$B$5/$D965</f>
        <v>372.67899106505735</v>
      </c>
      <c r="X965" s="5">
        <f>'90.1 Data-SI'!X965*Convert!$B$7/Convert!$B$5/$D965</f>
        <v>37.151979095743705</v>
      </c>
      <c r="Y965" s="5">
        <f t="shared" si="32"/>
        <v>409.83097016080103</v>
      </c>
      <c r="Z965" s="5">
        <f>'90.1 Data-SI'!Z965*Convert!$B$6/Convert!$B$5/$D965</f>
        <v>209.69664249042458</v>
      </c>
      <c r="AA965" s="5">
        <f>'90.1 Data-SI'!AA965*Convert!$B$6/Convert!$B$5/$D965</f>
        <v>1157.6087207972637</v>
      </c>
      <c r="AB965" s="5">
        <f t="shared" si="33"/>
        <v>1367.3053632876884</v>
      </c>
    </row>
    <row r="966" spans="1:28" x14ac:dyDescent="0.25">
      <c r="A966" s="95">
        <v>2010</v>
      </c>
      <c r="B966" s="95" t="s">
        <v>63</v>
      </c>
      <c r="C966" s="52" t="s">
        <v>15</v>
      </c>
      <c r="D966" s="5">
        <f>VLOOKUP(B966,SWH!$A$4:$C$19,3,FALSE)</f>
        <v>3804.01</v>
      </c>
      <c r="E966" s="5">
        <f>'90.1 Data-SI'!E966*Convert!$B$6/Convert!$B$5/$D966</f>
        <v>45.863841344031982</v>
      </c>
      <c r="F966" s="5">
        <f>'90.1 Data-SI'!F966*Convert!$B$7/Convert!$B$5/$D966</f>
        <v>42.400829066636987</v>
      </c>
      <c r="G966" s="5">
        <f>'90.1 Data-SI'!G966*Convert!$B$6/Convert!$B$5/$D966</f>
        <v>67.234744826292953</v>
      </c>
      <c r="H966" s="5">
        <f>'90.1 Data-SI'!H966*Convert!$B$6/Convert!$B$5/$D966</f>
        <v>125.15888934746931</v>
      </c>
      <c r="I966" s="5">
        <f>'90.1 Data-SI'!I966*Convert!$B$6/Convert!$B$5/$D966</f>
        <v>25.977638655582453</v>
      </c>
      <c r="J966" s="5">
        <f>'90.1 Data-SI'!J966*Convert!$B$6/Convert!$B$5/$D966</f>
        <v>424.07633655011421</v>
      </c>
      <c r="K966" s="5">
        <f>'90.1 Data-SI'!K966*Convert!$B$7/Convert!$B$5/$D966</f>
        <v>14.910660066613914</v>
      </c>
      <c r="L966" s="5">
        <f>'90.1 Data-SI'!L966*Convert!$B$6/Convert!$B$5/$D966</f>
        <v>0</v>
      </c>
      <c r="M966" s="5">
        <f>'90.1 Data-SI'!M966*Convert!$B$6/Convert!$B$5/$D966</f>
        <v>94.118929760962757</v>
      </c>
      <c r="N966" s="5">
        <f>'90.1 Data-SI'!N966*Convert!$B$6/Convert!$B$5/$D966</f>
        <v>0.94817340414749451</v>
      </c>
      <c r="O966" s="5">
        <f>'90.1 Data-SI'!O966*Convert!$B$6/Convert!$B$5/$D966</f>
        <v>5.2599341440567542E-2</v>
      </c>
      <c r="P966" s="5">
        <f>'90.1 Data-SI'!P966*Convert!$B$6/Convert!$B$5/$D966</f>
        <v>0.89557406270692685</v>
      </c>
      <c r="Q966" s="5">
        <f>'90.1 Data-SI'!Q966*Convert!$B$6/Convert!$B$5/$D966</f>
        <v>0</v>
      </c>
      <c r="R966" s="5">
        <f>'90.1 Data-SI'!R966*Convert!$B$6/Convert!$B$5/$D966</f>
        <v>5.8231722723009538</v>
      </c>
      <c r="S966" s="5">
        <f>'90.1 Data-SI'!S966*Convert!$B$6/Convert!$B$5/$D966</f>
        <v>0</v>
      </c>
      <c r="T966" s="5">
        <f>'90.1 Data-SI'!T966*Convert!$B$6/Convert!$B$5/$D966</f>
        <v>0</v>
      </c>
      <c r="U966" s="5">
        <f>'90.1 Data-SI'!U966*Convert!$B$7/Convert!$B$5/$D966</f>
        <v>19.834969472273265</v>
      </c>
      <c r="V966" s="5">
        <f>'90.1 Data-SI'!V966*Convert!$B$6/Convert!$B$5/$D966</f>
        <v>0</v>
      </c>
      <c r="W966" s="5">
        <f>'90.1 Data-SI'!W966*Convert!$B$6/Convert!$B$5/$D966</f>
        <v>213.93626226629559</v>
      </c>
      <c r="X966" s="5">
        <f>'90.1 Data-SI'!X966*Convert!$B$7/Convert!$B$5/$D966</f>
        <v>42.400829066636987</v>
      </c>
      <c r="Y966" s="5">
        <f t="shared" si="32"/>
        <v>256.33709133293257</v>
      </c>
      <c r="Z966" s="5">
        <f>'90.1 Data-SI'!Z966*Convert!$B$6/Convert!$B$5/$D966</f>
        <v>225.39238125615393</v>
      </c>
      <c r="AA966" s="5">
        <f>'90.1 Data-SI'!AA966*Convert!$B$6/Convert!$B$5/$D966</f>
        <v>1014.5941074170561</v>
      </c>
      <c r="AB966" s="5">
        <f t="shared" si="33"/>
        <v>1239.98648867321</v>
      </c>
    </row>
    <row r="967" spans="1:28" x14ac:dyDescent="0.25">
      <c r="A967" s="95">
        <v>2010</v>
      </c>
      <c r="B967" s="95" t="s">
        <v>63</v>
      </c>
      <c r="C967" s="52" t="s">
        <v>16</v>
      </c>
      <c r="D967" s="5">
        <f>VLOOKUP(B967,SWH!$A$4:$C$19,3,FALSE)</f>
        <v>3804.01</v>
      </c>
      <c r="E967" s="5">
        <f>'90.1 Data-SI'!E967*Convert!$B$6/Convert!$B$5/$D967</f>
        <v>105.51088631908607</v>
      </c>
      <c r="F967" s="5">
        <f>'90.1 Data-SI'!F967*Convert!$B$7/Convert!$B$5/$D967</f>
        <v>84.32592915838228</v>
      </c>
      <c r="G967" s="5">
        <f>'90.1 Data-SI'!G967*Convert!$B$6/Convert!$B$5/$D967</f>
        <v>114.85617589508614</v>
      </c>
      <c r="H967" s="5">
        <f>'90.1 Data-SI'!H967*Convert!$B$6/Convert!$B$5/$D967</f>
        <v>125.13113793076253</v>
      </c>
      <c r="I967" s="5">
        <f>'90.1 Data-SI'!I967*Convert!$B$6/Convert!$B$5/$D967</f>
        <v>25.970700801405766</v>
      </c>
      <c r="J967" s="5">
        <f>'90.1 Data-SI'!J967*Convert!$B$6/Convert!$B$5/$D967</f>
        <v>424.07633655011421</v>
      </c>
      <c r="K967" s="5">
        <f>'90.1 Data-SI'!K967*Convert!$B$7/Convert!$B$5/$D967</f>
        <v>14.910660066613914</v>
      </c>
      <c r="L967" s="5">
        <f>'90.1 Data-SI'!L967*Convert!$B$6/Convert!$B$5/$D967</f>
        <v>0</v>
      </c>
      <c r="M967" s="5">
        <f>'90.1 Data-SI'!M967*Convert!$B$6/Convert!$B$5/$D967</f>
        <v>97.065205167996695</v>
      </c>
      <c r="N967" s="5">
        <f>'90.1 Data-SI'!N967*Convert!$B$6/Convert!$B$5/$D967</f>
        <v>1.6997742732888013</v>
      </c>
      <c r="O967" s="5">
        <f>'90.1 Data-SI'!O967*Convert!$B$6/Convert!$B$5/$D967</f>
        <v>5.2599341440567542E-2</v>
      </c>
      <c r="P967" s="5">
        <f>'90.1 Data-SI'!P967*Convert!$B$6/Convert!$B$5/$D967</f>
        <v>1.6471749318482336</v>
      </c>
      <c r="Q967" s="5">
        <f>'90.1 Data-SI'!Q967*Convert!$B$6/Convert!$B$5/$D967</f>
        <v>0</v>
      </c>
      <c r="R967" s="5">
        <f>'90.1 Data-SI'!R967*Convert!$B$6/Convert!$B$5/$D967</f>
        <v>81.545225374743424</v>
      </c>
      <c r="S967" s="5">
        <f>'90.1 Data-SI'!S967*Convert!$B$6/Convert!$B$5/$D967</f>
        <v>4.9050629029191128</v>
      </c>
      <c r="T967" s="5">
        <f>'90.1 Data-SI'!T967*Convert!$B$6/Convert!$B$5/$D967</f>
        <v>0</v>
      </c>
      <c r="U967" s="5">
        <f>'90.1 Data-SI'!U967*Convert!$B$7/Convert!$B$5/$D967</f>
        <v>20.308323760102276</v>
      </c>
      <c r="V967" s="5">
        <f>'90.1 Data-SI'!V967*Convert!$B$6/Convert!$B$5/$D967</f>
        <v>0</v>
      </c>
      <c r="W967" s="5">
        <f>'90.1 Data-SI'!W967*Convert!$B$6/Convert!$B$5/$D967</f>
        <v>405.52973059167977</v>
      </c>
      <c r="X967" s="5">
        <f>'90.1 Data-SI'!X967*Convert!$B$7/Convert!$B$5/$D967</f>
        <v>84.32592915838228</v>
      </c>
      <c r="Y967" s="5">
        <f t="shared" si="32"/>
        <v>489.85565975006205</v>
      </c>
      <c r="Z967" s="5">
        <f>'90.1 Data-SI'!Z967*Convert!$B$6/Convert!$B$5/$D967</f>
        <v>349.26314234481794</v>
      </c>
      <c r="AA967" s="5">
        <f>'90.1 Data-SI'!AA967*Convert!$B$6/Convert!$B$5/$D967</f>
        <v>1330.0236475602208</v>
      </c>
      <c r="AB967" s="5">
        <f t="shared" si="33"/>
        <v>1679.2867899050386</v>
      </c>
    </row>
    <row r="968" spans="1:28" x14ac:dyDescent="0.25">
      <c r="A968" s="95">
        <v>2010</v>
      </c>
      <c r="B968" s="95" t="s">
        <v>63</v>
      </c>
      <c r="C968" s="52" t="s">
        <v>9</v>
      </c>
      <c r="D968" s="5">
        <f>VLOOKUP(B968,SWH!$A$4:$C$19,3,FALSE)</f>
        <v>3804.01</v>
      </c>
      <c r="E968" s="5">
        <f>'90.1 Data-SI'!E968*Convert!$B$6/Convert!$B$5/$D968</f>
        <v>97.578606377071665</v>
      </c>
      <c r="F968" s="5">
        <f>'90.1 Data-SI'!F968*Convert!$B$7/Convert!$B$5/$D968</f>
        <v>74.968079006685642</v>
      </c>
      <c r="G968" s="5">
        <f>'90.1 Data-SI'!G968*Convert!$B$6/Convert!$B$5/$D968</f>
        <v>89.986281289715023</v>
      </c>
      <c r="H968" s="5">
        <f>'90.1 Data-SI'!H968*Convert!$B$6/Convert!$B$5/$D968</f>
        <v>125.14270102105701</v>
      </c>
      <c r="I968" s="5">
        <f>'90.1 Data-SI'!I968*Convert!$B$6/Convert!$B$5/$D968</f>
        <v>25.938324148581216</v>
      </c>
      <c r="J968" s="5">
        <f>'90.1 Data-SI'!J968*Convert!$B$6/Convert!$B$5/$D968</f>
        <v>424.07633655011421</v>
      </c>
      <c r="K968" s="5">
        <f>'90.1 Data-SI'!K968*Convert!$B$7/Convert!$B$5/$D968</f>
        <v>14.910660066613914</v>
      </c>
      <c r="L968" s="5">
        <f>'90.1 Data-SI'!L968*Convert!$B$6/Convert!$B$5/$D968</f>
        <v>0</v>
      </c>
      <c r="M968" s="5">
        <f>'90.1 Data-SI'!M968*Convert!$B$6/Convert!$B$5/$D968</f>
        <v>102.99475787100685</v>
      </c>
      <c r="N968" s="5">
        <f>'90.1 Data-SI'!N968*Convert!$B$6/Convert!$B$5/$D968</f>
        <v>1.6142074051096373</v>
      </c>
      <c r="O968" s="5">
        <f>'90.1 Data-SI'!O968*Convert!$B$6/Convert!$B$5/$D968</f>
        <v>5.2599341440567542E-2</v>
      </c>
      <c r="P968" s="5">
        <f>'90.1 Data-SI'!P968*Convert!$B$6/Convert!$B$5/$D968</f>
        <v>1.5616080636690697</v>
      </c>
      <c r="Q968" s="5">
        <f>'90.1 Data-SI'!Q968*Convert!$B$6/Convert!$B$5/$D968</f>
        <v>0</v>
      </c>
      <c r="R968" s="5">
        <f>'90.1 Data-SI'!R968*Convert!$B$6/Convert!$B$5/$D968</f>
        <v>107.76106369039219</v>
      </c>
      <c r="S968" s="5">
        <f>'90.1 Data-SI'!S968*Convert!$B$6/Convert!$B$5/$D968</f>
        <v>0</v>
      </c>
      <c r="T968" s="5">
        <f>'90.1 Data-SI'!T968*Convert!$B$6/Convert!$B$5/$D968</f>
        <v>0</v>
      </c>
      <c r="U968" s="5">
        <f>'90.1 Data-SI'!U968*Convert!$B$7/Convert!$B$5/$D968</f>
        <v>20.197505030510204</v>
      </c>
      <c r="V968" s="5">
        <f>'90.1 Data-SI'!V968*Convert!$B$6/Convert!$B$5/$D968</f>
        <v>0</v>
      </c>
      <c r="W968" s="5">
        <f>'90.1 Data-SI'!W968*Convert!$B$6/Convert!$B$5/$D968</f>
        <v>399.8823172918548</v>
      </c>
      <c r="X968" s="5">
        <f>'90.1 Data-SI'!X968*Convert!$B$7/Convert!$B$5/$D968</f>
        <v>74.968079006685642</v>
      </c>
      <c r="Y968" s="5">
        <f t="shared" si="32"/>
        <v>474.85039629854043</v>
      </c>
      <c r="Z968" s="5">
        <f>'90.1 Data-SI'!Z968*Convert!$B$6/Convert!$B$5/$D968</f>
        <v>321.59729250624122</v>
      </c>
      <c r="AA968" s="5">
        <f>'90.1 Data-SI'!AA968*Convert!$B$6/Convert!$B$5/$D968</f>
        <v>1296.691883477348</v>
      </c>
      <c r="AB968" s="5">
        <f t="shared" si="33"/>
        <v>1618.2891759835893</v>
      </c>
    </row>
    <row r="969" spans="1:28" x14ac:dyDescent="0.25">
      <c r="A969" s="95">
        <v>2010</v>
      </c>
      <c r="B969" s="95" t="s">
        <v>63</v>
      </c>
      <c r="C969" s="52" t="s">
        <v>12</v>
      </c>
      <c r="D969" s="5">
        <f>VLOOKUP(B969,SWH!$A$4:$C$19,3,FALSE)</f>
        <v>3804.01</v>
      </c>
      <c r="E969" s="5">
        <f>'90.1 Data-SI'!E969*Convert!$B$6/Convert!$B$5/$D969</f>
        <v>117.64519327411512</v>
      </c>
      <c r="F969" s="5">
        <f>'90.1 Data-SI'!F969*Convert!$B$7/Convert!$B$5/$D969</f>
        <v>103.18411068553681</v>
      </c>
      <c r="G969" s="5">
        <f>'90.1 Data-SI'!G969*Convert!$B$6/Convert!$B$5/$D969</f>
        <v>95.346929950236728</v>
      </c>
      <c r="H969" s="5">
        <f>'90.1 Data-SI'!H969*Convert!$B$6/Convert!$B$5/$D969</f>
        <v>125.13113793076253</v>
      </c>
      <c r="I969" s="5">
        <f>'90.1 Data-SI'!I969*Convert!$B$6/Convert!$B$5/$D969</f>
        <v>25.977638655582453</v>
      </c>
      <c r="J969" s="5">
        <f>'90.1 Data-SI'!J969*Convert!$B$6/Convert!$B$5/$D969</f>
        <v>424.07633655011421</v>
      </c>
      <c r="K969" s="5">
        <f>'90.1 Data-SI'!K969*Convert!$B$7/Convert!$B$5/$D969</f>
        <v>14.910660066613914</v>
      </c>
      <c r="L969" s="5">
        <f>'90.1 Data-SI'!L969*Convert!$B$6/Convert!$B$5/$D969</f>
        <v>0</v>
      </c>
      <c r="M969" s="5">
        <f>'90.1 Data-SI'!M969*Convert!$B$6/Convert!$B$5/$D969</f>
        <v>99.019367427764095</v>
      </c>
      <c r="N969" s="5">
        <f>'90.1 Data-SI'!N969*Convert!$B$6/Convert!$B$5/$D969</f>
        <v>1.9217856069428487</v>
      </c>
      <c r="O969" s="5">
        <f>'90.1 Data-SI'!O969*Convert!$B$6/Convert!$B$5/$D969</f>
        <v>5.2599341440567542E-2</v>
      </c>
      <c r="P969" s="5">
        <f>'90.1 Data-SI'!P969*Convert!$B$6/Convert!$B$5/$D969</f>
        <v>1.8691862655022815</v>
      </c>
      <c r="Q969" s="5">
        <f>'90.1 Data-SI'!Q969*Convert!$B$6/Convert!$B$5/$D969</f>
        <v>0</v>
      </c>
      <c r="R969" s="5">
        <f>'90.1 Data-SI'!R969*Convert!$B$6/Convert!$B$5/$D969</f>
        <v>104.83560184588833</v>
      </c>
      <c r="S969" s="5">
        <f>'90.1 Data-SI'!S969*Convert!$B$6/Convert!$B$5/$D969</f>
        <v>4.965190972450416</v>
      </c>
      <c r="T969" s="5">
        <f>'90.1 Data-SI'!T969*Convert!$B$6/Convert!$B$5/$D969</f>
        <v>0</v>
      </c>
      <c r="U969" s="5">
        <f>'90.1 Data-SI'!U969*Convert!$B$7/Convert!$B$5/$D969</f>
        <v>20.8307549138935</v>
      </c>
      <c r="V969" s="5">
        <f>'90.1 Data-SI'!V969*Convert!$B$6/Convert!$B$5/$D969</f>
        <v>0</v>
      </c>
      <c r="W969" s="5">
        <f>'90.1 Data-SI'!W969*Convert!$B$6/Convert!$B$5/$D969</f>
        <v>423.68146973595702</v>
      </c>
      <c r="X969" s="5">
        <f>'90.1 Data-SI'!X969*Convert!$B$7/Convert!$B$5/$D969</f>
        <v>103.18411068553681</v>
      </c>
      <c r="Y969" s="5">
        <f t="shared" si="32"/>
        <v>526.86558042149386</v>
      </c>
      <c r="Z969" s="5">
        <f>'90.1 Data-SI'!Z969*Convert!$B$6/Convert!$B$5/$D969</f>
        <v>405.88297028077682</v>
      </c>
      <c r="AA969" s="5">
        <f>'90.1 Data-SI'!AA969*Convert!$B$6/Convert!$B$5/$D969</f>
        <v>1404.8021524946334</v>
      </c>
      <c r="AB969" s="5">
        <f t="shared" si="33"/>
        <v>1810.6851227754103</v>
      </c>
    </row>
    <row r="970" spans="1:28" x14ac:dyDescent="0.25">
      <c r="A970" s="95">
        <v>2010</v>
      </c>
      <c r="B970" s="95" t="s">
        <v>63</v>
      </c>
      <c r="C970" s="52" t="s">
        <v>8</v>
      </c>
      <c r="D970" s="5">
        <f>VLOOKUP(B970,SWH!$A$4:$C$19,3,FALSE)</f>
        <v>3804.01</v>
      </c>
      <c r="E970" s="5">
        <f>'90.1 Data-SI'!E970*Convert!$B$6/Convert!$B$5/$D970</f>
        <v>153.74978640960461</v>
      </c>
      <c r="F970" s="5">
        <f>'90.1 Data-SI'!F970*Convert!$B$7/Convert!$B$5/$D970</f>
        <v>157.72908939075697</v>
      </c>
      <c r="G970" s="5">
        <f>'90.1 Data-SI'!G970*Convert!$B$6/Convert!$B$5/$D970</f>
        <v>55.699405948518063</v>
      </c>
      <c r="H970" s="5">
        <f>'90.1 Data-SI'!H970*Convert!$B$6/Convert!$B$5/$D970</f>
        <v>125.23520574341285</v>
      </c>
      <c r="I970" s="5">
        <f>'90.1 Data-SI'!I970*Convert!$B$6/Convert!$B$5/$D970</f>
        <v>26.127958829410716</v>
      </c>
      <c r="J970" s="5">
        <f>'90.1 Data-SI'!J970*Convert!$B$6/Convert!$B$5/$D970</f>
        <v>424.07633655011421</v>
      </c>
      <c r="K970" s="5">
        <f>'90.1 Data-SI'!K970*Convert!$B$7/Convert!$B$5/$D970</f>
        <v>14.910660066613914</v>
      </c>
      <c r="L970" s="5">
        <f>'90.1 Data-SI'!L970*Convert!$B$6/Convert!$B$5/$D970</f>
        <v>0</v>
      </c>
      <c r="M970" s="5">
        <f>'90.1 Data-SI'!M970*Convert!$B$6/Convert!$B$5/$D970</f>
        <v>99.347759192127342</v>
      </c>
      <c r="N970" s="5">
        <f>'90.1 Data-SI'!N970*Convert!$B$6/Convert!$B$5/$D970</f>
        <v>2.4536877604890042</v>
      </c>
      <c r="O970" s="5">
        <f>'90.1 Data-SI'!O970*Convert!$B$6/Convert!$B$5/$D970</f>
        <v>5.2599341440567542E-2</v>
      </c>
      <c r="P970" s="5">
        <f>'90.1 Data-SI'!P970*Convert!$B$6/Convert!$B$5/$D970</f>
        <v>2.401088419048437</v>
      </c>
      <c r="Q970" s="5">
        <f>'90.1 Data-SI'!Q970*Convert!$B$6/Convert!$B$5/$D970</f>
        <v>0</v>
      </c>
      <c r="R970" s="5">
        <f>'90.1 Data-SI'!R970*Convert!$B$6/Convert!$B$5/$D970</f>
        <v>131.38676978007709</v>
      </c>
      <c r="S970" s="5">
        <f>'90.1 Data-SI'!S970*Convert!$B$6/Convert!$B$5/$D970</f>
        <v>0</v>
      </c>
      <c r="T970" s="5">
        <f>'90.1 Data-SI'!T970*Convert!$B$6/Convert!$B$5/$D970</f>
        <v>0</v>
      </c>
      <c r="U970" s="5">
        <f>'90.1 Data-SI'!U970*Convert!$B$7/Convert!$B$5/$D970</f>
        <v>21.555826030367371</v>
      </c>
      <c r="V970" s="5">
        <f>'90.1 Data-SI'!V970*Convert!$B$6/Convert!$B$5/$D970</f>
        <v>0</v>
      </c>
      <c r="W970" s="5">
        <f>'90.1 Data-SI'!W970*Convert!$B$6/Convert!$B$5/$D970</f>
        <v>442.58480974937555</v>
      </c>
      <c r="X970" s="5">
        <f>'90.1 Data-SI'!X970*Convert!$B$7/Convert!$B$5/$D970</f>
        <v>157.72908939075697</v>
      </c>
      <c r="Y970" s="5">
        <f t="shared" si="32"/>
        <v>600.31389914013255</v>
      </c>
      <c r="Z970" s="5">
        <f>'90.1 Data-SI'!Z970*Convert!$B$6/Convert!$B$5/$D970</f>
        <v>567.3592136251541</v>
      </c>
      <c r="AA970" s="5">
        <f>'90.1 Data-SI'!AA970*Convert!$B$6/Convert!$B$5/$D970</f>
        <v>1585.4338112208491</v>
      </c>
      <c r="AB970" s="5">
        <f t="shared" si="33"/>
        <v>2152.7930248460034</v>
      </c>
    </row>
    <row r="971" spans="1:28" x14ac:dyDescent="0.25">
      <c r="A971" s="95">
        <v>2013</v>
      </c>
      <c r="B971" s="95" t="s">
        <v>63</v>
      </c>
      <c r="C971" s="52" t="s">
        <v>10</v>
      </c>
      <c r="D971" s="5">
        <f>VLOOKUP(B971,SWH!$A$4:$C$19,3,FALSE)</f>
        <v>3804.01</v>
      </c>
      <c r="E971" s="5">
        <f>'90.1 Data-SI'!E971*Convert!$B$6/Convert!$B$5/$D971</f>
        <v>27.506279192512928</v>
      </c>
      <c r="F971" s="5">
        <f>'90.1 Data-SI'!F971*Convert!$B$7/Convert!$B$5/$D971</f>
        <v>28.071967330381476</v>
      </c>
      <c r="G971" s="5">
        <f>'90.1 Data-SI'!G971*Convert!$B$6/Convert!$B$5/$D971</f>
        <v>479.84743365845793</v>
      </c>
      <c r="H971" s="5">
        <f>'90.1 Data-SI'!H971*Convert!$B$6/Convert!$B$5/$D971</f>
        <v>115.7049067227011</v>
      </c>
      <c r="I971" s="5">
        <f>'90.1 Data-SI'!I971*Convert!$B$6/Convert!$B$5/$D971</f>
        <v>25.984576509759144</v>
      </c>
      <c r="J971" s="5">
        <f>'90.1 Data-SI'!J971*Convert!$B$6/Convert!$B$5/$D971</f>
        <v>423.07034769449427</v>
      </c>
      <c r="K971" s="5">
        <f>'90.1 Data-SI'!K971*Convert!$B$7/Convert!$B$5/$D971</f>
        <v>14.910660066613914</v>
      </c>
      <c r="L971" s="5">
        <f>'90.1 Data-SI'!L971*Convert!$B$6/Convert!$B$5/$D971</f>
        <v>0</v>
      </c>
      <c r="M971" s="5">
        <f>'90.1 Data-SI'!M971*Convert!$B$6/Convert!$B$5/$D971</f>
        <v>94.297001351497769</v>
      </c>
      <c r="N971" s="5">
        <f>'90.1 Data-SI'!N971*Convert!$B$6/Convert!$B$5/$D971</f>
        <v>0.72847468855234343</v>
      </c>
      <c r="O971" s="5">
        <f>'90.1 Data-SI'!O971*Convert!$B$6/Convert!$B$5/$D971</f>
        <v>5.2599341440567542E-2</v>
      </c>
      <c r="P971" s="5">
        <f>'90.1 Data-SI'!P971*Convert!$B$6/Convert!$B$5/$D971</f>
        <v>0.67587534711177577</v>
      </c>
      <c r="Q971" s="5">
        <f>'90.1 Data-SI'!Q971*Convert!$B$6/Convert!$B$5/$D971</f>
        <v>0</v>
      </c>
      <c r="R971" s="5">
        <f>'90.1 Data-SI'!R971*Convert!$B$6/Convert!$B$5/$D971</f>
        <v>0</v>
      </c>
      <c r="S971" s="5">
        <f>'90.1 Data-SI'!S971*Convert!$B$6/Convert!$B$5/$D971</f>
        <v>6.986419155925808</v>
      </c>
      <c r="T971" s="5">
        <f>'90.1 Data-SI'!T971*Convert!$B$6/Convert!$B$5/$D971</f>
        <v>0</v>
      </c>
      <c r="U971" s="5">
        <f>'90.1 Data-SI'!U971*Convert!$B$7/Convert!$B$5/$D971</f>
        <v>18.758444670521666</v>
      </c>
      <c r="V971" s="5">
        <f>'90.1 Data-SI'!V971*Convert!$B$6/Convert!$B$5/$D971</f>
        <v>0</v>
      </c>
      <c r="W971" s="5">
        <f>'90.1 Data-SI'!W971*Convert!$B$6/Convert!$B$5/$D971</f>
        <v>609.31300870550638</v>
      </c>
      <c r="X971" s="5">
        <f>'90.1 Data-SI'!X971*Convert!$B$7/Convert!$B$5/$D971</f>
        <v>28.071967330381476</v>
      </c>
      <c r="Y971" s="5">
        <f t="shared" si="32"/>
        <v>637.3849760358878</v>
      </c>
      <c r="Z971" s="5">
        <f>'90.1 Data-SI'!Z971*Convert!$B$6/Convert!$B$5/$D971</f>
        <v>180.3842085939136</v>
      </c>
      <c r="AA971" s="5">
        <f>'90.1 Data-SI'!AA971*Convert!$B$6/Convert!$B$5/$D971</f>
        <v>1354.5096475678151</v>
      </c>
      <c r="AB971" s="5">
        <f t="shared" si="33"/>
        <v>1534.8938561617288</v>
      </c>
    </row>
    <row r="972" spans="1:28" x14ac:dyDescent="0.25">
      <c r="A972" s="95">
        <v>2013</v>
      </c>
      <c r="B972" s="95" t="s">
        <v>63</v>
      </c>
      <c r="C972" s="52" t="s">
        <v>6</v>
      </c>
      <c r="D972" s="5">
        <f>VLOOKUP(B972,SWH!$A$4:$C$19,3,FALSE)</f>
        <v>3804.01</v>
      </c>
      <c r="E972" s="5">
        <f>'90.1 Data-SI'!E972*Convert!$B$6/Convert!$B$5/$D972</f>
        <v>35.061602390927234</v>
      </c>
      <c r="F972" s="5">
        <f>'90.1 Data-SI'!F972*Convert!$B$7/Convert!$B$5/$D972</f>
        <v>29.50865300330733</v>
      </c>
      <c r="G972" s="5">
        <f>'90.1 Data-SI'!G972*Convert!$B$6/Convert!$B$5/$D972</f>
        <v>440.52367618498482</v>
      </c>
      <c r="H972" s="5">
        <f>'90.1 Data-SI'!H972*Convert!$B$6/Convert!$B$5/$D972</f>
        <v>116.02404801482879</v>
      </c>
      <c r="I972" s="5">
        <f>'90.1 Data-SI'!I972*Convert!$B$6/Convert!$B$5/$D972</f>
        <v>25.979951273641351</v>
      </c>
      <c r="J972" s="5">
        <f>'90.1 Data-SI'!J972*Convert!$B$6/Convert!$B$5/$D972</f>
        <v>423.07034769449427</v>
      </c>
      <c r="K972" s="5">
        <f>'90.1 Data-SI'!K972*Convert!$B$7/Convert!$B$5/$D972</f>
        <v>14.910660066613914</v>
      </c>
      <c r="L972" s="5">
        <f>'90.1 Data-SI'!L972*Convert!$B$6/Convert!$B$5/$D972</f>
        <v>0</v>
      </c>
      <c r="M972" s="5">
        <f>'90.1 Data-SI'!M972*Convert!$B$6/Convert!$B$5/$D972</f>
        <v>90.925204221626942</v>
      </c>
      <c r="N972" s="5">
        <f>'90.1 Data-SI'!N972*Convert!$B$6/Convert!$B$5/$D972</f>
        <v>0.74928825108241037</v>
      </c>
      <c r="O972" s="5">
        <f>'90.1 Data-SI'!O972*Convert!$B$6/Convert!$B$5/$D972</f>
        <v>5.2599341440567542E-2</v>
      </c>
      <c r="P972" s="5">
        <f>'90.1 Data-SI'!P972*Convert!$B$6/Convert!$B$5/$D972</f>
        <v>0.69668890964184282</v>
      </c>
      <c r="Q972" s="5">
        <f>'90.1 Data-SI'!Q972*Convert!$B$6/Convert!$B$5/$D972</f>
        <v>0</v>
      </c>
      <c r="R972" s="5">
        <f>'90.1 Data-SI'!R972*Convert!$B$6/Convert!$B$5/$D972</f>
        <v>0.11563090294481641</v>
      </c>
      <c r="S972" s="5">
        <f>'90.1 Data-SI'!S972*Convert!$B$6/Convert!$B$5/$D972</f>
        <v>0</v>
      </c>
      <c r="T972" s="5">
        <f>'90.1 Data-SI'!T972*Convert!$B$6/Convert!$B$5/$D972</f>
        <v>0</v>
      </c>
      <c r="U972" s="5">
        <f>'90.1 Data-SI'!U972*Convert!$B$7/Convert!$B$5/$D972</f>
        <v>18.758444670521666</v>
      </c>
      <c r="V972" s="5">
        <f>'90.1 Data-SI'!V972*Convert!$B$6/Convert!$B$5/$D972</f>
        <v>0</v>
      </c>
      <c r="W972" s="5">
        <f>'90.1 Data-SI'!W972*Convert!$B$6/Convert!$B$5/$D972</f>
        <v>567.32280261012568</v>
      </c>
      <c r="X972" s="5">
        <f>'90.1 Data-SI'!X972*Convert!$B$7/Convert!$B$5/$D972</f>
        <v>29.50865300330733</v>
      </c>
      <c r="Y972" s="5">
        <f t="shared" si="32"/>
        <v>596.83145561343304</v>
      </c>
      <c r="Z972" s="5">
        <f>'90.1 Data-SI'!Z972*Convert!$B$6/Convert!$B$5/$D972</f>
        <v>184.57929775275153</v>
      </c>
      <c r="AA972" s="5">
        <f>'90.1 Data-SI'!AA972*Convert!$B$6/Convert!$B$5/$D972</f>
        <v>1317.0313593053413</v>
      </c>
      <c r="AB972" s="5">
        <f t="shared" si="33"/>
        <v>1501.6106570580928</v>
      </c>
    </row>
    <row r="973" spans="1:28" x14ac:dyDescent="0.25">
      <c r="A973" s="95">
        <v>2013</v>
      </c>
      <c r="B973" s="95" t="s">
        <v>63</v>
      </c>
      <c r="C973" s="52" t="s">
        <v>11</v>
      </c>
      <c r="D973" s="5">
        <f>VLOOKUP(B973,SWH!$A$4:$C$19,3,FALSE)</f>
        <v>3804.01</v>
      </c>
      <c r="E973" s="5">
        <f>'90.1 Data-SI'!E973*Convert!$B$6/Convert!$B$5/$D973</f>
        <v>32.052886296303107</v>
      </c>
      <c r="F973" s="5">
        <f>'90.1 Data-SI'!F973*Convert!$B$7/Convert!$B$5/$D973</f>
        <v>28.481205067517934</v>
      </c>
      <c r="G973" s="5">
        <f>'90.1 Data-SI'!G973*Convert!$B$6/Convert!$B$5/$D973</f>
        <v>359.77861665861957</v>
      </c>
      <c r="H973" s="5">
        <f>'90.1 Data-SI'!H973*Convert!$B$6/Convert!$B$5/$D973</f>
        <v>116.57445111284611</v>
      </c>
      <c r="I973" s="5">
        <f>'90.1 Data-SI'!I973*Convert!$B$6/Convert!$B$5/$D973</f>
        <v>25.984576509759144</v>
      </c>
      <c r="J973" s="5">
        <f>'90.1 Data-SI'!J973*Convert!$B$6/Convert!$B$5/$D973</f>
        <v>423.07034769449427</v>
      </c>
      <c r="K973" s="5">
        <f>'90.1 Data-SI'!K973*Convert!$B$7/Convert!$B$5/$D973</f>
        <v>14.910660066613914</v>
      </c>
      <c r="L973" s="5">
        <f>'90.1 Data-SI'!L973*Convert!$B$6/Convert!$B$5/$D973</f>
        <v>0</v>
      </c>
      <c r="M973" s="5">
        <f>'90.1 Data-SI'!M973*Convert!$B$6/Convert!$B$5/$D973</f>
        <v>88.702778267027568</v>
      </c>
      <c r="N973" s="5">
        <f>'90.1 Data-SI'!N973*Convert!$B$6/Convert!$B$5/$D973</f>
        <v>0.78629014002475162</v>
      </c>
      <c r="O973" s="5">
        <f>'90.1 Data-SI'!O973*Convert!$B$6/Convert!$B$5/$D973</f>
        <v>5.2599341440567542E-2</v>
      </c>
      <c r="P973" s="5">
        <f>'90.1 Data-SI'!P973*Convert!$B$6/Convert!$B$5/$D973</f>
        <v>0.73369079858418407</v>
      </c>
      <c r="Q973" s="5">
        <f>'90.1 Data-SI'!Q973*Convert!$B$6/Convert!$B$5/$D973</f>
        <v>0</v>
      </c>
      <c r="R973" s="5">
        <f>'90.1 Data-SI'!R973*Convert!$B$6/Convert!$B$5/$D973</f>
        <v>0</v>
      </c>
      <c r="S973" s="5">
        <f>'90.1 Data-SI'!S973*Convert!$B$6/Convert!$B$5/$D973</f>
        <v>6.986419155925808</v>
      </c>
      <c r="T973" s="5">
        <f>'90.1 Data-SI'!T973*Convert!$B$6/Convert!$B$5/$D973</f>
        <v>0</v>
      </c>
      <c r="U973" s="5">
        <f>'90.1 Data-SI'!U973*Convert!$B$7/Convert!$B$5/$D973</f>
        <v>18.758444670521666</v>
      </c>
      <c r="V973" s="5">
        <f>'90.1 Data-SI'!V973*Convert!$B$6/Convert!$B$5/$D973</f>
        <v>0</v>
      </c>
      <c r="W973" s="5">
        <f>'90.1 Data-SI'!W973*Convert!$B$6/Convert!$B$5/$D973</f>
        <v>488.25439117646027</v>
      </c>
      <c r="X973" s="5">
        <f>'90.1 Data-SI'!X973*Convert!$B$7/Convert!$B$5/$D973</f>
        <v>28.481205067517934</v>
      </c>
      <c r="Y973" s="5">
        <f t="shared" si="32"/>
        <v>516.73559624397819</v>
      </c>
      <c r="Z973" s="5">
        <f>'90.1 Data-SI'!Z973*Convert!$B$6/Convert!$B$5/$D973</f>
        <v>181.579832130363</v>
      </c>
      <c r="AA973" s="5">
        <f>'90.1 Data-SI'!AA973*Convert!$B$6/Convert!$B$5/$D973</f>
        <v>1235.5115727292457</v>
      </c>
      <c r="AB973" s="5">
        <f t="shared" si="33"/>
        <v>1417.0914048596087</v>
      </c>
    </row>
    <row r="974" spans="1:28" x14ac:dyDescent="0.25">
      <c r="A974" s="95">
        <v>2013</v>
      </c>
      <c r="B974" s="95" t="s">
        <v>63</v>
      </c>
      <c r="C974" s="52" t="s">
        <v>13</v>
      </c>
      <c r="D974" s="5">
        <f>VLOOKUP(B974,SWH!$A$4:$C$19,3,FALSE)</f>
        <v>3804.01</v>
      </c>
      <c r="E974" s="5">
        <f>'90.1 Data-SI'!E974*Convert!$B$6/Convert!$B$5/$D974</f>
        <v>36.488487733266268</v>
      </c>
      <c r="F974" s="5">
        <f>'90.1 Data-SI'!F974*Convert!$B$7/Convert!$B$5/$D974</f>
        <v>27.502042435336513</v>
      </c>
      <c r="G974" s="5">
        <f>'90.1 Data-SI'!G974*Convert!$B$6/Convert!$B$5/$D974</f>
        <v>377.66671734418264</v>
      </c>
      <c r="H974" s="5">
        <f>'90.1 Data-SI'!H974*Convert!$B$6/Convert!$B$5/$D974</f>
        <v>116.47732115437248</v>
      </c>
      <c r="I974" s="5">
        <f>'90.1 Data-SI'!I974*Convert!$B$6/Convert!$B$5/$D974</f>
        <v>25.945262002757907</v>
      </c>
      <c r="J974" s="5">
        <f>'90.1 Data-SI'!J974*Convert!$B$6/Convert!$B$5/$D974</f>
        <v>423.07034769449427</v>
      </c>
      <c r="K974" s="5">
        <f>'90.1 Data-SI'!K974*Convert!$B$7/Convert!$B$5/$D974</f>
        <v>14.910660066613914</v>
      </c>
      <c r="L974" s="5">
        <f>'90.1 Data-SI'!L974*Convert!$B$6/Convert!$B$5/$D974</f>
        <v>0</v>
      </c>
      <c r="M974" s="5">
        <f>'90.1 Data-SI'!M974*Convert!$B$6/Convert!$B$5/$D974</f>
        <v>87.985866668769702</v>
      </c>
      <c r="N974" s="5">
        <f>'90.1 Data-SI'!N974*Convert!$B$6/Convert!$B$5/$D974</f>
        <v>0.64522043843207555</v>
      </c>
      <c r="O974" s="5">
        <f>'90.1 Data-SI'!O974*Convert!$B$6/Convert!$B$5/$D974</f>
        <v>5.2599341440567542E-2</v>
      </c>
      <c r="P974" s="5">
        <f>'90.1 Data-SI'!P974*Convert!$B$6/Convert!$B$5/$D974</f>
        <v>0.592621096991508</v>
      </c>
      <c r="Q974" s="5">
        <f>'90.1 Data-SI'!Q974*Convert!$B$6/Convert!$B$5/$D974</f>
        <v>0</v>
      </c>
      <c r="R974" s="5">
        <f>'90.1 Data-SI'!R974*Convert!$B$6/Convert!$B$5/$D974</f>
        <v>0.24745013230190713</v>
      </c>
      <c r="S974" s="5">
        <f>'90.1 Data-SI'!S974*Convert!$B$6/Convert!$B$5/$D974</f>
        <v>0</v>
      </c>
      <c r="T974" s="5">
        <f>'90.1 Data-SI'!T974*Convert!$B$6/Convert!$B$5/$D974</f>
        <v>0</v>
      </c>
      <c r="U974" s="5">
        <f>'90.1 Data-SI'!U974*Convert!$B$7/Convert!$B$5/$D974</f>
        <v>18.758444670521666</v>
      </c>
      <c r="V974" s="5">
        <f>'90.1 Data-SI'!V974*Convert!$B$6/Convert!$B$5/$D974</f>
        <v>0</v>
      </c>
      <c r="W974" s="5">
        <f>'90.1 Data-SI'!W974*Convert!$B$6/Convert!$B$5/$D974</f>
        <v>502.98114297551206</v>
      </c>
      <c r="X974" s="5">
        <f>'90.1 Data-SI'!X974*Convert!$B$7/Convert!$B$5/$D974</f>
        <v>27.502042435336513</v>
      </c>
      <c r="Y974" s="5">
        <f t="shared" si="32"/>
        <v>530.48318541084859</v>
      </c>
      <c r="Z974" s="5">
        <f>'90.1 Data-SI'!Z974*Convert!$B$6/Convert!$B$5/$D974</f>
        <v>178.71912359150824</v>
      </c>
      <c r="AA974" s="5">
        <f>'90.1 Data-SI'!AA974*Convert!$B$6/Convert!$B$5/$D974</f>
        <v>1247.2457967600856</v>
      </c>
      <c r="AB974" s="5">
        <f t="shared" si="33"/>
        <v>1425.9649203515937</v>
      </c>
    </row>
    <row r="975" spans="1:28" x14ac:dyDescent="0.25">
      <c r="A975" s="95">
        <v>2013</v>
      </c>
      <c r="B975" s="95" t="s">
        <v>63</v>
      </c>
      <c r="C975" s="52" t="s">
        <v>19</v>
      </c>
      <c r="D975" s="5">
        <f>VLOOKUP(B975,SWH!$A$4:$C$19,3,FALSE)</f>
        <v>3804.01</v>
      </c>
      <c r="E975" s="5">
        <f>'90.1 Data-SI'!E975*Convert!$B$6/Convert!$B$5/$D975</f>
        <v>53.82387270275315</v>
      </c>
      <c r="F975" s="5">
        <f>'90.1 Data-SI'!F975*Convert!$B$7/Convert!$B$5/$D975</f>
        <v>29.409707709028687</v>
      </c>
      <c r="G975" s="5">
        <f>'90.1 Data-SI'!G975*Convert!$B$6/Convert!$B$5/$D975</f>
        <v>318.36656507796306</v>
      </c>
      <c r="H975" s="5">
        <f>'90.1 Data-SI'!H975*Convert!$B$6/Convert!$B$5/$D975</f>
        <v>116.66695583520196</v>
      </c>
      <c r="I975" s="5">
        <f>'90.1 Data-SI'!I975*Convert!$B$6/Convert!$B$5/$D975</f>
        <v>25.936011530522325</v>
      </c>
      <c r="J975" s="5">
        <f>'90.1 Data-SI'!J975*Convert!$B$6/Convert!$B$5/$D975</f>
        <v>423.07034769449427</v>
      </c>
      <c r="K975" s="5">
        <f>'90.1 Data-SI'!K975*Convert!$B$7/Convert!$B$5/$D975</f>
        <v>14.910660066613914</v>
      </c>
      <c r="L975" s="5">
        <f>'90.1 Data-SI'!L975*Convert!$B$6/Convert!$B$5/$D975</f>
        <v>0</v>
      </c>
      <c r="M975" s="5">
        <f>'90.1 Data-SI'!M975*Convert!$B$6/Convert!$B$5/$D975</f>
        <v>84.491500781777361</v>
      </c>
      <c r="N975" s="5">
        <f>'90.1 Data-SI'!N975*Convert!$B$6/Convert!$B$5/$D975</f>
        <v>0.70766112602227649</v>
      </c>
      <c r="O975" s="5">
        <f>'90.1 Data-SI'!O975*Convert!$B$6/Convert!$B$5/$D975</f>
        <v>5.2599341440567542E-2</v>
      </c>
      <c r="P975" s="5">
        <f>'90.1 Data-SI'!P975*Convert!$B$6/Convert!$B$5/$D975</f>
        <v>0.65506178458170894</v>
      </c>
      <c r="Q975" s="5">
        <f>'90.1 Data-SI'!Q975*Convert!$B$6/Convert!$B$5/$D975</f>
        <v>0</v>
      </c>
      <c r="R975" s="5">
        <f>'90.1 Data-SI'!R975*Convert!$B$6/Convert!$B$5/$D975</f>
        <v>4.664550624793895</v>
      </c>
      <c r="S975" s="5">
        <f>'90.1 Data-SI'!S975*Convert!$B$6/Convert!$B$5/$D975</f>
        <v>5.6867278068260703</v>
      </c>
      <c r="T975" s="5">
        <f>'90.1 Data-SI'!T975*Convert!$B$6/Convert!$B$5/$D975</f>
        <v>0</v>
      </c>
      <c r="U975" s="5">
        <f>'90.1 Data-SI'!U975*Convert!$B$7/Convert!$B$5/$D975</f>
        <v>18.758444670521666</v>
      </c>
      <c r="V975" s="5">
        <f>'90.1 Data-SI'!V975*Convert!$B$6/Convert!$B$5/$D975</f>
        <v>0</v>
      </c>
      <c r="W975" s="5">
        <f>'90.1 Data-SI'!W975*Convert!$B$6/Convert!$B$5/$D975</f>
        <v>467.68827877869523</v>
      </c>
      <c r="X975" s="5">
        <f>'90.1 Data-SI'!X975*Convert!$B$7/Convert!$B$5/$D975</f>
        <v>29.409707709028687</v>
      </c>
      <c r="Y975" s="5">
        <f t="shared" si="32"/>
        <v>497.09798648772392</v>
      </c>
      <c r="Z975" s="5">
        <f>'90.1 Data-SI'!Z975*Convert!$B$6/Convert!$B$5/$D975</f>
        <v>184.2925331134484</v>
      </c>
      <c r="AA975" s="5">
        <f>'90.1 Data-SI'!AA975*Convert!$B$6/Convert!$B$5/$D975</f>
        <v>1217.7067262938028</v>
      </c>
      <c r="AB975" s="5">
        <f t="shared" si="33"/>
        <v>1401.9992594072512</v>
      </c>
    </row>
    <row r="976" spans="1:28" x14ac:dyDescent="0.25">
      <c r="A976" s="95">
        <v>2013</v>
      </c>
      <c r="B976" s="95" t="s">
        <v>63</v>
      </c>
      <c r="C976" s="52" t="s">
        <v>20</v>
      </c>
      <c r="D976" s="5">
        <f>VLOOKUP(B976,SWH!$A$4:$C$19,3,FALSE)</f>
        <v>3804.01</v>
      </c>
      <c r="E976" s="5">
        <f>'90.1 Data-SI'!E976*Convert!$B$6/Convert!$B$5/$D976</f>
        <v>35.808578023950751</v>
      </c>
      <c r="F976" s="5">
        <f>'90.1 Data-SI'!F976*Convert!$B$7/Convert!$B$5/$D976</f>
        <v>24.667457644842035</v>
      </c>
      <c r="G976" s="5">
        <f>'90.1 Data-SI'!G976*Convert!$B$6/Convert!$B$5/$D976</f>
        <v>234.08551253954525</v>
      </c>
      <c r="H976" s="5">
        <f>'90.1 Data-SI'!H976*Convert!$B$6/Convert!$B$5/$D976</f>
        <v>117.09016493997999</v>
      </c>
      <c r="I976" s="5">
        <f>'90.1 Data-SI'!I976*Convert!$B$6/Convert!$B$5/$D976</f>
        <v>25.956825093052387</v>
      </c>
      <c r="J976" s="5">
        <f>'90.1 Data-SI'!J976*Convert!$B$6/Convert!$B$5/$D976</f>
        <v>423.07034769449427</v>
      </c>
      <c r="K976" s="5">
        <f>'90.1 Data-SI'!K976*Convert!$B$7/Convert!$B$5/$D976</f>
        <v>14.910660066613914</v>
      </c>
      <c r="L976" s="5">
        <f>'90.1 Data-SI'!L976*Convert!$B$6/Convert!$B$5/$D976</f>
        <v>0</v>
      </c>
      <c r="M976" s="5">
        <f>'90.1 Data-SI'!M976*Convert!$B$6/Convert!$B$5/$D976</f>
        <v>88.557083329317095</v>
      </c>
      <c r="N976" s="5">
        <f>'90.1 Data-SI'!N976*Convert!$B$6/Convert!$B$5/$D976</f>
        <v>0.62440687590200861</v>
      </c>
      <c r="O976" s="5">
        <f>'90.1 Data-SI'!O976*Convert!$B$6/Convert!$B$5/$D976</f>
        <v>5.2599341440567542E-2</v>
      </c>
      <c r="P976" s="5">
        <f>'90.1 Data-SI'!P976*Convert!$B$6/Convert!$B$5/$D976</f>
        <v>0.57180753446144117</v>
      </c>
      <c r="Q976" s="5">
        <f>'90.1 Data-SI'!Q976*Convert!$B$6/Convert!$B$5/$D976</f>
        <v>0</v>
      </c>
      <c r="R976" s="5">
        <f>'90.1 Data-SI'!R976*Convert!$B$6/Convert!$B$5/$D976</f>
        <v>38.530529479271728</v>
      </c>
      <c r="S976" s="5">
        <f>'90.1 Data-SI'!S976*Convert!$B$6/Convert!$B$5/$D976</f>
        <v>0</v>
      </c>
      <c r="T976" s="5">
        <f>'90.1 Data-SI'!T976*Convert!$B$6/Convert!$B$5/$D976</f>
        <v>0</v>
      </c>
      <c r="U976" s="5">
        <f>'90.1 Data-SI'!U976*Convert!$B$7/Convert!$B$5/$D976</f>
        <v>18.769526543480872</v>
      </c>
      <c r="V976" s="5">
        <f>'90.1 Data-SI'!V976*Convert!$B$6/Convert!$B$5/$D976</f>
        <v>0</v>
      </c>
      <c r="W976" s="5">
        <f>'90.1 Data-SI'!W976*Convert!$B$6/Convert!$B$5/$D976</f>
        <v>397.55351090654625</v>
      </c>
      <c r="X976" s="5">
        <f>'90.1 Data-SI'!X976*Convert!$B$7/Convert!$B$5/$D976</f>
        <v>24.667457644842035</v>
      </c>
      <c r="Y976" s="5">
        <f t="shared" si="32"/>
        <v>422.2209685513883</v>
      </c>
      <c r="Z976" s="5">
        <f>'90.1 Data-SI'!Z976*Convert!$B$6/Convert!$B$5/$D976</f>
        <v>170.47001497542507</v>
      </c>
      <c r="AA976" s="5">
        <f>'90.1 Data-SI'!AA976*Convert!$B$6/Convert!$B$5/$D976</f>
        <v>1134.1934629509387</v>
      </c>
      <c r="AB976" s="5">
        <f t="shared" si="33"/>
        <v>1304.6634779263638</v>
      </c>
    </row>
    <row r="977" spans="1:28" x14ac:dyDescent="0.25">
      <c r="A977" s="95">
        <v>2013</v>
      </c>
      <c r="B977" s="95" t="s">
        <v>63</v>
      </c>
      <c r="C977" s="52" t="s">
        <v>3</v>
      </c>
      <c r="D977" s="5">
        <f>VLOOKUP(B977,SWH!$A$4:$C$19,3,FALSE)</f>
        <v>3804.01</v>
      </c>
      <c r="E977" s="5">
        <f>'90.1 Data-SI'!E977*Convert!$B$6/Convert!$B$5/$D977</f>
        <v>76.242392165694156</v>
      </c>
      <c r="F977" s="5">
        <f>'90.1 Data-SI'!F977*Convert!$B$7/Convert!$B$5/$D977</f>
        <v>32.815008956922362</v>
      </c>
      <c r="G977" s="5">
        <f>'90.1 Data-SI'!G977*Convert!$B$6/Convert!$B$5/$D977</f>
        <v>206.93537652810235</v>
      </c>
      <c r="H977" s="5">
        <f>'90.1 Data-SI'!H977*Convert!$B$6/Convert!$B$5/$D977</f>
        <v>116.84734004379588</v>
      </c>
      <c r="I977" s="5">
        <f>'90.1 Data-SI'!I977*Convert!$B$6/Convert!$B$5/$D977</f>
        <v>25.952199856934595</v>
      </c>
      <c r="J977" s="5">
        <f>'90.1 Data-SI'!J977*Convert!$B$6/Convert!$B$5/$D977</f>
        <v>423.07034769449427</v>
      </c>
      <c r="K977" s="5">
        <f>'90.1 Data-SI'!K977*Convert!$B$7/Convert!$B$5/$D977</f>
        <v>14.910660066613914</v>
      </c>
      <c r="L977" s="5">
        <f>'90.1 Data-SI'!L977*Convert!$B$6/Convert!$B$5/$D977</f>
        <v>0</v>
      </c>
      <c r="M977" s="5">
        <f>'90.1 Data-SI'!M977*Convert!$B$6/Convert!$B$5/$D977</f>
        <v>85.788879512818184</v>
      </c>
      <c r="N977" s="5">
        <f>'90.1 Data-SI'!N977*Convert!$B$6/Convert!$B$5/$D977</f>
        <v>0.78166490390695886</v>
      </c>
      <c r="O977" s="5">
        <f>'90.1 Data-SI'!O977*Convert!$B$6/Convert!$B$5/$D977</f>
        <v>5.2599341440567542E-2</v>
      </c>
      <c r="P977" s="5">
        <f>'90.1 Data-SI'!P977*Convert!$B$6/Convert!$B$5/$D977</f>
        <v>0.72906556246639131</v>
      </c>
      <c r="Q977" s="5">
        <f>'90.1 Data-SI'!Q977*Convert!$B$6/Convert!$B$5/$D977</f>
        <v>0</v>
      </c>
      <c r="R977" s="5">
        <f>'90.1 Data-SI'!R977*Convert!$B$6/Convert!$B$5/$D977</f>
        <v>21.738609753625486</v>
      </c>
      <c r="S977" s="5">
        <f>'90.1 Data-SI'!S977*Convert!$B$6/Convert!$B$5/$D977</f>
        <v>4.548919721849078</v>
      </c>
      <c r="T977" s="5">
        <f>'90.1 Data-SI'!T977*Convert!$B$6/Convert!$B$5/$D977</f>
        <v>0</v>
      </c>
      <c r="U977" s="5">
        <f>'90.1 Data-SI'!U977*Convert!$B$7/Convert!$B$5/$D977</f>
        <v>19.029158995668023</v>
      </c>
      <c r="V977" s="5">
        <f>'90.1 Data-SI'!V977*Convert!$B$6/Convert!$B$5/$D977</f>
        <v>0</v>
      </c>
      <c r="W977" s="5">
        <f>'90.1 Data-SI'!W977*Convert!$B$6/Convert!$B$5/$D977</f>
        <v>395.98324324455564</v>
      </c>
      <c r="X977" s="5">
        <f>'90.1 Data-SI'!X977*Convert!$B$7/Convert!$B$5/$D977</f>
        <v>32.815008956922362</v>
      </c>
      <c r="Y977" s="5">
        <f t="shared" si="32"/>
        <v>428.79825220147802</v>
      </c>
      <c r="Z977" s="5">
        <f>'90.1 Data-SI'!Z977*Convert!$B$6/Convert!$B$5/$D977</f>
        <v>195.03233137896294</v>
      </c>
      <c r="AA977" s="5">
        <f>'90.1 Data-SI'!AA977*Convert!$B$6/Convert!$B$5/$D977</f>
        <v>1156.935748942125</v>
      </c>
      <c r="AB977" s="5">
        <f t="shared" si="33"/>
        <v>1351.9680803210879</v>
      </c>
    </row>
    <row r="978" spans="1:28" x14ac:dyDescent="0.25">
      <c r="A978" s="95">
        <v>2013</v>
      </c>
      <c r="B978" s="95" t="s">
        <v>63</v>
      </c>
      <c r="C978" s="52" t="s">
        <v>7</v>
      </c>
      <c r="D978" s="5">
        <f>VLOOKUP(B978,SWH!$A$4:$C$19,3,FALSE)</f>
        <v>3804.01</v>
      </c>
      <c r="E978" s="5">
        <f>'90.1 Data-SI'!E978*Convert!$B$6/Convert!$B$5/$D978</f>
        <v>34.545888563793348</v>
      </c>
      <c r="F978" s="5">
        <f>'90.1 Data-SI'!F978*Convert!$B$7/Convert!$B$5/$D978</f>
        <v>26.901246608476612</v>
      </c>
      <c r="G978" s="5">
        <f>'90.1 Data-SI'!G978*Convert!$B$6/Convert!$B$5/$D978</f>
        <v>177.43793318687969</v>
      </c>
      <c r="H978" s="5">
        <f>'90.1 Data-SI'!H978*Convert!$B$6/Convert!$B$5/$D978</f>
        <v>116.87971669662043</v>
      </c>
      <c r="I978" s="5">
        <f>'90.1 Data-SI'!I978*Convert!$B$6/Convert!$B$5/$D978</f>
        <v>25.949887238875696</v>
      </c>
      <c r="J978" s="5">
        <f>'90.1 Data-SI'!J978*Convert!$B$6/Convert!$B$5/$D978</f>
        <v>423.07034769449427</v>
      </c>
      <c r="K978" s="5">
        <f>'90.1 Data-SI'!K978*Convert!$B$7/Convert!$B$5/$D978</f>
        <v>14.910660066613914</v>
      </c>
      <c r="L978" s="5">
        <f>'90.1 Data-SI'!L978*Convert!$B$6/Convert!$B$5/$D978</f>
        <v>0</v>
      </c>
      <c r="M978" s="5">
        <f>'90.1 Data-SI'!M978*Convert!$B$6/Convert!$B$5/$D978</f>
        <v>87.777731043469032</v>
      </c>
      <c r="N978" s="5">
        <f>'90.1 Data-SI'!N978*Convert!$B$6/Convert!$B$5/$D978</f>
        <v>0.6498456745498683</v>
      </c>
      <c r="O978" s="5">
        <f>'90.1 Data-SI'!O978*Convert!$B$6/Convert!$B$5/$D978</f>
        <v>5.2599341440567542E-2</v>
      </c>
      <c r="P978" s="5">
        <f>'90.1 Data-SI'!P978*Convert!$B$6/Convert!$B$5/$D978</f>
        <v>0.59724633310930064</v>
      </c>
      <c r="Q978" s="5">
        <f>'90.1 Data-SI'!Q978*Convert!$B$6/Convert!$B$5/$D978</f>
        <v>0</v>
      </c>
      <c r="R978" s="5">
        <f>'90.1 Data-SI'!R978*Convert!$B$6/Convert!$B$5/$D978</f>
        <v>33.082001332511979</v>
      </c>
      <c r="S978" s="5">
        <f>'90.1 Data-SI'!S978*Convert!$B$6/Convert!$B$5/$D978</f>
        <v>0</v>
      </c>
      <c r="T978" s="5">
        <f>'90.1 Data-SI'!T978*Convert!$B$6/Convert!$B$5/$D978</f>
        <v>0</v>
      </c>
      <c r="U978" s="5">
        <f>'90.1 Data-SI'!U978*Convert!$B$7/Convert!$B$5/$D978</f>
        <v>18.931005263743611</v>
      </c>
      <c r="V978" s="5">
        <f>'90.1 Data-SI'!V978*Convert!$B$6/Convert!$B$5/$D978</f>
        <v>0</v>
      </c>
      <c r="W978" s="5">
        <f>'90.1 Data-SI'!W978*Convert!$B$6/Convert!$B$5/$D978</f>
        <v>333.44080045976335</v>
      </c>
      <c r="X978" s="5">
        <f>'90.1 Data-SI'!X978*Convert!$B$7/Convert!$B$5/$D978</f>
        <v>26.901246608476612</v>
      </c>
      <c r="Y978" s="5">
        <f t="shared" si="32"/>
        <v>360.34204706823994</v>
      </c>
      <c r="Z978" s="5">
        <f>'90.1 Data-SI'!Z978*Convert!$B$6/Convert!$B$5/$D978</f>
        <v>177.46799722164536</v>
      </c>
      <c r="AA978" s="5">
        <f>'90.1 Data-SI'!AA978*Convert!$B$6/Convert!$B$5/$D978</f>
        <v>1076.8636612708985</v>
      </c>
      <c r="AB978" s="5">
        <f t="shared" si="33"/>
        <v>1254.331658492544</v>
      </c>
    </row>
    <row r="979" spans="1:28" x14ac:dyDescent="0.25">
      <c r="A979" s="95">
        <v>2013</v>
      </c>
      <c r="B979" s="95" t="s">
        <v>63</v>
      </c>
      <c r="C979" s="52" t="s">
        <v>17</v>
      </c>
      <c r="D979" s="5">
        <f>VLOOKUP(B979,SWH!$A$4:$C$19,3,FALSE)</f>
        <v>3804.01</v>
      </c>
      <c r="E979" s="5">
        <f>'90.1 Data-SI'!E979*Convert!$B$6/Convert!$B$5/$D979</f>
        <v>35.369180592760443</v>
      </c>
      <c r="F979" s="5">
        <f>'90.1 Data-SI'!F979*Convert!$B$7/Convert!$B$5/$D979</f>
        <v>31.284127363843243</v>
      </c>
      <c r="G979" s="5">
        <f>'90.1 Data-SI'!G979*Convert!$B$6/Convert!$B$5/$D979</f>
        <v>161.16172728836733</v>
      </c>
      <c r="H979" s="5">
        <f>'90.1 Data-SI'!H979*Convert!$B$6/Convert!$B$5/$D979</f>
        <v>116.80340030067686</v>
      </c>
      <c r="I979" s="5">
        <f>'90.1 Data-SI'!I979*Convert!$B$6/Convert!$B$5/$D979</f>
        <v>25.991514363935831</v>
      </c>
      <c r="J979" s="5">
        <f>'90.1 Data-SI'!J979*Convert!$B$6/Convert!$B$5/$D979</f>
        <v>423.07034769449427</v>
      </c>
      <c r="K979" s="5">
        <f>'90.1 Data-SI'!K979*Convert!$B$7/Convert!$B$5/$D979</f>
        <v>14.910660066613914</v>
      </c>
      <c r="L979" s="5">
        <f>'90.1 Data-SI'!L979*Convert!$B$6/Convert!$B$5/$D979</f>
        <v>0</v>
      </c>
      <c r="M979" s="5">
        <f>'90.1 Data-SI'!M979*Convert!$B$6/Convert!$B$5/$D979</f>
        <v>82.652969424954762</v>
      </c>
      <c r="N979" s="5">
        <f>'90.1 Data-SI'!N979*Convert!$B$6/Convert!$B$5/$D979</f>
        <v>0.7631639594357883</v>
      </c>
      <c r="O979" s="5">
        <f>'90.1 Data-SI'!O979*Convert!$B$6/Convert!$B$5/$D979</f>
        <v>5.2599341440567542E-2</v>
      </c>
      <c r="P979" s="5">
        <f>'90.1 Data-SI'!P979*Convert!$B$6/Convert!$B$5/$D979</f>
        <v>0.71056461799522075</v>
      </c>
      <c r="Q979" s="5">
        <f>'90.1 Data-SI'!Q979*Convert!$B$6/Convert!$B$5/$D979</f>
        <v>0</v>
      </c>
      <c r="R979" s="5">
        <f>'90.1 Data-SI'!R979*Convert!$B$6/Convert!$B$5/$D979</f>
        <v>8.480370421972836</v>
      </c>
      <c r="S979" s="5">
        <f>'90.1 Data-SI'!S979*Convert!$B$6/Convert!$B$5/$D979</f>
        <v>0</v>
      </c>
      <c r="T979" s="5">
        <f>'90.1 Data-SI'!T979*Convert!$B$6/Convert!$B$5/$D979</f>
        <v>0</v>
      </c>
      <c r="U979" s="5">
        <f>'90.1 Data-SI'!U979*Convert!$B$7/Convert!$B$5/$D979</f>
        <v>18.851057465966473</v>
      </c>
      <c r="V979" s="5">
        <f>'90.1 Data-SI'!V979*Convert!$B$6/Convert!$B$5/$D979</f>
        <v>0</v>
      </c>
      <c r="W979" s="5">
        <f>'90.1 Data-SI'!W979*Convert!$B$6/Convert!$B$5/$D979</f>
        <v>288.37481234605053</v>
      </c>
      <c r="X979" s="5">
        <f>'90.1 Data-SI'!X979*Convert!$B$7/Convert!$B$5/$D979</f>
        <v>31.284127363843243</v>
      </c>
      <c r="Y979" s="5">
        <f t="shared" si="32"/>
        <v>319.65893970989379</v>
      </c>
      <c r="Z979" s="5">
        <f>'90.1 Data-SI'!Z979*Convert!$B$6/Convert!$B$5/$D979</f>
        <v>190.03938898980579</v>
      </c>
      <c r="AA979" s="5">
        <f>'90.1 Data-SI'!AA979*Convert!$B$6/Convert!$B$5/$D979</f>
        <v>1044.332063036404</v>
      </c>
      <c r="AB979" s="5">
        <f t="shared" si="33"/>
        <v>1234.3714520262097</v>
      </c>
    </row>
    <row r="980" spans="1:28" x14ac:dyDescent="0.25">
      <c r="A980" s="95">
        <v>2013</v>
      </c>
      <c r="B980" s="95" t="s">
        <v>63</v>
      </c>
      <c r="C980" s="52" t="s">
        <v>14</v>
      </c>
      <c r="D980" s="5">
        <f>VLOOKUP(B980,SWH!$A$4:$C$19,3,FALSE)</f>
        <v>3804.01</v>
      </c>
      <c r="E980" s="5">
        <f>'90.1 Data-SI'!E980*Convert!$B$6/Convert!$B$5/$D980</f>
        <v>48.687547993944399</v>
      </c>
      <c r="F980" s="5">
        <f>'90.1 Data-SI'!F980*Convert!$B$7/Convert!$B$5/$D980</f>
        <v>41.796075428005942</v>
      </c>
      <c r="G980" s="5">
        <f>'90.1 Data-SI'!G980*Convert!$B$6/Convert!$B$5/$D980</f>
        <v>150.58612490503438</v>
      </c>
      <c r="H980" s="5">
        <f>'90.1 Data-SI'!H980*Convert!$B$6/Convert!$B$5/$D980</f>
        <v>115.79509882699804</v>
      </c>
      <c r="I980" s="5">
        <f>'90.1 Data-SI'!I980*Convert!$B$6/Convert!$B$5/$D980</f>
        <v>25.996139600053624</v>
      </c>
      <c r="J980" s="5">
        <f>'90.1 Data-SI'!J980*Convert!$B$6/Convert!$B$5/$D980</f>
        <v>423.07034769449427</v>
      </c>
      <c r="K980" s="5">
        <f>'90.1 Data-SI'!K980*Convert!$B$7/Convert!$B$5/$D980</f>
        <v>14.910660066613914</v>
      </c>
      <c r="L980" s="5">
        <f>'90.1 Data-SI'!L980*Convert!$B$6/Convert!$B$5/$D980</f>
        <v>0</v>
      </c>
      <c r="M980" s="5">
        <f>'90.1 Data-SI'!M980*Convert!$B$6/Convert!$B$5/$D980</f>
        <v>88.820721788031278</v>
      </c>
      <c r="N980" s="5">
        <f>'90.1 Data-SI'!N980*Convert!$B$6/Convert!$B$5/$D980</f>
        <v>0.95048602220639089</v>
      </c>
      <c r="O980" s="5">
        <f>'90.1 Data-SI'!O980*Convert!$B$6/Convert!$B$5/$D980</f>
        <v>5.2599341440567542E-2</v>
      </c>
      <c r="P980" s="5">
        <f>'90.1 Data-SI'!P980*Convert!$B$6/Convert!$B$5/$D980</f>
        <v>0.89788668076582345</v>
      </c>
      <c r="Q980" s="5">
        <f>'90.1 Data-SI'!Q980*Convert!$B$6/Convert!$B$5/$D980</f>
        <v>0</v>
      </c>
      <c r="R980" s="5">
        <f>'90.1 Data-SI'!R980*Convert!$B$6/Convert!$B$5/$D980</f>
        <v>35.410807717820582</v>
      </c>
      <c r="S980" s="5">
        <f>'90.1 Data-SI'!S980*Convert!$B$6/Convert!$B$5/$D980</f>
        <v>4.8703736320356672</v>
      </c>
      <c r="T980" s="5">
        <f>'90.1 Data-SI'!T980*Convert!$B$6/Convert!$B$5/$D980</f>
        <v>0</v>
      </c>
      <c r="U980" s="5">
        <f>'90.1 Data-SI'!U980*Convert!$B$7/Convert!$B$5/$D980</f>
        <v>19.394860803321876</v>
      </c>
      <c r="V980" s="5">
        <f>'90.1 Data-SI'!V980*Convert!$B$6/Convert!$B$5/$D980</f>
        <v>0</v>
      </c>
      <c r="W980" s="5">
        <f>'90.1 Data-SI'!W980*Convert!$B$6/Convert!$B$5/$D980</f>
        <v>329.27346271763219</v>
      </c>
      <c r="X980" s="5">
        <f>'90.1 Data-SI'!X980*Convert!$B$7/Convert!$B$5/$D980</f>
        <v>41.796075428005942</v>
      </c>
      <c r="Y980" s="5">
        <f t="shared" si="32"/>
        <v>371.06953814563815</v>
      </c>
      <c r="Z980" s="5">
        <f>'90.1 Data-SI'!Z980*Convert!$B$6/Convert!$B$5/$D980</f>
        <v>222.33972541841075</v>
      </c>
      <c r="AA980" s="5">
        <f>'90.1 Data-SI'!AA980*Convert!$B$6/Convert!$B$5/$D980</f>
        <v>1116.5296862170883</v>
      </c>
      <c r="AB980" s="5">
        <f t="shared" si="33"/>
        <v>1338.8694116354991</v>
      </c>
    </row>
    <row r="981" spans="1:28" x14ac:dyDescent="0.25">
      <c r="A981" s="95">
        <v>2013</v>
      </c>
      <c r="B981" s="95" t="s">
        <v>63</v>
      </c>
      <c r="C981" s="52" t="s">
        <v>2</v>
      </c>
      <c r="D981" s="5">
        <f>VLOOKUP(B981,SWH!$A$4:$C$19,3,FALSE)</f>
        <v>3804.01</v>
      </c>
      <c r="E981" s="5">
        <f>'90.1 Data-SI'!E981*Convert!$B$6/Convert!$B$5/$D981</f>
        <v>31.139402163039062</v>
      </c>
      <c r="F981" s="5">
        <f>'90.1 Data-SI'!F981*Convert!$B$7/Convert!$B$5/$D981</f>
        <v>30.151401634941376</v>
      </c>
      <c r="G981" s="5">
        <f>'90.1 Data-SI'!G981*Convert!$B$6/Convert!$B$5/$D981</f>
        <v>132.3788829273436</v>
      </c>
      <c r="H981" s="5">
        <f>'90.1 Data-SI'!H981*Convert!$B$6/Convert!$B$5/$D981</f>
        <v>115.85985213264713</v>
      </c>
      <c r="I981" s="5">
        <f>'90.1 Data-SI'!I981*Convert!$B$6/Convert!$B$5/$D981</f>
        <v>25.940636766640115</v>
      </c>
      <c r="J981" s="5">
        <f>'90.1 Data-SI'!J981*Convert!$B$6/Convert!$B$5/$D981</f>
        <v>423.07034769449427</v>
      </c>
      <c r="K981" s="5">
        <f>'90.1 Data-SI'!K981*Convert!$B$7/Convert!$B$5/$D981</f>
        <v>14.910660066613914</v>
      </c>
      <c r="L981" s="5">
        <f>'90.1 Data-SI'!L981*Convert!$B$6/Convert!$B$5/$D981</f>
        <v>0</v>
      </c>
      <c r="M981" s="5">
        <f>'90.1 Data-SI'!M981*Convert!$B$6/Convert!$B$5/$D981</f>
        <v>95.138794324936043</v>
      </c>
      <c r="N981" s="5">
        <f>'90.1 Data-SI'!N981*Convert!$B$6/Convert!$B$5/$D981</f>
        <v>0.69378541766889845</v>
      </c>
      <c r="O981" s="5">
        <f>'90.1 Data-SI'!O981*Convert!$B$6/Convert!$B$5/$D981</f>
        <v>5.2599341440567542E-2</v>
      </c>
      <c r="P981" s="5">
        <f>'90.1 Data-SI'!P981*Convert!$B$6/Convert!$B$5/$D981</f>
        <v>0.6411860762283309</v>
      </c>
      <c r="Q981" s="5">
        <f>'90.1 Data-SI'!Q981*Convert!$B$6/Convert!$B$5/$D981</f>
        <v>0</v>
      </c>
      <c r="R981" s="5">
        <f>'90.1 Data-SI'!R981*Convert!$B$6/Convert!$B$5/$D981</f>
        <v>43.48646997948655</v>
      </c>
      <c r="S981" s="5">
        <f>'90.1 Data-SI'!S981*Convert!$B$6/Convert!$B$5/$D981</f>
        <v>0</v>
      </c>
      <c r="T981" s="5">
        <f>'90.1 Data-SI'!T981*Convert!$B$6/Convert!$B$5/$D981</f>
        <v>0</v>
      </c>
      <c r="U981" s="5">
        <f>'90.1 Data-SI'!U981*Convert!$B$7/Convert!$B$5/$D981</f>
        <v>19.265836139582529</v>
      </c>
      <c r="V981" s="5">
        <f>'90.1 Data-SI'!V981*Convert!$B$6/Convert!$B$5/$D981</f>
        <v>0</v>
      </c>
      <c r="W981" s="5">
        <f>'90.1 Data-SI'!W981*Convert!$B$6/Convert!$B$5/$D981</f>
        <v>302.78473547103357</v>
      </c>
      <c r="X981" s="5">
        <f>'90.1 Data-SI'!X981*Convert!$B$7/Convert!$B$5/$D981</f>
        <v>30.151401634941376</v>
      </c>
      <c r="Y981" s="5">
        <f t="shared" si="32"/>
        <v>332.93613710597492</v>
      </c>
      <c r="Z981" s="5">
        <f>'90.1 Data-SI'!Z981*Convert!$B$6/Convert!$B$5/$D981</f>
        <v>187.94184441038678</v>
      </c>
      <c r="AA981" s="5">
        <f>'90.1 Data-SI'!AA981*Convert!$B$6/Convert!$B$5/$D981</f>
        <v>1055.6523284347015</v>
      </c>
      <c r="AB981" s="5">
        <f t="shared" si="33"/>
        <v>1243.5941728450882</v>
      </c>
    </row>
    <row r="982" spans="1:28" x14ac:dyDescent="0.25">
      <c r="A982" s="95">
        <v>2013</v>
      </c>
      <c r="B982" s="95" t="s">
        <v>63</v>
      </c>
      <c r="C982" s="52" t="s">
        <v>18</v>
      </c>
      <c r="D982" s="5">
        <f>VLOOKUP(B982,SWH!$A$4:$C$19,3,FALSE)</f>
        <v>3804.01</v>
      </c>
      <c r="E982" s="5">
        <f>'90.1 Data-SI'!E982*Convert!$B$6/Convert!$B$5/$D982</f>
        <v>39.797844175546906</v>
      </c>
      <c r="F982" s="5">
        <f>'90.1 Data-SI'!F982*Convert!$B$7/Convert!$B$5/$D982</f>
        <v>38.797637230186041</v>
      </c>
      <c r="G982" s="5">
        <f>'90.1 Data-SI'!G982*Convert!$B$6/Convert!$B$5/$D982</f>
        <v>89.616262400291617</v>
      </c>
      <c r="H982" s="5">
        <f>'90.1 Data-SI'!H982*Convert!$B$6/Convert!$B$5/$D982</f>
        <v>116.35243977919207</v>
      </c>
      <c r="I982" s="5">
        <f>'90.1 Data-SI'!I982*Convert!$B$6/Convert!$B$5/$D982</f>
        <v>25.989201745876933</v>
      </c>
      <c r="J982" s="5">
        <f>'90.1 Data-SI'!J982*Convert!$B$6/Convert!$B$5/$D982</f>
        <v>423.07034769449427</v>
      </c>
      <c r="K982" s="5">
        <f>'90.1 Data-SI'!K982*Convert!$B$7/Convert!$B$5/$D982</f>
        <v>14.910660066613914</v>
      </c>
      <c r="L982" s="5">
        <f>'90.1 Data-SI'!L982*Convert!$B$6/Convert!$B$5/$D982</f>
        <v>0</v>
      </c>
      <c r="M982" s="5">
        <f>'90.1 Data-SI'!M982*Convert!$B$6/Convert!$B$5/$D982</f>
        <v>86.838808111557128</v>
      </c>
      <c r="N982" s="5">
        <f>'90.1 Data-SI'!N982*Convert!$B$6/Convert!$B$5/$D982</f>
        <v>0.89498318879287908</v>
      </c>
      <c r="O982" s="5">
        <f>'90.1 Data-SI'!O982*Convert!$B$6/Convert!$B$5/$D982</f>
        <v>5.2599341440567542E-2</v>
      </c>
      <c r="P982" s="5">
        <f>'90.1 Data-SI'!P982*Convert!$B$6/Convert!$B$5/$D982</f>
        <v>0.84238384735231153</v>
      </c>
      <c r="Q982" s="5">
        <f>'90.1 Data-SI'!Q982*Convert!$B$6/Convert!$B$5/$D982</f>
        <v>0</v>
      </c>
      <c r="R982" s="5">
        <f>'90.1 Data-SI'!R982*Convert!$B$6/Convert!$B$5/$D982</f>
        <v>11.197696641176021</v>
      </c>
      <c r="S982" s="5">
        <f>'90.1 Data-SI'!S982*Convert!$B$6/Convert!$B$5/$D982</f>
        <v>0</v>
      </c>
      <c r="T982" s="5">
        <f>'90.1 Data-SI'!T982*Convert!$B$6/Convert!$B$5/$D982</f>
        <v>0</v>
      </c>
      <c r="U982" s="5">
        <f>'90.1 Data-SI'!U982*Convert!$B$7/Convert!$B$5/$D982</f>
        <v>19.49776390937166</v>
      </c>
      <c r="V982" s="5">
        <f>'90.1 Data-SI'!V982*Convert!$B$6/Convert!$B$5/$D982</f>
        <v>0</v>
      </c>
      <c r="W982" s="5">
        <f>'90.1 Data-SI'!W982*Convert!$B$6/Convert!$B$5/$D982</f>
        <v>228.29299517592398</v>
      </c>
      <c r="X982" s="5">
        <f>'90.1 Data-SI'!X982*Convert!$B$7/Convert!$B$5/$D982</f>
        <v>38.797637230186041</v>
      </c>
      <c r="Y982" s="5">
        <f t="shared" si="32"/>
        <v>267.09063240610999</v>
      </c>
      <c r="Z982" s="5">
        <f>'90.1 Data-SI'!Z982*Convert!$B$6/Convert!$B$5/$D982</f>
        <v>213.88016855896802</v>
      </c>
      <c r="AA982" s="5">
        <f>'90.1 Data-SI'!AA982*Convert!$B$6/Convert!$B$5/$D982</f>
        <v>1007.6400649139548</v>
      </c>
      <c r="AB982" s="5">
        <f t="shared" si="33"/>
        <v>1221.5202334729229</v>
      </c>
    </row>
    <row r="983" spans="1:28" x14ac:dyDescent="0.25">
      <c r="A983" s="95">
        <v>2013</v>
      </c>
      <c r="B983" s="95" t="s">
        <v>63</v>
      </c>
      <c r="C983" s="52" t="s">
        <v>4</v>
      </c>
      <c r="D983" s="5">
        <f>VLOOKUP(B983,SWH!$A$4:$C$19,3,FALSE)</f>
        <v>3804.01</v>
      </c>
      <c r="E983" s="5">
        <f>'90.1 Data-SI'!E983*Convert!$B$6/Convert!$B$5/$D983</f>
        <v>55.784972816697227</v>
      </c>
      <c r="F983" s="5">
        <f>'90.1 Data-SI'!F983*Convert!$B$7/Convert!$B$5/$D983</f>
        <v>52.903278382548947</v>
      </c>
      <c r="G983" s="5">
        <f>'90.1 Data-SI'!G983*Convert!$B$6/Convert!$B$5/$D983</f>
        <v>106.37349285505441</v>
      </c>
      <c r="H983" s="5">
        <f>'90.1 Data-SI'!H983*Convert!$B$6/Convert!$B$5/$D983</f>
        <v>115.94773161888521</v>
      </c>
      <c r="I983" s="5">
        <f>'90.1 Data-SI'!I983*Convert!$B$6/Convert!$B$5/$D983</f>
        <v>25.956825093052387</v>
      </c>
      <c r="J983" s="5">
        <f>'90.1 Data-SI'!J983*Convert!$B$6/Convert!$B$5/$D983</f>
        <v>423.07034769449427</v>
      </c>
      <c r="K983" s="5">
        <f>'90.1 Data-SI'!K983*Convert!$B$7/Convert!$B$5/$D983</f>
        <v>14.910660066613914</v>
      </c>
      <c r="L983" s="5">
        <f>'90.1 Data-SI'!L983*Convert!$B$6/Convert!$B$5/$D983</f>
        <v>0</v>
      </c>
      <c r="M983" s="5">
        <f>'90.1 Data-SI'!M983*Convert!$B$6/Convert!$B$5/$D983</f>
        <v>87.243516271863982</v>
      </c>
      <c r="N983" s="5">
        <f>'90.1 Data-SI'!N983*Convert!$B$6/Convert!$B$5/$D983</f>
        <v>1.1100566682702377</v>
      </c>
      <c r="O983" s="5">
        <f>'90.1 Data-SI'!O983*Convert!$B$6/Convert!$B$5/$D983</f>
        <v>5.2599341440567542E-2</v>
      </c>
      <c r="P983" s="5">
        <f>'90.1 Data-SI'!P983*Convert!$B$6/Convert!$B$5/$D983</f>
        <v>1.0574573268296699</v>
      </c>
      <c r="Q983" s="5">
        <f>'90.1 Data-SI'!Q983*Convert!$B$6/Convert!$B$5/$D983</f>
        <v>0</v>
      </c>
      <c r="R983" s="5">
        <f>'90.1 Data-SI'!R983*Convert!$B$6/Convert!$B$5/$D983</f>
        <v>42.048021546853043</v>
      </c>
      <c r="S983" s="5">
        <f>'90.1 Data-SI'!S983*Convert!$B$6/Convert!$B$5/$D983</f>
        <v>4.627548735851553</v>
      </c>
      <c r="T983" s="5">
        <f>'90.1 Data-SI'!T983*Convert!$B$6/Convert!$B$5/$D983</f>
        <v>0</v>
      </c>
      <c r="U983" s="5">
        <f>'90.1 Data-SI'!U983*Convert!$B$7/Convert!$B$5/$D983</f>
        <v>19.872964465276262</v>
      </c>
      <c r="V983" s="5">
        <f>'90.1 Data-SI'!V983*Convert!$B$6/Convert!$B$5/$D983</f>
        <v>0</v>
      </c>
      <c r="W983" s="5">
        <f>'90.1 Data-SI'!W983*Convert!$B$6/Convert!$B$5/$D983</f>
        <v>297.13500955314987</v>
      </c>
      <c r="X983" s="5">
        <f>'90.1 Data-SI'!X983*Convert!$B$7/Convert!$B$5/$D983</f>
        <v>52.903278382548947</v>
      </c>
      <c r="Y983" s="5">
        <f t="shared" si="32"/>
        <v>350.0382879356988</v>
      </c>
      <c r="Z983" s="5">
        <f>'90.1 Data-SI'!Z983*Convert!$B$6/Convert!$B$5/$D983</f>
        <v>256.18720332841741</v>
      </c>
      <c r="AA983" s="5">
        <f>'90.1 Data-SI'!AA983*Convert!$B$6/Convert!$B$5/$D983</f>
        <v>1118.3474040113808</v>
      </c>
      <c r="AB983" s="5">
        <f t="shared" si="33"/>
        <v>1374.5346073397982</v>
      </c>
    </row>
    <row r="984" spans="1:28" x14ac:dyDescent="0.25">
      <c r="A984" s="95">
        <v>2013</v>
      </c>
      <c r="B984" s="95" t="s">
        <v>63</v>
      </c>
      <c r="C984" s="52" t="s">
        <v>5</v>
      </c>
      <c r="D984" s="5">
        <f>VLOOKUP(B984,SWH!$A$4:$C$19,3,FALSE)</f>
        <v>3804.01</v>
      </c>
      <c r="E984" s="5">
        <f>'90.1 Data-SI'!E984*Convert!$B$6/Convert!$B$5/$D984</f>
        <v>37.96162543678323</v>
      </c>
      <c r="F984" s="5">
        <f>'90.1 Data-SI'!F984*Convert!$B$7/Convert!$B$5/$D984</f>
        <v>37.233510018229303</v>
      </c>
      <c r="G984" s="5">
        <f>'90.1 Data-SI'!G984*Convert!$B$6/Convert!$B$5/$D984</f>
        <v>103.35090105207689</v>
      </c>
      <c r="H984" s="5">
        <f>'90.1 Data-SI'!H984*Convert!$B$6/Convert!$B$5/$D984</f>
        <v>115.88991616741279</v>
      </c>
      <c r="I984" s="5">
        <f>'90.1 Data-SI'!I984*Convert!$B$6/Convert!$B$5/$D984</f>
        <v>25.982263891700246</v>
      </c>
      <c r="J984" s="5">
        <f>'90.1 Data-SI'!J984*Convert!$B$6/Convert!$B$5/$D984</f>
        <v>423.07034769449427</v>
      </c>
      <c r="K984" s="5">
        <f>'90.1 Data-SI'!K984*Convert!$B$7/Convert!$B$5/$D984</f>
        <v>14.910660066613914</v>
      </c>
      <c r="L984" s="5">
        <f>'90.1 Data-SI'!L984*Convert!$B$6/Convert!$B$5/$D984</f>
        <v>0</v>
      </c>
      <c r="M984" s="5">
        <f>'90.1 Data-SI'!M984*Convert!$B$6/Convert!$B$5/$D984</f>
        <v>95.152670033289425</v>
      </c>
      <c r="N984" s="5">
        <f>'90.1 Data-SI'!N984*Convert!$B$6/Convert!$B$5/$D984</f>
        <v>0.75622610525909928</v>
      </c>
      <c r="O984" s="5">
        <f>'90.1 Data-SI'!O984*Convert!$B$6/Convert!$B$5/$D984</f>
        <v>5.2599341440567542E-2</v>
      </c>
      <c r="P984" s="5">
        <f>'90.1 Data-SI'!P984*Convert!$B$6/Convert!$B$5/$D984</f>
        <v>0.70362676381853184</v>
      </c>
      <c r="Q984" s="5">
        <f>'90.1 Data-SI'!Q984*Convert!$B$6/Convert!$B$5/$D984</f>
        <v>0</v>
      </c>
      <c r="R984" s="5">
        <f>'90.1 Data-SI'!R984*Convert!$B$6/Convert!$B$5/$D984</f>
        <v>37.806680026837171</v>
      </c>
      <c r="S984" s="5">
        <f>'90.1 Data-SI'!S984*Convert!$B$6/Convert!$B$5/$D984</f>
        <v>0</v>
      </c>
      <c r="T984" s="5">
        <f>'90.1 Data-SI'!T984*Convert!$B$6/Convert!$B$5/$D984</f>
        <v>0</v>
      </c>
      <c r="U984" s="5">
        <f>'90.1 Data-SI'!U984*Convert!$B$7/Convert!$B$5/$D984</f>
        <v>19.709902620305066</v>
      </c>
      <c r="V984" s="5">
        <f>'90.1 Data-SI'!V984*Convert!$B$6/Convert!$B$5/$D984</f>
        <v>0</v>
      </c>
      <c r="W984" s="5">
        <f>'90.1 Data-SI'!W984*Convert!$B$6/Convert!$B$5/$D984</f>
        <v>274.9755033128053</v>
      </c>
      <c r="X984" s="5">
        <f>'90.1 Data-SI'!X984*Convert!$B$7/Convert!$B$5/$D984</f>
        <v>37.233510018229303</v>
      </c>
      <c r="Y984" s="5">
        <f t="shared" si="32"/>
        <v>312.20901333103461</v>
      </c>
      <c r="Z984" s="5">
        <f>'90.1 Data-SI'!Z984*Convert!$B$6/Convert!$B$5/$D984</f>
        <v>209.93021691437309</v>
      </c>
      <c r="AA984" s="5">
        <f>'90.1 Data-SI'!AA984*Convert!$B$6/Convert!$B$5/$D984</f>
        <v>1049.9031599402854</v>
      </c>
      <c r="AB984" s="5">
        <f t="shared" si="33"/>
        <v>1259.8333768546586</v>
      </c>
    </row>
    <row r="985" spans="1:28" x14ac:dyDescent="0.25">
      <c r="A985" s="95">
        <v>2013</v>
      </c>
      <c r="B985" s="95" t="s">
        <v>63</v>
      </c>
      <c r="C985" s="52" t="s">
        <v>15</v>
      </c>
      <c r="D985" s="5">
        <f>VLOOKUP(B985,SWH!$A$4:$C$19,3,FALSE)</f>
        <v>3804.01</v>
      </c>
      <c r="E985" s="5">
        <f>'90.1 Data-SI'!E985*Convert!$B$6/Convert!$B$5/$D985</f>
        <v>36.611056490387767</v>
      </c>
      <c r="F985" s="5">
        <f>'90.1 Data-SI'!F985*Convert!$B$7/Convert!$B$5/$D985</f>
        <v>37.194723462872076</v>
      </c>
      <c r="G985" s="5">
        <f>'90.1 Data-SI'!G985*Convert!$B$6/Convert!$B$5/$D985</f>
        <v>65.650601455948973</v>
      </c>
      <c r="H985" s="5">
        <f>'90.1 Data-SI'!H985*Convert!$B$6/Convert!$B$5/$D985</f>
        <v>116.1512420080681</v>
      </c>
      <c r="I985" s="5">
        <f>'90.1 Data-SI'!I985*Convert!$B$6/Convert!$B$5/$D985</f>
        <v>25.977638655582453</v>
      </c>
      <c r="J985" s="5">
        <f>'90.1 Data-SI'!J985*Convert!$B$6/Convert!$B$5/$D985</f>
        <v>423.07034769449427</v>
      </c>
      <c r="K985" s="5">
        <f>'90.1 Data-SI'!K985*Convert!$B$7/Convert!$B$5/$D985</f>
        <v>14.910660066613914</v>
      </c>
      <c r="L985" s="5">
        <f>'90.1 Data-SI'!L985*Convert!$B$6/Convert!$B$5/$D985</f>
        <v>0</v>
      </c>
      <c r="M985" s="5">
        <f>'90.1 Data-SI'!M985*Convert!$B$6/Convert!$B$5/$D985</f>
        <v>88.263380835837268</v>
      </c>
      <c r="N985" s="5">
        <f>'90.1 Data-SI'!N985*Convert!$B$6/Convert!$B$5/$D985</f>
        <v>0.91117151520515327</v>
      </c>
      <c r="O985" s="5">
        <f>'90.1 Data-SI'!O985*Convert!$B$6/Convert!$B$5/$D985</f>
        <v>5.2599341440567542E-2</v>
      </c>
      <c r="P985" s="5">
        <f>'90.1 Data-SI'!P985*Convert!$B$6/Convert!$B$5/$D985</f>
        <v>0.85857217376458572</v>
      </c>
      <c r="Q985" s="5">
        <f>'90.1 Data-SI'!Q985*Convert!$B$6/Convert!$B$5/$D985</f>
        <v>0</v>
      </c>
      <c r="R985" s="5">
        <f>'90.1 Data-SI'!R985*Convert!$B$6/Convert!$B$5/$D985</f>
        <v>10.501598605448226</v>
      </c>
      <c r="S985" s="5">
        <f>'90.1 Data-SI'!S985*Convert!$B$6/Convert!$B$5/$D985</f>
        <v>0</v>
      </c>
      <c r="T985" s="5">
        <f>'90.1 Data-SI'!T985*Convert!$B$6/Convert!$B$5/$D985</f>
        <v>0</v>
      </c>
      <c r="U985" s="5">
        <f>'90.1 Data-SI'!U985*Convert!$B$7/Convert!$B$5/$D985</f>
        <v>19.834969472273265</v>
      </c>
      <c r="V985" s="5">
        <f>'90.1 Data-SI'!V985*Convert!$B$6/Convert!$B$5/$D985</f>
        <v>0</v>
      </c>
      <c r="W985" s="5">
        <f>'90.1 Data-SI'!W985*Convert!$B$6/Convert!$B$5/$D985</f>
        <v>201.88520956138683</v>
      </c>
      <c r="X985" s="5">
        <f>'90.1 Data-SI'!X985*Convert!$B$7/Convert!$B$5/$D985</f>
        <v>37.194723462872076</v>
      </c>
      <c r="Y985" s="5">
        <f t="shared" si="32"/>
        <v>239.07993302425891</v>
      </c>
      <c r="Z985" s="5">
        <f>'90.1 Data-SI'!Z985*Convert!$B$6/Convert!$B$5/$D985</f>
        <v>210.17766704667503</v>
      </c>
      <c r="AA985" s="5">
        <f>'90.1 Data-SI'!AA985*Convert!$B$6/Convert!$B$5/$D985</f>
        <v>977.31470430764728</v>
      </c>
      <c r="AB985" s="5">
        <f t="shared" si="33"/>
        <v>1187.4923713543224</v>
      </c>
    </row>
    <row r="986" spans="1:28" x14ac:dyDescent="0.25">
      <c r="A986" s="95">
        <v>2013</v>
      </c>
      <c r="B986" s="95" t="s">
        <v>63</v>
      </c>
      <c r="C986" s="52" t="s">
        <v>16</v>
      </c>
      <c r="D986" s="5">
        <f>VLOOKUP(B986,SWH!$A$4:$C$19,3,FALSE)</f>
        <v>3804.01</v>
      </c>
      <c r="E986" s="5">
        <f>'90.1 Data-SI'!E986*Convert!$B$6/Convert!$B$5/$D986</f>
        <v>68.985396696877473</v>
      </c>
      <c r="F986" s="5">
        <f>'90.1 Data-SI'!F986*Convert!$B$7/Convert!$B$5/$D986</f>
        <v>76.312943446520919</v>
      </c>
      <c r="G986" s="5">
        <f>'90.1 Data-SI'!G986*Convert!$B$6/Convert!$B$5/$D986</f>
        <v>105.69820838185667</v>
      </c>
      <c r="H986" s="5">
        <f>'90.1 Data-SI'!H986*Convert!$B$6/Convert!$B$5/$D986</f>
        <v>115.98242088976865</v>
      </c>
      <c r="I986" s="5">
        <f>'90.1 Data-SI'!I986*Convert!$B$6/Convert!$B$5/$D986</f>
        <v>25.970700801405766</v>
      </c>
      <c r="J986" s="5">
        <f>'90.1 Data-SI'!J986*Convert!$B$6/Convert!$B$5/$D986</f>
        <v>423.07034769449427</v>
      </c>
      <c r="K986" s="5">
        <f>'90.1 Data-SI'!K986*Convert!$B$7/Convert!$B$5/$D986</f>
        <v>14.910660066613914</v>
      </c>
      <c r="L986" s="5">
        <f>'90.1 Data-SI'!L986*Convert!$B$6/Convert!$B$5/$D986</f>
        <v>0</v>
      </c>
      <c r="M986" s="5">
        <f>'90.1 Data-SI'!M986*Convert!$B$6/Convert!$B$5/$D986</f>
        <v>87.990491904887506</v>
      </c>
      <c r="N986" s="5">
        <f>'90.1 Data-SI'!N986*Convert!$B$6/Convert!$B$5/$D986</f>
        <v>1.5378910091660583</v>
      </c>
      <c r="O986" s="5">
        <f>'90.1 Data-SI'!O986*Convert!$B$6/Convert!$B$5/$D986</f>
        <v>5.2599341440567542E-2</v>
      </c>
      <c r="P986" s="5">
        <f>'90.1 Data-SI'!P986*Convert!$B$6/Convert!$B$5/$D986</f>
        <v>1.4852916677254908</v>
      </c>
      <c r="Q986" s="5">
        <f>'90.1 Data-SI'!Q986*Convert!$B$6/Convert!$B$5/$D986</f>
        <v>0</v>
      </c>
      <c r="R986" s="5">
        <f>'90.1 Data-SI'!R986*Convert!$B$6/Convert!$B$5/$D986</f>
        <v>53.55560900792117</v>
      </c>
      <c r="S986" s="5">
        <f>'90.1 Data-SI'!S986*Convert!$B$6/Convert!$B$5/$D986</f>
        <v>4.8657483959178744</v>
      </c>
      <c r="T986" s="5">
        <f>'90.1 Data-SI'!T986*Convert!$B$6/Convert!$B$5/$D986</f>
        <v>0</v>
      </c>
      <c r="U986" s="5">
        <f>'90.1 Data-SI'!U986*Convert!$B$7/Convert!$B$5/$D986</f>
        <v>20.309115322456506</v>
      </c>
      <c r="V986" s="5">
        <f>'90.1 Data-SI'!V986*Convert!$B$6/Convert!$B$5/$D986</f>
        <v>0</v>
      </c>
      <c r="W986" s="5">
        <f>'90.1 Data-SI'!W986*Convert!$B$6/Convert!$B$5/$D986</f>
        <v>322.58074605518618</v>
      </c>
      <c r="X986" s="5">
        <f>'90.1 Data-SI'!X986*Convert!$B$7/Convert!$B$5/$D986</f>
        <v>76.312943446520919</v>
      </c>
      <c r="Y986" s="5">
        <f t="shared" si="32"/>
        <v>398.89368950170712</v>
      </c>
      <c r="Z986" s="5">
        <f>'90.1 Data-SI'!Z986*Convert!$B$6/Convert!$B$5/$D986</f>
        <v>325.85250973461041</v>
      </c>
      <c r="AA986" s="5">
        <f>'90.1 Data-SI'!AA986*Convert!$B$6/Convert!$B$5/$D986</f>
        <v>1213.509324516906</v>
      </c>
      <c r="AB986" s="5">
        <f t="shared" si="33"/>
        <v>1539.3618342515165</v>
      </c>
    </row>
    <row r="987" spans="1:28" x14ac:dyDescent="0.25">
      <c r="A987" s="95">
        <v>2013</v>
      </c>
      <c r="B987" s="95" t="s">
        <v>63</v>
      </c>
      <c r="C987" s="52" t="s">
        <v>9</v>
      </c>
      <c r="D987" s="5">
        <f>VLOOKUP(B987,SWH!$A$4:$C$19,3,FALSE)</f>
        <v>3804.01</v>
      </c>
      <c r="E987" s="5">
        <f>'90.1 Data-SI'!E987*Convert!$B$6/Convert!$B$5/$D987</f>
        <v>52.114847957228761</v>
      </c>
      <c r="F987" s="5">
        <f>'90.1 Data-SI'!F987*Convert!$B$7/Convert!$B$5/$D987</f>
        <v>63.516546428052969</v>
      </c>
      <c r="G987" s="5">
        <f>'90.1 Data-SI'!G987*Convert!$B$6/Convert!$B$5/$D987</f>
        <v>77.627650382973059</v>
      </c>
      <c r="H987" s="5">
        <f>'90.1 Data-SI'!H987*Convert!$B$6/Convert!$B$5/$D987</f>
        <v>116.07723823018341</v>
      </c>
      <c r="I987" s="5">
        <f>'90.1 Data-SI'!I987*Convert!$B$6/Convert!$B$5/$D987</f>
        <v>25.938324148581216</v>
      </c>
      <c r="J987" s="5">
        <f>'90.1 Data-SI'!J987*Convert!$B$6/Convert!$B$5/$D987</f>
        <v>423.07034769449427</v>
      </c>
      <c r="K987" s="5">
        <f>'90.1 Data-SI'!K987*Convert!$B$7/Convert!$B$5/$D987</f>
        <v>14.910660066613914</v>
      </c>
      <c r="L987" s="5">
        <f>'90.1 Data-SI'!L987*Convert!$B$6/Convert!$B$5/$D987</f>
        <v>0</v>
      </c>
      <c r="M987" s="5">
        <f>'90.1 Data-SI'!M987*Convert!$B$6/Convert!$B$5/$D987</f>
        <v>90.989957527276033</v>
      </c>
      <c r="N987" s="5">
        <f>'90.1 Data-SI'!N987*Convert!$B$6/Convert!$B$5/$D987</f>
        <v>1.3898834533966931</v>
      </c>
      <c r="O987" s="5">
        <f>'90.1 Data-SI'!O987*Convert!$B$6/Convert!$B$5/$D987</f>
        <v>5.2599341440567542E-2</v>
      </c>
      <c r="P987" s="5">
        <f>'90.1 Data-SI'!P987*Convert!$B$6/Convert!$B$5/$D987</f>
        <v>1.3372841119561256</v>
      </c>
      <c r="Q987" s="5">
        <f>'90.1 Data-SI'!Q987*Convert!$B$6/Convert!$B$5/$D987</f>
        <v>0</v>
      </c>
      <c r="R987" s="5">
        <f>'90.1 Data-SI'!R987*Convert!$B$6/Convert!$B$5/$D987</f>
        <v>53.236467715793474</v>
      </c>
      <c r="S987" s="5">
        <f>'90.1 Data-SI'!S987*Convert!$B$6/Convert!$B$5/$D987</f>
        <v>0</v>
      </c>
      <c r="T987" s="5">
        <f>'90.1 Data-SI'!T987*Convert!$B$6/Convert!$B$5/$D987</f>
        <v>0</v>
      </c>
      <c r="U987" s="5">
        <f>'90.1 Data-SI'!U987*Convert!$B$7/Convert!$B$5/$D987</f>
        <v>20.19671346815597</v>
      </c>
      <c r="V987" s="5">
        <f>'90.1 Data-SI'!V987*Convert!$B$6/Convert!$B$5/$D987</f>
        <v>0</v>
      </c>
      <c r="W987" s="5">
        <f>'90.1 Data-SI'!W987*Convert!$B$6/Convert!$B$5/$D987</f>
        <v>275.3062076952275</v>
      </c>
      <c r="X987" s="5">
        <f>'90.1 Data-SI'!X987*Convert!$B$7/Convert!$B$5/$D987</f>
        <v>63.516546428052969</v>
      </c>
      <c r="Y987" s="5">
        <f t="shared" si="32"/>
        <v>338.82275412328045</v>
      </c>
      <c r="Z987" s="5">
        <f>'90.1 Data-SI'!Z987*Convert!$B$6/Convert!$B$5/$D987</f>
        <v>288.13833443012913</v>
      </c>
      <c r="AA987" s="5">
        <f>'90.1 Data-SI'!AA987*Convert!$B$6/Convert!$B$5/$D987</f>
        <v>1128.5830515400562</v>
      </c>
      <c r="AB987" s="5">
        <f t="shared" si="33"/>
        <v>1416.7213859701853</v>
      </c>
    </row>
    <row r="988" spans="1:28" x14ac:dyDescent="0.25">
      <c r="A988" s="95">
        <v>2013</v>
      </c>
      <c r="B988" s="95" t="s">
        <v>63</v>
      </c>
      <c r="C988" s="52" t="s">
        <v>12</v>
      </c>
      <c r="D988" s="5">
        <f>VLOOKUP(B988,SWH!$A$4:$C$19,3,FALSE)</f>
        <v>3804.01</v>
      </c>
      <c r="E988" s="5">
        <f>'90.1 Data-SI'!E988*Convert!$B$6/Convert!$B$5/$D988</f>
        <v>72.5468285075778</v>
      </c>
      <c r="F988" s="5">
        <f>'90.1 Data-SI'!F988*Convert!$B$7/Convert!$B$5/$D988</f>
        <v>96.501741291134593</v>
      </c>
      <c r="G988" s="5">
        <f>'90.1 Data-SI'!G988*Convert!$B$6/Convert!$B$5/$D988</f>
        <v>85.809693075348264</v>
      </c>
      <c r="H988" s="5">
        <f>'90.1 Data-SI'!H988*Convert!$B$6/Convert!$B$5/$D988</f>
        <v>115.81128715341032</v>
      </c>
      <c r="I988" s="5">
        <f>'90.1 Data-SI'!I988*Convert!$B$6/Convert!$B$5/$D988</f>
        <v>25.977638655582453</v>
      </c>
      <c r="J988" s="5">
        <f>'90.1 Data-SI'!J988*Convert!$B$6/Convert!$B$5/$D988</f>
        <v>423.07034769449427</v>
      </c>
      <c r="K988" s="5">
        <f>'90.1 Data-SI'!K988*Convert!$B$7/Convert!$B$5/$D988</f>
        <v>14.910660066613914</v>
      </c>
      <c r="L988" s="5">
        <f>'90.1 Data-SI'!L988*Convert!$B$6/Convert!$B$5/$D988</f>
        <v>0</v>
      </c>
      <c r="M988" s="5">
        <f>'90.1 Data-SI'!M988*Convert!$B$6/Convert!$B$5/$D988</f>
        <v>89.590823601643734</v>
      </c>
      <c r="N988" s="5">
        <f>'90.1 Data-SI'!N988*Convert!$B$6/Convert!$B$5/$D988</f>
        <v>1.7899663775857582</v>
      </c>
      <c r="O988" s="5">
        <f>'90.1 Data-SI'!O988*Convert!$B$6/Convert!$B$5/$D988</f>
        <v>5.2599341440567542E-2</v>
      </c>
      <c r="P988" s="5">
        <f>'90.1 Data-SI'!P988*Convert!$B$6/Convert!$B$5/$D988</f>
        <v>1.7373670361451905</v>
      </c>
      <c r="Q988" s="5">
        <f>'90.1 Data-SI'!Q988*Convert!$B$6/Convert!$B$5/$D988</f>
        <v>0</v>
      </c>
      <c r="R988" s="5">
        <f>'90.1 Data-SI'!R988*Convert!$B$6/Convert!$B$5/$D988</f>
        <v>73.16892276542093</v>
      </c>
      <c r="S988" s="5">
        <f>'90.1 Data-SI'!S988*Convert!$B$6/Convert!$B$5/$D988</f>
        <v>4.9143133751546975</v>
      </c>
      <c r="T988" s="5">
        <f>'90.1 Data-SI'!T988*Convert!$B$6/Convert!$B$5/$D988</f>
        <v>0</v>
      </c>
      <c r="U988" s="5">
        <f>'90.1 Data-SI'!U988*Convert!$B$7/Convert!$B$5/$D988</f>
        <v>20.831546476247727</v>
      </c>
      <c r="V988" s="5">
        <f>'90.1 Data-SI'!V988*Convert!$B$6/Convert!$B$5/$D988</f>
        <v>0</v>
      </c>
      <c r="W988" s="5">
        <f>'90.1 Data-SI'!W988*Convert!$B$6/Convert!$B$5/$D988</f>
        <v>327.76794836129068</v>
      </c>
      <c r="X988" s="5">
        <f>'90.1 Data-SI'!X988*Convert!$B$7/Convert!$B$5/$D988</f>
        <v>96.501741291134593</v>
      </c>
      <c r="Y988" s="5">
        <f t="shared" si="32"/>
        <v>424.26968965242526</v>
      </c>
      <c r="Z988" s="5">
        <f>'90.1 Data-SI'!Z988*Convert!$B$6/Convert!$B$5/$D988</f>
        <v>386.36216124563288</v>
      </c>
      <c r="AA988" s="5">
        <f>'90.1 Data-SI'!AA988*Convert!$B$6/Convert!$B$5/$D988</f>
        <v>1279.04429506991</v>
      </c>
      <c r="AB988" s="5">
        <f t="shared" si="33"/>
        <v>1665.406456315543</v>
      </c>
    </row>
    <row r="989" spans="1:28" x14ac:dyDescent="0.25">
      <c r="A989" s="95">
        <v>2013</v>
      </c>
      <c r="B989" s="95" t="s">
        <v>63</v>
      </c>
      <c r="C989" s="52" t="s">
        <v>8</v>
      </c>
      <c r="D989" s="5">
        <f>VLOOKUP(B989,SWH!$A$4:$C$19,3,FALSE)</f>
        <v>3804.01</v>
      </c>
      <c r="E989" s="5">
        <f>'90.1 Data-SI'!E989*Convert!$B$6/Convert!$B$5/$D989</f>
        <v>91.364601652817242</v>
      </c>
      <c r="F989" s="5">
        <f>'90.1 Data-SI'!F989*Convert!$B$7/Convert!$B$5/$D989</f>
        <v>136.53421579391807</v>
      </c>
      <c r="G989" s="5">
        <f>'90.1 Data-SI'!G989*Convert!$B$6/Convert!$B$5/$D989</f>
        <v>47.970636395686533</v>
      </c>
      <c r="H989" s="5">
        <f>'90.1 Data-SI'!H989*Convert!$B$6/Convert!$B$5/$D989</f>
        <v>116.70627034220321</v>
      </c>
      <c r="I989" s="5">
        <f>'90.1 Data-SI'!I989*Convert!$B$6/Convert!$B$5/$D989</f>
        <v>26.127958829410716</v>
      </c>
      <c r="J989" s="5">
        <f>'90.1 Data-SI'!J989*Convert!$B$6/Convert!$B$5/$D989</f>
        <v>423.07034769449427</v>
      </c>
      <c r="K989" s="5">
        <f>'90.1 Data-SI'!K989*Convert!$B$7/Convert!$B$5/$D989</f>
        <v>14.910660066613914</v>
      </c>
      <c r="L989" s="5">
        <f>'90.1 Data-SI'!L989*Convert!$B$6/Convert!$B$5/$D989</f>
        <v>0</v>
      </c>
      <c r="M989" s="5">
        <f>'90.1 Data-SI'!M989*Convert!$B$6/Convert!$B$5/$D989</f>
        <v>90.28460901931264</v>
      </c>
      <c r="N989" s="5">
        <f>'90.1 Data-SI'!N989*Convert!$B$6/Convert!$B$5/$D989</f>
        <v>2.2686783157772976</v>
      </c>
      <c r="O989" s="5">
        <f>'90.1 Data-SI'!O989*Convert!$B$6/Convert!$B$5/$D989</f>
        <v>5.2599341440567542E-2</v>
      </c>
      <c r="P989" s="5">
        <f>'90.1 Data-SI'!P989*Convert!$B$6/Convert!$B$5/$D989</f>
        <v>2.2160789743367304</v>
      </c>
      <c r="Q989" s="5">
        <f>'90.1 Data-SI'!Q989*Convert!$B$6/Convert!$B$5/$D989</f>
        <v>0</v>
      </c>
      <c r="R989" s="5">
        <f>'90.1 Data-SI'!R989*Convert!$B$6/Convert!$B$5/$D989</f>
        <v>101.38286308395614</v>
      </c>
      <c r="S989" s="5">
        <f>'90.1 Data-SI'!S989*Convert!$B$6/Convert!$B$5/$D989</f>
        <v>4.7801815277387103</v>
      </c>
      <c r="T989" s="5">
        <f>'90.1 Data-SI'!T989*Convert!$B$6/Convert!$B$5/$D989</f>
        <v>0</v>
      </c>
      <c r="U989" s="5">
        <f>'90.1 Data-SI'!U989*Convert!$B$7/Convert!$B$5/$D989</f>
        <v>21.555826030367371</v>
      </c>
      <c r="V989" s="5">
        <f>'90.1 Data-SI'!V989*Convert!$B$6/Convert!$B$5/$D989</f>
        <v>0</v>
      </c>
      <c r="W989" s="5">
        <f>'90.1 Data-SI'!W989*Convert!$B$6/Convert!$B$5/$D989</f>
        <v>337.99897065384795</v>
      </c>
      <c r="X989" s="5">
        <f>'90.1 Data-SI'!X989*Convert!$B$7/Convert!$B$5/$D989</f>
        <v>136.53421579391807</v>
      </c>
      <c r="Y989" s="5">
        <f t="shared" si="32"/>
        <v>474.53318644776601</v>
      </c>
      <c r="Z989" s="5">
        <f>'90.1 Data-SI'!Z989*Convert!$B$6/Convert!$B$5/$D989</f>
        <v>505.43655248014591</v>
      </c>
      <c r="AA989" s="5">
        <f>'90.1 Data-SI'!AA989*Convert!$B$6/Convert!$B$5/$D989</f>
        <v>1409.3880741054249</v>
      </c>
      <c r="AB989" s="5">
        <f t="shared" si="33"/>
        <v>1914.824626585571</v>
      </c>
    </row>
    <row r="990" spans="1:28" x14ac:dyDescent="0.25">
      <c r="A990" s="95">
        <v>2016</v>
      </c>
      <c r="B990" s="95" t="s">
        <v>63</v>
      </c>
      <c r="C990" s="52" t="s">
        <v>10</v>
      </c>
      <c r="D990" s="5">
        <f>VLOOKUP(B990,SWH!$A$4:$C$19,3,FALSE)</f>
        <v>3804.01</v>
      </c>
      <c r="E990" s="5">
        <f>'90.1 Data-SI'!E990*Convert!$B$6/Convert!$B$5/$D990</f>
        <v>26.2644032948856</v>
      </c>
      <c r="F990" s="5">
        <f>'90.1 Data-SI'!F990*Convert!$B$7/Convert!$B$5/$D990</f>
        <v>20.747640866699438</v>
      </c>
      <c r="G990" s="5">
        <f>'90.1 Data-SI'!G990*Convert!$B$6/Convert!$B$5/$D990</f>
        <v>485.10863974244717</v>
      </c>
      <c r="H990" s="5">
        <f>'90.1 Data-SI'!H990*Convert!$B$6/Convert!$B$5/$D990</f>
        <v>106.81520290430362</v>
      </c>
      <c r="I990" s="5">
        <f>'90.1 Data-SI'!I990*Convert!$B$6/Convert!$B$5/$D990</f>
        <v>12.335504726153017</v>
      </c>
      <c r="J990" s="5">
        <f>'90.1 Data-SI'!J990*Convert!$B$6/Convert!$B$5/$D990</f>
        <v>423.07034769449427</v>
      </c>
      <c r="K990" s="5">
        <f>'90.1 Data-SI'!K990*Convert!$B$7/Convert!$B$5/$D990</f>
        <v>14.910660066613914</v>
      </c>
      <c r="L990" s="5">
        <f>'90.1 Data-SI'!L990*Convert!$B$6/Convert!$B$5/$D990</f>
        <v>0</v>
      </c>
      <c r="M990" s="5">
        <f>'90.1 Data-SI'!M990*Convert!$B$6/Convert!$B$5/$D990</f>
        <v>90.578311512792496</v>
      </c>
      <c r="N990" s="5">
        <f>'90.1 Data-SI'!N990*Convert!$B$6/Convert!$B$5/$D990</f>
        <v>0.55502833413511887</v>
      </c>
      <c r="O990" s="5">
        <f>'90.1 Data-SI'!O990*Convert!$B$6/Convert!$B$5/$D990</f>
        <v>5.2599341440567542E-2</v>
      </c>
      <c r="P990" s="5">
        <f>'90.1 Data-SI'!P990*Convert!$B$6/Convert!$B$5/$D990</f>
        <v>0.50242899269455121</v>
      </c>
      <c r="Q990" s="5">
        <f>'90.1 Data-SI'!Q990*Convert!$B$6/Convert!$B$5/$D990</f>
        <v>0</v>
      </c>
      <c r="R990" s="5">
        <f>'90.1 Data-SI'!R990*Convert!$B$6/Convert!$B$5/$D990</f>
        <v>0</v>
      </c>
      <c r="S990" s="5">
        <f>'90.1 Data-SI'!S990*Convert!$B$6/Convert!$B$5/$D990</f>
        <v>0</v>
      </c>
      <c r="T990" s="5">
        <f>'90.1 Data-SI'!T990*Convert!$B$6/Convert!$B$5/$D990</f>
        <v>0</v>
      </c>
      <c r="U990" s="5">
        <f>'90.1 Data-SI'!U990*Convert!$B$7/Convert!$B$5/$D990</f>
        <v>16.216737951091964</v>
      </c>
      <c r="V990" s="5">
        <f>'90.1 Data-SI'!V990*Convert!$B$6/Convert!$B$5/$D990</f>
        <v>0</v>
      </c>
      <c r="W990" s="5">
        <f>'90.1 Data-SI'!W990*Convert!$B$6/Convert!$B$5/$D990</f>
        <v>602.45378354281991</v>
      </c>
      <c r="X990" s="5">
        <f>'90.1 Data-SI'!X990*Convert!$B$7/Convert!$B$5/$D990</f>
        <v>20.747640866699438</v>
      </c>
      <c r="Y990" s="5">
        <f t="shared" si="32"/>
        <v>623.20142440951929</v>
      </c>
      <c r="Z990" s="5">
        <f>'90.1 Data-SI'!Z990*Convert!$B$6/Convert!$B$5/$D990</f>
        <v>151.55742448977088</v>
      </c>
      <c r="AA990" s="5">
        <f>'90.1 Data-SI'!AA990*Convert!$B$6/Convert!$B$5/$D990</f>
        <v>1296.2848626989824</v>
      </c>
      <c r="AB990" s="5">
        <f t="shared" si="33"/>
        <v>1447.8422871887533</v>
      </c>
    </row>
    <row r="991" spans="1:28" x14ac:dyDescent="0.25">
      <c r="A991" s="95">
        <v>2016</v>
      </c>
      <c r="B991" s="95" t="s">
        <v>63</v>
      </c>
      <c r="C991" s="52" t="s">
        <v>6</v>
      </c>
      <c r="D991" s="5">
        <f>VLOOKUP(B991,SWH!$A$4:$C$19,3,FALSE)</f>
        <v>3804.01</v>
      </c>
      <c r="E991" s="5">
        <f>'90.1 Data-SI'!E991*Convert!$B$6/Convert!$B$5/$D991</f>
        <v>33.068125624158597</v>
      </c>
      <c r="F991" s="5">
        <f>'90.1 Data-SI'!F991*Convert!$B$7/Convert!$B$5/$D991</f>
        <v>23.207025101289315</v>
      </c>
      <c r="G991" s="5">
        <f>'90.1 Data-SI'!G991*Convert!$B$6/Convert!$B$5/$D991</f>
        <v>423.01484486108075</v>
      </c>
      <c r="H991" s="5">
        <f>'90.1 Data-SI'!H991*Convert!$B$6/Convert!$B$5/$D991</f>
        <v>107.02102591154537</v>
      </c>
      <c r="I991" s="5">
        <f>'90.1 Data-SI'!I991*Convert!$B$6/Convert!$B$5/$D991</f>
        <v>12.548265587571475</v>
      </c>
      <c r="J991" s="5">
        <f>'90.1 Data-SI'!J991*Convert!$B$6/Convert!$B$5/$D991</f>
        <v>423.07034769449427</v>
      </c>
      <c r="K991" s="5">
        <f>'90.1 Data-SI'!K991*Convert!$B$7/Convert!$B$5/$D991</f>
        <v>14.910660066613914</v>
      </c>
      <c r="L991" s="5">
        <f>'90.1 Data-SI'!L991*Convert!$B$6/Convert!$B$5/$D991</f>
        <v>0</v>
      </c>
      <c r="M991" s="5">
        <f>'90.1 Data-SI'!M991*Convert!$B$6/Convert!$B$5/$D991</f>
        <v>85.069655296501438</v>
      </c>
      <c r="N991" s="5">
        <f>'90.1 Data-SI'!N991*Convert!$B$6/Convert!$B$5/$D991</f>
        <v>0.60359331337194166</v>
      </c>
      <c r="O991" s="5">
        <f>'90.1 Data-SI'!O991*Convert!$B$6/Convert!$B$5/$D991</f>
        <v>5.2599341440567542E-2</v>
      </c>
      <c r="P991" s="5">
        <f>'90.1 Data-SI'!P991*Convert!$B$6/Convert!$B$5/$D991</f>
        <v>0.55099397193137412</v>
      </c>
      <c r="Q991" s="5">
        <f>'90.1 Data-SI'!Q991*Convert!$B$6/Convert!$B$5/$D991</f>
        <v>0</v>
      </c>
      <c r="R991" s="5">
        <f>'90.1 Data-SI'!R991*Convert!$B$6/Convert!$B$5/$D991</f>
        <v>0.12025613906260905</v>
      </c>
      <c r="S991" s="5">
        <f>'90.1 Data-SI'!S991*Convert!$B$6/Convert!$B$5/$D991</f>
        <v>0</v>
      </c>
      <c r="T991" s="5">
        <f>'90.1 Data-SI'!T991*Convert!$B$6/Convert!$B$5/$D991</f>
        <v>0</v>
      </c>
      <c r="U991" s="5">
        <f>'90.1 Data-SI'!U991*Convert!$B$7/Convert!$B$5/$D991</f>
        <v>16.216737951091964</v>
      </c>
      <c r="V991" s="5">
        <f>'90.1 Data-SI'!V991*Convert!$B$6/Convert!$B$5/$D991</f>
        <v>0</v>
      </c>
      <c r="W991" s="5">
        <f>'90.1 Data-SI'!W991*Convert!$B$6/Convert!$B$5/$D991</f>
        <v>541.8238758927348</v>
      </c>
      <c r="X991" s="5">
        <f>'90.1 Data-SI'!X991*Convert!$B$7/Convert!$B$5/$D991</f>
        <v>23.207025101289315</v>
      </c>
      <c r="Y991" s="5">
        <f t="shared" si="32"/>
        <v>565.03090099402414</v>
      </c>
      <c r="Z991" s="5">
        <f>'90.1 Data-SI'!Z991*Convert!$B$6/Convert!$B$5/$D991</f>
        <v>158.74272879876176</v>
      </c>
      <c r="AA991" s="5">
        <f>'90.1 Data-SI'!AA991*Convert!$B$6/Convert!$B$5/$D991</f>
        <v>1243.2611558446069</v>
      </c>
      <c r="AB991" s="5">
        <f t="shared" si="33"/>
        <v>1402.0038846433688</v>
      </c>
    </row>
    <row r="992" spans="1:28" x14ac:dyDescent="0.25">
      <c r="A992" s="95">
        <v>2016</v>
      </c>
      <c r="B992" s="95" t="s">
        <v>63</v>
      </c>
      <c r="C992" s="52" t="s">
        <v>11</v>
      </c>
      <c r="D992" s="5">
        <f>VLOOKUP(B992,SWH!$A$4:$C$19,3,FALSE)</f>
        <v>3804.01</v>
      </c>
      <c r="E992" s="5">
        <f>'90.1 Data-SI'!E992*Convert!$B$6/Convert!$B$5/$D992</f>
        <v>31.349850406398623</v>
      </c>
      <c r="F992" s="5">
        <f>'90.1 Data-SI'!F992*Convert!$B$7/Convert!$B$5/$D992</f>
        <v>22.092505306534715</v>
      </c>
      <c r="G992" s="5">
        <f>'90.1 Data-SI'!G992*Convert!$B$6/Convert!$B$5/$D992</f>
        <v>358.26616444810139</v>
      </c>
      <c r="H992" s="5">
        <f>'90.1 Data-SI'!H992*Convert!$B$6/Convert!$B$5/$D992</f>
        <v>107.1944722659626</v>
      </c>
      <c r="I992" s="5">
        <f>'90.1 Data-SI'!I992*Convert!$B$6/Convert!$B$5/$D992</f>
        <v>12.603768420984988</v>
      </c>
      <c r="J992" s="5">
        <f>'90.1 Data-SI'!J992*Convert!$B$6/Convert!$B$5/$D992</f>
        <v>423.07034769449427</v>
      </c>
      <c r="K992" s="5">
        <f>'90.1 Data-SI'!K992*Convert!$B$7/Convert!$B$5/$D992</f>
        <v>14.910660066613914</v>
      </c>
      <c r="L992" s="5">
        <f>'90.1 Data-SI'!L992*Convert!$B$6/Convert!$B$5/$D992</f>
        <v>0</v>
      </c>
      <c r="M992" s="5">
        <f>'90.1 Data-SI'!M992*Convert!$B$6/Convert!$B$5/$D992</f>
        <v>82.504961869185394</v>
      </c>
      <c r="N992" s="5">
        <f>'90.1 Data-SI'!N992*Convert!$B$6/Convert!$B$5/$D992</f>
        <v>0.61284378560752706</v>
      </c>
      <c r="O992" s="5">
        <f>'90.1 Data-SI'!O992*Convert!$B$6/Convert!$B$5/$D992</f>
        <v>5.2599341440567542E-2</v>
      </c>
      <c r="P992" s="5">
        <f>'90.1 Data-SI'!P992*Convert!$B$6/Convert!$B$5/$D992</f>
        <v>0.5602444441669594</v>
      </c>
      <c r="Q992" s="5">
        <f>'90.1 Data-SI'!Q992*Convert!$B$6/Convert!$B$5/$D992</f>
        <v>0</v>
      </c>
      <c r="R992" s="5">
        <f>'90.1 Data-SI'!R992*Convert!$B$6/Convert!$B$5/$D992</f>
        <v>0</v>
      </c>
      <c r="S992" s="5">
        <f>'90.1 Data-SI'!S992*Convert!$B$6/Convert!$B$5/$D992</f>
        <v>0</v>
      </c>
      <c r="T992" s="5">
        <f>'90.1 Data-SI'!T992*Convert!$B$6/Convert!$B$5/$D992</f>
        <v>0</v>
      </c>
      <c r="U992" s="5">
        <f>'90.1 Data-SI'!U992*Convert!$B$7/Convert!$B$5/$D992</f>
        <v>16.216737951091964</v>
      </c>
      <c r="V992" s="5">
        <f>'90.1 Data-SI'!V992*Convert!$B$6/Convert!$B$5/$D992</f>
        <v>0</v>
      </c>
      <c r="W992" s="5">
        <f>'90.1 Data-SI'!W992*Convert!$B$6/Convert!$B$5/$D992</f>
        <v>472.68122116785236</v>
      </c>
      <c r="X992" s="5">
        <f>'90.1 Data-SI'!X992*Convert!$B$7/Convert!$B$5/$D992</f>
        <v>22.092505306534715</v>
      </c>
      <c r="Y992" s="5">
        <f t="shared" si="32"/>
        <v>494.77372647438705</v>
      </c>
      <c r="Z992" s="5">
        <f>'90.1 Data-SI'!Z992*Convert!$B$6/Convert!$B$5/$D992</f>
        <v>155.48656257183575</v>
      </c>
      <c r="AA992" s="5">
        <f>'90.1 Data-SI'!AA992*Convert!$B$6/Convert!$B$5/$D992</f>
        <v>1171.0912840806295</v>
      </c>
      <c r="AB992" s="5">
        <f t="shared" si="33"/>
        <v>1326.5778466524653</v>
      </c>
    </row>
    <row r="993" spans="1:28" x14ac:dyDescent="0.25">
      <c r="A993" s="95">
        <v>2016</v>
      </c>
      <c r="B993" s="95" t="s">
        <v>63</v>
      </c>
      <c r="C993" s="52" t="s">
        <v>13</v>
      </c>
      <c r="D993" s="5">
        <f>VLOOKUP(B993,SWH!$A$4:$C$19,3,FALSE)</f>
        <v>3804.01</v>
      </c>
      <c r="E993" s="5">
        <f>'90.1 Data-SI'!E993*Convert!$B$6/Convert!$B$5/$D993</f>
        <v>31.52329676081585</v>
      </c>
      <c r="F993" s="5">
        <f>'90.1 Data-SI'!F993*Convert!$B$7/Convert!$B$5/$D993</f>
        <v>21.711763814150508</v>
      </c>
      <c r="G993" s="5">
        <f>'90.1 Data-SI'!G993*Convert!$B$6/Convert!$B$5/$D993</f>
        <v>363.91126512986727</v>
      </c>
      <c r="H993" s="5">
        <f>'90.1 Data-SI'!H993*Convert!$B$6/Convert!$B$5/$D993</f>
        <v>107.10890539778343</v>
      </c>
      <c r="I993" s="5">
        <f>'90.1 Data-SI'!I993*Convert!$B$6/Convert!$B$5/$D993</f>
        <v>12.562141295924855</v>
      </c>
      <c r="J993" s="5">
        <f>'90.1 Data-SI'!J993*Convert!$B$6/Convert!$B$5/$D993</f>
        <v>423.07034769449427</v>
      </c>
      <c r="K993" s="5">
        <f>'90.1 Data-SI'!K993*Convert!$B$7/Convert!$B$5/$D993</f>
        <v>14.910660066613914</v>
      </c>
      <c r="L993" s="5">
        <f>'90.1 Data-SI'!L993*Convert!$B$6/Convert!$B$5/$D993</f>
        <v>0</v>
      </c>
      <c r="M993" s="5">
        <f>'90.1 Data-SI'!M993*Convert!$B$6/Convert!$B$5/$D993</f>
        <v>82.405519292652855</v>
      </c>
      <c r="N993" s="5">
        <f>'90.1 Data-SI'!N993*Convert!$B$6/Convert!$B$5/$D993</f>
        <v>0.53652738966394808</v>
      </c>
      <c r="O993" s="5">
        <f>'90.1 Data-SI'!O993*Convert!$B$6/Convert!$B$5/$D993</f>
        <v>5.2599341440567542E-2</v>
      </c>
      <c r="P993" s="5">
        <f>'90.1 Data-SI'!P993*Convert!$B$6/Convert!$B$5/$D993</f>
        <v>0.48392804822338059</v>
      </c>
      <c r="Q993" s="5">
        <f>'90.1 Data-SI'!Q993*Convert!$B$6/Convert!$B$5/$D993</f>
        <v>0</v>
      </c>
      <c r="R993" s="5">
        <f>'90.1 Data-SI'!R993*Convert!$B$6/Convert!$B$5/$D993</f>
        <v>0.24513751424301081</v>
      </c>
      <c r="S993" s="5">
        <f>'90.1 Data-SI'!S993*Convert!$B$6/Convert!$B$5/$D993</f>
        <v>0</v>
      </c>
      <c r="T993" s="5">
        <f>'90.1 Data-SI'!T993*Convert!$B$6/Convert!$B$5/$D993</f>
        <v>0</v>
      </c>
      <c r="U993" s="5">
        <f>'90.1 Data-SI'!U993*Convert!$B$7/Convert!$B$5/$D993</f>
        <v>16.287978562972583</v>
      </c>
      <c r="V993" s="5">
        <f>'90.1 Data-SI'!V993*Convert!$B$6/Convert!$B$5/$D993</f>
        <v>0</v>
      </c>
      <c r="W993" s="5">
        <f>'90.1 Data-SI'!W993*Convert!$B$6/Convert!$B$5/$D993</f>
        <v>478.56914674580241</v>
      </c>
      <c r="X993" s="5">
        <f>'90.1 Data-SI'!X993*Convert!$B$7/Convert!$B$5/$D993</f>
        <v>21.711763814150508</v>
      </c>
      <c r="Y993" s="5">
        <f t="shared" si="32"/>
        <v>500.28091055995293</v>
      </c>
      <c r="Z993" s="5">
        <f>'90.1 Data-SI'!Z993*Convert!$B$6/Convert!$B$5/$D993</f>
        <v>154.58232891080726</v>
      </c>
      <c r="AA993" s="5">
        <f>'90.1 Data-SI'!AA993*Convert!$B$6/Convert!$B$5/$D993</f>
        <v>1175.9454693862529</v>
      </c>
      <c r="AB993" s="5">
        <f t="shared" si="33"/>
        <v>1330.5277982970601</v>
      </c>
    </row>
    <row r="994" spans="1:28" x14ac:dyDescent="0.25">
      <c r="A994" s="95">
        <v>2016</v>
      </c>
      <c r="B994" s="95" t="s">
        <v>63</v>
      </c>
      <c r="C994" s="52" t="s">
        <v>19</v>
      </c>
      <c r="D994" s="5">
        <f>VLOOKUP(B994,SWH!$A$4:$C$19,3,FALSE)</f>
        <v>3804.01</v>
      </c>
      <c r="E994" s="5">
        <f>'90.1 Data-SI'!E994*Convert!$B$6/Convert!$B$5/$D994</f>
        <v>46.060413879038158</v>
      </c>
      <c r="F994" s="5">
        <f>'90.1 Data-SI'!F994*Convert!$B$7/Convert!$B$5/$D994</f>
        <v>22.986179204459386</v>
      </c>
      <c r="G994" s="5">
        <f>'90.1 Data-SI'!G994*Convert!$B$6/Convert!$B$5/$D994</f>
        <v>316.76160814508904</v>
      </c>
      <c r="H994" s="5">
        <f>'90.1 Data-SI'!H994*Convert!$B$6/Convert!$B$5/$D994</f>
        <v>107.27310127996508</v>
      </c>
      <c r="I994" s="5">
        <f>'90.1 Data-SI'!I994*Convert!$B$6/Convert!$B$5/$D994</f>
        <v>12.606081039043884</v>
      </c>
      <c r="J994" s="5">
        <f>'90.1 Data-SI'!J994*Convert!$B$6/Convert!$B$5/$D994</f>
        <v>423.07034769449427</v>
      </c>
      <c r="K994" s="5">
        <f>'90.1 Data-SI'!K994*Convert!$B$7/Convert!$B$5/$D994</f>
        <v>14.910660066613914</v>
      </c>
      <c r="L994" s="5">
        <f>'90.1 Data-SI'!L994*Convert!$B$6/Convert!$B$5/$D994</f>
        <v>0</v>
      </c>
      <c r="M994" s="5">
        <f>'90.1 Data-SI'!M994*Convert!$B$6/Convert!$B$5/$D994</f>
        <v>78.196554425461557</v>
      </c>
      <c r="N994" s="5">
        <f>'90.1 Data-SI'!N994*Convert!$B$6/Convert!$B$5/$D994</f>
        <v>0.59203022307745989</v>
      </c>
      <c r="O994" s="5">
        <f>'90.1 Data-SI'!O994*Convert!$B$6/Convert!$B$5/$D994</f>
        <v>5.2599341440567542E-2</v>
      </c>
      <c r="P994" s="5">
        <f>'90.1 Data-SI'!P994*Convert!$B$6/Convert!$B$5/$D994</f>
        <v>0.53943088163689257</v>
      </c>
      <c r="Q994" s="5">
        <f>'90.1 Data-SI'!Q994*Convert!$B$6/Convert!$B$5/$D994</f>
        <v>0</v>
      </c>
      <c r="R994" s="5">
        <f>'90.1 Data-SI'!R994*Convert!$B$6/Convert!$B$5/$D994</f>
        <v>4.706177749854028</v>
      </c>
      <c r="S994" s="5">
        <f>'90.1 Data-SI'!S994*Convert!$B$6/Convert!$B$5/$D994</f>
        <v>0</v>
      </c>
      <c r="T994" s="5">
        <f>'90.1 Data-SI'!T994*Convert!$B$6/Convert!$B$5/$D994</f>
        <v>0</v>
      </c>
      <c r="U994" s="5">
        <f>'90.1 Data-SI'!U994*Convert!$B$7/Convert!$B$5/$D994</f>
        <v>16.336263866580559</v>
      </c>
      <c r="V994" s="5">
        <f>'90.1 Data-SI'!V994*Convert!$B$6/Convert!$B$5/$D994</f>
        <v>0</v>
      </c>
      <c r="W994" s="5">
        <f>'90.1 Data-SI'!W994*Convert!$B$6/Convert!$B$5/$D994</f>
        <v>446.26418508107963</v>
      </c>
      <c r="X994" s="5">
        <f>'90.1 Data-SI'!X994*Convert!$B$7/Convert!$B$5/$D994</f>
        <v>22.986179204459386</v>
      </c>
      <c r="Y994" s="5">
        <f t="shared" si="32"/>
        <v>469.25036428553904</v>
      </c>
      <c r="Z994" s="5">
        <f>'90.1 Data-SI'!Z994*Convert!$B$6/Convert!$B$5/$D994</f>
        <v>158.44902630528196</v>
      </c>
      <c r="AA994" s="5">
        <f>'90.1 Data-SI'!AA994*Convert!$B$6/Convert!$B$5/$D994</f>
        <v>1147.7130281232464</v>
      </c>
      <c r="AB994" s="5">
        <f t="shared" si="33"/>
        <v>1306.1620544285283</v>
      </c>
    </row>
    <row r="995" spans="1:28" x14ac:dyDescent="0.25">
      <c r="A995" s="95">
        <v>2016</v>
      </c>
      <c r="B995" s="95" t="s">
        <v>63</v>
      </c>
      <c r="C995" s="52" t="s">
        <v>20</v>
      </c>
      <c r="D995" s="5">
        <f>VLOOKUP(B995,SWH!$A$4:$C$19,3,FALSE)</f>
        <v>3804.01</v>
      </c>
      <c r="E995" s="5">
        <f>'90.1 Data-SI'!E995*Convert!$B$6/Convert!$B$5/$D995</f>
        <v>30.401677002251134</v>
      </c>
      <c r="F995" s="5">
        <f>'90.1 Data-SI'!F995*Convert!$B$7/Convert!$B$5/$D995</f>
        <v>20.138929416297248</v>
      </c>
      <c r="G995" s="5">
        <f>'90.1 Data-SI'!G995*Convert!$B$6/Convert!$B$5/$D995</f>
        <v>224.00481042081611</v>
      </c>
      <c r="H995" s="5">
        <f>'90.1 Data-SI'!H995*Convert!$B$6/Convert!$B$5/$D995</f>
        <v>107.63155707909401</v>
      </c>
      <c r="I995" s="5">
        <f>'90.1 Data-SI'!I995*Convert!$B$6/Convert!$B$5/$D995</f>
        <v>12.610706275161679</v>
      </c>
      <c r="J995" s="5">
        <f>'90.1 Data-SI'!J995*Convert!$B$6/Convert!$B$5/$D995</f>
        <v>423.07034769449427</v>
      </c>
      <c r="K995" s="5">
        <f>'90.1 Data-SI'!K995*Convert!$B$7/Convert!$B$5/$D995</f>
        <v>14.910660066613914</v>
      </c>
      <c r="L995" s="5">
        <f>'90.1 Data-SI'!L995*Convert!$B$6/Convert!$B$5/$D995</f>
        <v>0</v>
      </c>
      <c r="M995" s="5">
        <f>'90.1 Data-SI'!M995*Convert!$B$6/Convert!$B$5/$D995</f>
        <v>82.717722730603867</v>
      </c>
      <c r="N995" s="5">
        <f>'90.1 Data-SI'!N995*Convert!$B$6/Convert!$B$5/$D995</f>
        <v>0.52496429936946643</v>
      </c>
      <c r="O995" s="5">
        <f>'90.1 Data-SI'!O995*Convert!$B$6/Convert!$B$5/$D995</f>
        <v>5.2599341440567542E-2</v>
      </c>
      <c r="P995" s="5">
        <f>'90.1 Data-SI'!P995*Convert!$B$6/Convert!$B$5/$D995</f>
        <v>0.47236495792889899</v>
      </c>
      <c r="Q995" s="5">
        <f>'90.1 Data-SI'!Q995*Convert!$B$6/Convert!$B$5/$D995</f>
        <v>0</v>
      </c>
      <c r="R995" s="5">
        <f>'90.1 Data-SI'!R995*Convert!$B$6/Convert!$B$5/$D995</f>
        <v>38.754853430984667</v>
      </c>
      <c r="S995" s="5">
        <f>'90.1 Data-SI'!S995*Convert!$B$6/Convert!$B$5/$D995</f>
        <v>0</v>
      </c>
      <c r="T995" s="5">
        <f>'90.1 Data-SI'!T995*Convert!$B$6/Convert!$B$5/$D995</f>
        <v>0</v>
      </c>
      <c r="U995" s="5">
        <f>'90.1 Data-SI'!U995*Convert!$B$7/Convert!$B$5/$D995</f>
        <v>16.419377913774618</v>
      </c>
      <c r="V995" s="5">
        <f>'90.1 Data-SI'!V995*Convert!$B$6/Convert!$B$5/$D995</f>
        <v>0</v>
      </c>
      <c r="W995" s="5">
        <f>'90.1 Data-SI'!W995*Convert!$B$6/Convert!$B$5/$D995</f>
        <v>376.3514285425847</v>
      </c>
      <c r="X995" s="5">
        <f>'90.1 Data-SI'!X995*Convert!$B$7/Convert!$B$5/$D995</f>
        <v>20.138929416297248</v>
      </c>
      <c r="Y995" s="5">
        <f t="shared" si="32"/>
        <v>396.49035795888193</v>
      </c>
      <c r="Z995" s="5">
        <f>'90.1 Data-SI'!Z995*Convert!$B$6/Convert!$B$5/$D995</f>
        <v>150.37105142555708</v>
      </c>
      <c r="AA995" s="5">
        <f>'90.1 Data-SI'!AA995*Convert!$B$6/Convert!$B$5/$D995</f>
        <v>1070.0923155944499</v>
      </c>
      <c r="AB995" s="5">
        <f t="shared" si="33"/>
        <v>1220.4633670200069</v>
      </c>
    </row>
    <row r="996" spans="1:28" x14ac:dyDescent="0.25">
      <c r="A996" s="95">
        <v>2016</v>
      </c>
      <c r="B996" s="95" t="s">
        <v>63</v>
      </c>
      <c r="C996" s="52" t="s">
        <v>3</v>
      </c>
      <c r="D996" s="5">
        <f>VLOOKUP(B996,SWH!$A$4:$C$19,3,FALSE)</f>
        <v>3804.01</v>
      </c>
      <c r="E996" s="5">
        <f>'90.1 Data-SI'!E996*Convert!$B$6/Convert!$B$5/$D996</f>
        <v>64.885124878454278</v>
      </c>
      <c r="F996" s="5">
        <f>'90.1 Data-SI'!F996*Convert!$B$7/Convert!$B$5/$D996</f>
        <v>22.930769839663352</v>
      </c>
      <c r="G996" s="5">
        <f>'90.1 Data-SI'!G996*Convert!$B$6/Convert!$B$5/$D996</f>
        <v>200.06921351123916</v>
      </c>
      <c r="H996" s="5">
        <f>'90.1 Data-SI'!H996*Convert!$B$6/Convert!$B$5/$D996</f>
        <v>107.43498454408783</v>
      </c>
      <c r="I996" s="5">
        <f>'90.1 Data-SI'!I996*Convert!$B$6/Convert!$B$5/$D996</f>
        <v>12.707836233635323</v>
      </c>
      <c r="J996" s="5">
        <f>'90.1 Data-SI'!J996*Convert!$B$6/Convert!$B$5/$D996</f>
        <v>423.07034769449427</v>
      </c>
      <c r="K996" s="5">
        <f>'90.1 Data-SI'!K996*Convert!$B$7/Convert!$B$5/$D996</f>
        <v>14.910660066613914</v>
      </c>
      <c r="L996" s="5">
        <f>'90.1 Data-SI'!L996*Convert!$B$6/Convert!$B$5/$D996</f>
        <v>0</v>
      </c>
      <c r="M996" s="5">
        <f>'90.1 Data-SI'!M996*Convert!$B$6/Convert!$B$5/$D996</f>
        <v>78.205804897697135</v>
      </c>
      <c r="N996" s="5">
        <f>'90.1 Data-SI'!N996*Convert!$B$6/Convert!$B$5/$D996</f>
        <v>0.5272769174283628</v>
      </c>
      <c r="O996" s="5">
        <f>'90.1 Data-SI'!O996*Convert!$B$6/Convert!$B$5/$D996</f>
        <v>5.2599341440567542E-2</v>
      </c>
      <c r="P996" s="5">
        <f>'90.1 Data-SI'!P996*Convert!$B$6/Convert!$B$5/$D996</f>
        <v>0.47467757598779525</v>
      </c>
      <c r="Q996" s="5">
        <f>'90.1 Data-SI'!Q996*Convert!$B$6/Convert!$B$5/$D996</f>
        <v>0</v>
      </c>
      <c r="R996" s="5">
        <f>'90.1 Data-SI'!R996*Convert!$B$6/Convert!$B$5/$D996</f>
        <v>22.027687010987528</v>
      </c>
      <c r="S996" s="5">
        <f>'90.1 Data-SI'!S996*Convert!$B$6/Convert!$B$5/$D996</f>
        <v>0</v>
      </c>
      <c r="T996" s="5">
        <f>'90.1 Data-SI'!T996*Convert!$B$6/Convert!$B$5/$D996</f>
        <v>0</v>
      </c>
      <c r="U996" s="5">
        <f>'90.1 Data-SI'!U996*Convert!$B$7/Convert!$B$5/$D996</f>
        <v>16.870568455685216</v>
      </c>
      <c r="V996" s="5">
        <f>'90.1 Data-SI'!V996*Convert!$B$6/Convert!$B$5/$D996</f>
        <v>0</v>
      </c>
      <c r="W996" s="5">
        <f>'90.1 Data-SI'!W996*Convert!$B$6/Convert!$B$5/$D996</f>
        <v>365.66250787436587</v>
      </c>
      <c r="X996" s="5">
        <f>'90.1 Data-SI'!X996*Convert!$B$7/Convert!$B$5/$D996</f>
        <v>22.930769839663352</v>
      </c>
      <c r="Y996" s="5">
        <f t="shared" si="32"/>
        <v>388.59327771402923</v>
      </c>
      <c r="Z996" s="5">
        <f>'90.1 Data-SI'!Z996*Convert!$B$6/Convert!$B$5/$D996</f>
        <v>159.84584761285535</v>
      </c>
      <c r="AA996" s="5">
        <f>'90.1 Data-SI'!AA996*Convert!$B$6/Convert!$B$5/$D996</f>
        <v>1068.7718106828202</v>
      </c>
      <c r="AB996" s="5">
        <f t="shared" si="33"/>
        <v>1228.6176582956755</v>
      </c>
    </row>
    <row r="997" spans="1:28" x14ac:dyDescent="0.25">
      <c r="A997" s="95">
        <v>2016</v>
      </c>
      <c r="B997" s="95" t="s">
        <v>63</v>
      </c>
      <c r="C997" s="52" t="s">
        <v>7</v>
      </c>
      <c r="D997" s="5">
        <f>VLOOKUP(B997,SWH!$A$4:$C$19,3,FALSE)</f>
        <v>3804.01</v>
      </c>
      <c r="E997" s="5">
        <f>'90.1 Data-SI'!E997*Convert!$B$6/Convert!$B$5/$D997</f>
        <v>27.686663401106841</v>
      </c>
      <c r="F997" s="5">
        <f>'90.1 Data-SI'!F997*Convert!$B$7/Convert!$B$5/$D997</f>
        <v>21.138672669688624</v>
      </c>
      <c r="G997" s="5">
        <f>'90.1 Data-SI'!G997*Convert!$B$6/Convert!$B$5/$D997</f>
        <v>169.02694130667371</v>
      </c>
      <c r="H997" s="5">
        <f>'90.1 Data-SI'!H997*Convert!$B$6/Convert!$B$5/$D997</f>
        <v>107.44423501632342</v>
      </c>
      <c r="I997" s="5">
        <f>'90.1 Data-SI'!I997*Convert!$B$6/Convert!$B$5/$D997</f>
        <v>12.506638462511342</v>
      </c>
      <c r="J997" s="5">
        <f>'90.1 Data-SI'!J997*Convert!$B$6/Convert!$B$5/$D997</f>
        <v>423.07034769449427</v>
      </c>
      <c r="K997" s="5">
        <f>'90.1 Data-SI'!K997*Convert!$B$7/Convert!$B$5/$D997</f>
        <v>14.910660066613914</v>
      </c>
      <c r="L997" s="5">
        <f>'90.1 Data-SI'!L997*Convert!$B$6/Convert!$B$5/$D997</f>
        <v>0</v>
      </c>
      <c r="M997" s="5">
        <f>'90.1 Data-SI'!M997*Convert!$B$6/Convert!$B$5/$D997</f>
        <v>81.885180229401186</v>
      </c>
      <c r="N997" s="5">
        <f>'90.1 Data-SI'!N997*Convert!$B$6/Convert!$B$5/$D997</f>
        <v>0.54115262578174073</v>
      </c>
      <c r="O997" s="5">
        <f>'90.1 Data-SI'!O997*Convert!$B$6/Convert!$B$5/$D997</f>
        <v>5.2599341440567542E-2</v>
      </c>
      <c r="P997" s="5">
        <f>'90.1 Data-SI'!P997*Convert!$B$6/Convert!$B$5/$D997</f>
        <v>0.48855328434117329</v>
      </c>
      <c r="Q997" s="5">
        <f>'90.1 Data-SI'!Q997*Convert!$B$6/Convert!$B$5/$D997</f>
        <v>0</v>
      </c>
      <c r="R997" s="5">
        <f>'90.1 Data-SI'!R997*Convert!$B$6/Convert!$B$5/$D997</f>
        <v>33.493647346995523</v>
      </c>
      <c r="S997" s="5">
        <f>'90.1 Data-SI'!S997*Convert!$B$6/Convert!$B$5/$D997</f>
        <v>0</v>
      </c>
      <c r="T997" s="5">
        <f>'90.1 Data-SI'!T997*Convert!$B$6/Convert!$B$5/$D997</f>
        <v>0</v>
      </c>
      <c r="U997" s="5">
        <f>'90.1 Data-SI'!U997*Convert!$B$7/Convert!$B$5/$D997</f>
        <v>16.718588483673226</v>
      </c>
      <c r="V997" s="5">
        <f>'90.1 Data-SI'!V997*Convert!$B$6/Convert!$B$5/$D997</f>
        <v>0</v>
      </c>
      <c r="W997" s="5">
        <f>'90.1 Data-SI'!W997*Convert!$B$6/Convert!$B$5/$D997</f>
        <v>312.58098556851854</v>
      </c>
      <c r="X997" s="5">
        <f>'90.1 Data-SI'!X997*Convert!$B$7/Convert!$B$5/$D997</f>
        <v>21.138672669688624</v>
      </c>
      <c r="Y997" s="5">
        <f t="shared" si="32"/>
        <v>333.71965823820716</v>
      </c>
      <c r="Z997" s="5">
        <f>'90.1 Data-SI'!Z997*Convert!$B$6/Convert!$B$5/$D997</f>
        <v>154.16605766020592</v>
      </c>
      <c r="AA997" s="5">
        <f>'90.1 Data-SI'!AA997*Convert!$B$6/Convert!$B$5/$D997</f>
        <v>1009.818551125435</v>
      </c>
      <c r="AB997" s="5">
        <f t="shared" si="33"/>
        <v>1163.9846087856408</v>
      </c>
    </row>
    <row r="998" spans="1:28" x14ac:dyDescent="0.25">
      <c r="A998" s="95">
        <v>2016</v>
      </c>
      <c r="B998" s="95" t="s">
        <v>63</v>
      </c>
      <c r="C998" s="52" t="s">
        <v>17</v>
      </c>
      <c r="D998" s="5">
        <f>VLOOKUP(B998,SWH!$A$4:$C$19,3,FALSE)</f>
        <v>3804.01</v>
      </c>
      <c r="E998" s="5">
        <f>'90.1 Data-SI'!E998*Convert!$B$6/Convert!$B$5/$D998</f>
        <v>28.956290715440925</v>
      </c>
      <c r="F998" s="5">
        <f>'90.1 Data-SI'!F998*Convert!$B$7/Convert!$B$5/$D998</f>
        <v>24.59938328237833</v>
      </c>
      <c r="G998" s="5">
        <f>'90.1 Data-SI'!G998*Convert!$B$6/Convert!$B$5/$D998</f>
        <v>151.87194054578077</v>
      </c>
      <c r="H998" s="5">
        <f>'90.1 Data-SI'!H998*Convert!$B$6/Convert!$B$5/$D998</f>
        <v>107.37948171067431</v>
      </c>
      <c r="I998" s="5">
        <f>'90.1 Data-SI'!I998*Convert!$B$6/Convert!$B$5/$D998</f>
        <v>12.469636573569002</v>
      </c>
      <c r="J998" s="5">
        <f>'90.1 Data-SI'!J998*Convert!$B$6/Convert!$B$5/$D998</f>
        <v>423.07034769449427</v>
      </c>
      <c r="K998" s="5">
        <f>'90.1 Data-SI'!K998*Convert!$B$7/Convert!$B$5/$D998</f>
        <v>14.910660066613914</v>
      </c>
      <c r="L998" s="5">
        <f>'90.1 Data-SI'!L998*Convert!$B$6/Convert!$B$5/$D998</f>
        <v>0</v>
      </c>
      <c r="M998" s="5">
        <f>'90.1 Data-SI'!M998*Convert!$B$6/Convert!$B$5/$D998</f>
        <v>76.397337575640208</v>
      </c>
      <c r="N998" s="5">
        <f>'90.1 Data-SI'!N998*Convert!$B$6/Convert!$B$5/$D998</f>
        <v>0.63828258425538664</v>
      </c>
      <c r="O998" s="5">
        <f>'90.1 Data-SI'!O998*Convert!$B$6/Convert!$B$5/$D998</f>
        <v>5.2599341440567542E-2</v>
      </c>
      <c r="P998" s="5">
        <f>'90.1 Data-SI'!P998*Convert!$B$6/Convert!$B$5/$D998</f>
        <v>0.58568324281481898</v>
      </c>
      <c r="Q998" s="5">
        <f>'90.1 Data-SI'!Q998*Convert!$B$6/Convert!$B$5/$D998</f>
        <v>0</v>
      </c>
      <c r="R998" s="5">
        <f>'90.1 Data-SI'!R998*Convert!$B$6/Convert!$B$5/$D998</f>
        <v>8.5705625262697929</v>
      </c>
      <c r="S998" s="5">
        <f>'90.1 Data-SI'!S998*Convert!$B$6/Convert!$B$5/$D998</f>
        <v>0</v>
      </c>
      <c r="T998" s="5">
        <f>'90.1 Data-SI'!T998*Convert!$B$6/Convert!$B$5/$D998</f>
        <v>0</v>
      </c>
      <c r="U998" s="5">
        <f>'90.1 Data-SI'!U998*Convert!$B$7/Convert!$B$5/$D998</f>
        <v>16.853154083892175</v>
      </c>
      <c r="V998" s="5">
        <f>'90.1 Data-SI'!V998*Convert!$B$6/Convert!$B$5/$D998</f>
        <v>0</v>
      </c>
      <c r="W998" s="5">
        <f>'90.1 Data-SI'!W998*Convert!$B$6/Convert!$B$5/$D998</f>
        <v>266.38181460594649</v>
      </c>
      <c r="X998" s="5">
        <f>'90.1 Data-SI'!X998*Convert!$B$7/Convert!$B$5/$D998</f>
        <v>24.59938328237833</v>
      </c>
      <c r="Y998" s="5">
        <f t="shared" si="32"/>
        <v>290.9811978883248</v>
      </c>
      <c r="Z998" s="5">
        <f>'90.1 Data-SI'!Z998*Convert!$B$6/Convert!$B$5/$D998</f>
        <v>164.67228150177192</v>
      </c>
      <c r="AA998" s="5">
        <f>'90.1 Data-SI'!AA998*Convert!$B$6/Convert!$B$5/$D998</f>
        <v>974.02616142789668</v>
      </c>
      <c r="AB998" s="5">
        <f t="shared" si="33"/>
        <v>1138.6984429296685</v>
      </c>
    </row>
    <row r="999" spans="1:28" x14ac:dyDescent="0.25">
      <c r="A999" s="95">
        <v>2016</v>
      </c>
      <c r="B999" s="95" t="s">
        <v>63</v>
      </c>
      <c r="C999" s="52" t="s">
        <v>14</v>
      </c>
      <c r="D999" s="5">
        <f>VLOOKUP(B999,SWH!$A$4:$C$19,3,FALSE)</f>
        <v>3804.01</v>
      </c>
      <c r="E999" s="5">
        <f>'90.1 Data-SI'!E999*Convert!$B$6/Convert!$B$5/$D999</f>
        <v>40.445377232037885</v>
      </c>
      <c r="F999" s="5">
        <f>'90.1 Data-SI'!F999*Convert!$B$7/Convert!$B$5/$D999</f>
        <v>40.650684701436404</v>
      </c>
      <c r="G999" s="5">
        <f>'90.1 Data-SI'!G999*Convert!$B$6/Convert!$B$5/$D999</f>
        <v>145.32723143910414</v>
      </c>
      <c r="H999" s="5">
        <f>'90.1 Data-SI'!H999*Convert!$B$6/Convert!$B$5/$D999</f>
        <v>106.78976410565575</v>
      </c>
      <c r="I999" s="5">
        <f>'90.1 Data-SI'!I999*Convert!$B$6/Convert!$B$5/$D999</f>
        <v>12.603768420984988</v>
      </c>
      <c r="J999" s="5">
        <f>'90.1 Data-SI'!J999*Convert!$B$6/Convert!$B$5/$D999</f>
        <v>423.07034769449427</v>
      </c>
      <c r="K999" s="5">
        <f>'90.1 Data-SI'!K999*Convert!$B$7/Convert!$B$5/$D999</f>
        <v>14.910660066613914</v>
      </c>
      <c r="L999" s="5">
        <f>'90.1 Data-SI'!L999*Convert!$B$6/Convert!$B$5/$D999</f>
        <v>0</v>
      </c>
      <c r="M999" s="5">
        <f>'90.1 Data-SI'!M999*Convert!$B$6/Convert!$B$5/$D999</f>
        <v>81.450408034328674</v>
      </c>
      <c r="N999" s="5">
        <f>'90.1 Data-SI'!N999*Convert!$B$6/Convert!$B$5/$D999</f>
        <v>0.85566868179164146</v>
      </c>
      <c r="O999" s="5">
        <f>'90.1 Data-SI'!O999*Convert!$B$6/Convert!$B$5/$D999</f>
        <v>5.2599341440567542E-2</v>
      </c>
      <c r="P999" s="5">
        <f>'90.1 Data-SI'!P999*Convert!$B$6/Convert!$B$5/$D999</f>
        <v>0.80306934035107391</v>
      </c>
      <c r="Q999" s="5">
        <f>'90.1 Data-SI'!Q999*Convert!$B$6/Convert!$B$5/$D999</f>
        <v>0</v>
      </c>
      <c r="R999" s="5">
        <f>'90.1 Data-SI'!R999*Convert!$B$6/Convert!$B$5/$D999</f>
        <v>35.766950898890613</v>
      </c>
      <c r="S999" s="5">
        <f>'90.1 Data-SI'!S999*Convert!$B$6/Convert!$B$5/$D999</f>
        <v>0</v>
      </c>
      <c r="T999" s="5">
        <f>'90.1 Data-SI'!T999*Convert!$B$6/Convert!$B$5/$D999</f>
        <v>0</v>
      </c>
      <c r="U999" s="5">
        <f>'90.1 Data-SI'!U999*Convert!$B$7/Convert!$B$5/$D999</f>
        <v>17.437327101313265</v>
      </c>
      <c r="V999" s="5">
        <f>'90.1 Data-SI'!V999*Convert!$B$6/Convert!$B$5/$D999</f>
        <v>0</v>
      </c>
      <c r="W999" s="5">
        <f>'90.1 Data-SI'!W999*Convert!$B$6/Convert!$B$5/$D999</f>
        <v>303.79303694471236</v>
      </c>
      <c r="X999" s="5">
        <f>'90.1 Data-SI'!X999*Convert!$B$7/Convert!$B$5/$D999</f>
        <v>40.650684701436404</v>
      </c>
      <c r="Y999" s="5">
        <f t="shared" si="32"/>
        <v>344.44372164614879</v>
      </c>
      <c r="Z999" s="5">
        <f>'90.1 Data-SI'!Z999*Convert!$B$6/Convert!$B$5/$D999</f>
        <v>213.27195000947827</v>
      </c>
      <c r="AA999" s="5">
        <f>'90.1 Data-SI'!AA999*Convert!$B$6/Convert!$B$5/$D999</f>
        <v>1059.5814665167663</v>
      </c>
      <c r="AB999" s="5">
        <f t="shared" si="33"/>
        <v>1272.8534165262447</v>
      </c>
    </row>
    <row r="1000" spans="1:28" x14ac:dyDescent="0.25">
      <c r="A1000" s="95">
        <v>2016</v>
      </c>
      <c r="B1000" s="95" t="s">
        <v>63</v>
      </c>
      <c r="C1000" s="52" t="s">
        <v>2</v>
      </c>
      <c r="D1000" s="5">
        <f>VLOOKUP(B1000,SWH!$A$4:$C$19,3,FALSE)</f>
        <v>3804.01</v>
      </c>
      <c r="E1000" s="5">
        <f>'90.1 Data-SI'!E1000*Convert!$B$6/Convert!$B$5/$D1000</f>
        <v>26.016953162583693</v>
      </c>
      <c r="F1000" s="5">
        <f>'90.1 Data-SI'!F1000*Convert!$B$7/Convert!$B$5/$D1000</f>
        <v>26.854544429577093</v>
      </c>
      <c r="G1000" s="5">
        <f>'90.1 Data-SI'!G1000*Convert!$B$6/Convert!$B$5/$D1000</f>
        <v>125.29302119488527</v>
      </c>
      <c r="H1000" s="5">
        <f>'90.1 Data-SI'!H1000*Convert!$B$6/Convert!$B$5/$D1000</f>
        <v>106.829078612657</v>
      </c>
      <c r="I1000" s="5">
        <f>'90.1 Data-SI'!I1000*Convert!$B$6/Convert!$B$5/$D1000</f>
        <v>12.5320772611592</v>
      </c>
      <c r="J1000" s="5">
        <f>'90.1 Data-SI'!J1000*Convert!$B$6/Convert!$B$5/$D1000</f>
        <v>423.07034769449427</v>
      </c>
      <c r="K1000" s="5">
        <f>'90.1 Data-SI'!K1000*Convert!$B$7/Convert!$B$5/$D1000</f>
        <v>14.910660066613914</v>
      </c>
      <c r="L1000" s="5">
        <f>'90.1 Data-SI'!L1000*Convert!$B$6/Convert!$B$5/$D1000</f>
        <v>0</v>
      </c>
      <c r="M1000" s="5">
        <f>'90.1 Data-SI'!M1000*Convert!$B$6/Convert!$B$5/$D1000</f>
        <v>88.08993448142003</v>
      </c>
      <c r="N1000" s="5">
        <f>'90.1 Data-SI'!N1000*Convert!$B$6/Convert!$B$5/$D1000</f>
        <v>0.6174690217253197</v>
      </c>
      <c r="O1000" s="5">
        <f>'90.1 Data-SI'!O1000*Convert!$B$6/Convert!$B$5/$D1000</f>
        <v>5.2599341440567542E-2</v>
      </c>
      <c r="P1000" s="5">
        <f>'90.1 Data-SI'!P1000*Convert!$B$6/Convert!$B$5/$D1000</f>
        <v>0.56486968028475204</v>
      </c>
      <c r="Q1000" s="5">
        <f>'90.1 Data-SI'!Q1000*Convert!$B$6/Convert!$B$5/$D1000</f>
        <v>0</v>
      </c>
      <c r="R1000" s="5">
        <f>'90.1 Data-SI'!R1000*Convert!$B$6/Convert!$B$5/$D1000</f>
        <v>43.498033069781037</v>
      </c>
      <c r="S1000" s="5">
        <f>'90.1 Data-SI'!S1000*Convert!$B$6/Convert!$B$5/$D1000</f>
        <v>0</v>
      </c>
      <c r="T1000" s="5">
        <f>'90.1 Data-SI'!T1000*Convert!$B$6/Convert!$B$5/$D1000</f>
        <v>0</v>
      </c>
      <c r="U1000" s="5">
        <f>'90.1 Data-SI'!U1000*Convert!$B$7/Convert!$B$5/$D1000</f>
        <v>17.247352136298275</v>
      </c>
      <c r="V1000" s="5">
        <f>'90.1 Data-SI'!V1000*Convert!$B$6/Convert!$B$5/$D1000</f>
        <v>0</v>
      </c>
      <c r="W1000" s="5">
        <f>'90.1 Data-SI'!W1000*Convert!$B$6/Convert!$B$5/$D1000</f>
        <v>283.46281158895482</v>
      </c>
      <c r="X1000" s="5">
        <f>'90.1 Data-SI'!X1000*Convert!$B$7/Convert!$B$5/$D1000</f>
        <v>26.854544429577093</v>
      </c>
      <c r="Y1000" s="5">
        <f t="shared" si="32"/>
        <v>310.31735601853194</v>
      </c>
      <c r="Z1000" s="5">
        <f>'90.1 Data-SI'!Z1000*Convert!$B$6/Convert!$B$5/$D1000</f>
        <v>172.41261414489793</v>
      </c>
      <c r="AA1000" s="5">
        <f>'90.1 Data-SI'!AA1000*Convert!$B$6/Convert!$B$5/$D1000</f>
        <v>998.36184126166245</v>
      </c>
      <c r="AB1000" s="5">
        <f t="shared" si="33"/>
        <v>1170.7744554065603</v>
      </c>
    </row>
    <row r="1001" spans="1:28" x14ac:dyDescent="0.25">
      <c r="A1001" s="95">
        <v>2016</v>
      </c>
      <c r="B1001" s="95" t="s">
        <v>63</v>
      </c>
      <c r="C1001" s="52" t="s">
        <v>18</v>
      </c>
      <c r="D1001" s="5">
        <f>VLOOKUP(B1001,SWH!$A$4:$C$19,3,FALSE)</f>
        <v>3804.01</v>
      </c>
      <c r="E1001" s="5">
        <f>'90.1 Data-SI'!E1001*Convert!$B$6/Convert!$B$5/$D1001</f>
        <v>32.302649046663916</v>
      </c>
      <c r="F1001" s="5">
        <f>'90.1 Data-SI'!F1001*Convert!$B$7/Convert!$B$5/$D1001</f>
        <v>33.674645673615188</v>
      </c>
      <c r="G1001" s="5">
        <f>'90.1 Data-SI'!G1001*Convert!$B$6/Convert!$B$5/$D1001</f>
        <v>83.168683252088655</v>
      </c>
      <c r="H1001" s="5">
        <f>'90.1 Data-SI'!H1001*Convert!$B$6/Convert!$B$5/$D1001</f>
        <v>107.26847604384727</v>
      </c>
      <c r="I1001" s="5">
        <f>'90.1 Data-SI'!I1001*Convert!$B$6/Convert!$B$5/$D1001</f>
        <v>12.767964303166629</v>
      </c>
      <c r="J1001" s="5">
        <f>'90.1 Data-SI'!J1001*Convert!$B$6/Convert!$B$5/$D1001</f>
        <v>423.07034769449427</v>
      </c>
      <c r="K1001" s="5">
        <f>'90.1 Data-SI'!K1001*Convert!$B$7/Convert!$B$5/$D1001</f>
        <v>14.910660066613914</v>
      </c>
      <c r="L1001" s="5">
        <f>'90.1 Data-SI'!L1001*Convert!$B$6/Convert!$B$5/$D1001</f>
        <v>0</v>
      </c>
      <c r="M1001" s="5">
        <f>'90.1 Data-SI'!M1001*Convert!$B$6/Convert!$B$5/$D1001</f>
        <v>79.618814531682787</v>
      </c>
      <c r="N1001" s="5">
        <f>'90.1 Data-SI'!N1001*Convert!$B$6/Convert!$B$5/$D1001</f>
        <v>0.7955406122603369</v>
      </c>
      <c r="O1001" s="5">
        <f>'90.1 Data-SI'!O1001*Convert!$B$6/Convert!$B$5/$D1001</f>
        <v>5.2599341440567542E-2</v>
      </c>
      <c r="P1001" s="5">
        <f>'90.1 Data-SI'!P1001*Convert!$B$6/Convert!$B$5/$D1001</f>
        <v>0.74294127081976935</v>
      </c>
      <c r="Q1001" s="5">
        <f>'90.1 Data-SI'!Q1001*Convert!$B$6/Convert!$B$5/$D1001</f>
        <v>0</v>
      </c>
      <c r="R1001" s="5">
        <f>'90.1 Data-SI'!R1001*Convert!$B$6/Convert!$B$5/$D1001</f>
        <v>11.172257842528163</v>
      </c>
      <c r="S1001" s="5">
        <f>'90.1 Data-SI'!S1001*Convert!$B$6/Convert!$B$5/$D1001</f>
        <v>0</v>
      </c>
      <c r="T1001" s="5">
        <f>'90.1 Data-SI'!T1001*Convert!$B$6/Convert!$B$5/$D1001</f>
        <v>0</v>
      </c>
      <c r="U1001" s="5">
        <f>'90.1 Data-SI'!U1001*Convert!$B$7/Convert!$B$5/$D1001</f>
        <v>17.641550188704379</v>
      </c>
      <c r="V1001" s="5">
        <f>'90.1 Data-SI'!V1001*Convert!$B$6/Convert!$B$5/$D1001</f>
        <v>0</v>
      </c>
      <c r="W1001" s="5">
        <f>'90.1 Data-SI'!W1001*Convert!$B$6/Convert!$B$5/$D1001</f>
        <v>207.00534594378325</v>
      </c>
      <c r="X1001" s="5">
        <f>'90.1 Data-SI'!X1001*Convert!$B$7/Convert!$B$5/$D1001</f>
        <v>33.674645673615188</v>
      </c>
      <c r="Y1001" s="5">
        <f t="shared" si="32"/>
        <v>240.67999161739846</v>
      </c>
      <c r="Z1001" s="5">
        <f>'90.1 Data-SI'!Z1001*Convert!$B$6/Convert!$B$5/$D1001</f>
        <v>193.48750251562018</v>
      </c>
      <c r="AA1001" s="5">
        <f>'90.1 Data-SI'!AA1001*Convert!$B$6/Convert!$B$5/$D1001</f>
        <v>943.65223584235207</v>
      </c>
      <c r="AB1001" s="5">
        <f t="shared" si="33"/>
        <v>1137.1397383579722</v>
      </c>
    </row>
    <row r="1002" spans="1:28" x14ac:dyDescent="0.25">
      <c r="A1002" s="95">
        <v>2016</v>
      </c>
      <c r="B1002" s="95" t="s">
        <v>63</v>
      </c>
      <c r="C1002" s="52" t="s">
        <v>4</v>
      </c>
      <c r="D1002" s="5">
        <f>VLOOKUP(B1002,SWH!$A$4:$C$19,3,FALSE)</f>
        <v>3804.01</v>
      </c>
      <c r="E1002" s="5">
        <f>'90.1 Data-SI'!E1002*Convert!$B$6/Convert!$B$5/$D1002</f>
        <v>46.252361177926566</v>
      </c>
      <c r="F1002" s="5">
        <f>'90.1 Data-SI'!F1002*Convert!$B$7/Convert!$B$5/$D1002</f>
        <v>55.935753761600701</v>
      </c>
      <c r="G1002" s="5">
        <f>'90.1 Data-SI'!G1002*Convert!$B$6/Convert!$B$5/$D1002</f>
        <v>101.27648265324689</v>
      </c>
      <c r="H1002" s="5">
        <f>'90.1 Data-SI'!H1002*Convert!$B$6/Convert!$B$5/$D1002</f>
        <v>106.78513886953796</v>
      </c>
      <c r="I1002" s="5">
        <f>'90.1 Data-SI'!I1002*Convert!$B$6/Convert!$B$5/$D1002</f>
        <v>12.687022671105256</v>
      </c>
      <c r="J1002" s="5">
        <f>'90.1 Data-SI'!J1002*Convert!$B$6/Convert!$B$5/$D1002</f>
        <v>423.07034769449427</v>
      </c>
      <c r="K1002" s="5">
        <f>'90.1 Data-SI'!K1002*Convert!$B$7/Convert!$B$5/$D1002</f>
        <v>14.910660066613914</v>
      </c>
      <c r="L1002" s="5">
        <f>'90.1 Data-SI'!L1002*Convert!$B$6/Convert!$B$5/$D1002</f>
        <v>0</v>
      </c>
      <c r="M1002" s="5">
        <f>'90.1 Data-SI'!M1002*Convert!$B$6/Convert!$B$5/$D1002</f>
        <v>80.474483213474443</v>
      </c>
      <c r="N1002" s="5">
        <f>'90.1 Data-SI'!N1002*Convert!$B$6/Convert!$B$5/$D1002</f>
        <v>1.0522412167978292</v>
      </c>
      <c r="O1002" s="5">
        <f>'90.1 Data-SI'!O1002*Convert!$B$6/Convert!$B$5/$D1002</f>
        <v>5.2599341440567542E-2</v>
      </c>
      <c r="P1002" s="5">
        <f>'90.1 Data-SI'!P1002*Convert!$B$6/Convert!$B$5/$D1002</f>
        <v>0.99964187535726168</v>
      </c>
      <c r="Q1002" s="5">
        <f>'90.1 Data-SI'!Q1002*Convert!$B$6/Convert!$B$5/$D1002</f>
        <v>0</v>
      </c>
      <c r="R1002" s="5">
        <f>'90.1 Data-SI'!R1002*Convert!$B$6/Convert!$B$5/$D1002</f>
        <v>42.482793741925548</v>
      </c>
      <c r="S1002" s="5">
        <f>'90.1 Data-SI'!S1002*Convert!$B$6/Convert!$B$5/$D1002</f>
        <v>0</v>
      </c>
      <c r="T1002" s="5">
        <f>'90.1 Data-SI'!T1002*Convert!$B$6/Convert!$B$5/$D1002</f>
        <v>0</v>
      </c>
      <c r="U1002" s="5">
        <f>'90.1 Data-SI'!U1002*Convert!$B$7/Convert!$B$5/$D1002</f>
        <v>18.027832617568187</v>
      </c>
      <c r="V1002" s="5">
        <f>'90.1 Data-SI'!V1002*Convert!$B$6/Convert!$B$5/$D1002</f>
        <v>0</v>
      </c>
      <c r="W1002" s="5">
        <f>'90.1 Data-SI'!W1002*Convert!$B$6/Convert!$B$5/$D1002</f>
        <v>271.48576266193072</v>
      </c>
      <c r="X1002" s="5">
        <f>'90.1 Data-SI'!X1002*Convert!$B$7/Convert!$B$5/$D1002</f>
        <v>55.935753761600701</v>
      </c>
      <c r="Y1002" s="5">
        <f t="shared" si="32"/>
        <v>327.42151642353144</v>
      </c>
      <c r="Z1002" s="5">
        <f>'90.1 Data-SI'!Z1002*Convert!$B$6/Convert!$B$5/$D1002</f>
        <v>259.65613041676193</v>
      </c>
      <c r="AA1002" s="5">
        <f>'90.1 Data-SI'!AA1002*Convert!$B$6/Convert!$B$5/$D1002</f>
        <v>1073.7393142733297</v>
      </c>
      <c r="AB1002" s="5">
        <f t="shared" si="33"/>
        <v>1333.3954446900916</v>
      </c>
    </row>
    <row r="1003" spans="1:28" x14ac:dyDescent="0.25">
      <c r="A1003" s="95">
        <v>2016</v>
      </c>
      <c r="B1003" s="95" t="s">
        <v>63</v>
      </c>
      <c r="C1003" s="52" t="s">
        <v>5</v>
      </c>
      <c r="D1003" s="5">
        <f>VLOOKUP(B1003,SWH!$A$4:$C$19,3,FALSE)</f>
        <v>3804.01</v>
      </c>
      <c r="E1003" s="5">
        <f>'90.1 Data-SI'!E1003*Convert!$B$6/Convert!$B$5/$D1003</f>
        <v>31.685180024938589</v>
      </c>
      <c r="F1003" s="5">
        <f>'90.1 Data-SI'!F1003*Convert!$B$7/Convert!$B$5/$D1003</f>
        <v>33.912905942238147</v>
      </c>
      <c r="G1003" s="5">
        <f>'90.1 Data-SI'!G1003*Convert!$B$6/Convert!$B$5/$D1003</f>
        <v>98.327894628154084</v>
      </c>
      <c r="H1003" s="5">
        <f>'90.1 Data-SI'!H1003*Convert!$B$6/Convert!$B$5/$D1003</f>
        <v>106.72501080000666</v>
      </c>
      <c r="I1003" s="5">
        <f>'90.1 Data-SI'!I1003*Convert!$B$6/Convert!$B$5/$D1003</f>
        <v>12.592205330690508</v>
      </c>
      <c r="J1003" s="5">
        <f>'90.1 Data-SI'!J1003*Convert!$B$6/Convert!$B$5/$D1003</f>
        <v>423.07034769449427</v>
      </c>
      <c r="K1003" s="5">
        <f>'90.1 Data-SI'!K1003*Convert!$B$7/Convert!$B$5/$D1003</f>
        <v>14.910660066613914</v>
      </c>
      <c r="L1003" s="5">
        <f>'90.1 Data-SI'!L1003*Convert!$B$6/Convert!$B$5/$D1003</f>
        <v>0</v>
      </c>
      <c r="M1003" s="5">
        <f>'90.1 Data-SI'!M1003*Convert!$B$6/Convert!$B$5/$D1003</f>
        <v>88.679652086438608</v>
      </c>
      <c r="N1003" s="5">
        <f>'90.1 Data-SI'!N1003*Convert!$B$6/Convert!$B$5/$D1003</f>
        <v>0.67297185513883151</v>
      </c>
      <c r="O1003" s="5">
        <f>'90.1 Data-SI'!O1003*Convert!$B$6/Convert!$B$5/$D1003</f>
        <v>5.2599341440567542E-2</v>
      </c>
      <c r="P1003" s="5">
        <f>'90.1 Data-SI'!P1003*Convert!$B$6/Convert!$B$5/$D1003</f>
        <v>0.62037251369826407</v>
      </c>
      <c r="Q1003" s="5">
        <f>'90.1 Data-SI'!Q1003*Convert!$B$6/Convert!$B$5/$D1003</f>
        <v>0</v>
      </c>
      <c r="R1003" s="5">
        <f>'90.1 Data-SI'!R1003*Convert!$B$6/Convert!$B$5/$D1003</f>
        <v>37.910747839487506</v>
      </c>
      <c r="S1003" s="5">
        <f>'90.1 Data-SI'!S1003*Convert!$B$6/Convert!$B$5/$D1003</f>
        <v>0</v>
      </c>
      <c r="T1003" s="5">
        <f>'90.1 Data-SI'!T1003*Convert!$B$6/Convert!$B$5/$D1003</f>
        <v>0</v>
      </c>
      <c r="U1003" s="5">
        <f>'90.1 Data-SI'!U1003*Convert!$B$7/Convert!$B$5/$D1003</f>
        <v>17.853688899637781</v>
      </c>
      <c r="V1003" s="5">
        <f>'90.1 Data-SI'!V1003*Convert!$B$6/Convert!$B$5/$D1003</f>
        <v>0</v>
      </c>
      <c r="W1003" s="5">
        <f>'90.1 Data-SI'!W1003*Convert!$B$6/Convert!$B$5/$D1003</f>
        <v>257.22384709271705</v>
      </c>
      <c r="X1003" s="5">
        <f>'90.1 Data-SI'!X1003*Convert!$B$7/Convert!$B$5/$D1003</f>
        <v>33.912905942238147</v>
      </c>
      <c r="Y1003" s="5">
        <f t="shared" si="32"/>
        <v>291.13675303495518</v>
      </c>
      <c r="Z1003" s="5">
        <f>'90.1 Data-SI'!Z1003*Convert!$B$6/Convert!$B$5/$D1003</f>
        <v>194.80338219113221</v>
      </c>
      <c r="AA1003" s="5">
        <f>'90.1 Data-SI'!AA1003*Convert!$B$6/Convert!$B$5/$D1003</f>
        <v>994.46739245048127</v>
      </c>
      <c r="AB1003" s="5">
        <f t="shared" si="33"/>
        <v>1189.2707746416136</v>
      </c>
    </row>
    <row r="1004" spans="1:28" x14ac:dyDescent="0.25">
      <c r="A1004" s="95">
        <v>2016</v>
      </c>
      <c r="B1004" s="95" t="s">
        <v>63</v>
      </c>
      <c r="C1004" s="52" t="s">
        <v>15</v>
      </c>
      <c r="D1004" s="5">
        <f>VLOOKUP(B1004,SWH!$A$4:$C$19,3,FALSE)</f>
        <v>3804.01</v>
      </c>
      <c r="E1004" s="5">
        <f>'90.1 Data-SI'!E1004*Convert!$B$6/Convert!$B$5/$D1004</f>
        <v>30.318422752130861</v>
      </c>
      <c r="F1004" s="5">
        <f>'90.1 Data-SI'!F1004*Convert!$B$7/Convert!$B$5/$D1004</f>
        <v>33.14983983276128</v>
      </c>
      <c r="G1004" s="5">
        <f>'90.1 Data-SI'!G1004*Convert!$B$6/Convert!$B$5/$D1004</f>
        <v>62.248740291312473</v>
      </c>
      <c r="H1004" s="5">
        <f>'90.1 Data-SI'!H1004*Convert!$B$6/Convert!$B$5/$D1004</f>
        <v>106.97939878648523</v>
      </c>
      <c r="I1004" s="5">
        <f>'90.1 Data-SI'!I1004*Convert!$B$6/Convert!$B$5/$D1004</f>
        <v>12.791090483755591</v>
      </c>
      <c r="J1004" s="5">
        <f>'90.1 Data-SI'!J1004*Convert!$B$6/Convert!$B$5/$D1004</f>
        <v>423.07034769449427</v>
      </c>
      <c r="K1004" s="5">
        <f>'90.1 Data-SI'!K1004*Convert!$B$7/Convert!$B$5/$D1004</f>
        <v>14.910660066613914</v>
      </c>
      <c r="L1004" s="5">
        <f>'90.1 Data-SI'!L1004*Convert!$B$6/Convert!$B$5/$D1004</f>
        <v>0</v>
      </c>
      <c r="M1004" s="5">
        <f>'90.1 Data-SI'!M1004*Convert!$B$6/Convert!$B$5/$D1004</f>
        <v>84.472999837306176</v>
      </c>
      <c r="N1004" s="5">
        <f>'90.1 Data-SI'!N1004*Convert!$B$6/Convert!$B$5/$D1004</f>
        <v>0.80247846643702603</v>
      </c>
      <c r="O1004" s="5">
        <f>'90.1 Data-SI'!O1004*Convert!$B$6/Convert!$B$5/$D1004</f>
        <v>5.2599341440567542E-2</v>
      </c>
      <c r="P1004" s="5">
        <f>'90.1 Data-SI'!P1004*Convert!$B$6/Convert!$B$5/$D1004</f>
        <v>0.74987912499645837</v>
      </c>
      <c r="Q1004" s="5">
        <f>'90.1 Data-SI'!Q1004*Convert!$B$6/Convert!$B$5/$D1004</f>
        <v>0</v>
      </c>
      <c r="R1004" s="5">
        <f>'90.1 Data-SI'!R1004*Convert!$B$6/Convert!$B$5/$D1004</f>
        <v>10.640355688982005</v>
      </c>
      <c r="S1004" s="5">
        <f>'90.1 Data-SI'!S1004*Convert!$B$6/Convert!$B$5/$D1004</f>
        <v>0</v>
      </c>
      <c r="T1004" s="5">
        <f>'90.1 Data-SI'!T1004*Convert!$B$6/Convert!$B$5/$D1004</f>
        <v>0</v>
      </c>
      <c r="U1004" s="5">
        <f>'90.1 Data-SI'!U1004*Convert!$B$7/Convert!$B$5/$D1004</f>
        <v>17.962132942167166</v>
      </c>
      <c r="V1004" s="5">
        <f>'90.1 Data-SI'!V1004*Convert!$B$6/Convert!$B$5/$D1004</f>
        <v>0</v>
      </c>
      <c r="W1004" s="5">
        <f>'90.1 Data-SI'!W1004*Convert!$B$6/Convert!$B$5/$D1004</f>
        <v>188.43039769472796</v>
      </c>
      <c r="X1004" s="5">
        <f>'90.1 Data-SI'!X1004*Convert!$B$7/Convert!$B$5/$D1004</f>
        <v>33.14983983276128</v>
      </c>
      <c r="Y1004" s="5">
        <f t="shared" si="32"/>
        <v>221.58023752748923</v>
      </c>
      <c r="Z1004" s="5">
        <f>'90.1 Data-SI'!Z1004*Convert!$B$6/Convert!$B$5/$D1004</f>
        <v>192.89315967448383</v>
      </c>
      <c r="AA1004" s="5">
        <f>'90.1 Data-SI'!AA1004*Convert!$B$6/Convert!$B$5/$D1004</f>
        <v>924.21930629344649</v>
      </c>
      <c r="AB1004" s="5">
        <f t="shared" si="33"/>
        <v>1117.1124659679303</v>
      </c>
    </row>
    <row r="1005" spans="1:28" x14ac:dyDescent="0.25">
      <c r="A1005" s="95">
        <v>2016</v>
      </c>
      <c r="B1005" s="95" t="s">
        <v>63</v>
      </c>
      <c r="C1005" s="52" t="s">
        <v>16</v>
      </c>
      <c r="D1005" s="5">
        <f>VLOOKUP(B1005,SWH!$A$4:$C$19,3,FALSE)</f>
        <v>3804.01</v>
      </c>
      <c r="E1005" s="5">
        <f>'90.1 Data-SI'!E1005*Convert!$B$6/Convert!$B$5/$D1005</f>
        <v>56.615202699841014</v>
      </c>
      <c r="F1005" s="5">
        <f>'90.1 Data-SI'!F1005*Convert!$B$7/Convert!$B$5/$D1005</f>
        <v>82.084224571205411</v>
      </c>
      <c r="G1005" s="5">
        <f>'90.1 Data-SI'!G1005*Convert!$B$6/Convert!$B$5/$D1005</f>
        <v>101.74131888308507</v>
      </c>
      <c r="H1005" s="5">
        <f>'90.1 Data-SI'!H1005*Convert!$B$6/Convert!$B$5/$D1005</f>
        <v>106.67413320271092</v>
      </c>
      <c r="I1005" s="5">
        <f>'90.1 Data-SI'!I1005*Convert!$B$6/Convert!$B$5/$D1005</f>
        <v>12.691647907223048</v>
      </c>
      <c r="J1005" s="5">
        <f>'90.1 Data-SI'!J1005*Convert!$B$6/Convert!$B$5/$D1005</f>
        <v>423.07034769449427</v>
      </c>
      <c r="K1005" s="5">
        <f>'90.1 Data-SI'!K1005*Convert!$B$7/Convert!$B$5/$D1005</f>
        <v>14.910660066613914</v>
      </c>
      <c r="L1005" s="5">
        <f>'90.1 Data-SI'!L1005*Convert!$B$6/Convert!$B$5/$D1005</f>
        <v>0</v>
      </c>
      <c r="M1005" s="5">
        <f>'90.1 Data-SI'!M1005*Convert!$B$6/Convert!$B$5/$D1005</f>
        <v>81.515161339977766</v>
      </c>
      <c r="N1005" s="5">
        <f>'90.1 Data-SI'!N1005*Convert!$B$6/Convert!$B$5/$D1005</f>
        <v>1.5240153008126804</v>
      </c>
      <c r="O1005" s="5">
        <f>'90.1 Data-SI'!O1005*Convert!$B$6/Convert!$B$5/$D1005</f>
        <v>5.2599341440567542E-2</v>
      </c>
      <c r="P1005" s="5">
        <f>'90.1 Data-SI'!P1005*Convert!$B$6/Convert!$B$5/$D1005</f>
        <v>1.4714159593721128</v>
      </c>
      <c r="Q1005" s="5">
        <f>'90.1 Data-SI'!Q1005*Convert!$B$6/Convert!$B$5/$D1005</f>
        <v>0</v>
      </c>
      <c r="R1005" s="5">
        <f>'90.1 Data-SI'!R1005*Convert!$B$6/Convert!$B$5/$D1005</f>
        <v>54.069010216996155</v>
      </c>
      <c r="S1005" s="5">
        <f>'90.1 Data-SI'!S1005*Convert!$B$6/Convert!$B$5/$D1005</f>
        <v>0</v>
      </c>
      <c r="T1005" s="5">
        <f>'90.1 Data-SI'!T1005*Convert!$B$6/Convert!$B$5/$D1005</f>
        <v>0</v>
      </c>
      <c r="U1005" s="5">
        <f>'90.1 Data-SI'!U1005*Convert!$B$7/Convert!$B$5/$D1005</f>
        <v>18.468732848873803</v>
      </c>
      <c r="V1005" s="5">
        <f>'90.1 Data-SI'!V1005*Convert!$B$6/Convert!$B$5/$D1005</f>
        <v>0</v>
      </c>
      <c r="W1005" s="5">
        <f>'90.1 Data-SI'!W1005*Convert!$B$6/Convert!$B$5/$D1005</f>
        <v>295.41210909927207</v>
      </c>
      <c r="X1005" s="5">
        <f>'90.1 Data-SI'!X1005*Convert!$B$7/Convert!$B$5/$D1005</f>
        <v>82.084224571205411</v>
      </c>
      <c r="Y1005" s="5">
        <f t="shared" si="32"/>
        <v>377.4963336704775</v>
      </c>
      <c r="Z1005" s="5">
        <f>'90.1 Data-SI'!Z1005*Convert!$B$6/Convert!$B$5/$D1005</f>
        <v>337.33928363314851</v>
      </c>
      <c r="AA1005" s="5">
        <f>'90.1 Data-SI'!AA1005*Convert!$B$6/Convert!$B$5/$D1005</f>
        <v>1175.2424334963484</v>
      </c>
      <c r="AB1005" s="5">
        <f t="shared" si="33"/>
        <v>1512.5817171294971</v>
      </c>
    </row>
    <row r="1006" spans="1:28" x14ac:dyDescent="0.25">
      <c r="A1006" s="95">
        <v>2016</v>
      </c>
      <c r="B1006" s="95" t="s">
        <v>63</v>
      </c>
      <c r="C1006" s="52" t="s">
        <v>9</v>
      </c>
      <c r="D1006" s="5">
        <f>VLOOKUP(B1006,SWH!$A$4:$C$19,3,FALSE)</f>
        <v>3804.01</v>
      </c>
      <c r="E1006" s="5">
        <f>'90.1 Data-SI'!E1006*Convert!$B$6/Convert!$B$5/$D1006</f>
        <v>41.930078025849326</v>
      </c>
      <c r="F1006" s="5">
        <f>'90.1 Data-SI'!F1006*Convert!$B$7/Convert!$B$5/$D1006</f>
        <v>59.801744299655716</v>
      </c>
      <c r="G1006" s="5">
        <f>'90.1 Data-SI'!G1006*Convert!$B$6/Convert!$B$5/$D1006</f>
        <v>73.298429376719113</v>
      </c>
      <c r="H1006" s="5">
        <f>'90.1 Data-SI'!H1006*Convert!$B$6/Convert!$B$5/$D1006</f>
        <v>106.7481369805956</v>
      </c>
      <c r="I1006" s="5">
        <f>'90.1 Data-SI'!I1006*Convert!$B$6/Convert!$B$5/$D1006</f>
        <v>12.79802833793228</v>
      </c>
      <c r="J1006" s="5">
        <f>'90.1 Data-SI'!J1006*Convert!$B$6/Convert!$B$5/$D1006</f>
        <v>423.07034769449427</v>
      </c>
      <c r="K1006" s="5">
        <f>'90.1 Data-SI'!K1006*Convert!$B$7/Convert!$B$5/$D1006</f>
        <v>14.910660066613914</v>
      </c>
      <c r="L1006" s="5">
        <f>'90.1 Data-SI'!L1006*Convert!$B$6/Convert!$B$5/$D1006</f>
        <v>0</v>
      </c>
      <c r="M1006" s="5">
        <f>'90.1 Data-SI'!M1006*Convert!$B$6/Convert!$B$5/$D1006</f>
        <v>84.833768254494004</v>
      </c>
      <c r="N1006" s="5">
        <f>'90.1 Data-SI'!N1006*Convert!$B$6/Convert!$B$5/$D1006</f>
        <v>1.3251301477475963</v>
      </c>
      <c r="O1006" s="5">
        <f>'90.1 Data-SI'!O1006*Convert!$B$6/Convert!$B$5/$D1006</f>
        <v>5.2599341440567542E-2</v>
      </c>
      <c r="P1006" s="5">
        <f>'90.1 Data-SI'!P1006*Convert!$B$6/Convert!$B$5/$D1006</f>
        <v>1.2725308063070284</v>
      </c>
      <c r="Q1006" s="5">
        <f>'90.1 Data-SI'!Q1006*Convert!$B$6/Convert!$B$5/$D1006</f>
        <v>0</v>
      </c>
      <c r="R1006" s="5">
        <f>'90.1 Data-SI'!R1006*Convert!$B$6/Convert!$B$5/$D1006</f>
        <v>53.941816223756852</v>
      </c>
      <c r="S1006" s="5">
        <f>'90.1 Data-SI'!S1006*Convert!$B$6/Convert!$B$5/$D1006</f>
        <v>0</v>
      </c>
      <c r="T1006" s="5">
        <f>'90.1 Data-SI'!T1006*Convert!$B$6/Convert!$B$5/$D1006</f>
        <v>0</v>
      </c>
      <c r="U1006" s="5">
        <f>'90.1 Data-SI'!U1006*Convert!$B$7/Convert!$B$5/$D1006</f>
        <v>18.353956307510586</v>
      </c>
      <c r="V1006" s="5">
        <f>'90.1 Data-SI'!V1006*Convert!$B$6/Convert!$B$5/$D1006</f>
        <v>0</v>
      </c>
      <c r="W1006" s="5">
        <f>'90.1 Data-SI'!W1006*Convert!$B$6/Convert!$B$5/$D1006</f>
        <v>255.27662268712635</v>
      </c>
      <c r="X1006" s="5">
        <f>'90.1 Data-SI'!X1006*Convert!$B$7/Convert!$B$5/$D1006</f>
        <v>59.801744299655716</v>
      </c>
      <c r="Y1006" s="5">
        <f t="shared" si="32"/>
        <v>315.07836698678204</v>
      </c>
      <c r="Z1006" s="5">
        <f>'90.1 Data-SI'!Z1006*Convert!$B$6/Convert!$B$5/$D1006</f>
        <v>271.90375565667688</v>
      </c>
      <c r="AA1006" s="5">
        <f>'90.1 Data-SI'!AA1006*Convert!$B$6/Convert!$B$5/$D1006</f>
        <v>1069.8518033163248</v>
      </c>
      <c r="AB1006" s="5">
        <f t="shared" si="33"/>
        <v>1341.7555589730016</v>
      </c>
    </row>
    <row r="1007" spans="1:28" x14ac:dyDescent="0.25">
      <c r="A1007" s="95">
        <v>2016</v>
      </c>
      <c r="B1007" s="95" t="s">
        <v>63</v>
      </c>
      <c r="C1007" s="52" t="s">
        <v>12</v>
      </c>
      <c r="D1007" s="5">
        <f>VLOOKUP(B1007,SWH!$A$4:$C$19,3,FALSE)</f>
        <v>3804.01</v>
      </c>
      <c r="E1007" s="5">
        <f>'90.1 Data-SI'!E1007*Convert!$B$6/Convert!$B$5/$D1007</f>
        <v>58.710434661201077</v>
      </c>
      <c r="F1007" s="5">
        <f>'90.1 Data-SI'!F1007*Convert!$B$7/Convert!$B$5/$D1007</f>
        <v>105.65061898131476</v>
      </c>
      <c r="G1007" s="5">
        <f>'90.1 Data-SI'!G1007*Convert!$B$6/Convert!$B$5/$D1007</f>
        <v>82.058626583818409</v>
      </c>
      <c r="H1007" s="5">
        <f>'90.1 Data-SI'!H1007*Convert!$B$6/Convert!$B$5/$D1007</f>
        <v>106.52150041082379</v>
      </c>
      <c r="I1007" s="5">
        <f>'90.1 Data-SI'!I1007*Convert!$B$6/Convert!$B$5/$D1007</f>
        <v>12.79802833793228</v>
      </c>
      <c r="J1007" s="5">
        <f>'90.1 Data-SI'!J1007*Convert!$B$6/Convert!$B$5/$D1007</f>
        <v>423.07034769449427</v>
      </c>
      <c r="K1007" s="5">
        <f>'90.1 Data-SI'!K1007*Convert!$B$7/Convert!$B$5/$D1007</f>
        <v>14.910660066613914</v>
      </c>
      <c r="L1007" s="5">
        <f>'90.1 Data-SI'!L1007*Convert!$B$6/Convert!$B$5/$D1007</f>
        <v>0</v>
      </c>
      <c r="M1007" s="5">
        <f>'90.1 Data-SI'!M1007*Convert!$B$6/Convert!$B$5/$D1007</f>
        <v>82.985986425435826</v>
      </c>
      <c r="N1007" s="5">
        <f>'90.1 Data-SI'!N1007*Convert!$B$6/Convert!$B$5/$D1007</f>
        <v>1.8315935026458918</v>
      </c>
      <c r="O1007" s="5">
        <f>'90.1 Data-SI'!O1007*Convert!$B$6/Convert!$B$5/$D1007</f>
        <v>5.2599341440567542E-2</v>
      </c>
      <c r="P1007" s="5">
        <f>'90.1 Data-SI'!P1007*Convert!$B$6/Convert!$B$5/$D1007</f>
        <v>1.7789941612053242</v>
      </c>
      <c r="Q1007" s="5">
        <f>'90.1 Data-SI'!Q1007*Convert!$B$6/Convert!$B$5/$D1007</f>
        <v>0</v>
      </c>
      <c r="R1007" s="5">
        <f>'90.1 Data-SI'!R1007*Convert!$B$6/Convert!$B$5/$D1007</f>
        <v>73.721638481497152</v>
      </c>
      <c r="S1007" s="5">
        <f>'90.1 Data-SI'!S1007*Convert!$B$6/Convert!$B$5/$D1007</f>
        <v>0</v>
      </c>
      <c r="T1007" s="5">
        <f>'90.1 Data-SI'!T1007*Convert!$B$6/Convert!$B$5/$D1007</f>
        <v>0</v>
      </c>
      <c r="U1007" s="5">
        <f>'90.1 Data-SI'!U1007*Convert!$B$7/Convert!$B$5/$D1007</f>
        <v>19.002245875624237</v>
      </c>
      <c r="V1007" s="5">
        <f>'90.1 Data-SI'!V1007*Convert!$B$6/Convert!$B$5/$D1007</f>
        <v>0</v>
      </c>
      <c r="W1007" s="5">
        <f>'90.1 Data-SI'!W1007*Convert!$B$6/Convert!$B$5/$D1007</f>
        <v>299.25568031315777</v>
      </c>
      <c r="X1007" s="5">
        <f>'90.1 Data-SI'!X1007*Convert!$B$7/Convert!$B$5/$D1007</f>
        <v>105.65061898131476</v>
      </c>
      <c r="Y1007" s="5">
        <f t="shared" si="32"/>
        <v>404.90629929447255</v>
      </c>
      <c r="Z1007" s="5">
        <f>'90.1 Data-SI'!Z1007*Convert!$B$6/Convert!$B$5/$D1007</f>
        <v>407.74925305430617</v>
      </c>
      <c r="AA1007" s="5">
        <f>'90.1 Data-SI'!AA1007*Convert!$B$6/Convert!$B$5/$D1007</f>
        <v>1249.4520343882725</v>
      </c>
      <c r="AB1007" s="5">
        <f t="shared" si="33"/>
        <v>1657.2012874425786</v>
      </c>
    </row>
    <row r="1008" spans="1:28" x14ac:dyDescent="0.25">
      <c r="A1008" s="95">
        <v>2016</v>
      </c>
      <c r="B1008" s="95" t="s">
        <v>63</v>
      </c>
      <c r="C1008" s="52" t="s">
        <v>8</v>
      </c>
      <c r="D1008" s="5">
        <f>VLOOKUP(B1008,SWH!$A$4:$C$19,3,FALSE)</f>
        <v>3804.01</v>
      </c>
      <c r="E1008" s="5">
        <f>'90.1 Data-SI'!E1008*Convert!$B$6/Convert!$B$5/$D1008</f>
        <v>70.685170970166268</v>
      </c>
      <c r="F1008" s="5">
        <f>'90.1 Data-SI'!F1008*Convert!$B$7/Convert!$B$5/$D1008</f>
        <v>149.45647122670843</v>
      </c>
      <c r="G1008" s="5">
        <f>'90.1 Data-SI'!G1008*Convert!$B$6/Convert!$B$5/$D1008</f>
        <v>45.04748716924157</v>
      </c>
      <c r="H1008" s="5">
        <f>'90.1 Data-SI'!H1008*Convert!$B$6/Convert!$B$5/$D1008</f>
        <v>107.3216662592019</v>
      </c>
      <c r="I1008" s="5">
        <f>'90.1 Data-SI'!I1008*Convert!$B$6/Convert!$B$5/$D1008</f>
        <v>13.667572728077301</v>
      </c>
      <c r="J1008" s="5">
        <f>'90.1 Data-SI'!J1008*Convert!$B$6/Convert!$B$5/$D1008</f>
        <v>423.07034769449427</v>
      </c>
      <c r="K1008" s="5">
        <f>'90.1 Data-SI'!K1008*Convert!$B$7/Convert!$B$5/$D1008</f>
        <v>14.910660066613914</v>
      </c>
      <c r="L1008" s="5">
        <f>'90.1 Data-SI'!L1008*Convert!$B$6/Convert!$B$5/$D1008</f>
        <v>0</v>
      </c>
      <c r="M1008" s="5">
        <f>'90.1 Data-SI'!M1008*Convert!$B$6/Convert!$B$5/$D1008</f>
        <v>84.33886798989019</v>
      </c>
      <c r="N1008" s="5">
        <f>'90.1 Data-SI'!N1008*Convert!$B$6/Convert!$B$5/$D1008</f>
        <v>2.3218685311319134</v>
      </c>
      <c r="O1008" s="5">
        <f>'90.1 Data-SI'!O1008*Convert!$B$6/Convert!$B$5/$D1008</f>
        <v>5.2599341440567542E-2</v>
      </c>
      <c r="P1008" s="5">
        <f>'90.1 Data-SI'!P1008*Convert!$B$6/Convert!$B$5/$D1008</f>
        <v>2.2692691896913457</v>
      </c>
      <c r="Q1008" s="5">
        <f>'90.1 Data-SI'!Q1008*Convert!$B$6/Convert!$B$5/$D1008</f>
        <v>0</v>
      </c>
      <c r="R1008" s="5">
        <f>'90.1 Data-SI'!R1008*Convert!$B$6/Convert!$B$5/$D1008</f>
        <v>102.19921725874654</v>
      </c>
      <c r="S1008" s="5">
        <f>'90.1 Data-SI'!S1008*Convert!$B$6/Convert!$B$5/$D1008</f>
        <v>0</v>
      </c>
      <c r="T1008" s="5">
        <f>'90.1 Data-SI'!T1008*Convert!$B$6/Convert!$B$5/$D1008</f>
        <v>0</v>
      </c>
      <c r="U1008" s="5">
        <f>'90.1 Data-SI'!U1008*Convert!$B$7/Convert!$B$5/$D1008</f>
        <v>19.71306886972198</v>
      </c>
      <c r="V1008" s="5">
        <f>'90.1 Data-SI'!V1008*Convert!$B$6/Convert!$B$5/$D1008</f>
        <v>0</v>
      </c>
      <c r="W1008" s="5">
        <f>'90.1 Data-SI'!W1008*Convert!$B$6/Convert!$B$5/$D1008</f>
        <v>304.54001257773592</v>
      </c>
      <c r="X1008" s="5">
        <f>'90.1 Data-SI'!X1008*Convert!$B$7/Convert!$B$5/$D1008</f>
        <v>149.45647122670843</v>
      </c>
      <c r="Y1008" s="5">
        <f t="shared" si="32"/>
        <v>453.99648380444432</v>
      </c>
      <c r="Z1008" s="5">
        <f>'90.1 Data-SI'!Z1008*Convert!$B$6/Convert!$B$5/$D1008</f>
        <v>537.80626745051791</v>
      </c>
      <c r="AA1008" s="5">
        <f>'90.1 Data-SI'!AA1008*Convert!$B$6/Convert!$B$5/$D1008</f>
        <v>1386.4607786695269</v>
      </c>
      <c r="AB1008" s="5">
        <f t="shared" si="33"/>
        <v>1924.2670461200448</v>
      </c>
    </row>
    <row r="1009" spans="1:28" x14ac:dyDescent="0.25">
      <c r="A1009" s="95">
        <v>2019</v>
      </c>
      <c r="B1009" s="95" t="s">
        <v>63</v>
      </c>
      <c r="C1009" s="52" t="s">
        <v>10</v>
      </c>
      <c r="D1009" s="5">
        <f>VLOOKUP(B1009,SWH!$A$4:$C$19,3,FALSE)</f>
        <v>3804.01</v>
      </c>
      <c r="E1009" s="5">
        <f>'90.1 Data-SI'!E1009*Convert!$B$6/Convert!$B$5/$D1009</f>
        <v>27.145510775325096</v>
      </c>
      <c r="F1009" s="5">
        <f>'90.1 Data-SI'!F1009*Convert!$B$7/Convert!$B$5/$D1009</f>
        <v>19.925207580655385</v>
      </c>
      <c r="G1009" s="5">
        <f>'90.1 Data-SI'!G1009*Convert!$B$6/Convert!$B$5/$D1009</f>
        <v>471.4618805769</v>
      </c>
      <c r="H1009" s="5">
        <f>'90.1 Data-SI'!H1009*Convert!$B$6/Convert!$B$5/$D1009</f>
        <v>87.893361946413862</v>
      </c>
      <c r="I1009" s="5">
        <f>'90.1 Data-SI'!I1009*Convert!$B$6/Convert!$B$5/$D1009</f>
        <v>12.335504726153017</v>
      </c>
      <c r="J1009" s="5">
        <f>'90.1 Data-SI'!J1009*Convert!$B$6/Convert!$B$5/$D1009</f>
        <v>423.07034769449427</v>
      </c>
      <c r="K1009" s="5">
        <f>'90.1 Data-SI'!K1009*Convert!$B$7/Convert!$B$5/$D1009</f>
        <v>14.910660066613914</v>
      </c>
      <c r="L1009" s="5">
        <f>'90.1 Data-SI'!L1009*Convert!$B$6/Convert!$B$5/$D1009</f>
        <v>0</v>
      </c>
      <c r="M1009" s="5">
        <f>'90.1 Data-SI'!M1009*Convert!$B$6/Convert!$B$5/$D1009</f>
        <v>88.113060662008991</v>
      </c>
      <c r="N1009" s="5">
        <f>'90.1 Data-SI'!N1009*Convert!$B$6/Convert!$B$5/$D1009</f>
        <v>0.5434652438406371</v>
      </c>
      <c r="O1009" s="5">
        <f>'90.1 Data-SI'!O1009*Convert!$B$6/Convert!$B$5/$D1009</f>
        <v>5.2599341440567542E-2</v>
      </c>
      <c r="P1009" s="5">
        <f>'90.1 Data-SI'!P1009*Convert!$B$6/Convert!$B$5/$D1009</f>
        <v>0.49086590240006961</v>
      </c>
      <c r="Q1009" s="5">
        <f>'90.1 Data-SI'!Q1009*Convert!$B$6/Convert!$B$5/$D1009</f>
        <v>0</v>
      </c>
      <c r="R1009" s="5">
        <f>'90.1 Data-SI'!R1009*Convert!$B$6/Convert!$B$5/$D1009</f>
        <v>0</v>
      </c>
      <c r="S1009" s="5">
        <f>'90.1 Data-SI'!S1009*Convert!$B$6/Convert!$B$5/$D1009</f>
        <v>0</v>
      </c>
      <c r="T1009" s="5">
        <f>'90.1 Data-SI'!T1009*Convert!$B$6/Convert!$B$5/$D1009</f>
        <v>0</v>
      </c>
      <c r="U1009" s="5">
        <f>'90.1 Data-SI'!U1009*Convert!$B$7/Convert!$B$5/$D1009</f>
        <v>16.216737951091964</v>
      </c>
      <c r="V1009" s="5">
        <f>'90.1 Data-SI'!V1009*Convert!$B$6/Convert!$B$5/$D1009</f>
        <v>0</v>
      </c>
      <c r="W1009" s="5">
        <f>'90.1 Data-SI'!W1009*Convert!$B$6/Convert!$B$5/$D1009</f>
        <v>587.21131791663413</v>
      </c>
      <c r="X1009" s="5">
        <f>'90.1 Data-SI'!X1009*Convert!$B$7/Convert!$B$5/$D1009</f>
        <v>19.925207580655385</v>
      </c>
      <c r="Y1009" s="5">
        <f t="shared" si="32"/>
        <v>607.13652549728954</v>
      </c>
      <c r="Z1009" s="5">
        <f>'90.1 Data-SI'!Z1009*Convert!$B$6/Convert!$B$5/$D1009</f>
        <v>149.15461432657759</v>
      </c>
      <c r="AA1009" s="5">
        <f>'90.1 Data-SI'!AA1009*Convert!$B$6/Convert!$B$5/$D1009</f>
        <v>1259.7177459517134</v>
      </c>
      <c r="AB1009" s="5">
        <f t="shared" si="33"/>
        <v>1408.8723602782909</v>
      </c>
    </row>
    <row r="1010" spans="1:28" x14ac:dyDescent="0.25">
      <c r="A1010" s="95">
        <v>2019</v>
      </c>
      <c r="B1010" s="95" t="s">
        <v>63</v>
      </c>
      <c r="C1010" s="52" t="s">
        <v>6</v>
      </c>
      <c r="D1010" s="5">
        <f>VLOOKUP(B1010,SWH!$A$4:$C$19,3,FALSE)</f>
        <v>3804.01</v>
      </c>
      <c r="E1010" s="5">
        <f>'90.1 Data-SI'!E1010*Convert!$B$6/Convert!$B$5/$D1010</f>
        <v>31.768434275058862</v>
      </c>
      <c r="F1010" s="5">
        <f>'90.1 Data-SI'!F1010*Convert!$B$7/Convert!$B$5/$D1010</f>
        <v>22.385383377599489</v>
      </c>
      <c r="G1010" s="5">
        <f>'90.1 Data-SI'!G1010*Convert!$B$6/Convert!$B$5/$D1010</f>
        <v>411.36387508036108</v>
      </c>
      <c r="H1010" s="5">
        <f>'90.1 Data-SI'!H1010*Convert!$B$6/Convert!$B$5/$D1010</f>
        <v>88.055245210536597</v>
      </c>
      <c r="I1010" s="5">
        <f>'90.1 Data-SI'!I1010*Convert!$B$6/Convert!$B$5/$D1010</f>
        <v>12.548265587571475</v>
      </c>
      <c r="J1010" s="5">
        <f>'90.1 Data-SI'!J1010*Convert!$B$6/Convert!$B$5/$D1010</f>
        <v>423.07034769449427</v>
      </c>
      <c r="K1010" s="5">
        <f>'90.1 Data-SI'!K1010*Convert!$B$7/Convert!$B$5/$D1010</f>
        <v>14.910660066613914</v>
      </c>
      <c r="L1010" s="5">
        <f>'90.1 Data-SI'!L1010*Convert!$B$6/Convert!$B$5/$D1010</f>
        <v>0</v>
      </c>
      <c r="M1010" s="5">
        <f>'90.1 Data-SI'!M1010*Convert!$B$6/Convert!$B$5/$D1010</f>
        <v>82.574340410952288</v>
      </c>
      <c r="N1010" s="5">
        <f>'90.1 Data-SI'!N1010*Convert!$B$6/Convert!$B$5/$D1010</f>
        <v>0.59203022307745989</v>
      </c>
      <c r="O1010" s="5">
        <f>'90.1 Data-SI'!O1010*Convert!$B$6/Convert!$B$5/$D1010</f>
        <v>5.2599341440567542E-2</v>
      </c>
      <c r="P1010" s="5">
        <f>'90.1 Data-SI'!P1010*Convert!$B$6/Convert!$B$5/$D1010</f>
        <v>0.53943088163689257</v>
      </c>
      <c r="Q1010" s="5">
        <f>'90.1 Data-SI'!Q1010*Convert!$B$6/Convert!$B$5/$D1010</f>
        <v>0</v>
      </c>
      <c r="R1010" s="5">
        <f>'90.1 Data-SI'!R1010*Convert!$B$6/Convert!$B$5/$D1010</f>
        <v>0.12025613906260905</v>
      </c>
      <c r="S1010" s="5">
        <f>'90.1 Data-SI'!S1010*Convert!$B$6/Convert!$B$5/$D1010</f>
        <v>0</v>
      </c>
      <c r="T1010" s="5">
        <f>'90.1 Data-SI'!T1010*Convert!$B$6/Convert!$B$5/$D1010</f>
        <v>0</v>
      </c>
      <c r="U1010" s="5">
        <f>'90.1 Data-SI'!U1010*Convert!$B$7/Convert!$B$5/$D1010</f>
        <v>16.216737951091964</v>
      </c>
      <c r="V1010" s="5">
        <f>'90.1 Data-SI'!V1010*Convert!$B$6/Convert!$B$5/$D1010</f>
        <v>0</v>
      </c>
      <c r="W1010" s="5">
        <f>'90.1 Data-SI'!W1010*Convert!$B$6/Convert!$B$5/$D1010</f>
        <v>526.36633678707176</v>
      </c>
      <c r="X1010" s="5">
        <f>'90.1 Data-SI'!X1010*Convert!$B$7/Convert!$B$5/$D1010</f>
        <v>22.385383377599489</v>
      </c>
      <c r="Y1010" s="5">
        <f t="shared" si="32"/>
        <v>548.75172016467127</v>
      </c>
      <c r="Z1010" s="5">
        <f>'90.1 Data-SI'!Z1010*Convert!$B$6/Convert!$B$5/$D1010</f>
        <v>156.34223125362738</v>
      </c>
      <c r="AA1010" s="5">
        <f>'90.1 Data-SI'!AA1010*Convert!$B$6/Convert!$B$5/$D1010</f>
        <v>1206.437338492801</v>
      </c>
      <c r="AB1010" s="5">
        <f t="shared" si="33"/>
        <v>1362.7795697464285</v>
      </c>
    </row>
    <row r="1011" spans="1:28" x14ac:dyDescent="0.25">
      <c r="A1011" s="95">
        <v>2019</v>
      </c>
      <c r="B1011" s="95" t="s">
        <v>63</v>
      </c>
      <c r="C1011" s="52" t="s">
        <v>11</v>
      </c>
      <c r="D1011" s="5">
        <f>VLOOKUP(B1011,SWH!$A$4:$C$19,3,FALSE)</f>
        <v>3804.01</v>
      </c>
      <c r="E1011" s="5">
        <f>'90.1 Data-SI'!E1011*Convert!$B$6/Convert!$B$5/$D1011</f>
        <v>31.590362684523843</v>
      </c>
      <c r="F1011" s="5">
        <f>'90.1 Data-SI'!F1011*Convert!$B$7/Convert!$B$5/$D1011</f>
        <v>21.333397008828985</v>
      </c>
      <c r="G1011" s="5">
        <f>'90.1 Data-SI'!G1011*Convert!$B$6/Convert!$B$5/$D1011</f>
        <v>347.15634729316344</v>
      </c>
      <c r="H1011" s="5">
        <f>'90.1 Data-SI'!H1011*Convert!$B$6/Convert!$B$5/$D1011</f>
        <v>88.318883669250766</v>
      </c>
      <c r="I1011" s="5">
        <f>'90.1 Data-SI'!I1011*Convert!$B$6/Convert!$B$5/$D1011</f>
        <v>12.603768420984988</v>
      </c>
      <c r="J1011" s="5">
        <f>'90.1 Data-SI'!J1011*Convert!$B$6/Convert!$B$5/$D1011</f>
        <v>423.07034769449427</v>
      </c>
      <c r="K1011" s="5">
        <f>'90.1 Data-SI'!K1011*Convert!$B$7/Convert!$B$5/$D1011</f>
        <v>14.910660066613914</v>
      </c>
      <c r="L1011" s="5">
        <f>'90.1 Data-SI'!L1011*Convert!$B$6/Convert!$B$5/$D1011</f>
        <v>0</v>
      </c>
      <c r="M1011" s="5">
        <f>'90.1 Data-SI'!M1011*Convert!$B$6/Convert!$B$5/$D1011</f>
        <v>81.080389144905268</v>
      </c>
      <c r="N1011" s="5">
        <f>'90.1 Data-SI'!N1011*Convert!$B$6/Convert!$B$5/$D1011</f>
        <v>0.60359331337194166</v>
      </c>
      <c r="O1011" s="5">
        <f>'90.1 Data-SI'!O1011*Convert!$B$6/Convert!$B$5/$D1011</f>
        <v>5.2599341440567542E-2</v>
      </c>
      <c r="P1011" s="5">
        <f>'90.1 Data-SI'!P1011*Convert!$B$6/Convert!$B$5/$D1011</f>
        <v>0.55099397193137412</v>
      </c>
      <c r="Q1011" s="5">
        <f>'90.1 Data-SI'!Q1011*Convert!$B$6/Convert!$B$5/$D1011</f>
        <v>0</v>
      </c>
      <c r="R1011" s="5">
        <f>'90.1 Data-SI'!R1011*Convert!$B$6/Convert!$B$5/$D1011</f>
        <v>0</v>
      </c>
      <c r="S1011" s="5">
        <f>'90.1 Data-SI'!S1011*Convert!$B$6/Convert!$B$5/$D1011</f>
        <v>0</v>
      </c>
      <c r="T1011" s="5">
        <f>'90.1 Data-SI'!T1011*Convert!$B$6/Convert!$B$5/$D1011</f>
        <v>0</v>
      </c>
      <c r="U1011" s="5">
        <f>'90.1 Data-SI'!U1011*Convert!$B$7/Convert!$B$5/$D1011</f>
        <v>16.216737951091964</v>
      </c>
      <c r="V1011" s="5">
        <f>'90.1 Data-SI'!V1011*Convert!$B$6/Convert!$B$5/$D1011</f>
        <v>0</v>
      </c>
      <c r="W1011" s="5">
        <f>'90.1 Data-SI'!W1011*Convert!$B$6/Convert!$B$5/$D1011</f>
        <v>460.37809309452393</v>
      </c>
      <c r="X1011" s="5">
        <f>'90.1 Data-SI'!X1011*Convert!$B$7/Convert!$B$5/$D1011</f>
        <v>21.333397008828985</v>
      </c>
      <c r="Y1011" s="5">
        <f t="shared" si="32"/>
        <v>481.7114901033529</v>
      </c>
      <c r="Z1011" s="5">
        <f>'90.1 Data-SI'!Z1011*Convert!$B$6/Convert!$B$5/$D1011</f>
        <v>153.26876185335414</v>
      </c>
      <c r="AA1011" s="5">
        <f>'90.1 Data-SI'!AA1011*Convert!$B$6/Convert!$B$5/$D1011</f>
        <v>1137.6924540740486</v>
      </c>
      <c r="AB1011" s="5">
        <f t="shared" si="33"/>
        <v>1290.9612159274027</v>
      </c>
    </row>
    <row r="1012" spans="1:28" x14ac:dyDescent="0.25">
      <c r="A1012" s="95">
        <v>2019</v>
      </c>
      <c r="B1012" s="95" t="s">
        <v>63</v>
      </c>
      <c r="C1012" s="52" t="s">
        <v>13</v>
      </c>
      <c r="D1012" s="5">
        <f>VLOOKUP(B1012,SWH!$A$4:$C$19,3,FALSE)</f>
        <v>3804.01</v>
      </c>
      <c r="E1012" s="5">
        <f>'90.1 Data-SI'!E1012*Convert!$B$6/Convert!$B$5/$D1012</f>
        <v>29.874400084822771</v>
      </c>
      <c r="F1012" s="5">
        <f>'90.1 Data-SI'!F1012*Convert!$B$7/Convert!$B$5/$D1012</f>
        <v>20.891705215169139</v>
      </c>
      <c r="G1012" s="5">
        <f>'90.1 Data-SI'!G1012*Convert!$B$6/Convert!$B$5/$D1012</f>
        <v>350.63915008986135</v>
      </c>
      <c r="H1012" s="5">
        <f>'90.1 Data-SI'!H1012*Convert!$B$6/Convert!$B$5/$D1012</f>
        <v>88.277256544190635</v>
      </c>
      <c r="I1012" s="5">
        <f>'90.1 Data-SI'!I1012*Convert!$B$6/Convert!$B$5/$D1012</f>
        <v>12.562141295924855</v>
      </c>
      <c r="J1012" s="5">
        <f>'90.1 Data-SI'!J1012*Convert!$B$6/Convert!$B$5/$D1012</f>
        <v>423.07034769449427</v>
      </c>
      <c r="K1012" s="5">
        <f>'90.1 Data-SI'!K1012*Convert!$B$7/Convert!$B$5/$D1012</f>
        <v>14.910660066613914</v>
      </c>
      <c r="L1012" s="5">
        <f>'90.1 Data-SI'!L1012*Convert!$B$6/Convert!$B$5/$D1012</f>
        <v>0</v>
      </c>
      <c r="M1012" s="5">
        <f>'90.1 Data-SI'!M1012*Convert!$B$6/Convert!$B$5/$D1012</f>
        <v>79.917142261280404</v>
      </c>
      <c r="N1012" s="5">
        <f>'90.1 Data-SI'!N1012*Convert!$B$6/Convert!$B$5/$D1012</f>
        <v>0.51802644519277752</v>
      </c>
      <c r="O1012" s="5">
        <f>'90.1 Data-SI'!O1012*Convert!$B$6/Convert!$B$5/$D1012</f>
        <v>5.2599341440567542E-2</v>
      </c>
      <c r="P1012" s="5">
        <f>'90.1 Data-SI'!P1012*Convert!$B$6/Convert!$B$5/$D1012</f>
        <v>0.46542710375221008</v>
      </c>
      <c r="Q1012" s="5">
        <f>'90.1 Data-SI'!Q1012*Convert!$B$6/Convert!$B$5/$D1012</f>
        <v>0</v>
      </c>
      <c r="R1012" s="5">
        <f>'90.1 Data-SI'!R1012*Convert!$B$6/Convert!$B$5/$D1012</f>
        <v>0.24282489618411446</v>
      </c>
      <c r="S1012" s="5">
        <f>'90.1 Data-SI'!S1012*Convert!$B$6/Convert!$B$5/$D1012</f>
        <v>0</v>
      </c>
      <c r="T1012" s="5">
        <f>'90.1 Data-SI'!T1012*Convert!$B$6/Convert!$B$5/$D1012</f>
        <v>0</v>
      </c>
      <c r="U1012" s="5">
        <f>'90.1 Data-SI'!U1012*Convert!$B$7/Convert!$B$5/$D1012</f>
        <v>16.287978562972583</v>
      </c>
      <c r="V1012" s="5">
        <f>'90.1 Data-SI'!V1012*Convert!$B$6/Convert!$B$5/$D1012</f>
        <v>0</v>
      </c>
      <c r="W1012" s="5">
        <f>'90.1 Data-SI'!W1012*Convert!$B$6/Convert!$B$5/$D1012</f>
        <v>461.13894443590078</v>
      </c>
      <c r="X1012" s="5">
        <f>'90.1 Data-SI'!X1012*Convert!$B$7/Convert!$B$5/$D1012</f>
        <v>20.891705215169139</v>
      </c>
      <c r="Y1012" s="5">
        <f t="shared" si="32"/>
        <v>482.03064965106989</v>
      </c>
      <c r="Z1012" s="5">
        <f>'90.1 Data-SI'!Z1012*Convert!$B$6/Convert!$B$5/$D1012</f>
        <v>152.18645660179067</v>
      </c>
      <c r="AA1012" s="5">
        <f>'90.1 Data-SI'!AA1012*Convert!$B$6/Convert!$B$5/$D1012</f>
        <v>1137.2877459137417</v>
      </c>
      <c r="AB1012" s="5">
        <f t="shared" si="33"/>
        <v>1289.4742025155324</v>
      </c>
    </row>
    <row r="1013" spans="1:28" x14ac:dyDescent="0.25">
      <c r="A1013" s="95">
        <v>2019</v>
      </c>
      <c r="B1013" s="95" t="s">
        <v>63</v>
      </c>
      <c r="C1013" s="52" t="s">
        <v>19</v>
      </c>
      <c r="D1013" s="5">
        <f>VLOOKUP(B1013,SWH!$A$4:$C$19,3,FALSE)</f>
        <v>3804.01</v>
      </c>
      <c r="E1013" s="5">
        <f>'90.1 Data-SI'!E1013*Convert!$B$6/Convert!$B$5/$D1013</f>
        <v>44.908730085707795</v>
      </c>
      <c r="F1013" s="5">
        <f>'90.1 Data-SI'!F1013*Convert!$B$7/Convert!$B$5/$D1013</f>
        <v>22.629976145056286</v>
      </c>
      <c r="G1013" s="5">
        <f>'90.1 Data-SI'!G1013*Convert!$B$6/Convert!$B$5/$D1013</f>
        <v>308.48937334841685</v>
      </c>
      <c r="H1013" s="5">
        <f>'90.1 Data-SI'!H1013*Convert!$B$6/Convert!$B$5/$D1013</f>
        <v>88.210190620482649</v>
      </c>
      <c r="I1013" s="5">
        <f>'90.1 Data-SI'!I1013*Convert!$B$6/Convert!$B$5/$D1013</f>
        <v>12.606081039043884</v>
      </c>
      <c r="J1013" s="5">
        <f>'90.1 Data-SI'!J1013*Convert!$B$6/Convert!$B$5/$D1013</f>
        <v>423.07034769449427</v>
      </c>
      <c r="K1013" s="5">
        <f>'90.1 Data-SI'!K1013*Convert!$B$7/Convert!$B$5/$D1013</f>
        <v>14.910660066613914</v>
      </c>
      <c r="L1013" s="5">
        <f>'90.1 Data-SI'!L1013*Convert!$B$6/Convert!$B$5/$D1013</f>
        <v>0</v>
      </c>
      <c r="M1013" s="5">
        <f>'90.1 Data-SI'!M1013*Convert!$B$6/Convert!$B$5/$D1013</f>
        <v>76.50371800634943</v>
      </c>
      <c r="N1013" s="5">
        <f>'90.1 Data-SI'!N1013*Convert!$B$6/Convert!$B$5/$D1013</f>
        <v>0.58277975084187472</v>
      </c>
      <c r="O1013" s="5">
        <f>'90.1 Data-SI'!O1013*Convert!$B$6/Convert!$B$5/$D1013</f>
        <v>5.2599341440567542E-2</v>
      </c>
      <c r="P1013" s="5">
        <f>'90.1 Data-SI'!P1013*Convert!$B$6/Convert!$B$5/$D1013</f>
        <v>0.53018040940130717</v>
      </c>
      <c r="Q1013" s="5">
        <f>'90.1 Data-SI'!Q1013*Convert!$B$6/Convert!$B$5/$D1013</f>
        <v>0</v>
      </c>
      <c r="R1013" s="5">
        <f>'90.1 Data-SI'!R1013*Convert!$B$6/Convert!$B$5/$D1013</f>
        <v>4.6969272776184416</v>
      </c>
      <c r="S1013" s="5">
        <f>'90.1 Data-SI'!S1013*Convert!$B$6/Convert!$B$5/$D1013</f>
        <v>0</v>
      </c>
      <c r="T1013" s="5">
        <f>'90.1 Data-SI'!T1013*Convert!$B$6/Convert!$B$5/$D1013</f>
        <v>0</v>
      </c>
      <c r="U1013" s="5">
        <f>'90.1 Data-SI'!U1013*Convert!$B$7/Convert!$B$5/$D1013</f>
        <v>16.335472304226329</v>
      </c>
      <c r="V1013" s="5">
        <f>'90.1 Data-SI'!V1013*Convert!$B$6/Convert!$B$5/$D1013</f>
        <v>0</v>
      </c>
      <c r="W1013" s="5">
        <f>'90.1 Data-SI'!W1013*Convert!$B$6/Convert!$B$5/$D1013</f>
        <v>435.12892912749379</v>
      </c>
      <c r="X1013" s="5">
        <f>'90.1 Data-SI'!X1013*Convert!$B$7/Convert!$B$5/$D1013</f>
        <v>22.629976145056286</v>
      </c>
      <c r="Y1013" s="5">
        <f t="shared" si="32"/>
        <v>457.75890527255007</v>
      </c>
      <c r="Z1013" s="5">
        <f>'90.1 Data-SI'!Z1013*Convert!$B$6/Convert!$B$5/$D1013</f>
        <v>157.40603556071969</v>
      </c>
      <c r="AA1013" s="5">
        <f>'90.1 Data-SI'!AA1013*Convert!$B$6/Convert!$B$5/$D1013</f>
        <v>1116.4741833836747</v>
      </c>
      <c r="AB1013" s="5">
        <f t="shared" si="33"/>
        <v>1273.8802189443943</v>
      </c>
    </row>
    <row r="1014" spans="1:28" x14ac:dyDescent="0.25">
      <c r="A1014" s="95">
        <v>2019</v>
      </c>
      <c r="B1014" s="95" t="s">
        <v>63</v>
      </c>
      <c r="C1014" s="52" t="s">
        <v>20</v>
      </c>
      <c r="D1014" s="5">
        <f>VLOOKUP(B1014,SWH!$A$4:$C$19,3,FALSE)</f>
        <v>3804.01</v>
      </c>
      <c r="E1014" s="5">
        <f>'90.1 Data-SI'!E1014*Convert!$B$6/Convert!$B$5/$D1014</f>
        <v>28.521518520368417</v>
      </c>
      <c r="F1014" s="5">
        <f>'90.1 Data-SI'!F1014*Convert!$B$7/Convert!$B$5/$D1014</f>
        <v>18.9143824543048</v>
      </c>
      <c r="G1014" s="5">
        <f>'90.1 Data-SI'!G1014*Convert!$B$6/Convert!$B$5/$D1014</f>
        <v>218.03825582886364</v>
      </c>
      <c r="H1014" s="5">
        <f>'90.1 Data-SI'!H1014*Convert!$B$6/Convert!$B$5/$D1014</f>
        <v>88.381324356840992</v>
      </c>
      <c r="I1014" s="5">
        <f>'90.1 Data-SI'!I1014*Convert!$B$6/Convert!$B$5/$D1014</f>
        <v>12.610706275161679</v>
      </c>
      <c r="J1014" s="5">
        <f>'90.1 Data-SI'!J1014*Convert!$B$6/Convert!$B$5/$D1014</f>
        <v>423.07034769449427</v>
      </c>
      <c r="K1014" s="5">
        <f>'90.1 Data-SI'!K1014*Convert!$B$7/Convert!$B$5/$D1014</f>
        <v>14.910660066613914</v>
      </c>
      <c r="L1014" s="5">
        <f>'90.1 Data-SI'!L1014*Convert!$B$6/Convert!$B$5/$D1014</f>
        <v>0</v>
      </c>
      <c r="M1014" s="5">
        <f>'90.1 Data-SI'!M1014*Convert!$B$6/Convert!$B$5/$D1014</f>
        <v>80.338038747999533</v>
      </c>
      <c r="N1014" s="5">
        <f>'90.1 Data-SI'!N1014*Convert!$B$6/Convert!$B$5/$D1014</f>
        <v>0.50415073683939959</v>
      </c>
      <c r="O1014" s="5">
        <f>'90.1 Data-SI'!O1014*Convert!$B$6/Convert!$B$5/$D1014</f>
        <v>5.2599341440567542E-2</v>
      </c>
      <c r="P1014" s="5">
        <f>'90.1 Data-SI'!P1014*Convert!$B$6/Convert!$B$5/$D1014</f>
        <v>0.45155139539883205</v>
      </c>
      <c r="Q1014" s="5">
        <f>'90.1 Data-SI'!Q1014*Convert!$B$6/Convert!$B$5/$D1014</f>
        <v>0</v>
      </c>
      <c r="R1014" s="5">
        <f>'90.1 Data-SI'!R1014*Convert!$B$6/Convert!$B$5/$D1014</f>
        <v>38.66928656280551</v>
      </c>
      <c r="S1014" s="5">
        <f>'90.1 Data-SI'!S1014*Convert!$B$6/Convert!$B$5/$D1014</f>
        <v>0</v>
      </c>
      <c r="T1014" s="5">
        <f>'90.1 Data-SI'!T1014*Convert!$B$6/Convert!$B$5/$D1014</f>
        <v>0</v>
      </c>
      <c r="U1014" s="5">
        <f>'90.1 Data-SI'!U1014*Convert!$B$7/Convert!$B$5/$D1014</f>
        <v>16.419377913774618</v>
      </c>
      <c r="V1014" s="5">
        <f>'90.1 Data-SI'!V1014*Convert!$B$6/Convert!$B$5/$D1014</f>
        <v>0</v>
      </c>
      <c r="W1014" s="5">
        <f>'90.1 Data-SI'!W1014*Convert!$B$6/Convert!$B$5/$D1014</f>
        <v>366.01865105543584</v>
      </c>
      <c r="X1014" s="5">
        <f>'90.1 Data-SI'!X1014*Convert!$B$7/Convert!$B$5/$D1014</f>
        <v>18.9143824543048</v>
      </c>
      <c r="Y1014" s="5">
        <f t="shared" si="32"/>
        <v>384.93303350974065</v>
      </c>
      <c r="Z1014" s="5">
        <f>'90.1 Data-SI'!Z1014*Convert!$B$6/Convert!$B$5/$D1014</f>
        <v>146.7957439065033</v>
      </c>
      <c r="AA1014" s="5">
        <f>'90.1 Data-SI'!AA1014*Convert!$B$6/Convert!$B$5/$D1014</f>
        <v>1036.9316852479358</v>
      </c>
      <c r="AB1014" s="5">
        <f t="shared" si="33"/>
        <v>1183.7274291544391</v>
      </c>
    </row>
    <row r="1015" spans="1:28" x14ac:dyDescent="0.25">
      <c r="A1015" s="95">
        <v>2019</v>
      </c>
      <c r="B1015" s="95" t="s">
        <v>63</v>
      </c>
      <c r="C1015" s="52" t="s">
        <v>3</v>
      </c>
      <c r="D1015" s="5">
        <f>VLOOKUP(B1015,SWH!$A$4:$C$19,3,FALSE)</f>
        <v>3804.01</v>
      </c>
      <c r="E1015" s="5">
        <f>'90.1 Data-SI'!E1015*Convert!$B$6/Convert!$B$5/$D1015</f>
        <v>36.453798462382821</v>
      </c>
      <c r="F1015" s="5">
        <f>'90.1 Data-SI'!F1015*Convert!$B$7/Convert!$B$5/$D1015</f>
        <v>22.996469515064366</v>
      </c>
      <c r="G1015" s="5">
        <f>'90.1 Data-SI'!G1015*Convert!$B$6/Convert!$B$5/$D1015</f>
        <v>193.42968706414777</v>
      </c>
      <c r="H1015" s="5">
        <f>'90.1 Data-SI'!H1015*Convert!$B$6/Convert!$B$5/$D1015</f>
        <v>88.365136030428701</v>
      </c>
      <c r="I1015" s="5">
        <f>'90.1 Data-SI'!I1015*Convert!$B$6/Convert!$B$5/$D1015</f>
        <v>12.707836233635323</v>
      </c>
      <c r="J1015" s="5">
        <f>'90.1 Data-SI'!J1015*Convert!$B$6/Convert!$B$5/$D1015</f>
        <v>423.07034769449427</v>
      </c>
      <c r="K1015" s="5">
        <f>'90.1 Data-SI'!K1015*Convert!$B$7/Convert!$B$5/$D1015</f>
        <v>14.910660066613914</v>
      </c>
      <c r="L1015" s="5">
        <f>'90.1 Data-SI'!L1015*Convert!$B$6/Convert!$B$5/$D1015</f>
        <v>0</v>
      </c>
      <c r="M1015" s="5">
        <f>'90.1 Data-SI'!M1015*Convert!$B$6/Convert!$B$5/$D1015</f>
        <v>76.778919555358087</v>
      </c>
      <c r="N1015" s="5">
        <f>'90.1 Data-SI'!N1015*Convert!$B$6/Convert!$B$5/$D1015</f>
        <v>0.51340120907498488</v>
      </c>
      <c r="O1015" s="5">
        <f>'90.1 Data-SI'!O1015*Convert!$B$6/Convert!$B$5/$D1015</f>
        <v>5.2599341440567542E-2</v>
      </c>
      <c r="P1015" s="5">
        <f>'90.1 Data-SI'!P1015*Convert!$B$6/Convert!$B$5/$D1015</f>
        <v>0.46080186763441738</v>
      </c>
      <c r="Q1015" s="5">
        <f>'90.1 Data-SI'!Q1015*Convert!$B$6/Convert!$B$5/$D1015</f>
        <v>0</v>
      </c>
      <c r="R1015" s="5">
        <f>'90.1 Data-SI'!R1015*Convert!$B$6/Convert!$B$5/$D1015</f>
        <v>22.009186066516357</v>
      </c>
      <c r="S1015" s="5">
        <f>'90.1 Data-SI'!S1015*Convert!$B$6/Convert!$B$5/$D1015</f>
        <v>0</v>
      </c>
      <c r="T1015" s="5">
        <f>'90.1 Data-SI'!T1015*Convert!$B$6/Convert!$B$5/$D1015</f>
        <v>0</v>
      </c>
      <c r="U1015" s="5">
        <f>'90.1 Data-SI'!U1015*Convert!$B$7/Convert!$B$5/$D1015</f>
        <v>16.870568455685216</v>
      </c>
      <c r="V1015" s="5">
        <f>'90.1 Data-SI'!V1015*Convert!$B$6/Convert!$B$5/$D1015</f>
        <v>0</v>
      </c>
      <c r="W1015" s="5">
        <f>'90.1 Data-SI'!W1015*Convert!$B$6/Convert!$B$5/$D1015</f>
        <v>329.13239301603949</v>
      </c>
      <c r="X1015" s="5">
        <f>'90.1 Data-SI'!X1015*Convert!$B$7/Convert!$B$5/$D1015</f>
        <v>22.996469515064366</v>
      </c>
      <c r="Y1015" s="5">
        <f t="shared" si="32"/>
        <v>352.12886253110383</v>
      </c>
      <c r="Z1015" s="5">
        <f>'90.1 Data-SI'!Z1015*Convert!$B$6/Convert!$B$5/$D1015</f>
        <v>160.04010752980261</v>
      </c>
      <c r="AA1015" s="5">
        <f>'90.1 Data-SI'!AA1015*Convert!$B$6/Convert!$B$5/$D1015</f>
        <v>1013.368419845841</v>
      </c>
      <c r="AB1015" s="5">
        <f t="shared" si="33"/>
        <v>1173.4085273756436</v>
      </c>
    </row>
    <row r="1016" spans="1:28" x14ac:dyDescent="0.25">
      <c r="A1016" s="95">
        <v>2019</v>
      </c>
      <c r="B1016" s="95" t="s">
        <v>63</v>
      </c>
      <c r="C1016" s="52" t="s">
        <v>7</v>
      </c>
      <c r="D1016" s="5">
        <f>VLOOKUP(B1016,SWH!$A$4:$C$19,3,FALSE)</f>
        <v>3804.01</v>
      </c>
      <c r="E1016" s="5">
        <f>'90.1 Data-SI'!E1016*Convert!$B$6/Convert!$B$5/$D1016</f>
        <v>26.393909906183794</v>
      </c>
      <c r="F1016" s="5">
        <f>'90.1 Data-SI'!F1016*Convert!$B$7/Convert!$B$5/$D1016</f>
        <v>20.2980334494973</v>
      </c>
      <c r="G1016" s="5">
        <f>'90.1 Data-SI'!G1016*Convert!$B$6/Convert!$B$5/$D1016</f>
        <v>168.07645528446733</v>
      </c>
      <c r="H1016" s="5">
        <f>'90.1 Data-SI'!H1016*Convert!$B$6/Convert!$B$5/$D1016</f>
        <v>88.305007960897385</v>
      </c>
      <c r="I1016" s="5">
        <f>'90.1 Data-SI'!I1016*Convert!$B$6/Convert!$B$5/$D1016</f>
        <v>12.506638462511342</v>
      </c>
      <c r="J1016" s="5">
        <f>'90.1 Data-SI'!J1016*Convert!$B$6/Convert!$B$5/$D1016</f>
        <v>423.07034769449427</v>
      </c>
      <c r="K1016" s="5">
        <f>'90.1 Data-SI'!K1016*Convert!$B$7/Convert!$B$5/$D1016</f>
        <v>14.910660066613914</v>
      </c>
      <c r="L1016" s="5">
        <f>'90.1 Data-SI'!L1016*Convert!$B$6/Convert!$B$5/$D1016</f>
        <v>0</v>
      </c>
      <c r="M1016" s="5">
        <f>'90.1 Data-SI'!M1016*Convert!$B$6/Convert!$B$5/$D1016</f>
        <v>79.297360621496196</v>
      </c>
      <c r="N1016" s="5">
        <f>'90.1 Data-SI'!N1016*Convert!$B$6/Convert!$B$5/$D1016</f>
        <v>0.51802644519277752</v>
      </c>
      <c r="O1016" s="5">
        <f>'90.1 Data-SI'!O1016*Convert!$B$6/Convert!$B$5/$D1016</f>
        <v>5.2599341440567542E-2</v>
      </c>
      <c r="P1016" s="5">
        <f>'90.1 Data-SI'!P1016*Convert!$B$6/Convert!$B$5/$D1016</f>
        <v>0.46542710375221008</v>
      </c>
      <c r="Q1016" s="5">
        <f>'90.1 Data-SI'!Q1016*Convert!$B$6/Convert!$B$5/$D1016</f>
        <v>0</v>
      </c>
      <c r="R1016" s="5">
        <f>'90.1 Data-SI'!R1016*Convert!$B$6/Convert!$B$5/$D1016</f>
        <v>33.528336617878963</v>
      </c>
      <c r="S1016" s="5">
        <f>'90.1 Data-SI'!S1016*Convert!$B$6/Convert!$B$5/$D1016</f>
        <v>0</v>
      </c>
      <c r="T1016" s="5">
        <f>'90.1 Data-SI'!T1016*Convert!$B$6/Convert!$B$5/$D1016</f>
        <v>0</v>
      </c>
      <c r="U1016" s="5">
        <f>'90.1 Data-SI'!U1016*Convert!$B$7/Convert!$B$5/$D1016</f>
        <v>16.718588483673226</v>
      </c>
      <c r="V1016" s="5">
        <f>'90.1 Data-SI'!V1016*Convert!$B$6/Convert!$B$5/$D1016</f>
        <v>0</v>
      </c>
      <c r="W1016" s="5">
        <f>'90.1 Data-SI'!W1016*Convert!$B$6/Convert!$B$5/$D1016</f>
        <v>307.76148953377844</v>
      </c>
      <c r="X1016" s="5">
        <f>'90.1 Data-SI'!X1016*Convert!$B$7/Convert!$B$5/$D1016</f>
        <v>20.2980334494973</v>
      </c>
      <c r="Y1016" s="5">
        <f t="shared" si="32"/>
        <v>328.05952298327577</v>
      </c>
      <c r="Z1016" s="5">
        <f>'90.1 Data-SI'!Z1016*Convert!$B$6/Convert!$B$5/$D1016</f>
        <v>151.71236989971692</v>
      </c>
      <c r="AA1016" s="5">
        <f>'90.1 Data-SI'!AA1016*Convert!$B$6/Convert!$B$5/$D1016</f>
        <v>983.41307812895684</v>
      </c>
      <c r="AB1016" s="5">
        <f t="shared" si="33"/>
        <v>1135.1254480286739</v>
      </c>
    </row>
    <row r="1017" spans="1:28" x14ac:dyDescent="0.25">
      <c r="A1017" s="95">
        <v>2019</v>
      </c>
      <c r="B1017" s="95" t="s">
        <v>63</v>
      </c>
      <c r="C1017" s="52" t="s">
        <v>17</v>
      </c>
      <c r="D1017" s="5">
        <f>VLOOKUP(B1017,SWH!$A$4:$C$19,3,FALSE)</f>
        <v>3804.01</v>
      </c>
      <c r="E1017" s="5">
        <f>'90.1 Data-SI'!E1017*Convert!$B$6/Convert!$B$5/$D1017</f>
        <v>28.597834916311996</v>
      </c>
      <c r="F1017" s="5">
        <f>'90.1 Data-SI'!F1017*Convert!$B$7/Convert!$B$5/$D1017</f>
        <v>23.559270348921267</v>
      </c>
      <c r="G1017" s="5">
        <f>'90.1 Data-SI'!G1017*Convert!$B$6/Convert!$B$5/$D1017</f>
        <v>149.79520952889186</v>
      </c>
      <c r="H1017" s="5">
        <f>'90.1 Data-SI'!H1017*Convert!$B$6/Convert!$B$5/$D1017</f>
        <v>88.265693453896162</v>
      </c>
      <c r="I1017" s="5">
        <f>'90.1 Data-SI'!I1017*Convert!$B$6/Convert!$B$5/$D1017</f>
        <v>12.469636573569002</v>
      </c>
      <c r="J1017" s="5">
        <f>'90.1 Data-SI'!J1017*Convert!$B$6/Convert!$B$5/$D1017</f>
        <v>423.07034769449427</v>
      </c>
      <c r="K1017" s="5">
        <f>'90.1 Data-SI'!K1017*Convert!$B$7/Convert!$B$5/$D1017</f>
        <v>14.910660066613914</v>
      </c>
      <c r="L1017" s="5">
        <f>'90.1 Data-SI'!L1017*Convert!$B$6/Convert!$B$5/$D1017</f>
        <v>0</v>
      </c>
      <c r="M1017" s="5">
        <f>'90.1 Data-SI'!M1017*Convert!$B$6/Convert!$B$5/$D1017</f>
        <v>74.45473840616728</v>
      </c>
      <c r="N1017" s="5">
        <f>'90.1 Data-SI'!N1017*Convert!$B$6/Convert!$B$5/$D1017</f>
        <v>0.59665545919525276</v>
      </c>
      <c r="O1017" s="5">
        <f>'90.1 Data-SI'!O1017*Convert!$B$6/Convert!$B$5/$D1017</f>
        <v>5.2599341440567542E-2</v>
      </c>
      <c r="P1017" s="5">
        <f>'90.1 Data-SI'!P1017*Convert!$B$6/Convert!$B$5/$D1017</f>
        <v>0.54405611775468521</v>
      </c>
      <c r="Q1017" s="5">
        <f>'90.1 Data-SI'!Q1017*Convert!$B$6/Convert!$B$5/$D1017</f>
        <v>0</v>
      </c>
      <c r="R1017" s="5">
        <f>'90.1 Data-SI'!R1017*Convert!$B$6/Convert!$B$5/$D1017</f>
        <v>8.5543741998575182</v>
      </c>
      <c r="S1017" s="5">
        <f>'90.1 Data-SI'!S1017*Convert!$B$6/Convert!$B$5/$D1017</f>
        <v>0</v>
      </c>
      <c r="T1017" s="5">
        <f>'90.1 Data-SI'!T1017*Convert!$B$6/Convert!$B$5/$D1017</f>
        <v>0</v>
      </c>
      <c r="U1017" s="5">
        <f>'90.1 Data-SI'!U1017*Convert!$B$7/Convert!$B$5/$D1017</f>
        <v>16.853154083892175</v>
      </c>
      <c r="V1017" s="5">
        <f>'90.1 Data-SI'!V1017*Convert!$B$6/Convert!$B$5/$D1017</f>
        <v>0</v>
      </c>
      <c r="W1017" s="5">
        <f>'90.1 Data-SI'!W1017*Convert!$B$6/Convert!$B$5/$D1017</f>
        <v>261.94621316898332</v>
      </c>
      <c r="X1017" s="5">
        <f>'90.1 Data-SI'!X1017*Convert!$B$7/Convert!$B$5/$D1017</f>
        <v>23.559270348921267</v>
      </c>
      <c r="Y1017" s="5">
        <f t="shared" si="32"/>
        <v>285.50548351790457</v>
      </c>
      <c r="Z1017" s="5">
        <f>'90.1 Data-SI'!Z1017*Convert!$B$6/Convert!$B$5/$D1017</f>
        <v>161.63350137238214</v>
      </c>
      <c r="AA1017" s="5">
        <f>'90.1 Data-SI'!AA1017*Convert!$B$6/Convert!$B$5/$D1017</f>
        <v>947.43799160476556</v>
      </c>
      <c r="AB1017" s="5">
        <f t="shared" si="33"/>
        <v>1109.0714929771477</v>
      </c>
    </row>
    <row r="1018" spans="1:28" x14ac:dyDescent="0.25">
      <c r="A1018" s="95">
        <v>2019</v>
      </c>
      <c r="B1018" s="95" t="s">
        <v>63</v>
      </c>
      <c r="C1018" s="52" t="s">
        <v>14</v>
      </c>
      <c r="D1018" s="5">
        <f>VLOOKUP(B1018,SWH!$A$4:$C$19,3,FALSE)</f>
        <v>3804.01</v>
      </c>
      <c r="E1018" s="5">
        <f>'90.1 Data-SI'!E1018*Convert!$B$6/Convert!$B$5/$D1018</f>
        <v>40.822333975637989</v>
      </c>
      <c r="F1018" s="5">
        <f>'90.1 Data-SI'!F1018*Convert!$B$7/Convert!$B$5/$D1018</f>
        <v>39.166505287256811</v>
      </c>
      <c r="G1018" s="5">
        <f>'90.1 Data-SI'!G1018*Convert!$B$6/Convert!$B$5/$D1018</f>
        <v>142.34395414312789</v>
      </c>
      <c r="H1018" s="5">
        <f>'90.1 Data-SI'!H1018*Convert!$B$6/Convert!$B$5/$D1018</f>
        <v>88.045994738301019</v>
      </c>
      <c r="I1018" s="5">
        <f>'90.1 Data-SI'!I1018*Convert!$B$6/Convert!$B$5/$D1018</f>
        <v>12.603768420984988</v>
      </c>
      <c r="J1018" s="5">
        <f>'90.1 Data-SI'!J1018*Convert!$B$6/Convert!$B$5/$D1018</f>
        <v>423.07034769449427</v>
      </c>
      <c r="K1018" s="5">
        <f>'90.1 Data-SI'!K1018*Convert!$B$7/Convert!$B$5/$D1018</f>
        <v>14.910660066613914</v>
      </c>
      <c r="L1018" s="5">
        <f>'90.1 Data-SI'!L1018*Convert!$B$6/Convert!$B$5/$D1018</f>
        <v>0</v>
      </c>
      <c r="M1018" s="5">
        <f>'90.1 Data-SI'!M1018*Convert!$B$6/Convert!$B$5/$D1018</f>
        <v>79.278859677025011</v>
      </c>
      <c r="N1018" s="5">
        <f>'90.1 Data-SI'!N1018*Convert!$B$6/Convert!$B$5/$D1018</f>
        <v>0.82560464702598912</v>
      </c>
      <c r="O1018" s="5">
        <f>'90.1 Data-SI'!O1018*Convert!$B$6/Convert!$B$5/$D1018</f>
        <v>5.2599341440567542E-2</v>
      </c>
      <c r="P1018" s="5">
        <f>'90.1 Data-SI'!P1018*Convert!$B$6/Convert!$B$5/$D1018</f>
        <v>0.77300530558542169</v>
      </c>
      <c r="Q1018" s="5">
        <f>'90.1 Data-SI'!Q1018*Convert!$B$6/Convert!$B$5/$D1018</f>
        <v>0</v>
      </c>
      <c r="R1018" s="5">
        <f>'90.1 Data-SI'!R1018*Convert!$B$6/Convert!$B$5/$D1018</f>
        <v>35.757700426655028</v>
      </c>
      <c r="S1018" s="5">
        <f>'90.1 Data-SI'!S1018*Convert!$B$6/Convert!$B$5/$D1018</f>
        <v>0</v>
      </c>
      <c r="T1018" s="5">
        <f>'90.1 Data-SI'!T1018*Convert!$B$6/Convert!$B$5/$D1018</f>
        <v>0</v>
      </c>
      <c r="U1018" s="5">
        <f>'90.1 Data-SI'!U1018*Convert!$B$7/Convert!$B$5/$D1018</f>
        <v>17.436535538959035</v>
      </c>
      <c r="V1018" s="5">
        <f>'90.1 Data-SI'!V1018*Convert!$B$6/Convert!$B$5/$D1018</f>
        <v>0</v>
      </c>
      <c r="W1018" s="5">
        <f>'90.1 Data-SI'!W1018*Convert!$B$6/Convert!$B$5/$D1018</f>
        <v>298.97585352803134</v>
      </c>
      <c r="X1018" s="5">
        <f>'90.1 Data-SI'!X1018*Convert!$B$7/Convert!$B$5/$D1018</f>
        <v>39.166505287256811</v>
      </c>
      <c r="Y1018" s="5">
        <f t="shared" si="32"/>
        <v>338.14235881528816</v>
      </c>
      <c r="Z1018" s="5">
        <f>'90.1 Data-SI'!Z1018*Convert!$B$6/Convert!$B$5/$D1018</f>
        <v>208.93579114904765</v>
      </c>
      <c r="AA1018" s="5">
        <f>'90.1 Data-SI'!AA1018*Convert!$B$6/Convert!$B$5/$D1018</f>
        <v>1031.6843548723</v>
      </c>
      <c r="AB1018" s="5">
        <f t="shared" si="33"/>
        <v>1240.6201460213476</v>
      </c>
    </row>
    <row r="1019" spans="1:28" x14ac:dyDescent="0.25">
      <c r="A1019" s="95">
        <v>2019</v>
      </c>
      <c r="B1019" s="95" t="s">
        <v>63</v>
      </c>
      <c r="C1019" s="52" t="s">
        <v>2</v>
      </c>
      <c r="D1019" s="5">
        <f>VLOOKUP(B1019,SWH!$A$4:$C$19,3,FALSE)</f>
        <v>3804.01</v>
      </c>
      <c r="E1019" s="5">
        <f>'90.1 Data-SI'!E1019*Convert!$B$6/Convert!$B$5/$D1019</f>
        <v>24.40043313941516</v>
      </c>
      <c r="F1019" s="5">
        <f>'90.1 Data-SI'!F1019*Convert!$B$7/Convert!$B$5/$D1019</f>
        <v>25.983034277570834</v>
      </c>
      <c r="G1019" s="5">
        <f>'90.1 Data-SI'!G1019*Convert!$B$6/Convert!$B$5/$D1019</f>
        <v>127.7952739346111</v>
      </c>
      <c r="H1019" s="5">
        <f>'90.1 Data-SI'!H1019*Convert!$B$6/Convert!$B$5/$D1019</f>
        <v>87.978928814593004</v>
      </c>
      <c r="I1019" s="5">
        <f>'90.1 Data-SI'!I1019*Convert!$B$6/Convert!$B$5/$D1019</f>
        <v>12.5320772611592</v>
      </c>
      <c r="J1019" s="5">
        <f>'90.1 Data-SI'!J1019*Convert!$B$6/Convert!$B$5/$D1019</f>
        <v>423.07034769449427</v>
      </c>
      <c r="K1019" s="5">
        <f>'90.1 Data-SI'!K1019*Convert!$B$7/Convert!$B$5/$D1019</f>
        <v>14.910660066613914</v>
      </c>
      <c r="L1019" s="5">
        <f>'90.1 Data-SI'!L1019*Convert!$B$6/Convert!$B$5/$D1019</f>
        <v>0</v>
      </c>
      <c r="M1019" s="5">
        <f>'90.1 Data-SI'!M1019*Convert!$B$6/Convert!$B$5/$D1019</f>
        <v>82.84491672384317</v>
      </c>
      <c r="N1019" s="5">
        <f>'90.1 Data-SI'!N1019*Convert!$B$6/Convert!$B$5/$D1019</f>
        <v>0.59665545919525276</v>
      </c>
      <c r="O1019" s="5">
        <f>'90.1 Data-SI'!O1019*Convert!$B$6/Convert!$B$5/$D1019</f>
        <v>5.2599341440567542E-2</v>
      </c>
      <c r="P1019" s="5">
        <f>'90.1 Data-SI'!P1019*Convert!$B$6/Convert!$B$5/$D1019</f>
        <v>0.54405611775468521</v>
      </c>
      <c r="Q1019" s="5">
        <f>'90.1 Data-SI'!Q1019*Convert!$B$6/Convert!$B$5/$D1019</f>
        <v>0</v>
      </c>
      <c r="R1019" s="5">
        <f>'90.1 Data-SI'!R1019*Convert!$B$6/Convert!$B$5/$D1019</f>
        <v>43.516534014252201</v>
      </c>
      <c r="S1019" s="5">
        <f>'90.1 Data-SI'!S1019*Convert!$B$6/Convert!$B$5/$D1019</f>
        <v>0</v>
      </c>
      <c r="T1019" s="5">
        <f>'90.1 Data-SI'!T1019*Convert!$B$6/Convert!$B$5/$D1019</f>
        <v>0</v>
      </c>
      <c r="U1019" s="5">
        <f>'90.1 Data-SI'!U1019*Convert!$B$7/Convert!$B$5/$D1019</f>
        <v>17.247352136298275</v>
      </c>
      <c r="V1019" s="5">
        <f>'90.1 Data-SI'!V1019*Convert!$B$6/Convert!$B$5/$D1019</f>
        <v>0</v>
      </c>
      <c r="W1019" s="5">
        <f>'90.1 Data-SI'!W1019*Convert!$B$6/Convert!$B$5/$D1019</f>
        <v>279.10121392987628</v>
      </c>
      <c r="X1019" s="5">
        <f>'90.1 Data-SI'!X1019*Convert!$B$7/Convert!$B$5/$D1019</f>
        <v>25.983034277570834</v>
      </c>
      <c r="Y1019" s="5">
        <f t="shared" si="32"/>
        <v>305.0842482074471</v>
      </c>
      <c r="Z1019" s="5">
        <f>'90.1 Data-SI'!Z1019*Convert!$B$6/Convert!$B$5/$D1019</f>
        <v>169.8641090439942</v>
      </c>
      <c r="AA1019" s="5">
        <f>'90.1 Data-SI'!AA1019*Convert!$B$6/Convert!$B$5/$D1019</f>
        <v>972.59927608555768</v>
      </c>
      <c r="AB1019" s="5">
        <f t="shared" si="33"/>
        <v>1142.4633851295519</v>
      </c>
    </row>
    <row r="1020" spans="1:28" x14ac:dyDescent="0.25">
      <c r="A1020" s="95">
        <v>2019</v>
      </c>
      <c r="B1020" s="95" t="s">
        <v>63</v>
      </c>
      <c r="C1020" s="52" t="s">
        <v>18</v>
      </c>
      <c r="D1020" s="5">
        <f>VLOOKUP(B1020,SWH!$A$4:$C$19,3,FALSE)</f>
        <v>3804.01</v>
      </c>
      <c r="E1020" s="5">
        <f>'90.1 Data-SI'!E1020*Convert!$B$6/Convert!$B$5/$D1020</f>
        <v>31.749933330587687</v>
      </c>
      <c r="F1020" s="5">
        <f>'90.1 Data-SI'!F1020*Convert!$B$7/Convert!$B$5/$D1020</f>
        <v>32.815008956922362</v>
      </c>
      <c r="G1020" s="5">
        <f>'90.1 Data-SI'!G1020*Convert!$B$6/Convert!$B$5/$D1020</f>
        <v>84.893896324025292</v>
      </c>
      <c r="H1020" s="5">
        <f>'90.1 Data-SI'!H1020*Convert!$B$6/Convert!$B$5/$D1020</f>
        <v>88.311945815074097</v>
      </c>
      <c r="I1020" s="5">
        <f>'90.1 Data-SI'!I1020*Convert!$B$6/Convert!$B$5/$D1020</f>
        <v>12.767964303166629</v>
      </c>
      <c r="J1020" s="5">
        <f>'90.1 Data-SI'!J1020*Convert!$B$6/Convert!$B$5/$D1020</f>
        <v>423.07034769449427</v>
      </c>
      <c r="K1020" s="5">
        <f>'90.1 Data-SI'!K1020*Convert!$B$7/Convert!$B$5/$D1020</f>
        <v>14.910660066613914</v>
      </c>
      <c r="L1020" s="5">
        <f>'90.1 Data-SI'!L1020*Convert!$B$6/Convert!$B$5/$D1020</f>
        <v>0</v>
      </c>
      <c r="M1020" s="5">
        <f>'90.1 Data-SI'!M1020*Convert!$B$6/Convert!$B$5/$D1020</f>
        <v>77.174377243429362</v>
      </c>
      <c r="N1020" s="5">
        <f>'90.1 Data-SI'!N1020*Convert!$B$6/Convert!$B$5/$D1020</f>
        <v>0.77241443167137358</v>
      </c>
      <c r="O1020" s="5">
        <f>'90.1 Data-SI'!O1020*Convert!$B$6/Convert!$B$5/$D1020</f>
        <v>5.2599341440567542E-2</v>
      </c>
      <c r="P1020" s="5">
        <f>'90.1 Data-SI'!P1020*Convert!$B$6/Convert!$B$5/$D1020</f>
        <v>0.71981509023080603</v>
      </c>
      <c r="Q1020" s="5">
        <f>'90.1 Data-SI'!Q1020*Convert!$B$6/Convert!$B$5/$D1020</f>
        <v>0</v>
      </c>
      <c r="R1020" s="5">
        <f>'90.1 Data-SI'!R1020*Convert!$B$6/Convert!$B$5/$D1020</f>
        <v>11.165319988351474</v>
      </c>
      <c r="S1020" s="5">
        <f>'90.1 Data-SI'!S1020*Convert!$B$6/Convert!$B$5/$D1020</f>
        <v>0</v>
      </c>
      <c r="T1020" s="5">
        <f>'90.1 Data-SI'!T1020*Convert!$B$6/Convert!$B$5/$D1020</f>
        <v>0</v>
      </c>
      <c r="U1020" s="5">
        <f>'90.1 Data-SI'!U1020*Convert!$B$7/Convert!$B$5/$D1020</f>
        <v>17.639175501641688</v>
      </c>
      <c r="V1020" s="5">
        <f>'90.1 Data-SI'!V1020*Convert!$B$6/Convert!$B$5/$D1020</f>
        <v>0</v>
      </c>
      <c r="W1020" s="5">
        <f>'90.1 Data-SI'!W1020*Convert!$B$6/Convert!$B$5/$D1020</f>
        <v>205.70334197662461</v>
      </c>
      <c r="X1020" s="5">
        <f>'90.1 Data-SI'!X1020*Convert!$B$7/Convert!$B$5/$D1020</f>
        <v>32.815008956922362</v>
      </c>
      <c r="Y1020" s="5">
        <f t="shared" si="32"/>
        <v>238.51835093354697</v>
      </c>
      <c r="Z1020" s="5">
        <f>'90.1 Data-SI'!Z1020*Convert!$B$6/Convert!$B$5/$D1020</f>
        <v>190.97137406754098</v>
      </c>
      <c r="AA1020" s="5">
        <f>'90.1 Data-SI'!AA1020*Convert!$B$6/Convert!$B$5/$D1020</f>
        <v>920.87988581640002</v>
      </c>
      <c r="AB1020" s="5">
        <f t="shared" si="33"/>
        <v>1111.8512598839411</v>
      </c>
    </row>
    <row r="1021" spans="1:28" x14ac:dyDescent="0.25">
      <c r="A1021" s="95">
        <v>2019</v>
      </c>
      <c r="B1021" s="95" t="s">
        <v>63</v>
      </c>
      <c r="C1021" s="52" t="s">
        <v>4</v>
      </c>
      <c r="D1021" s="5">
        <f>VLOOKUP(B1021,SWH!$A$4:$C$19,3,FALSE)</f>
        <v>3804.01</v>
      </c>
      <c r="E1021" s="5">
        <f>'90.1 Data-SI'!E1021*Convert!$B$6/Convert!$B$5/$D1021</f>
        <v>46.208421434807541</v>
      </c>
      <c r="F1021" s="5">
        <f>'90.1 Data-SI'!F1021*Convert!$B$7/Convert!$B$5/$D1021</f>
        <v>53.744709165094498</v>
      </c>
      <c r="G1021" s="5">
        <f>'90.1 Data-SI'!G1021*Convert!$B$6/Convert!$B$5/$D1021</f>
        <v>101.18860316700884</v>
      </c>
      <c r="H1021" s="5">
        <f>'90.1 Data-SI'!H1021*Convert!$B$6/Convert!$B$5/$D1021</f>
        <v>88.027493793829848</v>
      </c>
      <c r="I1021" s="5">
        <f>'90.1 Data-SI'!I1021*Convert!$B$6/Convert!$B$5/$D1021</f>
        <v>12.687022671105256</v>
      </c>
      <c r="J1021" s="5">
        <f>'90.1 Data-SI'!J1021*Convert!$B$6/Convert!$B$5/$D1021</f>
        <v>423.07034769449427</v>
      </c>
      <c r="K1021" s="5">
        <f>'90.1 Data-SI'!K1021*Convert!$B$7/Convert!$B$5/$D1021</f>
        <v>14.910660066613914</v>
      </c>
      <c r="L1021" s="5">
        <f>'90.1 Data-SI'!L1021*Convert!$B$6/Convert!$B$5/$D1021</f>
        <v>0</v>
      </c>
      <c r="M1021" s="5">
        <f>'90.1 Data-SI'!M1021*Convert!$B$6/Convert!$B$5/$D1021</f>
        <v>77.930603348688479</v>
      </c>
      <c r="N1021" s="5">
        <f>'90.1 Data-SI'!N1021*Convert!$B$6/Convert!$B$5/$D1021</f>
        <v>1.0175519459143845</v>
      </c>
      <c r="O1021" s="5">
        <f>'90.1 Data-SI'!O1021*Convert!$B$6/Convert!$B$5/$D1021</f>
        <v>5.2599341440567542E-2</v>
      </c>
      <c r="P1021" s="5">
        <f>'90.1 Data-SI'!P1021*Convert!$B$6/Convert!$B$5/$D1021</f>
        <v>0.96495260447381681</v>
      </c>
      <c r="Q1021" s="5">
        <f>'90.1 Data-SI'!Q1021*Convert!$B$6/Convert!$B$5/$D1021</f>
        <v>0</v>
      </c>
      <c r="R1021" s="5">
        <f>'90.1 Data-SI'!R1021*Convert!$B$6/Convert!$B$5/$D1021</f>
        <v>42.475855887748857</v>
      </c>
      <c r="S1021" s="5">
        <f>'90.1 Data-SI'!S1021*Convert!$B$6/Convert!$B$5/$D1021</f>
        <v>0</v>
      </c>
      <c r="T1021" s="5">
        <f>'90.1 Data-SI'!T1021*Convert!$B$6/Convert!$B$5/$D1021</f>
        <v>0</v>
      </c>
      <c r="U1021" s="5">
        <f>'90.1 Data-SI'!U1021*Convert!$B$7/Convert!$B$5/$D1021</f>
        <v>18.028624179922414</v>
      </c>
      <c r="V1021" s="5">
        <f>'90.1 Data-SI'!V1021*Convert!$B$6/Convert!$B$5/$D1021</f>
        <v>0</v>
      </c>
      <c r="W1021" s="5">
        <f>'90.1 Data-SI'!W1021*Convert!$B$6/Convert!$B$5/$D1021</f>
        <v>268.76843644272753</v>
      </c>
      <c r="X1021" s="5">
        <f>'90.1 Data-SI'!X1021*Convert!$B$7/Convert!$B$5/$D1021</f>
        <v>53.744709165094498</v>
      </c>
      <c r="Y1021" s="5">
        <f t="shared" si="32"/>
        <v>322.51314560782203</v>
      </c>
      <c r="Z1021" s="5">
        <f>'90.1 Data-SI'!Z1021*Convert!$B$6/Convert!$B$5/$D1021</f>
        <v>253.2548036297369</v>
      </c>
      <c r="AA1021" s="5">
        <f>'90.1 Data-SI'!AA1021*Convert!$B$6/Convert!$B$5/$D1021</f>
        <v>1045.8607035733344</v>
      </c>
      <c r="AB1021" s="5">
        <f t="shared" si="33"/>
        <v>1299.1155072030713</v>
      </c>
    </row>
    <row r="1022" spans="1:28" x14ac:dyDescent="0.25">
      <c r="A1022" s="95">
        <v>2019</v>
      </c>
      <c r="B1022" s="95" t="s">
        <v>63</v>
      </c>
      <c r="C1022" s="52" t="s">
        <v>5</v>
      </c>
      <c r="D1022" s="5">
        <f>VLOOKUP(B1022,SWH!$A$4:$C$19,3,FALSE)</f>
        <v>3804.01</v>
      </c>
      <c r="E1022" s="5">
        <f>'90.1 Data-SI'!E1022*Convert!$B$6/Convert!$B$5/$D1022</f>
        <v>30.623688335905175</v>
      </c>
      <c r="F1022" s="5">
        <f>'90.1 Data-SI'!F1022*Convert!$B$7/Convert!$B$5/$D1022</f>
        <v>32.756433342709407</v>
      </c>
      <c r="G1022" s="5">
        <f>'90.1 Data-SI'!G1022*Convert!$B$6/Convert!$B$5/$D1022</f>
        <v>101.0937858265941</v>
      </c>
      <c r="H1022" s="5">
        <f>'90.1 Data-SI'!H1022*Convert!$B$6/Convert!$B$5/$D1022</f>
        <v>87.960427870121848</v>
      </c>
      <c r="I1022" s="5">
        <f>'90.1 Data-SI'!I1022*Convert!$B$6/Convert!$B$5/$D1022</f>
        <v>12.592205330690508</v>
      </c>
      <c r="J1022" s="5">
        <f>'90.1 Data-SI'!J1022*Convert!$B$6/Convert!$B$5/$D1022</f>
        <v>423.07034769449427</v>
      </c>
      <c r="K1022" s="5">
        <f>'90.1 Data-SI'!K1022*Convert!$B$7/Convert!$B$5/$D1022</f>
        <v>14.910660066613914</v>
      </c>
      <c r="L1022" s="5">
        <f>'90.1 Data-SI'!L1022*Convert!$B$6/Convert!$B$5/$D1022</f>
        <v>0</v>
      </c>
      <c r="M1022" s="5">
        <f>'90.1 Data-SI'!M1022*Convert!$B$6/Convert!$B$5/$D1022</f>
        <v>85.45586251233712</v>
      </c>
      <c r="N1022" s="5">
        <f>'90.1 Data-SI'!N1022*Convert!$B$6/Convert!$B$5/$D1022</f>
        <v>0.65215829260876457</v>
      </c>
      <c r="O1022" s="5">
        <f>'90.1 Data-SI'!O1022*Convert!$B$6/Convert!$B$5/$D1022</f>
        <v>5.2599341440567542E-2</v>
      </c>
      <c r="P1022" s="5">
        <f>'90.1 Data-SI'!P1022*Convert!$B$6/Convert!$B$5/$D1022</f>
        <v>0.59955895116819702</v>
      </c>
      <c r="Q1022" s="5">
        <f>'90.1 Data-SI'!Q1022*Convert!$B$6/Convert!$B$5/$D1022</f>
        <v>0</v>
      </c>
      <c r="R1022" s="5">
        <f>'90.1 Data-SI'!R1022*Convert!$B$6/Convert!$B$5/$D1022</f>
        <v>37.915373075605295</v>
      </c>
      <c r="S1022" s="5">
        <f>'90.1 Data-SI'!S1022*Convert!$B$6/Convert!$B$5/$D1022</f>
        <v>0</v>
      </c>
      <c r="T1022" s="5">
        <f>'90.1 Data-SI'!T1022*Convert!$B$6/Convert!$B$5/$D1022</f>
        <v>0</v>
      </c>
      <c r="U1022" s="5">
        <f>'90.1 Data-SI'!U1022*Convert!$B$7/Convert!$B$5/$D1022</f>
        <v>17.853688899637781</v>
      </c>
      <c r="V1022" s="5">
        <f>'90.1 Data-SI'!V1022*Convert!$B$6/Convert!$B$5/$D1022</f>
        <v>0</v>
      </c>
      <c r="W1022" s="5">
        <f>'90.1 Data-SI'!W1022*Convert!$B$6/Convert!$B$5/$D1022</f>
        <v>255.68826870160984</v>
      </c>
      <c r="X1022" s="5">
        <f>'90.1 Data-SI'!X1022*Convert!$B$7/Convert!$B$5/$D1022</f>
        <v>32.756433342709407</v>
      </c>
      <c r="Y1022" s="5">
        <f t="shared" si="32"/>
        <v>288.44470204431923</v>
      </c>
      <c r="Z1022" s="5">
        <f>'90.1 Data-SI'!Z1022*Convert!$B$6/Convert!$B$5/$D1022</f>
        <v>191.42464720708466</v>
      </c>
      <c r="AA1022" s="5">
        <f>'90.1 Data-SI'!AA1022*Convert!$B$6/Convert!$B$5/$D1022</f>
        <v>970.79080876350065</v>
      </c>
      <c r="AB1022" s="5">
        <f t="shared" si="33"/>
        <v>1162.2154559705853</v>
      </c>
    </row>
    <row r="1023" spans="1:28" x14ac:dyDescent="0.25">
      <c r="A1023" s="95">
        <v>2019</v>
      </c>
      <c r="B1023" s="95" t="s">
        <v>63</v>
      </c>
      <c r="C1023" s="52" t="s">
        <v>15</v>
      </c>
      <c r="D1023" s="5">
        <f>VLOOKUP(B1023,SWH!$A$4:$C$19,3,FALSE)</f>
        <v>3804.01</v>
      </c>
      <c r="E1023" s="5">
        <f>'90.1 Data-SI'!E1023*Convert!$B$6/Convert!$B$5/$D1023</f>
        <v>30.068660001770063</v>
      </c>
      <c r="F1023" s="5">
        <f>'90.1 Data-SI'!F1023*Convert!$B$7/Convert!$B$5/$D1023</f>
        <v>32.410520593911286</v>
      </c>
      <c r="G1023" s="5">
        <f>'90.1 Data-SI'!G1023*Convert!$B$6/Convert!$B$5/$D1023</f>
        <v>66.029870817607957</v>
      </c>
      <c r="H1023" s="5">
        <f>'90.1 Data-SI'!H1023*Convert!$B$6/Convert!$B$5/$D1023</f>
        <v>88.180126585716991</v>
      </c>
      <c r="I1023" s="5">
        <f>'90.1 Data-SI'!I1023*Convert!$B$6/Convert!$B$5/$D1023</f>
        <v>12.791090483755591</v>
      </c>
      <c r="J1023" s="5">
        <f>'90.1 Data-SI'!J1023*Convert!$B$6/Convert!$B$5/$D1023</f>
        <v>423.07034769449427</v>
      </c>
      <c r="K1023" s="5">
        <f>'90.1 Data-SI'!K1023*Convert!$B$7/Convert!$B$5/$D1023</f>
        <v>14.910660066613914</v>
      </c>
      <c r="L1023" s="5">
        <f>'90.1 Data-SI'!L1023*Convert!$B$6/Convert!$B$5/$D1023</f>
        <v>0</v>
      </c>
      <c r="M1023" s="5">
        <f>'90.1 Data-SI'!M1023*Convert!$B$6/Convert!$B$5/$D1023</f>
        <v>79.944893677987167</v>
      </c>
      <c r="N1023" s="5">
        <f>'90.1 Data-SI'!N1023*Convert!$B$6/Convert!$B$5/$D1023</f>
        <v>0.78629014002475162</v>
      </c>
      <c r="O1023" s="5">
        <f>'90.1 Data-SI'!O1023*Convert!$B$6/Convert!$B$5/$D1023</f>
        <v>5.2599341440567542E-2</v>
      </c>
      <c r="P1023" s="5">
        <f>'90.1 Data-SI'!P1023*Convert!$B$6/Convert!$B$5/$D1023</f>
        <v>0.73369079858418407</v>
      </c>
      <c r="Q1023" s="5">
        <f>'90.1 Data-SI'!Q1023*Convert!$B$6/Convert!$B$5/$D1023</f>
        <v>0</v>
      </c>
      <c r="R1023" s="5">
        <f>'90.1 Data-SI'!R1023*Convert!$B$6/Convert!$B$5/$D1023</f>
        <v>10.607979036157458</v>
      </c>
      <c r="S1023" s="5">
        <f>'90.1 Data-SI'!S1023*Convert!$B$6/Convert!$B$5/$D1023</f>
        <v>0</v>
      </c>
      <c r="T1023" s="5">
        <f>'90.1 Data-SI'!T1023*Convert!$B$6/Convert!$B$5/$D1023</f>
        <v>0</v>
      </c>
      <c r="U1023" s="5">
        <f>'90.1 Data-SI'!U1023*Convert!$B$7/Convert!$B$5/$D1023</f>
        <v>17.9629245045214</v>
      </c>
      <c r="V1023" s="5">
        <f>'90.1 Data-SI'!V1023*Convert!$B$6/Convert!$B$5/$D1023</f>
        <v>0</v>
      </c>
      <c r="W1023" s="5">
        <f>'90.1 Data-SI'!W1023*Convert!$B$6/Convert!$B$5/$D1023</f>
        <v>187.38509433210683</v>
      </c>
      <c r="X1023" s="5">
        <f>'90.1 Data-SI'!X1023*Convert!$B$7/Convert!$B$5/$D1023</f>
        <v>32.410520593911286</v>
      </c>
      <c r="Y1023" s="5">
        <f t="shared" si="32"/>
        <v>219.79561492601812</v>
      </c>
      <c r="Z1023" s="5">
        <f>'90.1 Data-SI'!Z1023*Convert!$B$6/Convert!$B$5/$D1023</f>
        <v>190.73548702553356</v>
      </c>
      <c r="AA1023" s="5">
        <f>'90.1 Data-SI'!AA1023*Convert!$B$6/Convert!$B$5/$D1023</f>
        <v>902.21474546304796</v>
      </c>
      <c r="AB1023" s="5">
        <f t="shared" si="33"/>
        <v>1092.9502324885816</v>
      </c>
    </row>
    <row r="1024" spans="1:28" x14ac:dyDescent="0.25">
      <c r="A1024" s="95">
        <v>2019</v>
      </c>
      <c r="B1024" s="95" t="s">
        <v>63</v>
      </c>
      <c r="C1024" s="52" t="s">
        <v>16</v>
      </c>
      <c r="D1024" s="5">
        <f>VLOOKUP(B1024,SWH!$A$4:$C$19,3,FALSE)</f>
        <v>3804.01</v>
      </c>
      <c r="E1024" s="5">
        <f>'90.1 Data-SI'!E1024*Convert!$B$6/Convert!$B$5/$D1024</f>
        <v>57.290487173038734</v>
      </c>
      <c r="F1024" s="5">
        <f>'90.1 Data-SI'!F1024*Convert!$B$7/Convert!$B$5/$D1024</f>
        <v>76.808461480268349</v>
      </c>
      <c r="G1024" s="5">
        <f>'90.1 Data-SI'!G1024*Convert!$B$6/Convert!$B$5/$D1024</f>
        <v>101.03134513900389</v>
      </c>
      <c r="H1024" s="5">
        <f>'90.1 Data-SI'!H1024*Convert!$B$6/Convert!$B$5/$D1024</f>
        <v>88.041369502183215</v>
      </c>
      <c r="I1024" s="5">
        <f>'90.1 Data-SI'!I1024*Convert!$B$6/Convert!$B$5/$D1024</f>
        <v>12.691647907223048</v>
      </c>
      <c r="J1024" s="5">
        <f>'90.1 Data-SI'!J1024*Convert!$B$6/Convert!$B$5/$D1024</f>
        <v>423.07034769449427</v>
      </c>
      <c r="K1024" s="5">
        <f>'90.1 Data-SI'!K1024*Convert!$B$7/Convert!$B$5/$D1024</f>
        <v>14.910660066613914</v>
      </c>
      <c r="L1024" s="5">
        <f>'90.1 Data-SI'!L1024*Convert!$B$6/Convert!$B$5/$D1024</f>
        <v>0</v>
      </c>
      <c r="M1024" s="5">
        <f>'90.1 Data-SI'!M1024*Convert!$B$6/Convert!$B$5/$D1024</f>
        <v>78.437066703586765</v>
      </c>
      <c r="N1024" s="5">
        <f>'90.1 Data-SI'!N1024*Convert!$B$6/Convert!$B$5/$D1024</f>
        <v>1.4500115229279977</v>
      </c>
      <c r="O1024" s="5">
        <f>'90.1 Data-SI'!O1024*Convert!$B$6/Convert!$B$5/$D1024</f>
        <v>5.2599341440567542E-2</v>
      </c>
      <c r="P1024" s="5">
        <f>'90.1 Data-SI'!P1024*Convert!$B$6/Convert!$B$5/$D1024</f>
        <v>1.3974121814874301</v>
      </c>
      <c r="Q1024" s="5">
        <f>'90.1 Data-SI'!Q1024*Convert!$B$6/Convert!$B$5/$D1024</f>
        <v>0</v>
      </c>
      <c r="R1024" s="5">
        <f>'90.1 Data-SI'!R1024*Convert!$B$6/Convert!$B$5/$D1024</f>
        <v>54.015820001641536</v>
      </c>
      <c r="S1024" s="5">
        <f>'90.1 Data-SI'!S1024*Convert!$B$6/Convert!$B$5/$D1024</f>
        <v>0</v>
      </c>
      <c r="T1024" s="5">
        <f>'90.1 Data-SI'!T1024*Convert!$B$6/Convert!$B$5/$D1024</f>
        <v>0</v>
      </c>
      <c r="U1024" s="5">
        <f>'90.1 Data-SI'!U1024*Convert!$B$7/Convert!$B$5/$D1024</f>
        <v>18.468732848873803</v>
      </c>
      <c r="V1024" s="5">
        <f>'90.1 Data-SI'!V1024*Convert!$B$6/Convert!$B$5/$D1024</f>
        <v>0</v>
      </c>
      <c r="W1024" s="5">
        <f>'90.1 Data-SI'!W1024*Convert!$B$6/Convert!$B$5/$D1024</f>
        <v>292.17213119875834</v>
      </c>
      <c r="X1024" s="5">
        <f>'90.1 Data-SI'!X1024*Convert!$B$7/Convert!$B$5/$D1024</f>
        <v>76.808461480268349</v>
      </c>
      <c r="Y1024" s="5">
        <f t="shared" si="32"/>
        <v>368.9805926790267</v>
      </c>
      <c r="Z1024" s="5">
        <f>'90.1 Data-SI'!Z1024*Convert!$B$6/Convert!$B$5/$D1024</f>
        <v>321.9233716525456</v>
      </c>
      <c r="AA1024" s="5">
        <f>'90.1 Data-SI'!AA1024*Convert!$B$6/Convert!$B$5/$D1024</f>
        <v>1137.949154678586</v>
      </c>
      <c r="AB1024" s="5">
        <f t="shared" si="33"/>
        <v>1459.8725263311317</v>
      </c>
    </row>
    <row r="1025" spans="1:28" x14ac:dyDescent="0.25">
      <c r="A1025" s="95">
        <v>2019</v>
      </c>
      <c r="B1025" s="95" t="s">
        <v>63</v>
      </c>
      <c r="C1025" s="52" t="s">
        <v>9</v>
      </c>
      <c r="D1025" s="5">
        <f>VLOOKUP(B1025,SWH!$A$4:$C$19,3,FALSE)</f>
        <v>3804.01</v>
      </c>
      <c r="E1025" s="5">
        <f>'90.1 Data-SI'!E1025*Convert!$B$6/Convert!$B$5/$D1025</f>
        <v>41.888450900789188</v>
      </c>
      <c r="F1025" s="5">
        <f>'90.1 Data-SI'!F1025*Convert!$B$7/Convert!$B$5/$D1025</f>
        <v>57.394603180444967</v>
      </c>
      <c r="G1025" s="5">
        <f>'90.1 Data-SI'!G1025*Convert!$B$6/Convert!$B$5/$D1025</f>
        <v>75.604109581438763</v>
      </c>
      <c r="H1025" s="5">
        <f>'90.1 Data-SI'!H1025*Convert!$B$6/Convert!$B$5/$D1025</f>
        <v>88.082996627243347</v>
      </c>
      <c r="I1025" s="5">
        <f>'90.1 Data-SI'!I1025*Convert!$B$6/Convert!$B$5/$D1025</f>
        <v>12.79802833793228</v>
      </c>
      <c r="J1025" s="5">
        <f>'90.1 Data-SI'!J1025*Convert!$B$6/Convert!$B$5/$D1025</f>
        <v>423.07034769449427</v>
      </c>
      <c r="K1025" s="5">
        <f>'90.1 Data-SI'!K1025*Convert!$B$7/Convert!$B$5/$D1025</f>
        <v>14.910660066613914</v>
      </c>
      <c r="L1025" s="5">
        <f>'90.1 Data-SI'!L1025*Convert!$B$6/Convert!$B$5/$D1025</f>
        <v>0</v>
      </c>
      <c r="M1025" s="5">
        <f>'90.1 Data-SI'!M1025*Convert!$B$6/Convert!$B$5/$D1025</f>
        <v>81.350965457796136</v>
      </c>
      <c r="N1025" s="5">
        <f>'90.1 Data-SI'!N1025*Convert!$B$6/Convert!$B$5/$D1025</f>
        <v>1.2557516059807061</v>
      </c>
      <c r="O1025" s="5">
        <f>'90.1 Data-SI'!O1025*Convert!$B$6/Convert!$B$5/$D1025</f>
        <v>5.2599341440567542E-2</v>
      </c>
      <c r="P1025" s="5">
        <f>'90.1 Data-SI'!P1025*Convert!$B$6/Convert!$B$5/$D1025</f>
        <v>1.2031522645401382</v>
      </c>
      <c r="Q1025" s="5">
        <f>'90.1 Data-SI'!Q1025*Convert!$B$6/Convert!$B$5/$D1025</f>
        <v>0</v>
      </c>
      <c r="R1025" s="5">
        <f>'90.1 Data-SI'!R1025*Convert!$B$6/Convert!$B$5/$D1025</f>
        <v>53.911752188991201</v>
      </c>
      <c r="S1025" s="5">
        <f>'90.1 Data-SI'!S1025*Convert!$B$6/Convert!$B$5/$D1025</f>
        <v>0</v>
      </c>
      <c r="T1025" s="5">
        <f>'90.1 Data-SI'!T1025*Convert!$B$6/Convert!$B$5/$D1025</f>
        <v>0</v>
      </c>
      <c r="U1025" s="5">
        <f>'90.1 Data-SI'!U1025*Convert!$B$7/Convert!$B$5/$D1025</f>
        <v>18.354747869864813</v>
      </c>
      <c r="V1025" s="5">
        <f>'90.1 Data-SI'!V1025*Convert!$B$6/Convert!$B$5/$D1025</f>
        <v>0</v>
      </c>
      <c r="W1025" s="5">
        <f>'90.1 Data-SI'!W1025*Convert!$B$6/Convert!$B$5/$D1025</f>
        <v>253.95843039355543</v>
      </c>
      <c r="X1025" s="5">
        <f>'90.1 Data-SI'!X1025*Convert!$B$7/Convert!$B$5/$D1025</f>
        <v>57.394603180444967</v>
      </c>
      <c r="Y1025" s="5">
        <f t="shared" si="32"/>
        <v>311.35303357400039</v>
      </c>
      <c r="Z1025" s="5">
        <f>'90.1 Data-SI'!Z1025*Convert!$B$6/Convert!$B$5/$D1025</f>
        <v>264.87108413957316</v>
      </c>
      <c r="AA1025" s="5">
        <f>'90.1 Data-SI'!AA1025*Convert!$B$6/Convert!$B$5/$D1025</f>
        <v>1042.83117391618</v>
      </c>
      <c r="AB1025" s="5">
        <f t="shared" si="33"/>
        <v>1307.7022580557532</v>
      </c>
    </row>
    <row r="1026" spans="1:28" x14ac:dyDescent="0.25">
      <c r="A1026" s="95">
        <v>2019</v>
      </c>
      <c r="B1026" s="95" t="s">
        <v>63</v>
      </c>
      <c r="C1026" s="52" t="s">
        <v>12</v>
      </c>
      <c r="D1026" s="5">
        <f>VLOOKUP(B1026,SWH!$A$4:$C$19,3,FALSE)</f>
        <v>3804.01</v>
      </c>
      <c r="E1026" s="5">
        <f>'90.1 Data-SI'!E1026*Convert!$B$6/Convert!$B$5/$D1026</f>
        <v>58.516174744253796</v>
      </c>
      <c r="F1026" s="5">
        <f>'90.1 Data-SI'!F1026*Convert!$B$7/Convert!$B$5/$D1026</f>
        <v>103.08199914184125</v>
      </c>
      <c r="G1026" s="5">
        <f>'90.1 Data-SI'!G1026*Convert!$B$6/Convert!$B$5/$D1026</f>
        <v>80.264034970114864</v>
      </c>
      <c r="H1026" s="5">
        <f>'90.1 Data-SI'!H1026*Convert!$B$6/Convert!$B$5/$D1026</f>
        <v>88.069120918889965</v>
      </c>
      <c r="I1026" s="5">
        <f>'90.1 Data-SI'!I1026*Convert!$B$6/Convert!$B$5/$D1026</f>
        <v>12.79802833793228</v>
      </c>
      <c r="J1026" s="5">
        <f>'90.1 Data-SI'!J1026*Convert!$B$6/Convert!$B$5/$D1026</f>
        <v>423.07034769449427</v>
      </c>
      <c r="K1026" s="5">
        <f>'90.1 Data-SI'!K1026*Convert!$B$7/Convert!$B$5/$D1026</f>
        <v>14.910660066613914</v>
      </c>
      <c r="L1026" s="5">
        <f>'90.1 Data-SI'!L1026*Convert!$B$6/Convert!$B$5/$D1026</f>
        <v>0</v>
      </c>
      <c r="M1026" s="5">
        <f>'90.1 Data-SI'!M1026*Convert!$B$6/Convert!$B$5/$D1026</f>
        <v>79.889390844573654</v>
      </c>
      <c r="N1026" s="5">
        <f>'90.1 Data-SI'!N1026*Convert!$B$6/Convert!$B$5/$D1026</f>
        <v>1.7275256899955571</v>
      </c>
      <c r="O1026" s="5">
        <f>'90.1 Data-SI'!O1026*Convert!$B$6/Convert!$B$5/$D1026</f>
        <v>5.2599341440567542E-2</v>
      </c>
      <c r="P1026" s="5">
        <f>'90.1 Data-SI'!P1026*Convert!$B$6/Convert!$B$5/$D1026</f>
        <v>1.6749263485549895</v>
      </c>
      <c r="Q1026" s="5">
        <f>'90.1 Data-SI'!Q1026*Convert!$B$6/Convert!$B$5/$D1026</f>
        <v>0</v>
      </c>
      <c r="R1026" s="5">
        <f>'90.1 Data-SI'!R1026*Convert!$B$6/Convert!$B$5/$D1026</f>
        <v>73.693887064790388</v>
      </c>
      <c r="S1026" s="5">
        <f>'90.1 Data-SI'!S1026*Convert!$B$6/Convert!$B$5/$D1026</f>
        <v>0</v>
      </c>
      <c r="T1026" s="5">
        <f>'90.1 Data-SI'!T1026*Convert!$B$6/Convert!$B$5/$D1026</f>
        <v>0</v>
      </c>
      <c r="U1026" s="5">
        <f>'90.1 Data-SI'!U1026*Convert!$B$7/Convert!$B$5/$D1026</f>
        <v>19.002245875624237</v>
      </c>
      <c r="V1026" s="5">
        <f>'90.1 Data-SI'!V1026*Convert!$B$6/Convert!$B$5/$D1026</f>
        <v>0</v>
      </c>
      <c r="W1026" s="5">
        <f>'90.1 Data-SI'!W1026*Convert!$B$6/Convert!$B$5/$D1026</f>
        <v>294.03841397228769</v>
      </c>
      <c r="X1026" s="5">
        <f>'90.1 Data-SI'!X1026*Convert!$B$7/Convert!$B$5/$D1026</f>
        <v>103.08199914184125</v>
      </c>
      <c r="Y1026" s="5">
        <f t="shared" si="32"/>
        <v>397.12041311412895</v>
      </c>
      <c r="Z1026" s="5">
        <f>'90.1 Data-SI'!Z1026*Convert!$B$6/Convert!$B$5/$D1026</f>
        <v>400.24249483512864</v>
      </c>
      <c r="AA1026" s="5">
        <f>'90.1 Data-SI'!AA1026*Convert!$B$6/Convert!$B$5/$D1026</f>
        <v>1218.2710051001734</v>
      </c>
      <c r="AB1026" s="5">
        <f t="shared" si="33"/>
        <v>1618.513499935302</v>
      </c>
    </row>
    <row r="1027" spans="1:28" x14ac:dyDescent="0.25">
      <c r="A1027" s="95">
        <v>2019</v>
      </c>
      <c r="B1027" s="95" t="s">
        <v>63</v>
      </c>
      <c r="C1027" s="52" t="s">
        <v>8</v>
      </c>
      <c r="D1027" s="5">
        <f>VLOOKUP(B1027,SWH!$A$4:$C$19,3,FALSE)</f>
        <v>3804.01</v>
      </c>
      <c r="E1027" s="5">
        <f>'90.1 Data-SI'!E1027*Convert!$B$6/Convert!$B$5/$D1027</f>
        <v>69.568176447719352</v>
      </c>
      <c r="F1027" s="5">
        <f>'90.1 Data-SI'!F1027*Convert!$B$7/Convert!$B$5/$D1027</f>
        <v>147.04062292160114</v>
      </c>
      <c r="G1027" s="5">
        <f>'90.1 Data-SI'!G1027*Convert!$B$6/Convert!$B$5/$D1027</f>
        <v>46.270862122397737</v>
      </c>
      <c r="H1027" s="5">
        <f>'90.1 Data-SI'!H1027*Convert!$B$6/Convert!$B$5/$D1027</f>
        <v>88.776782044912252</v>
      </c>
      <c r="I1027" s="5">
        <f>'90.1 Data-SI'!I1027*Convert!$B$6/Convert!$B$5/$D1027</f>
        <v>13.667572728077301</v>
      </c>
      <c r="J1027" s="5">
        <f>'90.1 Data-SI'!J1027*Convert!$B$6/Convert!$B$5/$D1027</f>
        <v>423.07034769449427</v>
      </c>
      <c r="K1027" s="5">
        <f>'90.1 Data-SI'!K1027*Convert!$B$7/Convert!$B$5/$D1027</f>
        <v>14.910660066613914</v>
      </c>
      <c r="L1027" s="5">
        <f>'90.1 Data-SI'!L1027*Convert!$B$6/Convert!$B$5/$D1027</f>
        <v>0</v>
      </c>
      <c r="M1027" s="5">
        <f>'90.1 Data-SI'!M1027*Convert!$B$6/Convert!$B$5/$D1027</f>
        <v>81.149767686672149</v>
      </c>
      <c r="N1027" s="5">
        <f>'90.1 Data-SI'!N1027*Convert!$B$6/Convert!$B$5/$D1027</f>
        <v>2.2293638087760606</v>
      </c>
      <c r="O1027" s="5">
        <f>'90.1 Data-SI'!O1027*Convert!$B$6/Convert!$B$5/$D1027</f>
        <v>5.2599341440567542E-2</v>
      </c>
      <c r="P1027" s="5">
        <f>'90.1 Data-SI'!P1027*Convert!$B$6/Convert!$B$5/$D1027</f>
        <v>2.1767644673354933</v>
      </c>
      <c r="Q1027" s="5">
        <f>'90.1 Data-SI'!Q1027*Convert!$B$6/Convert!$B$5/$D1027</f>
        <v>0</v>
      </c>
      <c r="R1027" s="5">
        <f>'90.1 Data-SI'!R1027*Convert!$B$6/Convert!$B$5/$D1027</f>
        <v>102.13908918921524</v>
      </c>
      <c r="S1027" s="5">
        <f>'90.1 Data-SI'!S1027*Convert!$B$6/Convert!$B$5/$D1027</f>
        <v>0</v>
      </c>
      <c r="T1027" s="5">
        <f>'90.1 Data-SI'!T1027*Convert!$B$6/Convert!$B$5/$D1027</f>
        <v>0</v>
      </c>
      <c r="U1027" s="5">
        <f>'90.1 Data-SI'!U1027*Convert!$B$7/Convert!$B$5/$D1027</f>
        <v>19.717026681493127</v>
      </c>
      <c r="V1027" s="5">
        <f>'90.1 Data-SI'!V1027*Convert!$B$6/Convert!$B$5/$D1027</f>
        <v>0</v>
      </c>
      <c r="W1027" s="5">
        <f>'90.1 Data-SI'!W1027*Convert!$B$6/Convert!$B$5/$D1027</f>
        <v>301.30465991333995</v>
      </c>
      <c r="X1027" s="5">
        <f>'90.1 Data-SI'!X1027*Convert!$B$7/Convert!$B$5/$D1027</f>
        <v>147.04062292160114</v>
      </c>
      <c r="Y1027" s="5">
        <f t="shared" ref="Y1027:Y1090" si="34">SUM(W1027:X1027)</f>
        <v>448.34528283494109</v>
      </c>
      <c r="Z1027" s="5">
        <f>'90.1 Data-SI'!Z1027*Convert!$B$6/Convert!$B$5/$D1027</f>
        <v>530.75972022506073</v>
      </c>
      <c r="AA1027" s="5">
        <f>'90.1 Data-SI'!AA1027*Convert!$B$6/Convert!$B$5/$D1027</f>
        <v>1357.6339945653838</v>
      </c>
      <c r="AB1027" s="5">
        <f t="shared" ref="AB1027:AB1090" si="35">SUM(Z1027:AA1027)</f>
        <v>1888.3937147904444</v>
      </c>
    </row>
    <row r="1028" spans="1:28" x14ac:dyDescent="0.25">
      <c r="A1028" s="95">
        <v>2004</v>
      </c>
      <c r="B1028" s="95" t="s">
        <v>65</v>
      </c>
      <c r="C1028" s="52" t="s">
        <v>10</v>
      </c>
      <c r="D1028" s="5">
        <f>VLOOKUP(B1028,SWH!$A$4:$C$19,3,FALSE)</f>
        <v>232.34</v>
      </c>
      <c r="E1028" s="5">
        <f>'90.1 Data-SI'!E1028*Convert!$B$6/Convert!$B$5/$D1028</f>
        <v>0</v>
      </c>
      <c r="F1028" s="5">
        <f>'90.1 Data-SI'!F1028*Convert!$B$7/Convert!$B$5/$D1028</f>
        <v>0</v>
      </c>
      <c r="G1028" s="5">
        <f>'90.1 Data-SI'!G1028*Convert!$B$6/Convert!$B$5/$D1028</f>
        <v>1996.6218568572876</v>
      </c>
      <c r="H1028" s="5">
        <f>'90.1 Data-SI'!H1028*Convert!$B$6/Convert!$B$5/$D1028</f>
        <v>284.27969546545768</v>
      </c>
      <c r="I1028" s="5">
        <f>'90.1 Data-SI'!I1028*Convert!$B$6/Convert!$B$5/$D1028</f>
        <v>103.82191328799748</v>
      </c>
      <c r="J1028" s="5">
        <f>'90.1 Data-SI'!J1028*Convert!$B$6/Convert!$B$5/$D1028</f>
        <v>1048.3665700649431</v>
      </c>
      <c r="K1028" s="5">
        <f>'90.1 Data-SI'!K1028*Convert!$B$7/Convert!$B$5/$D1028</f>
        <v>618.39622009889717</v>
      </c>
      <c r="L1028" s="5">
        <f>'90.1 Data-SI'!L1028*Convert!$B$6/Convert!$B$5/$D1028</f>
        <v>0</v>
      </c>
      <c r="M1028" s="5">
        <f>'90.1 Data-SI'!M1028*Convert!$B$6/Convert!$B$5/$D1028</f>
        <v>579.69128097711211</v>
      </c>
      <c r="N1028" s="5">
        <f>'90.1 Data-SI'!N1028*Convert!$B$6/Convert!$B$5/$D1028</f>
        <v>0</v>
      </c>
      <c r="O1028" s="5">
        <f>'90.1 Data-SI'!O1028*Convert!$B$6/Convert!$B$5/$D1028</f>
        <v>0</v>
      </c>
      <c r="P1028" s="5">
        <f>'90.1 Data-SI'!P1028*Convert!$B$6/Convert!$B$5/$D1028</f>
        <v>0</v>
      </c>
      <c r="Q1028" s="5">
        <f>'90.1 Data-SI'!Q1028*Convert!$B$6/Convert!$B$5/$D1028</f>
        <v>0</v>
      </c>
      <c r="R1028" s="5">
        <f>'90.1 Data-SI'!R1028*Convert!$B$6/Convert!$B$5/$D1028</f>
        <v>0</v>
      </c>
      <c r="S1028" s="5">
        <f>'90.1 Data-SI'!S1028*Convert!$B$6/Convert!$B$5/$D1028</f>
        <v>0</v>
      </c>
      <c r="T1028" s="5">
        <f>'90.1 Data-SI'!T1028*Convert!$B$6/Convert!$B$5/$D1028</f>
        <v>0</v>
      </c>
      <c r="U1028" s="5">
        <f>'90.1 Data-SI'!U1028*Convert!$B$7/Convert!$B$5/$D1028</f>
        <v>161.67517909576964</v>
      </c>
      <c r="V1028" s="5">
        <f>'90.1 Data-SI'!V1028*Convert!$B$6/Convert!$B$5/$D1028</f>
        <v>262.84891394794982</v>
      </c>
      <c r="W1028" s="5">
        <f>'90.1 Data-SI'!W1028*Convert!$B$6/Convert!$B$5/$D1028</f>
        <v>2576.3131378343996</v>
      </c>
      <c r="X1028" s="5">
        <f>'90.1 Data-SI'!X1028*Convert!$B$7/Convert!$B$5/$D1028</f>
        <v>0</v>
      </c>
      <c r="Y1028" s="5">
        <f t="shared" si="34"/>
        <v>2576.3131378343996</v>
      </c>
      <c r="Z1028" s="5">
        <f>'90.1 Data-SI'!Z1028*Convert!$B$6/Convert!$B$5/$D1028</f>
        <v>2279.0462373150458</v>
      </c>
      <c r="AA1028" s="5">
        <f>'90.1 Data-SI'!AA1028*Convert!$B$6/Convert!$B$5/$D1028</f>
        <v>6554.6764679157941</v>
      </c>
      <c r="AB1028" s="5">
        <f t="shared" si="35"/>
        <v>8833.7227052308408</v>
      </c>
    </row>
    <row r="1029" spans="1:28" x14ac:dyDescent="0.25">
      <c r="A1029" s="95">
        <v>2004</v>
      </c>
      <c r="B1029" s="95" t="s">
        <v>65</v>
      </c>
      <c r="C1029" s="52" t="s">
        <v>6</v>
      </c>
      <c r="D1029" s="5">
        <f>VLOOKUP(B1029,SWH!$A$4:$C$19,3,FALSE)</f>
        <v>232.34</v>
      </c>
      <c r="E1029" s="5">
        <f>'90.1 Data-SI'!E1029*Convert!$B$6/Convert!$B$5/$D1029</f>
        <v>0</v>
      </c>
      <c r="F1029" s="5">
        <f>'90.1 Data-SI'!F1029*Convert!$B$7/Convert!$B$5/$D1029</f>
        <v>0.45359769686187873</v>
      </c>
      <c r="G1029" s="5">
        <f>'90.1 Data-SI'!G1029*Convert!$B$6/Convert!$B$5/$D1029</f>
        <v>1741.4971115128212</v>
      </c>
      <c r="H1029" s="5">
        <f>'90.1 Data-SI'!H1029*Convert!$B$6/Convert!$B$5/$D1029</f>
        <v>284.27969546545768</v>
      </c>
      <c r="I1029" s="5">
        <f>'90.1 Data-SI'!I1029*Convert!$B$6/Convert!$B$5/$D1029</f>
        <v>103.85977685958316</v>
      </c>
      <c r="J1029" s="5">
        <f>'90.1 Data-SI'!J1029*Convert!$B$6/Convert!$B$5/$D1029</f>
        <v>1048.3665700649431</v>
      </c>
      <c r="K1029" s="5">
        <f>'90.1 Data-SI'!K1029*Convert!$B$7/Convert!$B$5/$D1029</f>
        <v>618.39622009889717</v>
      </c>
      <c r="L1029" s="5">
        <f>'90.1 Data-SI'!L1029*Convert!$B$6/Convert!$B$5/$D1029</f>
        <v>0</v>
      </c>
      <c r="M1029" s="5">
        <f>'90.1 Data-SI'!M1029*Convert!$B$6/Convert!$B$5/$D1029</f>
        <v>664.46781775750105</v>
      </c>
      <c r="N1029" s="5">
        <f>'90.1 Data-SI'!N1029*Convert!$B$6/Convert!$B$5/$D1029</f>
        <v>0</v>
      </c>
      <c r="O1029" s="5">
        <f>'90.1 Data-SI'!O1029*Convert!$B$6/Convert!$B$5/$D1029</f>
        <v>0</v>
      </c>
      <c r="P1029" s="5">
        <f>'90.1 Data-SI'!P1029*Convert!$B$6/Convert!$B$5/$D1029</f>
        <v>0</v>
      </c>
      <c r="Q1029" s="5">
        <f>'90.1 Data-SI'!Q1029*Convert!$B$6/Convert!$B$5/$D1029</f>
        <v>0</v>
      </c>
      <c r="R1029" s="5">
        <f>'90.1 Data-SI'!R1029*Convert!$B$6/Convert!$B$5/$D1029</f>
        <v>0</v>
      </c>
      <c r="S1029" s="5">
        <f>'90.1 Data-SI'!S1029*Convert!$B$6/Convert!$B$5/$D1029</f>
        <v>0</v>
      </c>
      <c r="T1029" s="5">
        <f>'90.1 Data-SI'!T1029*Convert!$B$6/Convert!$B$5/$D1029</f>
        <v>0</v>
      </c>
      <c r="U1029" s="5">
        <f>'90.1 Data-SI'!U1029*Convert!$B$7/Convert!$B$5/$D1029</f>
        <v>160.74206383365376</v>
      </c>
      <c r="V1029" s="5">
        <f>'90.1 Data-SI'!V1029*Convert!$B$6/Convert!$B$5/$D1029</f>
        <v>262.9246410911212</v>
      </c>
      <c r="W1029" s="5">
        <f>'90.1 Data-SI'!W1029*Convert!$B$6/Convert!$B$5/$D1029</f>
        <v>2405.9649292703225</v>
      </c>
      <c r="X1029" s="5">
        <f>'90.1 Data-SI'!X1029*Convert!$B$7/Convert!$B$5/$D1029</f>
        <v>0.45359769686187873</v>
      </c>
      <c r="Y1029" s="5">
        <f t="shared" si="34"/>
        <v>2406.4185269671843</v>
      </c>
      <c r="Z1029" s="5">
        <f>'90.1 Data-SI'!Z1029*Convert!$B$6/Convert!$B$5/$D1029</f>
        <v>2277.6074215947888</v>
      </c>
      <c r="AA1029" s="5">
        <f>'90.1 Data-SI'!AA1029*Convert!$B$6/Convert!$B$5/$D1029</f>
        <v>6382.9651707746307</v>
      </c>
      <c r="AB1029" s="5">
        <f t="shared" si="35"/>
        <v>8660.572592369419</v>
      </c>
    </row>
    <row r="1030" spans="1:28" x14ac:dyDescent="0.25">
      <c r="A1030" s="95">
        <v>2004</v>
      </c>
      <c r="B1030" s="95" t="s">
        <v>65</v>
      </c>
      <c r="C1030" s="52" t="s">
        <v>11</v>
      </c>
      <c r="D1030" s="5">
        <f>VLOOKUP(B1030,SWH!$A$4:$C$19,3,FALSE)</f>
        <v>232.34</v>
      </c>
      <c r="E1030" s="5">
        <f>'90.1 Data-SI'!E1030*Convert!$B$6/Convert!$B$5/$D1030</f>
        <v>0</v>
      </c>
      <c r="F1030" s="5">
        <f>'90.1 Data-SI'!F1030*Convert!$B$7/Convert!$B$5/$D1030</f>
        <v>2.5919868392107356E-2</v>
      </c>
      <c r="G1030" s="5">
        <f>'90.1 Data-SI'!G1030*Convert!$B$6/Convert!$B$5/$D1030</f>
        <v>1266.3850152554207</v>
      </c>
      <c r="H1030" s="5">
        <f>'90.1 Data-SI'!H1030*Convert!$B$6/Convert!$B$5/$D1030</f>
        <v>284.27969546545768</v>
      </c>
      <c r="I1030" s="5">
        <f>'90.1 Data-SI'!I1030*Convert!$B$6/Convert!$B$5/$D1030</f>
        <v>103.85977685958316</v>
      </c>
      <c r="J1030" s="5">
        <f>'90.1 Data-SI'!J1030*Convert!$B$6/Convert!$B$5/$D1030</f>
        <v>1048.3665700649431</v>
      </c>
      <c r="K1030" s="5">
        <f>'90.1 Data-SI'!K1030*Convert!$B$7/Convert!$B$5/$D1030</f>
        <v>618.39622009889717</v>
      </c>
      <c r="L1030" s="5">
        <f>'90.1 Data-SI'!L1030*Convert!$B$6/Convert!$B$5/$D1030</f>
        <v>0</v>
      </c>
      <c r="M1030" s="5">
        <f>'90.1 Data-SI'!M1030*Convert!$B$6/Convert!$B$5/$D1030</f>
        <v>529.78709362715551</v>
      </c>
      <c r="N1030" s="5">
        <f>'90.1 Data-SI'!N1030*Convert!$B$6/Convert!$B$5/$D1030</f>
        <v>0</v>
      </c>
      <c r="O1030" s="5">
        <f>'90.1 Data-SI'!O1030*Convert!$B$6/Convert!$B$5/$D1030</f>
        <v>0</v>
      </c>
      <c r="P1030" s="5">
        <f>'90.1 Data-SI'!P1030*Convert!$B$6/Convert!$B$5/$D1030</f>
        <v>0</v>
      </c>
      <c r="Q1030" s="5">
        <f>'90.1 Data-SI'!Q1030*Convert!$B$6/Convert!$B$5/$D1030</f>
        <v>0</v>
      </c>
      <c r="R1030" s="5">
        <f>'90.1 Data-SI'!R1030*Convert!$B$6/Convert!$B$5/$D1030</f>
        <v>0</v>
      </c>
      <c r="S1030" s="5">
        <f>'90.1 Data-SI'!S1030*Convert!$B$6/Convert!$B$5/$D1030</f>
        <v>0</v>
      </c>
      <c r="T1030" s="5">
        <f>'90.1 Data-SI'!T1030*Convert!$B$6/Convert!$B$5/$D1030</f>
        <v>0</v>
      </c>
      <c r="U1030" s="5">
        <f>'90.1 Data-SI'!U1030*Convert!$B$7/Convert!$B$5/$D1030</f>
        <v>176.11254579017341</v>
      </c>
      <c r="V1030" s="5">
        <f>'90.1 Data-SI'!V1030*Convert!$B$6/Convert!$B$5/$D1030</f>
        <v>259.17614750413662</v>
      </c>
      <c r="W1030" s="5">
        <f>'90.1 Data-SI'!W1030*Convert!$B$6/Convert!$B$5/$D1030</f>
        <v>1796.1721088825761</v>
      </c>
      <c r="X1030" s="5">
        <f>'90.1 Data-SI'!X1030*Convert!$B$7/Convert!$B$5/$D1030</f>
        <v>2.5919868392107356E-2</v>
      </c>
      <c r="Y1030" s="5">
        <f t="shared" si="34"/>
        <v>1796.1980287509682</v>
      </c>
      <c r="Z1030" s="5">
        <f>'90.1 Data-SI'!Z1030*Convert!$B$6/Convert!$B$5/$D1030</f>
        <v>2321.2641196331042</v>
      </c>
      <c r="AA1030" s="5">
        <f>'90.1 Data-SI'!AA1030*Convert!$B$6/Convert!$B$5/$D1030</f>
        <v>5813.118418409802</v>
      </c>
      <c r="AB1030" s="5">
        <f t="shared" si="35"/>
        <v>8134.3825380429062</v>
      </c>
    </row>
    <row r="1031" spans="1:28" x14ac:dyDescent="0.25">
      <c r="A1031" s="95">
        <v>2004</v>
      </c>
      <c r="B1031" s="95" t="s">
        <v>65</v>
      </c>
      <c r="C1031" s="52" t="s">
        <v>13</v>
      </c>
      <c r="D1031" s="5">
        <f>VLOOKUP(B1031,SWH!$A$4:$C$19,3,FALSE)</f>
        <v>232.34</v>
      </c>
      <c r="E1031" s="5">
        <f>'90.1 Data-SI'!E1031*Convert!$B$6/Convert!$B$5/$D1031</f>
        <v>0</v>
      </c>
      <c r="F1031" s="5">
        <f>'90.1 Data-SI'!F1031*Convert!$B$7/Convert!$B$5/$D1031</f>
        <v>19.362141688904192</v>
      </c>
      <c r="G1031" s="5">
        <f>'90.1 Data-SI'!G1031*Convert!$B$6/Convert!$B$5/$D1031</f>
        <v>1408.6384537029064</v>
      </c>
      <c r="H1031" s="5">
        <f>'90.1 Data-SI'!H1031*Convert!$B$6/Convert!$B$5/$D1031</f>
        <v>284.27969546545768</v>
      </c>
      <c r="I1031" s="5">
        <f>'90.1 Data-SI'!I1031*Convert!$B$6/Convert!$B$5/$D1031</f>
        <v>103.74618614482605</v>
      </c>
      <c r="J1031" s="5">
        <f>'90.1 Data-SI'!J1031*Convert!$B$6/Convert!$B$5/$D1031</f>
        <v>1048.3665700649431</v>
      </c>
      <c r="K1031" s="5">
        <f>'90.1 Data-SI'!K1031*Convert!$B$7/Convert!$B$5/$D1031</f>
        <v>618.39622009889717</v>
      </c>
      <c r="L1031" s="5">
        <f>'90.1 Data-SI'!L1031*Convert!$B$6/Convert!$B$5/$D1031</f>
        <v>0</v>
      </c>
      <c r="M1031" s="5">
        <f>'90.1 Data-SI'!M1031*Convert!$B$6/Convert!$B$5/$D1031</f>
        <v>648.98161697894852</v>
      </c>
      <c r="N1031" s="5">
        <f>'90.1 Data-SI'!N1031*Convert!$B$6/Convert!$B$5/$D1031</f>
        <v>0</v>
      </c>
      <c r="O1031" s="5">
        <f>'90.1 Data-SI'!O1031*Convert!$B$6/Convert!$B$5/$D1031</f>
        <v>0</v>
      </c>
      <c r="P1031" s="5">
        <f>'90.1 Data-SI'!P1031*Convert!$B$6/Convert!$B$5/$D1031</f>
        <v>0</v>
      </c>
      <c r="Q1031" s="5">
        <f>'90.1 Data-SI'!Q1031*Convert!$B$6/Convert!$B$5/$D1031</f>
        <v>0</v>
      </c>
      <c r="R1031" s="5">
        <f>'90.1 Data-SI'!R1031*Convert!$B$6/Convert!$B$5/$D1031</f>
        <v>0</v>
      </c>
      <c r="S1031" s="5">
        <f>'90.1 Data-SI'!S1031*Convert!$B$6/Convert!$B$5/$D1031</f>
        <v>0</v>
      </c>
      <c r="T1031" s="5">
        <f>'90.1 Data-SI'!T1031*Convert!$B$6/Convert!$B$5/$D1031</f>
        <v>0</v>
      </c>
      <c r="U1031" s="5">
        <f>'90.1 Data-SI'!U1031*Convert!$B$7/Convert!$B$5/$D1031</f>
        <v>176.34582460570235</v>
      </c>
      <c r="V1031" s="5">
        <f>'90.1 Data-SI'!V1031*Convert!$B$6/Convert!$B$5/$D1031</f>
        <v>260.34991822329346</v>
      </c>
      <c r="W1031" s="5">
        <f>'90.1 Data-SI'!W1031*Convert!$B$6/Convert!$B$5/$D1031</f>
        <v>2057.6200706818549</v>
      </c>
      <c r="X1031" s="5">
        <f>'90.1 Data-SI'!X1031*Convert!$B$7/Convert!$B$5/$D1031</f>
        <v>19.362141688904192</v>
      </c>
      <c r="Y1031" s="5">
        <f t="shared" si="34"/>
        <v>2076.982212370759</v>
      </c>
      <c r="Z1031" s="5">
        <f>'90.1 Data-SI'!Z1031*Convert!$B$6/Convert!$B$5/$D1031</f>
        <v>2378.4759762991016</v>
      </c>
      <c r="AA1031" s="5">
        <f>'90.1 Data-SI'!AA1031*Convert!$B$6/Convert!$B$5/$D1031</f>
        <v>6132.8005533078922</v>
      </c>
      <c r="AB1031" s="5">
        <f t="shared" si="35"/>
        <v>8511.2765296069938</v>
      </c>
    </row>
    <row r="1032" spans="1:28" x14ac:dyDescent="0.25">
      <c r="A1032" s="95">
        <v>2004</v>
      </c>
      <c r="B1032" s="95" t="s">
        <v>65</v>
      </c>
      <c r="C1032" s="52" t="s">
        <v>19</v>
      </c>
      <c r="D1032" s="5">
        <f>VLOOKUP(B1032,SWH!$A$4:$C$19,3,FALSE)</f>
        <v>232.34</v>
      </c>
      <c r="E1032" s="5">
        <f>'90.1 Data-SI'!E1032*Convert!$B$6/Convert!$B$5/$D1032</f>
        <v>0</v>
      </c>
      <c r="F1032" s="5">
        <f>'90.1 Data-SI'!F1032*Convert!$B$7/Convert!$B$5/$D1032</f>
        <v>49.105190668847378</v>
      </c>
      <c r="G1032" s="5">
        <f>'90.1 Data-SI'!G1032*Convert!$B$6/Convert!$B$5/$D1032</f>
        <v>1095.2038081164576</v>
      </c>
      <c r="H1032" s="5">
        <f>'90.1 Data-SI'!H1032*Convert!$B$6/Convert!$B$5/$D1032</f>
        <v>284.27969546545768</v>
      </c>
      <c r="I1032" s="5">
        <f>'90.1 Data-SI'!I1032*Convert!$B$6/Convert!$B$5/$D1032</f>
        <v>103.70832257324037</v>
      </c>
      <c r="J1032" s="5">
        <f>'90.1 Data-SI'!J1032*Convert!$B$6/Convert!$B$5/$D1032</f>
        <v>1048.3665700649431</v>
      </c>
      <c r="K1032" s="5">
        <f>'90.1 Data-SI'!K1032*Convert!$B$7/Convert!$B$5/$D1032</f>
        <v>618.39622009889717</v>
      </c>
      <c r="L1032" s="5">
        <f>'90.1 Data-SI'!L1032*Convert!$B$6/Convert!$B$5/$D1032</f>
        <v>0</v>
      </c>
      <c r="M1032" s="5">
        <f>'90.1 Data-SI'!M1032*Convert!$B$6/Convert!$B$5/$D1032</f>
        <v>554.209097299934</v>
      </c>
      <c r="N1032" s="5">
        <f>'90.1 Data-SI'!N1032*Convert!$B$6/Convert!$B$5/$D1032</f>
        <v>0</v>
      </c>
      <c r="O1032" s="5">
        <f>'90.1 Data-SI'!O1032*Convert!$B$6/Convert!$B$5/$D1032</f>
        <v>0</v>
      </c>
      <c r="P1032" s="5">
        <f>'90.1 Data-SI'!P1032*Convert!$B$6/Convert!$B$5/$D1032</f>
        <v>0</v>
      </c>
      <c r="Q1032" s="5">
        <f>'90.1 Data-SI'!Q1032*Convert!$B$6/Convert!$B$5/$D1032</f>
        <v>0</v>
      </c>
      <c r="R1032" s="5">
        <f>'90.1 Data-SI'!R1032*Convert!$B$6/Convert!$B$5/$D1032</f>
        <v>0</v>
      </c>
      <c r="S1032" s="5">
        <f>'90.1 Data-SI'!S1032*Convert!$B$6/Convert!$B$5/$D1032</f>
        <v>0</v>
      </c>
      <c r="T1032" s="5">
        <f>'90.1 Data-SI'!T1032*Convert!$B$6/Convert!$B$5/$D1032</f>
        <v>0</v>
      </c>
      <c r="U1032" s="5">
        <f>'90.1 Data-SI'!U1032*Convert!$B$7/Convert!$B$5/$D1032</f>
        <v>192.49390261398528</v>
      </c>
      <c r="V1032" s="5">
        <f>'90.1 Data-SI'!V1032*Convert!$B$6/Convert!$B$5/$D1032</f>
        <v>257.62374106912284</v>
      </c>
      <c r="W1032" s="5">
        <f>'90.1 Data-SI'!W1032*Convert!$B$6/Convert!$B$5/$D1032</f>
        <v>1649.4129054163918</v>
      </c>
      <c r="X1032" s="5">
        <f>'90.1 Data-SI'!X1032*Convert!$B$7/Convert!$B$5/$D1032</f>
        <v>49.105190668847378</v>
      </c>
      <c r="Y1032" s="5">
        <f t="shared" si="34"/>
        <v>1698.5180960852392</v>
      </c>
      <c r="Z1032" s="5">
        <f>'90.1 Data-SI'!Z1032*Convert!$B$6/Convert!$B$5/$D1032</f>
        <v>2512.5130197124904</v>
      </c>
      <c r="AA1032" s="5">
        <f>'90.1 Data-SI'!AA1032*Convert!$B$6/Convert!$B$5/$D1032</f>
        <v>5855.8285271584746</v>
      </c>
      <c r="AB1032" s="5">
        <f t="shared" si="35"/>
        <v>8368.3415468709645</v>
      </c>
    </row>
    <row r="1033" spans="1:28" x14ac:dyDescent="0.25">
      <c r="A1033" s="95">
        <v>2004</v>
      </c>
      <c r="B1033" s="95" t="s">
        <v>65</v>
      </c>
      <c r="C1033" s="52" t="s">
        <v>20</v>
      </c>
      <c r="D1033" s="5">
        <f>VLOOKUP(B1033,SWH!$A$4:$C$19,3,FALSE)</f>
        <v>232.34</v>
      </c>
      <c r="E1033" s="5">
        <f>'90.1 Data-SI'!E1033*Convert!$B$6/Convert!$B$5/$D1033</f>
        <v>0</v>
      </c>
      <c r="F1033" s="5">
        <f>'90.1 Data-SI'!F1033*Convert!$B$7/Convert!$B$5/$D1033</f>
        <v>40.085076468394021</v>
      </c>
      <c r="G1033" s="5">
        <f>'90.1 Data-SI'!G1033*Convert!$B$6/Convert!$B$5/$D1033</f>
        <v>795.28645758610446</v>
      </c>
      <c r="H1033" s="5">
        <f>'90.1 Data-SI'!H1033*Convert!$B$6/Convert!$B$5/$D1033</f>
        <v>284.27969546545768</v>
      </c>
      <c r="I1033" s="5">
        <f>'90.1 Data-SI'!I1033*Convert!$B$6/Convert!$B$5/$D1033</f>
        <v>103.78404971641177</v>
      </c>
      <c r="J1033" s="5">
        <f>'90.1 Data-SI'!J1033*Convert!$B$6/Convert!$B$5/$D1033</f>
        <v>1048.3665700649431</v>
      </c>
      <c r="K1033" s="5">
        <f>'90.1 Data-SI'!K1033*Convert!$B$7/Convert!$B$5/$D1033</f>
        <v>618.39622009889717</v>
      </c>
      <c r="L1033" s="5">
        <f>'90.1 Data-SI'!L1033*Convert!$B$6/Convert!$B$5/$D1033</f>
        <v>0</v>
      </c>
      <c r="M1033" s="5">
        <f>'90.1 Data-SI'!M1033*Convert!$B$6/Convert!$B$5/$D1033</f>
        <v>642.35549195145063</v>
      </c>
      <c r="N1033" s="5">
        <f>'90.1 Data-SI'!N1033*Convert!$B$6/Convert!$B$5/$D1033</f>
        <v>0</v>
      </c>
      <c r="O1033" s="5">
        <f>'90.1 Data-SI'!O1033*Convert!$B$6/Convert!$B$5/$D1033</f>
        <v>0</v>
      </c>
      <c r="P1033" s="5">
        <f>'90.1 Data-SI'!P1033*Convert!$B$6/Convert!$B$5/$D1033</f>
        <v>0</v>
      </c>
      <c r="Q1033" s="5">
        <f>'90.1 Data-SI'!Q1033*Convert!$B$6/Convert!$B$5/$D1033</f>
        <v>0</v>
      </c>
      <c r="R1033" s="5">
        <f>'90.1 Data-SI'!R1033*Convert!$B$6/Convert!$B$5/$D1033</f>
        <v>0</v>
      </c>
      <c r="S1033" s="5">
        <f>'90.1 Data-SI'!S1033*Convert!$B$6/Convert!$B$5/$D1033</f>
        <v>0</v>
      </c>
      <c r="T1033" s="5">
        <f>'90.1 Data-SI'!T1033*Convert!$B$6/Convert!$B$5/$D1033</f>
        <v>0</v>
      </c>
      <c r="U1033" s="5">
        <f>'90.1 Data-SI'!U1033*Convert!$B$7/Convert!$B$5/$D1033</f>
        <v>193.4140579419051</v>
      </c>
      <c r="V1033" s="5">
        <f>'90.1 Data-SI'!V1033*Convert!$B$6/Convert!$B$5/$D1033</f>
        <v>255.12474534446642</v>
      </c>
      <c r="W1033" s="5">
        <f>'90.1 Data-SI'!W1033*Convert!$B$6/Convert!$B$5/$D1033</f>
        <v>1437.6419495375551</v>
      </c>
      <c r="X1033" s="5">
        <f>'90.1 Data-SI'!X1033*Convert!$B$7/Convert!$B$5/$D1033</f>
        <v>40.085076468394021</v>
      </c>
      <c r="Y1033" s="5">
        <f t="shared" si="34"/>
        <v>1477.727026005949</v>
      </c>
      <c r="Z1033" s="5">
        <f>'90.1 Data-SI'!Z1033*Convert!$B$6/Convert!$B$5/$D1033</f>
        <v>2488.8861510430115</v>
      </c>
      <c r="AA1033" s="5">
        <f>'90.1 Data-SI'!AA1033*Convert!$B$6/Convert!$B$5/$D1033</f>
        <v>5618.0452976002598</v>
      </c>
      <c r="AB1033" s="5">
        <f t="shared" si="35"/>
        <v>8106.9314486432713</v>
      </c>
    </row>
    <row r="1034" spans="1:28" x14ac:dyDescent="0.25">
      <c r="A1034" s="95">
        <v>2004</v>
      </c>
      <c r="B1034" s="95" t="s">
        <v>65</v>
      </c>
      <c r="C1034" s="52" t="s">
        <v>3</v>
      </c>
      <c r="D1034" s="5">
        <f>VLOOKUP(B1034,SWH!$A$4:$C$19,3,FALSE)</f>
        <v>232.34</v>
      </c>
      <c r="E1034" s="5">
        <f>'90.1 Data-SI'!E1034*Convert!$B$6/Convert!$B$5/$D1034</f>
        <v>0</v>
      </c>
      <c r="F1034" s="5">
        <f>'90.1 Data-SI'!F1034*Convert!$B$7/Convert!$B$5/$D1034</f>
        <v>203.13400858894536</v>
      </c>
      <c r="G1034" s="5">
        <f>'90.1 Data-SI'!G1034*Convert!$B$6/Convert!$B$5/$D1034</f>
        <v>612.06463468288803</v>
      </c>
      <c r="H1034" s="5">
        <f>'90.1 Data-SI'!H1034*Convert!$B$6/Convert!$B$5/$D1034</f>
        <v>284.27969546545768</v>
      </c>
      <c r="I1034" s="5">
        <f>'90.1 Data-SI'!I1034*Convert!$B$6/Convert!$B$5/$D1034</f>
        <v>103.74618614482605</v>
      </c>
      <c r="J1034" s="5">
        <f>'90.1 Data-SI'!J1034*Convert!$B$6/Convert!$B$5/$D1034</f>
        <v>1048.3665700649431</v>
      </c>
      <c r="K1034" s="5">
        <f>'90.1 Data-SI'!K1034*Convert!$B$7/Convert!$B$5/$D1034</f>
        <v>618.39622009889717</v>
      </c>
      <c r="L1034" s="5">
        <f>'90.1 Data-SI'!L1034*Convert!$B$6/Convert!$B$5/$D1034</f>
        <v>0</v>
      </c>
      <c r="M1034" s="5">
        <f>'90.1 Data-SI'!M1034*Convert!$B$6/Convert!$B$5/$D1034</f>
        <v>548.26451656097868</v>
      </c>
      <c r="N1034" s="5">
        <f>'90.1 Data-SI'!N1034*Convert!$B$6/Convert!$B$5/$D1034</f>
        <v>0</v>
      </c>
      <c r="O1034" s="5">
        <f>'90.1 Data-SI'!O1034*Convert!$B$6/Convert!$B$5/$D1034</f>
        <v>0</v>
      </c>
      <c r="P1034" s="5">
        <f>'90.1 Data-SI'!P1034*Convert!$B$6/Convert!$B$5/$D1034</f>
        <v>0</v>
      </c>
      <c r="Q1034" s="5">
        <f>'90.1 Data-SI'!Q1034*Convert!$B$6/Convert!$B$5/$D1034</f>
        <v>0</v>
      </c>
      <c r="R1034" s="5">
        <f>'90.1 Data-SI'!R1034*Convert!$B$6/Convert!$B$5/$D1034</f>
        <v>0</v>
      </c>
      <c r="S1034" s="5">
        <f>'90.1 Data-SI'!S1034*Convert!$B$6/Convert!$B$5/$D1034</f>
        <v>0</v>
      </c>
      <c r="T1034" s="5">
        <f>'90.1 Data-SI'!T1034*Convert!$B$6/Convert!$B$5/$D1034</f>
        <v>0</v>
      </c>
      <c r="U1034" s="5">
        <f>'90.1 Data-SI'!U1034*Convert!$B$7/Convert!$B$5/$D1034</f>
        <v>220.74655916138232</v>
      </c>
      <c r="V1034" s="5">
        <f>'90.1 Data-SI'!V1034*Convert!$B$6/Convert!$B$5/$D1034</f>
        <v>251.37625175748184</v>
      </c>
      <c r="W1034" s="5">
        <f>'90.1 Data-SI'!W1034*Convert!$B$6/Convert!$B$5/$D1034</f>
        <v>1160.329151243867</v>
      </c>
      <c r="X1034" s="5">
        <f>'90.1 Data-SI'!X1034*Convert!$B$7/Convert!$B$5/$D1034</f>
        <v>203.13400858894536</v>
      </c>
      <c r="Y1034" s="5">
        <f t="shared" si="34"/>
        <v>1363.4631598328124</v>
      </c>
      <c r="Z1034" s="5">
        <f>'90.1 Data-SI'!Z1034*Convert!$B$6/Convert!$B$5/$D1034</f>
        <v>3045.0641540654019</v>
      </c>
      <c r="AA1034" s="5">
        <f>'90.1 Data-SI'!AA1034*Convert!$B$6/Convert!$B$5/$D1034</f>
        <v>5893.1620087419778</v>
      </c>
      <c r="AB1034" s="5">
        <f t="shared" si="35"/>
        <v>8938.2261628073793</v>
      </c>
    </row>
    <row r="1035" spans="1:28" x14ac:dyDescent="0.25">
      <c r="A1035" s="95">
        <v>2004</v>
      </c>
      <c r="B1035" s="95" t="s">
        <v>65</v>
      </c>
      <c r="C1035" s="52" t="s">
        <v>7</v>
      </c>
      <c r="D1035" s="5">
        <f>VLOOKUP(B1035,SWH!$A$4:$C$19,3,FALSE)</f>
        <v>232.34</v>
      </c>
      <c r="E1035" s="5">
        <f>'90.1 Data-SI'!E1035*Convert!$B$6/Convert!$B$5/$D1035</f>
        <v>0</v>
      </c>
      <c r="F1035" s="5">
        <f>'90.1 Data-SI'!F1035*Convert!$B$7/Convert!$B$5/$D1035</f>
        <v>104.89770738285846</v>
      </c>
      <c r="G1035" s="5">
        <f>'90.1 Data-SI'!G1035*Convert!$B$6/Convert!$B$5/$D1035</f>
        <v>499.45837278700753</v>
      </c>
      <c r="H1035" s="5">
        <f>'90.1 Data-SI'!H1035*Convert!$B$6/Convert!$B$5/$D1035</f>
        <v>284.27969546545768</v>
      </c>
      <c r="I1035" s="5">
        <f>'90.1 Data-SI'!I1035*Convert!$B$6/Convert!$B$5/$D1035</f>
        <v>103.74618614482605</v>
      </c>
      <c r="J1035" s="5">
        <f>'90.1 Data-SI'!J1035*Convert!$B$6/Convert!$B$5/$D1035</f>
        <v>1048.3665700649431</v>
      </c>
      <c r="K1035" s="5">
        <f>'90.1 Data-SI'!K1035*Convert!$B$7/Convert!$B$5/$D1035</f>
        <v>618.39622009889717</v>
      </c>
      <c r="L1035" s="5">
        <f>'90.1 Data-SI'!L1035*Convert!$B$6/Convert!$B$5/$D1035</f>
        <v>0</v>
      </c>
      <c r="M1035" s="5">
        <f>'90.1 Data-SI'!M1035*Convert!$B$6/Convert!$B$5/$D1035</f>
        <v>618.8800775683145</v>
      </c>
      <c r="N1035" s="5">
        <f>'90.1 Data-SI'!N1035*Convert!$B$6/Convert!$B$5/$D1035</f>
        <v>0</v>
      </c>
      <c r="O1035" s="5">
        <f>'90.1 Data-SI'!O1035*Convert!$B$6/Convert!$B$5/$D1035</f>
        <v>0</v>
      </c>
      <c r="P1035" s="5">
        <f>'90.1 Data-SI'!P1035*Convert!$B$6/Convert!$B$5/$D1035</f>
        <v>0</v>
      </c>
      <c r="Q1035" s="5">
        <f>'90.1 Data-SI'!Q1035*Convert!$B$6/Convert!$B$5/$D1035</f>
        <v>0</v>
      </c>
      <c r="R1035" s="5">
        <f>'90.1 Data-SI'!R1035*Convert!$B$6/Convert!$B$5/$D1035</f>
        <v>0</v>
      </c>
      <c r="S1035" s="5">
        <f>'90.1 Data-SI'!S1035*Convert!$B$6/Convert!$B$5/$D1035</f>
        <v>0</v>
      </c>
      <c r="T1035" s="5">
        <f>'90.1 Data-SI'!T1035*Convert!$B$6/Convert!$B$5/$D1035</f>
        <v>0</v>
      </c>
      <c r="U1035" s="5">
        <f>'90.1 Data-SI'!U1035*Convert!$B$7/Convert!$B$5/$D1035</f>
        <v>213.34643673543562</v>
      </c>
      <c r="V1035" s="5">
        <f>'90.1 Data-SI'!V1035*Convert!$B$6/Convert!$B$5/$D1035</f>
        <v>252.89079462090999</v>
      </c>
      <c r="W1035" s="5">
        <f>'90.1 Data-SI'!W1035*Convert!$B$6/Convert!$B$5/$D1035</f>
        <v>1118.3384503553223</v>
      </c>
      <c r="X1035" s="5">
        <f>'90.1 Data-SI'!X1035*Convert!$B$7/Convert!$B$5/$D1035</f>
        <v>104.89770738285846</v>
      </c>
      <c r="Y1035" s="5">
        <f t="shared" si="34"/>
        <v>1223.2361577381807</v>
      </c>
      <c r="Z1035" s="5">
        <f>'90.1 Data-SI'!Z1035*Convert!$B$6/Convert!$B$5/$D1035</f>
        <v>2736.4760456419235</v>
      </c>
      <c r="AA1035" s="5">
        <f>'90.1 Data-SI'!AA1035*Convert!$B$6/Convert!$B$5/$D1035</f>
        <v>5544.0598787217959</v>
      </c>
      <c r="AB1035" s="5">
        <f t="shared" si="35"/>
        <v>8280.5359243637195</v>
      </c>
    </row>
    <row r="1036" spans="1:28" x14ac:dyDescent="0.25">
      <c r="A1036" s="95">
        <v>2004</v>
      </c>
      <c r="B1036" s="95" t="s">
        <v>65</v>
      </c>
      <c r="C1036" s="52" t="s">
        <v>17</v>
      </c>
      <c r="D1036" s="5">
        <f>VLOOKUP(B1036,SWH!$A$4:$C$19,3,FALSE)</f>
        <v>232.34</v>
      </c>
      <c r="E1036" s="5">
        <f>'90.1 Data-SI'!E1036*Convert!$B$6/Convert!$B$5/$D1036</f>
        <v>0</v>
      </c>
      <c r="F1036" s="5">
        <f>'90.1 Data-SI'!F1036*Convert!$B$7/Convert!$B$5/$D1036</f>
        <v>67.028779661989617</v>
      </c>
      <c r="G1036" s="5">
        <f>'90.1 Data-SI'!G1036*Convert!$B$6/Convert!$B$5/$D1036</f>
        <v>168.2278485552782</v>
      </c>
      <c r="H1036" s="5">
        <f>'90.1 Data-SI'!H1036*Convert!$B$6/Convert!$B$5/$D1036</f>
        <v>284.27969546545768</v>
      </c>
      <c r="I1036" s="5">
        <f>'90.1 Data-SI'!I1036*Convert!$B$6/Convert!$B$5/$D1036</f>
        <v>103.74618614482605</v>
      </c>
      <c r="J1036" s="5">
        <f>'90.1 Data-SI'!J1036*Convert!$B$6/Convert!$B$5/$D1036</f>
        <v>1048.3665700649431</v>
      </c>
      <c r="K1036" s="5">
        <f>'90.1 Data-SI'!K1036*Convert!$B$7/Convert!$B$5/$D1036</f>
        <v>618.39622009889717</v>
      </c>
      <c r="L1036" s="5">
        <f>'90.1 Data-SI'!L1036*Convert!$B$6/Convert!$B$5/$D1036</f>
        <v>0</v>
      </c>
      <c r="M1036" s="5">
        <f>'90.1 Data-SI'!M1036*Convert!$B$6/Convert!$B$5/$D1036</f>
        <v>522.1386521668436</v>
      </c>
      <c r="N1036" s="5">
        <f>'90.1 Data-SI'!N1036*Convert!$B$6/Convert!$B$5/$D1036</f>
        <v>0</v>
      </c>
      <c r="O1036" s="5">
        <f>'90.1 Data-SI'!O1036*Convert!$B$6/Convert!$B$5/$D1036</f>
        <v>0</v>
      </c>
      <c r="P1036" s="5">
        <f>'90.1 Data-SI'!P1036*Convert!$B$6/Convert!$B$5/$D1036</f>
        <v>0</v>
      </c>
      <c r="Q1036" s="5">
        <f>'90.1 Data-SI'!Q1036*Convert!$B$6/Convert!$B$5/$D1036</f>
        <v>0</v>
      </c>
      <c r="R1036" s="5">
        <f>'90.1 Data-SI'!R1036*Convert!$B$6/Convert!$B$5/$D1036</f>
        <v>0</v>
      </c>
      <c r="S1036" s="5">
        <f>'90.1 Data-SI'!S1036*Convert!$B$6/Convert!$B$5/$D1036</f>
        <v>0</v>
      </c>
      <c r="T1036" s="5">
        <f>'90.1 Data-SI'!T1036*Convert!$B$6/Convert!$B$5/$D1036</f>
        <v>0</v>
      </c>
      <c r="U1036" s="5">
        <f>'90.1 Data-SI'!U1036*Convert!$B$7/Convert!$B$5/$D1036</f>
        <v>223.64958442129827</v>
      </c>
      <c r="V1036" s="5">
        <f>'90.1 Data-SI'!V1036*Convert!$B$6/Convert!$B$5/$D1036</f>
        <v>255.23833605922354</v>
      </c>
      <c r="W1036" s="5">
        <f>'90.1 Data-SI'!W1036*Convert!$B$6/Convert!$B$5/$D1036</f>
        <v>690.36650072212183</v>
      </c>
      <c r="X1036" s="5">
        <f>'90.1 Data-SI'!X1036*Convert!$B$7/Convert!$B$5/$D1036</f>
        <v>67.028779661989617</v>
      </c>
      <c r="Y1036" s="5">
        <f t="shared" si="34"/>
        <v>757.3952803841114</v>
      </c>
      <c r="Z1036" s="5">
        <f>'90.1 Data-SI'!Z1036*Convert!$B$6/Convert!$B$5/$D1036</f>
        <v>2655.9023653075478</v>
      </c>
      <c r="AA1036" s="5">
        <f>'90.1 Data-SI'!AA1036*Convert!$B$6/Convert!$B$5/$D1036</f>
        <v>5037.8996537641196</v>
      </c>
      <c r="AB1036" s="5">
        <f t="shared" si="35"/>
        <v>7693.802019071667</v>
      </c>
    </row>
    <row r="1037" spans="1:28" x14ac:dyDescent="0.25">
      <c r="A1037" s="95">
        <v>2004</v>
      </c>
      <c r="B1037" s="95" t="s">
        <v>65</v>
      </c>
      <c r="C1037" s="52" t="s">
        <v>14</v>
      </c>
      <c r="D1037" s="5">
        <f>VLOOKUP(B1037,SWH!$A$4:$C$19,3,FALSE)</f>
        <v>232.34</v>
      </c>
      <c r="E1037" s="5">
        <f>'90.1 Data-SI'!E1037*Convert!$B$6/Convert!$B$5/$D1037</f>
        <v>0</v>
      </c>
      <c r="F1037" s="5">
        <f>'90.1 Data-SI'!F1037*Convert!$B$7/Convert!$B$5/$D1037</f>
        <v>438.69377253641699</v>
      </c>
      <c r="G1037" s="5">
        <f>'90.1 Data-SI'!G1037*Convert!$B$6/Convert!$B$5/$D1037</f>
        <v>380.33957657838607</v>
      </c>
      <c r="H1037" s="5">
        <f>'90.1 Data-SI'!H1037*Convert!$B$6/Convert!$B$5/$D1037</f>
        <v>284.27969546545768</v>
      </c>
      <c r="I1037" s="5">
        <f>'90.1 Data-SI'!I1037*Convert!$B$6/Convert!$B$5/$D1037</f>
        <v>103.59473185848326</v>
      </c>
      <c r="J1037" s="5">
        <f>'90.1 Data-SI'!J1037*Convert!$B$6/Convert!$B$5/$D1037</f>
        <v>1048.3665700649431</v>
      </c>
      <c r="K1037" s="5">
        <f>'90.1 Data-SI'!K1037*Convert!$B$7/Convert!$B$5/$D1037</f>
        <v>618.39622009889717</v>
      </c>
      <c r="L1037" s="5">
        <f>'90.1 Data-SI'!L1037*Convert!$B$6/Convert!$B$5/$D1037</f>
        <v>0</v>
      </c>
      <c r="M1037" s="5">
        <f>'90.1 Data-SI'!M1037*Convert!$B$6/Convert!$B$5/$D1037</f>
        <v>508.54562996757619</v>
      </c>
      <c r="N1037" s="5">
        <f>'90.1 Data-SI'!N1037*Convert!$B$6/Convert!$B$5/$D1037</f>
        <v>0</v>
      </c>
      <c r="O1037" s="5">
        <f>'90.1 Data-SI'!O1037*Convert!$B$6/Convert!$B$5/$D1037</f>
        <v>0</v>
      </c>
      <c r="P1037" s="5">
        <f>'90.1 Data-SI'!P1037*Convert!$B$6/Convert!$B$5/$D1037</f>
        <v>0</v>
      </c>
      <c r="Q1037" s="5">
        <f>'90.1 Data-SI'!Q1037*Convert!$B$6/Convert!$B$5/$D1037</f>
        <v>0</v>
      </c>
      <c r="R1037" s="5">
        <f>'90.1 Data-SI'!R1037*Convert!$B$6/Convert!$B$5/$D1037</f>
        <v>0</v>
      </c>
      <c r="S1037" s="5">
        <f>'90.1 Data-SI'!S1037*Convert!$B$6/Convert!$B$5/$D1037</f>
        <v>0</v>
      </c>
      <c r="T1037" s="5">
        <f>'90.1 Data-SI'!T1037*Convert!$B$6/Convert!$B$5/$D1037</f>
        <v>0</v>
      </c>
      <c r="U1037" s="5">
        <f>'90.1 Data-SI'!U1037*Convert!$B$7/Convert!$B$5/$D1037</f>
        <v>243.16724532055517</v>
      </c>
      <c r="V1037" s="5">
        <f>'90.1 Data-SI'!V1037*Convert!$B$6/Convert!$B$5/$D1037</f>
        <v>245.35594387535505</v>
      </c>
      <c r="W1037" s="5">
        <f>'90.1 Data-SI'!W1037*Convert!$B$6/Convert!$B$5/$D1037</f>
        <v>888.88520654596221</v>
      </c>
      <c r="X1037" s="5">
        <f>'90.1 Data-SI'!X1037*Convert!$B$7/Convert!$B$5/$D1037</f>
        <v>438.69377253641699</v>
      </c>
      <c r="Y1037" s="5">
        <f t="shared" si="34"/>
        <v>1327.5789790823792</v>
      </c>
      <c r="Z1037" s="5">
        <f>'90.1 Data-SI'!Z1037*Convert!$B$6/Convert!$B$5/$D1037</f>
        <v>3798.8521371935763</v>
      </c>
      <c r="AA1037" s="5">
        <f>'90.1 Data-SI'!AA1037*Convert!$B$6/Convert!$B$5/$D1037</f>
        <v>6369.334285003777</v>
      </c>
      <c r="AB1037" s="5">
        <f t="shared" si="35"/>
        <v>10168.186422197354</v>
      </c>
    </row>
    <row r="1038" spans="1:28" x14ac:dyDescent="0.25">
      <c r="A1038" s="95">
        <v>2004</v>
      </c>
      <c r="B1038" s="95" t="s">
        <v>65</v>
      </c>
      <c r="C1038" s="52" t="s">
        <v>2</v>
      </c>
      <c r="D1038" s="5">
        <f>VLOOKUP(B1038,SWH!$A$4:$C$19,3,FALSE)</f>
        <v>232.34</v>
      </c>
      <c r="E1038" s="5">
        <f>'90.1 Data-SI'!E1038*Convert!$B$6/Convert!$B$5/$D1038</f>
        <v>0</v>
      </c>
      <c r="F1038" s="5">
        <f>'90.1 Data-SI'!F1038*Convert!$B$7/Convert!$B$5/$D1038</f>
        <v>222.50911021204558</v>
      </c>
      <c r="G1038" s="5">
        <f>'90.1 Data-SI'!G1038*Convert!$B$6/Convert!$B$5/$D1038</f>
        <v>287.46023547865673</v>
      </c>
      <c r="H1038" s="5">
        <f>'90.1 Data-SI'!H1038*Convert!$B$6/Convert!$B$5/$D1038</f>
        <v>284.27969546545768</v>
      </c>
      <c r="I1038" s="5">
        <f>'90.1 Data-SI'!I1038*Convert!$B$6/Convert!$B$5/$D1038</f>
        <v>103.67045900165466</v>
      </c>
      <c r="J1038" s="5">
        <f>'90.1 Data-SI'!J1038*Convert!$B$6/Convert!$B$5/$D1038</f>
        <v>1048.3665700649431</v>
      </c>
      <c r="K1038" s="5">
        <f>'90.1 Data-SI'!K1038*Convert!$B$7/Convert!$B$5/$D1038</f>
        <v>618.39622009889717</v>
      </c>
      <c r="L1038" s="5">
        <f>'90.1 Data-SI'!L1038*Convert!$B$6/Convert!$B$5/$D1038</f>
        <v>0</v>
      </c>
      <c r="M1038" s="5">
        <f>'90.1 Data-SI'!M1038*Convert!$B$6/Convert!$B$5/$D1038</f>
        <v>603.50746750451913</v>
      </c>
      <c r="N1038" s="5">
        <f>'90.1 Data-SI'!N1038*Convert!$B$6/Convert!$B$5/$D1038</f>
        <v>0</v>
      </c>
      <c r="O1038" s="5">
        <f>'90.1 Data-SI'!O1038*Convert!$B$6/Convert!$B$5/$D1038</f>
        <v>0</v>
      </c>
      <c r="P1038" s="5">
        <f>'90.1 Data-SI'!P1038*Convert!$B$6/Convert!$B$5/$D1038</f>
        <v>0</v>
      </c>
      <c r="Q1038" s="5">
        <f>'90.1 Data-SI'!Q1038*Convert!$B$6/Convert!$B$5/$D1038</f>
        <v>0</v>
      </c>
      <c r="R1038" s="5">
        <f>'90.1 Data-SI'!R1038*Convert!$B$6/Convert!$B$5/$D1038</f>
        <v>0</v>
      </c>
      <c r="S1038" s="5">
        <f>'90.1 Data-SI'!S1038*Convert!$B$6/Convert!$B$5/$D1038</f>
        <v>0</v>
      </c>
      <c r="T1038" s="5">
        <f>'90.1 Data-SI'!T1038*Convert!$B$6/Convert!$B$5/$D1038</f>
        <v>0</v>
      </c>
      <c r="U1038" s="5">
        <f>'90.1 Data-SI'!U1038*Convert!$B$7/Convert!$B$5/$D1038</f>
        <v>236.62247855154806</v>
      </c>
      <c r="V1038" s="5">
        <f>'90.1 Data-SI'!V1038*Convert!$B$6/Convert!$B$5/$D1038</f>
        <v>247.51416745574016</v>
      </c>
      <c r="W1038" s="5">
        <f>'90.1 Data-SI'!W1038*Convert!$B$6/Convert!$B$5/$D1038</f>
        <v>890.96770298317597</v>
      </c>
      <c r="X1038" s="5">
        <f>'90.1 Data-SI'!X1038*Convert!$B$7/Convert!$B$5/$D1038</f>
        <v>222.50911021204558</v>
      </c>
      <c r="Y1038" s="5">
        <f t="shared" si="34"/>
        <v>1113.4768131952214</v>
      </c>
      <c r="Z1038" s="5">
        <f>'90.1 Data-SI'!Z1038*Convert!$B$6/Convert!$B$5/$D1038</f>
        <v>3148.0909323500996</v>
      </c>
      <c r="AA1038" s="5">
        <f>'90.1 Data-SI'!AA1038*Convert!$B$6/Convert!$B$5/$D1038</f>
        <v>5722.889527321071</v>
      </c>
      <c r="AB1038" s="5">
        <f t="shared" si="35"/>
        <v>8870.980459671171</v>
      </c>
    </row>
    <row r="1039" spans="1:28" x14ac:dyDescent="0.25">
      <c r="A1039" s="95">
        <v>2004</v>
      </c>
      <c r="B1039" s="95" t="s">
        <v>65</v>
      </c>
      <c r="C1039" s="52" t="s">
        <v>18</v>
      </c>
      <c r="D1039" s="5">
        <f>VLOOKUP(B1039,SWH!$A$4:$C$19,3,FALSE)</f>
        <v>232.34</v>
      </c>
      <c r="E1039" s="5">
        <f>'90.1 Data-SI'!E1039*Convert!$B$6/Convert!$B$5/$D1039</f>
        <v>0</v>
      </c>
      <c r="F1039" s="5">
        <f>'90.1 Data-SI'!F1039*Convert!$B$7/Convert!$B$5/$D1039</f>
        <v>349.90526335925324</v>
      </c>
      <c r="G1039" s="5">
        <f>'90.1 Data-SI'!G1039*Convert!$B$6/Convert!$B$5/$D1039</f>
        <v>67.283566707794137</v>
      </c>
      <c r="H1039" s="5">
        <f>'90.1 Data-SI'!H1039*Convert!$B$6/Convert!$B$5/$D1039</f>
        <v>284.27969546545768</v>
      </c>
      <c r="I1039" s="5">
        <f>'90.1 Data-SI'!I1039*Convert!$B$6/Convert!$B$5/$D1039</f>
        <v>103.48114114372613</v>
      </c>
      <c r="J1039" s="5">
        <f>'90.1 Data-SI'!J1039*Convert!$B$6/Convert!$B$5/$D1039</f>
        <v>1048.3665700649431</v>
      </c>
      <c r="K1039" s="5">
        <f>'90.1 Data-SI'!K1039*Convert!$B$7/Convert!$B$5/$D1039</f>
        <v>618.39622009889717</v>
      </c>
      <c r="L1039" s="5">
        <f>'90.1 Data-SI'!L1039*Convert!$B$6/Convert!$B$5/$D1039</f>
        <v>0</v>
      </c>
      <c r="M1039" s="5">
        <f>'90.1 Data-SI'!M1039*Convert!$B$6/Convert!$B$5/$D1039</f>
        <v>482.38190200185551</v>
      </c>
      <c r="N1039" s="5">
        <f>'90.1 Data-SI'!N1039*Convert!$B$6/Convert!$B$5/$D1039</f>
        <v>0</v>
      </c>
      <c r="O1039" s="5">
        <f>'90.1 Data-SI'!O1039*Convert!$B$6/Convert!$B$5/$D1039</f>
        <v>0</v>
      </c>
      <c r="P1039" s="5">
        <f>'90.1 Data-SI'!P1039*Convert!$B$6/Convert!$B$5/$D1039</f>
        <v>0</v>
      </c>
      <c r="Q1039" s="5">
        <f>'90.1 Data-SI'!Q1039*Convert!$B$6/Convert!$B$5/$D1039</f>
        <v>0</v>
      </c>
      <c r="R1039" s="5">
        <f>'90.1 Data-SI'!R1039*Convert!$B$6/Convert!$B$5/$D1039</f>
        <v>0</v>
      </c>
      <c r="S1039" s="5">
        <f>'90.1 Data-SI'!S1039*Convert!$B$6/Convert!$B$5/$D1039</f>
        <v>0</v>
      </c>
      <c r="T1039" s="5">
        <f>'90.1 Data-SI'!T1039*Convert!$B$6/Convert!$B$5/$D1039</f>
        <v>0</v>
      </c>
      <c r="U1039" s="5">
        <f>'90.1 Data-SI'!U1039*Convert!$B$7/Convert!$B$5/$D1039</f>
        <v>249.75089189215041</v>
      </c>
      <c r="V1039" s="5">
        <f>'90.1 Data-SI'!V1039*Convert!$B$6/Convert!$B$5/$D1039</f>
        <v>245.92389744914064</v>
      </c>
      <c r="W1039" s="5">
        <f>'90.1 Data-SI'!W1039*Convert!$B$6/Convert!$B$5/$D1039</f>
        <v>549.66546870964964</v>
      </c>
      <c r="X1039" s="5">
        <f>'90.1 Data-SI'!X1039*Convert!$B$7/Convert!$B$5/$D1039</f>
        <v>349.90526335925324</v>
      </c>
      <c r="Y1039" s="5">
        <f t="shared" si="34"/>
        <v>899.57073206890288</v>
      </c>
      <c r="Z1039" s="5">
        <f>'90.1 Data-SI'!Z1039*Convert!$B$6/Convert!$B$5/$D1039</f>
        <v>3558.6835026254621</v>
      </c>
      <c r="AA1039" s="5">
        <f>'90.1 Data-SI'!AA1039*Convert!$B$6/Convert!$B$5/$D1039</f>
        <v>5790.3624118867947</v>
      </c>
      <c r="AB1039" s="5">
        <f t="shared" si="35"/>
        <v>9349.0459145122568</v>
      </c>
    </row>
    <row r="1040" spans="1:28" x14ac:dyDescent="0.25">
      <c r="A1040" s="95">
        <v>2004</v>
      </c>
      <c r="B1040" s="95" t="s">
        <v>65</v>
      </c>
      <c r="C1040" s="52" t="s">
        <v>4</v>
      </c>
      <c r="D1040" s="5">
        <f>VLOOKUP(B1040,SWH!$A$4:$C$19,3,FALSE)</f>
        <v>232.34</v>
      </c>
      <c r="E1040" s="5">
        <f>'90.1 Data-SI'!E1040*Convert!$B$6/Convert!$B$5/$D1040</f>
        <v>0</v>
      </c>
      <c r="F1040" s="5">
        <f>'90.1 Data-SI'!F1040*Convert!$B$7/Convert!$B$5/$D1040</f>
        <v>663.17279274626253</v>
      </c>
      <c r="G1040" s="5">
        <f>'90.1 Data-SI'!G1040*Convert!$B$6/Convert!$B$5/$D1040</f>
        <v>218.69998947902019</v>
      </c>
      <c r="H1040" s="5">
        <f>'90.1 Data-SI'!H1040*Convert!$B$6/Convert!$B$5/$D1040</f>
        <v>284.27969546545768</v>
      </c>
      <c r="I1040" s="5">
        <f>'90.1 Data-SI'!I1040*Convert!$B$6/Convert!$B$5/$D1040</f>
        <v>103.63259543006896</v>
      </c>
      <c r="J1040" s="5">
        <f>'90.1 Data-SI'!J1040*Convert!$B$6/Convert!$B$5/$D1040</f>
        <v>1048.3665700649431</v>
      </c>
      <c r="K1040" s="5">
        <f>'90.1 Data-SI'!K1040*Convert!$B$7/Convert!$B$5/$D1040</f>
        <v>618.39622009889717</v>
      </c>
      <c r="L1040" s="5">
        <f>'90.1 Data-SI'!L1040*Convert!$B$6/Convert!$B$5/$D1040</f>
        <v>0</v>
      </c>
      <c r="M1040" s="5">
        <f>'90.1 Data-SI'!M1040*Convert!$B$6/Convert!$B$5/$D1040</f>
        <v>486.05466844566871</v>
      </c>
      <c r="N1040" s="5">
        <f>'90.1 Data-SI'!N1040*Convert!$B$6/Convert!$B$5/$D1040</f>
        <v>0</v>
      </c>
      <c r="O1040" s="5">
        <f>'90.1 Data-SI'!O1040*Convert!$B$6/Convert!$B$5/$D1040</f>
        <v>0</v>
      </c>
      <c r="P1040" s="5">
        <f>'90.1 Data-SI'!P1040*Convert!$B$6/Convert!$B$5/$D1040</f>
        <v>0</v>
      </c>
      <c r="Q1040" s="5">
        <f>'90.1 Data-SI'!Q1040*Convert!$B$6/Convert!$B$5/$D1040</f>
        <v>0</v>
      </c>
      <c r="R1040" s="5">
        <f>'90.1 Data-SI'!R1040*Convert!$B$6/Convert!$B$5/$D1040</f>
        <v>0</v>
      </c>
      <c r="S1040" s="5">
        <f>'90.1 Data-SI'!S1040*Convert!$B$6/Convert!$B$5/$D1040</f>
        <v>0</v>
      </c>
      <c r="T1040" s="5">
        <f>'90.1 Data-SI'!T1040*Convert!$B$6/Convert!$B$5/$D1040</f>
        <v>0</v>
      </c>
      <c r="U1040" s="5">
        <f>'90.1 Data-SI'!U1040*Convert!$B$7/Convert!$B$5/$D1040</f>
        <v>261.99802970742115</v>
      </c>
      <c r="V1040" s="5">
        <f>'90.1 Data-SI'!V1040*Convert!$B$6/Convert!$B$5/$D1040</f>
        <v>242.02394957581322</v>
      </c>
      <c r="W1040" s="5">
        <f>'90.1 Data-SI'!W1040*Convert!$B$6/Convert!$B$5/$D1040</f>
        <v>704.7546579246889</v>
      </c>
      <c r="X1040" s="5">
        <f>'90.1 Data-SI'!X1040*Convert!$B$7/Convert!$B$5/$D1040</f>
        <v>663.17279274626253</v>
      </c>
      <c r="Y1040" s="5">
        <f t="shared" si="34"/>
        <v>1367.9274506709514</v>
      </c>
      <c r="Z1040" s="5">
        <f>'90.1 Data-SI'!Z1040*Convert!$B$6/Convert!$B$5/$D1040</f>
        <v>4509.6271030003918</v>
      </c>
      <c r="AA1040" s="5">
        <f>'90.1 Data-SI'!AA1040*Convert!$B$6/Convert!$B$5/$D1040</f>
        <v>6892.6845714613637</v>
      </c>
      <c r="AB1040" s="5">
        <f t="shared" si="35"/>
        <v>11402.311674461755</v>
      </c>
    </row>
    <row r="1041" spans="1:28" x14ac:dyDescent="0.25">
      <c r="A1041" s="95">
        <v>2004</v>
      </c>
      <c r="B1041" s="95" t="s">
        <v>65</v>
      </c>
      <c r="C1041" s="52" t="s">
        <v>5</v>
      </c>
      <c r="D1041" s="5">
        <f>VLOOKUP(B1041,SWH!$A$4:$C$19,3,FALSE)</f>
        <v>232.34</v>
      </c>
      <c r="E1041" s="5">
        <f>'90.1 Data-SI'!E1041*Convert!$B$6/Convert!$B$5/$D1041</f>
        <v>0</v>
      </c>
      <c r="F1041" s="5">
        <f>'90.1 Data-SI'!F1041*Convert!$B$7/Convert!$B$5/$D1041</f>
        <v>422.33833558099718</v>
      </c>
      <c r="G1041" s="5">
        <f>'90.1 Data-SI'!G1041*Convert!$B$6/Convert!$B$5/$D1041</f>
        <v>247.93066674318285</v>
      </c>
      <c r="H1041" s="5">
        <f>'90.1 Data-SI'!H1041*Convert!$B$6/Convert!$B$5/$D1041</f>
        <v>284.27969546545768</v>
      </c>
      <c r="I1041" s="5">
        <f>'90.1 Data-SI'!I1041*Convert!$B$6/Convert!$B$5/$D1041</f>
        <v>103.63259543006896</v>
      </c>
      <c r="J1041" s="5">
        <f>'90.1 Data-SI'!J1041*Convert!$B$6/Convert!$B$5/$D1041</f>
        <v>1048.3665700649431</v>
      </c>
      <c r="K1041" s="5">
        <f>'90.1 Data-SI'!K1041*Convert!$B$7/Convert!$B$5/$D1041</f>
        <v>618.39622009889717</v>
      </c>
      <c r="L1041" s="5">
        <f>'90.1 Data-SI'!L1041*Convert!$B$6/Convert!$B$5/$D1041</f>
        <v>0</v>
      </c>
      <c r="M1041" s="5">
        <f>'90.1 Data-SI'!M1041*Convert!$B$6/Convert!$B$5/$D1041</f>
        <v>577.64664811148418</v>
      </c>
      <c r="N1041" s="5">
        <f>'90.1 Data-SI'!N1041*Convert!$B$6/Convert!$B$5/$D1041</f>
        <v>0</v>
      </c>
      <c r="O1041" s="5">
        <f>'90.1 Data-SI'!O1041*Convert!$B$6/Convert!$B$5/$D1041</f>
        <v>0</v>
      </c>
      <c r="P1041" s="5">
        <f>'90.1 Data-SI'!P1041*Convert!$B$6/Convert!$B$5/$D1041</f>
        <v>0</v>
      </c>
      <c r="Q1041" s="5">
        <f>'90.1 Data-SI'!Q1041*Convert!$B$6/Convert!$B$5/$D1041</f>
        <v>0</v>
      </c>
      <c r="R1041" s="5">
        <f>'90.1 Data-SI'!R1041*Convert!$B$6/Convert!$B$5/$D1041</f>
        <v>0</v>
      </c>
      <c r="S1041" s="5">
        <f>'90.1 Data-SI'!S1041*Convert!$B$6/Convert!$B$5/$D1041</f>
        <v>0</v>
      </c>
      <c r="T1041" s="5">
        <f>'90.1 Data-SI'!T1041*Convert!$B$6/Convert!$B$5/$D1041</f>
        <v>0</v>
      </c>
      <c r="U1041" s="5">
        <f>'90.1 Data-SI'!U1041*Convert!$B$7/Convert!$B$5/$D1041</f>
        <v>256.49005767409835</v>
      </c>
      <c r="V1041" s="5">
        <f>'90.1 Data-SI'!V1041*Convert!$B$6/Convert!$B$5/$D1041</f>
        <v>243.87926458351262</v>
      </c>
      <c r="W1041" s="5">
        <f>'90.1 Data-SI'!W1041*Convert!$B$6/Convert!$B$5/$D1041</f>
        <v>825.57731485466707</v>
      </c>
      <c r="X1041" s="5">
        <f>'90.1 Data-SI'!X1041*Convert!$B$7/Convert!$B$5/$D1041</f>
        <v>422.33833558099718</v>
      </c>
      <c r="Y1041" s="5">
        <f t="shared" si="34"/>
        <v>1247.9156504356642</v>
      </c>
      <c r="Z1041" s="5">
        <f>'90.1 Data-SI'!Z1041*Convert!$B$6/Convert!$B$5/$D1041</f>
        <v>3789.9541978709358</v>
      </c>
      <c r="AA1041" s="5">
        <f>'90.1 Data-SI'!AA1041*Convert!$B$6/Convert!$B$5/$D1041</f>
        <v>6295.689638269585</v>
      </c>
      <c r="AB1041" s="5">
        <f t="shared" si="35"/>
        <v>10085.64383614052</v>
      </c>
    </row>
    <row r="1042" spans="1:28" x14ac:dyDescent="0.25">
      <c r="A1042" s="95">
        <v>2004</v>
      </c>
      <c r="B1042" s="95" t="s">
        <v>65</v>
      </c>
      <c r="C1042" s="52" t="s">
        <v>15</v>
      </c>
      <c r="D1042" s="5">
        <f>VLOOKUP(B1042,SWH!$A$4:$C$19,3,FALSE)</f>
        <v>232.34</v>
      </c>
      <c r="E1042" s="5">
        <f>'90.1 Data-SI'!E1042*Convert!$B$6/Convert!$B$5/$D1042</f>
        <v>0</v>
      </c>
      <c r="F1042" s="5">
        <f>'90.1 Data-SI'!F1042*Convert!$B$7/Convert!$B$5/$D1042</f>
        <v>458.76871060610409</v>
      </c>
      <c r="G1042" s="5">
        <f>'90.1 Data-SI'!G1042*Convert!$B$6/Convert!$B$5/$D1042</f>
        <v>20.294874369936778</v>
      </c>
      <c r="H1042" s="5">
        <f>'90.1 Data-SI'!H1042*Convert!$B$6/Convert!$B$5/$D1042</f>
        <v>284.27969546545768</v>
      </c>
      <c r="I1042" s="5">
        <f>'90.1 Data-SI'!I1042*Convert!$B$6/Convert!$B$5/$D1042</f>
        <v>103.48114114372613</v>
      </c>
      <c r="J1042" s="5">
        <f>'90.1 Data-SI'!J1042*Convert!$B$6/Convert!$B$5/$D1042</f>
        <v>1048.3665700649431</v>
      </c>
      <c r="K1042" s="5">
        <f>'90.1 Data-SI'!K1042*Convert!$B$7/Convert!$B$5/$D1042</f>
        <v>618.39622009889717</v>
      </c>
      <c r="L1042" s="5">
        <f>'90.1 Data-SI'!L1042*Convert!$B$6/Convert!$B$5/$D1042</f>
        <v>0</v>
      </c>
      <c r="M1042" s="5">
        <f>'90.1 Data-SI'!M1042*Convert!$B$6/Convert!$B$5/$D1042</f>
        <v>441.07274540185358</v>
      </c>
      <c r="N1042" s="5">
        <f>'90.1 Data-SI'!N1042*Convert!$B$6/Convert!$B$5/$D1042</f>
        <v>0</v>
      </c>
      <c r="O1042" s="5">
        <f>'90.1 Data-SI'!O1042*Convert!$B$6/Convert!$B$5/$D1042</f>
        <v>0</v>
      </c>
      <c r="P1042" s="5">
        <f>'90.1 Data-SI'!P1042*Convert!$B$6/Convert!$B$5/$D1042</f>
        <v>0</v>
      </c>
      <c r="Q1042" s="5">
        <f>'90.1 Data-SI'!Q1042*Convert!$B$6/Convert!$B$5/$D1042</f>
        <v>0</v>
      </c>
      <c r="R1042" s="5">
        <f>'90.1 Data-SI'!R1042*Convert!$B$6/Convert!$B$5/$D1042</f>
        <v>0</v>
      </c>
      <c r="S1042" s="5">
        <f>'90.1 Data-SI'!S1042*Convert!$B$6/Convert!$B$5/$D1042</f>
        <v>0</v>
      </c>
      <c r="T1042" s="5">
        <f>'90.1 Data-SI'!T1042*Convert!$B$6/Convert!$B$5/$D1042</f>
        <v>0</v>
      </c>
      <c r="U1042" s="5">
        <f>'90.1 Data-SI'!U1042*Convert!$B$7/Convert!$B$5/$D1042</f>
        <v>260.55947701165917</v>
      </c>
      <c r="V1042" s="5">
        <f>'90.1 Data-SI'!V1042*Convert!$B$6/Convert!$B$5/$D1042</f>
        <v>243.08412958021293</v>
      </c>
      <c r="W1042" s="5">
        <f>'90.1 Data-SI'!W1042*Convert!$B$6/Convert!$B$5/$D1042</f>
        <v>461.36761977179032</v>
      </c>
      <c r="X1042" s="5">
        <f>'90.1 Data-SI'!X1042*Convert!$B$7/Convert!$B$5/$D1042</f>
        <v>458.76871060610409</v>
      </c>
      <c r="Y1042" s="5">
        <f t="shared" si="34"/>
        <v>920.13633037789441</v>
      </c>
      <c r="Z1042" s="5">
        <f>'90.1 Data-SI'!Z1042*Convert!$B$6/Convert!$B$5/$D1042</f>
        <v>3908.2399955046722</v>
      </c>
      <c r="AA1042" s="5">
        <f>'90.1 Data-SI'!AA1042*Convert!$B$6/Convert!$B$5/$D1042</f>
        <v>6048.8191515308035</v>
      </c>
      <c r="AB1042" s="5">
        <f t="shared" si="35"/>
        <v>9957.0591470354757</v>
      </c>
    </row>
    <row r="1043" spans="1:28" x14ac:dyDescent="0.25">
      <c r="A1043" s="95">
        <v>2004</v>
      </c>
      <c r="B1043" s="95" t="s">
        <v>65</v>
      </c>
      <c r="C1043" s="52" t="s">
        <v>16</v>
      </c>
      <c r="D1043" s="5">
        <f>VLOOKUP(B1043,SWH!$A$4:$C$19,3,FALSE)</f>
        <v>232.34</v>
      </c>
      <c r="E1043" s="5">
        <f>'90.1 Data-SI'!E1043*Convert!$B$6/Convert!$B$5/$D1043</f>
        <v>0</v>
      </c>
      <c r="F1043" s="5">
        <f>'90.1 Data-SI'!F1043*Convert!$B$7/Convert!$B$5/$D1043</f>
        <v>920.80332462961383</v>
      </c>
      <c r="G1043" s="5">
        <f>'90.1 Data-SI'!G1043*Convert!$B$6/Convert!$B$5/$D1043</f>
        <v>236.04150526527215</v>
      </c>
      <c r="H1043" s="5">
        <f>'90.1 Data-SI'!H1043*Convert!$B$6/Convert!$B$5/$D1043</f>
        <v>284.27969546545768</v>
      </c>
      <c r="I1043" s="5">
        <f>'90.1 Data-SI'!I1043*Convert!$B$6/Convert!$B$5/$D1043</f>
        <v>103.55686828689757</v>
      </c>
      <c r="J1043" s="5">
        <f>'90.1 Data-SI'!J1043*Convert!$B$6/Convert!$B$5/$D1043</f>
        <v>1048.3665700649431</v>
      </c>
      <c r="K1043" s="5">
        <f>'90.1 Data-SI'!K1043*Convert!$B$7/Convert!$B$5/$D1043</f>
        <v>618.39622009889717</v>
      </c>
      <c r="L1043" s="5">
        <f>'90.1 Data-SI'!L1043*Convert!$B$6/Convert!$B$5/$D1043</f>
        <v>0</v>
      </c>
      <c r="M1043" s="5">
        <f>'90.1 Data-SI'!M1043*Convert!$B$6/Convert!$B$5/$D1043</f>
        <v>500.59427993457859</v>
      </c>
      <c r="N1043" s="5">
        <f>'90.1 Data-SI'!N1043*Convert!$B$6/Convert!$B$5/$D1043</f>
        <v>0</v>
      </c>
      <c r="O1043" s="5">
        <f>'90.1 Data-SI'!O1043*Convert!$B$6/Convert!$B$5/$D1043</f>
        <v>0</v>
      </c>
      <c r="P1043" s="5">
        <f>'90.1 Data-SI'!P1043*Convert!$B$6/Convert!$B$5/$D1043</f>
        <v>0</v>
      </c>
      <c r="Q1043" s="5">
        <f>'90.1 Data-SI'!Q1043*Convert!$B$6/Convert!$B$5/$D1043</f>
        <v>0</v>
      </c>
      <c r="R1043" s="5">
        <f>'90.1 Data-SI'!R1043*Convert!$B$6/Convert!$B$5/$D1043</f>
        <v>0</v>
      </c>
      <c r="S1043" s="5">
        <f>'90.1 Data-SI'!S1043*Convert!$B$6/Convert!$B$5/$D1043</f>
        <v>0</v>
      </c>
      <c r="T1043" s="5">
        <f>'90.1 Data-SI'!T1043*Convert!$B$6/Convert!$B$5/$D1043</f>
        <v>0</v>
      </c>
      <c r="U1043" s="5">
        <f>'90.1 Data-SI'!U1043*Convert!$B$7/Convert!$B$5/$D1043</f>
        <v>275.8651592971986</v>
      </c>
      <c r="V1043" s="5">
        <f>'90.1 Data-SI'!V1043*Convert!$B$6/Convert!$B$5/$D1043</f>
        <v>240.5094067123851</v>
      </c>
      <c r="W1043" s="5">
        <f>'90.1 Data-SI'!W1043*Convert!$B$6/Convert!$B$5/$D1043</f>
        <v>736.63578519985083</v>
      </c>
      <c r="X1043" s="5">
        <f>'90.1 Data-SI'!X1043*Convert!$B$7/Convert!$B$5/$D1043</f>
        <v>920.80332462961383</v>
      </c>
      <c r="Y1043" s="5">
        <f t="shared" si="34"/>
        <v>1657.4391098294645</v>
      </c>
      <c r="Z1043" s="5">
        <f>'90.1 Data-SI'!Z1043*Convert!$B$6/Convert!$B$5/$D1043</f>
        <v>5302.8689277208687</v>
      </c>
      <c r="AA1043" s="5">
        <f>'90.1 Data-SI'!AA1043*Convert!$B$6/Convert!$B$5/$D1043</f>
        <v>7716.2551170219876</v>
      </c>
      <c r="AB1043" s="5">
        <f t="shared" si="35"/>
        <v>13019.124044742857</v>
      </c>
    </row>
    <row r="1044" spans="1:28" x14ac:dyDescent="0.25">
      <c r="A1044" s="95">
        <v>2004</v>
      </c>
      <c r="B1044" s="95" t="s">
        <v>65</v>
      </c>
      <c r="C1044" s="52" t="s">
        <v>9</v>
      </c>
      <c r="D1044" s="5">
        <f>VLOOKUP(B1044,SWH!$A$4:$C$19,3,FALSE)</f>
        <v>232.34</v>
      </c>
      <c r="E1044" s="5">
        <f>'90.1 Data-SI'!E1044*Convert!$B$6/Convert!$B$5/$D1044</f>
        <v>0</v>
      </c>
      <c r="F1044" s="5">
        <f>'90.1 Data-SI'!F1044*Convert!$B$7/Convert!$B$5/$D1044</f>
        <v>675.29033121957286</v>
      </c>
      <c r="G1044" s="5">
        <f>'90.1 Data-SI'!G1044*Convert!$B$6/Convert!$B$5/$D1044</f>
        <v>161.22308781192311</v>
      </c>
      <c r="H1044" s="5">
        <f>'90.1 Data-SI'!H1044*Convert!$B$6/Convert!$B$5/$D1044</f>
        <v>284.27969546545768</v>
      </c>
      <c r="I1044" s="5">
        <f>'90.1 Data-SI'!I1044*Convert!$B$6/Convert!$B$5/$D1044</f>
        <v>103.48114114372613</v>
      </c>
      <c r="J1044" s="5">
        <f>'90.1 Data-SI'!J1044*Convert!$B$6/Convert!$B$5/$D1044</f>
        <v>1048.3665700649431</v>
      </c>
      <c r="K1044" s="5">
        <f>'90.1 Data-SI'!K1044*Convert!$B$7/Convert!$B$5/$D1044</f>
        <v>618.39622009889717</v>
      </c>
      <c r="L1044" s="5">
        <f>'90.1 Data-SI'!L1044*Convert!$B$6/Convert!$B$5/$D1044</f>
        <v>0</v>
      </c>
      <c r="M1044" s="5">
        <f>'90.1 Data-SI'!M1044*Convert!$B$6/Convert!$B$5/$D1044</f>
        <v>542.81216225263745</v>
      </c>
      <c r="N1044" s="5">
        <f>'90.1 Data-SI'!N1044*Convert!$B$6/Convert!$B$5/$D1044</f>
        <v>0</v>
      </c>
      <c r="O1044" s="5">
        <f>'90.1 Data-SI'!O1044*Convert!$B$6/Convert!$B$5/$D1044</f>
        <v>0</v>
      </c>
      <c r="P1044" s="5">
        <f>'90.1 Data-SI'!P1044*Convert!$B$6/Convert!$B$5/$D1044</f>
        <v>0</v>
      </c>
      <c r="Q1044" s="5">
        <f>'90.1 Data-SI'!Q1044*Convert!$B$6/Convert!$B$5/$D1044</f>
        <v>0</v>
      </c>
      <c r="R1044" s="5">
        <f>'90.1 Data-SI'!R1044*Convert!$B$6/Convert!$B$5/$D1044</f>
        <v>0</v>
      </c>
      <c r="S1044" s="5">
        <f>'90.1 Data-SI'!S1044*Convert!$B$6/Convert!$B$5/$D1044</f>
        <v>0</v>
      </c>
      <c r="T1044" s="5">
        <f>'90.1 Data-SI'!T1044*Convert!$B$6/Convert!$B$5/$D1044</f>
        <v>0</v>
      </c>
      <c r="U1044" s="5">
        <f>'90.1 Data-SI'!U1044*Convert!$B$7/Convert!$B$5/$D1044</f>
        <v>272.26229759069565</v>
      </c>
      <c r="V1044" s="5">
        <f>'90.1 Data-SI'!V1044*Convert!$B$6/Convert!$B$5/$D1044</f>
        <v>240.35795242604226</v>
      </c>
      <c r="W1044" s="5">
        <f>'90.1 Data-SI'!W1044*Convert!$B$6/Convert!$B$5/$D1044</f>
        <v>704.03525006456061</v>
      </c>
      <c r="X1044" s="5">
        <f>'90.1 Data-SI'!X1044*Convert!$B$7/Convert!$B$5/$D1044</f>
        <v>675.29033121957286</v>
      </c>
      <c r="Y1044" s="5">
        <f t="shared" si="34"/>
        <v>1379.3255812841335</v>
      </c>
      <c r="Z1044" s="5">
        <f>'90.1 Data-SI'!Z1044*Convert!$B$6/Convert!$B$5/$D1044</f>
        <v>4575.0174911289005</v>
      </c>
      <c r="AA1044" s="5">
        <f>'90.1 Data-SI'!AA1044*Convert!$B$6/Convert!$B$5/$D1044</f>
        <v>6955.5759638652162</v>
      </c>
      <c r="AB1044" s="5">
        <f t="shared" si="35"/>
        <v>11530.593454994116</v>
      </c>
    </row>
    <row r="1045" spans="1:28" x14ac:dyDescent="0.25">
      <c r="A1045" s="95">
        <v>2004</v>
      </c>
      <c r="B1045" s="95" t="s">
        <v>65</v>
      </c>
      <c r="C1045" s="52" t="s">
        <v>12</v>
      </c>
      <c r="D1045" s="5">
        <f>VLOOKUP(B1045,SWH!$A$4:$C$19,3,FALSE)</f>
        <v>232.34</v>
      </c>
      <c r="E1045" s="5">
        <f>'90.1 Data-SI'!E1045*Convert!$B$6/Convert!$B$5/$D1045</f>
        <v>0</v>
      </c>
      <c r="F1045" s="5">
        <f>'90.1 Data-SI'!F1045*Convert!$B$7/Convert!$B$5/$D1045</f>
        <v>1177.3322621063005</v>
      </c>
      <c r="G1045" s="5">
        <f>'90.1 Data-SI'!G1045*Convert!$B$6/Convert!$B$5/$D1045</f>
        <v>169.96957284822054</v>
      </c>
      <c r="H1045" s="5">
        <f>'90.1 Data-SI'!H1045*Convert!$B$6/Convert!$B$5/$D1045</f>
        <v>284.27969546545768</v>
      </c>
      <c r="I1045" s="5">
        <f>'90.1 Data-SI'!I1045*Convert!$B$6/Convert!$B$5/$D1045</f>
        <v>103.44327757214043</v>
      </c>
      <c r="J1045" s="5">
        <f>'90.1 Data-SI'!J1045*Convert!$B$6/Convert!$B$5/$D1045</f>
        <v>1048.3665700649431</v>
      </c>
      <c r="K1045" s="5">
        <f>'90.1 Data-SI'!K1045*Convert!$B$7/Convert!$B$5/$D1045</f>
        <v>618.39622009889717</v>
      </c>
      <c r="L1045" s="5">
        <f>'90.1 Data-SI'!L1045*Convert!$B$6/Convert!$B$5/$D1045</f>
        <v>0</v>
      </c>
      <c r="M1045" s="5">
        <f>'90.1 Data-SI'!M1045*Convert!$B$6/Convert!$B$5/$D1045</f>
        <v>490.48470632119586</v>
      </c>
      <c r="N1045" s="5">
        <f>'90.1 Data-SI'!N1045*Convert!$B$6/Convert!$B$5/$D1045</f>
        <v>0</v>
      </c>
      <c r="O1045" s="5">
        <f>'90.1 Data-SI'!O1045*Convert!$B$6/Convert!$B$5/$D1045</f>
        <v>0</v>
      </c>
      <c r="P1045" s="5">
        <f>'90.1 Data-SI'!P1045*Convert!$B$6/Convert!$B$5/$D1045</f>
        <v>0</v>
      </c>
      <c r="Q1045" s="5">
        <f>'90.1 Data-SI'!Q1045*Convert!$B$6/Convert!$B$5/$D1045</f>
        <v>0</v>
      </c>
      <c r="R1045" s="5">
        <f>'90.1 Data-SI'!R1045*Convert!$B$6/Convert!$B$5/$D1045</f>
        <v>0</v>
      </c>
      <c r="S1045" s="5">
        <f>'90.1 Data-SI'!S1045*Convert!$B$6/Convert!$B$5/$D1045</f>
        <v>0</v>
      </c>
      <c r="T1045" s="5">
        <f>'90.1 Data-SI'!T1045*Convert!$B$6/Convert!$B$5/$D1045</f>
        <v>0</v>
      </c>
      <c r="U1045" s="5">
        <f>'90.1 Data-SI'!U1045*Convert!$B$7/Convert!$B$5/$D1045</f>
        <v>292.38907539716706</v>
      </c>
      <c r="V1045" s="5">
        <f>'90.1 Data-SI'!V1045*Convert!$B$6/Convert!$B$5/$D1045</f>
        <v>238.12400170248583</v>
      </c>
      <c r="W1045" s="5">
        <f>'90.1 Data-SI'!W1045*Convert!$B$6/Convert!$B$5/$D1045</f>
        <v>660.45427916941651</v>
      </c>
      <c r="X1045" s="5">
        <f>'90.1 Data-SI'!X1045*Convert!$B$7/Convert!$B$5/$D1045</f>
        <v>1177.3322621063005</v>
      </c>
      <c r="Y1045" s="5">
        <f t="shared" si="34"/>
        <v>1837.7865412757169</v>
      </c>
      <c r="Z1045" s="5">
        <f>'90.1 Data-SI'!Z1045*Convert!$B$6/Convert!$B$5/$D1045</f>
        <v>6100.6165174600428</v>
      </c>
      <c r="AA1045" s="5">
        <f>'90.1 Data-SI'!AA1045*Convert!$B$6/Convert!$B$5/$D1045</f>
        <v>8435.2464778629019</v>
      </c>
      <c r="AB1045" s="5">
        <f t="shared" si="35"/>
        <v>14535.862995322945</v>
      </c>
    </row>
    <row r="1046" spans="1:28" x14ac:dyDescent="0.25">
      <c r="A1046" s="95">
        <v>2004</v>
      </c>
      <c r="B1046" s="95" t="s">
        <v>65</v>
      </c>
      <c r="C1046" s="52" t="s">
        <v>8</v>
      </c>
      <c r="D1046" s="5">
        <f>VLOOKUP(B1046,SWH!$A$4:$C$19,3,FALSE)</f>
        <v>232.34</v>
      </c>
      <c r="E1046" s="5">
        <f>'90.1 Data-SI'!E1046*Convert!$B$6/Convert!$B$5/$D1046</f>
        <v>0</v>
      </c>
      <c r="F1046" s="5">
        <f>'90.1 Data-SI'!F1046*Convert!$B$7/Convert!$B$5/$D1046</f>
        <v>1601.8997063690185</v>
      </c>
      <c r="G1046" s="5">
        <f>'90.1 Data-SI'!G1046*Convert!$B$6/Convert!$B$5/$D1046</f>
        <v>62.777801689095469</v>
      </c>
      <c r="H1046" s="5">
        <f>'90.1 Data-SI'!H1046*Convert!$B$6/Convert!$B$5/$D1046</f>
        <v>284.27969546545768</v>
      </c>
      <c r="I1046" s="5">
        <f>'90.1 Data-SI'!I1046*Convert!$B$6/Convert!$B$5/$D1046</f>
        <v>102.8753239983549</v>
      </c>
      <c r="J1046" s="5">
        <f>'90.1 Data-SI'!J1046*Convert!$B$6/Convert!$B$5/$D1046</f>
        <v>1048.3665700649431</v>
      </c>
      <c r="K1046" s="5">
        <f>'90.1 Data-SI'!K1046*Convert!$B$7/Convert!$B$5/$D1046</f>
        <v>618.39622009889717</v>
      </c>
      <c r="L1046" s="5">
        <f>'90.1 Data-SI'!L1046*Convert!$B$6/Convert!$B$5/$D1046</f>
        <v>0</v>
      </c>
      <c r="M1046" s="5">
        <f>'90.1 Data-SI'!M1046*Convert!$B$6/Convert!$B$5/$D1046</f>
        <v>457.2783540405344</v>
      </c>
      <c r="N1046" s="5">
        <f>'90.1 Data-SI'!N1046*Convert!$B$6/Convert!$B$5/$D1046</f>
        <v>0</v>
      </c>
      <c r="O1046" s="5">
        <f>'90.1 Data-SI'!O1046*Convert!$B$6/Convert!$B$5/$D1046</f>
        <v>0</v>
      </c>
      <c r="P1046" s="5">
        <f>'90.1 Data-SI'!P1046*Convert!$B$6/Convert!$B$5/$D1046</f>
        <v>0</v>
      </c>
      <c r="Q1046" s="5">
        <f>'90.1 Data-SI'!Q1046*Convert!$B$6/Convert!$B$5/$D1046</f>
        <v>0</v>
      </c>
      <c r="R1046" s="5">
        <f>'90.1 Data-SI'!R1046*Convert!$B$6/Convert!$B$5/$D1046</f>
        <v>0</v>
      </c>
      <c r="S1046" s="5">
        <f>'90.1 Data-SI'!S1046*Convert!$B$6/Convert!$B$5/$D1046</f>
        <v>0</v>
      </c>
      <c r="T1046" s="5">
        <f>'90.1 Data-SI'!T1046*Convert!$B$6/Convert!$B$5/$D1046</f>
        <v>0</v>
      </c>
      <c r="U1046" s="5">
        <f>'90.1 Data-SI'!U1046*Convert!$B$7/Convert!$B$5/$D1046</f>
        <v>314.62832247759513</v>
      </c>
      <c r="V1046" s="5">
        <f>'90.1 Data-SI'!V1046*Convert!$B$6/Convert!$B$5/$D1046</f>
        <v>235.01918883245816</v>
      </c>
      <c r="W1046" s="5">
        <f>'90.1 Data-SI'!W1046*Convert!$B$6/Convert!$B$5/$D1046</f>
        <v>520.05615572962995</v>
      </c>
      <c r="X1046" s="5">
        <f>'90.1 Data-SI'!X1046*Convert!$B$7/Convert!$B$5/$D1046</f>
        <v>1601.8997063690185</v>
      </c>
      <c r="Y1046" s="5">
        <f t="shared" si="34"/>
        <v>2121.9558620986486</v>
      </c>
      <c r="Z1046" s="5">
        <f>'90.1 Data-SI'!Z1046*Convert!$B$6/Convert!$B$5/$D1046</f>
        <v>7406.0010114487395</v>
      </c>
      <c r="AA1046" s="5">
        <f>'90.1 Data-SI'!AA1046*Convert!$B$6/Convert!$B$5/$D1046</f>
        <v>9596.5979455395809</v>
      </c>
      <c r="AB1046" s="5">
        <f t="shared" si="35"/>
        <v>17002.59895698832</v>
      </c>
    </row>
    <row r="1047" spans="1:28" x14ac:dyDescent="0.25">
      <c r="A1047" s="95">
        <v>2007</v>
      </c>
      <c r="B1047" s="95" t="s">
        <v>65</v>
      </c>
      <c r="C1047" s="52" t="s">
        <v>10</v>
      </c>
      <c r="D1047" s="5">
        <f>VLOOKUP(B1047,SWH!$A$4:$C$19,3,FALSE)</f>
        <v>232.34</v>
      </c>
      <c r="E1047" s="5">
        <f>'90.1 Data-SI'!E1047*Convert!$B$6/Convert!$B$5/$D1047</f>
        <v>0</v>
      </c>
      <c r="F1047" s="5">
        <f>'90.1 Data-SI'!F1047*Convert!$B$7/Convert!$B$5/$D1047</f>
        <v>0</v>
      </c>
      <c r="G1047" s="5">
        <f>'90.1 Data-SI'!G1047*Convert!$B$6/Convert!$B$5/$D1047</f>
        <v>1872.3914784845961</v>
      </c>
      <c r="H1047" s="5">
        <f>'90.1 Data-SI'!H1047*Convert!$B$6/Convert!$B$5/$D1047</f>
        <v>284.27969546545768</v>
      </c>
      <c r="I1047" s="5">
        <f>'90.1 Data-SI'!I1047*Convert!$B$6/Convert!$B$5/$D1047</f>
        <v>103.82191328799748</v>
      </c>
      <c r="J1047" s="5">
        <f>'90.1 Data-SI'!J1047*Convert!$B$6/Convert!$B$5/$D1047</f>
        <v>1048.3665700649431</v>
      </c>
      <c r="K1047" s="5">
        <f>'90.1 Data-SI'!K1047*Convert!$B$7/Convert!$B$5/$D1047</f>
        <v>618.39622009889717</v>
      </c>
      <c r="L1047" s="5">
        <f>'90.1 Data-SI'!L1047*Convert!$B$6/Convert!$B$5/$D1047</f>
        <v>0</v>
      </c>
      <c r="M1047" s="5">
        <f>'90.1 Data-SI'!M1047*Convert!$B$6/Convert!$B$5/$D1047</f>
        <v>579.23691811808362</v>
      </c>
      <c r="N1047" s="5">
        <f>'90.1 Data-SI'!N1047*Convert!$B$6/Convert!$B$5/$D1047</f>
        <v>0</v>
      </c>
      <c r="O1047" s="5">
        <f>'90.1 Data-SI'!O1047*Convert!$B$6/Convert!$B$5/$D1047</f>
        <v>0</v>
      </c>
      <c r="P1047" s="5">
        <f>'90.1 Data-SI'!P1047*Convert!$B$6/Convert!$B$5/$D1047</f>
        <v>0</v>
      </c>
      <c r="Q1047" s="5">
        <f>'90.1 Data-SI'!Q1047*Convert!$B$6/Convert!$B$5/$D1047</f>
        <v>0</v>
      </c>
      <c r="R1047" s="5">
        <f>'90.1 Data-SI'!R1047*Convert!$B$6/Convert!$B$5/$D1047</f>
        <v>0</v>
      </c>
      <c r="S1047" s="5">
        <f>'90.1 Data-SI'!S1047*Convert!$B$6/Convert!$B$5/$D1047</f>
        <v>0</v>
      </c>
      <c r="T1047" s="5">
        <f>'90.1 Data-SI'!T1047*Convert!$B$6/Convert!$B$5/$D1047</f>
        <v>0</v>
      </c>
      <c r="U1047" s="5">
        <f>'90.1 Data-SI'!U1047*Convert!$B$7/Convert!$B$5/$D1047</f>
        <v>161.44190028024065</v>
      </c>
      <c r="V1047" s="5">
        <f>'90.1 Data-SI'!V1047*Convert!$B$6/Convert!$B$5/$D1047</f>
        <v>266.02945396114887</v>
      </c>
      <c r="W1047" s="5">
        <f>'90.1 Data-SI'!W1047*Convert!$B$6/Convert!$B$5/$D1047</f>
        <v>2451.6283966026799</v>
      </c>
      <c r="X1047" s="5">
        <f>'90.1 Data-SI'!X1047*Convert!$B$7/Convert!$B$5/$D1047</f>
        <v>0</v>
      </c>
      <c r="Y1047" s="5">
        <f t="shared" si="34"/>
        <v>2451.6283966026799</v>
      </c>
      <c r="Z1047" s="5">
        <f>'90.1 Data-SI'!Z1047*Convert!$B$6/Convert!$B$5/$D1047</f>
        <v>2278.3646930265031</v>
      </c>
      <c r="AA1047" s="5">
        <f>'90.1 Data-SI'!AA1047*Convert!$B$6/Convert!$B$5/$D1047</f>
        <v>6432.490722408731</v>
      </c>
      <c r="AB1047" s="5">
        <f t="shared" si="35"/>
        <v>8710.855415435235</v>
      </c>
    </row>
    <row r="1048" spans="1:28" x14ac:dyDescent="0.25">
      <c r="A1048" s="95">
        <v>2007</v>
      </c>
      <c r="B1048" s="95" t="s">
        <v>65</v>
      </c>
      <c r="C1048" s="52" t="s">
        <v>6</v>
      </c>
      <c r="D1048" s="5">
        <f>VLOOKUP(B1048,SWH!$A$4:$C$19,3,FALSE)</f>
        <v>232.34</v>
      </c>
      <c r="E1048" s="5">
        <f>'90.1 Data-SI'!E1048*Convert!$B$6/Convert!$B$5/$D1048</f>
        <v>0</v>
      </c>
      <c r="F1048" s="5">
        <f>'90.1 Data-SI'!F1048*Convert!$B$7/Convert!$B$5/$D1048</f>
        <v>0</v>
      </c>
      <c r="G1048" s="5">
        <f>'90.1 Data-SI'!G1048*Convert!$B$6/Convert!$B$5/$D1048</f>
        <v>1602.348485935363</v>
      </c>
      <c r="H1048" s="5">
        <f>'90.1 Data-SI'!H1048*Convert!$B$6/Convert!$B$5/$D1048</f>
        <v>284.27969546545768</v>
      </c>
      <c r="I1048" s="5">
        <f>'90.1 Data-SI'!I1048*Convert!$B$6/Convert!$B$5/$D1048</f>
        <v>103.85977685958316</v>
      </c>
      <c r="J1048" s="5">
        <f>'90.1 Data-SI'!J1048*Convert!$B$6/Convert!$B$5/$D1048</f>
        <v>1048.3665700649431</v>
      </c>
      <c r="K1048" s="5">
        <f>'90.1 Data-SI'!K1048*Convert!$B$7/Convert!$B$5/$D1048</f>
        <v>618.39622009889717</v>
      </c>
      <c r="L1048" s="5">
        <f>'90.1 Data-SI'!L1048*Convert!$B$6/Convert!$B$5/$D1048</f>
        <v>0</v>
      </c>
      <c r="M1048" s="5">
        <f>'90.1 Data-SI'!M1048*Convert!$B$6/Convert!$B$5/$D1048</f>
        <v>663.02900203724425</v>
      </c>
      <c r="N1048" s="5">
        <f>'90.1 Data-SI'!N1048*Convert!$B$6/Convert!$B$5/$D1048</f>
        <v>0</v>
      </c>
      <c r="O1048" s="5">
        <f>'90.1 Data-SI'!O1048*Convert!$B$6/Convert!$B$5/$D1048</f>
        <v>0</v>
      </c>
      <c r="P1048" s="5">
        <f>'90.1 Data-SI'!P1048*Convert!$B$6/Convert!$B$5/$D1048</f>
        <v>0</v>
      </c>
      <c r="Q1048" s="5">
        <f>'90.1 Data-SI'!Q1048*Convert!$B$6/Convert!$B$5/$D1048</f>
        <v>0</v>
      </c>
      <c r="R1048" s="5">
        <f>'90.1 Data-SI'!R1048*Convert!$B$6/Convert!$B$5/$D1048</f>
        <v>0</v>
      </c>
      <c r="S1048" s="5">
        <f>'90.1 Data-SI'!S1048*Convert!$B$6/Convert!$B$5/$D1048</f>
        <v>0</v>
      </c>
      <c r="T1048" s="5">
        <f>'90.1 Data-SI'!T1048*Convert!$B$6/Convert!$B$5/$D1048</f>
        <v>0</v>
      </c>
      <c r="U1048" s="5">
        <f>'90.1 Data-SI'!U1048*Convert!$B$7/Convert!$B$5/$D1048</f>
        <v>160.63838436008533</v>
      </c>
      <c r="V1048" s="5">
        <f>'90.1 Data-SI'!V1048*Convert!$B$6/Convert!$B$5/$D1048</f>
        <v>264.36345681137794</v>
      </c>
      <c r="W1048" s="5">
        <f>'90.1 Data-SI'!W1048*Convert!$B$6/Convert!$B$5/$D1048</f>
        <v>2265.377487972607</v>
      </c>
      <c r="X1048" s="5">
        <f>'90.1 Data-SI'!X1048*Convert!$B$7/Convert!$B$5/$D1048</f>
        <v>0</v>
      </c>
      <c r="Y1048" s="5">
        <f t="shared" si="34"/>
        <v>2265.377487972607</v>
      </c>
      <c r="Z1048" s="5">
        <f>'90.1 Data-SI'!Z1048*Convert!$B$6/Convert!$B$5/$D1048</f>
        <v>2276.0171515881893</v>
      </c>
      <c r="AA1048" s="5">
        <f>'90.1 Data-SI'!AA1048*Convert!$B$6/Convert!$B$5/$D1048</f>
        <v>6242.2262751905728</v>
      </c>
      <c r="AB1048" s="5">
        <f t="shared" si="35"/>
        <v>8518.2434267787612</v>
      </c>
    </row>
    <row r="1049" spans="1:28" x14ac:dyDescent="0.25">
      <c r="A1049" s="95">
        <v>2007</v>
      </c>
      <c r="B1049" s="95" t="s">
        <v>65</v>
      </c>
      <c r="C1049" s="52" t="s">
        <v>11</v>
      </c>
      <c r="D1049" s="5">
        <f>VLOOKUP(B1049,SWH!$A$4:$C$19,3,FALSE)</f>
        <v>232.34</v>
      </c>
      <c r="E1049" s="5">
        <f>'90.1 Data-SI'!E1049*Convert!$B$6/Convert!$B$5/$D1049</f>
        <v>0</v>
      </c>
      <c r="F1049" s="5">
        <f>'90.1 Data-SI'!F1049*Convert!$B$7/Convert!$B$5/$D1049</f>
        <v>0</v>
      </c>
      <c r="G1049" s="5">
        <f>'90.1 Data-SI'!G1049*Convert!$B$6/Convert!$B$5/$D1049</f>
        <v>1216.7458729065643</v>
      </c>
      <c r="H1049" s="5">
        <f>'90.1 Data-SI'!H1049*Convert!$B$6/Convert!$B$5/$D1049</f>
        <v>284.27969546545768</v>
      </c>
      <c r="I1049" s="5">
        <f>'90.1 Data-SI'!I1049*Convert!$B$6/Convert!$B$5/$D1049</f>
        <v>103.85977685958316</v>
      </c>
      <c r="J1049" s="5">
        <f>'90.1 Data-SI'!J1049*Convert!$B$6/Convert!$B$5/$D1049</f>
        <v>1048.3665700649431</v>
      </c>
      <c r="K1049" s="5">
        <f>'90.1 Data-SI'!K1049*Convert!$B$7/Convert!$B$5/$D1049</f>
        <v>618.39622009889717</v>
      </c>
      <c r="L1049" s="5">
        <f>'90.1 Data-SI'!L1049*Convert!$B$6/Convert!$B$5/$D1049</f>
        <v>0</v>
      </c>
      <c r="M1049" s="5">
        <f>'90.1 Data-SI'!M1049*Convert!$B$6/Convert!$B$5/$D1049</f>
        <v>529.74923005556991</v>
      </c>
      <c r="N1049" s="5">
        <f>'90.1 Data-SI'!N1049*Convert!$B$6/Convert!$B$5/$D1049</f>
        <v>0</v>
      </c>
      <c r="O1049" s="5">
        <f>'90.1 Data-SI'!O1049*Convert!$B$6/Convert!$B$5/$D1049</f>
        <v>0</v>
      </c>
      <c r="P1049" s="5">
        <f>'90.1 Data-SI'!P1049*Convert!$B$6/Convert!$B$5/$D1049</f>
        <v>0</v>
      </c>
      <c r="Q1049" s="5">
        <f>'90.1 Data-SI'!Q1049*Convert!$B$6/Convert!$B$5/$D1049</f>
        <v>0</v>
      </c>
      <c r="R1049" s="5">
        <f>'90.1 Data-SI'!R1049*Convert!$B$6/Convert!$B$5/$D1049</f>
        <v>0</v>
      </c>
      <c r="S1049" s="5">
        <f>'90.1 Data-SI'!S1049*Convert!$B$6/Convert!$B$5/$D1049</f>
        <v>0</v>
      </c>
      <c r="T1049" s="5">
        <f>'90.1 Data-SI'!T1049*Convert!$B$6/Convert!$B$5/$D1049</f>
        <v>0</v>
      </c>
      <c r="U1049" s="5">
        <f>'90.1 Data-SI'!U1049*Convert!$B$7/Convert!$B$5/$D1049</f>
        <v>176.09958585597738</v>
      </c>
      <c r="V1049" s="5">
        <f>'90.1 Data-SI'!V1049*Convert!$B$6/Convert!$B$5/$D1049</f>
        <v>259.55478321999368</v>
      </c>
      <c r="W1049" s="5">
        <f>'90.1 Data-SI'!W1049*Convert!$B$6/Convert!$B$5/$D1049</f>
        <v>1746.4951029621338</v>
      </c>
      <c r="X1049" s="5">
        <f>'90.1 Data-SI'!X1049*Convert!$B$7/Convert!$B$5/$D1049</f>
        <v>0</v>
      </c>
      <c r="Y1049" s="5">
        <f t="shared" si="34"/>
        <v>1746.4951029621338</v>
      </c>
      <c r="Z1049" s="5">
        <f>'90.1 Data-SI'!Z1049*Convert!$B$6/Convert!$B$5/$D1049</f>
        <v>2321.188392489933</v>
      </c>
      <c r="AA1049" s="5">
        <f>'90.1 Data-SI'!AA1049*Convert!$B$6/Convert!$B$5/$D1049</f>
        <v>5763.7064574904598</v>
      </c>
      <c r="AB1049" s="5">
        <f t="shared" si="35"/>
        <v>8084.8948499803928</v>
      </c>
    </row>
    <row r="1050" spans="1:28" x14ac:dyDescent="0.25">
      <c r="A1050" s="95">
        <v>2007</v>
      </c>
      <c r="B1050" s="95" t="s">
        <v>65</v>
      </c>
      <c r="C1050" s="52" t="s">
        <v>13</v>
      </c>
      <c r="D1050" s="5">
        <f>VLOOKUP(B1050,SWH!$A$4:$C$19,3,FALSE)</f>
        <v>232.34</v>
      </c>
      <c r="E1050" s="5">
        <f>'90.1 Data-SI'!E1050*Convert!$B$6/Convert!$B$5/$D1050</f>
        <v>0</v>
      </c>
      <c r="F1050" s="5">
        <f>'90.1 Data-SI'!F1050*Convert!$B$7/Convert!$B$5/$D1050</f>
        <v>5.2358134152056861</v>
      </c>
      <c r="G1050" s="5">
        <f>'90.1 Data-SI'!G1050*Convert!$B$6/Convert!$B$5/$D1050</f>
        <v>1283.1207138963011</v>
      </c>
      <c r="H1050" s="5">
        <f>'90.1 Data-SI'!H1050*Convert!$B$6/Convert!$B$5/$D1050</f>
        <v>284.27969546545768</v>
      </c>
      <c r="I1050" s="5">
        <f>'90.1 Data-SI'!I1050*Convert!$B$6/Convert!$B$5/$D1050</f>
        <v>103.74618614482605</v>
      </c>
      <c r="J1050" s="5">
        <f>'90.1 Data-SI'!J1050*Convert!$B$6/Convert!$B$5/$D1050</f>
        <v>1048.3665700649431</v>
      </c>
      <c r="K1050" s="5">
        <f>'90.1 Data-SI'!K1050*Convert!$B$7/Convert!$B$5/$D1050</f>
        <v>618.39622009889717</v>
      </c>
      <c r="L1050" s="5">
        <f>'90.1 Data-SI'!L1050*Convert!$B$6/Convert!$B$5/$D1050</f>
        <v>0</v>
      </c>
      <c r="M1050" s="5">
        <f>'90.1 Data-SI'!M1050*Convert!$B$6/Convert!$B$5/$D1050</f>
        <v>647.31561982917754</v>
      </c>
      <c r="N1050" s="5">
        <f>'90.1 Data-SI'!N1050*Convert!$B$6/Convert!$B$5/$D1050</f>
        <v>0</v>
      </c>
      <c r="O1050" s="5">
        <f>'90.1 Data-SI'!O1050*Convert!$B$6/Convert!$B$5/$D1050</f>
        <v>0</v>
      </c>
      <c r="P1050" s="5">
        <f>'90.1 Data-SI'!P1050*Convert!$B$6/Convert!$B$5/$D1050</f>
        <v>0</v>
      </c>
      <c r="Q1050" s="5">
        <f>'90.1 Data-SI'!Q1050*Convert!$B$6/Convert!$B$5/$D1050</f>
        <v>0</v>
      </c>
      <c r="R1050" s="5">
        <f>'90.1 Data-SI'!R1050*Convert!$B$6/Convert!$B$5/$D1050</f>
        <v>0</v>
      </c>
      <c r="S1050" s="5">
        <f>'90.1 Data-SI'!S1050*Convert!$B$6/Convert!$B$5/$D1050</f>
        <v>0</v>
      </c>
      <c r="T1050" s="5">
        <f>'90.1 Data-SI'!T1050*Convert!$B$6/Convert!$B$5/$D1050</f>
        <v>0</v>
      </c>
      <c r="U1050" s="5">
        <f>'90.1 Data-SI'!U1050*Convert!$B$7/Convert!$B$5/$D1050</f>
        <v>176.3717444740945</v>
      </c>
      <c r="V1050" s="5">
        <f>'90.1 Data-SI'!V1050*Convert!$B$6/Convert!$B$5/$D1050</f>
        <v>260.31205465170774</v>
      </c>
      <c r="W1050" s="5">
        <f>'90.1 Data-SI'!W1050*Convert!$B$6/Convert!$B$5/$D1050</f>
        <v>1930.436333725479</v>
      </c>
      <c r="X1050" s="5">
        <f>'90.1 Data-SI'!X1050*Convert!$B$7/Convert!$B$5/$D1050</f>
        <v>5.2358134152056861</v>
      </c>
      <c r="Y1050" s="5">
        <f t="shared" si="34"/>
        <v>1935.6721471406847</v>
      </c>
      <c r="Z1050" s="5">
        <f>'90.1 Data-SI'!Z1050*Convert!$B$6/Convert!$B$5/$D1050</f>
        <v>2337.2425468422716</v>
      </c>
      <c r="AA1050" s="5">
        <f>'90.1 Data-SI'!AA1050*Convert!$B$6/Convert!$B$5/$D1050</f>
        <v>5964.383386894684</v>
      </c>
      <c r="AB1050" s="5">
        <f t="shared" si="35"/>
        <v>8301.6259337369556</v>
      </c>
    </row>
    <row r="1051" spans="1:28" x14ac:dyDescent="0.25">
      <c r="A1051" s="95">
        <v>2007</v>
      </c>
      <c r="B1051" s="95" t="s">
        <v>65</v>
      </c>
      <c r="C1051" s="52" t="s">
        <v>19</v>
      </c>
      <c r="D1051" s="5">
        <f>VLOOKUP(B1051,SWH!$A$4:$C$19,3,FALSE)</f>
        <v>232.34</v>
      </c>
      <c r="E1051" s="5">
        <f>'90.1 Data-SI'!E1051*Convert!$B$6/Convert!$B$5/$D1051</f>
        <v>0</v>
      </c>
      <c r="F1051" s="5">
        <f>'90.1 Data-SI'!F1051*Convert!$B$7/Convert!$B$5/$D1051</f>
        <v>25.232991879716508</v>
      </c>
      <c r="G1051" s="5">
        <f>'90.1 Data-SI'!G1051*Convert!$B$6/Convert!$B$5/$D1051</f>
        <v>1028.9425578414775</v>
      </c>
      <c r="H1051" s="5">
        <f>'90.1 Data-SI'!H1051*Convert!$B$6/Convert!$B$5/$D1051</f>
        <v>284.27969546545768</v>
      </c>
      <c r="I1051" s="5">
        <f>'90.1 Data-SI'!I1051*Convert!$B$6/Convert!$B$5/$D1051</f>
        <v>103.70832257324037</v>
      </c>
      <c r="J1051" s="5">
        <f>'90.1 Data-SI'!J1051*Convert!$B$6/Convert!$B$5/$D1051</f>
        <v>1048.3665700649431</v>
      </c>
      <c r="K1051" s="5">
        <f>'90.1 Data-SI'!K1051*Convert!$B$7/Convert!$B$5/$D1051</f>
        <v>618.39622009889717</v>
      </c>
      <c r="L1051" s="5">
        <f>'90.1 Data-SI'!L1051*Convert!$B$6/Convert!$B$5/$D1051</f>
        <v>0</v>
      </c>
      <c r="M1051" s="5">
        <f>'90.1 Data-SI'!M1051*Convert!$B$6/Convert!$B$5/$D1051</f>
        <v>547.96160798829305</v>
      </c>
      <c r="N1051" s="5">
        <f>'90.1 Data-SI'!N1051*Convert!$B$6/Convert!$B$5/$D1051</f>
        <v>0</v>
      </c>
      <c r="O1051" s="5">
        <f>'90.1 Data-SI'!O1051*Convert!$B$6/Convert!$B$5/$D1051</f>
        <v>0</v>
      </c>
      <c r="P1051" s="5">
        <f>'90.1 Data-SI'!P1051*Convert!$B$6/Convert!$B$5/$D1051</f>
        <v>0</v>
      </c>
      <c r="Q1051" s="5">
        <f>'90.1 Data-SI'!Q1051*Convert!$B$6/Convert!$B$5/$D1051</f>
        <v>0</v>
      </c>
      <c r="R1051" s="5">
        <f>'90.1 Data-SI'!R1051*Convert!$B$6/Convert!$B$5/$D1051</f>
        <v>0</v>
      </c>
      <c r="S1051" s="5">
        <f>'90.1 Data-SI'!S1051*Convert!$B$6/Convert!$B$5/$D1051</f>
        <v>0</v>
      </c>
      <c r="T1051" s="5">
        <f>'90.1 Data-SI'!T1051*Convert!$B$6/Convert!$B$5/$D1051</f>
        <v>0</v>
      </c>
      <c r="U1051" s="5">
        <f>'90.1 Data-SI'!U1051*Convert!$B$7/Convert!$B$5/$D1051</f>
        <v>192.61054202174975</v>
      </c>
      <c r="V1051" s="5">
        <f>'90.1 Data-SI'!V1051*Convert!$B$6/Convert!$B$5/$D1051</f>
        <v>256.48783392155173</v>
      </c>
      <c r="W1051" s="5">
        <f>'90.1 Data-SI'!W1051*Convert!$B$6/Convert!$B$5/$D1051</f>
        <v>1576.9041658297706</v>
      </c>
      <c r="X1051" s="5">
        <f>'90.1 Data-SI'!X1051*Convert!$B$7/Convert!$B$5/$D1051</f>
        <v>25.232991879716508</v>
      </c>
      <c r="Y1051" s="5">
        <f t="shared" si="34"/>
        <v>1602.1371577094872</v>
      </c>
      <c r="Z1051" s="5">
        <f>'90.1 Data-SI'!Z1051*Convert!$B$6/Convert!$B$5/$D1051</f>
        <v>2443.1469565674824</v>
      </c>
      <c r="AA1051" s="5">
        <f>'90.1 Data-SI'!AA1051*Convert!$B$6/Convert!$B$5/$D1051</f>
        <v>5712.8935444224453</v>
      </c>
      <c r="AB1051" s="5">
        <f t="shared" si="35"/>
        <v>8156.0405009899278</v>
      </c>
    </row>
    <row r="1052" spans="1:28" x14ac:dyDescent="0.25">
      <c r="A1052" s="95">
        <v>2007</v>
      </c>
      <c r="B1052" s="95" t="s">
        <v>65</v>
      </c>
      <c r="C1052" s="52" t="s">
        <v>20</v>
      </c>
      <c r="D1052" s="5">
        <f>VLOOKUP(B1052,SWH!$A$4:$C$19,3,FALSE)</f>
        <v>232.34</v>
      </c>
      <c r="E1052" s="5">
        <f>'90.1 Data-SI'!E1052*Convert!$B$6/Convert!$B$5/$D1052</f>
        <v>0</v>
      </c>
      <c r="F1052" s="5">
        <f>'90.1 Data-SI'!F1052*Convert!$B$7/Convert!$B$5/$D1052</f>
        <v>13.283932550955019</v>
      </c>
      <c r="G1052" s="5">
        <f>'90.1 Data-SI'!G1052*Convert!$B$6/Convert!$B$5/$D1052</f>
        <v>731.82711160846645</v>
      </c>
      <c r="H1052" s="5">
        <f>'90.1 Data-SI'!H1052*Convert!$B$6/Convert!$B$5/$D1052</f>
        <v>284.27969546545768</v>
      </c>
      <c r="I1052" s="5">
        <f>'90.1 Data-SI'!I1052*Convert!$B$6/Convert!$B$5/$D1052</f>
        <v>103.78404971641177</v>
      </c>
      <c r="J1052" s="5">
        <f>'90.1 Data-SI'!J1052*Convert!$B$6/Convert!$B$5/$D1052</f>
        <v>1048.3665700649431</v>
      </c>
      <c r="K1052" s="5">
        <f>'90.1 Data-SI'!K1052*Convert!$B$7/Convert!$B$5/$D1052</f>
        <v>618.39622009889717</v>
      </c>
      <c r="L1052" s="5">
        <f>'90.1 Data-SI'!L1052*Convert!$B$6/Convert!$B$5/$D1052</f>
        <v>0</v>
      </c>
      <c r="M1052" s="5">
        <f>'90.1 Data-SI'!M1052*Convert!$B$6/Convert!$B$5/$D1052</f>
        <v>633.26823477088169</v>
      </c>
      <c r="N1052" s="5">
        <f>'90.1 Data-SI'!N1052*Convert!$B$6/Convert!$B$5/$D1052</f>
        <v>0</v>
      </c>
      <c r="O1052" s="5">
        <f>'90.1 Data-SI'!O1052*Convert!$B$6/Convert!$B$5/$D1052</f>
        <v>0</v>
      </c>
      <c r="P1052" s="5">
        <f>'90.1 Data-SI'!P1052*Convert!$B$6/Convert!$B$5/$D1052</f>
        <v>0</v>
      </c>
      <c r="Q1052" s="5">
        <f>'90.1 Data-SI'!Q1052*Convert!$B$6/Convert!$B$5/$D1052</f>
        <v>0</v>
      </c>
      <c r="R1052" s="5">
        <f>'90.1 Data-SI'!R1052*Convert!$B$6/Convert!$B$5/$D1052</f>
        <v>0</v>
      </c>
      <c r="S1052" s="5">
        <f>'90.1 Data-SI'!S1052*Convert!$B$6/Convert!$B$5/$D1052</f>
        <v>0</v>
      </c>
      <c r="T1052" s="5">
        <f>'90.1 Data-SI'!T1052*Convert!$B$6/Convert!$B$5/$D1052</f>
        <v>0</v>
      </c>
      <c r="U1052" s="5">
        <f>'90.1 Data-SI'!U1052*Convert!$B$7/Convert!$B$5/$D1052</f>
        <v>193.66029669163012</v>
      </c>
      <c r="V1052" s="5">
        <f>'90.1 Data-SI'!V1052*Convert!$B$6/Convert!$B$5/$D1052</f>
        <v>252.09565961761018</v>
      </c>
      <c r="W1052" s="5">
        <f>'90.1 Data-SI'!W1052*Convert!$B$6/Convert!$B$5/$D1052</f>
        <v>1365.095346379348</v>
      </c>
      <c r="X1052" s="5">
        <f>'90.1 Data-SI'!X1052*Convert!$B$7/Convert!$B$5/$D1052</f>
        <v>13.283932550955019</v>
      </c>
      <c r="Y1052" s="5">
        <f t="shared" si="34"/>
        <v>1378.3792789303031</v>
      </c>
      <c r="Z1052" s="5">
        <f>'90.1 Data-SI'!Z1052*Convert!$B$6/Convert!$B$5/$D1052</f>
        <v>2411.3036928639067</v>
      </c>
      <c r="AA1052" s="5">
        <f>'90.1 Data-SI'!AA1052*Convert!$B$6/Convert!$B$5/$D1052</f>
        <v>5464.9250141076782</v>
      </c>
      <c r="AB1052" s="5">
        <f t="shared" si="35"/>
        <v>7876.2287069715849</v>
      </c>
    </row>
    <row r="1053" spans="1:28" x14ac:dyDescent="0.25">
      <c r="A1053" s="95">
        <v>2007</v>
      </c>
      <c r="B1053" s="95" t="s">
        <v>65</v>
      </c>
      <c r="C1053" s="52" t="s">
        <v>3</v>
      </c>
      <c r="D1053" s="5">
        <f>VLOOKUP(B1053,SWH!$A$4:$C$19,3,FALSE)</f>
        <v>232.34</v>
      </c>
      <c r="E1053" s="5">
        <f>'90.1 Data-SI'!E1053*Convert!$B$6/Convert!$B$5/$D1053</f>
        <v>0</v>
      </c>
      <c r="F1053" s="5">
        <f>'90.1 Data-SI'!F1053*Convert!$B$7/Convert!$B$5/$D1053</f>
        <v>164.86332290799882</v>
      </c>
      <c r="G1053" s="5">
        <f>'90.1 Data-SI'!G1053*Convert!$B$6/Convert!$B$5/$D1053</f>
        <v>571.05838665557178</v>
      </c>
      <c r="H1053" s="5">
        <f>'90.1 Data-SI'!H1053*Convert!$B$6/Convert!$B$5/$D1053</f>
        <v>284.27969546545768</v>
      </c>
      <c r="I1053" s="5">
        <f>'90.1 Data-SI'!I1053*Convert!$B$6/Convert!$B$5/$D1053</f>
        <v>103.74618614482605</v>
      </c>
      <c r="J1053" s="5">
        <f>'90.1 Data-SI'!J1053*Convert!$B$6/Convert!$B$5/$D1053</f>
        <v>1048.3665700649431</v>
      </c>
      <c r="K1053" s="5">
        <f>'90.1 Data-SI'!K1053*Convert!$B$7/Convert!$B$5/$D1053</f>
        <v>618.39622009889717</v>
      </c>
      <c r="L1053" s="5">
        <f>'90.1 Data-SI'!L1053*Convert!$B$6/Convert!$B$5/$D1053</f>
        <v>0</v>
      </c>
      <c r="M1053" s="5">
        <f>'90.1 Data-SI'!M1053*Convert!$B$6/Convert!$B$5/$D1053</f>
        <v>546.33347441010767</v>
      </c>
      <c r="N1053" s="5">
        <f>'90.1 Data-SI'!N1053*Convert!$B$6/Convert!$B$5/$D1053</f>
        <v>0</v>
      </c>
      <c r="O1053" s="5">
        <f>'90.1 Data-SI'!O1053*Convert!$B$6/Convert!$B$5/$D1053</f>
        <v>0</v>
      </c>
      <c r="P1053" s="5">
        <f>'90.1 Data-SI'!P1053*Convert!$B$6/Convert!$B$5/$D1053</f>
        <v>0</v>
      </c>
      <c r="Q1053" s="5">
        <f>'90.1 Data-SI'!Q1053*Convert!$B$6/Convert!$B$5/$D1053</f>
        <v>0</v>
      </c>
      <c r="R1053" s="5">
        <f>'90.1 Data-SI'!R1053*Convert!$B$6/Convert!$B$5/$D1053</f>
        <v>0</v>
      </c>
      <c r="S1053" s="5">
        <f>'90.1 Data-SI'!S1053*Convert!$B$6/Convert!$B$5/$D1053</f>
        <v>0</v>
      </c>
      <c r="T1053" s="5">
        <f>'90.1 Data-SI'!T1053*Convert!$B$6/Convert!$B$5/$D1053</f>
        <v>0</v>
      </c>
      <c r="U1053" s="5">
        <f>'90.1 Data-SI'!U1053*Convert!$B$7/Convert!$B$5/$D1053</f>
        <v>221.03167771369547</v>
      </c>
      <c r="V1053" s="5">
        <f>'90.1 Data-SI'!V1053*Convert!$B$6/Convert!$B$5/$D1053</f>
        <v>248.08212102952569</v>
      </c>
      <c r="W1053" s="5">
        <f>'90.1 Data-SI'!W1053*Convert!$B$6/Convert!$B$5/$D1053</f>
        <v>1117.3918610656797</v>
      </c>
      <c r="X1053" s="5">
        <f>'90.1 Data-SI'!X1053*Convert!$B$7/Convert!$B$5/$D1053</f>
        <v>164.86332290799882</v>
      </c>
      <c r="Y1053" s="5">
        <f t="shared" si="34"/>
        <v>1282.2551839736784</v>
      </c>
      <c r="Z1053" s="5">
        <f>'90.1 Data-SI'!Z1053*Convert!$B$6/Convert!$B$5/$D1053</f>
        <v>2934.1238893192917</v>
      </c>
      <c r="AA1053" s="5">
        <f>'90.1 Data-SI'!AA1053*Convert!$B$6/Convert!$B$5/$D1053</f>
        <v>5735.9903230897235</v>
      </c>
      <c r="AB1053" s="5">
        <f t="shared" si="35"/>
        <v>8670.1142124090147</v>
      </c>
    </row>
    <row r="1054" spans="1:28" x14ac:dyDescent="0.25">
      <c r="A1054" s="95">
        <v>2007</v>
      </c>
      <c r="B1054" s="95" t="s">
        <v>65</v>
      </c>
      <c r="C1054" s="52" t="s">
        <v>7</v>
      </c>
      <c r="D1054" s="5">
        <f>VLOOKUP(B1054,SWH!$A$4:$C$19,3,FALSE)</f>
        <v>232.34</v>
      </c>
      <c r="E1054" s="5">
        <f>'90.1 Data-SI'!E1054*Convert!$B$6/Convert!$B$5/$D1054</f>
        <v>0</v>
      </c>
      <c r="F1054" s="5">
        <f>'90.1 Data-SI'!F1054*Convert!$B$7/Convert!$B$5/$D1054</f>
        <v>65.019989861601303</v>
      </c>
      <c r="G1054" s="5">
        <f>'90.1 Data-SI'!G1054*Convert!$B$6/Convert!$B$5/$D1054</f>
        <v>477.64895555364262</v>
      </c>
      <c r="H1054" s="5">
        <f>'90.1 Data-SI'!H1054*Convert!$B$6/Convert!$B$5/$D1054</f>
        <v>284.27969546545768</v>
      </c>
      <c r="I1054" s="5">
        <f>'90.1 Data-SI'!I1054*Convert!$B$6/Convert!$B$5/$D1054</f>
        <v>103.74618614482605</v>
      </c>
      <c r="J1054" s="5">
        <f>'90.1 Data-SI'!J1054*Convert!$B$6/Convert!$B$5/$D1054</f>
        <v>1048.3665700649431</v>
      </c>
      <c r="K1054" s="5">
        <f>'90.1 Data-SI'!K1054*Convert!$B$7/Convert!$B$5/$D1054</f>
        <v>618.39622009889717</v>
      </c>
      <c r="L1054" s="5">
        <f>'90.1 Data-SI'!L1054*Convert!$B$6/Convert!$B$5/$D1054</f>
        <v>0</v>
      </c>
      <c r="M1054" s="5">
        <f>'90.1 Data-SI'!M1054*Convert!$B$6/Convert!$B$5/$D1054</f>
        <v>616.94903541744384</v>
      </c>
      <c r="N1054" s="5">
        <f>'90.1 Data-SI'!N1054*Convert!$B$6/Convert!$B$5/$D1054</f>
        <v>0</v>
      </c>
      <c r="O1054" s="5">
        <f>'90.1 Data-SI'!O1054*Convert!$B$6/Convert!$B$5/$D1054</f>
        <v>0</v>
      </c>
      <c r="P1054" s="5">
        <f>'90.1 Data-SI'!P1054*Convert!$B$6/Convert!$B$5/$D1054</f>
        <v>0</v>
      </c>
      <c r="Q1054" s="5">
        <f>'90.1 Data-SI'!Q1054*Convert!$B$6/Convert!$B$5/$D1054</f>
        <v>0</v>
      </c>
      <c r="R1054" s="5">
        <f>'90.1 Data-SI'!R1054*Convert!$B$6/Convert!$B$5/$D1054</f>
        <v>0</v>
      </c>
      <c r="S1054" s="5">
        <f>'90.1 Data-SI'!S1054*Convert!$B$6/Convert!$B$5/$D1054</f>
        <v>0</v>
      </c>
      <c r="T1054" s="5">
        <f>'90.1 Data-SI'!T1054*Convert!$B$6/Convert!$B$5/$D1054</f>
        <v>0</v>
      </c>
      <c r="U1054" s="5">
        <f>'90.1 Data-SI'!U1054*Convert!$B$7/Convert!$B$5/$D1054</f>
        <v>213.70931489292516</v>
      </c>
      <c r="V1054" s="5">
        <f>'90.1 Data-SI'!V1054*Convert!$B$6/Convert!$B$5/$D1054</f>
        <v>248.49862031696838</v>
      </c>
      <c r="W1054" s="5">
        <f>'90.1 Data-SI'!W1054*Convert!$B$6/Convert!$B$5/$D1054</f>
        <v>1094.5979909710866</v>
      </c>
      <c r="X1054" s="5">
        <f>'90.1 Data-SI'!X1054*Convert!$B$7/Convert!$B$5/$D1054</f>
        <v>65.019989861601303</v>
      </c>
      <c r="Y1054" s="5">
        <f t="shared" si="34"/>
        <v>1159.6179808326879</v>
      </c>
      <c r="Z1054" s="5">
        <f>'90.1 Data-SI'!Z1054*Convert!$B$6/Convert!$B$5/$D1054</f>
        <v>2621.0300158771147</v>
      </c>
      <c r="AA1054" s="5">
        <f>'90.1 Data-SI'!AA1054*Convert!$B$6/Convert!$B$5/$D1054</f>
        <v>5400.5190788403961</v>
      </c>
      <c r="AB1054" s="5">
        <f t="shared" si="35"/>
        <v>8021.5490947175113</v>
      </c>
    </row>
    <row r="1055" spans="1:28" x14ac:dyDescent="0.25">
      <c r="A1055" s="95">
        <v>2007</v>
      </c>
      <c r="B1055" s="95" t="s">
        <v>65</v>
      </c>
      <c r="C1055" s="52" t="s">
        <v>17</v>
      </c>
      <c r="D1055" s="5">
        <f>VLOOKUP(B1055,SWH!$A$4:$C$19,3,FALSE)</f>
        <v>232.34</v>
      </c>
      <c r="E1055" s="5">
        <f>'90.1 Data-SI'!E1055*Convert!$B$6/Convert!$B$5/$D1055</f>
        <v>0</v>
      </c>
      <c r="F1055" s="5">
        <f>'90.1 Data-SI'!F1055*Convert!$B$7/Convert!$B$5/$D1055</f>
        <v>20.787734450470101</v>
      </c>
      <c r="G1055" s="5">
        <f>'90.1 Data-SI'!G1055*Convert!$B$6/Convert!$B$5/$D1055</f>
        <v>147.81938347058428</v>
      </c>
      <c r="H1055" s="5">
        <f>'90.1 Data-SI'!H1055*Convert!$B$6/Convert!$B$5/$D1055</f>
        <v>284.27969546545768</v>
      </c>
      <c r="I1055" s="5">
        <f>'90.1 Data-SI'!I1055*Convert!$B$6/Convert!$B$5/$D1055</f>
        <v>103.74618614482605</v>
      </c>
      <c r="J1055" s="5">
        <f>'90.1 Data-SI'!J1055*Convert!$B$6/Convert!$B$5/$D1055</f>
        <v>1048.3665700649431</v>
      </c>
      <c r="K1055" s="5">
        <f>'90.1 Data-SI'!K1055*Convert!$B$7/Convert!$B$5/$D1055</f>
        <v>618.39622009889717</v>
      </c>
      <c r="L1055" s="5">
        <f>'90.1 Data-SI'!L1055*Convert!$B$6/Convert!$B$5/$D1055</f>
        <v>0</v>
      </c>
      <c r="M1055" s="5">
        <f>'90.1 Data-SI'!M1055*Convert!$B$6/Convert!$B$5/$D1055</f>
        <v>507.18254139049088</v>
      </c>
      <c r="N1055" s="5">
        <f>'90.1 Data-SI'!N1055*Convert!$B$6/Convert!$B$5/$D1055</f>
        <v>0</v>
      </c>
      <c r="O1055" s="5">
        <f>'90.1 Data-SI'!O1055*Convert!$B$6/Convert!$B$5/$D1055</f>
        <v>0</v>
      </c>
      <c r="P1055" s="5">
        <f>'90.1 Data-SI'!P1055*Convert!$B$6/Convert!$B$5/$D1055</f>
        <v>0</v>
      </c>
      <c r="Q1055" s="5">
        <f>'90.1 Data-SI'!Q1055*Convert!$B$6/Convert!$B$5/$D1055</f>
        <v>0</v>
      </c>
      <c r="R1055" s="5">
        <f>'90.1 Data-SI'!R1055*Convert!$B$6/Convert!$B$5/$D1055</f>
        <v>0</v>
      </c>
      <c r="S1055" s="5">
        <f>'90.1 Data-SI'!S1055*Convert!$B$6/Convert!$B$5/$D1055</f>
        <v>0</v>
      </c>
      <c r="T1055" s="5">
        <f>'90.1 Data-SI'!T1055*Convert!$B$6/Convert!$B$5/$D1055</f>
        <v>0</v>
      </c>
      <c r="U1055" s="5">
        <f>'90.1 Data-SI'!U1055*Convert!$B$7/Convert!$B$5/$D1055</f>
        <v>224.0902221839641</v>
      </c>
      <c r="V1055" s="5">
        <f>'90.1 Data-SI'!V1055*Convert!$B$6/Convert!$B$5/$D1055</f>
        <v>250.27820818149641</v>
      </c>
      <c r="W1055" s="5">
        <f>'90.1 Data-SI'!W1055*Convert!$B$6/Convert!$B$5/$D1055</f>
        <v>655.00192486107517</v>
      </c>
      <c r="X1055" s="5">
        <f>'90.1 Data-SI'!X1055*Convert!$B$7/Convert!$B$5/$D1055</f>
        <v>20.787734450470101</v>
      </c>
      <c r="Y1055" s="5">
        <f t="shared" si="34"/>
        <v>675.78965931154528</v>
      </c>
      <c r="Z1055" s="5">
        <f>'90.1 Data-SI'!Z1055*Convert!$B$6/Convert!$B$5/$D1055</f>
        <v>2522.1303668952587</v>
      </c>
      <c r="AA1055" s="5">
        <f>'90.1 Data-SI'!AA1055*Convert!$B$6/Convert!$B$5/$D1055</f>
        <v>4863.7650880414722</v>
      </c>
      <c r="AB1055" s="5">
        <f t="shared" si="35"/>
        <v>7385.8954549367309</v>
      </c>
    </row>
    <row r="1056" spans="1:28" x14ac:dyDescent="0.25">
      <c r="A1056" s="95">
        <v>2007</v>
      </c>
      <c r="B1056" s="95" t="s">
        <v>65</v>
      </c>
      <c r="C1056" s="52" t="s">
        <v>14</v>
      </c>
      <c r="D1056" s="5">
        <f>VLOOKUP(B1056,SWH!$A$4:$C$19,3,FALSE)</f>
        <v>232.34</v>
      </c>
      <c r="E1056" s="5">
        <f>'90.1 Data-SI'!E1056*Convert!$B$6/Convert!$B$5/$D1056</f>
        <v>0</v>
      </c>
      <c r="F1056" s="5">
        <f>'90.1 Data-SI'!F1056*Convert!$B$7/Convert!$B$5/$D1056</f>
        <v>383.9769303606783</v>
      </c>
      <c r="G1056" s="5">
        <f>'90.1 Data-SI'!G1056*Convert!$B$6/Convert!$B$5/$D1056</f>
        <v>354.36516647059381</v>
      </c>
      <c r="H1056" s="5">
        <f>'90.1 Data-SI'!H1056*Convert!$B$6/Convert!$B$5/$D1056</f>
        <v>284.27969546545768</v>
      </c>
      <c r="I1056" s="5">
        <f>'90.1 Data-SI'!I1056*Convert!$B$6/Convert!$B$5/$D1056</f>
        <v>103.59473185848326</v>
      </c>
      <c r="J1056" s="5">
        <f>'90.1 Data-SI'!J1056*Convert!$B$6/Convert!$B$5/$D1056</f>
        <v>1048.3665700649431</v>
      </c>
      <c r="K1056" s="5">
        <f>'90.1 Data-SI'!K1056*Convert!$B$7/Convert!$B$5/$D1056</f>
        <v>618.39622009889717</v>
      </c>
      <c r="L1056" s="5">
        <f>'90.1 Data-SI'!L1056*Convert!$B$6/Convert!$B$5/$D1056</f>
        <v>0</v>
      </c>
      <c r="M1056" s="5">
        <f>'90.1 Data-SI'!M1056*Convert!$B$6/Convert!$B$5/$D1056</f>
        <v>506.65245138829107</v>
      </c>
      <c r="N1056" s="5">
        <f>'90.1 Data-SI'!N1056*Convert!$B$6/Convert!$B$5/$D1056</f>
        <v>0</v>
      </c>
      <c r="O1056" s="5">
        <f>'90.1 Data-SI'!O1056*Convert!$B$6/Convert!$B$5/$D1056</f>
        <v>0</v>
      </c>
      <c r="P1056" s="5">
        <f>'90.1 Data-SI'!P1056*Convert!$B$6/Convert!$B$5/$D1056</f>
        <v>0</v>
      </c>
      <c r="Q1056" s="5">
        <f>'90.1 Data-SI'!Q1056*Convert!$B$6/Convert!$B$5/$D1056</f>
        <v>0</v>
      </c>
      <c r="R1056" s="5">
        <f>'90.1 Data-SI'!R1056*Convert!$B$6/Convert!$B$5/$D1056</f>
        <v>0</v>
      </c>
      <c r="S1056" s="5">
        <f>'90.1 Data-SI'!S1056*Convert!$B$6/Convert!$B$5/$D1056</f>
        <v>0</v>
      </c>
      <c r="T1056" s="5">
        <f>'90.1 Data-SI'!T1056*Convert!$B$6/Convert!$B$5/$D1056</f>
        <v>0</v>
      </c>
      <c r="U1056" s="5">
        <f>'90.1 Data-SI'!U1056*Convert!$B$7/Convert!$B$5/$D1056</f>
        <v>243.46532380706441</v>
      </c>
      <c r="V1056" s="5">
        <f>'90.1 Data-SI'!V1056*Convert!$B$6/Convert!$B$5/$D1056</f>
        <v>241.87249528947044</v>
      </c>
      <c r="W1056" s="5">
        <f>'90.1 Data-SI'!W1056*Convert!$B$6/Convert!$B$5/$D1056</f>
        <v>861.01761785888505</v>
      </c>
      <c r="X1056" s="5">
        <f>'90.1 Data-SI'!X1056*Convert!$B$7/Convert!$B$5/$D1056</f>
        <v>383.9769303606783</v>
      </c>
      <c r="Y1056" s="5">
        <f t="shared" si="34"/>
        <v>1244.9945482195633</v>
      </c>
      <c r="Z1056" s="5">
        <f>'90.1 Data-SI'!Z1056*Convert!$B$6/Convert!$B$5/$D1056</f>
        <v>3639.8251365336237</v>
      </c>
      <c r="AA1056" s="5">
        <f>'90.1 Data-SI'!AA1056*Convert!$B$6/Convert!$B$5/$D1056</f>
        <v>6178.9562470708624</v>
      </c>
      <c r="AB1056" s="5">
        <f t="shared" si="35"/>
        <v>9818.7813836044861</v>
      </c>
    </row>
    <row r="1057" spans="1:28" x14ac:dyDescent="0.25">
      <c r="A1057" s="95">
        <v>2007</v>
      </c>
      <c r="B1057" s="95" t="s">
        <v>65</v>
      </c>
      <c r="C1057" s="52" t="s">
        <v>2</v>
      </c>
      <c r="D1057" s="5">
        <f>VLOOKUP(B1057,SWH!$A$4:$C$19,3,FALSE)</f>
        <v>232.34</v>
      </c>
      <c r="E1057" s="5">
        <f>'90.1 Data-SI'!E1057*Convert!$B$6/Convert!$B$5/$D1057</f>
        <v>0</v>
      </c>
      <c r="F1057" s="5">
        <f>'90.1 Data-SI'!F1057*Convert!$B$7/Convert!$B$5/$D1057</f>
        <v>175.9311067114287</v>
      </c>
      <c r="G1057" s="5">
        <f>'90.1 Data-SI'!G1057*Convert!$B$6/Convert!$B$5/$D1057</f>
        <v>281.93215402714412</v>
      </c>
      <c r="H1057" s="5">
        <f>'90.1 Data-SI'!H1057*Convert!$B$6/Convert!$B$5/$D1057</f>
        <v>284.27969546545768</v>
      </c>
      <c r="I1057" s="5">
        <f>'90.1 Data-SI'!I1057*Convert!$B$6/Convert!$B$5/$D1057</f>
        <v>103.67045900165466</v>
      </c>
      <c r="J1057" s="5">
        <f>'90.1 Data-SI'!J1057*Convert!$B$6/Convert!$B$5/$D1057</f>
        <v>1048.3665700649431</v>
      </c>
      <c r="K1057" s="5">
        <f>'90.1 Data-SI'!K1057*Convert!$B$7/Convert!$B$5/$D1057</f>
        <v>618.39622009889717</v>
      </c>
      <c r="L1057" s="5">
        <f>'90.1 Data-SI'!L1057*Convert!$B$6/Convert!$B$5/$D1057</f>
        <v>0</v>
      </c>
      <c r="M1057" s="5">
        <f>'90.1 Data-SI'!M1057*Convert!$B$6/Convert!$B$5/$D1057</f>
        <v>601.4628346388912</v>
      </c>
      <c r="N1057" s="5">
        <f>'90.1 Data-SI'!N1057*Convert!$B$6/Convert!$B$5/$D1057</f>
        <v>0</v>
      </c>
      <c r="O1057" s="5">
        <f>'90.1 Data-SI'!O1057*Convert!$B$6/Convert!$B$5/$D1057</f>
        <v>0</v>
      </c>
      <c r="P1057" s="5">
        <f>'90.1 Data-SI'!P1057*Convert!$B$6/Convert!$B$5/$D1057</f>
        <v>0</v>
      </c>
      <c r="Q1057" s="5">
        <f>'90.1 Data-SI'!Q1057*Convert!$B$6/Convert!$B$5/$D1057</f>
        <v>0</v>
      </c>
      <c r="R1057" s="5">
        <f>'90.1 Data-SI'!R1057*Convert!$B$6/Convert!$B$5/$D1057</f>
        <v>0</v>
      </c>
      <c r="S1057" s="5">
        <f>'90.1 Data-SI'!S1057*Convert!$B$6/Convert!$B$5/$D1057</f>
        <v>0</v>
      </c>
      <c r="T1057" s="5">
        <f>'90.1 Data-SI'!T1057*Convert!$B$6/Convert!$B$5/$D1057</f>
        <v>0</v>
      </c>
      <c r="U1057" s="5">
        <f>'90.1 Data-SI'!U1057*Convert!$B$7/Convert!$B$5/$D1057</f>
        <v>237.02423651162567</v>
      </c>
      <c r="V1057" s="5">
        <f>'90.1 Data-SI'!V1057*Convert!$B$6/Convert!$B$5/$D1057</f>
        <v>242.66763029277016</v>
      </c>
      <c r="W1057" s="5">
        <f>'90.1 Data-SI'!W1057*Convert!$B$6/Convert!$B$5/$D1057</f>
        <v>883.39498866603526</v>
      </c>
      <c r="X1057" s="5">
        <f>'90.1 Data-SI'!X1057*Convert!$B$7/Convert!$B$5/$D1057</f>
        <v>175.9311067114287</v>
      </c>
      <c r="Y1057" s="5">
        <f t="shared" si="34"/>
        <v>1059.3260953774638</v>
      </c>
      <c r="Z1057" s="5">
        <f>'90.1 Data-SI'!Z1057*Convert!$B$6/Convert!$B$5/$D1057</f>
        <v>3013.1830267902401</v>
      </c>
      <c r="AA1057" s="5">
        <f>'90.1 Data-SI'!AA1057*Convert!$B$6/Convert!$B$5/$D1057</f>
        <v>5575.6002338526869</v>
      </c>
      <c r="AB1057" s="5">
        <f t="shared" si="35"/>
        <v>8588.7832606429274</v>
      </c>
    </row>
    <row r="1058" spans="1:28" x14ac:dyDescent="0.25">
      <c r="A1058" s="95">
        <v>2007</v>
      </c>
      <c r="B1058" s="95" t="s">
        <v>65</v>
      </c>
      <c r="C1058" s="52" t="s">
        <v>18</v>
      </c>
      <c r="D1058" s="5">
        <f>VLOOKUP(B1058,SWH!$A$4:$C$19,3,FALSE)</f>
        <v>232.34</v>
      </c>
      <c r="E1058" s="5">
        <f>'90.1 Data-SI'!E1058*Convert!$B$6/Convert!$B$5/$D1058</f>
        <v>0</v>
      </c>
      <c r="F1058" s="5">
        <f>'90.1 Data-SI'!F1058*Convert!$B$7/Convert!$B$5/$D1058</f>
        <v>254.71454668923894</v>
      </c>
      <c r="G1058" s="5">
        <f>'90.1 Data-SI'!G1058*Convert!$B$6/Convert!$B$5/$D1058</f>
        <v>62.70207454592407</v>
      </c>
      <c r="H1058" s="5">
        <f>'90.1 Data-SI'!H1058*Convert!$B$6/Convert!$B$5/$D1058</f>
        <v>284.27969546545768</v>
      </c>
      <c r="I1058" s="5">
        <f>'90.1 Data-SI'!I1058*Convert!$B$6/Convert!$B$5/$D1058</f>
        <v>103.48114114372613</v>
      </c>
      <c r="J1058" s="5">
        <f>'90.1 Data-SI'!J1058*Convert!$B$6/Convert!$B$5/$D1058</f>
        <v>1048.3665700649431</v>
      </c>
      <c r="K1058" s="5">
        <f>'90.1 Data-SI'!K1058*Convert!$B$7/Convert!$B$5/$D1058</f>
        <v>618.39622009889717</v>
      </c>
      <c r="L1058" s="5">
        <f>'90.1 Data-SI'!L1058*Convert!$B$6/Convert!$B$5/$D1058</f>
        <v>0</v>
      </c>
      <c r="M1058" s="5">
        <f>'90.1 Data-SI'!M1058*Convert!$B$6/Convert!$B$5/$D1058</f>
        <v>478.78486270121374</v>
      </c>
      <c r="N1058" s="5">
        <f>'90.1 Data-SI'!N1058*Convert!$B$6/Convert!$B$5/$D1058</f>
        <v>0</v>
      </c>
      <c r="O1058" s="5">
        <f>'90.1 Data-SI'!O1058*Convert!$B$6/Convert!$B$5/$D1058</f>
        <v>0</v>
      </c>
      <c r="P1058" s="5">
        <f>'90.1 Data-SI'!P1058*Convert!$B$6/Convert!$B$5/$D1058</f>
        <v>0</v>
      </c>
      <c r="Q1058" s="5">
        <f>'90.1 Data-SI'!Q1058*Convert!$B$6/Convert!$B$5/$D1058</f>
        <v>0</v>
      </c>
      <c r="R1058" s="5">
        <f>'90.1 Data-SI'!R1058*Convert!$B$6/Convert!$B$5/$D1058</f>
        <v>0</v>
      </c>
      <c r="S1058" s="5">
        <f>'90.1 Data-SI'!S1058*Convert!$B$6/Convert!$B$5/$D1058</f>
        <v>0</v>
      </c>
      <c r="T1058" s="5">
        <f>'90.1 Data-SI'!T1058*Convert!$B$6/Convert!$B$5/$D1058</f>
        <v>0</v>
      </c>
      <c r="U1058" s="5">
        <f>'90.1 Data-SI'!U1058*Convert!$B$7/Convert!$B$5/$D1058</f>
        <v>250.33408893097283</v>
      </c>
      <c r="V1058" s="5">
        <f>'90.1 Data-SI'!V1058*Convert!$B$6/Convert!$B$5/$D1058</f>
        <v>239.33563599322832</v>
      </c>
      <c r="W1058" s="5">
        <f>'90.1 Data-SI'!W1058*Convert!$B$6/Convert!$B$5/$D1058</f>
        <v>541.48693724713769</v>
      </c>
      <c r="X1058" s="5">
        <f>'90.1 Data-SI'!X1058*Convert!$B$7/Convert!$B$5/$D1058</f>
        <v>254.71454668923894</v>
      </c>
      <c r="Y1058" s="5">
        <f t="shared" si="34"/>
        <v>796.20148393637669</v>
      </c>
      <c r="Z1058" s="5">
        <f>'90.1 Data-SI'!Z1058*Convert!$B$6/Convert!$B$5/$D1058</f>
        <v>3282.2415664782457</v>
      </c>
      <c r="AA1058" s="5">
        <f>'90.1 Data-SI'!AA1058*Convert!$B$6/Convert!$B$5/$D1058</f>
        <v>5499.1915463927389</v>
      </c>
      <c r="AB1058" s="5">
        <f t="shared" si="35"/>
        <v>8781.4331128709855</v>
      </c>
    </row>
    <row r="1059" spans="1:28" x14ac:dyDescent="0.25">
      <c r="A1059" s="95">
        <v>2007</v>
      </c>
      <c r="B1059" s="95" t="s">
        <v>65</v>
      </c>
      <c r="C1059" s="52" t="s">
        <v>4</v>
      </c>
      <c r="D1059" s="5">
        <f>VLOOKUP(B1059,SWH!$A$4:$C$19,3,FALSE)</f>
        <v>232.34</v>
      </c>
      <c r="E1059" s="5">
        <f>'90.1 Data-SI'!E1059*Convert!$B$6/Convert!$B$5/$D1059</f>
        <v>0</v>
      </c>
      <c r="F1059" s="5">
        <f>'90.1 Data-SI'!F1059*Convert!$B$7/Convert!$B$5/$D1059</f>
        <v>512.66907692749135</v>
      </c>
      <c r="G1059" s="5">
        <f>'90.1 Data-SI'!G1059*Convert!$B$6/Convert!$B$5/$D1059</f>
        <v>194.61875795051313</v>
      </c>
      <c r="H1059" s="5">
        <f>'90.1 Data-SI'!H1059*Convert!$B$6/Convert!$B$5/$D1059</f>
        <v>284.27969546545768</v>
      </c>
      <c r="I1059" s="5">
        <f>'90.1 Data-SI'!I1059*Convert!$B$6/Convert!$B$5/$D1059</f>
        <v>103.63259543006896</v>
      </c>
      <c r="J1059" s="5">
        <f>'90.1 Data-SI'!J1059*Convert!$B$6/Convert!$B$5/$D1059</f>
        <v>1048.3665700649431</v>
      </c>
      <c r="K1059" s="5">
        <f>'90.1 Data-SI'!K1059*Convert!$B$7/Convert!$B$5/$D1059</f>
        <v>618.39622009889717</v>
      </c>
      <c r="L1059" s="5">
        <f>'90.1 Data-SI'!L1059*Convert!$B$6/Convert!$B$5/$D1059</f>
        <v>0</v>
      </c>
      <c r="M1059" s="5">
        <f>'90.1 Data-SI'!M1059*Convert!$B$6/Convert!$B$5/$D1059</f>
        <v>462.049164060333</v>
      </c>
      <c r="N1059" s="5">
        <f>'90.1 Data-SI'!N1059*Convert!$B$6/Convert!$B$5/$D1059</f>
        <v>0</v>
      </c>
      <c r="O1059" s="5">
        <f>'90.1 Data-SI'!O1059*Convert!$B$6/Convert!$B$5/$D1059</f>
        <v>0</v>
      </c>
      <c r="P1059" s="5">
        <f>'90.1 Data-SI'!P1059*Convert!$B$6/Convert!$B$5/$D1059</f>
        <v>0</v>
      </c>
      <c r="Q1059" s="5">
        <f>'90.1 Data-SI'!Q1059*Convert!$B$6/Convert!$B$5/$D1059</f>
        <v>0</v>
      </c>
      <c r="R1059" s="5">
        <f>'90.1 Data-SI'!R1059*Convert!$B$6/Convert!$B$5/$D1059</f>
        <v>0</v>
      </c>
      <c r="S1059" s="5">
        <f>'90.1 Data-SI'!S1059*Convert!$B$6/Convert!$B$5/$D1059</f>
        <v>0</v>
      </c>
      <c r="T1059" s="5">
        <f>'90.1 Data-SI'!T1059*Convert!$B$6/Convert!$B$5/$D1059</f>
        <v>0</v>
      </c>
      <c r="U1059" s="5">
        <f>'90.1 Data-SI'!U1059*Convert!$B$7/Convert!$B$5/$D1059</f>
        <v>262.28314825973428</v>
      </c>
      <c r="V1059" s="5">
        <f>'90.1 Data-SI'!V1059*Convert!$B$6/Convert!$B$5/$D1059</f>
        <v>238.50263741834283</v>
      </c>
      <c r="W1059" s="5">
        <f>'90.1 Data-SI'!W1059*Convert!$B$6/Convert!$B$5/$D1059</f>
        <v>656.66792201084615</v>
      </c>
      <c r="X1059" s="5">
        <f>'90.1 Data-SI'!X1059*Convert!$B$7/Convert!$B$5/$D1059</f>
        <v>512.66907692749135</v>
      </c>
      <c r="Y1059" s="5">
        <f t="shared" si="34"/>
        <v>1169.3369989383375</v>
      </c>
      <c r="Z1059" s="5">
        <f>'90.1 Data-SI'!Z1059*Convert!$B$6/Convert!$B$5/$D1059</f>
        <v>4070.788308322095</v>
      </c>
      <c r="AA1059" s="5">
        <f>'90.1 Data-SI'!AA1059*Convert!$B$6/Convert!$B$5/$D1059</f>
        <v>6402.2377287117542</v>
      </c>
      <c r="AB1059" s="5">
        <f t="shared" si="35"/>
        <v>10473.026037033849</v>
      </c>
    </row>
    <row r="1060" spans="1:28" x14ac:dyDescent="0.25">
      <c r="A1060" s="95">
        <v>2007</v>
      </c>
      <c r="B1060" s="95" t="s">
        <v>65</v>
      </c>
      <c r="C1060" s="52" t="s">
        <v>5</v>
      </c>
      <c r="D1060" s="5">
        <f>VLOOKUP(B1060,SWH!$A$4:$C$19,3,FALSE)</f>
        <v>232.34</v>
      </c>
      <c r="E1060" s="5">
        <f>'90.1 Data-SI'!E1060*Convert!$B$6/Convert!$B$5/$D1060</f>
        <v>0</v>
      </c>
      <c r="F1060" s="5">
        <f>'90.1 Data-SI'!F1060*Convert!$B$7/Convert!$B$5/$D1060</f>
        <v>303.59941847675339</v>
      </c>
      <c r="G1060" s="5">
        <f>'90.1 Data-SI'!G1060*Convert!$B$6/Convert!$B$5/$D1060</f>
        <v>224.64457021797554</v>
      </c>
      <c r="H1060" s="5">
        <f>'90.1 Data-SI'!H1060*Convert!$B$6/Convert!$B$5/$D1060</f>
        <v>284.27969546545768</v>
      </c>
      <c r="I1060" s="5">
        <f>'90.1 Data-SI'!I1060*Convert!$B$6/Convert!$B$5/$D1060</f>
        <v>103.63259543006896</v>
      </c>
      <c r="J1060" s="5">
        <f>'90.1 Data-SI'!J1060*Convert!$B$6/Convert!$B$5/$D1060</f>
        <v>1048.3665700649431</v>
      </c>
      <c r="K1060" s="5">
        <f>'90.1 Data-SI'!K1060*Convert!$B$7/Convert!$B$5/$D1060</f>
        <v>618.39622009889717</v>
      </c>
      <c r="L1060" s="5">
        <f>'90.1 Data-SI'!L1060*Convert!$B$6/Convert!$B$5/$D1060</f>
        <v>0</v>
      </c>
      <c r="M1060" s="5">
        <f>'90.1 Data-SI'!M1060*Convert!$B$6/Convert!$B$5/$D1060</f>
        <v>539.82094009736682</v>
      </c>
      <c r="N1060" s="5">
        <f>'90.1 Data-SI'!N1060*Convert!$B$6/Convert!$B$5/$D1060</f>
        <v>0</v>
      </c>
      <c r="O1060" s="5">
        <f>'90.1 Data-SI'!O1060*Convert!$B$6/Convert!$B$5/$D1060</f>
        <v>0</v>
      </c>
      <c r="P1060" s="5">
        <f>'90.1 Data-SI'!P1060*Convert!$B$6/Convert!$B$5/$D1060</f>
        <v>0</v>
      </c>
      <c r="Q1060" s="5">
        <f>'90.1 Data-SI'!Q1060*Convert!$B$6/Convert!$B$5/$D1060</f>
        <v>0</v>
      </c>
      <c r="R1060" s="5">
        <f>'90.1 Data-SI'!R1060*Convert!$B$6/Convert!$B$5/$D1060</f>
        <v>0</v>
      </c>
      <c r="S1060" s="5">
        <f>'90.1 Data-SI'!S1060*Convert!$B$6/Convert!$B$5/$D1060</f>
        <v>0</v>
      </c>
      <c r="T1060" s="5">
        <f>'90.1 Data-SI'!T1060*Convert!$B$6/Convert!$B$5/$D1060</f>
        <v>0</v>
      </c>
      <c r="U1060" s="5">
        <f>'90.1 Data-SI'!U1060*Convert!$B$7/Convert!$B$5/$D1060</f>
        <v>256.83997589739181</v>
      </c>
      <c r="V1060" s="5">
        <f>'90.1 Data-SI'!V1060*Convert!$B$6/Convert!$B$5/$D1060</f>
        <v>239.52495385115682</v>
      </c>
      <c r="W1060" s="5">
        <f>'90.1 Data-SI'!W1060*Convert!$B$6/Convert!$B$5/$D1060</f>
        <v>764.46551031534227</v>
      </c>
      <c r="X1060" s="5">
        <f>'90.1 Data-SI'!X1060*Convert!$B$7/Convert!$B$5/$D1060</f>
        <v>303.59941847675339</v>
      </c>
      <c r="Y1060" s="5">
        <f t="shared" si="34"/>
        <v>1068.0649287920955</v>
      </c>
      <c r="Z1060" s="5">
        <f>'90.1 Data-SI'!Z1060*Convert!$B$6/Convert!$B$5/$D1060</f>
        <v>3444.0326078639546</v>
      </c>
      <c r="AA1060" s="5">
        <f>'90.1 Data-SI'!AA1060*Convert!$B$6/Convert!$B$5/$D1060</f>
        <v>5884.2640694193387</v>
      </c>
      <c r="AB1060" s="5">
        <f t="shared" si="35"/>
        <v>9328.2966772832933</v>
      </c>
    </row>
    <row r="1061" spans="1:28" x14ac:dyDescent="0.25">
      <c r="A1061" s="95">
        <v>2007</v>
      </c>
      <c r="B1061" s="95" t="s">
        <v>65</v>
      </c>
      <c r="C1061" s="52" t="s">
        <v>15</v>
      </c>
      <c r="D1061" s="5">
        <f>VLOOKUP(B1061,SWH!$A$4:$C$19,3,FALSE)</f>
        <v>232.34</v>
      </c>
      <c r="E1061" s="5">
        <f>'90.1 Data-SI'!E1061*Convert!$B$6/Convert!$B$5/$D1061</f>
        <v>0</v>
      </c>
      <c r="F1061" s="5">
        <f>'90.1 Data-SI'!F1061*Convert!$B$7/Convert!$B$5/$D1061</f>
        <v>268.19287825313478</v>
      </c>
      <c r="G1061" s="5">
        <f>'90.1 Data-SI'!G1061*Convert!$B$6/Convert!$B$5/$D1061</f>
        <v>19.537602938222719</v>
      </c>
      <c r="H1061" s="5">
        <f>'90.1 Data-SI'!H1061*Convert!$B$6/Convert!$B$5/$D1061</f>
        <v>284.27969546545768</v>
      </c>
      <c r="I1061" s="5">
        <f>'90.1 Data-SI'!I1061*Convert!$B$6/Convert!$B$5/$D1061</f>
        <v>103.48114114372613</v>
      </c>
      <c r="J1061" s="5">
        <f>'90.1 Data-SI'!J1061*Convert!$B$6/Convert!$B$5/$D1061</f>
        <v>1048.3665700649431</v>
      </c>
      <c r="K1061" s="5">
        <f>'90.1 Data-SI'!K1061*Convert!$B$7/Convert!$B$5/$D1061</f>
        <v>618.39622009889717</v>
      </c>
      <c r="L1061" s="5">
        <f>'90.1 Data-SI'!L1061*Convert!$B$6/Convert!$B$5/$D1061</f>
        <v>0</v>
      </c>
      <c r="M1061" s="5">
        <f>'90.1 Data-SI'!M1061*Convert!$B$6/Convert!$B$5/$D1061</f>
        <v>430.05444607041403</v>
      </c>
      <c r="N1061" s="5">
        <f>'90.1 Data-SI'!N1061*Convert!$B$6/Convert!$B$5/$D1061</f>
        <v>0</v>
      </c>
      <c r="O1061" s="5">
        <f>'90.1 Data-SI'!O1061*Convert!$B$6/Convert!$B$5/$D1061</f>
        <v>0</v>
      </c>
      <c r="P1061" s="5">
        <f>'90.1 Data-SI'!P1061*Convert!$B$6/Convert!$B$5/$D1061</f>
        <v>0</v>
      </c>
      <c r="Q1061" s="5">
        <f>'90.1 Data-SI'!Q1061*Convert!$B$6/Convert!$B$5/$D1061</f>
        <v>0</v>
      </c>
      <c r="R1061" s="5">
        <f>'90.1 Data-SI'!R1061*Convert!$B$6/Convert!$B$5/$D1061</f>
        <v>0</v>
      </c>
      <c r="S1061" s="5">
        <f>'90.1 Data-SI'!S1061*Convert!$B$6/Convert!$B$5/$D1061</f>
        <v>0</v>
      </c>
      <c r="T1061" s="5">
        <f>'90.1 Data-SI'!T1061*Convert!$B$6/Convert!$B$5/$D1061</f>
        <v>0</v>
      </c>
      <c r="U1061" s="5">
        <f>'90.1 Data-SI'!U1061*Convert!$B$7/Convert!$B$5/$D1061</f>
        <v>261.14267405048162</v>
      </c>
      <c r="V1061" s="5">
        <f>'90.1 Data-SI'!V1061*Convert!$B$6/Convert!$B$5/$D1061</f>
        <v>236.34441383795777</v>
      </c>
      <c r="W1061" s="5">
        <f>'90.1 Data-SI'!W1061*Convert!$B$6/Convert!$B$5/$D1061</f>
        <v>449.59204900863665</v>
      </c>
      <c r="X1061" s="5">
        <f>'90.1 Data-SI'!X1061*Convert!$B$7/Convert!$B$5/$D1061</f>
        <v>268.19287825313478</v>
      </c>
      <c r="Y1061" s="5">
        <f t="shared" si="34"/>
        <v>717.78492726177137</v>
      </c>
      <c r="Z1061" s="5">
        <f>'90.1 Data-SI'!Z1061*Convert!$B$6/Convert!$B$5/$D1061</f>
        <v>3353.160036058267</v>
      </c>
      <c r="AA1061" s="5">
        <f>'90.1 Data-SI'!AA1061*Convert!$B$6/Convert!$B$5/$D1061</f>
        <v>5475.2239055789878</v>
      </c>
      <c r="AB1061" s="5">
        <f t="shared" si="35"/>
        <v>8828.3839416372539</v>
      </c>
    </row>
    <row r="1062" spans="1:28" x14ac:dyDescent="0.25">
      <c r="A1062" s="95">
        <v>2007</v>
      </c>
      <c r="B1062" s="95" t="s">
        <v>65</v>
      </c>
      <c r="C1062" s="52" t="s">
        <v>16</v>
      </c>
      <c r="D1062" s="5">
        <f>VLOOKUP(B1062,SWH!$A$4:$C$19,3,FALSE)</f>
        <v>232.34</v>
      </c>
      <c r="E1062" s="5">
        <f>'90.1 Data-SI'!E1062*Convert!$B$6/Convert!$B$5/$D1062</f>
        <v>0</v>
      </c>
      <c r="F1062" s="5">
        <f>'90.1 Data-SI'!F1062*Convert!$B$7/Convert!$B$5/$D1062</f>
        <v>722.52929136418857</v>
      </c>
      <c r="G1062" s="5">
        <f>'90.1 Data-SI'!G1062*Convert!$B$6/Convert!$B$5/$D1062</f>
        <v>217.60194590303482</v>
      </c>
      <c r="H1062" s="5">
        <f>'90.1 Data-SI'!H1062*Convert!$B$6/Convert!$B$5/$D1062</f>
        <v>284.27969546545768</v>
      </c>
      <c r="I1062" s="5">
        <f>'90.1 Data-SI'!I1062*Convert!$B$6/Convert!$B$5/$D1062</f>
        <v>103.55686828689757</v>
      </c>
      <c r="J1062" s="5">
        <f>'90.1 Data-SI'!J1062*Convert!$B$6/Convert!$B$5/$D1062</f>
        <v>1048.3665700649431</v>
      </c>
      <c r="K1062" s="5">
        <f>'90.1 Data-SI'!K1062*Convert!$B$7/Convert!$B$5/$D1062</f>
        <v>618.39622009889717</v>
      </c>
      <c r="L1062" s="5">
        <f>'90.1 Data-SI'!L1062*Convert!$B$6/Convert!$B$5/$D1062</f>
        <v>0</v>
      </c>
      <c r="M1062" s="5">
        <f>'90.1 Data-SI'!M1062*Convert!$B$6/Convert!$B$5/$D1062</f>
        <v>478.40622698535674</v>
      </c>
      <c r="N1062" s="5">
        <f>'90.1 Data-SI'!N1062*Convert!$B$6/Convert!$B$5/$D1062</f>
        <v>0</v>
      </c>
      <c r="O1062" s="5">
        <f>'90.1 Data-SI'!O1062*Convert!$B$6/Convert!$B$5/$D1062</f>
        <v>0</v>
      </c>
      <c r="P1062" s="5">
        <f>'90.1 Data-SI'!P1062*Convert!$B$6/Convert!$B$5/$D1062</f>
        <v>0</v>
      </c>
      <c r="Q1062" s="5">
        <f>'90.1 Data-SI'!Q1062*Convert!$B$6/Convert!$B$5/$D1062</f>
        <v>0</v>
      </c>
      <c r="R1062" s="5">
        <f>'90.1 Data-SI'!R1062*Convert!$B$6/Convert!$B$5/$D1062</f>
        <v>0</v>
      </c>
      <c r="S1062" s="5">
        <f>'90.1 Data-SI'!S1062*Convert!$B$6/Convert!$B$5/$D1062</f>
        <v>0</v>
      </c>
      <c r="T1062" s="5">
        <f>'90.1 Data-SI'!T1062*Convert!$B$6/Convert!$B$5/$D1062</f>
        <v>0</v>
      </c>
      <c r="U1062" s="5">
        <f>'90.1 Data-SI'!U1062*Convert!$B$7/Convert!$B$5/$D1062</f>
        <v>276.0854781785315</v>
      </c>
      <c r="V1062" s="5">
        <f>'90.1 Data-SI'!V1062*Convert!$B$6/Convert!$B$5/$D1062</f>
        <v>237.66963884345736</v>
      </c>
      <c r="W1062" s="5">
        <f>'90.1 Data-SI'!W1062*Convert!$B$6/Convert!$B$5/$D1062</f>
        <v>696.00817288839141</v>
      </c>
      <c r="X1062" s="5">
        <f>'90.1 Data-SI'!X1062*Convert!$B$7/Convert!$B$5/$D1062</f>
        <v>722.52929136418857</v>
      </c>
      <c r="Y1062" s="5">
        <f t="shared" si="34"/>
        <v>1418.5374642525799</v>
      </c>
      <c r="Z1062" s="5">
        <f>'90.1 Data-SI'!Z1062*Convert!$B$6/Convert!$B$5/$D1062</f>
        <v>4724.2378267481554</v>
      </c>
      <c r="AA1062" s="5">
        <f>'90.1 Data-SI'!AA1062*Convert!$B$6/Convert!$B$5/$D1062</f>
        <v>7094.1187722973036</v>
      </c>
      <c r="AB1062" s="5">
        <f t="shared" si="35"/>
        <v>11818.356599045459</v>
      </c>
    </row>
    <row r="1063" spans="1:28" x14ac:dyDescent="0.25">
      <c r="A1063" s="95">
        <v>2007</v>
      </c>
      <c r="B1063" s="95" t="s">
        <v>65</v>
      </c>
      <c r="C1063" s="52" t="s">
        <v>9</v>
      </c>
      <c r="D1063" s="5">
        <f>VLOOKUP(B1063,SWH!$A$4:$C$19,3,FALSE)</f>
        <v>232.34</v>
      </c>
      <c r="E1063" s="5">
        <f>'90.1 Data-SI'!E1063*Convert!$B$6/Convert!$B$5/$D1063</f>
        <v>0</v>
      </c>
      <c r="F1063" s="5">
        <f>'90.1 Data-SI'!F1063*Convert!$B$7/Convert!$B$5/$D1063</f>
        <v>498.01139135175458</v>
      </c>
      <c r="G1063" s="5">
        <f>'90.1 Data-SI'!G1063*Convert!$B$6/Convert!$B$5/$D1063</f>
        <v>146.53202203667038</v>
      </c>
      <c r="H1063" s="5">
        <f>'90.1 Data-SI'!H1063*Convert!$B$6/Convert!$B$5/$D1063</f>
        <v>284.27969546545768</v>
      </c>
      <c r="I1063" s="5">
        <f>'90.1 Data-SI'!I1063*Convert!$B$6/Convert!$B$5/$D1063</f>
        <v>103.48114114372613</v>
      </c>
      <c r="J1063" s="5">
        <f>'90.1 Data-SI'!J1063*Convert!$B$6/Convert!$B$5/$D1063</f>
        <v>1048.3665700649431</v>
      </c>
      <c r="K1063" s="5">
        <f>'90.1 Data-SI'!K1063*Convert!$B$7/Convert!$B$5/$D1063</f>
        <v>618.39622009889717</v>
      </c>
      <c r="L1063" s="5">
        <f>'90.1 Data-SI'!L1063*Convert!$B$6/Convert!$B$5/$D1063</f>
        <v>0</v>
      </c>
      <c r="M1063" s="5">
        <f>'90.1 Data-SI'!M1063*Convert!$B$6/Convert!$B$5/$D1063</f>
        <v>513.20284927261764</v>
      </c>
      <c r="N1063" s="5">
        <f>'90.1 Data-SI'!N1063*Convert!$B$6/Convert!$B$5/$D1063</f>
        <v>0</v>
      </c>
      <c r="O1063" s="5">
        <f>'90.1 Data-SI'!O1063*Convert!$B$6/Convert!$B$5/$D1063</f>
        <v>0</v>
      </c>
      <c r="P1063" s="5">
        <f>'90.1 Data-SI'!P1063*Convert!$B$6/Convert!$B$5/$D1063</f>
        <v>0</v>
      </c>
      <c r="Q1063" s="5">
        <f>'90.1 Data-SI'!Q1063*Convert!$B$6/Convert!$B$5/$D1063</f>
        <v>0</v>
      </c>
      <c r="R1063" s="5">
        <f>'90.1 Data-SI'!R1063*Convert!$B$6/Convert!$B$5/$D1063</f>
        <v>0</v>
      </c>
      <c r="S1063" s="5">
        <f>'90.1 Data-SI'!S1063*Convert!$B$6/Convert!$B$5/$D1063</f>
        <v>0</v>
      </c>
      <c r="T1063" s="5">
        <f>'90.1 Data-SI'!T1063*Convert!$B$6/Convert!$B$5/$D1063</f>
        <v>0</v>
      </c>
      <c r="U1063" s="5">
        <f>'90.1 Data-SI'!U1063*Convert!$B$7/Convert!$B$5/$D1063</f>
        <v>272.59925587979302</v>
      </c>
      <c r="V1063" s="5">
        <f>'90.1 Data-SI'!V1063*Convert!$B$6/Convert!$B$5/$D1063</f>
        <v>236.15509598002924</v>
      </c>
      <c r="W1063" s="5">
        <f>'90.1 Data-SI'!W1063*Convert!$B$6/Convert!$B$5/$D1063</f>
        <v>659.73487130928822</v>
      </c>
      <c r="X1063" s="5">
        <f>'90.1 Data-SI'!X1063*Convert!$B$7/Convert!$B$5/$D1063</f>
        <v>498.01139135175458</v>
      </c>
      <c r="Y1063" s="5">
        <f t="shared" si="34"/>
        <v>1157.7462626610427</v>
      </c>
      <c r="Z1063" s="5">
        <f>'90.1 Data-SI'!Z1063*Convert!$B$6/Convert!$B$5/$D1063</f>
        <v>4058.0661482692985</v>
      </c>
      <c r="AA1063" s="5">
        <f>'90.1 Data-SI'!AA1063*Convert!$B$6/Convert!$B$5/$D1063</f>
        <v>6390.1213858043284</v>
      </c>
      <c r="AB1063" s="5">
        <f t="shared" si="35"/>
        <v>10448.187534073626</v>
      </c>
    </row>
    <row r="1064" spans="1:28" x14ac:dyDescent="0.25">
      <c r="A1064" s="95">
        <v>2007</v>
      </c>
      <c r="B1064" s="95" t="s">
        <v>65</v>
      </c>
      <c r="C1064" s="52" t="s">
        <v>12</v>
      </c>
      <c r="D1064" s="5">
        <f>VLOOKUP(B1064,SWH!$A$4:$C$19,3,FALSE)</f>
        <v>232.34</v>
      </c>
      <c r="E1064" s="5">
        <f>'90.1 Data-SI'!E1064*Convert!$B$6/Convert!$B$5/$D1064</f>
        <v>0</v>
      </c>
      <c r="F1064" s="5">
        <f>'90.1 Data-SI'!F1064*Convert!$B$7/Convert!$B$5/$D1064</f>
        <v>935.3573307317821</v>
      </c>
      <c r="G1064" s="5">
        <f>'90.1 Data-SI'!G1064*Convert!$B$6/Convert!$B$5/$D1064</f>
        <v>155.42996135931057</v>
      </c>
      <c r="H1064" s="5">
        <f>'90.1 Data-SI'!H1064*Convert!$B$6/Convert!$B$5/$D1064</f>
        <v>284.27969546545768</v>
      </c>
      <c r="I1064" s="5">
        <f>'90.1 Data-SI'!I1064*Convert!$B$6/Convert!$B$5/$D1064</f>
        <v>103.44327757214043</v>
      </c>
      <c r="J1064" s="5">
        <f>'90.1 Data-SI'!J1064*Convert!$B$6/Convert!$B$5/$D1064</f>
        <v>1048.3665700649431</v>
      </c>
      <c r="K1064" s="5">
        <f>'90.1 Data-SI'!K1064*Convert!$B$7/Convert!$B$5/$D1064</f>
        <v>618.39622009889717</v>
      </c>
      <c r="L1064" s="5">
        <f>'90.1 Data-SI'!L1064*Convert!$B$6/Convert!$B$5/$D1064</f>
        <v>0</v>
      </c>
      <c r="M1064" s="5">
        <f>'90.1 Data-SI'!M1064*Convert!$B$6/Convert!$B$5/$D1064</f>
        <v>470.03837766491631</v>
      </c>
      <c r="N1064" s="5">
        <f>'90.1 Data-SI'!N1064*Convert!$B$6/Convert!$B$5/$D1064</f>
        <v>0</v>
      </c>
      <c r="O1064" s="5">
        <f>'90.1 Data-SI'!O1064*Convert!$B$6/Convert!$B$5/$D1064</f>
        <v>0</v>
      </c>
      <c r="P1064" s="5">
        <f>'90.1 Data-SI'!P1064*Convert!$B$6/Convert!$B$5/$D1064</f>
        <v>0</v>
      </c>
      <c r="Q1064" s="5">
        <f>'90.1 Data-SI'!Q1064*Convert!$B$6/Convert!$B$5/$D1064</f>
        <v>0</v>
      </c>
      <c r="R1064" s="5">
        <f>'90.1 Data-SI'!R1064*Convert!$B$6/Convert!$B$5/$D1064</f>
        <v>0</v>
      </c>
      <c r="S1064" s="5">
        <f>'90.1 Data-SI'!S1064*Convert!$B$6/Convert!$B$5/$D1064</f>
        <v>0</v>
      </c>
      <c r="T1064" s="5">
        <f>'90.1 Data-SI'!T1064*Convert!$B$6/Convert!$B$5/$D1064</f>
        <v>0</v>
      </c>
      <c r="U1064" s="5">
        <f>'90.1 Data-SI'!U1064*Convert!$B$7/Convert!$B$5/$D1064</f>
        <v>292.60939427849996</v>
      </c>
      <c r="V1064" s="5">
        <f>'90.1 Data-SI'!V1064*Convert!$B$6/Convert!$B$5/$D1064</f>
        <v>235.51141526307234</v>
      </c>
      <c r="W1064" s="5">
        <f>'90.1 Data-SI'!W1064*Convert!$B$6/Convert!$B$5/$D1064</f>
        <v>625.46833902422679</v>
      </c>
      <c r="X1064" s="5">
        <f>'90.1 Data-SI'!X1064*Convert!$B$7/Convert!$B$5/$D1064</f>
        <v>935.3573307317821</v>
      </c>
      <c r="Y1064" s="5">
        <f t="shared" si="34"/>
        <v>1560.8256697560089</v>
      </c>
      <c r="Z1064" s="5">
        <f>'90.1 Data-SI'!Z1064*Convert!$B$6/Convert!$B$5/$D1064</f>
        <v>5394.2715895287556</v>
      </c>
      <c r="AA1064" s="5">
        <f>'90.1 Data-SI'!AA1064*Convert!$B$6/Convert!$B$5/$D1064</f>
        <v>7691.3030233470117</v>
      </c>
      <c r="AB1064" s="5">
        <f t="shared" si="35"/>
        <v>13085.574612875767</v>
      </c>
    </row>
    <row r="1065" spans="1:28" x14ac:dyDescent="0.25">
      <c r="A1065" s="95">
        <v>2007</v>
      </c>
      <c r="B1065" s="95" t="s">
        <v>65</v>
      </c>
      <c r="C1065" s="52" t="s">
        <v>8</v>
      </c>
      <c r="D1065" s="5">
        <f>VLOOKUP(B1065,SWH!$A$4:$C$19,3,FALSE)</f>
        <v>232.34</v>
      </c>
      <c r="E1065" s="5">
        <f>'90.1 Data-SI'!E1065*Convert!$B$6/Convert!$B$5/$D1065</f>
        <v>0</v>
      </c>
      <c r="F1065" s="5">
        <f>'90.1 Data-SI'!F1065*Convert!$B$7/Convert!$B$5/$D1065</f>
        <v>1360.6894111120678</v>
      </c>
      <c r="G1065" s="5">
        <f>'90.1 Data-SI'!G1065*Convert!$B$6/Convert!$B$5/$D1065</f>
        <v>53.917725938040995</v>
      </c>
      <c r="H1065" s="5">
        <f>'90.1 Data-SI'!H1065*Convert!$B$6/Convert!$B$5/$D1065</f>
        <v>284.27969546545768</v>
      </c>
      <c r="I1065" s="5">
        <f>'90.1 Data-SI'!I1065*Convert!$B$6/Convert!$B$5/$D1065</f>
        <v>102.8753239983549</v>
      </c>
      <c r="J1065" s="5">
        <f>'90.1 Data-SI'!J1065*Convert!$B$6/Convert!$B$5/$D1065</f>
        <v>1048.3665700649431</v>
      </c>
      <c r="K1065" s="5">
        <f>'90.1 Data-SI'!K1065*Convert!$B$7/Convert!$B$5/$D1065</f>
        <v>618.39622009889717</v>
      </c>
      <c r="L1065" s="5">
        <f>'90.1 Data-SI'!L1065*Convert!$B$6/Convert!$B$5/$D1065</f>
        <v>0</v>
      </c>
      <c r="M1065" s="5">
        <f>'90.1 Data-SI'!M1065*Convert!$B$6/Convert!$B$5/$D1065</f>
        <v>447.09305328398034</v>
      </c>
      <c r="N1065" s="5">
        <f>'90.1 Data-SI'!N1065*Convert!$B$6/Convert!$B$5/$D1065</f>
        <v>0</v>
      </c>
      <c r="O1065" s="5">
        <f>'90.1 Data-SI'!O1065*Convert!$B$6/Convert!$B$5/$D1065</f>
        <v>0</v>
      </c>
      <c r="P1065" s="5">
        <f>'90.1 Data-SI'!P1065*Convert!$B$6/Convert!$B$5/$D1065</f>
        <v>0</v>
      </c>
      <c r="Q1065" s="5">
        <f>'90.1 Data-SI'!Q1065*Convert!$B$6/Convert!$B$5/$D1065</f>
        <v>0</v>
      </c>
      <c r="R1065" s="5">
        <f>'90.1 Data-SI'!R1065*Convert!$B$6/Convert!$B$5/$D1065</f>
        <v>0</v>
      </c>
      <c r="S1065" s="5">
        <f>'90.1 Data-SI'!S1065*Convert!$B$6/Convert!$B$5/$D1065</f>
        <v>0</v>
      </c>
      <c r="T1065" s="5">
        <f>'90.1 Data-SI'!T1065*Convert!$B$6/Convert!$B$5/$D1065</f>
        <v>0</v>
      </c>
      <c r="U1065" s="5">
        <f>'90.1 Data-SI'!U1065*Convert!$B$7/Convert!$B$5/$D1065</f>
        <v>314.87456122732016</v>
      </c>
      <c r="V1065" s="5">
        <f>'90.1 Data-SI'!V1065*Convert!$B$6/Convert!$B$5/$D1065</f>
        <v>231.83864881925911</v>
      </c>
      <c r="W1065" s="5">
        <f>'90.1 Data-SI'!W1065*Convert!$B$6/Convert!$B$5/$D1065</f>
        <v>501.01077922202131</v>
      </c>
      <c r="X1065" s="5">
        <f>'90.1 Data-SI'!X1065*Convert!$B$7/Convert!$B$5/$D1065</f>
        <v>1360.6894111120678</v>
      </c>
      <c r="Y1065" s="5">
        <f t="shared" si="34"/>
        <v>1861.700190334089</v>
      </c>
      <c r="Z1065" s="5">
        <f>'90.1 Data-SI'!Z1065*Convert!$B$6/Convert!$B$5/$D1065</f>
        <v>6701.9657613841773</v>
      </c>
      <c r="AA1065" s="5">
        <f>'90.1 Data-SI'!AA1065*Convert!$B$6/Convert!$B$5/$D1065</f>
        <v>8870.3367789542135</v>
      </c>
      <c r="AB1065" s="5">
        <f t="shared" si="35"/>
        <v>15572.302540338391</v>
      </c>
    </row>
    <row r="1066" spans="1:28" x14ac:dyDescent="0.25">
      <c r="A1066" s="95">
        <v>2010</v>
      </c>
      <c r="B1066" s="95" t="s">
        <v>65</v>
      </c>
      <c r="C1066" s="52" t="s">
        <v>10</v>
      </c>
      <c r="D1066" s="5">
        <f>VLOOKUP(B1066,SWH!$A$4:$C$19,3,FALSE)</f>
        <v>232.34</v>
      </c>
      <c r="E1066" s="5">
        <f>'90.1 Data-SI'!E1066*Convert!$B$6/Convert!$B$5/$D1066</f>
        <v>0</v>
      </c>
      <c r="F1066" s="5">
        <f>'90.1 Data-SI'!F1066*Convert!$B$7/Convert!$B$5/$D1066</f>
        <v>0</v>
      </c>
      <c r="G1066" s="5">
        <f>'90.1 Data-SI'!G1066*Convert!$B$6/Convert!$B$5/$D1066</f>
        <v>1486.5995475978691</v>
      </c>
      <c r="H1066" s="5">
        <f>'90.1 Data-SI'!H1066*Convert!$B$6/Convert!$B$5/$D1066</f>
        <v>129.49341482310408</v>
      </c>
      <c r="I1066" s="5">
        <f>'90.1 Data-SI'!I1066*Convert!$B$6/Convert!$B$5/$D1066</f>
        <v>58.196309527225424</v>
      </c>
      <c r="J1066" s="5">
        <f>'90.1 Data-SI'!J1066*Convert!$B$6/Convert!$B$5/$D1066</f>
        <v>1047.2685264889576</v>
      </c>
      <c r="K1066" s="5">
        <f>'90.1 Data-SI'!K1066*Convert!$B$7/Convert!$B$5/$D1066</f>
        <v>618.39622009889717</v>
      </c>
      <c r="L1066" s="5">
        <f>'90.1 Data-SI'!L1066*Convert!$B$6/Convert!$B$5/$D1066</f>
        <v>0</v>
      </c>
      <c r="M1066" s="5">
        <f>'90.1 Data-SI'!M1066*Convert!$B$6/Convert!$B$5/$D1066</f>
        <v>397.64322879305223</v>
      </c>
      <c r="N1066" s="5">
        <f>'90.1 Data-SI'!N1066*Convert!$B$6/Convert!$B$5/$D1066</f>
        <v>0</v>
      </c>
      <c r="O1066" s="5">
        <f>'90.1 Data-SI'!O1066*Convert!$B$6/Convert!$B$5/$D1066</f>
        <v>0</v>
      </c>
      <c r="P1066" s="5">
        <f>'90.1 Data-SI'!P1066*Convert!$B$6/Convert!$B$5/$D1066</f>
        <v>0</v>
      </c>
      <c r="Q1066" s="5">
        <f>'90.1 Data-SI'!Q1066*Convert!$B$6/Convert!$B$5/$D1066</f>
        <v>0</v>
      </c>
      <c r="R1066" s="5">
        <f>'90.1 Data-SI'!R1066*Convert!$B$6/Convert!$B$5/$D1066</f>
        <v>0</v>
      </c>
      <c r="S1066" s="5">
        <f>'90.1 Data-SI'!S1066*Convert!$B$6/Convert!$B$5/$D1066</f>
        <v>0</v>
      </c>
      <c r="T1066" s="5">
        <f>'90.1 Data-SI'!T1066*Convert!$B$6/Convert!$B$5/$D1066</f>
        <v>0</v>
      </c>
      <c r="U1066" s="5">
        <f>'90.1 Data-SI'!U1066*Convert!$B$7/Convert!$B$5/$D1066</f>
        <v>161.42894034604458</v>
      </c>
      <c r="V1066" s="5">
        <f>'90.1 Data-SI'!V1066*Convert!$B$6/Convert!$B$5/$D1066</f>
        <v>266.06731753273459</v>
      </c>
      <c r="W1066" s="5">
        <f>'90.1 Data-SI'!W1066*Convert!$B$6/Convert!$B$5/$D1066</f>
        <v>1884.2427763909213</v>
      </c>
      <c r="X1066" s="5">
        <f>'90.1 Data-SI'!X1066*Convert!$B$7/Convert!$B$5/$D1066</f>
        <v>0</v>
      </c>
      <c r="Y1066" s="5">
        <f t="shared" si="34"/>
        <v>1884.2427763909213</v>
      </c>
      <c r="Z1066" s="5">
        <f>'90.1 Data-SI'!Z1066*Convert!$B$6/Convert!$B$5/$D1066</f>
        <v>2278.2889658833319</v>
      </c>
      <c r="AA1066" s="5">
        <f>'90.1 Data-SI'!AA1066*Convert!$B$6/Convert!$B$5/$D1066</f>
        <v>5663.5573106462753</v>
      </c>
      <c r="AB1066" s="5">
        <f t="shared" si="35"/>
        <v>7941.8462765296072</v>
      </c>
    </row>
    <row r="1067" spans="1:28" x14ac:dyDescent="0.25">
      <c r="A1067" s="95">
        <v>2010</v>
      </c>
      <c r="B1067" s="95" t="s">
        <v>65</v>
      </c>
      <c r="C1067" s="52" t="s">
        <v>6</v>
      </c>
      <c r="D1067" s="5">
        <f>VLOOKUP(B1067,SWH!$A$4:$C$19,3,FALSE)</f>
        <v>232.34</v>
      </c>
      <c r="E1067" s="5">
        <f>'90.1 Data-SI'!E1067*Convert!$B$6/Convert!$B$5/$D1067</f>
        <v>0</v>
      </c>
      <c r="F1067" s="5">
        <f>'90.1 Data-SI'!F1067*Convert!$B$7/Convert!$B$5/$D1067</f>
        <v>0.14255927615659045</v>
      </c>
      <c r="G1067" s="5">
        <f>'90.1 Data-SI'!G1067*Convert!$B$6/Convert!$B$5/$D1067</f>
        <v>1276.6081795835605</v>
      </c>
      <c r="H1067" s="5">
        <f>'90.1 Data-SI'!H1067*Convert!$B$6/Convert!$B$5/$D1067</f>
        <v>129.30409696517555</v>
      </c>
      <c r="I1067" s="5">
        <f>'90.1 Data-SI'!I1067*Convert!$B$6/Convert!$B$5/$D1067</f>
        <v>58.158445955639721</v>
      </c>
      <c r="J1067" s="5">
        <f>'90.1 Data-SI'!J1067*Convert!$B$6/Convert!$B$5/$D1067</f>
        <v>1047.2685264889576</v>
      </c>
      <c r="K1067" s="5">
        <f>'90.1 Data-SI'!K1067*Convert!$B$7/Convert!$B$5/$D1067</f>
        <v>618.39622009889717</v>
      </c>
      <c r="L1067" s="5">
        <f>'90.1 Data-SI'!L1067*Convert!$B$6/Convert!$B$5/$D1067</f>
        <v>0</v>
      </c>
      <c r="M1067" s="5">
        <f>'90.1 Data-SI'!M1067*Convert!$B$6/Convert!$B$5/$D1067</f>
        <v>391.24428519506853</v>
      </c>
      <c r="N1067" s="5">
        <f>'90.1 Data-SI'!N1067*Convert!$B$6/Convert!$B$5/$D1067</f>
        <v>0</v>
      </c>
      <c r="O1067" s="5">
        <f>'90.1 Data-SI'!O1067*Convert!$B$6/Convert!$B$5/$D1067</f>
        <v>0</v>
      </c>
      <c r="P1067" s="5">
        <f>'90.1 Data-SI'!P1067*Convert!$B$6/Convert!$B$5/$D1067</f>
        <v>0</v>
      </c>
      <c r="Q1067" s="5">
        <f>'90.1 Data-SI'!Q1067*Convert!$B$6/Convert!$B$5/$D1067</f>
        <v>0</v>
      </c>
      <c r="R1067" s="5">
        <f>'90.1 Data-SI'!R1067*Convert!$B$6/Convert!$B$5/$D1067</f>
        <v>0</v>
      </c>
      <c r="S1067" s="5">
        <f>'90.1 Data-SI'!S1067*Convert!$B$6/Convert!$B$5/$D1067</f>
        <v>0</v>
      </c>
      <c r="T1067" s="5">
        <f>'90.1 Data-SI'!T1067*Convert!$B$6/Convert!$B$5/$D1067</f>
        <v>0</v>
      </c>
      <c r="U1067" s="5">
        <f>'90.1 Data-SI'!U1067*Convert!$B$7/Convert!$B$5/$D1067</f>
        <v>160.61246449169323</v>
      </c>
      <c r="V1067" s="5">
        <f>'90.1 Data-SI'!V1067*Convert!$B$6/Convert!$B$5/$D1067</f>
        <v>264.59063824089213</v>
      </c>
      <c r="W1067" s="5">
        <f>'90.1 Data-SI'!W1067*Convert!$B$6/Convert!$B$5/$D1067</f>
        <v>1667.8524647786289</v>
      </c>
      <c r="X1067" s="5">
        <f>'90.1 Data-SI'!X1067*Convert!$B$7/Convert!$B$5/$D1067</f>
        <v>0.14255927615659045</v>
      </c>
      <c r="Y1067" s="5">
        <f t="shared" si="34"/>
        <v>1667.9950240547855</v>
      </c>
      <c r="Z1067" s="5">
        <f>'90.1 Data-SI'!Z1067*Convert!$B$6/Convert!$B$5/$D1067</f>
        <v>2276.3579237324611</v>
      </c>
      <c r="AA1067" s="5">
        <f>'90.1 Data-SI'!AA1067*Convert!$B$6/Convert!$B$5/$D1067</f>
        <v>5443.5320961617554</v>
      </c>
      <c r="AB1067" s="5">
        <f t="shared" si="35"/>
        <v>7719.8900198942165</v>
      </c>
    </row>
    <row r="1068" spans="1:28" x14ac:dyDescent="0.25">
      <c r="A1068" s="95">
        <v>2010</v>
      </c>
      <c r="B1068" s="95" t="s">
        <v>65</v>
      </c>
      <c r="C1068" s="52" t="s">
        <v>11</v>
      </c>
      <c r="D1068" s="5">
        <f>VLOOKUP(B1068,SWH!$A$4:$C$19,3,FALSE)</f>
        <v>232.34</v>
      </c>
      <c r="E1068" s="5">
        <f>'90.1 Data-SI'!E1068*Convert!$B$6/Convert!$B$5/$D1068</f>
        <v>0</v>
      </c>
      <c r="F1068" s="5">
        <f>'90.1 Data-SI'!F1068*Convert!$B$7/Convert!$B$5/$D1068</f>
        <v>0</v>
      </c>
      <c r="G1068" s="5">
        <f>'90.1 Data-SI'!G1068*Convert!$B$6/Convert!$B$5/$D1068</f>
        <v>900.66077730911593</v>
      </c>
      <c r="H1068" s="5">
        <f>'90.1 Data-SI'!H1068*Convert!$B$6/Convert!$B$5/$D1068</f>
        <v>129.53127839468976</v>
      </c>
      <c r="I1068" s="5">
        <f>'90.1 Data-SI'!I1068*Convert!$B$6/Convert!$B$5/$D1068</f>
        <v>58.196309527225424</v>
      </c>
      <c r="J1068" s="5">
        <f>'90.1 Data-SI'!J1068*Convert!$B$6/Convert!$B$5/$D1068</f>
        <v>1047.2685264889576</v>
      </c>
      <c r="K1068" s="5">
        <f>'90.1 Data-SI'!K1068*Convert!$B$7/Convert!$B$5/$D1068</f>
        <v>618.39622009889717</v>
      </c>
      <c r="L1068" s="5">
        <f>'90.1 Data-SI'!L1068*Convert!$B$6/Convert!$B$5/$D1068</f>
        <v>0</v>
      </c>
      <c r="M1068" s="5">
        <f>'90.1 Data-SI'!M1068*Convert!$B$6/Convert!$B$5/$D1068</f>
        <v>379.50657800350064</v>
      </c>
      <c r="N1068" s="5">
        <f>'90.1 Data-SI'!N1068*Convert!$B$6/Convert!$B$5/$D1068</f>
        <v>0</v>
      </c>
      <c r="O1068" s="5">
        <f>'90.1 Data-SI'!O1068*Convert!$B$6/Convert!$B$5/$D1068</f>
        <v>0</v>
      </c>
      <c r="P1068" s="5">
        <f>'90.1 Data-SI'!P1068*Convert!$B$6/Convert!$B$5/$D1068</f>
        <v>0</v>
      </c>
      <c r="Q1068" s="5">
        <f>'90.1 Data-SI'!Q1068*Convert!$B$6/Convert!$B$5/$D1068</f>
        <v>0</v>
      </c>
      <c r="R1068" s="5">
        <f>'90.1 Data-SI'!R1068*Convert!$B$6/Convert!$B$5/$D1068</f>
        <v>0</v>
      </c>
      <c r="S1068" s="5">
        <f>'90.1 Data-SI'!S1068*Convert!$B$6/Convert!$B$5/$D1068</f>
        <v>0</v>
      </c>
      <c r="T1068" s="5">
        <f>'90.1 Data-SI'!T1068*Convert!$B$6/Convert!$B$5/$D1068</f>
        <v>0</v>
      </c>
      <c r="U1068" s="5">
        <f>'90.1 Data-SI'!U1068*Convert!$B$7/Convert!$B$5/$D1068</f>
        <v>176.08662592178132</v>
      </c>
      <c r="V1068" s="5">
        <f>'90.1 Data-SI'!V1068*Convert!$B$6/Convert!$B$5/$D1068</f>
        <v>259.8576917926793</v>
      </c>
      <c r="W1068" s="5">
        <f>'90.1 Data-SI'!W1068*Convert!$B$6/Convert!$B$5/$D1068</f>
        <v>1280.1673553126166</v>
      </c>
      <c r="X1068" s="5">
        <f>'90.1 Data-SI'!X1068*Convert!$B$7/Convert!$B$5/$D1068</f>
        <v>0</v>
      </c>
      <c r="Y1068" s="5">
        <f t="shared" si="34"/>
        <v>1280.1673553126166</v>
      </c>
      <c r="Z1068" s="5">
        <f>'90.1 Data-SI'!Z1068*Convert!$B$6/Convert!$B$5/$D1068</f>
        <v>2321.1505289183474</v>
      </c>
      <c r="AA1068" s="5">
        <f>'90.1 Data-SI'!AA1068*Convert!$B$6/Convert!$B$5/$D1068</f>
        <v>5096.1716904345158</v>
      </c>
      <c r="AB1068" s="5">
        <f t="shared" si="35"/>
        <v>7417.3222193528636</v>
      </c>
    </row>
    <row r="1069" spans="1:28" x14ac:dyDescent="0.25">
      <c r="A1069" s="95">
        <v>2010</v>
      </c>
      <c r="B1069" s="95" t="s">
        <v>65</v>
      </c>
      <c r="C1069" s="52" t="s">
        <v>13</v>
      </c>
      <c r="D1069" s="5">
        <f>VLOOKUP(B1069,SWH!$A$4:$C$19,3,FALSE)</f>
        <v>232.34</v>
      </c>
      <c r="E1069" s="5">
        <f>'90.1 Data-SI'!E1069*Convert!$B$6/Convert!$B$5/$D1069</f>
        <v>0</v>
      </c>
      <c r="F1069" s="5">
        <f>'90.1 Data-SI'!F1069*Convert!$B$7/Convert!$B$5/$D1069</f>
        <v>12.026818933937811</v>
      </c>
      <c r="G1069" s="5">
        <f>'90.1 Data-SI'!G1069*Convert!$B$6/Convert!$B$5/$D1069</f>
        <v>974.15396975696513</v>
      </c>
      <c r="H1069" s="5">
        <f>'90.1 Data-SI'!H1069*Convert!$B$6/Convert!$B$5/$D1069</f>
        <v>129.60700553786117</v>
      </c>
      <c r="I1069" s="5">
        <f>'90.1 Data-SI'!I1069*Convert!$B$6/Convert!$B$5/$D1069</f>
        <v>58.082718812468315</v>
      </c>
      <c r="J1069" s="5">
        <f>'90.1 Data-SI'!J1069*Convert!$B$6/Convert!$B$5/$D1069</f>
        <v>1047.2685264889576</v>
      </c>
      <c r="K1069" s="5">
        <f>'90.1 Data-SI'!K1069*Convert!$B$7/Convert!$B$5/$D1069</f>
        <v>618.39622009889717</v>
      </c>
      <c r="L1069" s="5">
        <f>'90.1 Data-SI'!L1069*Convert!$B$6/Convert!$B$5/$D1069</f>
        <v>0</v>
      </c>
      <c r="M1069" s="5">
        <f>'90.1 Data-SI'!M1069*Convert!$B$6/Convert!$B$5/$D1069</f>
        <v>375.6444937017589</v>
      </c>
      <c r="N1069" s="5">
        <f>'90.1 Data-SI'!N1069*Convert!$B$6/Convert!$B$5/$D1069</f>
        <v>0</v>
      </c>
      <c r="O1069" s="5">
        <f>'90.1 Data-SI'!O1069*Convert!$B$6/Convert!$B$5/$D1069</f>
        <v>0</v>
      </c>
      <c r="P1069" s="5">
        <f>'90.1 Data-SI'!P1069*Convert!$B$6/Convert!$B$5/$D1069</f>
        <v>0</v>
      </c>
      <c r="Q1069" s="5">
        <f>'90.1 Data-SI'!Q1069*Convert!$B$6/Convert!$B$5/$D1069</f>
        <v>0</v>
      </c>
      <c r="R1069" s="5">
        <f>'90.1 Data-SI'!R1069*Convert!$B$6/Convert!$B$5/$D1069</f>
        <v>0</v>
      </c>
      <c r="S1069" s="5">
        <f>'90.1 Data-SI'!S1069*Convert!$B$6/Convert!$B$5/$D1069</f>
        <v>0</v>
      </c>
      <c r="T1069" s="5">
        <f>'90.1 Data-SI'!T1069*Convert!$B$6/Convert!$B$5/$D1069</f>
        <v>0</v>
      </c>
      <c r="U1069" s="5">
        <f>'90.1 Data-SI'!U1069*Convert!$B$7/Convert!$B$5/$D1069</f>
        <v>176.30694480311422</v>
      </c>
      <c r="V1069" s="5">
        <f>'90.1 Data-SI'!V1069*Convert!$B$6/Convert!$B$5/$D1069</f>
        <v>260.99359894025042</v>
      </c>
      <c r="W1069" s="5">
        <f>'90.1 Data-SI'!W1069*Convert!$B$6/Convert!$B$5/$D1069</f>
        <v>1349.7984634587242</v>
      </c>
      <c r="X1069" s="5">
        <f>'90.1 Data-SI'!X1069*Convert!$B$7/Convert!$B$5/$D1069</f>
        <v>12.026818933937811</v>
      </c>
      <c r="Y1069" s="5">
        <f t="shared" si="34"/>
        <v>1361.8252823926621</v>
      </c>
      <c r="Z1069" s="5">
        <f>'90.1 Data-SI'!Z1069*Convert!$B$6/Convert!$B$5/$D1069</f>
        <v>2356.8937404952512</v>
      </c>
      <c r="AA1069" s="5">
        <f>'90.1 Data-SI'!AA1069*Convert!$B$6/Convert!$B$5/$D1069</f>
        <v>5202.6440537335129</v>
      </c>
      <c r="AB1069" s="5">
        <f t="shared" si="35"/>
        <v>7559.5377942287641</v>
      </c>
    </row>
    <row r="1070" spans="1:28" x14ac:dyDescent="0.25">
      <c r="A1070" s="95">
        <v>2010</v>
      </c>
      <c r="B1070" s="95" t="s">
        <v>65</v>
      </c>
      <c r="C1070" s="52" t="s">
        <v>19</v>
      </c>
      <c r="D1070" s="5">
        <f>VLOOKUP(B1070,SWH!$A$4:$C$19,3,FALSE)</f>
        <v>232.34</v>
      </c>
      <c r="E1070" s="5">
        <f>'90.1 Data-SI'!E1070*Convert!$B$6/Convert!$B$5/$D1070</f>
        <v>0</v>
      </c>
      <c r="F1070" s="5">
        <f>'90.1 Data-SI'!F1070*Convert!$B$7/Convert!$B$5/$D1070</f>
        <v>38.024446931221483</v>
      </c>
      <c r="G1070" s="5">
        <f>'90.1 Data-SI'!G1070*Convert!$B$6/Convert!$B$5/$D1070</f>
        <v>755.56757099270226</v>
      </c>
      <c r="H1070" s="5">
        <f>'90.1 Data-SI'!H1070*Convert!$B$6/Convert!$B$5/$D1070</f>
        <v>129.11477910724705</v>
      </c>
      <c r="I1070" s="5">
        <f>'90.1 Data-SI'!I1070*Convert!$B$6/Convert!$B$5/$D1070</f>
        <v>58.082718812468315</v>
      </c>
      <c r="J1070" s="5">
        <f>'90.1 Data-SI'!J1070*Convert!$B$6/Convert!$B$5/$D1070</f>
        <v>1047.2685264889576</v>
      </c>
      <c r="K1070" s="5">
        <f>'90.1 Data-SI'!K1070*Convert!$B$7/Convert!$B$5/$D1070</f>
        <v>618.39622009889717</v>
      </c>
      <c r="L1070" s="5">
        <f>'90.1 Data-SI'!L1070*Convert!$B$6/Convert!$B$5/$D1070</f>
        <v>0</v>
      </c>
      <c r="M1070" s="5">
        <f>'90.1 Data-SI'!M1070*Convert!$B$6/Convert!$B$5/$D1070</f>
        <v>390.86564947921153</v>
      </c>
      <c r="N1070" s="5">
        <f>'90.1 Data-SI'!N1070*Convert!$B$6/Convert!$B$5/$D1070</f>
        <v>0</v>
      </c>
      <c r="O1070" s="5">
        <f>'90.1 Data-SI'!O1070*Convert!$B$6/Convert!$B$5/$D1070</f>
        <v>0</v>
      </c>
      <c r="P1070" s="5">
        <f>'90.1 Data-SI'!P1070*Convert!$B$6/Convert!$B$5/$D1070</f>
        <v>0</v>
      </c>
      <c r="Q1070" s="5">
        <f>'90.1 Data-SI'!Q1070*Convert!$B$6/Convert!$B$5/$D1070</f>
        <v>0</v>
      </c>
      <c r="R1070" s="5">
        <f>'90.1 Data-SI'!R1070*Convert!$B$6/Convert!$B$5/$D1070</f>
        <v>0</v>
      </c>
      <c r="S1070" s="5">
        <f>'90.1 Data-SI'!S1070*Convert!$B$6/Convert!$B$5/$D1070</f>
        <v>0</v>
      </c>
      <c r="T1070" s="5">
        <f>'90.1 Data-SI'!T1070*Convert!$B$6/Convert!$B$5/$D1070</f>
        <v>0</v>
      </c>
      <c r="U1070" s="5">
        <f>'90.1 Data-SI'!U1070*Convert!$B$7/Convert!$B$5/$D1070</f>
        <v>192.62350195594581</v>
      </c>
      <c r="V1070" s="5">
        <f>'90.1 Data-SI'!V1070*Convert!$B$6/Convert!$B$5/$D1070</f>
        <v>256.67715177948025</v>
      </c>
      <c r="W1070" s="5">
        <f>'90.1 Data-SI'!W1070*Convert!$B$6/Convert!$B$5/$D1070</f>
        <v>1146.433220471914</v>
      </c>
      <c r="X1070" s="5">
        <f>'90.1 Data-SI'!X1070*Convert!$B$7/Convert!$B$5/$D1070</f>
        <v>38.024446931221483</v>
      </c>
      <c r="Y1070" s="5">
        <f t="shared" si="34"/>
        <v>1184.4576674031355</v>
      </c>
      <c r="Z1070" s="5">
        <f>'90.1 Data-SI'!Z1070*Convert!$B$6/Convert!$B$5/$D1070</f>
        <v>2480.5561652941569</v>
      </c>
      <c r="AA1070" s="5">
        <f>'90.1 Data-SI'!AA1070*Convert!$B$6/Convert!$B$5/$D1070</f>
        <v>5118.132561954224</v>
      </c>
      <c r="AB1070" s="5">
        <f t="shared" si="35"/>
        <v>7598.6887272483809</v>
      </c>
    </row>
    <row r="1071" spans="1:28" x14ac:dyDescent="0.25">
      <c r="A1071" s="95">
        <v>2010</v>
      </c>
      <c r="B1071" s="95" t="s">
        <v>65</v>
      </c>
      <c r="C1071" s="52" t="s">
        <v>20</v>
      </c>
      <c r="D1071" s="5">
        <f>VLOOKUP(B1071,SWH!$A$4:$C$19,3,FALSE)</f>
        <v>232.34</v>
      </c>
      <c r="E1071" s="5">
        <f>'90.1 Data-SI'!E1071*Convert!$B$6/Convert!$B$5/$D1071</f>
        <v>0</v>
      </c>
      <c r="F1071" s="5">
        <f>'90.1 Data-SI'!F1071*Convert!$B$7/Convert!$B$5/$D1071</f>
        <v>26.11426740504816</v>
      </c>
      <c r="G1071" s="5">
        <f>'90.1 Data-SI'!G1071*Convert!$B$6/Convert!$B$5/$D1071</f>
        <v>518.42802215144468</v>
      </c>
      <c r="H1071" s="5">
        <f>'90.1 Data-SI'!H1071*Convert!$B$6/Convert!$B$5/$D1071</f>
        <v>129.15264267883273</v>
      </c>
      <c r="I1071" s="5">
        <f>'90.1 Data-SI'!I1071*Convert!$B$6/Convert!$B$5/$D1071</f>
        <v>58.120582384054011</v>
      </c>
      <c r="J1071" s="5">
        <f>'90.1 Data-SI'!J1071*Convert!$B$6/Convert!$B$5/$D1071</f>
        <v>1047.2685264889576</v>
      </c>
      <c r="K1071" s="5">
        <f>'90.1 Data-SI'!K1071*Convert!$B$7/Convert!$B$5/$D1071</f>
        <v>618.39622009889717</v>
      </c>
      <c r="L1071" s="5">
        <f>'90.1 Data-SI'!L1071*Convert!$B$6/Convert!$B$5/$D1071</f>
        <v>0</v>
      </c>
      <c r="M1071" s="5">
        <f>'90.1 Data-SI'!M1071*Convert!$B$6/Convert!$B$5/$D1071</f>
        <v>337.28869568544184</v>
      </c>
      <c r="N1071" s="5">
        <f>'90.1 Data-SI'!N1071*Convert!$B$6/Convert!$B$5/$D1071</f>
        <v>0</v>
      </c>
      <c r="O1071" s="5">
        <f>'90.1 Data-SI'!O1071*Convert!$B$6/Convert!$B$5/$D1071</f>
        <v>0</v>
      </c>
      <c r="P1071" s="5">
        <f>'90.1 Data-SI'!P1071*Convert!$B$6/Convert!$B$5/$D1071</f>
        <v>0</v>
      </c>
      <c r="Q1071" s="5">
        <f>'90.1 Data-SI'!Q1071*Convert!$B$6/Convert!$B$5/$D1071</f>
        <v>0</v>
      </c>
      <c r="R1071" s="5">
        <f>'90.1 Data-SI'!R1071*Convert!$B$6/Convert!$B$5/$D1071</f>
        <v>0</v>
      </c>
      <c r="S1071" s="5">
        <f>'90.1 Data-SI'!S1071*Convert!$B$6/Convert!$B$5/$D1071</f>
        <v>0</v>
      </c>
      <c r="T1071" s="5">
        <f>'90.1 Data-SI'!T1071*Convert!$B$6/Convert!$B$5/$D1071</f>
        <v>0</v>
      </c>
      <c r="U1071" s="5">
        <f>'90.1 Data-SI'!U1071*Convert!$B$7/Convert!$B$5/$D1071</f>
        <v>193.62141688904191</v>
      </c>
      <c r="V1071" s="5">
        <f>'90.1 Data-SI'!V1071*Convert!$B$6/Convert!$B$5/$D1071</f>
        <v>252.58788604822431</v>
      </c>
      <c r="W1071" s="5">
        <f>'90.1 Data-SI'!W1071*Convert!$B$6/Convert!$B$5/$D1071</f>
        <v>855.71671783688657</v>
      </c>
      <c r="X1071" s="5">
        <f>'90.1 Data-SI'!X1071*Convert!$B$7/Convert!$B$5/$D1071</f>
        <v>26.11426740504816</v>
      </c>
      <c r="Y1071" s="5">
        <f t="shared" si="34"/>
        <v>881.83098524193474</v>
      </c>
      <c r="Z1071" s="5">
        <f>'90.1 Data-SI'!Z1071*Convert!$B$6/Convert!$B$5/$D1071</f>
        <v>2448.6750380189951</v>
      </c>
      <c r="AA1071" s="5">
        <f>'90.1 Data-SI'!AA1071*Convert!$B$6/Convert!$B$5/$D1071</f>
        <v>4791.5213934559506</v>
      </c>
      <c r="AB1071" s="5">
        <f t="shared" si="35"/>
        <v>7240.1964314749457</v>
      </c>
    </row>
    <row r="1072" spans="1:28" x14ac:dyDescent="0.25">
      <c r="A1072" s="95">
        <v>2010</v>
      </c>
      <c r="B1072" s="95" t="s">
        <v>65</v>
      </c>
      <c r="C1072" s="52" t="s">
        <v>3</v>
      </c>
      <c r="D1072" s="5">
        <f>VLOOKUP(B1072,SWH!$A$4:$C$19,3,FALSE)</f>
        <v>232.34</v>
      </c>
      <c r="E1072" s="5">
        <f>'90.1 Data-SI'!E1072*Convert!$B$6/Convert!$B$5/$D1072</f>
        <v>0</v>
      </c>
      <c r="F1072" s="5">
        <f>'90.1 Data-SI'!F1072*Convert!$B$7/Convert!$B$5/$D1072</f>
        <v>169.45113961340184</v>
      </c>
      <c r="G1072" s="5">
        <f>'90.1 Data-SI'!G1072*Convert!$B$6/Convert!$B$5/$D1072</f>
        <v>409.57025384254877</v>
      </c>
      <c r="H1072" s="5">
        <f>'90.1 Data-SI'!H1072*Convert!$B$6/Convert!$B$5/$D1072</f>
        <v>129.22836982200414</v>
      </c>
      <c r="I1072" s="5">
        <f>'90.1 Data-SI'!I1072*Convert!$B$6/Convert!$B$5/$D1072</f>
        <v>58.120582384054011</v>
      </c>
      <c r="J1072" s="5">
        <f>'90.1 Data-SI'!J1072*Convert!$B$6/Convert!$B$5/$D1072</f>
        <v>1047.2685264889576</v>
      </c>
      <c r="K1072" s="5">
        <f>'90.1 Data-SI'!K1072*Convert!$B$7/Convert!$B$5/$D1072</f>
        <v>618.39622009889717</v>
      </c>
      <c r="L1072" s="5">
        <f>'90.1 Data-SI'!L1072*Convert!$B$6/Convert!$B$5/$D1072</f>
        <v>0</v>
      </c>
      <c r="M1072" s="5">
        <f>'90.1 Data-SI'!M1072*Convert!$B$6/Convert!$B$5/$D1072</f>
        <v>311.76864843667806</v>
      </c>
      <c r="N1072" s="5">
        <f>'90.1 Data-SI'!N1072*Convert!$B$6/Convert!$B$5/$D1072</f>
        <v>0</v>
      </c>
      <c r="O1072" s="5">
        <f>'90.1 Data-SI'!O1072*Convert!$B$6/Convert!$B$5/$D1072</f>
        <v>0</v>
      </c>
      <c r="P1072" s="5">
        <f>'90.1 Data-SI'!P1072*Convert!$B$6/Convert!$B$5/$D1072</f>
        <v>0</v>
      </c>
      <c r="Q1072" s="5">
        <f>'90.1 Data-SI'!Q1072*Convert!$B$6/Convert!$B$5/$D1072</f>
        <v>0</v>
      </c>
      <c r="R1072" s="5">
        <f>'90.1 Data-SI'!R1072*Convert!$B$6/Convert!$B$5/$D1072</f>
        <v>0</v>
      </c>
      <c r="S1072" s="5">
        <f>'90.1 Data-SI'!S1072*Convert!$B$6/Convert!$B$5/$D1072</f>
        <v>0</v>
      </c>
      <c r="T1072" s="5">
        <f>'90.1 Data-SI'!T1072*Convert!$B$6/Convert!$B$5/$D1072</f>
        <v>0</v>
      </c>
      <c r="U1072" s="5">
        <f>'90.1 Data-SI'!U1072*Convert!$B$7/Convert!$B$5/$D1072</f>
        <v>220.91503830593101</v>
      </c>
      <c r="V1072" s="5">
        <f>'90.1 Data-SI'!V1072*Convert!$B$6/Convert!$B$5/$D1072</f>
        <v>249.5588003213681</v>
      </c>
      <c r="W1072" s="5">
        <f>'90.1 Data-SI'!W1072*Convert!$B$6/Convert!$B$5/$D1072</f>
        <v>721.33890227922677</v>
      </c>
      <c r="X1072" s="5">
        <f>'90.1 Data-SI'!X1072*Convert!$B$7/Convert!$B$5/$D1072</f>
        <v>169.45113961340184</v>
      </c>
      <c r="Y1072" s="5">
        <f t="shared" si="34"/>
        <v>890.79004189262855</v>
      </c>
      <c r="Z1072" s="5">
        <f>'90.1 Data-SI'!Z1072*Convert!$B$6/Convert!$B$5/$D1072</f>
        <v>2947.1868215163599</v>
      </c>
      <c r="AA1072" s="5">
        <f>'90.1 Data-SI'!AA1072*Convert!$B$6/Convert!$B$5/$D1072</f>
        <v>5152.6641392403844</v>
      </c>
      <c r="AB1072" s="5">
        <f t="shared" si="35"/>
        <v>8099.8509607567448</v>
      </c>
    </row>
    <row r="1073" spans="1:28" x14ac:dyDescent="0.25">
      <c r="A1073" s="95">
        <v>2010</v>
      </c>
      <c r="B1073" s="95" t="s">
        <v>65</v>
      </c>
      <c r="C1073" s="52" t="s">
        <v>7</v>
      </c>
      <c r="D1073" s="5">
        <f>VLOOKUP(B1073,SWH!$A$4:$C$19,3,FALSE)</f>
        <v>232.34</v>
      </c>
      <c r="E1073" s="5">
        <f>'90.1 Data-SI'!E1073*Convert!$B$6/Convert!$B$5/$D1073</f>
        <v>0</v>
      </c>
      <c r="F1073" s="5">
        <f>'90.1 Data-SI'!F1073*Convert!$B$7/Convert!$B$5/$D1073</f>
        <v>91.548975160923177</v>
      </c>
      <c r="G1073" s="5">
        <f>'90.1 Data-SI'!G1073*Convert!$B$6/Convert!$B$5/$D1073</f>
        <v>362.35438007517718</v>
      </c>
      <c r="H1073" s="5">
        <f>'90.1 Data-SI'!H1073*Convert!$B$6/Convert!$B$5/$D1073</f>
        <v>129.49341482310408</v>
      </c>
      <c r="I1073" s="5">
        <f>'90.1 Data-SI'!I1073*Convert!$B$6/Convert!$B$5/$D1073</f>
        <v>58.120582384054011</v>
      </c>
      <c r="J1073" s="5">
        <f>'90.1 Data-SI'!J1073*Convert!$B$6/Convert!$B$5/$D1073</f>
        <v>1047.2685264889576</v>
      </c>
      <c r="K1073" s="5">
        <f>'90.1 Data-SI'!K1073*Convert!$B$7/Convert!$B$5/$D1073</f>
        <v>618.39622009889717</v>
      </c>
      <c r="L1073" s="5">
        <f>'90.1 Data-SI'!L1073*Convert!$B$6/Convert!$B$5/$D1073</f>
        <v>0</v>
      </c>
      <c r="M1073" s="5">
        <f>'90.1 Data-SI'!M1073*Convert!$B$6/Convert!$B$5/$D1073</f>
        <v>324.71798991898845</v>
      </c>
      <c r="N1073" s="5">
        <f>'90.1 Data-SI'!N1073*Convert!$B$6/Convert!$B$5/$D1073</f>
        <v>0</v>
      </c>
      <c r="O1073" s="5">
        <f>'90.1 Data-SI'!O1073*Convert!$B$6/Convert!$B$5/$D1073</f>
        <v>0</v>
      </c>
      <c r="P1073" s="5">
        <f>'90.1 Data-SI'!P1073*Convert!$B$6/Convert!$B$5/$D1073</f>
        <v>0</v>
      </c>
      <c r="Q1073" s="5">
        <f>'90.1 Data-SI'!Q1073*Convert!$B$6/Convert!$B$5/$D1073</f>
        <v>0</v>
      </c>
      <c r="R1073" s="5">
        <f>'90.1 Data-SI'!R1073*Convert!$B$6/Convert!$B$5/$D1073</f>
        <v>0</v>
      </c>
      <c r="S1073" s="5">
        <f>'90.1 Data-SI'!S1073*Convert!$B$6/Convert!$B$5/$D1073</f>
        <v>0</v>
      </c>
      <c r="T1073" s="5">
        <f>'90.1 Data-SI'!T1073*Convert!$B$6/Convert!$B$5/$D1073</f>
        <v>0</v>
      </c>
      <c r="U1073" s="5">
        <f>'90.1 Data-SI'!U1073*Convert!$B$7/Convert!$B$5/$D1073</f>
        <v>213.65747515614092</v>
      </c>
      <c r="V1073" s="5">
        <f>'90.1 Data-SI'!V1073*Convert!$B$6/Convert!$B$5/$D1073</f>
        <v>249.06657389075394</v>
      </c>
      <c r="W1073" s="5">
        <f>'90.1 Data-SI'!W1073*Convert!$B$6/Convert!$B$5/$D1073</f>
        <v>687.07236999416568</v>
      </c>
      <c r="X1073" s="5">
        <f>'90.1 Data-SI'!X1073*Convert!$B$7/Convert!$B$5/$D1073</f>
        <v>91.548975160923177</v>
      </c>
      <c r="Y1073" s="5">
        <f t="shared" si="34"/>
        <v>778.62134515508887</v>
      </c>
      <c r="Z1073" s="5">
        <f>'90.1 Data-SI'!Z1073*Convert!$B$6/Convert!$B$5/$D1073</f>
        <v>2698.3474290551203</v>
      </c>
      <c r="AA1073" s="5">
        <f>'90.1 Data-SI'!AA1073*Convert!$B$6/Convert!$B$5/$D1073</f>
        <v>4869.3688966361551</v>
      </c>
      <c r="AB1073" s="5">
        <f t="shared" si="35"/>
        <v>7567.7163256912754</v>
      </c>
    </row>
    <row r="1074" spans="1:28" x14ac:dyDescent="0.25">
      <c r="A1074" s="95">
        <v>2010</v>
      </c>
      <c r="B1074" s="95" t="s">
        <v>65</v>
      </c>
      <c r="C1074" s="52" t="s">
        <v>17</v>
      </c>
      <c r="D1074" s="5">
        <f>VLOOKUP(B1074,SWH!$A$4:$C$19,3,FALSE)</f>
        <v>232.34</v>
      </c>
      <c r="E1074" s="5">
        <f>'90.1 Data-SI'!E1074*Convert!$B$6/Convert!$B$5/$D1074</f>
        <v>0</v>
      </c>
      <c r="F1074" s="5">
        <f>'90.1 Data-SI'!F1074*Convert!$B$7/Convert!$B$5/$D1074</f>
        <v>45.372729620383915</v>
      </c>
      <c r="G1074" s="5">
        <f>'90.1 Data-SI'!G1074*Convert!$B$6/Convert!$B$5/$D1074</f>
        <v>107.11604401595362</v>
      </c>
      <c r="H1074" s="5">
        <f>'90.1 Data-SI'!H1074*Convert!$B$6/Convert!$B$5/$D1074</f>
        <v>129.9856412537182</v>
      </c>
      <c r="I1074" s="5">
        <f>'90.1 Data-SI'!I1074*Convert!$B$6/Convert!$B$5/$D1074</f>
        <v>58.234173098811134</v>
      </c>
      <c r="J1074" s="5">
        <f>'90.1 Data-SI'!J1074*Convert!$B$6/Convert!$B$5/$D1074</f>
        <v>1047.2685264889576</v>
      </c>
      <c r="K1074" s="5">
        <f>'90.1 Data-SI'!K1074*Convert!$B$7/Convert!$B$5/$D1074</f>
        <v>618.39622009889717</v>
      </c>
      <c r="L1074" s="5">
        <f>'90.1 Data-SI'!L1074*Convert!$B$6/Convert!$B$5/$D1074</f>
        <v>0</v>
      </c>
      <c r="M1074" s="5">
        <f>'90.1 Data-SI'!M1074*Convert!$B$6/Convert!$B$5/$D1074</f>
        <v>362.16506221724865</v>
      </c>
      <c r="N1074" s="5">
        <f>'90.1 Data-SI'!N1074*Convert!$B$6/Convert!$B$5/$D1074</f>
        <v>0</v>
      </c>
      <c r="O1074" s="5">
        <f>'90.1 Data-SI'!O1074*Convert!$B$6/Convert!$B$5/$D1074</f>
        <v>0</v>
      </c>
      <c r="P1074" s="5">
        <f>'90.1 Data-SI'!P1074*Convert!$B$6/Convert!$B$5/$D1074</f>
        <v>0</v>
      </c>
      <c r="Q1074" s="5">
        <f>'90.1 Data-SI'!Q1074*Convert!$B$6/Convert!$B$5/$D1074</f>
        <v>0</v>
      </c>
      <c r="R1074" s="5">
        <f>'90.1 Data-SI'!R1074*Convert!$B$6/Convert!$B$5/$D1074</f>
        <v>0</v>
      </c>
      <c r="S1074" s="5">
        <f>'90.1 Data-SI'!S1074*Convert!$B$6/Convert!$B$5/$D1074</f>
        <v>0</v>
      </c>
      <c r="T1074" s="5">
        <f>'90.1 Data-SI'!T1074*Convert!$B$6/Convert!$B$5/$D1074</f>
        <v>0</v>
      </c>
      <c r="U1074" s="5">
        <f>'90.1 Data-SI'!U1074*Convert!$B$7/Convert!$B$5/$D1074</f>
        <v>224.11614205235628</v>
      </c>
      <c r="V1074" s="5">
        <f>'90.1 Data-SI'!V1074*Convert!$B$6/Convert!$B$5/$D1074</f>
        <v>249.86170889405372</v>
      </c>
      <c r="W1074" s="5">
        <f>'90.1 Data-SI'!W1074*Convert!$B$6/Convert!$B$5/$D1074</f>
        <v>469.28110623320231</v>
      </c>
      <c r="X1074" s="5">
        <f>'90.1 Data-SI'!X1074*Convert!$B$7/Convert!$B$5/$D1074</f>
        <v>45.372729620383915</v>
      </c>
      <c r="Y1074" s="5">
        <f t="shared" si="34"/>
        <v>514.6538358535862</v>
      </c>
      <c r="Z1074" s="5">
        <f>'90.1 Data-SI'!Z1074*Convert!$B$6/Convert!$B$5/$D1074</f>
        <v>2594.0332893365085</v>
      </c>
      <c r="AA1074" s="5">
        <f>'90.1 Data-SI'!AA1074*Convert!$B$6/Convert!$B$5/$D1074</f>
        <v>4548.6265817336671</v>
      </c>
      <c r="AB1074" s="5">
        <f t="shared" si="35"/>
        <v>7142.6598710701755</v>
      </c>
    </row>
    <row r="1075" spans="1:28" x14ac:dyDescent="0.25">
      <c r="A1075" s="95">
        <v>2010</v>
      </c>
      <c r="B1075" s="95" t="s">
        <v>65</v>
      </c>
      <c r="C1075" s="52" t="s">
        <v>14</v>
      </c>
      <c r="D1075" s="5">
        <f>VLOOKUP(B1075,SWH!$A$4:$C$19,3,FALSE)</f>
        <v>232.34</v>
      </c>
      <c r="E1075" s="5">
        <f>'90.1 Data-SI'!E1075*Convert!$B$6/Convert!$B$5/$D1075</f>
        <v>0</v>
      </c>
      <c r="F1075" s="5">
        <f>'90.1 Data-SI'!F1075*Convert!$B$7/Convert!$B$5/$D1075</f>
        <v>366.53285893279013</v>
      </c>
      <c r="G1075" s="5">
        <f>'90.1 Data-SI'!G1075*Convert!$B$6/Convert!$B$5/$D1075</f>
        <v>233.08814668158735</v>
      </c>
      <c r="H1075" s="5">
        <f>'90.1 Data-SI'!H1075*Convert!$B$6/Convert!$B$5/$D1075</f>
        <v>129.72059625261826</v>
      </c>
      <c r="I1075" s="5">
        <f>'90.1 Data-SI'!I1075*Convert!$B$6/Convert!$B$5/$D1075</f>
        <v>58.234173098811134</v>
      </c>
      <c r="J1075" s="5">
        <f>'90.1 Data-SI'!J1075*Convert!$B$6/Convert!$B$5/$D1075</f>
        <v>1047.2685264889576</v>
      </c>
      <c r="K1075" s="5">
        <f>'90.1 Data-SI'!K1075*Convert!$B$7/Convert!$B$5/$D1075</f>
        <v>618.39622009889717</v>
      </c>
      <c r="L1075" s="5">
        <f>'90.1 Data-SI'!L1075*Convert!$B$6/Convert!$B$5/$D1075</f>
        <v>0</v>
      </c>
      <c r="M1075" s="5">
        <f>'90.1 Data-SI'!M1075*Convert!$B$6/Convert!$B$5/$D1075</f>
        <v>354.59234790010805</v>
      </c>
      <c r="N1075" s="5">
        <f>'90.1 Data-SI'!N1075*Convert!$B$6/Convert!$B$5/$D1075</f>
        <v>0</v>
      </c>
      <c r="O1075" s="5">
        <f>'90.1 Data-SI'!O1075*Convert!$B$6/Convert!$B$5/$D1075</f>
        <v>0</v>
      </c>
      <c r="P1075" s="5">
        <f>'90.1 Data-SI'!P1075*Convert!$B$6/Convert!$B$5/$D1075</f>
        <v>0</v>
      </c>
      <c r="Q1075" s="5">
        <f>'90.1 Data-SI'!Q1075*Convert!$B$6/Convert!$B$5/$D1075</f>
        <v>0</v>
      </c>
      <c r="R1075" s="5">
        <f>'90.1 Data-SI'!R1075*Convert!$B$6/Convert!$B$5/$D1075</f>
        <v>0</v>
      </c>
      <c r="S1075" s="5">
        <f>'90.1 Data-SI'!S1075*Convert!$B$6/Convert!$B$5/$D1075</f>
        <v>0</v>
      </c>
      <c r="T1075" s="5">
        <f>'90.1 Data-SI'!T1075*Convert!$B$6/Convert!$B$5/$D1075</f>
        <v>0</v>
      </c>
      <c r="U1075" s="5">
        <f>'90.1 Data-SI'!U1075*Convert!$B$7/Convert!$B$5/$D1075</f>
        <v>243.47828374126041</v>
      </c>
      <c r="V1075" s="5">
        <f>'90.1 Data-SI'!V1075*Convert!$B$6/Convert!$B$5/$D1075</f>
        <v>241.9103588610561</v>
      </c>
      <c r="W1075" s="5">
        <f>'90.1 Data-SI'!W1075*Convert!$B$6/Convert!$B$5/$D1075</f>
        <v>587.68049458169537</v>
      </c>
      <c r="X1075" s="5">
        <f>'90.1 Data-SI'!X1075*Convert!$B$7/Convert!$B$5/$D1075</f>
        <v>366.53285893279013</v>
      </c>
      <c r="Y1075" s="5">
        <f t="shared" si="34"/>
        <v>954.21335351448556</v>
      </c>
      <c r="Z1075" s="5">
        <f>'90.1 Data-SI'!Z1075*Convert!$B$6/Convert!$B$5/$D1075</f>
        <v>3588.8986327508533</v>
      </c>
      <c r="AA1075" s="5">
        <f>'90.1 Data-SI'!AA1075*Convert!$B$6/Convert!$B$5/$D1075</f>
        <v>5653.7506456055771</v>
      </c>
      <c r="AB1075" s="5">
        <f t="shared" si="35"/>
        <v>9242.6492783564299</v>
      </c>
    </row>
    <row r="1076" spans="1:28" x14ac:dyDescent="0.25">
      <c r="A1076" s="95">
        <v>2010</v>
      </c>
      <c r="B1076" s="95" t="s">
        <v>65</v>
      </c>
      <c r="C1076" s="52" t="s">
        <v>2</v>
      </c>
      <c r="D1076" s="5">
        <f>VLOOKUP(B1076,SWH!$A$4:$C$19,3,FALSE)</f>
        <v>232.34</v>
      </c>
      <c r="E1076" s="5">
        <f>'90.1 Data-SI'!E1076*Convert!$B$6/Convert!$B$5/$D1076</f>
        <v>0</v>
      </c>
      <c r="F1076" s="5">
        <f>'90.1 Data-SI'!F1076*Convert!$B$7/Convert!$B$5/$D1076</f>
        <v>183.09795032184635</v>
      </c>
      <c r="G1076" s="5">
        <f>'90.1 Data-SI'!G1076*Convert!$B$6/Convert!$B$5/$D1076</f>
        <v>199.42743154189742</v>
      </c>
      <c r="H1076" s="5">
        <f>'90.1 Data-SI'!H1076*Convert!$B$6/Convert!$B$5/$D1076</f>
        <v>129.19050625041845</v>
      </c>
      <c r="I1076" s="5">
        <f>'90.1 Data-SI'!I1076*Convert!$B$6/Convert!$B$5/$D1076</f>
        <v>58.082718812468315</v>
      </c>
      <c r="J1076" s="5">
        <f>'90.1 Data-SI'!J1076*Convert!$B$6/Convert!$B$5/$D1076</f>
        <v>1047.2685264889576</v>
      </c>
      <c r="K1076" s="5">
        <f>'90.1 Data-SI'!K1076*Convert!$B$7/Convert!$B$5/$D1076</f>
        <v>618.39622009889717</v>
      </c>
      <c r="L1076" s="5">
        <f>'90.1 Data-SI'!L1076*Convert!$B$6/Convert!$B$5/$D1076</f>
        <v>0</v>
      </c>
      <c r="M1076" s="5">
        <f>'90.1 Data-SI'!M1076*Convert!$B$6/Convert!$B$5/$D1076</f>
        <v>397.94613736573791</v>
      </c>
      <c r="N1076" s="5">
        <f>'90.1 Data-SI'!N1076*Convert!$B$6/Convert!$B$5/$D1076</f>
        <v>0</v>
      </c>
      <c r="O1076" s="5">
        <f>'90.1 Data-SI'!O1076*Convert!$B$6/Convert!$B$5/$D1076</f>
        <v>0</v>
      </c>
      <c r="P1076" s="5">
        <f>'90.1 Data-SI'!P1076*Convert!$B$6/Convert!$B$5/$D1076</f>
        <v>0</v>
      </c>
      <c r="Q1076" s="5">
        <f>'90.1 Data-SI'!Q1076*Convert!$B$6/Convert!$B$5/$D1076</f>
        <v>0</v>
      </c>
      <c r="R1076" s="5">
        <f>'90.1 Data-SI'!R1076*Convert!$B$6/Convert!$B$5/$D1076</f>
        <v>0</v>
      </c>
      <c r="S1076" s="5">
        <f>'90.1 Data-SI'!S1076*Convert!$B$6/Convert!$B$5/$D1076</f>
        <v>0</v>
      </c>
      <c r="T1076" s="5">
        <f>'90.1 Data-SI'!T1076*Convert!$B$6/Convert!$B$5/$D1076</f>
        <v>0</v>
      </c>
      <c r="U1076" s="5">
        <f>'90.1 Data-SI'!U1076*Convert!$B$7/Convert!$B$5/$D1076</f>
        <v>237.02423651162567</v>
      </c>
      <c r="V1076" s="5">
        <f>'90.1 Data-SI'!V1076*Convert!$B$6/Convert!$B$5/$D1076</f>
        <v>242.44044886325597</v>
      </c>
      <c r="W1076" s="5">
        <f>'90.1 Data-SI'!W1076*Convert!$B$6/Convert!$B$5/$D1076</f>
        <v>597.37356890763533</v>
      </c>
      <c r="X1076" s="5">
        <f>'90.1 Data-SI'!X1076*Convert!$B$7/Convert!$B$5/$D1076</f>
        <v>183.09795032184635</v>
      </c>
      <c r="Y1076" s="5">
        <f t="shared" si="34"/>
        <v>780.47151922948171</v>
      </c>
      <c r="Z1076" s="5">
        <f>'90.1 Data-SI'!Z1076*Convert!$B$6/Convert!$B$5/$D1076</f>
        <v>3034.1215818771343</v>
      </c>
      <c r="AA1076" s="5">
        <f>'90.1 Data-SI'!AA1076*Convert!$B$6/Convert!$B$5/$D1076</f>
        <v>5108.4773511998701</v>
      </c>
      <c r="AB1076" s="5">
        <f t="shared" si="35"/>
        <v>8142.5989330770044</v>
      </c>
    </row>
    <row r="1077" spans="1:28" x14ac:dyDescent="0.25">
      <c r="A1077" s="95">
        <v>2010</v>
      </c>
      <c r="B1077" s="95" t="s">
        <v>65</v>
      </c>
      <c r="C1077" s="52" t="s">
        <v>18</v>
      </c>
      <c r="D1077" s="5">
        <f>VLOOKUP(B1077,SWH!$A$4:$C$19,3,FALSE)</f>
        <v>232.34</v>
      </c>
      <c r="E1077" s="5">
        <f>'90.1 Data-SI'!E1077*Convert!$B$6/Convert!$B$5/$D1077</f>
        <v>0</v>
      </c>
      <c r="F1077" s="5">
        <f>'90.1 Data-SI'!F1077*Convert!$B$7/Convert!$B$5/$D1077</f>
        <v>231.72362342543974</v>
      </c>
      <c r="G1077" s="5">
        <f>'90.1 Data-SI'!G1077*Convert!$B$6/Convert!$B$5/$D1077</f>
        <v>46.496465907243206</v>
      </c>
      <c r="H1077" s="5">
        <f>'90.1 Data-SI'!H1077*Convert!$B$6/Convert!$B$5/$D1077</f>
        <v>129.7963233957897</v>
      </c>
      <c r="I1077" s="5">
        <f>'90.1 Data-SI'!I1077*Convert!$B$6/Convert!$B$5/$D1077</f>
        <v>58.234173098811134</v>
      </c>
      <c r="J1077" s="5">
        <f>'90.1 Data-SI'!J1077*Convert!$B$6/Convert!$B$5/$D1077</f>
        <v>1047.2685264889576</v>
      </c>
      <c r="K1077" s="5">
        <f>'90.1 Data-SI'!K1077*Convert!$B$7/Convert!$B$5/$D1077</f>
        <v>618.39622009889717</v>
      </c>
      <c r="L1077" s="5">
        <f>'90.1 Data-SI'!L1077*Convert!$B$6/Convert!$B$5/$D1077</f>
        <v>0</v>
      </c>
      <c r="M1077" s="5">
        <f>'90.1 Data-SI'!M1077*Convert!$B$6/Convert!$B$5/$D1077</f>
        <v>431.53112536225638</v>
      </c>
      <c r="N1077" s="5">
        <f>'90.1 Data-SI'!N1077*Convert!$B$6/Convert!$B$5/$D1077</f>
        <v>0</v>
      </c>
      <c r="O1077" s="5">
        <f>'90.1 Data-SI'!O1077*Convert!$B$6/Convert!$B$5/$D1077</f>
        <v>0</v>
      </c>
      <c r="P1077" s="5">
        <f>'90.1 Data-SI'!P1077*Convert!$B$6/Convert!$B$5/$D1077</f>
        <v>0</v>
      </c>
      <c r="Q1077" s="5">
        <f>'90.1 Data-SI'!Q1077*Convert!$B$6/Convert!$B$5/$D1077</f>
        <v>0</v>
      </c>
      <c r="R1077" s="5">
        <f>'90.1 Data-SI'!R1077*Convert!$B$6/Convert!$B$5/$D1077</f>
        <v>0</v>
      </c>
      <c r="S1077" s="5">
        <f>'90.1 Data-SI'!S1077*Convert!$B$6/Convert!$B$5/$D1077</f>
        <v>0</v>
      </c>
      <c r="T1077" s="5">
        <f>'90.1 Data-SI'!T1077*Convert!$B$6/Convert!$B$5/$D1077</f>
        <v>0</v>
      </c>
      <c r="U1077" s="5">
        <f>'90.1 Data-SI'!U1077*Convert!$B$7/Convert!$B$5/$D1077</f>
        <v>250.36000879936495</v>
      </c>
      <c r="V1077" s="5">
        <f>'90.1 Data-SI'!V1077*Convert!$B$6/Convert!$B$5/$D1077</f>
        <v>239.0327274205427</v>
      </c>
      <c r="W1077" s="5">
        <f>'90.1 Data-SI'!W1077*Convert!$B$6/Convert!$B$5/$D1077</f>
        <v>478.02759126949962</v>
      </c>
      <c r="X1077" s="5">
        <f>'90.1 Data-SI'!X1077*Convert!$B$7/Convert!$B$5/$D1077</f>
        <v>231.72362342543974</v>
      </c>
      <c r="Y1077" s="5">
        <f t="shared" si="34"/>
        <v>709.75121469493934</v>
      </c>
      <c r="Z1077" s="5">
        <f>'90.1 Data-SI'!Z1077*Convert!$B$6/Convert!$B$5/$D1077</f>
        <v>3215.1473176283794</v>
      </c>
      <c r="AA1077" s="5">
        <f>'90.1 Data-SI'!AA1077*Convert!$B$6/Convert!$B$5/$D1077</f>
        <v>5167.5066593019801</v>
      </c>
      <c r="AB1077" s="5">
        <f t="shared" si="35"/>
        <v>8382.6539769303599</v>
      </c>
    </row>
    <row r="1078" spans="1:28" x14ac:dyDescent="0.25">
      <c r="A1078" s="95">
        <v>2010</v>
      </c>
      <c r="B1078" s="95" t="s">
        <v>65</v>
      </c>
      <c r="C1078" s="52" t="s">
        <v>4</v>
      </c>
      <c r="D1078" s="5">
        <f>VLOOKUP(B1078,SWH!$A$4:$C$19,3,FALSE)</f>
        <v>232.34</v>
      </c>
      <c r="E1078" s="5">
        <f>'90.1 Data-SI'!E1078*Convert!$B$6/Convert!$B$5/$D1078</f>
        <v>0</v>
      </c>
      <c r="F1078" s="5">
        <f>'90.1 Data-SI'!F1078*Convert!$B$7/Convert!$B$5/$D1078</f>
        <v>558.93604200740288</v>
      </c>
      <c r="G1078" s="5">
        <f>'90.1 Data-SI'!G1078*Convert!$B$6/Convert!$B$5/$D1078</f>
        <v>118.13434334739318</v>
      </c>
      <c r="H1078" s="5">
        <f>'90.1 Data-SI'!H1078*Convert!$B$6/Convert!$B$5/$D1078</f>
        <v>129.34196053676123</v>
      </c>
      <c r="I1078" s="5">
        <f>'90.1 Data-SI'!I1078*Convert!$B$6/Convert!$B$5/$D1078</f>
        <v>58.158445955639721</v>
      </c>
      <c r="J1078" s="5">
        <f>'90.1 Data-SI'!J1078*Convert!$B$6/Convert!$B$5/$D1078</f>
        <v>1047.2685264889576</v>
      </c>
      <c r="K1078" s="5">
        <f>'90.1 Data-SI'!K1078*Convert!$B$7/Convert!$B$5/$D1078</f>
        <v>618.39622009889717</v>
      </c>
      <c r="L1078" s="5">
        <f>'90.1 Data-SI'!L1078*Convert!$B$6/Convert!$B$5/$D1078</f>
        <v>0</v>
      </c>
      <c r="M1078" s="5">
        <f>'90.1 Data-SI'!M1078*Convert!$B$6/Convert!$B$5/$D1078</f>
        <v>349.17785716335248</v>
      </c>
      <c r="N1078" s="5">
        <f>'90.1 Data-SI'!N1078*Convert!$B$6/Convert!$B$5/$D1078</f>
        <v>0</v>
      </c>
      <c r="O1078" s="5">
        <f>'90.1 Data-SI'!O1078*Convert!$B$6/Convert!$B$5/$D1078</f>
        <v>0</v>
      </c>
      <c r="P1078" s="5">
        <f>'90.1 Data-SI'!P1078*Convert!$B$6/Convert!$B$5/$D1078</f>
        <v>0</v>
      </c>
      <c r="Q1078" s="5">
        <f>'90.1 Data-SI'!Q1078*Convert!$B$6/Convert!$B$5/$D1078</f>
        <v>0</v>
      </c>
      <c r="R1078" s="5">
        <f>'90.1 Data-SI'!R1078*Convert!$B$6/Convert!$B$5/$D1078</f>
        <v>0</v>
      </c>
      <c r="S1078" s="5">
        <f>'90.1 Data-SI'!S1078*Convert!$B$6/Convert!$B$5/$D1078</f>
        <v>0</v>
      </c>
      <c r="T1078" s="5">
        <f>'90.1 Data-SI'!T1078*Convert!$B$6/Convert!$B$5/$D1078</f>
        <v>0</v>
      </c>
      <c r="U1078" s="5">
        <f>'90.1 Data-SI'!U1078*Convert!$B$7/Convert!$B$5/$D1078</f>
        <v>262.28314825973428</v>
      </c>
      <c r="V1078" s="5">
        <f>'90.1 Data-SI'!V1078*Convert!$B$6/Convert!$B$5/$D1078</f>
        <v>238.50263741834283</v>
      </c>
      <c r="W1078" s="5">
        <f>'90.1 Data-SI'!W1078*Convert!$B$6/Convert!$B$5/$D1078</f>
        <v>467.31220051074575</v>
      </c>
      <c r="X1078" s="5">
        <f>'90.1 Data-SI'!X1078*Convert!$B$7/Convert!$B$5/$D1078</f>
        <v>558.93604200740288</v>
      </c>
      <c r="Y1078" s="5">
        <f t="shared" si="34"/>
        <v>1026.2482425181486</v>
      </c>
      <c r="Z1078" s="5">
        <f>'90.1 Data-SI'!Z1078*Convert!$B$6/Convert!$B$5/$D1078</f>
        <v>4205.9612588830541</v>
      </c>
      <c r="AA1078" s="5">
        <f>'90.1 Data-SI'!AA1078*Convert!$B$6/Convert!$B$5/$D1078</f>
        <v>6146.5071662219152</v>
      </c>
      <c r="AB1078" s="5">
        <f t="shared" si="35"/>
        <v>10352.468425104969</v>
      </c>
    </row>
    <row r="1079" spans="1:28" x14ac:dyDescent="0.25">
      <c r="A1079" s="95">
        <v>2010</v>
      </c>
      <c r="B1079" s="95" t="s">
        <v>65</v>
      </c>
      <c r="C1079" s="52" t="s">
        <v>5</v>
      </c>
      <c r="D1079" s="5">
        <f>VLOOKUP(B1079,SWH!$A$4:$C$19,3,FALSE)</f>
        <v>232.34</v>
      </c>
      <c r="E1079" s="5">
        <f>'90.1 Data-SI'!E1079*Convert!$B$6/Convert!$B$5/$D1079</f>
        <v>0</v>
      </c>
      <c r="F1079" s="5">
        <f>'90.1 Data-SI'!F1079*Convert!$B$7/Convert!$B$5/$D1079</f>
        <v>352.98972769791402</v>
      </c>
      <c r="G1079" s="5">
        <f>'90.1 Data-SI'!G1079*Convert!$B$6/Convert!$B$5/$D1079</f>
        <v>132.6739548363031</v>
      </c>
      <c r="H1079" s="5">
        <f>'90.1 Data-SI'!H1079*Convert!$B$6/Convert!$B$5/$D1079</f>
        <v>129.45555125151836</v>
      </c>
      <c r="I1079" s="5">
        <f>'90.1 Data-SI'!I1079*Convert!$B$6/Convert!$B$5/$D1079</f>
        <v>58.196309527225424</v>
      </c>
      <c r="J1079" s="5">
        <f>'90.1 Data-SI'!J1079*Convert!$B$6/Convert!$B$5/$D1079</f>
        <v>1047.2685264889576</v>
      </c>
      <c r="K1079" s="5">
        <f>'90.1 Data-SI'!K1079*Convert!$B$7/Convert!$B$5/$D1079</f>
        <v>618.39622009889717</v>
      </c>
      <c r="L1079" s="5">
        <f>'90.1 Data-SI'!L1079*Convert!$B$6/Convert!$B$5/$D1079</f>
        <v>0</v>
      </c>
      <c r="M1079" s="5">
        <f>'90.1 Data-SI'!M1079*Convert!$B$6/Convert!$B$5/$D1079</f>
        <v>391.05496733714006</v>
      </c>
      <c r="N1079" s="5">
        <f>'90.1 Data-SI'!N1079*Convert!$B$6/Convert!$B$5/$D1079</f>
        <v>0</v>
      </c>
      <c r="O1079" s="5">
        <f>'90.1 Data-SI'!O1079*Convert!$B$6/Convert!$B$5/$D1079</f>
        <v>0</v>
      </c>
      <c r="P1079" s="5">
        <f>'90.1 Data-SI'!P1079*Convert!$B$6/Convert!$B$5/$D1079</f>
        <v>0</v>
      </c>
      <c r="Q1079" s="5">
        <f>'90.1 Data-SI'!Q1079*Convert!$B$6/Convert!$B$5/$D1079</f>
        <v>0</v>
      </c>
      <c r="R1079" s="5">
        <f>'90.1 Data-SI'!R1079*Convert!$B$6/Convert!$B$5/$D1079</f>
        <v>0</v>
      </c>
      <c r="S1079" s="5">
        <f>'90.1 Data-SI'!S1079*Convert!$B$6/Convert!$B$5/$D1079</f>
        <v>0</v>
      </c>
      <c r="T1079" s="5">
        <f>'90.1 Data-SI'!T1079*Convert!$B$6/Convert!$B$5/$D1079</f>
        <v>0</v>
      </c>
      <c r="U1079" s="5">
        <f>'90.1 Data-SI'!U1079*Convert!$B$7/Convert!$B$5/$D1079</f>
        <v>256.83997589739181</v>
      </c>
      <c r="V1079" s="5">
        <f>'90.1 Data-SI'!V1079*Convert!$B$6/Convert!$B$5/$D1079</f>
        <v>239.33563599322832</v>
      </c>
      <c r="W1079" s="5">
        <f>'90.1 Data-SI'!W1079*Convert!$B$6/Convert!$B$5/$D1079</f>
        <v>523.72892217344304</v>
      </c>
      <c r="X1079" s="5">
        <f>'90.1 Data-SI'!X1079*Convert!$B$7/Convert!$B$5/$D1079</f>
        <v>352.98972769791402</v>
      </c>
      <c r="Y1079" s="5">
        <f t="shared" si="34"/>
        <v>876.718649871357</v>
      </c>
      <c r="Z1079" s="5">
        <f>'90.1 Data-SI'!Z1079*Convert!$B$6/Convert!$B$5/$D1079</f>
        <v>3588.3685427486544</v>
      </c>
      <c r="AA1079" s="5">
        <f>'90.1 Data-SI'!AA1079*Convert!$B$6/Convert!$B$5/$D1079</f>
        <v>5586.3156246114413</v>
      </c>
      <c r="AB1079" s="5">
        <f t="shared" si="35"/>
        <v>9174.6841673600957</v>
      </c>
    </row>
    <row r="1080" spans="1:28" x14ac:dyDescent="0.25">
      <c r="A1080" s="95">
        <v>2010</v>
      </c>
      <c r="B1080" s="95" t="s">
        <v>65</v>
      </c>
      <c r="C1080" s="52" t="s">
        <v>15</v>
      </c>
      <c r="D1080" s="5">
        <f>VLOOKUP(B1080,SWH!$A$4:$C$19,3,FALSE)</f>
        <v>232.34</v>
      </c>
      <c r="E1080" s="5">
        <f>'90.1 Data-SI'!E1080*Convert!$B$6/Convert!$B$5/$D1080</f>
        <v>0</v>
      </c>
      <c r="F1080" s="5">
        <f>'90.1 Data-SI'!F1080*Convert!$B$7/Convert!$B$5/$D1080</f>
        <v>309.61282794372238</v>
      </c>
      <c r="G1080" s="5">
        <f>'90.1 Data-SI'!G1080*Convert!$B$6/Convert!$B$5/$D1080</f>
        <v>13.138659340238924</v>
      </c>
      <c r="H1080" s="5">
        <f>'90.1 Data-SI'!H1080*Convert!$B$6/Convert!$B$5/$D1080</f>
        <v>129.7963233957897</v>
      </c>
      <c r="I1080" s="5">
        <f>'90.1 Data-SI'!I1080*Convert!$B$6/Convert!$B$5/$D1080</f>
        <v>58.196309527225424</v>
      </c>
      <c r="J1080" s="5">
        <f>'90.1 Data-SI'!J1080*Convert!$B$6/Convert!$B$5/$D1080</f>
        <v>1047.2685264889576</v>
      </c>
      <c r="K1080" s="5">
        <f>'90.1 Data-SI'!K1080*Convert!$B$7/Convert!$B$5/$D1080</f>
        <v>618.39622009889717</v>
      </c>
      <c r="L1080" s="5">
        <f>'90.1 Data-SI'!L1080*Convert!$B$6/Convert!$B$5/$D1080</f>
        <v>0</v>
      </c>
      <c r="M1080" s="5">
        <f>'90.1 Data-SI'!M1080*Convert!$B$6/Convert!$B$5/$D1080</f>
        <v>406.42757740093543</v>
      </c>
      <c r="N1080" s="5">
        <f>'90.1 Data-SI'!N1080*Convert!$B$6/Convert!$B$5/$D1080</f>
        <v>0</v>
      </c>
      <c r="O1080" s="5">
        <f>'90.1 Data-SI'!O1080*Convert!$B$6/Convert!$B$5/$D1080</f>
        <v>0</v>
      </c>
      <c r="P1080" s="5">
        <f>'90.1 Data-SI'!P1080*Convert!$B$6/Convert!$B$5/$D1080</f>
        <v>0</v>
      </c>
      <c r="Q1080" s="5">
        <f>'90.1 Data-SI'!Q1080*Convert!$B$6/Convert!$B$5/$D1080</f>
        <v>0</v>
      </c>
      <c r="R1080" s="5">
        <f>'90.1 Data-SI'!R1080*Convert!$B$6/Convert!$B$5/$D1080</f>
        <v>0</v>
      </c>
      <c r="S1080" s="5">
        <f>'90.1 Data-SI'!S1080*Convert!$B$6/Convert!$B$5/$D1080</f>
        <v>0</v>
      </c>
      <c r="T1080" s="5">
        <f>'90.1 Data-SI'!T1080*Convert!$B$6/Convert!$B$5/$D1080</f>
        <v>0</v>
      </c>
      <c r="U1080" s="5">
        <f>'90.1 Data-SI'!U1080*Convert!$B$7/Convert!$B$5/$D1080</f>
        <v>261.16859391887374</v>
      </c>
      <c r="V1080" s="5">
        <f>'90.1 Data-SI'!V1080*Convert!$B$6/Convert!$B$5/$D1080</f>
        <v>236.00364169368643</v>
      </c>
      <c r="W1080" s="5">
        <f>'90.1 Data-SI'!W1080*Convert!$B$6/Convert!$B$5/$D1080</f>
        <v>419.56623674117435</v>
      </c>
      <c r="X1080" s="5">
        <f>'90.1 Data-SI'!X1080*Convert!$B$7/Convert!$B$5/$D1080</f>
        <v>309.61282794372238</v>
      </c>
      <c r="Y1080" s="5">
        <f t="shared" si="34"/>
        <v>729.17906468489673</v>
      </c>
      <c r="Z1080" s="5">
        <f>'90.1 Data-SI'!Z1080*Convert!$B$6/Convert!$B$5/$D1080</f>
        <v>3474.2856015609309</v>
      </c>
      <c r="AA1080" s="5">
        <f>'90.1 Data-SI'!AA1080*Convert!$B$6/Convert!$B$5/$D1080</f>
        <v>5365.1166394077645</v>
      </c>
      <c r="AB1080" s="5">
        <f t="shared" si="35"/>
        <v>8839.402240968695</v>
      </c>
    </row>
    <row r="1081" spans="1:28" x14ac:dyDescent="0.25">
      <c r="A1081" s="95">
        <v>2010</v>
      </c>
      <c r="B1081" s="95" t="s">
        <v>65</v>
      </c>
      <c r="C1081" s="52" t="s">
        <v>16</v>
      </c>
      <c r="D1081" s="5">
        <f>VLOOKUP(B1081,SWH!$A$4:$C$19,3,FALSE)</f>
        <v>232.34</v>
      </c>
      <c r="E1081" s="5">
        <f>'90.1 Data-SI'!E1081*Convert!$B$6/Convert!$B$5/$D1081</f>
        <v>0</v>
      </c>
      <c r="F1081" s="5">
        <f>'90.1 Data-SI'!F1081*Convert!$B$7/Convert!$B$5/$D1081</f>
        <v>769.41833328551081</v>
      </c>
      <c r="G1081" s="5">
        <f>'90.1 Data-SI'!G1081*Convert!$B$6/Convert!$B$5/$D1081</f>
        <v>136.30885770853061</v>
      </c>
      <c r="H1081" s="5">
        <f>'90.1 Data-SI'!H1081*Convert!$B$6/Convert!$B$5/$D1081</f>
        <v>129.45555125151836</v>
      </c>
      <c r="I1081" s="5">
        <f>'90.1 Data-SI'!I1081*Convert!$B$6/Convert!$B$5/$D1081</f>
        <v>58.196309527225424</v>
      </c>
      <c r="J1081" s="5">
        <f>'90.1 Data-SI'!J1081*Convert!$B$6/Convert!$B$5/$D1081</f>
        <v>1047.2685264889576</v>
      </c>
      <c r="K1081" s="5">
        <f>'90.1 Data-SI'!K1081*Convert!$B$7/Convert!$B$5/$D1081</f>
        <v>618.39622009889717</v>
      </c>
      <c r="L1081" s="5">
        <f>'90.1 Data-SI'!L1081*Convert!$B$6/Convert!$B$5/$D1081</f>
        <v>0</v>
      </c>
      <c r="M1081" s="5">
        <f>'90.1 Data-SI'!M1081*Convert!$B$6/Convert!$B$5/$D1081</f>
        <v>361.40779078553459</v>
      </c>
      <c r="N1081" s="5">
        <f>'90.1 Data-SI'!N1081*Convert!$B$6/Convert!$B$5/$D1081</f>
        <v>0</v>
      </c>
      <c r="O1081" s="5">
        <f>'90.1 Data-SI'!O1081*Convert!$B$6/Convert!$B$5/$D1081</f>
        <v>0</v>
      </c>
      <c r="P1081" s="5">
        <f>'90.1 Data-SI'!P1081*Convert!$B$6/Convert!$B$5/$D1081</f>
        <v>0</v>
      </c>
      <c r="Q1081" s="5">
        <f>'90.1 Data-SI'!Q1081*Convert!$B$6/Convert!$B$5/$D1081</f>
        <v>0</v>
      </c>
      <c r="R1081" s="5">
        <f>'90.1 Data-SI'!R1081*Convert!$B$6/Convert!$B$5/$D1081</f>
        <v>0</v>
      </c>
      <c r="S1081" s="5">
        <f>'90.1 Data-SI'!S1081*Convert!$B$6/Convert!$B$5/$D1081</f>
        <v>0</v>
      </c>
      <c r="T1081" s="5">
        <f>'90.1 Data-SI'!T1081*Convert!$B$6/Convert!$B$5/$D1081</f>
        <v>0</v>
      </c>
      <c r="U1081" s="5">
        <f>'90.1 Data-SI'!U1081*Convert!$B$7/Convert!$B$5/$D1081</f>
        <v>276.0854781785315</v>
      </c>
      <c r="V1081" s="5">
        <f>'90.1 Data-SI'!V1081*Convert!$B$6/Convert!$B$5/$D1081</f>
        <v>237.78322955821449</v>
      </c>
      <c r="W1081" s="5">
        <f>'90.1 Data-SI'!W1081*Convert!$B$6/Convert!$B$5/$D1081</f>
        <v>497.71664849406511</v>
      </c>
      <c r="X1081" s="5">
        <f>'90.1 Data-SI'!X1081*Convert!$B$7/Convert!$B$5/$D1081</f>
        <v>769.41833328551081</v>
      </c>
      <c r="Y1081" s="5">
        <f t="shared" si="34"/>
        <v>1267.1349817795758</v>
      </c>
      <c r="Z1081" s="5">
        <f>'90.1 Data-SI'!Z1081*Convert!$B$6/Convert!$B$5/$D1081</f>
        <v>4861.2282287452308</v>
      </c>
      <c r="AA1081" s="5">
        <f>'90.1 Data-SI'!AA1081*Convert!$B$6/Convert!$B$5/$D1081</f>
        <v>6831.6106304936247</v>
      </c>
      <c r="AB1081" s="5">
        <f t="shared" si="35"/>
        <v>11692.838859238855</v>
      </c>
    </row>
    <row r="1082" spans="1:28" x14ac:dyDescent="0.25">
      <c r="A1082" s="95">
        <v>2010</v>
      </c>
      <c r="B1082" s="95" t="s">
        <v>65</v>
      </c>
      <c r="C1082" s="52" t="s">
        <v>9</v>
      </c>
      <c r="D1082" s="5">
        <f>VLOOKUP(B1082,SWH!$A$4:$C$19,3,FALSE)</f>
        <v>232.34</v>
      </c>
      <c r="E1082" s="5">
        <f>'90.1 Data-SI'!E1082*Convert!$B$6/Convert!$B$5/$D1082</f>
        <v>0</v>
      </c>
      <c r="F1082" s="5">
        <f>'90.1 Data-SI'!F1082*Convert!$B$7/Convert!$B$5/$D1082</f>
        <v>553.03927194819858</v>
      </c>
      <c r="G1082" s="5">
        <f>'90.1 Data-SI'!G1082*Convert!$B$6/Convert!$B$5/$D1082</f>
        <v>83.564902489646414</v>
      </c>
      <c r="H1082" s="5">
        <f>'90.1 Data-SI'!H1082*Convert!$B$6/Convert!$B$5/$D1082</f>
        <v>129.22836982200414</v>
      </c>
      <c r="I1082" s="5">
        <f>'90.1 Data-SI'!I1082*Convert!$B$6/Convert!$B$5/$D1082</f>
        <v>58.120582384054011</v>
      </c>
      <c r="J1082" s="5">
        <f>'90.1 Data-SI'!J1082*Convert!$B$6/Convert!$B$5/$D1082</f>
        <v>1047.2685264889576</v>
      </c>
      <c r="K1082" s="5">
        <f>'90.1 Data-SI'!K1082*Convert!$B$7/Convert!$B$5/$D1082</f>
        <v>618.39622009889717</v>
      </c>
      <c r="L1082" s="5">
        <f>'90.1 Data-SI'!L1082*Convert!$B$6/Convert!$B$5/$D1082</f>
        <v>0</v>
      </c>
      <c r="M1082" s="5">
        <f>'90.1 Data-SI'!M1082*Convert!$B$6/Convert!$B$5/$D1082</f>
        <v>381.74052872705704</v>
      </c>
      <c r="N1082" s="5">
        <f>'90.1 Data-SI'!N1082*Convert!$B$6/Convert!$B$5/$D1082</f>
        <v>0</v>
      </c>
      <c r="O1082" s="5">
        <f>'90.1 Data-SI'!O1082*Convert!$B$6/Convert!$B$5/$D1082</f>
        <v>0</v>
      </c>
      <c r="P1082" s="5">
        <f>'90.1 Data-SI'!P1082*Convert!$B$6/Convert!$B$5/$D1082</f>
        <v>0</v>
      </c>
      <c r="Q1082" s="5">
        <f>'90.1 Data-SI'!Q1082*Convert!$B$6/Convert!$B$5/$D1082</f>
        <v>0</v>
      </c>
      <c r="R1082" s="5">
        <f>'90.1 Data-SI'!R1082*Convert!$B$6/Convert!$B$5/$D1082</f>
        <v>0</v>
      </c>
      <c r="S1082" s="5">
        <f>'90.1 Data-SI'!S1082*Convert!$B$6/Convert!$B$5/$D1082</f>
        <v>0</v>
      </c>
      <c r="T1082" s="5">
        <f>'90.1 Data-SI'!T1082*Convert!$B$6/Convert!$B$5/$D1082</f>
        <v>0</v>
      </c>
      <c r="U1082" s="5">
        <f>'90.1 Data-SI'!U1082*Convert!$B$7/Convert!$B$5/$D1082</f>
        <v>272.59925587979302</v>
      </c>
      <c r="V1082" s="5">
        <f>'90.1 Data-SI'!V1082*Convert!$B$6/Convert!$B$5/$D1082</f>
        <v>236.04150526527215</v>
      </c>
      <c r="W1082" s="5">
        <f>'90.1 Data-SI'!W1082*Convert!$B$6/Convert!$B$5/$D1082</f>
        <v>465.30543121670343</v>
      </c>
      <c r="X1082" s="5">
        <f>'90.1 Data-SI'!X1082*Convert!$B$7/Convert!$B$5/$D1082</f>
        <v>553.03927194819858</v>
      </c>
      <c r="Y1082" s="5">
        <f t="shared" si="34"/>
        <v>1018.3447031649021</v>
      </c>
      <c r="Z1082" s="5">
        <f>'90.1 Data-SI'!Z1082*Convert!$B$6/Convert!$B$5/$D1082</f>
        <v>4218.872736793779</v>
      </c>
      <c r="AA1082" s="5">
        <f>'90.1 Data-SI'!AA1082*Convert!$B$6/Convert!$B$5/$D1082</f>
        <v>6154.8371519707707</v>
      </c>
      <c r="AB1082" s="5">
        <f t="shared" si="35"/>
        <v>10373.70988876455</v>
      </c>
    </row>
    <row r="1083" spans="1:28" x14ac:dyDescent="0.25">
      <c r="A1083" s="95">
        <v>2010</v>
      </c>
      <c r="B1083" s="95" t="s">
        <v>65</v>
      </c>
      <c r="C1083" s="52" t="s">
        <v>12</v>
      </c>
      <c r="D1083" s="5">
        <f>VLOOKUP(B1083,SWH!$A$4:$C$19,3,FALSE)</f>
        <v>232.34</v>
      </c>
      <c r="E1083" s="5">
        <f>'90.1 Data-SI'!E1083*Convert!$B$6/Convert!$B$5/$D1083</f>
        <v>0</v>
      </c>
      <c r="F1083" s="5">
        <f>'90.1 Data-SI'!F1083*Convert!$B$7/Convert!$B$5/$D1083</f>
        <v>988.2727420542692</v>
      </c>
      <c r="G1083" s="5">
        <f>'90.1 Data-SI'!G1083*Convert!$B$6/Convert!$B$5/$D1083</f>
        <v>89.698801086530281</v>
      </c>
      <c r="H1083" s="5">
        <f>'90.1 Data-SI'!H1083*Convert!$B$6/Convert!$B$5/$D1083</f>
        <v>129.26623339358986</v>
      </c>
      <c r="I1083" s="5">
        <f>'90.1 Data-SI'!I1083*Convert!$B$6/Convert!$B$5/$D1083</f>
        <v>58.234173098811134</v>
      </c>
      <c r="J1083" s="5">
        <f>'90.1 Data-SI'!J1083*Convert!$B$6/Convert!$B$5/$D1083</f>
        <v>1047.2685264889576</v>
      </c>
      <c r="K1083" s="5">
        <f>'90.1 Data-SI'!K1083*Convert!$B$7/Convert!$B$5/$D1083</f>
        <v>618.39622009889717</v>
      </c>
      <c r="L1083" s="5">
        <f>'90.1 Data-SI'!L1083*Convert!$B$6/Convert!$B$5/$D1083</f>
        <v>0</v>
      </c>
      <c r="M1083" s="5">
        <f>'90.1 Data-SI'!M1083*Convert!$B$6/Convert!$B$5/$D1083</f>
        <v>358.26511434392125</v>
      </c>
      <c r="N1083" s="5">
        <f>'90.1 Data-SI'!N1083*Convert!$B$6/Convert!$B$5/$D1083</f>
        <v>0</v>
      </c>
      <c r="O1083" s="5">
        <f>'90.1 Data-SI'!O1083*Convert!$B$6/Convert!$B$5/$D1083</f>
        <v>0</v>
      </c>
      <c r="P1083" s="5">
        <f>'90.1 Data-SI'!P1083*Convert!$B$6/Convert!$B$5/$D1083</f>
        <v>0</v>
      </c>
      <c r="Q1083" s="5">
        <f>'90.1 Data-SI'!Q1083*Convert!$B$6/Convert!$B$5/$D1083</f>
        <v>0</v>
      </c>
      <c r="R1083" s="5">
        <f>'90.1 Data-SI'!R1083*Convert!$B$6/Convert!$B$5/$D1083</f>
        <v>0</v>
      </c>
      <c r="S1083" s="5">
        <f>'90.1 Data-SI'!S1083*Convert!$B$6/Convert!$B$5/$D1083</f>
        <v>0</v>
      </c>
      <c r="T1083" s="5">
        <f>'90.1 Data-SI'!T1083*Convert!$B$6/Convert!$B$5/$D1083</f>
        <v>0</v>
      </c>
      <c r="U1083" s="5">
        <f>'90.1 Data-SI'!U1083*Convert!$B$7/Convert!$B$5/$D1083</f>
        <v>292.59643434430387</v>
      </c>
      <c r="V1083" s="5">
        <f>'90.1 Data-SI'!V1083*Convert!$B$6/Convert!$B$5/$D1083</f>
        <v>235.549278834658</v>
      </c>
      <c r="W1083" s="5">
        <f>'90.1 Data-SI'!W1083*Convert!$B$6/Convert!$B$5/$D1083</f>
        <v>447.96391543045155</v>
      </c>
      <c r="X1083" s="5">
        <f>'90.1 Data-SI'!X1083*Convert!$B$7/Convert!$B$5/$D1083</f>
        <v>988.2727420542692</v>
      </c>
      <c r="Y1083" s="5">
        <f t="shared" si="34"/>
        <v>1436.2366574847208</v>
      </c>
      <c r="Z1083" s="5">
        <f>'90.1 Data-SI'!Z1083*Convert!$B$6/Convert!$B$5/$D1083</f>
        <v>5548.8685523131808</v>
      </c>
      <c r="AA1083" s="5">
        <f>'90.1 Data-SI'!AA1083*Convert!$B$6/Convert!$B$5/$D1083</f>
        <v>7467.1506795596488</v>
      </c>
      <c r="AB1083" s="5">
        <f t="shared" si="35"/>
        <v>13016.01923187283</v>
      </c>
    </row>
    <row r="1084" spans="1:28" x14ac:dyDescent="0.25">
      <c r="A1084" s="95">
        <v>2010</v>
      </c>
      <c r="B1084" s="95" t="s">
        <v>65</v>
      </c>
      <c r="C1084" s="52" t="s">
        <v>8</v>
      </c>
      <c r="D1084" s="5">
        <f>VLOOKUP(B1084,SWH!$A$4:$C$19,3,FALSE)</f>
        <v>232.34</v>
      </c>
      <c r="E1084" s="5">
        <f>'90.1 Data-SI'!E1084*Convert!$B$6/Convert!$B$5/$D1084</f>
        <v>0</v>
      </c>
      <c r="F1084" s="5">
        <f>'90.1 Data-SI'!F1084*Convert!$B$7/Convert!$B$5/$D1084</f>
        <v>1390.2899008158543</v>
      </c>
      <c r="G1084" s="5">
        <f>'90.1 Data-SI'!G1084*Convert!$B$6/Convert!$B$5/$D1084</f>
        <v>23.361823668378715</v>
      </c>
      <c r="H1084" s="5">
        <f>'90.1 Data-SI'!H1084*Convert!$B$6/Convert!$B$5/$D1084</f>
        <v>131.15941197287501</v>
      </c>
      <c r="I1084" s="5">
        <f>'90.1 Data-SI'!I1084*Convert!$B$6/Convert!$B$5/$D1084</f>
        <v>58.650672386253859</v>
      </c>
      <c r="J1084" s="5">
        <f>'90.1 Data-SI'!J1084*Convert!$B$6/Convert!$B$5/$D1084</f>
        <v>1047.2685264889576</v>
      </c>
      <c r="K1084" s="5">
        <f>'90.1 Data-SI'!K1084*Convert!$B$7/Convert!$B$5/$D1084</f>
        <v>618.39622009889717</v>
      </c>
      <c r="L1084" s="5">
        <f>'90.1 Data-SI'!L1084*Convert!$B$6/Convert!$B$5/$D1084</f>
        <v>0</v>
      </c>
      <c r="M1084" s="5">
        <f>'90.1 Data-SI'!M1084*Convert!$B$6/Convert!$B$5/$D1084</f>
        <v>423.16327604181612</v>
      </c>
      <c r="N1084" s="5">
        <f>'90.1 Data-SI'!N1084*Convert!$B$6/Convert!$B$5/$D1084</f>
        <v>0</v>
      </c>
      <c r="O1084" s="5">
        <f>'90.1 Data-SI'!O1084*Convert!$B$6/Convert!$B$5/$D1084</f>
        <v>0</v>
      </c>
      <c r="P1084" s="5">
        <f>'90.1 Data-SI'!P1084*Convert!$B$6/Convert!$B$5/$D1084</f>
        <v>0</v>
      </c>
      <c r="Q1084" s="5">
        <f>'90.1 Data-SI'!Q1084*Convert!$B$6/Convert!$B$5/$D1084</f>
        <v>0</v>
      </c>
      <c r="R1084" s="5">
        <f>'90.1 Data-SI'!R1084*Convert!$B$6/Convert!$B$5/$D1084</f>
        <v>0</v>
      </c>
      <c r="S1084" s="5">
        <f>'90.1 Data-SI'!S1084*Convert!$B$6/Convert!$B$5/$D1084</f>
        <v>0</v>
      </c>
      <c r="T1084" s="5">
        <f>'90.1 Data-SI'!T1084*Convert!$B$6/Convert!$B$5/$D1084</f>
        <v>0</v>
      </c>
      <c r="U1084" s="5">
        <f>'90.1 Data-SI'!U1084*Convert!$B$7/Convert!$B$5/$D1084</f>
        <v>314.87456122732016</v>
      </c>
      <c r="V1084" s="5">
        <f>'90.1 Data-SI'!V1084*Convert!$B$6/Convert!$B$5/$D1084</f>
        <v>231.76292167608773</v>
      </c>
      <c r="W1084" s="5">
        <f>'90.1 Data-SI'!W1084*Convert!$B$6/Convert!$B$5/$D1084</f>
        <v>446.52509971019481</v>
      </c>
      <c r="X1084" s="5">
        <f>'90.1 Data-SI'!X1084*Convert!$B$7/Convert!$B$5/$D1084</f>
        <v>1390.2899008158543</v>
      </c>
      <c r="Y1084" s="5">
        <f t="shared" si="34"/>
        <v>1836.8150005260491</v>
      </c>
      <c r="Z1084" s="5">
        <f>'90.1 Data-SI'!Z1084*Convert!$B$6/Convert!$B$5/$D1084</f>
        <v>6788.4840224575091</v>
      </c>
      <c r="AA1084" s="5">
        <f>'90.1 Data-SI'!AA1084*Convert!$B$6/Convert!$B$5/$D1084</f>
        <v>8703.8127911202919</v>
      </c>
      <c r="AB1084" s="5">
        <f t="shared" si="35"/>
        <v>15492.296813577801</v>
      </c>
    </row>
    <row r="1085" spans="1:28" x14ac:dyDescent="0.25">
      <c r="A1085" s="95">
        <v>2013</v>
      </c>
      <c r="B1085" s="95" t="s">
        <v>65</v>
      </c>
      <c r="C1085" s="52" t="s">
        <v>10</v>
      </c>
      <c r="D1085" s="5">
        <f>VLOOKUP(B1085,SWH!$A$4:$C$19,3,FALSE)</f>
        <v>232.34</v>
      </c>
      <c r="E1085" s="5">
        <f>'90.1 Data-SI'!E1085*Convert!$B$6/Convert!$B$5/$D1085</f>
        <v>0</v>
      </c>
      <c r="F1085" s="5">
        <f>'90.1 Data-SI'!F1085*Convert!$B$7/Convert!$B$5/$D1085</f>
        <v>0</v>
      </c>
      <c r="G1085" s="5">
        <f>'90.1 Data-SI'!G1085*Convert!$B$6/Convert!$B$5/$D1085</f>
        <v>1380.9601828737577</v>
      </c>
      <c r="H1085" s="5">
        <f>'90.1 Data-SI'!H1085*Convert!$B$6/Convert!$B$5/$D1085</f>
        <v>121.27701978900652</v>
      </c>
      <c r="I1085" s="5">
        <f>'90.1 Data-SI'!I1085*Convert!$B$6/Convert!$B$5/$D1085</f>
        <v>58.196309527225424</v>
      </c>
      <c r="J1085" s="5">
        <f>'90.1 Data-SI'!J1085*Convert!$B$6/Convert!$B$5/$D1085</f>
        <v>1006.6409141774985</v>
      </c>
      <c r="K1085" s="5">
        <f>'90.1 Data-SI'!K1085*Convert!$B$7/Convert!$B$5/$D1085</f>
        <v>618.39622009889717</v>
      </c>
      <c r="L1085" s="5">
        <f>'90.1 Data-SI'!L1085*Convert!$B$6/Convert!$B$5/$D1085</f>
        <v>0</v>
      </c>
      <c r="M1085" s="5">
        <f>'90.1 Data-SI'!M1085*Convert!$B$6/Convert!$B$5/$D1085</f>
        <v>302.56780054135226</v>
      </c>
      <c r="N1085" s="5">
        <f>'90.1 Data-SI'!N1085*Convert!$B$6/Convert!$B$5/$D1085</f>
        <v>0</v>
      </c>
      <c r="O1085" s="5">
        <f>'90.1 Data-SI'!O1085*Convert!$B$6/Convert!$B$5/$D1085</f>
        <v>0</v>
      </c>
      <c r="P1085" s="5">
        <f>'90.1 Data-SI'!P1085*Convert!$B$6/Convert!$B$5/$D1085</f>
        <v>0</v>
      </c>
      <c r="Q1085" s="5">
        <f>'90.1 Data-SI'!Q1085*Convert!$B$6/Convert!$B$5/$D1085</f>
        <v>0</v>
      </c>
      <c r="R1085" s="5">
        <f>'90.1 Data-SI'!R1085*Convert!$B$6/Convert!$B$5/$D1085</f>
        <v>0</v>
      </c>
      <c r="S1085" s="5">
        <f>'90.1 Data-SI'!S1085*Convert!$B$6/Convert!$B$5/$D1085</f>
        <v>0</v>
      </c>
      <c r="T1085" s="5">
        <f>'90.1 Data-SI'!T1085*Convert!$B$6/Convert!$B$5/$D1085</f>
        <v>0</v>
      </c>
      <c r="U1085" s="5">
        <f>'90.1 Data-SI'!U1085*Convert!$B$7/Convert!$B$5/$D1085</f>
        <v>161.29934100408403</v>
      </c>
      <c r="V1085" s="5">
        <f>'90.1 Data-SI'!V1085*Convert!$B$6/Convert!$B$5/$D1085</f>
        <v>221.72907520587643</v>
      </c>
      <c r="W1085" s="5">
        <f>'90.1 Data-SI'!W1085*Convert!$B$6/Convert!$B$5/$D1085</f>
        <v>1683.5279834151099</v>
      </c>
      <c r="X1085" s="5">
        <f>'90.1 Data-SI'!X1085*Convert!$B$7/Convert!$B$5/$D1085</f>
        <v>0</v>
      </c>
      <c r="Y1085" s="5">
        <f t="shared" si="34"/>
        <v>1683.5279834151099</v>
      </c>
      <c r="Z1085" s="5">
        <f>'90.1 Data-SI'!Z1085*Convert!$B$6/Convert!$B$5/$D1085</f>
        <v>2277.9481937390601</v>
      </c>
      <c r="AA1085" s="5">
        <f>'90.1 Data-SI'!AA1085*Convert!$B$6/Convert!$B$5/$D1085</f>
        <v>5369.319495853777</v>
      </c>
      <c r="AB1085" s="5">
        <f t="shared" si="35"/>
        <v>7647.2676895928371</v>
      </c>
    </row>
    <row r="1086" spans="1:28" x14ac:dyDescent="0.25">
      <c r="A1086" s="95">
        <v>2013</v>
      </c>
      <c r="B1086" s="95" t="s">
        <v>65</v>
      </c>
      <c r="C1086" s="52" t="s">
        <v>6</v>
      </c>
      <c r="D1086" s="5">
        <f>VLOOKUP(B1086,SWH!$A$4:$C$19,3,FALSE)</f>
        <v>232.34</v>
      </c>
      <c r="E1086" s="5">
        <f>'90.1 Data-SI'!E1086*Convert!$B$6/Convert!$B$5/$D1086</f>
        <v>0</v>
      </c>
      <c r="F1086" s="5">
        <f>'90.1 Data-SI'!F1086*Convert!$B$7/Convert!$B$5/$D1086</f>
        <v>0.11663940776448309</v>
      </c>
      <c r="G1086" s="5">
        <f>'90.1 Data-SI'!G1086*Convert!$B$6/Convert!$B$5/$D1086</f>
        <v>1228.975806528746</v>
      </c>
      <c r="H1086" s="5">
        <f>'90.1 Data-SI'!H1086*Convert!$B$6/Convert!$B$5/$D1086</f>
        <v>121.04983835949231</v>
      </c>
      <c r="I1086" s="5">
        <f>'90.1 Data-SI'!I1086*Convert!$B$6/Convert!$B$5/$D1086</f>
        <v>58.158445955639721</v>
      </c>
      <c r="J1086" s="5">
        <f>'90.1 Data-SI'!J1086*Convert!$B$6/Convert!$B$5/$D1086</f>
        <v>1006.6409141774985</v>
      </c>
      <c r="K1086" s="5">
        <f>'90.1 Data-SI'!K1086*Convert!$B$7/Convert!$B$5/$D1086</f>
        <v>618.39622009889717</v>
      </c>
      <c r="L1086" s="5">
        <f>'90.1 Data-SI'!L1086*Convert!$B$6/Convert!$B$5/$D1086</f>
        <v>0</v>
      </c>
      <c r="M1086" s="5">
        <f>'90.1 Data-SI'!M1086*Convert!$B$6/Convert!$B$5/$D1086</f>
        <v>300.93966696316699</v>
      </c>
      <c r="N1086" s="5">
        <f>'90.1 Data-SI'!N1086*Convert!$B$6/Convert!$B$5/$D1086</f>
        <v>0</v>
      </c>
      <c r="O1086" s="5">
        <f>'90.1 Data-SI'!O1086*Convert!$B$6/Convert!$B$5/$D1086</f>
        <v>0</v>
      </c>
      <c r="P1086" s="5">
        <f>'90.1 Data-SI'!P1086*Convert!$B$6/Convert!$B$5/$D1086</f>
        <v>0</v>
      </c>
      <c r="Q1086" s="5">
        <f>'90.1 Data-SI'!Q1086*Convert!$B$6/Convert!$B$5/$D1086</f>
        <v>0</v>
      </c>
      <c r="R1086" s="5">
        <f>'90.1 Data-SI'!R1086*Convert!$B$6/Convert!$B$5/$D1086</f>
        <v>0</v>
      </c>
      <c r="S1086" s="5">
        <f>'90.1 Data-SI'!S1086*Convert!$B$6/Convert!$B$5/$D1086</f>
        <v>0</v>
      </c>
      <c r="T1086" s="5">
        <f>'90.1 Data-SI'!T1086*Convert!$B$6/Convert!$B$5/$D1086</f>
        <v>0</v>
      </c>
      <c r="U1086" s="5">
        <f>'90.1 Data-SI'!U1086*Convert!$B$7/Convert!$B$5/$D1086</f>
        <v>160.63838436008533</v>
      </c>
      <c r="V1086" s="5">
        <f>'90.1 Data-SI'!V1086*Convert!$B$6/Convert!$B$5/$D1086</f>
        <v>218.96503448012012</v>
      </c>
      <c r="W1086" s="5">
        <f>'90.1 Data-SI'!W1086*Convert!$B$6/Convert!$B$5/$D1086</f>
        <v>1529.915473491913</v>
      </c>
      <c r="X1086" s="5">
        <f>'90.1 Data-SI'!X1086*Convert!$B$7/Convert!$B$5/$D1086</f>
        <v>0.11663940776448309</v>
      </c>
      <c r="Y1086" s="5">
        <f t="shared" si="34"/>
        <v>1530.0321128996775</v>
      </c>
      <c r="Z1086" s="5">
        <f>'90.1 Data-SI'!Z1086*Convert!$B$6/Convert!$B$5/$D1086</f>
        <v>2276.3579237324611</v>
      </c>
      <c r="AA1086" s="5">
        <f>'90.1 Data-SI'!AA1086*Convert!$B$6/Convert!$B$5/$D1086</f>
        <v>5211.1254937687099</v>
      </c>
      <c r="AB1086" s="5">
        <f t="shared" si="35"/>
        <v>7487.4834175011711</v>
      </c>
    </row>
    <row r="1087" spans="1:28" x14ac:dyDescent="0.25">
      <c r="A1087" s="95">
        <v>2013</v>
      </c>
      <c r="B1087" s="95" t="s">
        <v>65</v>
      </c>
      <c r="C1087" s="52" t="s">
        <v>11</v>
      </c>
      <c r="D1087" s="5">
        <f>VLOOKUP(B1087,SWH!$A$4:$C$19,3,FALSE)</f>
        <v>232.34</v>
      </c>
      <c r="E1087" s="5">
        <f>'90.1 Data-SI'!E1087*Convert!$B$6/Convert!$B$5/$D1087</f>
        <v>0</v>
      </c>
      <c r="F1087" s="5">
        <f>'90.1 Data-SI'!F1087*Convert!$B$7/Convert!$B$5/$D1087</f>
        <v>0</v>
      </c>
      <c r="G1087" s="5">
        <f>'90.1 Data-SI'!G1087*Convert!$B$6/Convert!$B$5/$D1087</f>
        <v>856.89048855604335</v>
      </c>
      <c r="H1087" s="5">
        <f>'90.1 Data-SI'!H1087*Convert!$B$6/Convert!$B$5/$D1087</f>
        <v>121.31488336059222</v>
      </c>
      <c r="I1087" s="5">
        <f>'90.1 Data-SI'!I1087*Convert!$B$6/Convert!$B$5/$D1087</f>
        <v>58.196309527225424</v>
      </c>
      <c r="J1087" s="5">
        <f>'90.1 Data-SI'!J1087*Convert!$B$6/Convert!$B$5/$D1087</f>
        <v>1006.6409141774985</v>
      </c>
      <c r="K1087" s="5">
        <f>'90.1 Data-SI'!K1087*Convert!$B$7/Convert!$B$5/$D1087</f>
        <v>618.39622009889717</v>
      </c>
      <c r="L1087" s="5">
        <f>'90.1 Data-SI'!L1087*Convert!$B$6/Convert!$B$5/$D1087</f>
        <v>0</v>
      </c>
      <c r="M1087" s="5">
        <f>'90.1 Data-SI'!M1087*Convert!$B$6/Convert!$B$5/$D1087</f>
        <v>227.71151951641752</v>
      </c>
      <c r="N1087" s="5">
        <f>'90.1 Data-SI'!N1087*Convert!$B$6/Convert!$B$5/$D1087</f>
        <v>0</v>
      </c>
      <c r="O1087" s="5">
        <f>'90.1 Data-SI'!O1087*Convert!$B$6/Convert!$B$5/$D1087</f>
        <v>0</v>
      </c>
      <c r="P1087" s="5">
        <f>'90.1 Data-SI'!P1087*Convert!$B$6/Convert!$B$5/$D1087</f>
        <v>0</v>
      </c>
      <c r="Q1087" s="5">
        <f>'90.1 Data-SI'!Q1087*Convert!$B$6/Convert!$B$5/$D1087</f>
        <v>0</v>
      </c>
      <c r="R1087" s="5">
        <f>'90.1 Data-SI'!R1087*Convert!$B$6/Convert!$B$5/$D1087</f>
        <v>0</v>
      </c>
      <c r="S1087" s="5">
        <f>'90.1 Data-SI'!S1087*Convert!$B$6/Convert!$B$5/$D1087</f>
        <v>0</v>
      </c>
      <c r="T1087" s="5">
        <f>'90.1 Data-SI'!T1087*Convert!$B$6/Convert!$B$5/$D1087</f>
        <v>0</v>
      </c>
      <c r="U1087" s="5">
        <f>'90.1 Data-SI'!U1087*Convert!$B$7/Convert!$B$5/$D1087</f>
        <v>175.96998651401685</v>
      </c>
      <c r="V1087" s="5">
        <f>'90.1 Data-SI'!V1087*Convert!$B$6/Convert!$B$5/$D1087</f>
        <v>215.48158589423542</v>
      </c>
      <c r="W1087" s="5">
        <f>'90.1 Data-SI'!W1087*Convert!$B$6/Convert!$B$5/$D1087</f>
        <v>1084.6020080724606</v>
      </c>
      <c r="X1087" s="5">
        <f>'90.1 Data-SI'!X1087*Convert!$B$7/Convert!$B$5/$D1087</f>
        <v>0</v>
      </c>
      <c r="Y1087" s="5">
        <f t="shared" si="34"/>
        <v>1084.6020080724606</v>
      </c>
      <c r="Z1087" s="5">
        <f>'90.1 Data-SI'!Z1087*Convert!$B$6/Convert!$B$5/$D1087</f>
        <v>2320.8097567740765</v>
      </c>
      <c r="AA1087" s="5">
        <f>'90.1 Data-SI'!AA1087*Convert!$B$6/Convert!$B$5/$D1087</f>
        <v>4807.0454578060899</v>
      </c>
      <c r="AB1087" s="5">
        <f t="shared" si="35"/>
        <v>7127.8552145801659</v>
      </c>
    </row>
    <row r="1088" spans="1:28" x14ac:dyDescent="0.25">
      <c r="A1088" s="95">
        <v>2013</v>
      </c>
      <c r="B1088" s="95" t="s">
        <v>65</v>
      </c>
      <c r="C1088" s="52" t="s">
        <v>13</v>
      </c>
      <c r="D1088" s="5">
        <f>VLOOKUP(B1088,SWH!$A$4:$C$19,3,FALSE)</f>
        <v>232.34</v>
      </c>
      <c r="E1088" s="5">
        <f>'90.1 Data-SI'!E1088*Convert!$B$6/Convert!$B$5/$D1088</f>
        <v>0</v>
      </c>
      <c r="F1088" s="5">
        <f>'90.1 Data-SI'!F1088*Convert!$B$7/Convert!$B$5/$D1088</f>
        <v>11.495461631899611</v>
      </c>
      <c r="G1088" s="5">
        <f>'90.1 Data-SI'!G1088*Convert!$B$6/Convert!$B$5/$D1088</f>
        <v>936.47971602919108</v>
      </c>
      <c r="H1088" s="5">
        <f>'90.1 Data-SI'!H1088*Convert!$B$6/Convert!$B$5/$D1088</f>
        <v>121.54206479010647</v>
      </c>
      <c r="I1088" s="5">
        <f>'90.1 Data-SI'!I1088*Convert!$B$6/Convert!$B$5/$D1088</f>
        <v>58.082718812468315</v>
      </c>
      <c r="J1088" s="5">
        <f>'90.1 Data-SI'!J1088*Convert!$B$6/Convert!$B$5/$D1088</f>
        <v>1006.6409141774985</v>
      </c>
      <c r="K1088" s="5">
        <f>'90.1 Data-SI'!K1088*Convert!$B$7/Convert!$B$5/$D1088</f>
        <v>618.39622009889717</v>
      </c>
      <c r="L1088" s="5">
        <f>'90.1 Data-SI'!L1088*Convert!$B$6/Convert!$B$5/$D1088</f>
        <v>0</v>
      </c>
      <c r="M1088" s="5">
        <f>'90.1 Data-SI'!M1088*Convert!$B$6/Convert!$B$5/$D1088</f>
        <v>286.36219190267133</v>
      </c>
      <c r="N1088" s="5">
        <f>'90.1 Data-SI'!N1088*Convert!$B$6/Convert!$B$5/$D1088</f>
        <v>0</v>
      </c>
      <c r="O1088" s="5">
        <f>'90.1 Data-SI'!O1088*Convert!$B$6/Convert!$B$5/$D1088</f>
        <v>0</v>
      </c>
      <c r="P1088" s="5">
        <f>'90.1 Data-SI'!P1088*Convert!$B$6/Convert!$B$5/$D1088</f>
        <v>0</v>
      </c>
      <c r="Q1088" s="5">
        <f>'90.1 Data-SI'!Q1088*Convert!$B$6/Convert!$B$5/$D1088</f>
        <v>0</v>
      </c>
      <c r="R1088" s="5">
        <f>'90.1 Data-SI'!R1088*Convert!$B$6/Convert!$B$5/$D1088</f>
        <v>0</v>
      </c>
      <c r="S1088" s="5">
        <f>'90.1 Data-SI'!S1088*Convert!$B$6/Convert!$B$5/$D1088</f>
        <v>0</v>
      </c>
      <c r="T1088" s="5">
        <f>'90.1 Data-SI'!T1088*Convert!$B$6/Convert!$B$5/$D1088</f>
        <v>0</v>
      </c>
      <c r="U1088" s="5">
        <f>'90.1 Data-SI'!U1088*Convert!$B$7/Convert!$B$5/$D1088</f>
        <v>176.33286467150634</v>
      </c>
      <c r="V1088" s="5">
        <f>'90.1 Data-SI'!V1088*Convert!$B$6/Convert!$B$5/$D1088</f>
        <v>215.17867732154983</v>
      </c>
      <c r="W1088" s="5">
        <f>'90.1 Data-SI'!W1088*Convert!$B$6/Convert!$B$5/$D1088</f>
        <v>1222.8419079318624</v>
      </c>
      <c r="X1088" s="5">
        <f>'90.1 Data-SI'!X1088*Convert!$B$7/Convert!$B$5/$D1088</f>
        <v>11.495461631899611</v>
      </c>
      <c r="Y1088" s="5">
        <f t="shared" si="34"/>
        <v>1234.337369563762</v>
      </c>
      <c r="Z1088" s="5">
        <f>'90.1 Data-SI'!Z1088*Convert!$B$6/Convert!$B$5/$D1088</f>
        <v>2355.4549247749947</v>
      </c>
      <c r="AA1088" s="5">
        <f>'90.1 Data-SI'!AA1088*Convert!$B$6/Convert!$B$5/$D1088</f>
        <v>4979.7790713800659</v>
      </c>
      <c r="AB1088" s="5">
        <f t="shared" si="35"/>
        <v>7335.2339961550606</v>
      </c>
    </row>
    <row r="1089" spans="1:28" x14ac:dyDescent="0.25">
      <c r="A1089" s="95">
        <v>2013</v>
      </c>
      <c r="B1089" s="95" t="s">
        <v>65</v>
      </c>
      <c r="C1089" s="52" t="s">
        <v>19</v>
      </c>
      <c r="D1089" s="5">
        <f>VLOOKUP(B1089,SWH!$A$4:$C$19,3,FALSE)</f>
        <v>232.34</v>
      </c>
      <c r="E1089" s="5">
        <f>'90.1 Data-SI'!E1089*Convert!$B$6/Convert!$B$5/$D1089</f>
        <v>0</v>
      </c>
      <c r="F1089" s="5">
        <f>'90.1 Data-SI'!F1089*Convert!$B$7/Convert!$B$5/$D1089</f>
        <v>32.671994108251319</v>
      </c>
      <c r="G1089" s="5">
        <f>'90.1 Data-SI'!G1089*Convert!$B$6/Convert!$B$5/$D1089</f>
        <v>728.79802588161022</v>
      </c>
      <c r="H1089" s="5">
        <f>'90.1 Data-SI'!H1089*Convert!$B$6/Convert!$B$5/$D1089</f>
        <v>120.8983840731495</v>
      </c>
      <c r="I1089" s="5">
        <f>'90.1 Data-SI'!I1089*Convert!$B$6/Convert!$B$5/$D1089</f>
        <v>58.082718812468315</v>
      </c>
      <c r="J1089" s="5">
        <f>'90.1 Data-SI'!J1089*Convert!$B$6/Convert!$B$5/$D1089</f>
        <v>1006.6409141774985</v>
      </c>
      <c r="K1089" s="5">
        <f>'90.1 Data-SI'!K1089*Convert!$B$7/Convert!$B$5/$D1089</f>
        <v>618.39622009889717</v>
      </c>
      <c r="L1089" s="5">
        <f>'90.1 Data-SI'!L1089*Convert!$B$6/Convert!$B$5/$D1089</f>
        <v>0</v>
      </c>
      <c r="M1089" s="5">
        <f>'90.1 Data-SI'!M1089*Convert!$B$6/Convert!$B$5/$D1089</f>
        <v>243.99285529826975</v>
      </c>
      <c r="N1089" s="5">
        <f>'90.1 Data-SI'!N1089*Convert!$B$6/Convert!$B$5/$D1089</f>
        <v>0</v>
      </c>
      <c r="O1089" s="5">
        <f>'90.1 Data-SI'!O1089*Convert!$B$6/Convert!$B$5/$D1089</f>
        <v>0</v>
      </c>
      <c r="P1089" s="5">
        <f>'90.1 Data-SI'!P1089*Convert!$B$6/Convert!$B$5/$D1089</f>
        <v>0</v>
      </c>
      <c r="Q1089" s="5">
        <f>'90.1 Data-SI'!Q1089*Convert!$B$6/Convert!$B$5/$D1089</f>
        <v>0</v>
      </c>
      <c r="R1089" s="5">
        <f>'90.1 Data-SI'!R1089*Convert!$B$6/Convert!$B$5/$D1089</f>
        <v>0</v>
      </c>
      <c r="S1089" s="5">
        <f>'90.1 Data-SI'!S1089*Convert!$B$6/Convert!$B$5/$D1089</f>
        <v>0</v>
      </c>
      <c r="T1089" s="5">
        <f>'90.1 Data-SI'!T1089*Convert!$B$6/Convert!$B$5/$D1089</f>
        <v>0</v>
      </c>
      <c r="U1089" s="5">
        <f>'90.1 Data-SI'!U1089*Convert!$B$7/Convert!$B$5/$D1089</f>
        <v>192.44206287720107</v>
      </c>
      <c r="V1089" s="5">
        <f>'90.1 Data-SI'!V1089*Convert!$B$6/Convert!$B$5/$D1089</f>
        <v>212.98259016957905</v>
      </c>
      <c r="W1089" s="5">
        <f>'90.1 Data-SI'!W1089*Convert!$B$6/Convert!$B$5/$D1089</f>
        <v>972.79088117987976</v>
      </c>
      <c r="X1089" s="5">
        <f>'90.1 Data-SI'!X1089*Convert!$B$7/Convert!$B$5/$D1089</f>
        <v>32.671994108251319</v>
      </c>
      <c r="Y1089" s="5">
        <f t="shared" si="34"/>
        <v>1005.462875288131</v>
      </c>
      <c r="Z1089" s="5">
        <f>'90.1 Data-SI'!Z1089*Convert!$B$6/Convert!$B$5/$D1089</f>
        <v>2464.3884202270619</v>
      </c>
      <c r="AA1089" s="5">
        <f>'90.1 Data-SI'!AA1089*Convert!$B$6/Convert!$B$5/$D1089</f>
        <v>4835.783908639637</v>
      </c>
      <c r="AB1089" s="5">
        <f t="shared" si="35"/>
        <v>7300.172328866699</v>
      </c>
    </row>
    <row r="1090" spans="1:28" x14ac:dyDescent="0.25">
      <c r="A1090" s="95">
        <v>2013</v>
      </c>
      <c r="B1090" s="95" t="s">
        <v>65</v>
      </c>
      <c r="C1090" s="52" t="s">
        <v>20</v>
      </c>
      <c r="D1090" s="5">
        <f>VLOOKUP(B1090,SWH!$A$4:$C$19,3,FALSE)</f>
        <v>232.34</v>
      </c>
      <c r="E1090" s="5">
        <f>'90.1 Data-SI'!E1090*Convert!$B$6/Convert!$B$5/$D1090</f>
        <v>0</v>
      </c>
      <c r="F1090" s="5">
        <f>'90.1 Data-SI'!F1090*Convert!$B$7/Convert!$B$5/$D1090</f>
        <v>27.384340956261418</v>
      </c>
      <c r="G1090" s="5">
        <f>'90.1 Data-SI'!G1090*Convert!$B$6/Convert!$B$5/$D1090</f>
        <v>496.99724063393677</v>
      </c>
      <c r="H1090" s="5">
        <f>'90.1 Data-SI'!H1090*Convert!$B$6/Convert!$B$5/$D1090</f>
        <v>120.78479335839236</v>
      </c>
      <c r="I1090" s="5">
        <f>'90.1 Data-SI'!I1090*Convert!$B$6/Convert!$B$5/$D1090</f>
        <v>58.120582384054011</v>
      </c>
      <c r="J1090" s="5">
        <f>'90.1 Data-SI'!J1090*Convert!$B$6/Convert!$B$5/$D1090</f>
        <v>1006.6409141774985</v>
      </c>
      <c r="K1090" s="5">
        <f>'90.1 Data-SI'!K1090*Convert!$B$7/Convert!$B$5/$D1090</f>
        <v>618.39622009889717</v>
      </c>
      <c r="L1090" s="5">
        <f>'90.1 Data-SI'!L1090*Convert!$B$6/Convert!$B$5/$D1090</f>
        <v>0</v>
      </c>
      <c r="M1090" s="5">
        <f>'90.1 Data-SI'!M1090*Convert!$B$6/Convert!$B$5/$D1090</f>
        <v>255.61697177508057</v>
      </c>
      <c r="N1090" s="5">
        <f>'90.1 Data-SI'!N1090*Convert!$B$6/Convert!$B$5/$D1090</f>
        <v>0</v>
      </c>
      <c r="O1090" s="5">
        <f>'90.1 Data-SI'!O1090*Convert!$B$6/Convert!$B$5/$D1090</f>
        <v>0</v>
      </c>
      <c r="P1090" s="5">
        <f>'90.1 Data-SI'!P1090*Convert!$B$6/Convert!$B$5/$D1090</f>
        <v>0</v>
      </c>
      <c r="Q1090" s="5">
        <f>'90.1 Data-SI'!Q1090*Convert!$B$6/Convert!$B$5/$D1090</f>
        <v>0</v>
      </c>
      <c r="R1090" s="5">
        <f>'90.1 Data-SI'!R1090*Convert!$B$6/Convert!$B$5/$D1090</f>
        <v>0</v>
      </c>
      <c r="S1090" s="5">
        <f>'90.1 Data-SI'!S1090*Convert!$B$6/Convert!$B$5/$D1090</f>
        <v>0</v>
      </c>
      <c r="T1090" s="5">
        <f>'90.1 Data-SI'!T1090*Convert!$B$6/Convert!$B$5/$D1090</f>
        <v>0</v>
      </c>
      <c r="U1090" s="5">
        <f>'90.1 Data-SI'!U1090*Convert!$B$7/Convert!$B$5/$D1090</f>
        <v>193.66029669163012</v>
      </c>
      <c r="V1090" s="5">
        <f>'90.1 Data-SI'!V1090*Convert!$B$6/Convert!$B$5/$D1090</f>
        <v>206.35646514208105</v>
      </c>
      <c r="W1090" s="5">
        <f>'90.1 Data-SI'!W1090*Convert!$B$6/Convert!$B$5/$D1090</f>
        <v>752.61421240901734</v>
      </c>
      <c r="X1090" s="5">
        <f>'90.1 Data-SI'!X1090*Convert!$B$7/Convert!$B$5/$D1090</f>
        <v>27.384340956261418</v>
      </c>
      <c r="Y1090" s="5">
        <f t="shared" si="34"/>
        <v>779.99855336527878</v>
      </c>
      <c r="Z1090" s="5">
        <f>'90.1 Data-SI'!Z1090*Convert!$B$6/Convert!$B$5/$D1090</f>
        <v>2452.4992587491511</v>
      </c>
      <c r="AA1090" s="5">
        <f>'90.1 Data-SI'!AA1090*Convert!$B$6/Convert!$B$5/$D1090</f>
        <v>4597.0540897917799</v>
      </c>
      <c r="AB1090" s="5">
        <f t="shared" si="35"/>
        <v>7049.5533485409305</v>
      </c>
    </row>
    <row r="1091" spans="1:28" x14ac:dyDescent="0.25">
      <c r="A1091" s="95">
        <v>2013</v>
      </c>
      <c r="B1091" s="95" t="s">
        <v>65</v>
      </c>
      <c r="C1091" s="52" t="s">
        <v>3</v>
      </c>
      <c r="D1091" s="5">
        <f>VLOOKUP(B1091,SWH!$A$4:$C$19,3,FALSE)</f>
        <v>232.34</v>
      </c>
      <c r="E1091" s="5">
        <f>'90.1 Data-SI'!E1091*Convert!$B$6/Convert!$B$5/$D1091</f>
        <v>0</v>
      </c>
      <c r="F1091" s="5">
        <f>'90.1 Data-SI'!F1091*Convert!$B$7/Convert!$B$5/$D1091</f>
        <v>172.63928342563102</v>
      </c>
      <c r="G1091" s="5">
        <f>'90.1 Data-SI'!G1091*Convert!$B$6/Convert!$B$5/$D1091</f>
        <v>384.58029659598475</v>
      </c>
      <c r="H1091" s="5">
        <f>'90.1 Data-SI'!H1091*Convert!$B$6/Convert!$B$5/$D1091</f>
        <v>121.08770193107802</v>
      </c>
      <c r="I1091" s="5">
        <f>'90.1 Data-SI'!I1091*Convert!$B$6/Convert!$B$5/$D1091</f>
        <v>58.120582384054011</v>
      </c>
      <c r="J1091" s="5">
        <f>'90.1 Data-SI'!J1091*Convert!$B$6/Convert!$B$5/$D1091</f>
        <v>1006.6409141774985</v>
      </c>
      <c r="K1091" s="5">
        <f>'90.1 Data-SI'!K1091*Convert!$B$7/Convert!$B$5/$D1091</f>
        <v>618.39622009889717</v>
      </c>
      <c r="L1091" s="5">
        <f>'90.1 Data-SI'!L1091*Convert!$B$6/Convert!$B$5/$D1091</f>
        <v>0</v>
      </c>
      <c r="M1091" s="5">
        <f>'90.1 Data-SI'!M1091*Convert!$B$6/Convert!$B$5/$D1091</f>
        <v>226.6892030836035</v>
      </c>
      <c r="N1091" s="5">
        <f>'90.1 Data-SI'!N1091*Convert!$B$6/Convert!$B$5/$D1091</f>
        <v>0</v>
      </c>
      <c r="O1091" s="5">
        <f>'90.1 Data-SI'!O1091*Convert!$B$6/Convert!$B$5/$D1091</f>
        <v>0</v>
      </c>
      <c r="P1091" s="5">
        <f>'90.1 Data-SI'!P1091*Convert!$B$6/Convert!$B$5/$D1091</f>
        <v>0</v>
      </c>
      <c r="Q1091" s="5">
        <f>'90.1 Data-SI'!Q1091*Convert!$B$6/Convert!$B$5/$D1091</f>
        <v>0</v>
      </c>
      <c r="R1091" s="5">
        <f>'90.1 Data-SI'!R1091*Convert!$B$6/Convert!$B$5/$D1091</f>
        <v>0</v>
      </c>
      <c r="S1091" s="5">
        <f>'90.1 Data-SI'!S1091*Convert!$B$6/Convert!$B$5/$D1091</f>
        <v>0</v>
      </c>
      <c r="T1091" s="5">
        <f>'90.1 Data-SI'!T1091*Convert!$B$6/Convert!$B$5/$D1091</f>
        <v>0</v>
      </c>
      <c r="U1091" s="5">
        <f>'90.1 Data-SI'!U1091*Convert!$B$7/Convert!$B$5/$D1091</f>
        <v>220.87615850334285</v>
      </c>
      <c r="V1091" s="5">
        <f>'90.1 Data-SI'!V1091*Convert!$B$6/Convert!$B$5/$D1091</f>
        <v>204.16037799011028</v>
      </c>
      <c r="W1091" s="5">
        <f>'90.1 Data-SI'!W1091*Convert!$B$6/Convert!$B$5/$D1091</f>
        <v>611.26949967958831</v>
      </c>
      <c r="X1091" s="5">
        <f>'90.1 Data-SI'!X1091*Convert!$B$7/Convert!$B$5/$D1091</f>
        <v>172.63928342563102</v>
      </c>
      <c r="Y1091" s="5">
        <f t="shared" ref="Y1091:Y1154" si="36">SUM(W1091:X1091)</f>
        <v>783.9087831052193</v>
      </c>
      <c r="Z1091" s="5">
        <f>'90.1 Data-SI'!Z1091*Convert!$B$6/Convert!$B$5/$D1091</f>
        <v>2956.3498058400996</v>
      </c>
      <c r="AA1091" s="5">
        <f>'90.1 Data-SI'!AA1091*Convert!$B$6/Convert!$B$5/$D1091</f>
        <v>4957.6667455740153</v>
      </c>
      <c r="AB1091" s="5">
        <f t="shared" ref="AB1091:AB1154" si="37">SUM(Z1091:AA1091)</f>
        <v>7914.0165514141154</v>
      </c>
    </row>
    <row r="1092" spans="1:28" x14ac:dyDescent="0.25">
      <c r="A1092" s="95">
        <v>2013</v>
      </c>
      <c r="B1092" s="95" t="s">
        <v>65</v>
      </c>
      <c r="C1092" s="52" t="s">
        <v>7</v>
      </c>
      <c r="D1092" s="5">
        <f>VLOOKUP(B1092,SWH!$A$4:$C$19,3,FALSE)</f>
        <v>232.34</v>
      </c>
      <c r="E1092" s="5">
        <f>'90.1 Data-SI'!E1092*Convert!$B$6/Convert!$B$5/$D1092</f>
        <v>0</v>
      </c>
      <c r="F1092" s="5">
        <f>'90.1 Data-SI'!F1092*Convert!$B$7/Convert!$B$5/$D1092</f>
        <v>94.477920289231307</v>
      </c>
      <c r="G1092" s="5">
        <f>'90.1 Data-SI'!G1092*Convert!$B$6/Convert!$B$5/$D1092</f>
        <v>345.46722714795362</v>
      </c>
      <c r="H1092" s="5">
        <f>'90.1 Data-SI'!H1092*Convert!$B$6/Convert!$B$5/$D1092</f>
        <v>121.23915621742083</v>
      </c>
      <c r="I1092" s="5">
        <f>'90.1 Data-SI'!I1092*Convert!$B$6/Convert!$B$5/$D1092</f>
        <v>58.120582384054011</v>
      </c>
      <c r="J1092" s="5">
        <f>'90.1 Data-SI'!J1092*Convert!$B$6/Convert!$B$5/$D1092</f>
        <v>1006.6409141774985</v>
      </c>
      <c r="K1092" s="5">
        <f>'90.1 Data-SI'!K1092*Convert!$B$7/Convert!$B$5/$D1092</f>
        <v>618.39622009889717</v>
      </c>
      <c r="L1092" s="5">
        <f>'90.1 Data-SI'!L1092*Convert!$B$6/Convert!$B$5/$D1092</f>
        <v>0</v>
      </c>
      <c r="M1092" s="5">
        <f>'90.1 Data-SI'!M1092*Convert!$B$6/Convert!$B$5/$D1092</f>
        <v>241.75890457471331</v>
      </c>
      <c r="N1092" s="5">
        <f>'90.1 Data-SI'!N1092*Convert!$B$6/Convert!$B$5/$D1092</f>
        <v>0</v>
      </c>
      <c r="O1092" s="5">
        <f>'90.1 Data-SI'!O1092*Convert!$B$6/Convert!$B$5/$D1092</f>
        <v>0</v>
      </c>
      <c r="P1092" s="5">
        <f>'90.1 Data-SI'!P1092*Convert!$B$6/Convert!$B$5/$D1092</f>
        <v>0</v>
      </c>
      <c r="Q1092" s="5">
        <f>'90.1 Data-SI'!Q1092*Convert!$B$6/Convert!$B$5/$D1092</f>
        <v>0</v>
      </c>
      <c r="R1092" s="5">
        <f>'90.1 Data-SI'!R1092*Convert!$B$6/Convert!$B$5/$D1092</f>
        <v>0</v>
      </c>
      <c r="S1092" s="5">
        <f>'90.1 Data-SI'!S1092*Convert!$B$6/Convert!$B$5/$D1092</f>
        <v>0</v>
      </c>
      <c r="T1092" s="5">
        <f>'90.1 Data-SI'!T1092*Convert!$B$6/Convert!$B$5/$D1092</f>
        <v>0</v>
      </c>
      <c r="U1092" s="5">
        <f>'90.1 Data-SI'!U1092*Convert!$B$7/Convert!$B$5/$D1092</f>
        <v>213.69635495872905</v>
      </c>
      <c r="V1092" s="5">
        <f>'90.1 Data-SI'!V1092*Convert!$B$6/Convert!$B$5/$D1092</f>
        <v>202.60797155509644</v>
      </c>
      <c r="W1092" s="5">
        <f>'90.1 Data-SI'!W1092*Convert!$B$6/Convert!$B$5/$D1092</f>
        <v>587.22613172266699</v>
      </c>
      <c r="X1092" s="5">
        <f>'90.1 Data-SI'!X1092*Convert!$B$7/Convert!$B$5/$D1092</f>
        <v>94.477920289231307</v>
      </c>
      <c r="Y1092" s="5">
        <f t="shared" si="36"/>
        <v>681.70405201189828</v>
      </c>
      <c r="Z1092" s="5">
        <f>'90.1 Data-SI'!Z1092*Convert!$B$6/Convert!$B$5/$D1092</f>
        <v>2707.0560505198318</v>
      </c>
      <c r="AA1092" s="5">
        <f>'90.1 Data-SI'!AA1092*Convert!$B$6/Convert!$B$5/$D1092</f>
        <v>4682.852943004983</v>
      </c>
      <c r="AB1092" s="5">
        <f t="shared" si="37"/>
        <v>7389.9089935248148</v>
      </c>
    </row>
    <row r="1093" spans="1:28" x14ac:dyDescent="0.25">
      <c r="A1093" s="95">
        <v>2013</v>
      </c>
      <c r="B1093" s="95" t="s">
        <v>65</v>
      </c>
      <c r="C1093" s="52" t="s">
        <v>17</v>
      </c>
      <c r="D1093" s="5">
        <f>VLOOKUP(B1093,SWH!$A$4:$C$19,3,FALSE)</f>
        <v>232.34</v>
      </c>
      <c r="E1093" s="5">
        <f>'90.1 Data-SI'!E1093*Convert!$B$6/Convert!$B$5/$D1093</f>
        <v>0</v>
      </c>
      <c r="F1093" s="5">
        <f>'90.1 Data-SI'!F1093*Convert!$B$7/Convert!$B$5/$D1093</f>
        <v>40.810832783373023</v>
      </c>
      <c r="G1093" s="5">
        <f>'90.1 Data-SI'!G1093*Convert!$B$6/Convert!$B$5/$D1093</f>
        <v>137.48262842768739</v>
      </c>
      <c r="H1093" s="5">
        <f>'90.1 Data-SI'!H1093*Convert!$B$6/Convert!$B$5/$D1093</f>
        <v>121.80710979120637</v>
      </c>
      <c r="I1093" s="5">
        <f>'90.1 Data-SI'!I1093*Convert!$B$6/Convert!$B$5/$D1093</f>
        <v>58.234173098811134</v>
      </c>
      <c r="J1093" s="5">
        <f>'90.1 Data-SI'!J1093*Convert!$B$6/Convert!$B$5/$D1093</f>
        <v>1006.6409141774985</v>
      </c>
      <c r="K1093" s="5">
        <f>'90.1 Data-SI'!K1093*Convert!$B$7/Convert!$B$5/$D1093</f>
        <v>618.39622009889717</v>
      </c>
      <c r="L1093" s="5">
        <f>'90.1 Data-SI'!L1093*Convert!$B$6/Convert!$B$5/$D1093</f>
        <v>0</v>
      </c>
      <c r="M1093" s="5">
        <f>'90.1 Data-SI'!M1093*Convert!$B$6/Convert!$B$5/$D1093</f>
        <v>192.49839794171376</v>
      </c>
      <c r="N1093" s="5">
        <f>'90.1 Data-SI'!N1093*Convert!$B$6/Convert!$B$5/$D1093</f>
        <v>0</v>
      </c>
      <c r="O1093" s="5">
        <f>'90.1 Data-SI'!O1093*Convert!$B$6/Convert!$B$5/$D1093</f>
        <v>0</v>
      </c>
      <c r="P1093" s="5">
        <f>'90.1 Data-SI'!P1093*Convert!$B$6/Convert!$B$5/$D1093</f>
        <v>0</v>
      </c>
      <c r="Q1093" s="5">
        <f>'90.1 Data-SI'!Q1093*Convert!$B$6/Convert!$B$5/$D1093</f>
        <v>0</v>
      </c>
      <c r="R1093" s="5">
        <f>'90.1 Data-SI'!R1093*Convert!$B$6/Convert!$B$5/$D1093</f>
        <v>0</v>
      </c>
      <c r="S1093" s="5">
        <f>'90.1 Data-SI'!S1093*Convert!$B$6/Convert!$B$5/$D1093</f>
        <v>0</v>
      </c>
      <c r="T1093" s="5">
        <f>'90.1 Data-SI'!T1093*Convert!$B$6/Convert!$B$5/$D1093</f>
        <v>0</v>
      </c>
      <c r="U1093" s="5">
        <f>'90.1 Data-SI'!U1093*Convert!$B$7/Convert!$B$5/$D1093</f>
        <v>223.80510363165095</v>
      </c>
      <c r="V1093" s="5">
        <f>'90.1 Data-SI'!V1093*Convert!$B$6/Convert!$B$5/$D1093</f>
        <v>207.53023586123786</v>
      </c>
      <c r="W1093" s="5">
        <f>'90.1 Data-SI'!W1093*Convert!$B$6/Convert!$B$5/$D1093</f>
        <v>329.98102636940121</v>
      </c>
      <c r="X1093" s="5">
        <f>'90.1 Data-SI'!X1093*Convert!$B$7/Convert!$B$5/$D1093</f>
        <v>40.810832783373023</v>
      </c>
      <c r="Y1093" s="5">
        <f t="shared" si="36"/>
        <v>370.79185915277424</v>
      </c>
      <c r="Z1093" s="5">
        <f>'90.1 Data-SI'!Z1093*Convert!$B$6/Convert!$B$5/$D1093</f>
        <v>2579.7965864202847</v>
      </c>
      <c r="AA1093" s="5">
        <f>'90.1 Data-SI'!AA1093*Convert!$B$6/Convert!$B$5/$D1093</f>
        <v>4303.9900457184394</v>
      </c>
      <c r="AB1093" s="5">
        <f t="shared" si="37"/>
        <v>6883.7866321387246</v>
      </c>
    </row>
    <row r="1094" spans="1:28" x14ac:dyDescent="0.25">
      <c r="A1094" s="95">
        <v>2013</v>
      </c>
      <c r="B1094" s="95" t="s">
        <v>65</v>
      </c>
      <c r="C1094" s="52" t="s">
        <v>14</v>
      </c>
      <c r="D1094" s="5">
        <f>VLOOKUP(B1094,SWH!$A$4:$C$19,3,FALSE)</f>
        <v>232.34</v>
      </c>
      <c r="E1094" s="5">
        <f>'90.1 Data-SI'!E1094*Convert!$B$6/Convert!$B$5/$D1094</f>
        <v>0</v>
      </c>
      <c r="F1094" s="5">
        <f>'90.1 Data-SI'!F1094*Convert!$B$7/Convert!$B$5/$D1094</f>
        <v>283.79663902518342</v>
      </c>
      <c r="G1094" s="5">
        <f>'90.1 Data-SI'!G1094*Convert!$B$6/Convert!$B$5/$D1094</f>
        <v>242.13754029057034</v>
      </c>
      <c r="H1094" s="5">
        <f>'90.1 Data-SI'!H1094*Convert!$B$6/Convert!$B$5/$D1094</f>
        <v>121.65565550486357</v>
      </c>
      <c r="I1094" s="5">
        <f>'90.1 Data-SI'!I1094*Convert!$B$6/Convert!$B$5/$D1094</f>
        <v>58.234173098811134</v>
      </c>
      <c r="J1094" s="5">
        <f>'90.1 Data-SI'!J1094*Convert!$B$6/Convert!$B$5/$D1094</f>
        <v>1006.6409141774985</v>
      </c>
      <c r="K1094" s="5">
        <f>'90.1 Data-SI'!K1094*Convert!$B$7/Convert!$B$5/$D1094</f>
        <v>618.39622009889717</v>
      </c>
      <c r="L1094" s="5">
        <f>'90.1 Data-SI'!L1094*Convert!$B$6/Convert!$B$5/$D1094</f>
        <v>0</v>
      </c>
      <c r="M1094" s="5">
        <f>'90.1 Data-SI'!M1094*Convert!$B$6/Convert!$B$5/$D1094</f>
        <v>198.51870582384052</v>
      </c>
      <c r="N1094" s="5">
        <f>'90.1 Data-SI'!N1094*Convert!$B$6/Convert!$B$5/$D1094</f>
        <v>0</v>
      </c>
      <c r="O1094" s="5">
        <f>'90.1 Data-SI'!O1094*Convert!$B$6/Convert!$B$5/$D1094</f>
        <v>0</v>
      </c>
      <c r="P1094" s="5">
        <f>'90.1 Data-SI'!P1094*Convert!$B$6/Convert!$B$5/$D1094</f>
        <v>0</v>
      </c>
      <c r="Q1094" s="5">
        <f>'90.1 Data-SI'!Q1094*Convert!$B$6/Convert!$B$5/$D1094</f>
        <v>0</v>
      </c>
      <c r="R1094" s="5">
        <f>'90.1 Data-SI'!R1094*Convert!$B$6/Convert!$B$5/$D1094</f>
        <v>0</v>
      </c>
      <c r="S1094" s="5">
        <f>'90.1 Data-SI'!S1094*Convert!$B$6/Convert!$B$5/$D1094</f>
        <v>0</v>
      </c>
      <c r="T1094" s="5">
        <f>'90.1 Data-SI'!T1094*Convert!$B$6/Convert!$B$5/$D1094</f>
        <v>0</v>
      </c>
      <c r="U1094" s="5">
        <f>'90.1 Data-SI'!U1094*Convert!$B$7/Convert!$B$5/$D1094</f>
        <v>243.2709247941236</v>
      </c>
      <c r="V1094" s="5">
        <f>'90.1 Data-SI'!V1094*Convert!$B$6/Convert!$B$5/$D1094</f>
        <v>198.1022065363978</v>
      </c>
      <c r="W1094" s="5">
        <f>'90.1 Data-SI'!W1094*Convert!$B$6/Convert!$B$5/$D1094</f>
        <v>440.65624611441081</v>
      </c>
      <c r="X1094" s="5">
        <f>'90.1 Data-SI'!X1094*Convert!$B$7/Convert!$B$5/$D1094</f>
        <v>283.79663902518342</v>
      </c>
      <c r="Y1094" s="5">
        <f t="shared" si="36"/>
        <v>724.45288513959417</v>
      </c>
      <c r="Z1094" s="5">
        <f>'90.1 Data-SI'!Z1094*Convert!$B$6/Convert!$B$5/$D1094</f>
        <v>3346.5717746023543</v>
      </c>
      <c r="AA1094" s="5">
        <f>'90.1 Data-SI'!AA1094*Convert!$B$6/Convert!$B$5/$D1094</f>
        <v>5171.8609700343359</v>
      </c>
      <c r="AB1094" s="5">
        <f t="shared" si="37"/>
        <v>8518.4327446366897</v>
      </c>
    </row>
    <row r="1095" spans="1:28" x14ac:dyDescent="0.25">
      <c r="A1095" s="95">
        <v>2013</v>
      </c>
      <c r="B1095" s="95" t="s">
        <v>65</v>
      </c>
      <c r="C1095" s="52" t="s">
        <v>2</v>
      </c>
      <c r="D1095" s="5">
        <f>VLOOKUP(B1095,SWH!$A$4:$C$19,3,FALSE)</f>
        <v>232.34</v>
      </c>
      <c r="E1095" s="5">
        <f>'90.1 Data-SI'!E1095*Convert!$B$6/Convert!$B$5/$D1095</f>
        <v>0</v>
      </c>
      <c r="F1095" s="5">
        <f>'90.1 Data-SI'!F1095*Convert!$B$7/Convert!$B$5/$D1095</f>
        <v>164.57820435568564</v>
      </c>
      <c r="G1095" s="5">
        <f>'90.1 Data-SI'!G1095*Convert!$B$6/Convert!$B$5/$D1095</f>
        <v>202.68369869826785</v>
      </c>
      <c r="H1095" s="5">
        <f>'90.1 Data-SI'!H1095*Convert!$B$6/Convert!$B$5/$D1095</f>
        <v>120.82265692997809</v>
      </c>
      <c r="I1095" s="5">
        <f>'90.1 Data-SI'!I1095*Convert!$B$6/Convert!$B$5/$D1095</f>
        <v>58.082718812468315</v>
      </c>
      <c r="J1095" s="5">
        <f>'90.1 Data-SI'!J1095*Convert!$B$6/Convert!$B$5/$D1095</f>
        <v>1006.6409141774985</v>
      </c>
      <c r="K1095" s="5">
        <f>'90.1 Data-SI'!K1095*Convert!$B$7/Convert!$B$5/$D1095</f>
        <v>618.39622009889717</v>
      </c>
      <c r="L1095" s="5">
        <f>'90.1 Data-SI'!L1095*Convert!$B$6/Convert!$B$5/$D1095</f>
        <v>0</v>
      </c>
      <c r="M1095" s="5">
        <f>'90.1 Data-SI'!M1095*Convert!$B$6/Convert!$B$5/$D1095</f>
        <v>218.851443765363</v>
      </c>
      <c r="N1095" s="5">
        <f>'90.1 Data-SI'!N1095*Convert!$B$6/Convert!$B$5/$D1095</f>
        <v>0</v>
      </c>
      <c r="O1095" s="5">
        <f>'90.1 Data-SI'!O1095*Convert!$B$6/Convert!$B$5/$D1095</f>
        <v>0</v>
      </c>
      <c r="P1095" s="5">
        <f>'90.1 Data-SI'!P1095*Convert!$B$6/Convert!$B$5/$D1095</f>
        <v>0</v>
      </c>
      <c r="Q1095" s="5">
        <f>'90.1 Data-SI'!Q1095*Convert!$B$6/Convert!$B$5/$D1095</f>
        <v>0</v>
      </c>
      <c r="R1095" s="5">
        <f>'90.1 Data-SI'!R1095*Convert!$B$6/Convert!$B$5/$D1095</f>
        <v>0</v>
      </c>
      <c r="S1095" s="5">
        <f>'90.1 Data-SI'!S1095*Convert!$B$6/Convert!$B$5/$D1095</f>
        <v>0</v>
      </c>
      <c r="T1095" s="5">
        <f>'90.1 Data-SI'!T1095*Convert!$B$6/Convert!$B$5/$D1095</f>
        <v>0</v>
      </c>
      <c r="U1095" s="5">
        <f>'90.1 Data-SI'!U1095*Convert!$B$7/Convert!$B$5/$D1095</f>
        <v>236.93351697225333</v>
      </c>
      <c r="V1095" s="5">
        <f>'90.1 Data-SI'!V1095*Convert!$B$6/Convert!$B$5/$D1095</f>
        <v>197.45852581944084</v>
      </c>
      <c r="W1095" s="5">
        <f>'90.1 Data-SI'!W1095*Convert!$B$6/Convert!$B$5/$D1095</f>
        <v>421.5351424636309</v>
      </c>
      <c r="X1095" s="5">
        <f>'90.1 Data-SI'!X1095*Convert!$B$7/Convert!$B$5/$D1095</f>
        <v>164.57820435568564</v>
      </c>
      <c r="Y1095" s="5">
        <f t="shared" si="36"/>
        <v>586.11334681931658</v>
      </c>
      <c r="Z1095" s="5">
        <f>'90.1 Data-SI'!Z1095*Convert!$B$6/Convert!$B$5/$D1095</f>
        <v>2979.7494930800649</v>
      </c>
      <c r="AA1095" s="5">
        <f>'90.1 Data-SI'!AA1095*Convert!$B$6/Convert!$B$5/$D1095</f>
        <v>4784.2515877114947</v>
      </c>
      <c r="AB1095" s="5">
        <f t="shared" si="37"/>
        <v>7764.0010807915596</v>
      </c>
    </row>
    <row r="1096" spans="1:28" x14ac:dyDescent="0.25">
      <c r="A1096" s="95">
        <v>2013</v>
      </c>
      <c r="B1096" s="95" t="s">
        <v>65</v>
      </c>
      <c r="C1096" s="52" t="s">
        <v>18</v>
      </c>
      <c r="D1096" s="5">
        <f>VLOOKUP(B1096,SWH!$A$4:$C$19,3,FALSE)</f>
        <v>232.34</v>
      </c>
      <c r="E1096" s="5">
        <f>'90.1 Data-SI'!E1096*Convert!$B$6/Convert!$B$5/$D1096</f>
        <v>0</v>
      </c>
      <c r="F1096" s="5">
        <f>'90.1 Data-SI'!F1096*Convert!$B$7/Convert!$B$5/$D1096</f>
        <v>187.58208755368094</v>
      </c>
      <c r="G1096" s="5">
        <f>'90.1 Data-SI'!G1096*Convert!$B$6/Convert!$B$5/$D1096</f>
        <v>61.641894541524394</v>
      </c>
      <c r="H1096" s="5">
        <f>'90.1 Data-SI'!H1096*Convert!$B$6/Convert!$B$5/$D1096</f>
        <v>121.76924621962064</v>
      </c>
      <c r="I1096" s="5">
        <f>'90.1 Data-SI'!I1096*Convert!$B$6/Convert!$B$5/$D1096</f>
        <v>58.234173098811134</v>
      </c>
      <c r="J1096" s="5">
        <f>'90.1 Data-SI'!J1096*Convert!$B$6/Convert!$B$5/$D1096</f>
        <v>1006.6409141774985</v>
      </c>
      <c r="K1096" s="5">
        <f>'90.1 Data-SI'!K1096*Convert!$B$7/Convert!$B$5/$D1096</f>
        <v>618.39622009889717</v>
      </c>
      <c r="L1096" s="5">
        <f>'90.1 Data-SI'!L1096*Convert!$B$6/Convert!$B$5/$D1096</f>
        <v>0</v>
      </c>
      <c r="M1096" s="5">
        <f>'90.1 Data-SI'!M1096*Convert!$B$6/Convert!$B$5/$D1096</f>
        <v>180.98787217966003</v>
      </c>
      <c r="N1096" s="5">
        <f>'90.1 Data-SI'!N1096*Convert!$B$6/Convert!$B$5/$D1096</f>
        <v>0</v>
      </c>
      <c r="O1096" s="5">
        <f>'90.1 Data-SI'!O1096*Convert!$B$6/Convert!$B$5/$D1096</f>
        <v>0</v>
      </c>
      <c r="P1096" s="5">
        <f>'90.1 Data-SI'!P1096*Convert!$B$6/Convert!$B$5/$D1096</f>
        <v>0</v>
      </c>
      <c r="Q1096" s="5">
        <f>'90.1 Data-SI'!Q1096*Convert!$B$6/Convert!$B$5/$D1096</f>
        <v>0</v>
      </c>
      <c r="R1096" s="5">
        <f>'90.1 Data-SI'!R1096*Convert!$B$6/Convert!$B$5/$D1096</f>
        <v>0</v>
      </c>
      <c r="S1096" s="5">
        <f>'90.1 Data-SI'!S1096*Convert!$B$6/Convert!$B$5/$D1096</f>
        <v>0</v>
      </c>
      <c r="T1096" s="5">
        <f>'90.1 Data-SI'!T1096*Convert!$B$6/Convert!$B$5/$D1096</f>
        <v>0</v>
      </c>
      <c r="U1096" s="5">
        <f>'90.1 Data-SI'!U1096*Convert!$B$7/Convert!$B$5/$D1096</f>
        <v>250.02305051026752</v>
      </c>
      <c r="V1096" s="5">
        <f>'90.1 Data-SI'!V1096*Convert!$B$6/Convert!$B$5/$D1096</f>
        <v>196.70125438772683</v>
      </c>
      <c r="W1096" s="5">
        <f>'90.1 Data-SI'!W1096*Convert!$B$6/Convert!$B$5/$D1096</f>
        <v>242.62976672118444</v>
      </c>
      <c r="X1096" s="5">
        <f>'90.1 Data-SI'!X1096*Convert!$B$7/Convert!$B$5/$D1096</f>
        <v>187.58208755368094</v>
      </c>
      <c r="Y1096" s="5">
        <f t="shared" si="36"/>
        <v>430.21185427486535</v>
      </c>
      <c r="Z1096" s="5">
        <f>'90.1 Data-SI'!Z1096*Convert!$B$6/Convert!$B$5/$D1096</f>
        <v>3085.1995399462476</v>
      </c>
      <c r="AA1096" s="5">
        <f>'90.1 Data-SI'!AA1096*Convert!$B$6/Convert!$B$5/$D1096</f>
        <v>4711.2127581226741</v>
      </c>
      <c r="AB1096" s="5">
        <f t="shared" si="37"/>
        <v>7796.4122980689217</v>
      </c>
    </row>
    <row r="1097" spans="1:28" x14ac:dyDescent="0.25">
      <c r="A1097" s="95">
        <v>2013</v>
      </c>
      <c r="B1097" s="95" t="s">
        <v>65</v>
      </c>
      <c r="C1097" s="52" t="s">
        <v>4</v>
      </c>
      <c r="D1097" s="5">
        <f>VLOOKUP(B1097,SWH!$A$4:$C$19,3,FALSE)</f>
        <v>232.34</v>
      </c>
      <c r="E1097" s="5">
        <f>'90.1 Data-SI'!E1097*Convert!$B$6/Convert!$B$5/$D1097</f>
        <v>0</v>
      </c>
      <c r="F1097" s="5">
        <f>'90.1 Data-SI'!F1097*Convert!$B$7/Convert!$B$5/$D1097</f>
        <v>456.04712442493286</v>
      </c>
      <c r="G1097" s="5">
        <f>'90.1 Data-SI'!G1097*Convert!$B$6/Convert!$B$5/$D1097</f>
        <v>132.71181840788881</v>
      </c>
      <c r="H1097" s="5">
        <f>'90.1 Data-SI'!H1097*Convert!$B$6/Convert!$B$5/$D1097</f>
        <v>121.16342907424942</v>
      </c>
      <c r="I1097" s="5">
        <f>'90.1 Data-SI'!I1097*Convert!$B$6/Convert!$B$5/$D1097</f>
        <v>58.158445955639721</v>
      </c>
      <c r="J1097" s="5">
        <f>'90.1 Data-SI'!J1097*Convert!$B$6/Convert!$B$5/$D1097</f>
        <v>1006.6409141774985</v>
      </c>
      <c r="K1097" s="5">
        <f>'90.1 Data-SI'!K1097*Convert!$B$7/Convert!$B$5/$D1097</f>
        <v>618.39622009889717</v>
      </c>
      <c r="L1097" s="5">
        <f>'90.1 Data-SI'!L1097*Convert!$B$6/Convert!$B$5/$D1097</f>
        <v>0</v>
      </c>
      <c r="M1097" s="5">
        <f>'90.1 Data-SI'!M1097*Convert!$B$6/Convert!$B$5/$D1097</f>
        <v>192.46053437012804</v>
      </c>
      <c r="N1097" s="5">
        <f>'90.1 Data-SI'!N1097*Convert!$B$6/Convert!$B$5/$D1097</f>
        <v>0</v>
      </c>
      <c r="O1097" s="5">
        <f>'90.1 Data-SI'!O1097*Convert!$B$6/Convert!$B$5/$D1097</f>
        <v>0</v>
      </c>
      <c r="P1097" s="5">
        <f>'90.1 Data-SI'!P1097*Convert!$B$6/Convert!$B$5/$D1097</f>
        <v>0</v>
      </c>
      <c r="Q1097" s="5">
        <f>'90.1 Data-SI'!Q1097*Convert!$B$6/Convert!$B$5/$D1097</f>
        <v>0</v>
      </c>
      <c r="R1097" s="5">
        <f>'90.1 Data-SI'!R1097*Convert!$B$6/Convert!$B$5/$D1097</f>
        <v>0</v>
      </c>
      <c r="S1097" s="5">
        <f>'90.1 Data-SI'!S1097*Convert!$B$6/Convert!$B$5/$D1097</f>
        <v>0</v>
      </c>
      <c r="T1097" s="5">
        <f>'90.1 Data-SI'!T1097*Convert!$B$6/Convert!$B$5/$D1097</f>
        <v>0</v>
      </c>
      <c r="U1097" s="5">
        <f>'90.1 Data-SI'!U1097*Convert!$B$7/Convert!$B$5/$D1097</f>
        <v>262.0887492467935</v>
      </c>
      <c r="V1097" s="5">
        <f>'90.1 Data-SI'!V1097*Convert!$B$6/Convert!$B$5/$D1097</f>
        <v>194.46730366417032</v>
      </c>
      <c r="W1097" s="5">
        <f>'90.1 Data-SI'!W1097*Convert!$B$6/Convert!$B$5/$D1097</f>
        <v>325.17235277801683</v>
      </c>
      <c r="X1097" s="5">
        <f>'90.1 Data-SI'!X1097*Convert!$B$7/Convert!$B$5/$D1097</f>
        <v>456.04712442493286</v>
      </c>
      <c r="Y1097" s="5">
        <f t="shared" si="36"/>
        <v>781.21947720294975</v>
      </c>
      <c r="Z1097" s="5">
        <f>'90.1 Data-SI'!Z1097*Convert!$B$6/Convert!$B$5/$D1097</f>
        <v>3904.8322740619587</v>
      </c>
      <c r="AA1097" s="5">
        <f>'90.1 Data-SI'!AA1097*Convert!$B$6/Convert!$B$5/$D1097</f>
        <v>5610.4725832831191</v>
      </c>
      <c r="AB1097" s="5">
        <f t="shared" si="37"/>
        <v>9515.3048573450778</v>
      </c>
    </row>
    <row r="1098" spans="1:28" x14ac:dyDescent="0.25">
      <c r="A1098" s="95">
        <v>2013</v>
      </c>
      <c r="B1098" s="95" t="s">
        <v>65</v>
      </c>
      <c r="C1098" s="52" t="s">
        <v>5</v>
      </c>
      <c r="D1098" s="5">
        <f>VLOOKUP(B1098,SWH!$A$4:$C$19,3,FALSE)</f>
        <v>232.34</v>
      </c>
      <c r="E1098" s="5">
        <f>'90.1 Data-SI'!E1098*Convert!$B$6/Convert!$B$5/$D1098</f>
        <v>0</v>
      </c>
      <c r="F1098" s="5">
        <f>'90.1 Data-SI'!F1098*Convert!$B$7/Convert!$B$5/$D1098</f>
        <v>335.19573804673229</v>
      </c>
      <c r="G1098" s="5">
        <f>'90.1 Data-SI'!G1098*Convert!$B$6/Convert!$B$5/$D1098</f>
        <v>138.54280843208707</v>
      </c>
      <c r="H1098" s="5">
        <f>'90.1 Data-SI'!H1098*Convert!$B$6/Convert!$B$5/$D1098</f>
        <v>121.16342907424942</v>
      </c>
      <c r="I1098" s="5">
        <f>'90.1 Data-SI'!I1098*Convert!$B$6/Convert!$B$5/$D1098</f>
        <v>58.196309527225424</v>
      </c>
      <c r="J1098" s="5">
        <f>'90.1 Data-SI'!J1098*Convert!$B$6/Convert!$B$5/$D1098</f>
        <v>1006.6409141774985</v>
      </c>
      <c r="K1098" s="5">
        <f>'90.1 Data-SI'!K1098*Convert!$B$7/Convert!$B$5/$D1098</f>
        <v>618.39622009889717</v>
      </c>
      <c r="L1098" s="5">
        <f>'90.1 Data-SI'!L1098*Convert!$B$6/Convert!$B$5/$D1098</f>
        <v>0</v>
      </c>
      <c r="M1098" s="5">
        <f>'90.1 Data-SI'!M1098*Convert!$B$6/Convert!$B$5/$D1098</f>
        <v>218.92717090853444</v>
      </c>
      <c r="N1098" s="5">
        <f>'90.1 Data-SI'!N1098*Convert!$B$6/Convert!$B$5/$D1098</f>
        <v>0</v>
      </c>
      <c r="O1098" s="5">
        <f>'90.1 Data-SI'!O1098*Convert!$B$6/Convert!$B$5/$D1098</f>
        <v>0</v>
      </c>
      <c r="P1098" s="5">
        <f>'90.1 Data-SI'!P1098*Convert!$B$6/Convert!$B$5/$D1098</f>
        <v>0</v>
      </c>
      <c r="Q1098" s="5">
        <f>'90.1 Data-SI'!Q1098*Convert!$B$6/Convert!$B$5/$D1098</f>
        <v>0</v>
      </c>
      <c r="R1098" s="5">
        <f>'90.1 Data-SI'!R1098*Convert!$B$6/Convert!$B$5/$D1098</f>
        <v>0</v>
      </c>
      <c r="S1098" s="5">
        <f>'90.1 Data-SI'!S1098*Convert!$B$6/Convert!$B$5/$D1098</f>
        <v>0</v>
      </c>
      <c r="T1098" s="5">
        <f>'90.1 Data-SI'!T1098*Convert!$B$6/Convert!$B$5/$D1098</f>
        <v>0</v>
      </c>
      <c r="U1098" s="5">
        <f>'90.1 Data-SI'!U1098*Convert!$B$7/Convert!$B$5/$D1098</f>
        <v>256.77517622641147</v>
      </c>
      <c r="V1098" s="5">
        <f>'90.1 Data-SI'!V1098*Convert!$B$6/Convert!$B$5/$D1098</f>
        <v>193.93721366197045</v>
      </c>
      <c r="W1098" s="5">
        <f>'90.1 Data-SI'!W1098*Convert!$B$6/Convert!$B$5/$D1098</f>
        <v>357.46997934062148</v>
      </c>
      <c r="X1098" s="5">
        <f>'90.1 Data-SI'!X1098*Convert!$B$7/Convert!$B$5/$D1098</f>
        <v>335.19573804673229</v>
      </c>
      <c r="Y1098" s="5">
        <f t="shared" si="36"/>
        <v>692.66571738735377</v>
      </c>
      <c r="Z1098" s="5">
        <f>'90.1 Data-SI'!Z1098*Convert!$B$6/Convert!$B$5/$D1098</f>
        <v>3536.1546775319694</v>
      </c>
      <c r="AA1098" s="5">
        <f>'90.1 Data-SI'!AA1098*Convert!$B$6/Convert!$B$5/$D1098</f>
        <v>5273.6382504567055</v>
      </c>
      <c r="AB1098" s="5">
        <f t="shared" si="37"/>
        <v>8809.7929279886739</v>
      </c>
    </row>
    <row r="1099" spans="1:28" x14ac:dyDescent="0.25">
      <c r="A1099" s="95">
        <v>2013</v>
      </c>
      <c r="B1099" s="95" t="s">
        <v>65</v>
      </c>
      <c r="C1099" s="52" t="s">
        <v>15</v>
      </c>
      <c r="D1099" s="5">
        <f>VLOOKUP(B1099,SWH!$A$4:$C$19,3,FALSE)</f>
        <v>232.34</v>
      </c>
      <c r="E1099" s="5">
        <f>'90.1 Data-SI'!E1099*Convert!$B$6/Convert!$B$5/$D1099</f>
        <v>0</v>
      </c>
      <c r="F1099" s="5">
        <f>'90.1 Data-SI'!F1099*Convert!$B$7/Convert!$B$5/$D1099</f>
        <v>245.56483314682504</v>
      </c>
      <c r="G1099" s="5">
        <f>'90.1 Data-SI'!G1099*Convert!$B$6/Convert!$B$5/$D1099</f>
        <v>25.292865819249563</v>
      </c>
      <c r="H1099" s="5">
        <f>'90.1 Data-SI'!H1099*Convert!$B$6/Convert!$B$5/$D1099</f>
        <v>121.76924621962064</v>
      </c>
      <c r="I1099" s="5">
        <f>'90.1 Data-SI'!I1099*Convert!$B$6/Convert!$B$5/$D1099</f>
        <v>58.196309527225424</v>
      </c>
      <c r="J1099" s="5">
        <f>'90.1 Data-SI'!J1099*Convert!$B$6/Convert!$B$5/$D1099</f>
        <v>1006.6409141774985</v>
      </c>
      <c r="K1099" s="5">
        <f>'90.1 Data-SI'!K1099*Convert!$B$7/Convert!$B$5/$D1099</f>
        <v>618.39622009889717</v>
      </c>
      <c r="L1099" s="5">
        <f>'90.1 Data-SI'!L1099*Convert!$B$6/Convert!$B$5/$D1099</f>
        <v>0</v>
      </c>
      <c r="M1099" s="5">
        <f>'90.1 Data-SI'!M1099*Convert!$B$6/Convert!$B$5/$D1099</f>
        <v>173.60447572044799</v>
      </c>
      <c r="N1099" s="5">
        <f>'90.1 Data-SI'!N1099*Convert!$B$6/Convert!$B$5/$D1099</f>
        <v>0</v>
      </c>
      <c r="O1099" s="5">
        <f>'90.1 Data-SI'!O1099*Convert!$B$6/Convert!$B$5/$D1099</f>
        <v>0</v>
      </c>
      <c r="P1099" s="5">
        <f>'90.1 Data-SI'!P1099*Convert!$B$6/Convert!$B$5/$D1099</f>
        <v>0</v>
      </c>
      <c r="Q1099" s="5">
        <f>'90.1 Data-SI'!Q1099*Convert!$B$6/Convert!$B$5/$D1099</f>
        <v>0</v>
      </c>
      <c r="R1099" s="5">
        <f>'90.1 Data-SI'!R1099*Convert!$B$6/Convert!$B$5/$D1099</f>
        <v>0</v>
      </c>
      <c r="S1099" s="5">
        <f>'90.1 Data-SI'!S1099*Convert!$B$6/Convert!$B$5/$D1099</f>
        <v>0</v>
      </c>
      <c r="T1099" s="5">
        <f>'90.1 Data-SI'!T1099*Convert!$B$6/Convert!$B$5/$D1099</f>
        <v>0</v>
      </c>
      <c r="U1099" s="5">
        <f>'90.1 Data-SI'!U1099*Convert!$B$7/Convert!$B$5/$D1099</f>
        <v>260.81867569558023</v>
      </c>
      <c r="V1099" s="5">
        <f>'90.1 Data-SI'!V1099*Convert!$B$6/Convert!$B$5/$D1099</f>
        <v>193.67216866087054</v>
      </c>
      <c r="W1099" s="5">
        <f>'90.1 Data-SI'!W1099*Convert!$B$6/Convert!$B$5/$D1099</f>
        <v>198.89734153969758</v>
      </c>
      <c r="X1099" s="5">
        <f>'90.1 Data-SI'!X1099*Convert!$B$7/Convert!$B$5/$D1099</f>
        <v>245.56483314682504</v>
      </c>
      <c r="Y1099" s="5">
        <f t="shared" si="36"/>
        <v>444.46217468652264</v>
      </c>
      <c r="Z1099" s="5">
        <f>'90.1 Data-SI'!Z1099*Convert!$B$6/Convert!$B$5/$D1099</f>
        <v>3286.1036507799868</v>
      </c>
      <c r="AA1099" s="5">
        <f>'90.1 Data-SI'!AA1099*Convert!$B$6/Convert!$B$5/$D1099</f>
        <v>4865.2796309048999</v>
      </c>
      <c r="AB1099" s="5">
        <f t="shared" si="37"/>
        <v>8151.3832816848862</v>
      </c>
    </row>
    <row r="1100" spans="1:28" x14ac:dyDescent="0.25">
      <c r="A1100" s="95">
        <v>2013</v>
      </c>
      <c r="B1100" s="95" t="s">
        <v>65</v>
      </c>
      <c r="C1100" s="52" t="s">
        <v>16</v>
      </c>
      <c r="D1100" s="5">
        <f>VLOOKUP(B1100,SWH!$A$4:$C$19,3,FALSE)</f>
        <v>232.34</v>
      </c>
      <c r="E1100" s="5">
        <f>'90.1 Data-SI'!E1100*Convert!$B$6/Convert!$B$5/$D1100</f>
        <v>0</v>
      </c>
      <c r="F1100" s="5">
        <f>'90.1 Data-SI'!F1100*Convert!$B$7/Convert!$B$5/$D1100</f>
        <v>673.50186030051748</v>
      </c>
      <c r="G1100" s="5">
        <f>'90.1 Data-SI'!G1100*Convert!$B$6/Convert!$B$5/$D1100</f>
        <v>144.41166202787105</v>
      </c>
      <c r="H1100" s="5">
        <f>'90.1 Data-SI'!H1100*Convert!$B$6/Convert!$B$5/$D1100</f>
        <v>121.27701978900652</v>
      </c>
      <c r="I1100" s="5">
        <f>'90.1 Data-SI'!I1100*Convert!$B$6/Convert!$B$5/$D1100</f>
        <v>58.196309527225424</v>
      </c>
      <c r="J1100" s="5">
        <f>'90.1 Data-SI'!J1100*Convert!$B$6/Convert!$B$5/$D1100</f>
        <v>1006.6409141774985</v>
      </c>
      <c r="K1100" s="5">
        <f>'90.1 Data-SI'!K1100*Convert!$B$7/Convert!$B$5/$D1100</f>
        <v>618.39622009889717</v>
      </c>
      <c r="L1100" s="5">
        <f>'90.1 Data-SI'!L1100*Convert!$B$6/Convert!$B$5/$D1100</f>
        <v>0</v>
      </c>
      <c r="M1100" s="5">
        <f>'90.1 Data-SI'!M1100*Convert!$B$6/Convert!$B$5/$D1100</f>
        <v>203.44097012998191</v>
      </c>
      <c r="N1100" s="5">
        <f>'90.1 Data-SI'!N1100*Convert!$B$6/Convert!$B$5/$D1100</f>
        <v>0</v>
      </c>
      <c r="O1100" s="5">
        <f>'90.1 Data-SI'!O1100*Convert!$B$6/Convert!$B$5/$D1100</f>
        <v>0</v>
      </c>
      <c r="P1100" s="5">
        <f>'90.1 Data-SI'!P1100*Convert!$B$6/Convert!$B$5/$D1100</f>
        <v>0</v>
      </c>
      <c r="Q1100" s="5">
        <f>'90.1 Data-SI'!Q1100*Convert!$B$6/Convert!$B$5/$D1100</f>
        <v>0</v>
      </c>
      <c r="R1100" s="5">
        <f>'90.1 Data-SI'!R1100*Convert!$B$6/Convert!$B$5/$D1100</f>
        <v>0</v>
      </c>
      <c r="S1100" s="5">
        <f>'90.1 Data-SI'!S1100*Convert!$B$6/Convert!$B$5/$D1100</f>
        <v>0</v>
      </c>
      <c r="T1100" s="5">
        <f>'90.1 Data-SI'!T1100*Convert!$B$6/Convert!$B$5/$D1100</f>
        <v>0</v>
      </c>
      <c r="U1100" s="5">
        <f>'90.1 Data-SI'!U1100*Convert!$B$7/Convert!$B$5/$D1100</f>
        <v>275.94291890237491</v>
      </c>
      <c r="V1100" s="5">
        <f>'90.1 Data-SI'!V1100*Convert!$B$6/Convert!$B$5/$D1100</f>
        <v>193.0284879439136</v>
      </c>
      <c r="W1100" s="5">
        <f>'90.1 Data-SI'!W1100*Convert!$B$6/Convert!$B$5/$D1100</f>
        <v>347.85263215785295</v>
      </c>
      <c r="X1100" s="5">
        <f>'90.1 Data-SI'!X1100*Convert!$B$7/Convert!$B$5/$D1100</f>
        <v>673.50186030051748</v>
      </c>
      <c r="Y1100" s="5">
        <f t="shared" si="36"/>
        <v>1021.3544924583705</v>
      </c>
      <c r="Z1100" s="5">
        <f>'90.1 Data-SI'!Z1100*Convert!$B$6/Convert!$B$5/$D1100</f>
        <v>4580.5834361519992</v>
      </c>
      <c r="AA1100" s="5">
        <f>'90.1 Data-SI'!AA1100*Convert!$B$6/Convert!$B$5/$D1100</f>
        <v>6307.5787997474954</v>
      </c>
      <c r="AB1100" s="5">
        <f t="shared" si="37"/>
        <v>10888.162235899494</v>
      </c>
    </row>
    <row r="1101" spans="1:28" x14ac:dyDescent="0.25">
      <c r="A1101" s="95">
        <v>2013</v>
      </c>
      <c r="B1101" s="95" t="s">
        <v>65</v>
      </c>
      <c r="C1101" s="52" t="s">
        <v>9</v>
      </c>
      <c r="D1101" s="5">
        <f>VLOOKUP(B1101,SWH!$A$4:$C$19,3,FALSE)</f>
        <v>232.34</v>
      </c>
      <c r="E1101" s="5">
        <f>'90.1 Data-SI'!E1101*Convert!$B$6/Convert!$B$5/$D1101</f>
        <v>0</v>
      </c>
      <c r="F1101" s="5">
        <f>'90.1 Data-SI'!F1101*Convert!$B$7/Convert!$B$5/$D1101</f>
        <v>510.80284640325965</v>
      </c>
      <c r="G1101" s="5">
        <f>'90.1 Data-SI'!G1101*Convert!$B$6/Convert!$B$5/$D1101</f>
        <v>87.994940365173647</v>
      </c>
      <c r="H1101" s="5">
        <f>'90.1 Data-SI'!H1101*Convert!$B$6/Convert!$B$5/$D1101</f>
        <v>120.93624764473522</v>
      </c>
      <c r="I1101" s="5">
        <f>'90.1 Data-SI'!I1101*Convert!$B$6/Convert!$B$5/$D1101</f>
        <v>58.120582384054011</v>
      </c>
      <c r="J1101" s="5">
        <f>'90.1 Data-SI'!J1101*Convert!$B$6/Convert!$B$5/$D1101</f>
        <v>1006.6409141774985</v>
      </c>
      <c r="K1101" s="5">
        <f>'90.1 Data-SI'!K1101*Convert!$B$7/Convert!$B$5/$D1101</f>
        <v>618.39622009889717</v>
      </c>
      <c r="L1101" s="5">
        <f>'90.1 Data-SI'!L1101*Convert!$B$6/Convert!$B$5/$D1101</f>
        <v>0</v>
      </c>
      <c r="M1101" s="5">
        <f>'90.1 Data-SI'!M1101*Convert!$B$6/Convert!$B$5/$D1101</f>
        <v>212.56609088213634</v>
      </c>
      <c r="N1101" s="5">
        <f>'90.1 Data-SI'!N1101*Convert!$B$6/Convert!$B$5/$D1101</f>
        <v>0</v>
      </c>
      <c r="O1101" s="5">
        <f>'90.1 Data-SI'!O1101*Convert!$B$6/Convert!$B$5/$D1101</f>
        <v>0</v>
      </c>
      <c r="P1101" s="5">
        <f>'90.1 Data-SI'!P1101*Convert!$B$6/Convert!$B$5/$D1101</f>
        <v>0</v>
      </c>
      <c r="Q1101" s="5">
        <f>'90.1 Data-SI'!Q1101*Convert!$B$6/Convert!$B$5/$D1101</f>
        <v>0</v>
      </c>
      <c r="R1101" s="5">
        <f>'90.1 Data-SI'!R1101*Convert!$B$6/Convert!$B$5/$D1101</f>
        <v>0</v>
      </c>
      <c r="S1101" s="5">
        <f>'90.1 Data-SI'!S1101*Convert!$B$6/Convert!$B$5/$D1101</f>
        <v>0</v>
      </c>
      <c r="T1101" s="5">
        <f>'90.1 Data-SI'!T1101*Convert!$B$6/Convert!$B$5/$D1101</f>
        <v>0</v>
      </c>
      <c r="U1101" s="5">
        <f>'90.1 Data-SI'!U1101*Convert!$B$7/Convert!$B$5/$D1101</f>
        <v>272.49557640622459</v>
      </c>
      <c r="V1101" s="5">
        <f>'90.1 Data-SI'!V1101*Convert!$B$6/Convert!$B$5/$D1101</f>
        <v>190.90812793511427</v>
      </c>
      <c r="W1101" s="5">
        <f>'90.1 Data-SI'!W1101*Convert!$B$6/Convert!$B$5/$D1101</f>
        <v>300.56103124730993</v>
      </c>
      <c r="X1101" s="5">
        <f>'90.1 Data-SI'!X1101*Convert!$B$7/Convert!$B$5/$D1101</f>
        <v>510.80284640325965</v>
      </c>
      <c r="Y1101" s="5">
        <f t="shared" si="36"/>
        <v>811.36387765056952</v>
      </c>
      <c r="Z1101" s="5">
        <f>'90.1 Data-SI'!Z1101*Convert!$B$6/Convert!$B$5/$D1101</f>
        <v>4095.1724484232873</v>
      </c>
      <c r="AA1101" s="5">
        <f>'90.1 Data-SI'!AA1101*Convert!$B$6/Convert!$B$5/$D1101</f>
        <v>5772.3393518119992</v>
      </c>
      <c r="AB1101" s="5">
        <f t="shared" si="37"/>
        <v>9867.5118002352865</v>
      </c>
    </row>
    <row r="1102" spans="1:28" x14ac:dyDescent="0.25">
      <c r="A1102" s="95">
        <v>2013</v>
      </c>
      <c r="B1102" s="95" t="s">
        <v>65</v>
      </c>
      <c r="C1102" s="52" t="s">
        <v>12</v>
      </c>
      <c r="D1102" s="5">
        <f>VLOOKUP(B1102,SWH!$A$4:$C$19,3,FALSE)</f>
        <v>232.34</v>
      </c>
      <c r="E1102" s="5">
        <f>'90.1 Data-SI'!E1102*Convert!$B$6/Convert!$B$5/$D1102</f>
        <v>0</v>
      </c>
      <c r="F1102" s="5">
        <f>'90.1 Data-SI'!F1102*Convert!$B$7/Convert!$B$5/$D1102</f>
        <v>858.36236167302718</v>
      </c>
      <c r="G1102" s="5">
        <f>'90.1 Data-SI'!G1102*Convert!$B$6/Convert!$B$5/$D1102</f>
        <v>100.56564613162701</v>
      </c>
      <c r="H1102" s="5">
        <f>'90.1 Data-SI'!H1102*Convert!$B$6/Convert!$B$5/$D1102</f>
        <v>121.04983835949231</v>
      </c>
      <c r="I1102" s="5">
        <f>'90.1 Data-SI'!I1102*Convert!$B$6/Convert!$B$5/$D1102</f>
        <v>58.234173098811134</v>
      </c>
      <c r="J1102" s="5">
        <f>'90.1 Data-SI'!J1102*Convert!$B$6/Convert!$B$5/$D1102</f>
        <v>1006.6409141774985</v>
      </c>
      <c r="K1102" s="5">
        <f>'90.1 Data-SI'!K1102*Convert!$B$7/Convert!$B$5/$D1102</f>
        <v>618.39622009889717</v>
      </c>
      <c r="L1102" s="5">
        <f>'90.1 Data-SI'!L1102*Convert!$B$6/Convert!$B$5/$D1102</f>
        <v>0</v>
      </c>
      <c r="M1102" s="5">
        <f>'90.1 Data-SI'!M1102*Convert!$B$6/Convert!$B$5/$D1102</f>
        <v>201.77497298021098</v>
      </c>
      <c r="N1102" s="5">
        <f>'90.1 Data-SI'!N1102*Convert!$B$6/Convert!$B$5/$D1102</f>
        <v>0</v>
      </c>
      <c r="O1102" s="5">
        <f>'90.1 Data-SI'!O1102*Convert!$B$6/Convert!$B$5/$D1102</f>
        <v>0</v>
      </c>
      <c r="P1102" s="5">
        <f>'90.1 Data-SI'!P1102*Convert!$B$6/Convert!$B$5/$D1102</f>
        <v>0</v>
      </c>
      <c r="Q1102" s="5">
        <f>'90.1 Data-SI'!Q1102*Convert!$B$6/Convert!$B$5/$D1102</f>
        <v>0</v>
      </c>
      <c r="R1102" s="5">
        <f>'90.1 Data-SI'!R1102*Convert!$B$6/Convert!$B$5/$D1102</f>
        <v>0</v>
      </c>
      <c r="S1102" s="5">
        <f>'90.1 Data-SI'!S1102*Convert!$B$6/Convert!$B$5/$D1102</f>
        <v>0</v>
      </c>
      <c r="T1102" s="5">
        <f>'90.1 Data-SI'!T1102*Convert!$B$6/Convert!$B$5/$D1102</f>
        <v>0</v>
      </c>
      <c r="U1102" s="5">
        <f>'90.1 Data-SI'!U1102*Convert!$B$7/Convert!$B$5/$D1102</f>
        <v>292.46683500234337</v>
      </c>
      <c r="V1102" s="5">
        <f>'90.1 Data-SI'!V1102*Convert!$B$6/Convert!$B$5/$D1102</f>
        <v>190.68094650560002</v>
      </c>
      <c r="W1102" s="5">
        <f>'90.1 Data-SI'!W1102*Convert!$B$6/Convert!$B$5/$D1102</f>
        <v>302.34061911183801</v>
      </c>
      <c r="X1102" s="5">
        <f>'90.1 Data-SI'!X1102*Convert!$B$7/Convert!$B$5/$D1102</f>
        <v>858.36236167302718</v>
      </c>
      <c r="Y1102" s="5">
        <f t="shared" si="36"/>
        <v>1160.7029807848653</v>
      </c>
      <c r="Z1102" s="5">
        <f>'90.1 Data-SI'!Z1102*Convert!$B$6/Convert!$B$5/$D1102</f>
        <v>5168.9076114506515</v>
      </c>
      <c r="AA1102" s="5">
        <f>'90.1 Data-SI'!AA1102*Convert!$B$6/Convert!$B$5/$D1102</f>
        <v>6847.891966275477</v>
      </c>
      <c r="AB1102" s="5">
        <f t="shared" si="37"/>
        <v>12016.799577726128</v>
      </c>
    </row>
    <row r="1103" spans="1:28" x14ac:dyDescent="0.25">
      <c r="A1103" s="95">
        <v>2013</v>
      </c>
      <c r="B1103" s="95" t="s">
        <v>65</v>
      </c>
      <c r="C1103" s="52" t="s">
        <v>8</v>
      </c>
      <c r="D1103" s="5">
        <f>VLOOKUP(B1103,SWH!$A$4:$C$19,3,FALSE)</f>
        <v>232.34</v>
      </c>
      <c r="E1103" s="5">
        <f>'90.1 Data-SI'!E1103*Convert!$B$6/Convert!$B$5/$D1103</f>
        <v>0</v>
      </c>
      <c r="F1103" s="5">
        <f>'90.1 Data-SI'!F1103*Convert!$B$7/Convert!$B$5/$D1103</f>
        <v>1199.8955075416297</v>
      </c>
      <c r="G1103" s="5">
        <f>'90.1 Data-SI'!G1103*Convert!$B$6/Convert!$B$5/$D1103</f>
        <v>32.714125850047346</v>
      </c>
      <c r="H1103" s="5">
        <f>'90.1 Data-SI'!H1103*Convert!$B$6/Convert!$B$5/$D1103</f>
        <v>123.43524336939159</v>
      </c>
      <c r="I1103" s="5">
        <f>'90.1 Data-SI'!I1103*Convert!$B$6/Convert!$B$5/$D1103</f>
        <v>58.650672386253859</v>
      </c>
      <c r="J1103" s="5">
        <f>'90.1 Data-SI'!J1103*Convert!$B$6/Convert!$B$5/$D1103</f>
        <v>1006.6409141774985</v>
      </c>
      <c r="K1103" s="5">
        <f>'90.1 Data-SI'!K1103*Convert!$B$7/Convert!$B$5/$D1103</f>
        <v>618.39622009889717</v>
      </c>
      <c r="L1103" s="5">
        <f>'90.1 Data-SI'!L1103*Convert!$B$6/Convert!$B$5/$D1103</f>
        <v>0</v>
      </c>
      <c r="M1103" s="5">
        <f>'90.1 Data-SI'!M1103*Convert!$B$6/Convert!$B$5/$D1103</f>
        <v>200.18470297361145</v>
      </c>
      <c r="N1103" s="5">
        <f>'90.1 Data-SI'!N1103*Convert!$B$6/Convert!$B$5/$D1103</f>
        <v>0</v>
      </c>
      <c r="O1103" s="5">
        <f>'90.1 Data-SI'!O1103*Convert!$B$6/Convert!$B$5/$D1103</f>
        <v>0</v>
      </c>
      <c r="P1103" s="5">
        <f>'90.1 Data-SI'!P1103*Convert!$B$6/Convert!$B$5/$D1103</f>
        <v>0</v>
      </c>
      <c r="Q1103" s="5">
        <f>'90.1 Data-SI'!Q1103*Convert!$B$6/Convert!$B$5/$D1103</f>
        <v>0</v>
      </c>
      <c r="R1103" s="5">
        <f>'90.1 Data-SI'!R1103*Convert!$B$6/Convert!$B$5/$D1103</f>
        <v>0</v>
      </c>
      <c r="S1103" s="5">
        <f>'90.1 Data-SI'!S1103*Convert!$B$6/Convert!$B$5/$D1103</f>
        <v>0</v>
      </c>
      <c r="T1103" s="5">
        <f>'90.1 Data-SI'!T1103*Convert!$B$6/Convert!$B$5/$D1103</f>
        <v>0</v>
      </c>
      <c r="U1103" s="5">
        <f>'90.1 Data-SI'!U1103*Convert!$B$7/Convert!$B$5/$D1103</f>
        <v>314.70608208277145</v>
      </c>
      <c r="V1103" s="5">
        <f>'90.1 Data-SI'!V1103*Convert!$B$6/Convert!$B$5/$D1103</f>
        <v>187.19749791971532</v>
      </c>
      <c r="W1103" s="5">
        <f>'90.1 Data-SI'!W1103*Convert!$B$6/Convert!$B$5/$D1103</f>
        <v>232.89882882365882</v>
      </c>
      <c r="X1103" s="5">
        <f>'90.1 Data-SI'!X1103*Convert!$B$7/Convert!$B$5/$D1103</f>
        <v>1199.8955075416297</v>
      </c>
      <c r="Y1103" s="5">
        <f t="shared" si="36"/>
        <v>1432.7943363652885</v>
      </c>
      <c r="Z1103" s="5">
        <f>'90.1 Data-SI'!Z1103*Convert!$B$6/Convert!$B$5/$D1103</f>
        <v>6231.7380658613329</v>
      </c>
      <c r="AA1103" s="5">
        <f>'90.1 Data-SI'!AA1103*Convert!$B$6/Convert!$B$5/$D1103</f>
        <v>7840.5990861094369</v>
      </c>
      <c r="AB1103" s="5">
        <f t="shared" si="37"/>
        <v>14072.337151970769</v>
      </c>
    </row>
    <row r="1104" spans="1:28" x14ac:dyDescent="0.25">
      <c r="A1104" s="95">
        <v>2016</v>
      </c>
      <c r="B1104" s="95" t="s">
        <v>65</v>
      </c>
      <c r="C1104" s="52" t="s">
        <v>10</v>
      </c>
      <c r="D1104" s="5">
        <f>VLOOKUP(B1104,SWH!$A$4:$C$19,3,FALSE)</f>
        <v>232.34</v>
      </c>
      <c r="E1104" s="5">
        <f>'90.1 Data-SI'!E1104*Convert!$B$6/Convert!$B$5/$D1104</f>
        <v>0</v>
      </c>
      <c r="F1104" s="5">
        <f>'90.1 Data-SI'!F1104*Convert!$B$7/Convert!$B$5/$D1104</f>
        <v>0</v>
      </c>
      <c r="G1104" s="5">
        <f>'90.1 Data-SI'!G1104*Convert!$B$6/Convert!$B$5/$D1104</f>
        <v>1367.9351142482758</v>
      </c>
      <c r="H1104" s="5">
        <f>'90.1 Data-SI'!H1104*Convert!$B$6/Convert!$B$5/$D1104</f>
        <v>103.21609614262623</v>
      </c>
      <c r="I1104" s="5">
        <f>'90.1 Data-SI'!I1104*Convert!$B$6/Convert!$B$5/$D1104</f>
        <v>33.282079423832883</v>
      </c>
      <c r="J1104" s="5">
        <f>'90.1 Data-SI'!J1104*Convert!$B$6/Convert!$B$5/$D1104</f>
        <v>1006.6409141774985</v>
      </c>
      <c r="K1104" s="5">
        <f>'90.1 Data-SI'!K1104*Convert!$B$7/Convert!$B$5/$D1104</f>
        <v>618.39622009889717</v>
      </c>
      <c r="L1104" s="5">
        <f>'90.1 Data-SI'!L1104*Convert!$B$6/Convert!$B$5/$D1104</f>
        <v>0</v>
      </c>
      <c r="M1104" s="5">
        <f>'90.1 Data-SI'!M1104*Convert!$B$6/Convert!$B$5/$D1104</f>
        <v>300.14453195986727</v>
      </c>
      <c r="N1104" s="5">
        <f>'90.1 Data-SI'!N1104*Convert!$B$6/Convert!$B$5/$D1104</f>
        <v>0</v>
      </c>
      <c r="O1104" s="5">
        <f>'90.1 Data-SI'!O1104*Convert!$B$6/Convert!$B$5/$D1104</f>
        <v>0</v>
      </c>
      <c r="P1104" s="5">
        <f>'90.1 Data-SI'!P1104*Convert!$B$6/Convert!$B$5/$D1104</f>
        <v>0</v>
      </c>
      <c r="Q1104" s="5">
        <f>'90.1 Data-SI'!Q1104*Convert!$B$6/Convert!$B$5/$D1104</f>
        <v>0</v>
      </c>
      <c r="R1104" s="5">
        <f>'90.1 Data-SI'!R1104*Convert!$B$6/Convert!$B$5/$D1104</f>
        <v>0</v>
      </c>
      <c r="S1104" s="5">
        <f>'90.1 Data-SI'!S1104*Convert!$B$6/Convert!$B$5/$D1104</f>
        <v>0</v>
      </c>
      <c r="T1104" s="5">
        <f>'90.1 Data-SI'!T1104*Convert!$B$6/Convert!$B$5/$D1104</f>
        <v>0</v>
      </c>
      <c r="U1104" s="5">
        <f>'90.1 Data-SI'!U1104*Convert!$B$7/Convert!$B$5/$D1104</f>
        <v>161.29934100408403</v>
      </c>
      <c r="V1104" s="5">
        <f>'90.1 Data-SI'!V1104*Convert!$B$6/Convert!$B$5/$D1104</f>
        <v>221.72907520587643</v>
      </c>
      <c r="W1104" s="5">
        <f>'90.1 Data-SI'!W1104*Convert!$B$6/Convert!$B$5/$D1104</f>
        <v>1668.079646208143</v>
      </c>
      <c r="X1104" s="5">
        <f>'90.1 Data-SI'!X1104*Convert!$B$7/Convert!$B$5/$D1104</f>
        <v>0</v>
      </c>
      <c r="Y1104" s="5">
        <f t="shared" si="36"/>
        <v>1668.079646208143</v>
      </c>
      <c r="Z1104" s="5">
        <f>'90.1 Data-SI'!Z1104*Convert!$B$6/Convert!$B$5/$D1104</f>
        <v>2277.9481937390601</v>
      </c>
      <c r="AA1104" s="5">
        <f>'90.1 Data-SI'!AA1104*Convert!$B$6/Convert!$B$5/$D1104</f>
        <v>5310.9338684686236</v>
      </c>
      <c r="AB1104" s="5">
        <f t="shared" si="37"/>
        <v>7588.8820622076837</v>
      </c>
    </row>
    <row r="1105" spans="1:28" x14ac:dyDescent="0.25">
      <c r="A1105" s="95">
        <v>2016</v>
      </c>
      <c r="B1105" s="95" t="s">
        <v>65</v>
      </c>
      <c r="C1105" s="52" t="s">
        <v>6</v>
      </c>
      <c r="D1105" s="5">
        <f>VLOOKUP(B1105,SWH!$A$4:$C$19,3,FALSE)</f>
        <v>232.34</v>
      </c>
      <c r="E1105" s="5">
        <f>'90.1 Data-SI'!E1105*Convert!$B$6/Convert!$B$5/$D1105</f>
        <v>0</v>
      </c>
      <c r="F1105" s="5">
        <f>'90.1 Data-SI'!F1105*Convert!$B$7/Convert!$B$5/$D1105</f>
        <v>0.11663940776448309</v>
      </c>
      <c r="G1105" s="5">
        <f>'90.1 Data-SI'!G1105*Convert!$B$6/Convert!$B$5/$D1105</f>
        <v>1217.3138264803497</v>
      </c>
      <c r="H1105" s="5">
        <f>'90.1 Data-SI'!H1105*Convert!$B$6/Convert!$B$5/$D1105</f>
        <v>102.98891471311201</v>
      </c>
      <c r="I1105" s="5">
        <f>'90.1 Data-SI'!I1105*Convert!$B$6/Convert!$B$5/$D1105</f>
        <v>33.282079423832883</v>
      </c>
      <c r="J1105" s="5">
        <f>'90.1 Data-SI'!J1105*Convert!$B$6/Convert!$B$5/$D1105</f>
        <v>1006.6409141774985</v>
      </c>
      <c r="K1105" s="5">
        <f>'90.1 Data-SI'!K1105*Convert!$B$7/Convert!$B$5/$D1105</f>
        <v>618.39622009889717</v>
      </c>
      <c r="L1105" s="5">
        <f>'90.1 Data-SI'!L1105*Convert!$B$6/Convert!$B$5/$D1105</f>
        <v>0</v>
      </c>
      <c r="M1105" s="5">
        <f>'90.1 Data-SI'!M1105*Convert!$B$6/Convert!$B$5/$D1105</f>
        <v>298.7435798111963</v>
      </c>
      <c r="N1105" s="5">
        <f>'90.1 Data-SI'!N1105*Convert!$B$6/Convert!$B$5/$D1105</f>
        <v>0</v>
      </c>
      <c r="O1105" s="5">
        <f>'90.1 Data-SI'!O1105*Convert!$B$6/Convert!$B$5/$D1105</f>
        <v>0</v>
      </c>
      <c r="P1105" s="5">
        <f>'90.1 Data-SI'!P1105*Convert!$B$6/Convert!$B$5/$D1105</f>
        <v>0</v>
      </c>
      <c r="Q1105" s="5">
        <f>'90.1 Data-SI'!Q1105*Convert!$B$6/Convert!$B$5/$D1105</f>
        <v>0</v>
      </c>
      <c r="R1105" s="5">
        <f>'90.1 Data-SI'!R1105*Convert!$B$6/Convert!$B$5/$D1105</f>
        <v>0</v>
      </c>
      <c r="S1105" s="5">
        <f>'90.1 Data-SI'!S1105*Convert!$B$6/Convert!$B$5/$D1105</f>
        <v>0</v>
      </c>
      <c r="T1105" s="5">
        <f>'90.1 Data-SI'!T1105*Convert!$B$6/Convert!$B$5/$D1105</f>
        <v>0</v>
      </c>
      <c r="U1105" s="5">
        <f>'90.1 Data-SI'!U1105*Convert!$B$7/Convert!$B$5/$D1105</f>
        <v>160.63838436008533</v>
      </c>
      <c r="V1105" s="5">
        <f>'90.1 Data-SI'!V1105*Convert!$B$6/Convert!$B$5/$D1105</f>
        <v>219.00289805170584</v>
      </c>
      <c r="W1105" s="5">
        <f>'90.1 Data-SI'!W1105*Convert!$B$6/Convert!$B$5/$D1105</f>
        <v>1516.0574062915457</v>
      </c>
      <c r="X1105" s="5">
        <f>'90.1 Data-SI'!X1105*Convert!$B$7/Convert!$B$5/$D1105</f>
        <v>0.11663940776448309</v>
      </c>
      <c r="Y1105" s="5">
        <f t="shared" si="36"/>
        <v>1516.1740456993102</v>
      </c>
      <c r="Z1105" s="5">
        <f>'90.1 Data-SI'!Z1105*Convert!$B$6/Convert!$B$5/$D1105</f>
        <v>2276.3579237324611</v>
      </c>
      <c r="AA1105" s="5">
        <f>'90.1 Data-SI'!AA1105*Convert!$B$6/Convert!$B$5/$D1105</f>
        <v>5154.3301363901555</v>
      </c>
      <c r="AB1105" s="5">
        <f t="shared" si="37"/>
        <v>7430.6880601226167</v>
      </c>
    </row>
    <row r="1106" spans="1:28" x14ac:dyDescent="0.25">
      <c r="A1106" s="95">
        <v>2016</v>
      </c>
      <c r="B1106" s="95" t="s">
        <v>65</v>
      </c>
      <c r="C1106" s="52" t="s">
        <v>11</v>
      </c>
      <c r="D1106" s="5">
        <f>VLOOKUP(B1106,SWH!$A$4:$C$19,3,FALSE)</f>
        <v>232.34</v>
      </c>
      <c r="E1106" s="5">
        <f>'90.1 Data-SI'!E1106*Convert!$B$6/Convert!$B$5/$D1106</f>
        <v>0</v>
      </c>
      <c r="F1106" s="5">
        <f>'90.1 Data-SI'!F1106*Convert!$B$7/Convert!$B$5/$D1106</f>
        <v>0</v>
      </c>
      <c r="G1106" s="5">
        <f>'90.1 Data-SI'!G1106*Convert!$B$6/Convert!$B$5/$D1106</f>
        <v>850.18863638537391</v>
      </c>
      <c r="H1106" s="5">
        <f>'90.1 Data-SI'!H1106*Convert!$B$6/Convert!$B$5/$D1106</f>
        <v>103.06464185628342</v>
      </c>
      <c r="I1106" s="5">
        <f>'90.1 Data-SI'!I1106*Convert!$B$6/Convert!$B$5/$D1106</f>
        <v>33.282079423832883</v>
      </c>
      <c r="J1106" s="5">
        <f>'90.1 Data-SI'!J1106*Convert!$B$6/Convert!$B$5/$D1106</f>
        <v>1006.6409141774985</v>
      </c>
      <c r="K1106" s="5">
        <f>'90.1 Data-SI'!K1106*Convert!$B$7/Convert!$B$5/$D1106</f>
        <v>618.39622009889717</v>
      </c>
      <c r="L1106" s="5">
        <f>'90.1 Data-SI'!L1106*Convert!$B$6/Convert!$B$5/$D1106</f>
        <v>0</v>
      </c>
      <c r="M1106" s="5">
        <f>'90.1 Data-SI'!M1106*Convert!$B$6/Convert!$B$5/$D1106</f>
        <v>226.80279379836063</v>
      </c>
      <c r="N1106" s="5">
        <f>'90.1 Data-SI'!N1106*Convert!$B$6/Convert!$B$5/$D1106</f>
        <v>0</v>
      </c>
      <c r="O1106" s="5">
        <f>'90.1 Data-SI'!O1106*Convert!$B$6/Convert!$B$5/$D1106</f>
        <v>0</v>
      </c>
      <c r="P1106" s="5">
        <f>'90.1 Data-SI'!P1106*Convert!$B$6/Convert!$B$5/$D1106</f>
        <v>0</v>
      </c>
      <c r="Q1106" s="5">
        <f>'90.1 Data-SI'!Q1106*Convert!$B$6/Convert!$B$5/$D1106</f>
        <v>0</v>
      </c>
      <c r="R1106" s="5">
        <f>'90.1 Data-SI'!R1106*Convert!$B$6/Convert!$B$5/$D1106</f>
        <v>0</v>
      </c>
      <c r="S1106" s="5">
        <f>'90.1 Data-SI'!S1106*Convert!$B$6/Convert!$B$5/$D1106</f>
        <v>0</v>
      </c>
      <c r="T1106" s="5">
        <f>'90.1 Data-SI'!T1106*Convert!$B$6/Convert!$B$5/$D1106</f>
        <v>0</v>
      </c>
      <c r="U1106" s="5">
        <f>'90.1 Data-SI'!U1106*Convert!$B$7/Convert!$B$5/$D1106</f>
        <v>175.96998651401685</v>
      </c>
      <c r="V1106" s="5">
        <f>'90.1 Data-SI'!V1106*Convert!$B$6/Convert!$B$5/$D1106</f>
        <v>215.48158589423542</v>
      </c>
      <c r="W1106" s="5">
        <f>'90.1 Data-SI'!W1106*Convert!$B$6/Convert!$B$5/$D1106</f>
        <v>1076.9914301837346</v>
      </c>
      <c r="X1106" s="5">
        <f>'90.1 Data-SI'!X1106*Convert!$B$7/Convert!$B$5/$D1106</f>
        <v>0</v>
      </c>
      <c r="Y1106" s="5">
        <f t="shared" si="36"/>
        <v>1076.9914301837346</v>
      </c>
      <c r="Z1106" s="5">
        <f>'90.1 Data-SI'!Z1106*Convert!$B$6/Convert!$B$5/$D1106</f>
        <v>2320.8097567740765</v>
      </c>
      <c r="AA1106" s="5">
        <f>'90.1 Data-SI'!AA1106*Convert!$B$6/Convert!$B$5/$D1106</f>
        <v>4756.3082718812466</v>
      </c>
      <c r="AB1106" s="5">
        <f t="shared" si="37"/>
        <v>7077.1180286553226</v>
      </c>
    </row>
    <row r="1107" spans="1:28" x14ac:dyDescent="0.25">
      <c r="A1107" s="95">
        <v>2016</v>
      </c>
      <c r="B1107" s="95" t="s">
        <v>65</v>
      </c>
      <c r="C1107" s="52" t="s">
        <v>13</v>
      </c>
      <c r="D1107" s="5">
        <f>VLOOKUP(B1107,SWH!$A$4:$C$19,3,FALSE)</f>
        <v>232.34</v>
      </c>
      <c r="E1107" s="5">
        <f>'90.1 Data-SI'!E1107*Convert!$B$6/Convert!$B$5/$D1107</f>
        <v>0</v>
      </c>
      <c r="F1107" s="5">
        <f>'90.1 Data-SI'!F1107*Convert!$B$7/Convert!$B$5/$D1107</f>
        <v>11.625060973860149</v>
      </c>
      <c r="G1107" s="5">
        <f>'90.1 Data-SI'!G1107*Convert!$B$6/Convert!$B$5/$D1107</f>
        <v>930.1943631459643</v>
      </c>
      <c r="H1107" s="5">
        <f>'90.1 Data-SI'!H1107*Convert!$B$6/Convert!$B$5/$D1107</f>
        <v>103.29182328579763</v>
      </c>
      <c r="I1107" s="5">
        <f>'90.1 Data-SI'!I1107*Convert!$B$6/Convert!$B$5/$D1107</f>
        <v>33.206352280661477</v>
      </c>
      <c r="J1107" s="5">
        <f>'90.1 Data-SI'!J1107*Convert!$B$6/Convert!$B$5/$D1107</f>
        <v>1006.6409141774985</v>
      </c>
      <c r="K1107" s="5">
        <f>'90.1 Data-SI'!K1107*Convert!$B$7/Convert!$B$5/$D1107</f>
        <v>618.39622009889717</v>
      </c>
      <c r="L1107" s="5">
        <f>'90.1 Data-SI'!L1107*Convert!$B$6/Convert!$B$5/$D1107</f>
        <v>0</v>
      </c>
      <c r="M1107" s="5">
        <f>'90.1 Data-SI'!M1107*Convert!$B$6/Convert!$B$5/$D1107</f>
        <v>285.07483046875745</v>
      </c>
      <c r="N1107" s="5">
        <f>'90.1 Data-SI'!N1107*Convert!$B$6/Convert!$B$5/$D1107</f>
        <v>0</v>
      </c>
      <c r="O1107" s="5">
        <f>'90.1 Data-SI'!O1107*Convert!$B$6/Convert!$B$5/$D1107</f>
        <v>0</v>
      </c>
      <c r="P1107" s="5">
        <f>'90.1 Data-SI'!P1107*Convert!$B$6/Convert!$B$5/$D1107</f>
        <v>0</v>
      </c>
      <c r="Q1107" s="5">
        <f>'90.1 Data-SI'!Q1107*Convert!$B$6/Convert!$B$5/$D1107</f>
        <v>0</v>
      </c>
      <c r="R1107" s="5">
        <f>'90.1 Data-SI'!R1107*Convert!$B$6/Convert!$B$5/$D1107</f>
        <v>0</v>
      </c>
      <c r="S1107" s="5">
        <f>'90.1 Data-SI'!S1107*Convert!$B$6/Convert!$B$5/$D1107</f>
        <v>0</v>
      </c>
      <c r="T1107" s="5">
        <f>'90.1 Data-SI'!T1107*Convert!$B$6/Convert!$B$5/$D1107</f>
        <v>0</v>
      </c>
      <c r="U1107" s="5">
        <f>'90.1 Data-SI'!U1107*Convert!$B$7/Convert!$B$5/$D1107</f>
        <v>176.33286467150634</v>
      </c>
      <c r="V1107" s="5">
        <f>'90.1 Data-SI'!V1107*Convert!$B$6/Convert!$B$5/$D1107</f>
        <v>215.21654089313554</v>
      </c>
      <c r="W1107" s="5">
        <f>'90.1 Data-SI'!W1107*Convert!$B$6/Convert!$B$5/$D1107</f>
        <v>1215.2691936147216</v>
      </c>
      <c r="X1107" s="5">
        <f>'90.1 Data-SI'!X1107*Convert!$B$7/Convert!$B$5/$D1107</f>
        <v>11.625060973860149</v>
      </c>
      <c r="Y1107" s="5">
        <f t="shared" si="36"/>
        <v>1226.8942545885818</v>
      </c>
      <c r="Z1107" s="5">
        <f>'90.1 Data-SI'!Z1107*Convert!$B$6/Convert!$B$5/$D1107</f>
        <v>2355.8335604908521</v>
      </c>
      <c r="AA1107" s="5">
        <f>'90.1 Data-SI'!AA1107*Convert!$B$6/Convert!$B$5/$D1107</f>
        <v>4929.4962483142526</v>
      </c>
      <c r="AB1107" s="5">
        <f t="shared" si="37"/>
        <v>7285.3298088051051</v>
      </c>
    </row>
    <row r="1108" spans="1:28" x14ac:dyDescent="0.25">
      <c r="A1108" s="95">
        <v>2016</v>
      </c>
      <c r="B1108" s="95" t="s">
        <v>65</v>
      </c>
      <c r="C1108" s="52" t="s">
        <v>19</v>
      </c>
      <c r="D1108" s="5">
        <f>VLOOKUP(B1108,SWH!$A$4:$C$19,3,FALSE)</f>
        <v>232.34</v>
      </c>
      <c r="E1108" s="5">
        <f>'90.1 Data-SI'!E1108*Convert!$B$6/Convert!$B$5/$D1108</f>
        <v>0</v>
      </c>
      <c r="F1108" s="5">
        <f>'90.1 Data-SI'!F1108*Convert!$B$7/Convert!$B$5/$D1108</f>
        <v>32.607194437271055</v>
      </c>
      <c r="G1108" s="5">
        <f>'90.1 Data-SI'!G1108*Convert!$B$6/Convert!$B$5/$D1108</f>
        <v>723.38353514485482</v>
      </c>
      <c r="H1108" s="5">
        <f>'90.1 Data-SI'!H1108*Convert!$B$6/Convert!$B$5/$D1108</f>
        <v>102.68600614042639</v>
      </c>
      <c r="I1108" s="5">
        <f>'90.1 Data-SI'!I1108*Convert!$B$6/Convert!$B$5/$D1108</f>
        <v>33.206352280661477</v>
      </c>
      <c r="J1108" s="5">
        <f>'90.1 Data-SI'!J1108*Convert!$B$6/Convert!$B$5/$D1108</f>
        <v>1006.6409141774985</v>
      </c>
      <c r="K1108" s="5">
        <f>'90.1 Data-SI'!K1108*Convert!$B$7/Convert!$B$5/$D1108</f>
        <v>618.39622009889717</v>
      </c>
      <c r="L1108" s="5">
        <f>'90.1 Data-SI'!L1108*Convert!$B$6/Convert!$B$5/$D1108</f>
        <v>0</v>
      </c>
      <c r="M1108" s="5">
        <f>'90.1 Data-SI'!M1108*Convert!$B$6/Convert!$B$5/$D1108</f>
        <v>242.74335743594156</v>
      </c>
      <c r="N1108" s="5">
        <f>'90.1 Data-SI'!N1108*Convert!$B$6/Convert!$B$5/$D1108</f>
        <v>0</v>
      </c>
      <c r="O1108" s="5">
        <f>'90.1 Data-SI'!O1108*Convert!$B$6/Convert!$B$5/$D1108</f>
        <v>0</v>
      </c>
      <c r="P1108" s="5">
        <f>'90.1 Data-SI'!P1108*Convert!$B$6/Convert!$B$5/$D1108</f>
        <v>0</v>
      </c>
      <c r="Q1108" s="5">
        <f>'90.1 Data-SI'!Q1108*Convert!$B$6/Convert!$B$5/$D1108</f>
        <v>0</v>
      </c>
      <c r="R1108" s="5">
        <f>'90.1 Data-SI'!R1108*Convert!$B$6/Convert!$B$5/$D1108</f>
        <v>0</v>
      </c>
      <c r="S1108" s="5">
        <f>'90.1 Data-SI'!S1108*Convert!$B$6/Convert!$B$5/$D1108</f>
        <v>0</v>
      </c>
      <c r="T1108" s="5">
        <f>'90.1 Data-SI'!T1108*Convert!$B$6/Convert!$B$5/$D1108</f>
        <v>0</v>
      </c>
      <c r="U1108" s="5">
        <f>'90.1 Data-SI'!U1108*Convert!$B$7/Convert!$B$5/$D1108</f>
        <v>192.42910294300498</v>
      </c>
      <c r="V1108" s="5">
        <f>'90.1 Data-SI'!V1108*Convert!$B$6/Convert!$B$5/$D1108</f>
        <v>213.02045374116474</v>
      </c>
      <c r="W1108" s="5">
        <f>'90.1 Data-SI'!W1108*Convert!$B$6/Convert!$B$5/$D1108</f>
        <v>966.12689258079638</v>
      </c>
      <c r="X1108" s="5">
        <f>'90.1 Data-SI'!X1108*Convert!$B$7/Convert!$B$5/$D1108</f>
        <v>32.607194437271055</v>
      </c>
      <c r="Y1108" s="5">
        <f t="shared" si="36"/>
        <v>998.73408701806738</v>
      </c>
      <c r="Z1108" s="5">
        <f>'90.1 Data-SI'!Z1108*Convert!$B$6/Convert!$B$5/$D1108</f>
        <v>2464.1612387975479</v>
      </c>
      <c r="AA1108" s="5">
        <f>'90.1 Data-SI'!AA1108*Convert!$B$6/Convert!$B$5/$D1108</f>
        <v>4785.8797212896816</v>
      </c>
      <c r="AB1108" s="5">
        <f t="shared" si="37"/>
        <v>7250.0409600872299</v>
      </c>
    </row>
    <row r="1109" spans="1:28" x14ac:dyDescent="0.25">
      <c r="A1109" s="95">
        <v>2016</v>
      </c>
      <c r="B1109" s="95" t="s">
        <v>65</v>
      </c>
      <c r="C1109" s="52" t="s">
        <v>20</v>
      </c>
      <c r="D1109" s="5">
        <f>VLOOKUP(B1109,SWH!$A$4:$C$19,3,FALSE)</f>
        <v>232.34</v>
      </c>
      <c r="E1109" s="5">
        <f>'90.1 Data-SI'!E1109*Convert!$B$6/Convert!$B$5/$D1109</f>
        <v>0</v>
      </c>
      <c r="F1109" s="5">
        <f>'90.1 Data-SI'!F1109*Convert!$B$7/Convert!$B$5/$D1109</f>
        <v>27.306581351085097</v>
      </c>
      <c r="G1109" s="5">
        <f>'90.1 Data-SI'!G1109*Convert!$B$6/Convert!$B$5/$D1109</f>
        <v>493.400201333295</v>
      </c>
      <c r="H1109" s="5">
        <f>'90.1 Data-SI'!H1109*Convert!$B$6/Convert!$B$5/$D1109</f>
        <v>102.57241542566928</v>
      </c>
      <c r="I1109" s="5">
        <f>'90.1 Data-SI'!I1109*Convert!$B$6/Convert!$B$5/$D1109</f>
        <v>33.24421585224718</v>
      </c>
      <c r="J1109" s="5">
        <f>'90.1 Data-SI'!J1109*Convert!$B$6/Convert!$B$5/$D1109</f>
        <v>1006.6409141774985</v>
      </c>
      <c r="K1109" s="5">
        <f>'90.1 Data-SI'!K1109*Convert!$B$7/Convert!$B$5/$D1109</f>
        <v>618.39622009889717</v>
      </c>
      <c r="L1109" s="5">
        <f>'90.1 Data-SI'!L1109*Convert!$B$6/Convert!$B$5/$D1109</f>
        <v>0</v>
      </c>
      <c r="M1109" s="5">
        <f>'90.1 Data-SI'!M1109*Convert!$B$6/Convert!$B$5/$D1109</f>
        <v>254.51892819909514</v>
      </c>
      <c r="N1109" s="5">
        <f>'90.1 Data-SI'!N1109*Convert!$B$6/Convert!$B$5/$D1109</f>
        <v>0</v>
      </c>
      <c r="O1109" s="5">
        <f>'90.1 Data-SI'!O1109*Convert!$B$6/Convert!$B$5/$D1109</f>
        <v>0</v>
      </c>
      <c r="P1109" s="5">
        <f>'90.1 Data-SI'!P1109*Convert!$B$6/Convert!$B$5/$D1109</f>
        <v>0</v>
      </c>
      <c r="Q1109" s="5">
        <f>'90.1 Data-SI'!Q1109*Convert!$B$6/Convert!$B$5/$D1109</f>
        <v>0</v>
      </c>
      <c r="R1109" s="5">
        <f>'90.1 Data-SI'!R1109*Convert!$B$6/Convert!$B$5/$D1109</f>
        <v>0</v>
      </c>
      <c r="S1109" s="5">
        <f>'90.1 Data-SI'!S1109*Convert!$B$6/Convert!$B$5/$D1109</f>
        <v>0</v>
      </c>
      <c r="T1109" s="5">
        <f>'90.1 Data-SI'!T1109*Convert!$B$6/Convert!$B$5/$D1109</f>
        <v>0</v>
      </c>
      <c r="U1109" s="5">
        <f>'90.1 Data-SI'!U1109*Convert!$B$7/Convert!$B$5/$D1109</f>
        <v>193.66029669163012</v>
      </c>
      <c r="V1109" s="5">
        <f>'90.1 Data-SI'!V1109*Convert!$B$6/Convert!$B$5/$D1109</f>
        <v>206.35646514208105</v>
      </c>
      <c r="W1109" s="5">
        <f>'90.1 Data-SI'!W1109*Convert!$B$6/Convert!$B$5/$D1109</f>
        <v>747.91912953239023</v>
      </c>
      <c r="X1109" s="5">
        <f>'90.1 Data-SI'!X1109*Convert!$B$7/Convert!$B$5/$D1109</f>
        <v>27.306581351085097</v>
      </c>
      <c r="Y1109" s="5">
        <f t="shared" si="36"/>
        <v>775.22571088347536</v>
      </c>
      <c r="Z1109" s="5">
        <f>'90.1 Data-SI'!Z1109*Convert!$B$6/Convert!$B$5/$D1109</f>
        <v>2452.2720773196365</v>
      </c>
      <c r="AA1109" s="5">
        <f>'90.1 Data-SI'!AA1109*Convert!$B$6/Convert!$B$5/$D1109</f>
        <v>4549.0052174495231</v>
      </c>
      <c r="AB1109" s="5">
        <f t="shared" si="37"/>
        <v>7001.2772947691592</v>
      </c>
    </row>
    <row r="1110" spans="1:28" x14ac:dyDescent="0.25">
      <c r="A1110" s="95">
        <v>2016</v>
      </c>
      <c r="B1110" s="95" t="s">
        <v>65</v>
      </c>
      <c r="C1110" s="52" t="s">
        <v>3</v>
      </c>
      <c r="D1110" s="5">
        <f>VLOOKUP(B1110,SWH!$A$4:$C$19,3,FALSE)</f>
        <v>232.34</v>
      </c>
      <c r="E1110" s="5">
        <f>'90.1 Data-SI'!E1110*Convert!$B$6/Convert!$B$5/$D1110</f>
        <v>0</v>
      </c>
      <c r="F1110" s="5">
        <f>'90.1 Data-SI'!F1110*Convert!$B$7/Convert!$B$5/$D1110</f>
        <v>171.2784903350454</v>
      </c>
      <c r="G1110" s="5">
        <f>'90.1 Data-SI'!G1110*Convert!$B$6/Convert!$B$5/$D1110</f>
        <v>381.6269380123</v>
      </c>
      <c r="H1110" s="5">
        <f>'90.1 Data-SI'!H1110*Convert!$B$6/Convert!$B$5/$D1110</f>
        <v>102.8374604267692</v>
      </c>
      <c r="I1110" s="5">
        <f>'90.1 Data-SI'!I1110*Convert!$B$6/Convert!$B$5/$D1110</f>
        <v>33.24421585224718</v>
      </c>
      <c r="J1110" s="5">
        <f>'90.1 Data-SI'!J1110*Convert!$B$6/Convert!$B$5/$D1110</f>
        <v>1006.6409141774985</v>
      </c>
      <c r="K1110" s="5">
        <f>'90.1 Data-SI'!K1110*Convert!$B$7/Convert!$B$5/$D1110</f>
        <v>618.39622009889717</v>
      </c>
      <c r="L1110" s="5">
        <f>'90.1 Data-SI'!L1110*Convert!$B$6/Convert!$B$5/$D1110</f>
        <v>0</v>
      </c>
      <c r="M1110" s="5">
        <f>'90.1 Data-SI'!M1110*Convert!$B$6/Convert!$B$5/$D1110</f>
        <v>225.51543236444675</v>
      </c>
      <c r="N1110" s="5">
        <f>'90.1 Data-SI'!N1110*Convert!$B$6/Convert!$B$5/$D1110</f>
        <v>0</v>
      </c>
      <c r="O1110" s="5">
        <f>'90.1 Data-SI'!O1110*Convert!$B$6/Convert!$B$5/$D1110</f>
        <v>0</v>
      </c>
      <c r="P1110" s="5">
        <f>'90.1 Data-SI'!P1110*Convert!$B$6/Convert!$B$5/$D1110</f>
        <v>0</v>
      </c>
      <c r="Q1110" s="5">
        <f>'90.1 Data-SI'!Q1110*Convert!$B$6/Convert!$B$5/$D1110</f>
        <v>0</v>
      </c>
      <c r="R1110" s="5">
        <f>'90.1 Data-SI'!R1110*Convert!$B$6/Convert!$B$5/$D1110</f>
        <v>0</v>
      </c>
      <c r="S1110" s="5">
        <f>'90.1 Data-SI'!S1110*Convert!$B$6/Convert!$B$5/$D1110</f>
        <v>0</v>
      </c>
      <c r="T1110" s="5">
        <f>'90.1 Data-SI'!T1110*Convert!$B$6/Convert!$B$5/$D1110</f>
        <v>0</v>
      </c>
      <c r="U1110" s="5">
        <f>'90.1 Data-SI'!U1110*Convert!$B$7/Convert!$B$5/$D1110</f>
        <v>220.87615850334285</v>
      </c>
      <c r="V1110" s="5">
        <f>'90.1 Data-SI'!V1110*Convert!$B$6/Convert!$B$5/$D1110</f>
        <v>204.16037799011028</v>
      </c>
      <c r="W1110" s="5">
        <f>'90.1 Data-SI'!W1110*Convert!$B$6/Convert!$B$5/$D1110</f>
        <v>607.14237037674673</v>
      </c>
      <c r="X1110" s="5">
        <f>'90.1 Data-SI'!X1110*Convert!$B$7/Convert!$B$5/$D1110</f>
        <v>171.2784903350454</v>
      </c>
      <c r="Y1110" s="5">
        <f t="shared" si="36"/>
        <v>778.4208607117921</v>
      </c>
      <c r="Z1110" s="5">
        <f>'90.1 Data-SI'!Z1110*Convert!$B$6/Convert!$B$5/$D1110</f>
        <v>2952.4119943951869</v>
      </c>
      <c r="AA1110" s="5">
        <f>'90.1 Data-SI'!AA1110*Convert!$B$6/Convert!$B$5/$D1110</f>
        <v>4906.4373332185596</v>
      </c>
      <c r="AB1110" s="5">
        <f t="shared" si="37"/>
        <v>7858.8493276137469</v>
      </c>
    </row>
    <row r="1111" spans="1:28" x14ac:dyDescent="0.25">
      <c r="A1111" s="95">
        <v>2016</v>
      </c>
      <c r="B1111" s="95" t="s">
        <v>65</v>
      </c>
      <c r="C1111" s="52" t="s">
        <v>7</v>
      </c>
      <c r="D1111" s="5">
        <f>VLOOKUP(B1111,SWH!$A$4:$C$19,3,FALSE)</f>
        <v>232.34</v>
      </c>
      <c r="E1111" s="5">
        <f>'90.1 Data-SI'!E1111*Convert!$B$6/Convert!$B$5/$D1111</f>
        <v>0</v>
      </c>
      <c r="F1111" s="5">
        <f>'90.1 Data-SI'!F1111*Convert!$B$7/Convert!$B$5/$D1111</f>
        <v>93.467045421939119</v>
      </c>
      <c r="G1111" s="5">
        <f>'90.1 Data-SI'!G1111*Convert!$B$6/Convert!$B$5/$D1111</f>
        <v>342.77891356536873</v>
      </c>
      <c r="H1111" s="5">
        <f>'90.1 Data-SI'!H1111*Convert!$B$6/Convert!$B$5/$D1111</f>
        <v>102.98891471311201</v>
      </c>
      <c r="I1111" s="5">
        <f>'90.1 Data-SI'!I1111*Convert!$B$6/Convert!$B$5/$D1111</f>
        <v>33.24421585224718</v>
      </c>
      <c r="J1111" s="5">
        <f>'90.1 Data-SI'!J1111*Convert!$B$6/Convert!$B$5/$D1111</f>
        <v>1006.6409141774985</v>
      </c>
      <c r="K1111" s="5">
        <f>'90.1 Data-SI'!K1111*Convert!$B$7/Convert!$B$5/$D1111</f>
        <v>618.39622009889717</v>
      </c>
      <c r="L1111" s="5">
        <f>'90.1 Data-SI'!L1111*Convert!$B$6/Convert!$B$5/$D1111</f>
        <v>0</v>
      </c>
      <c r="M1111" s="5">
        <f>'90.1 Data-SI'!M1111*Convert!$B$6/Convert!$B$5/$D1111</f>
        <v>240.54727028397082</v>
      </c>
      <c r="N1111" s="5">
        <f>'90.1 Data-SI'!N1111*Convert!$B$6/Convert!$B$5/$D1111</f>
        <v>0</v>
      </c>
      <c r="O1111" s="5">
        <f>'90.1 Data-SI'!O1111*Convert!$B$6/Convert!$B$5/$D1111</f>
        <v>0</v>
      </c>
      <c r="P1111" s="5">
        <f>'90.1 Data-SI'!P1111*Convert!$B$6/Convert!$B$5/$D1111</f>
        <v>0</v>
      </c>
      <c r="Q1111" s="5">
        <f>'90.1 Data-SI'!Q1111*Convert!$B$6/Convert!$B$5/$D1111</f>
        <v>0</v>
      </c>
      <c r="R1111" s="5">
        <f>'90.1 Data-SI'!R1111*Convert!$B$6/Convert!$B$5/$D1111</f>
        <v>0</v>
      </c>
      <c r="S1111" s="5">
        <f>'90.1 Data-SI'!S1111*Convert!$B$6/Convert!$B$5/$D1111</f>
        <v>0</v>
      </c>
      <c r="T1111" s="5">
        <f>'90.1 Data-SI'!T1111*Convert!$B$6/Convert!$B$5/$D1111</f>
        <v>0</v>
      </c>
      <c r="U1111" s="5">
        <f>'90.1 Data-SI'!U1111*Convert!$B$7/Convert!$B$5/$D1111</f>
        <v>213.69635495872905</v>
      </c>
      <c r="V1111" s="5">
        <f>'90.1 Data-SI'!V1111*Convert!$B$6/Convert!$B$5/$D1111</f>
        <v>202.60797155509644</v>
      </c>
      <c r="W1111" s="5">
        <f>'90.1 Data-SI'!W1111*Convert!$B$6/Convert!$B$5/$D1111</f>
        <v>583.32618384933949</v>
      </c>
      <c r="X1111" s="5">
        <f>'90.1 Data-SI'!X1111*Convert!$B$7/Convert!$B$5/$D1111</f>
        <v>93.467045421939119</v>
      </c>
      <c r="Y1111" s="5">
        <f t="shared" si="36"/>
        <v>676.79322927127862</v>
      </c>
      <c r="Z1111" s="5">
        <f>'90.1 Data-SI'!Z1111*Convert!$B$6/Convert!$B$5/$D1111</f>
        <v>2704.1026919361466</v>
      </c>
      <c r="AA1111" s="5">
        <f>'90.1 Data-SI'!AA1111*Convert!$B$6/Convert!$B$5/$D1111</f>
        <v>4632.9108920834406</v>
      </c>
      <c r="AB1111" s="5">
        <f t="shared" si="37"/>
        <v>7337.0135840195871</v>
      </c>
    </row>
    <row r="1112" spans="1:28" x14ac:dyDescent="0.25">
      <c r="A1112" s="95">
        <v>2016</v>
      </c>
      <c r="B1112" s="95" t="s">
        <v>65</v>
      </c>
      <c r="C1112" s="52" t="s">
        <v>17</v>
      </c>
      <c r="D1112" s="5">
        <f>VLOOKUP(B1112,SWH!$A$4:$C$19,3,FALSE)</f>
        <v>232.34</v>
      </c>
      <c r="E1112" s="5">
        <f>'90.1 Data-SI'!E1112*Convert!$B$6/Convert!$B$5/$D1112</f>
        <v>0</v>
      </c>
      <c r="F1112" s="5">
        <f>'90.1 Data-SI'!F1112*Convert!$B$7/Convert!$B$5/$D1112</f>
        <v>40.551634099451952</v>
      </c>
      <c r="G1112" s="5">
        <f>'90.1 Data-SI'!G1112*Convert!$B$6/Convert!$B$5/$D1112</f>
        <v>136.30885770853061</v>
      </c>
      <c r="H1112" s="5">
        <f>'90.1 Data-SI'!H1112*Convert!$B$6/Convert!$B$5/$D1112</f>
        <v>103.55686828689757</v>
      </c>
      <c r="I1112" s="5">
        <f>'90.1 Data-SI'!I1112*Convert!$B$6/Convert!$B$5/$D1112</f>
        <v>33.357806567004296</v>
      </c>
      <c r="J1112" s="5">
        <f>'90.1 Data-SI'!J1112*Convert!$B$6/Convert!$B$5/$D1112</f>
        <v>1006.6409141774985</v>
      </c>
      <c r="K1112" s="5">
        <f>'90.1 Data-SI'!K1112*Convert!$B$7/Convert!$B$5/$D1112</f>
        <v>618.39622009889717</v>
      </c>
      <c r="L1112" s="5">
        <f>'90.1 Data-SI'!L1112*Convert!$B$6/Convert!$B$5/$D1112</f>
        <v>0</v>
      </c>
      <c r="M1112" s="5">
        <f>'90.1 Data-SI'!M1112*Convert!$B$6/Convert!$B$5/$D1112</f>
        <v>191.58967222365689</v>
      </c>
      <c r="N1112" s="5">
        <f>'90.1 Data-SI'!N1112*Convert!$B$6/Convert!$B$5/$D1112</f>
        <v>0</v>
      </c>
      <c r="O1112" s="5">
        <f>'90.1 Data-SI'!O1112*Convert!$B$6/Convert!$B$5/$D1112</f>
        <v>0</v>
      </c>
      <c r="P1112" s="5">
        <f>'90.1 Data-SI'!P1112*Convert!$B$6/Convert!$B$5/$D1112</f>
        <v>0</v>
      </c>
      <c r="Q1112" s="5">
        <f>'90.1 Data-SI'!Q1112*Convert!$B$6/Convert!$B$5/$D1112</f>
        <v>0</v>
      </c>
      <c r="R1112" s="5">
        <f>'90.1 Data-SI'!R1112*Convert!$B$6/Convert!$B$5/$D1112</f>
        <v>0</v>
      </c>
      <c r="S1112" s="5">
        <f>'90.1 Data-SI'!S1112*Convert!$B$6/Convert!$B$5/$D1112</f>
        <v>0</v>
      </c>
      <c r="T1112" s="5">
        <f>'90.1 Data-SI'!T1112*Convert!$B$6/Convert!$B$5/$D1112</f>
        <v>0</v>
      </c>
      <c r="U1112" s="5">
        <f>'90.1 Data-SI'!U1112*Convert!$B$7/Convert!$B$5/$D1112</f>
        <v>223.80510363165095</v>
      </c>
      <c r="V1112" s="5">
        <f>'90.1 Data-SI'!V1112*Convert!$B$6/Convert!$B$5/$D1112</f>
        <v>207.53023586123786</v>
      </c>
      <c r="W1112" s="5">
        <f>'90.1 Data-SI'!W1112*Convert!$B$6/Convert!$B$5/$D1112</f>
        <v>327.89852993218744</v>
      </c>
      <c r="X1112" s="5">
        <f>'90.1 Data-SI'!X1112*Convert!$B$7/Convert!$B$5/$D1112</f>
        <v>40.551634099451952</v>
      </c>
      <c r="Y1112" s="5">
        <f t="shared" si="36"/>
        <v>368.45016403163942</v>
      </c>
      <c r="Z1112" s="5">
        <f>'90.1 Data-SI'!Z1112*Convert!$B$6/Convert!$B$5/$D1112</f>
        <v>2579.0393149885704</v>
      </c>
      <c r="AA1112" s="5">
        <f>'90.1 Data-SI'!AA1112*Convert!$B$6/Convert!$B$5/$D1112</f>
        <v>4258.0236698133958</v>
      </c>
      <c r="AB1112" s="5">
        <f t="shared" si="37"/>
        <v>6837.0629848019662</v>
      </c>
    </row>
    <row r="1113" spans="1:28" x14ac:dyDescent="0.25">
      <c r="A1113" s="95">
        <v>2016</v>
      </c>
      <c r="B1113" s="95" t="s">
        <v>65</v>
      </c>
      <c r="C1113" s="52" t="s">
        <v>14</v>
      </c>
      <c r="D1113" s="5">
        <f>VLOOKUP(B1113,SWH!$A$4:$C$19,3,FALSE)</f>
        <v>232.34</v>
      </c>
      <c r="E1113" s="5">
        <f>'90.1 Data-SI'!E1113*Convert!$B$6/Convert!$B$5/$D1113</f>
        <v>0</v>
      </c>
      <c r="F1113" s="5">
        <f>'90.1 Data-SI'!F1113*Convert!$B$7/Convert!$B$5/$D1113</f>
        <v>283.73183935420315</v>
      </c>
      <c r="G1113" s="5">
        <f>'90.1 Data-SI'!G1113*Convert!$B$6/Convert!$B$5/$D1113</f>
        <v>236.72304955381483</v>
      </c>
      <c r="H1113" s="5">
        <f>'90.1 Data-SI'!H1113*Convert!$B$6/Convert!$B$5/$D1113</f>
        <v>103.55686828689757</v>
      </c>
      <c r="I1113" s="5">
        <f>'90.1 Data-SI'!I1113*Convert!$B$6/Convert!$B$5/$D1113</f>
        <v>33.433533710175695</v>
      </c>
      <c r="J1113" s="5">
        <f>'90.1 Data-SI'!J1113*Convert!$B$6/Convert!$B$5/$D1113</f>
        <v>1006.6409141774985</v>
      </c>
      <c r="K1113" s="5">
        <f>'90.1 Data-SI'!K1113*Convert!$B$7/Convert!$B$5/$D1113</f>
        <v>618.39622009889717</v>
      </c>
      <c r="L1113" s="5">
        <f>'90.1 Data-SI'!L1113*Convert!$B$6/Convert!$B$5/$D1113</f>
        <v>0</v>
      </c>
      <c r="M1113" s="5">
        <f>'90.1 Data-SI'!M1113*Convert!$B$6/Convert!$B$5/$D1113</f>
        <v>196.89057224565531</v>
      </c>
      <c r="N1113" s="5">
        <f>'90.1 Data-SI'!N1113*Convert!$B$6/Convert!$B$5/$D1113</f>
        <v>0</v>
      </c>
      <c r="O1113" s="5">
        <f>'90.1 Data-SI'!O1113*Convert!$B$6/Convert!$B$5/$D1113</f>
        <v>0</v>
      </c>
      <c r="P1113" s="5">
        <f>'90.1 Data-SI'!P1113*Convert!$B$6/Convert!$B$5/$D1113</f>
        <v>0</v>
      </c>
      <c r="Q1113" s="5">
        <f>'90.1 Data-SI'!Q1113*Convert!$B$6/Convert!$B$5/$D1113</f>
        <v>0</v>
      </c>
      <c r="R1113" s="5">
        <f>'90.1 Data-SI'!R1113*Convert!$B$6/Convert!$B$5/$D1113</f>
        <v>0</v>
      </c>
      <c r="S1113" s="5">
        <f>'90.1 Data-SI'!S1113*Convert!$B$6/Convert!$B$5/$D1113</f>
        <v>0</v>
      </c>
      <c r="T1113" s="5">
        <f>'90.1 Data-SI'!T1113*Convert!$B$6/Convert!$B$5/$D1113</f>
        <v>0</v>
      </c>
      <c r="U1113" s="5">
        <f>'90.1 Data-SI'!U1113*Convert!$B$7/Convert!$B$5/$D1113</f>
        <v>243.2709247941236</v>
      </c>
      <c r="V1113" s="5">
        <f>'90.1 Data-SI'!V1113*Convert!$B$6/Convert!$B$5/$D1113</f>
        <v>198.06434296481211</v>
      </c>
      <c r="W1113" s="5">
        <f>'90.1 Data-SI'!W1113*Convert!$B$6/Convert!$B$5/$D1113</f>
        <v>433.61362179947014</v>
      </c>
      <c r="X1113" s="5">
        <f>'90.1 Data-SI'!X1113*Convert!$B$7/Convert!$B$5/$D1113</f>
        <v>283.73183935420315</v>
      </c>
      <c r="Y1113" s="5">
        <f t="shared" si="36"/>
        <v>717.34546115367334</v>
      </c>
      <c r="Z1113" s="5">
        <f>'90.1 Data-SI'!Z1113*Convert!$B$6/Convert!$B$5/$D1113</f>
        <v>3346.3824567444258</v>
      </c>
      <c r="AA1113" s="5">
        <f>'90.1 Data-SI'!AA1113*Convert!$B$6/Convert!$B$5/$D1113</f>
        <v>5121.6917376832807</v>
      </c>
      <c r="AB1113" s="5">
        <f t="shared" si="37"/>
        <v>8468.074194427707</v>
      </c>
    </row>
    <row r="1114" spans="1:28" x14ac:dyDescent="0.25">
      <c r="A1114" s="95">
        <v>2016</v>
      </c>
      <c r="B1114" s="95" t="s">
        <v>65</v>
      </c>
      <c r="C1114" s="52" t="s">
        <v>2</v>
      </c>
      <c r="D1114" s="5">
        <f>VLOOKUP(B1114,SWH!$A$4:$C$19,3,FALSE)</f>
        <v>232.34</v>
      </c>
      <c r="E1114" s="5">
        <f>'90.1 Data-SI'!E1114*Convert!$B$6/Convert!$B$5/$D1114</f>
        <v>0</v>
      </c>
      <c r="F1114" s="5">
        <f>'90.1 Data-SI'!F1114*Convert!$B$7/Convert!$B$5/$D1114</f>
        <v>169.42521974500971</v>
      </c>
      <c r="G1114" s="5">
        <f>'90.1 Data-SI'!G1114*Convert!$B$6/Convert!$B$5/$D1114</f>
        <v>199.54102225665454</v>
      </c>
      <c r="H1114" s="5">
        <f>'90.1 Data-SI'!H1114*Convert!$B$6/Convert!$B$5/$D1114</f>
        <v>102.68600614042639</v>
      </c>
      <c r="I1114" s="5">
        <f>'90.1 Data-SI'!I1114*Convert!$B$6/Convert!$B$5/$D1114</f>
        <v>33.24421585224718</v>
      </c>
      <c r="J1114" s="5">
        <f>'90.1 Data-SI'!J1114*Convert!$B$6/Convert!$B$5/$D1114</f>
        <v>1006.6409141774985</v>
      </c>
      <c r="K1114" s="5">
        <f>'90.1 Data-SI'!K1114*Convert!$B$7/Convert!$B$5/$D1114</f>
        <v>618.39622009889717</v>
      </c>
      <c r="L1114" s="5">
        <f>'90.1 Data-SI'!L1114*Convert!$B$6/Convert!$B$5/$D1114</f>
        <v>0</v>
      </c>
      <c r="M1114" s="5">
        <f>'90.1 Data-SI'!M1114*Convert!$B$6/Convert!$B$5/$D1114</f>
        <v>217.63980947462051</v>
      </c>
      <c r="N1114" s="5">
        <f>'90.1 Data-SI'!N1114*Convert!$B$6/Convert!$B$5/$D1114</f>
        <v>0</v>
      </c>
      <c r="O1114" s="5">
        <f>'90.1 Data-SI'!O1114*Convert!$B$6/Convert!$B$5/$D1114</f>
        <v>0</v>
      </c>
      <c r="P1114" s="5">
        <f>'90.1 Data-SI'!P1114*Convert!$B$6/Convert!$B$5/$D1114</f>
        <v>0</v>
      </c>
      <c r="Q1114" s="5">
        <f>'90.1 Data-SI'!Q1114*Convert!$B$6/Convert!$B$5/$D1114</f>
        <v>0</v>
      </c>
      <c r="R1114" s="5">
        <f>'90.1 Data-SI'!R1114*Convert!$B$6/Convert!$B$5/$D1114</f>
        <v>0</v>
      </c>
      <c r="S1114" s="5">
        <f>'90.1 Data-SI'!S1114*Convert!$B$6/Convert!$B$5/$D1114</f>
        <v>0</v>
      </c>
      <c r="T1114" s="5">
        <f>'90.1 Data-SI'!T1114*Convert!$B$6/Convert!$B$5/$D1114</f>
        <v>0</v>
      </c>
      <c r="U1114" s="5">
        <f>'90.1 Data-SI'!U1114*Convert!$B$7/Convert!$B$5/$D1114</f>
        <v>236.93351697225333</v>
      </c>
      <c r="V1114" s="5">
        <f>'90.1 Data-SI'!V1114*Convert!$B$6/Convert!$B$5/$D1114</f>
        <v>197.42066224785515</v>
      </c>
      <c r="W1114" s="5">
        <f>'90.1 Data-SI'!W1114*Convert!$B$6/Convert!$B$5/$D1114</f>
        <v>417.18083173127508</v>
      </c>
      <c r="X1114" s="5">
        <f>'90.1 Data-SI'!X1114*Convert!$B$7/Convert!$B$5/$D1114</f>
        <v>169.42521974500971</v>
      </c>
      <c r="Y1114" s="5">
        <f t="shared" si="36"/>
        <v>586.60605147628485</v>
      </c>
      <c r="Z1114" s="5">
        <f>'90.1 Data-SI'!Z1114*Convert!$B$6/Convert!$B$5/$D1114</f>
        <v>2993.9104688531174</v>
      </c>
      <c r="AA1114" s="5">
        <f>'90.1 Data-SI'!AA1114*Convert!$B$6/Convert!$B$5/$D1114</f>
        <v>4751.0830990024187</v>
      </c>
      <c r="AB1114" s="5">
        <f t="shared" si="37"/>
        <v>7744.9935678555357</v>
      </c>
    </row>
    <row r="1115" spans="1:28" x14ac:dyDescent="0.25">
      <c r="A1115" s="95">
        <v>2016</v>
      </c>
      <c r="B1115" s="95" t="s">
        <v>65</v>
      </c>
      <c r="C1115" s="52" t="s">
        <v>18</v>
      </c>
      <c r="D1115" s="5">
        <f>VLOOKUP(B1115,SWH!$A$4:$C$19,3,FALSE)</f>
        <v>232.34</v>
      </c>
      <c r="E1115" s="5">
        <f>'90.1 Data-SI'!E1115*Convert!$B$6/Convert!$B$5/$D1115</f>
        <v>0</v>
      </c>
      <c r="F1115" s="5">
        <f>'90.1 Data-SI'!F1115*Convert!$B$7/Convert!$B$5/$D1115</f>
        <v>188.23008426348363</v>
      </c>
      <c r="G1115" s="5">
        <f>'90.1 Data-SI'!G1115*Convert!$B$6/Convert!$B$5/$D1115</f>
        <v>60.960350252981748</v>
      </c>
      <c r="H1115" s="5">
        <f>'90.1 Data-SI'!H1115*Convert!$B$6/Convert!$B$5/$D1115</f>
        <v>103.70832257324037</v>
      </c>
      <c r="I1115" s="5">
        <f>'90.1 Data-SI'!I1115*Convert!$B$6/Convert!$B$5/$D1115</f>
        <v>33.433533710175695</v>
      </c>
      <c r="J1115" s="5">
        <f>'90.1 Data-SI'!J1115*Convert!$B$6/Convert!$B$5/$D1115</f>
        <v>1006.6409141774985</v>
      </c>
      <c r="K1115" s="5">
        <f>'90.1 Data-SI'!K1115*Convert!$B$7/Convert!$B$5/$D1115</f>
        <v>618.39622009889717</v>
      </c>
      <c r="L1115" s="5">
        <f>'90.1 Data-SI'!L1115*Convert!$B$6/Convert!$B$5/$D1115</f>
        <v>0</v>
      </c>
      <c r="M1115" s="5">
        <f>'90.1 Data-SI'!M1115*Convert!$B$6/Convert!$B$5/$D1115</f>
        <v>179.01896645720353</v>
      </c>
      <c r="N1115" s="5">
        <f>'90.1 Data-SI'!N1115*Convert!$B$6/Convert!$B$5/$D1115</f>
        <v>0</v>
      </c>
      <c r="O1115" s="5">
        <f>'90.1 Data-SI'!O1115*Convert!$B$6/Convert!$B$5/$D1115</f>
        <v>0</v>
      </c>
      <c r="P1115" s="5">
        <f>'90.1 Data-SI'!P1115*Convert!$B$6/Convert!$B$5/$D1115</f>
        <v>0</v>
      </c>
      <c r="Q1115" s="5">
        <f>'90.1 Data-SI'!Q1115*Convert!$B$6/Convert!$B$5/$D1115</f>
        <v>0</v>
      </c>
      <c r="R1115" s="5">
        <f>'90.1 Data-SI'!R1115*Convert!$B$6/Convert!$B$5/$D1115</f>
        <v>0</v>
      </c>
      <c r="S1115" s="5">
        <f>'90.1 Data-SI'!S1115*Convert!$B$6/Convert!$B$5/$D1115</f>
        <v>0</v>
      </c>
      <c r="T1115" s="5">
        <f>'90.1 Data-SI'!T1115*Convert!$B$6/Convert!$B$5/$D1115</f>
        <v>0</v>
      </c>
      <c r="U1115" s="5">
        <f>'90.1 Data-SI'!U1115*Convert!$B$7/Convert!$B$5/$D1115</f>
        <v>250.02305051026752</v>
      </c>
      <c r="V1115" s="5">
        <f>'90.1 Data-SI'!V1115*Convert!$B$6/Convert!$B$5/$D1115</f>
        <v>196.66339081614109</v>
      </c>
      <c r="W1115" s="5">
        <f>'90.1 Data-SI'!W1115*Convert!$B$6/Convert!$B$5/$D1115</f>
        <v>239.97931671018526</v>
      </c>
      <c r="X1115" s="5">
        <f>'90.1 Data-SI'!X1115*Convert!$B$7/Convert!$B$5/$D1115</f>
        <v>188.23008426348363</v>
      </c>
      <c r="Y1115" s="5">
        <f t="shared" si="36"/>
        <v>428.20940097366889</v>
      </c>
      <c r="Z1115" s="5">
        <f>'90.1 Data-SI'!Z1115*Convert!$B$6/Convert!$B$5/$D1115</f>
        <v>3087.0927185255327</v>
      </c>
      <c r="AA1115" s="5">
        <f>'90.1 Data-SI'!AA1115*Convert!$B$6/Convert!$B$5/$D1115</f>
        <v>4667.5181965127731</v>
      </c>
      <c r="AB1115" s="5">
        <f t="shared" si="37"/>
        <v>7754.6109150383054</v>
      </c>
    </row>
    <row r="1116" spans="1:28" x14ac:dyDescent="0.25">
      <c r="A1116" s="95">
        <v>2016</v>
      </c>
      <c r="B1116" s="95" t="s">
        <v>65</v>
      </c>
      <c r="C1116" s="52" t="s">
        <v>4</v>
      </c>
      <c r="D1116" s="5">
        <f>VLOOKUP(B1116,SWH!$A$4:$C$19,3,FALSE)</f>
        <v>232.34</v>
      </c>
      <c r="E1116" s="5">
        <f>'90.1 Data-SI'!E1116*Convert!$B$6/Convert!$B$5/$D1116</f>
        <v>0</v>
      </c>
      <c r="F1116" s="5">
        <f>'90.1 Data-SI'!F1116*Convert!$B$7/Convert!$B$5/$D1116</f>
        <v>450.60395206259028</v>
      </c>
      <c r="G1116" s="5">
        <f>'90.1 Data-SI'!G1116*Convert!$B$6/Convert!$B$5/$D1116</f>
        <v>130.97009411494648</v>
      </c>
      <c r="H1116" s="5">
        <f>'90.1 Data-SI'!H1116*Convert!$B$6/Convert!$B$5/$D1116</f>
        <v>103.02677828469773</v>
      </c>
      <c r="I1116" s="5">
        <f>'90.1 Data-SI'!I1116*Convert!$B$6/Convert!$B$5/$D1116</f>
        <v>33.282079423832883</v>
      </c>
      <c r="J1116" s="5">
        <f>'90.1 Data-SI'!J1116*Convert!$B$6/Convert!$B$5/$D1116</f>
        <v>1006.6409141774985</v>
      </c>
      <c r="K1116" s="5">
        <f>'90.1 Data-SI'!K1116*Convert!$B$7/Convert!$B$5/$D1116</f>
        <v>618.39622009889717</v>
      </c>
      <c r="L1116" s="5">
        <f>'90.1 Data-SI'!L1116*Convert!$B$6/Convert!$B$5/$D1116</f>
        <v>0</v>
      </c>
      <c r="M1116" s="5">
        <f>'90.1 Data-SI'!M1116*Convert!$B$6/Convert!$B$5/$D1116</f>
        <v>190.03726578864308</v>
      </c>
      <c r="N1116" s="5">
        <f>'90.1 Data-SI'!N1116*Convert!$B$6/Convert!$B$5/$D1116</f>
        <v>0</v>
      </c>
      <c r="O1116" s="5">
        <f>'90.1 Data-SI'!O1116*Convert!$B$6/Convert!$B$5/$D1116</f>
        <v>0</v>
      </c>
      <c r="P1116" s="5">
        <f>'90.1 Data-SI'!P1116*Convert!$B$6/Convert!$B$5/$D1116</f>
        <v>0</v>
      </c>
      <c r="Q1116" s="5">
        <f>'90.1 Data-SI'!Q1116*Convert!$B$6/Convert!$B$5/$D1116</f>
        <v>0</v>
      </c>
      <c r="R1116" s="5">
        <f>'90.1 Data-SI'!R1116*Convert!$B$6/Convert!$B$5/$D1116</f>
        <v>0</v>
      </c>
      <c r="S1116" s="5">
        <f>'90.1 Data-SI'!S1116*Convert!$B$6/Convert!$B$5/$D1116</f>
        <v>0</v>
      </c>
      <c r="T1116" s="5">
        <f>'90.1 Data-SI'!T1116*Convert!$B$6/Convert!$B$5/$D1116</f>
        <v>0</v>
      </c>
      <c r="U1116" s="5">
        <f>'90.1 Data-SI'!U1116*Convert!$B$7/Convert!$B$5/$D1116</f>
        <v>262.10170918098959</v>
      </c>
      <c r="V1116" s="5">
        <f>'90.1 Data-SI'!V1116*Convert!$B$6/Convert!$B$5/$D1116</f>
        <v>194.4294400925846</v>
      </c>
      <c r="W1116" s="5">
        <f>'90.1 Data-SI'!W1116*Convert!$B$6/Convert!$B$5/$D1116</f>
        <v>321.00735990358959</v>
      </c>
      <c r="X1116" s="5">
        <f>'90.1 Data-SI'!X1116*Convert!$B$7/Convert!$B$5/$D1116</f>
        <v>450.60395206259028</v>
      </c>
      <c r="Y1116" s="5">
        <f t="shared" si="36"/>
        <v>771.61131196617987</v>
      </c>
      <c r="Z1116" s="5">
        <f>'90.1 Data-SI'!Z1116*Convert!$B$6/Convert!$B$5/$D1116</f>
        <v>3888.8917104243778</v>
      </c>
      <c r="AA1116" s="5">
        <f>'90.1 Data-SI'!AA1116*Convert!$B$6/Convert!$B$5/$D1116</f>
        <v>5547.316145878166</v>
      </c>
      <c r="AB1116" s="5">
        <f t="shared" si="37"/>
        <v>9436.2078563025443</v>
      </c>
    </row>
    <row r="1117" spans="1:28" x14ac:dyDescent="0.25">
      <c r="A1117" s="95">
        <v>2016</v>
      </c>
      <c r="B1117" s="95" t="s">
        <v>65</v>
      </c>
      <c r="C1117" s="52" t="s">
        <v>5</v>
      </c>
      <c r="D1117" s="5">
        <f>VLOOKUP(B1117,SWH!$A$4:$C$19,3,FALSE)</f>
        <v>232.34</v>
      </c>
      <c r="E1117" s="5">
        <f>'90.1 Data-SI'!E1117*Convert!$B$6/Convert!$B$5/$D1117</f>
        <v>0</v>
      </c>
      <c r="F1117" s="5">
        <f>'90.1 Data-SI'!F1117*Convert!$B$7/Convert!$B$5/$D1117</f>
        <v>333.73126548257824</v>
      </c>
      <c r="G1117" s="5">
        <f>'90.1 Data-SI'!G1117*Convert!$B$6/Convert!$B$5/$D1117</f>
        <v>136.95253842548755</v>
      </c>
      <c r="H1117" s="5">
        <f>'90.1 Data-SI'!H1117*Convert!$B$6/Convert!$B$5/$D1117</f>
        <v>102.98891471311201</v>
      </c>
      <c r="I1117" s="5">
        <f>'90.1 Data-SI'!I1117*Convert!$B$6/Convert!$B$5/$D1117</f>
        <v>33.357806567004296</v>
      </c>
      <c r="J1117" s="5">
        <f>'90.1 Data-SI'!J1117*Convert!$B$6/Convert!$B$5/$D1117</f>
        <v>1006.6409141774985</v>
      </c>
      <c r="K1117" s="5">
        <f>'90.1 Data-SI'!K1117*Convert!$B$7/Convert!$B$5/$D1117</f>
        <v>618.39622009889717</v>
      </c>
      <c r="L1117" s="5">
        <f>'90.1 Data-SI'!L1117*Convert!$B$6/Convert!$B$5/$D1117</f>
        <v>0</v>
      </c>
      <c r="M1117" s="5">
        <f>'90.1 Data-SI'!M1117*Convert!$B$6/Convert!$B$5/$D1117</f>
        <v>217.33690090193491</v>
      </c>
      <c r="N1117" s="5">
        <f>'90.1 Data-SI'!N1117*Convert!$B$6/Convert!$B$5/$D1117</f>
        <v>0</v>
      </c>
      <c r="O1117" s="5">
        <f>'90.1 Data-SI'!O1117*Convert!$B$6/Convert!$B$5/$D1117</f>
        <v>0</v>
      </c>
      <c r="P1117" s="5">
        <f>'90.1 Data-SI'!P1117*Convert!$B$6/Convert!$B$5/$D1117</f>
        <v>0</v>
      </c>
      <c r="Q1117" s="5">
        <f>'90.1 Data-SI'!Q1117*Convert!$B$6/Convert!$B$5/$D1117</f>
        <v>0</v>
      </c>
      <c r="R1117" s="5">
        <f>'90.1 Data-SI'!R1117*Convert!$B$6/Convert!$B$5/$D1117</f>
        <v>0</v>
      </c>
      <c r="S1117" s="5">
        <f>'90.1 Data-SI'!S1117*Convert!$B$6/Convert!$B$5/$D1117</f>
        <v>0</v>
      </c>
      <c r="T1117" s="5">
        <f>'90.1 Data-SI'!T1117*Convert!$B$6/Convert!$B$5/$D1117</f>
        <v>0</v>
      </c>
      <c r="U1117" s="5">
        <f>'90.1 Data-SI'!U1117*Convert!$B$7/Convert!$B$5/$D1117</f>
        <v>256.77517622641147</v>
      </c>
      <c r="V1117" s="5">
        <f>'90.1 Data-SI'!V1117*Convert!$B$6/Convert!$B$5/$D1117</f>
        <v>193.89935009038476</v>
      </c>
      <c r="W1117" s="5">
        <f>'90.1 Data-SI'!W1117*Convert!$B$6/Convert!$B$5/$D1117</f>
        <v>354.28943932742249</v>
      </c>
      <c r="X1117" s="5">
        <f>'90.1 Data-SI'!X1117*Convert!$B$7/Convert!$B$5/$D1117</f>
        <v>333.73126548257824</v>
      </c>
      <c r="Y1117" s="5">
        <f t="shared" si="36"/>
        <v>688.02070481000078</v>
      </c>
      <c r="Z1117" s="5">
        <f>'90.1 Data-SI'!Z1117*Convert!$B$6/Convert!$B$5/$D1117</f>
        <v>3531.9139575143699</v>
      </c>
      <c r="AA1117" s="5">
        <f>'90.1 Data-SI'!AA1117*Convert!$B$6/Convert!$B$5/$D1117</f>
        <v>5223.1282459613785</v>
      </c>
      <c r="AB1117" s="5">
        <f t="shared" si="37"/>
        <v>8755.0422034757485</v>
      </c>
    </row>
    <row r="1118" spans="1:28" x14ac:dyDescent="0.25">
      <c r="A1118" s="95">
        <v>2016</v>
      </c>
      <c r="B1118" s="95" t="s">
        <v>65</v>
      </c>
      <c r="C1118" s="52" t="s">
        <v>15</v>
      </c>
      <c r="D1118" s="5">
        <f>VLOOKUP(B1118,SWH!$A$4:$C$19,3,FALSE)</f>
        <v>232.34</v>
      </c>
      <c r="E1118" s="5">
        <f>'90.1 Data-SI'!E1118*Convert!$B$6/Convert!$B$5/$D1118</f>
        <v>0</v>
      </c>
      <c r="F1118" s="5">
        <f>'90.1 Data-SI'!F1118*Convert!$B$7/Convert!$B$5/$D1118</f>
        <v>245.29267452870798</v>
      </c>
      <c r="G1118" s="5">
        <f>'90.1 Data-SI'!G1118*Convert!$B$6/Convert!$B$5/$D1118</f>
        <v>25.141411532906751</v>
      </c>
      <c r="H1118" s="5">
        <f>'90.1 Data-SI'!H1118*Convert!$B$6/Convert!$B$5/$D1118</f>
        <v>103.59473185848326</v>
      </c>
      <c r="I1118" s="5">
        <f>'90.1 Data-SI'!I1118*Convert!$B$6/Convert!$B$5/$D1118</f>
        <v>33.395670138589992</v>
      </c>
      <c r="J1118" s="5">
        <f>'90.1 Data-SI'!J1118*Convert!$B$6/Convert!$B$5/$D1118</f>
        <v>1006.6409141774985</v>
      </c>
      <c r="K1118" s="5">
        <f>'90.1 Data-SI'!K1118*Convert!$B$7/Convert!$B$5/$D1118</f>
        <v>618.39622009889717</v>
      </c>
      <c r="L1118" s="5">
        <f>'90.1 Data-SI'!L1118*Convert!$B$6/Convert!$B$5/$D1118</f>
        <v>0</v>
      </c>
      <c r="M1118" s="5">
        <f>'90.1 Data-SI'!M1118*Convert!$B$6/Convert!$B$5/$D1118</f>
        <v>172.16566000019131</v>
      </c>
      <c r="N1118" s="5">
        <f>'90.1 Data-SI'!N1118*Convert!$B$6/Convert!$B$5/$D1118</f>
        <v>0</v>
      </c>
      <c r="O1118" s="5">
        <f>'90.1 Data-SI'!O1118*Convert!$B$6/Convert!$B$5/$D1118</f>
        <v>0</v>
      </c>
      <c r="P1118" s="5">
        <f>'90.1 Data-SI'!P1118*Convert!$B$6/Convert!$B$5/$D1118</f>
        <v>0</v>
      </c>
      <c r="Q1118" s="5">
        <f>'90.1 Data-SI'!Q1118*Convert!$B$6/Convert!$B$5/$D1118</f>
        <v>0</v>
      </c>
      <c r="R1118" s="5">
        <f>'90.1 Data-SI'!R1118*Convert!$B$6/Convert!$B$5/$D1118</f>
        <v>0</v>
      </c>
      <c r="S1118" s="5">
        <f>'90.1 Data-SI'!S1118*Convert!$B$6/Convert!$B$5/$D1118</f>
        <v>0</v>
      </c>
      <c r="T1118" s="5">
        <f>'90.1 Data-SI'!T1118*Convert!$B$6/Convert!$B$5/$D1118</f>
        <v>0</v>
      </c>
      <c r="U1118" s="5">
        <f>'90.1 Data-SI'!U1118*Convert!$B$7/Convert!$B$5/$D1118</f>
        <v>260.81867569558023</v>
      </c>
      <c r="V1118" s="5">
        <f>'90.1 Data-SI'!V1118*Convert!$B$6/Convert!$B$5/$D1118</f>
        <v>193.63430508928485</v>
      </c>
      <c r="W1118" s="5">
        <f>'90.1 Data-SI'!W1118*Convert!$B$6/Convert!$B$5/$D1118</f>
        <v>197.30707153309802</v>
      </c>
      <c r="X1118" s="5">
        <f>'90.1 Data-SI'!X1118*Convert!$B$7/Convert!$B$5/$D1118</f>
        <v>245.29267452870798</v>
      </c>
      <c r="Y1118" s="5">
        <f t="shared" si="36"/>
        <v>442.599746061806</v>
      </c>
      <c r="Z1118" s="5">
        <f>'90.1 Data-SI'!Z1118*Convert!$B$6/Convert!$B$5/$D1118</f>
        <v>3285.3085157766873</v>
      </c>
      <c r="AA1118" s="5">
        <f>'90.1 Data-SI'!AA1118*Convert!$B$6/Convert!$B$5/$D1118</f>
        <v>4819.9190721452278</v>
      </c>
      <c r="AB1118" s="5">
        <f t="shared" si="37"/>
        <v>8105.2275879219151</v>
      </c>
    </row>
    <row r="1119" spans="1:28" x14ac:dyDescent="0.25">
      <c r="A1119" s="95">
        <v>2016</v>
      </c>
      <c r="B1119" s="95" t="s">
        <v>65</v>
      </c>
      <c r="C1119" s="52" t="s">
        <v>16</v>
      </c>
      <c r="D1119" s="5">
        <f>VLOOKUP(B1119,SWH!$A$4:$C$19,3,FALSE)</f>
        <v>232.34</v>
      </c>
      <c r="E1119" s="5">
        <f>'90.1 Data-SI'!E1119*Convert!$B$6/Convert!$B$5/$D1119</f>
        <v>0</v>
      </c>
      <c r="F1119" s="5">
        <f>'90.1 Data-SI'!F1119*Convert!$B$7/Convert!$B$5/$D1119</f>
        <v>666.32205675590365</v>
      </c>
      <c r="G1119" s="5">
        <f>'90.1 Data-SI'!G1119*Convert!$B$6/Convert!$B$5/$D1119</f>
        <v>143.31361845188565</v>
      </c>
      <c r="H1119" s="5">
        <f>'90.1 Data-SI'!H1119*Convert!$B$6/Convert!$B$5/$D1119</f>
        <v>103.02677828469773</v>
      </c>
      <c r="I1119" s="5">
        <f>'90.1 Data-SI'!I1119*Convert!$B$6/Convert!$B$5/$D1119</f>
        <v>33.357806567004296</v>
      </c>
      <c r="J1119" s="5">
        <f>'90.1 Data-SI'!J1119*Convert!$B$6/Convert!$B$5/$D1119</f>
        <v>1006.6409141774985</v>
      </c>
      <c r="K1119" s="5">
        <f>'90.1 Data-SI'!K1119*Convert!$B$7/Convert!$B$5/$D1119</f>
        <v>618.39622009889717</v>
      </c>
      <c r="L1119" s="5">
        <f>'90.1 Data-SI'!L1119*Convert!$B$6/Convert!$B$5/$D1119</f>
        <v>0</v>
      </c>
      <c r="M1119" s="5">
        <f>'90.1 Data-SI'!M1119*Convert!$B$6/Convert!$B$5/$D1119</f>
        <v>202.30506298241085</v>
      </c>
      <c r="N1119" s="5">
        <f>'90.1 Data-SI'!N1119*Convert!$B$6/Convert!$B$5/$D1119</f>
        <v>0</v>
      </c>
      <c r="O1119" s="5">
        <f>'90.1 Data-SI'!O1119*Convert!$B$6/Convert!$B$5/$D1119</f>
        <v>0</v>
      </c>
      <c r="P1119" s="5">
        <f>'90.1 Data-SI'!P1119*Convert!$B$6/Convert!$B$5/$D1119</f>
        <v>0</v>
      </c>
      <c r="Q1119" s="5">
        <f>'90.1 Data-SI'!Q1119*Convert!$B$6/Convert!$B$5/$D1119</f>
        <v>0</v>
      </c>
      <c r="R1119" s="5">
        <f>'90.1 Data-SI'!R1119*Convert!$B$6/Convert!$B$5/$D1119</f>
        <v>0</v>
      </c>
      <c r="S1119" s="5">
        <f>'90.1 Data-SI'!S1119*Convert!$B$6/Convert!$B$5/$D1119</f>
        <v>0</v>
      </c>
      <c r="T1119" s="5">
        <f>'90.1 Data-SI'!T1119*Convert!$B$6/Convert!$B$5/$D1119</f>
        <v>0</v>
      </c>
      <c r="U1119" s="5">
        <f>'90.1 Data-SI'!U1119*Convert!$B$7/Convert!$B$5/$D1119</f>
        <v>275.94291890237491</v>
      </c>
      <c r="V1119" s="5">
        <f>'90.1 Data-SI'!V1119*Convert!$B$6/Convert!$B$5/$D1119</f>
        <v>192.99062437232791</v>
      </c>
      <c r="W1119" s="5">
        <f>'90.1 Data-SI'!W1119*Convert!$B$6/Convert!$B$5/$D1119</f>
        <v>345.61868143429649</v>
      </c>
      <c r="X1119" s="5">
        <f>'90.1 Data-SI'!X1119*Convert!$B$7/Convert!$B$5/$D1119</f>
        <v>666.32205675590365</v>
      </c>
      <c r="Y1119" s="5">
        <f t="shared" si="36"/>
        <v>1011.9407381902001</v>
      </c>
      <c r="Z1119" s="5">
        <f>'90.1 Data-SI'!Z1119*Convert!$B$6/Convert!$B$5/$D1119</f>
        <v>4559.6070174935194</v>
      </c>
      <c r="AA1119" s="5">
        <f>'90.1 Data-SI'!AA1119*Convert!$B$6/Convert!$B$5/$D1119</f>
        <v>6241.2418223293434</v>
      </c>
      <c r="AB1119" s="5">
        <f t="shared" si="37"/>
        <v>10800.848839822862</v>
      </c>
    </row>
    <row r="1120" spans="1:28" x14ac:dyDescent="0.25">
      <c r="A1120" s="95">
        <v>2016</v>
      </c>
      <c r="B1120" s="95" t="s">
        <v>65</v>
      </c>
      <c r="C1120" s="52" t="s">
        <v>9</v>
      </c>
      <c r="D1120" s="5">
        <f>VLOOKUP(B1120,SWH!$A$4:$C$19,3,FALSE)</f>
        <v>232.34</v>
      </c>
      <c r="E1120" s="5">
        <f>'90.1 Data-SI'!E1120*Convert!$B$6/Convert!$B$5/$D1120</f>
        <v>0</v>
      </c>
      <c r="F1120" s="5">
        <f>'90.1 Data-SI'!F1120*Convert!$B$7/Convert!$B$5/$D1120</f>
        <v>504.95791608083942</v>
      </c>
      <c r="G1120" s="5">
        <f>'90.1 Data-SI'!G1120*Convert!$B$6/Convert!$B$5/$D1120</f>
        <v>87.3891232198024</v>
      </c>
      <c r="H1120" s="5">
        <f>'90.1 Data-SI'!H1120*Convert!$B$6/Convert!$B$5/$D1120</f>
        <v>102.68600614042639</v>
      </c>
      <c r="I1120" s="5">
        <f>'90.1 Data-SI'!I1120*Convert!$B$6/Convert!$B$5/$D1120</f>
        <v>33.282079423832883</v>
      </c>
      <c r="J1120" s="5">
        <f>'90.1 Data-SI'!J1120*Convert!$B$6/Convert!$B$5/$D1120</f>
        <v>1006.6409141774985</v>
      </c>
      <c r="K1120" s="5">
        <f>'90.1 Data-SI'!K1120*Convert!$B$7/Convert!$B$5/$D1120</f>
        <v>618.39622009889717</v>
      </c>
      <c r="L1120" s="5">
        <f>'90.1 Data-SI'!L1120*Convert!$B$6/Convert!$B$5/$D1120</f>
        <v>0</v>
      </c>
      <c r="M1120" s="5">
        <f>'90.1 Data-SI'!M1120*Convert!$B$6/Convert!$B$5/$D1120</f>
        <v>211.35445659139384</v>
      </c>
      <c r="N1120" s="5">
        <f>'90.1 Data-SI'!N1120*Convert!$B$6/Convert!$B$5/$D1120</f>
        <v>0</v>
      </c>
      <c r="O1120" s="5">
        <f>'90.1 Data-SI'!O1120*Convert!$B$6/Convert!$B$5/$D1120</f>
        <v>0</v>
      </c>
      <c r="P1120" s="5">
        <f>'90.1 Data-SI'!P1120*Convert!$B$6/Convert!$B$5/$D1120</f>
        <v>0</v>
      </c>
      <c r="Q1120" s="5">
        <f>'90.1 Data-SI'!Q1120*Convert!$B$6/Convert!$B$5/$D1120</f>
        <v>0</v>
      </c>
      <c r="R1120" s="5">
        <f>'90.1 Data-SI'!R1120*Convert!$B$6/Convert!$B$5/$D1120</f>
        <v>0</v>
      </c>
      <c r="S1120" s="5">
        <f>'90.1 Data-SI'!S1120*Convert!$B$6/Convert!$B$5/$D1120</f>
        <v>0</v>
      </c>
      <c r="T1120" s="5">
        <f>'90.1 Data-SI'!T1120*Convert!$B$6/Convert!$B$5/$D1120</f>
        <v>0</v>
      </c>
      <c r="U1120" s="5">
        <f>'90.1 Data-SI'!U1120*Convert!$B$7/Convert!$B$5/$D1120</f>
        <v>272.50853634042068</v>
      </c>
      <c r="V1120" s="5">
        <f>'90.1 Data-SI'!V1120*Convert!$B$6/Convert!$B$5/$D1120</f>
        <v>190.90812793511427</v>
      </c>
      <c r="W1120" s="5">
        <f>'90.1 Data-SI'!W1120*Convert!$B$6/Convert!$B$5/$D1120</f>
        <v>298.7435798111963</v>
      </c>
      <c r="X1120" s="5">
        <f>'90.1 Data-SI'!X1120*Convert!$B$7/Convert!$B$5/$D1120</f>
        <v>504.95791608083942</v>
      </c>
      <c r="Y1120" s="5">
        <f t="shared" si="36"/>
        <v>803.70149589203572</v>
      </c>
      <c r="Z1120" s="5">
        <f>'90.1 Data-SI'!Z1120*Convert!$B$6/Convert!$B$5/$D1120</f>
        <v>4078.1338412097211</v>
      </c>
      <c r="AA1120" s="5">
        <f>'90.1 Data-SI'!AA1120*Convert!$B$6/Convert!$B$5/$D1120</f>
        <v>5710.4324122693752</v>
      </c>
      <c r="AB1120" s="5">
        <f t="shared" si="37"/>
        <v>9788.5662534790972</v>
      </c>
    </row>
    <row r="1121" spans="1:28" x14ac:dyDescent="0.25">
      <c r="A1121" s="95">
        <v>2016</v>
      </c>
      <c r="B1121" s="95" t="s">
        <v>65</v>
      </c>
      <c r="C1121" s="52" t="s">
        <v>12</v>
      </c>
      <c r="D1121" s="5">
        <f>VLOOKUP(B1121,SWH!$A$4:$C$19,3,FALSE)</f>
        <v>232.34</v>
      </c>
      <c r="E1121" s="5">
        <f>'90.1 Data-SI'!E1121*Convert!$B$6/Convert!$B$5/$D1121</f>
        <v>0</v>
      </c>
      <c r="F1121" s="5">
        <f>'90.1 Data-SI'!F1121*Convert!$B$7/Convert!$B$5/$D1121</f>
        <v>850.32720247147381</v>
      </c>
      <c r="G1121" s="5">
        <f>'90.1 Data-SI'!G1121*Convert!$B$6/Convert!$B$5/$D1121</f>
        <v>99.732647556741568</v>
      </c>
      <c r="H1121" s="5">
        <f>'90.1 Data-SI'!H1121*Convert!$B$6/Convert!$B$5/$D1121</f>
        <v>102.8374604267692</v>
      </c>
      <c r="I1121" s="5">
        <f>'90.1 Data-SI'!I1121*Convert!$B$6/Convert!$B$5/$D1121</f>
        <v>33.433533710175695</v>
      </c>
      <c r="J1121" s="5">
        <f>'90.1 Data-SI'!J1121*Convert!$B$6/Convert!$B$5/$D1121</f>
        <v>1006.6409141774985</v>
      </c>
      <c r="K1121" s="5">
        <f>'90.1 Data-SI'!K1121*Convert!$B$7/Convert!$B$5/$D1121</f>
        <v>618.39622009889717</v>
      </c>
      <c r="L1121" s="5">
        <f>'90.1 Data-SI'!L1121*Convert!$B$6/Convert!$B$5/$D1121</f>
        <v>0</v>
      </c>
      <c r="M1121" s="5">
        <f>'90.1 Data-SI'!M1121*Convert!$B$6/Convert!$B$5/$D1121</f>
        <v>200.63906583263991</v>
      </c>
      <c r="N1121" s="5">
        <f>'90.1 Data-SI'!N1121*Convert!$B$6/Convert!$B$5/$D1121</f>
        <v>0</v>
      </c>
      <c r="O1121" s="5">
        <f>'90.1 Data-SI'!O1121*Convert!$B$6/Convert!$B$5/$D1121</f>
        <v>0</v>
      </c>
      <c r="P1121" s="5">
        <f>'90.1 Data-SI'!P1121*Convert!$B$6/Convert!$B$5/$D1121</f>
        <v>0</v>
      </c>
      <c r="Q1121" s="5">
        <f>'90.1 Data-SI'!Q1121*Convert!$B$6/Convert!$B$5/$D1121</f>
        <v>0</v>
      </c>
      <c r="R1121" s="5">
        <f>'90.1 Data-SI'!R1121*Convert!$B$6/Convert!$B$5/$D1121</f>
        <v>0</v>
      </c>
      <c r="S1121" s="5">
        <f>'90.1 Data-SI'!S1121*Convert!$B$6/Convert!$B$5/$D1121</f>
        <v>0</v>
      </c>
      <c r="T1121" s="5">
        <f>'90.1 Data-SI'!T1121*Convert!$B$6/Convert!$B$5/$D1121</f>
        <v>0</v>
      </c>
      <c r="U1121" s="5">
        <f>'90.1 Data-SI'!U1121*Convert!$B$7/Convert!$B$5/$D1121</f>
        <v>292.46683500234337</v>
      </c>
      <c r="V1121" s="5">
        <f>'90.1 Data-SI'!V1121*Convert!$B$6/Convert!$B$5/$D1121</f>
        <v>190.64308293401433</v>
      </c>
      <c r="W1121" s="5">
        <f>'90.1 Data-SI'!W1121*Convert!$B$6/Convert!$B$5/$D1121</f>
        <v>300.37171338938145</v>
      </c>
      <c r="X1121" s="5">
        <f>'90.1 Data-SI'!X1121*Convert!$B$7/Convert!$B$5/$D1121</f>
        <v>850.32720247147381</v>
      </c>
      <c r="Y1121" s="5">
        <f t="shared" si="36"/>
        <v>1150.6989158608553</v>
      </c>
      <c r="Z1121" s="5">
        <f>'90.1 Data-SI'!Z1121*Convert!$B$6/Convert!$B$5/$D1121</f>
        <v>5145.4700606391007</v>
      </c>
      <c r="AA1121" s="5">
        <f>'90.1 Data-SI'!AA1121*Convert!$B$6/Convert!$B$5/$D1121</f>
        <v>6779.4346288485258</v>
      </c>
      <c r="AB1121" s="5">
        <f t="shared" si="37"/>
        <v>11924.904689487626</v>
      </c>
    </row>
    <row r="1122" spans="1:28" x14ac:dyDescent="0.25">
      <c r="A1122" s="95">
        <v>2016</v>
      </c>
      <c r="B1122" s="95" t="s">
        <v>65</v>
      </c>
      <c r="C1122" s="52" t="s">
        <v>8</v>
      </c>
      <c r="D1122" s="5">
        <f>VLOOKUP(B1122,SWH!$A$4:$C$19,3,FALSE)</f>
        <v>232.34</v>
      </c>
      <c r="E1122" s="5">
        <f>'90.1 Data-SI'!E1122*Convert!$B$6/Convert!$B$5/$D1122</f>
        <v>0</v>
      </c>
      <c r="F1122" s="5">
        <f>'90.1 Data-SI'!F1122*Convert!$B$7/Convert!$B$5/$D1122</f>
        <v>1184.3565464405613</v>
      </c>
      <c r="G1122" s="5">
        <f>'90.1 Data-SI'!G1122*Convert!$B$6/Convert!$B$5/$D1122</f>
        <v>32.486944420533128</v>
      </c>
      <c r="H1122" s="5">
        <f>'90.1 Data-SI'!H1122*Convert!$B$6/Convert!$B$5/$D1122</f>
        <v>105.22286543666847</v>
      </c>
      <c r="I1122" s="5">
        <f>'90.1 Data-SI'!I1122*Convert!$B$6/Convert!$B$5/$D1122</f>
        <v>34.03935085554695</v>
      </c>
      <c r="J1122" s="5">
        <f>'90.1 Data-SI'!J1122*Convert!$B$6/Convert!$B$5/$D1122</f>
        <v>1006.6409141774985</v>
      </c>
      <c r="K1122" s="5">
        <f>'90.1 Data-SI'!K1122*Convert!$B$7/Convert!$B$5/$D1122</f>
        <v>618.39622009889717</v>
      </c>
      <c r="L1122" s="5">
        <f>'90.1 Data-SI'!L1122*Convert!$B$6/Convert!$B$5/$D1122</f>
        <v>0</v>
      </c>
      <c r="M1122" s="5">
        <f>'90.1 Data-SI'!M1122*Convert!$B$6/Convert!$B$5/$D1122</f>
        <v>198.70802368176902</v>
      </c>
      <c r="N1122" s="5">
        <f>'90.1 Data-SI'!N1122*Convert!$B$6/Convert!$B$5/$D1122</f>
        <v>0</v>
      </c>
      <c r="O1122" s="5">
        <f>'90.1 Data-SI'!O1122*Convert!$B$6/Convert!$B$5/$D1122</f>
        <v>0</v>
      </c>
      <c r="P1122" s="5">
        <f>'90.1 Data-SI'!P1122*Convert!$B$6/Convert!$B$5/$D1122</f>
        <v>0</v>
      </c>
      <c r="Q1122" s="5">
        <f>'90.1 Data-SI'!Q1122*Convert!$B$6/Convert!$B$5/$D1122</f>
        <v>0</v>
      </c>
      <c r="R1122" s="5">
        <f>'90.1 Data-SI'!R1122*Convert!$B$6/Convert!$B$5/$D1122</f>
        <v>0</v>
      </c>
      <c r="S1122" s="5">
        <f>'90.1 Data-SI'!S1122*Convert!$B$6/Convert!$B$5/$D1122</f>
        <v>0</v>
      </c>
      <c r="T1122" s="5">
        <f>'90.1 Data-SI'!T1122*Convert!$B$6/Convert!$B$5/$D1122</f>
        <v>0</v>
      </c>
      <c r="U1122" s="5">
        <f>'90.1 Data-SI'!U1122*Convert!$B$7/Convert!$B$5/$D1122</f>
        <v>314.71904201696748</v>
      </c>
      <c r="V1122" s="5">
        <f>'90.1 Data-SI'!V1122*Convert!$B$6/Convert!$B$5/$D1122</f>
        <v>187.15963434812966</v>
      </c>
      <c r="W1122" s="5">
        <f>'90.1 Data-SI'!W1122*Convert!$B$6/Convert!$B$5/$D1122</f>
        <v>231.19496810230217</v>
      </c>
      <c r="X1122" s="5">
        <f>'90.1 Data-SI'!X1122*Convert!$B$7/Convert!$B$5/$D1122</f>
        <v>1184.3565464405613</v>
      </c>
      <c r="Y1122" s="5">
        <f t="shared" si="36"/>
        <v>1415.5515145428635</v>
      </c>
      <c r="Z1122" s="5">
        <f>'90.1 Data-SI'!Z1122*Convert!$B$6/Convert!$B$5/$D1122</f>
        <v>6186.3396435300756</v>
      </c>
      <c r="AA1122" s="5">
        <f>'90.1 Data-SI'!AA1122*Convert!$B$6/Convert!$B$5/$D1122</f>
        <v>7750.5973764502205</v>
      </c>
      <c r="AB1122" s="5">
        <f t="shared" si="37"/>
        <v>13936.937019980296</v>
      </c>
    </row>
    <row r="1123" spans="1:28" x14ac:dyDescent="0.25">
      <c r="A1123" s="95">
        <v>2019</v>
      </c>
      <c r="B1123" s="95" t="s">
        <v>65</v>
      </c>
      <c r="C1123" s="52" t="s">
        <v>10</v>
      </c>
      <c r="D1123" s="5">
        <f>VLOOKUP(B1123,SWH!$A$4:$C$19,3,FALSE)</f>
        <v>232.34</v>
      </c>
      <c r="E1123" s="5">
        <f>'90.1 Data-SI'!E1123*Convert!$B$6/Convert!$B$5/$D1123</f>
        <v>0</v>
      </c>
      <c r="F1123" s="5">
        <f>'90.1 Data-SI'!F1123*Convert!$B$7/Convert!$B$5/$D1123</f>
        <v>0</v>
      </c>
      <c r="G1123" s="5">
        <f>'90.1 Data-SI'!G1123*Convert!$B$6/Convert!$B$5/$D1123</f>
        <v>1305.3844939886947</v>
      </c>
      <c r="H1123" s="5">
        <f>'90.1 Data-SI'!H1123*Convert!$B$6/Convert!$B$5/$D1123</f>
        <v>96.05988111292838</v>
      </c>
      <c r="I1123" s="5">
        <f>'90.1 Data-SI'!I1123*Convert!$B$6/Convert!$B$5/$D1123</f>
        <v>33.282079423832883</v>
      </c>
      <c r="J1123" s="5">
        <f>'90.1 Data-SI'!J1123*Convert!$B$6/Convert!$B$5/$D1123</f>
        <v>954.50277610398552</v>
      </c>
      <c r="K1123" s="5">
        <f>'90.1 Data-SI'!K1123*Convert!$B$7/Convert!$B$5/$D1123</f>
        <v>618.39622009889717</v>
      </c>
      <c r="L1123" s="5">
        <f>'90.1 Data-SI'!L1123*Convert!$B$6/Convert!$B$5/$D1123</f>
        <v>0</v>
      </c>
      <c r="M1123" s="5">
        <f>'90.1 Data-SI'!M1123*Convert!$B$6/Convert!$B$5/$D1123</f>
        <v>289.27768691477053</v>
      </c>
      <c r="N1123" s="5">
        <f>'90.1 Data-SI'!N1123*Convert!$B$6/Convert!$B$5/$D1123</f>
        <v>0</v>
      </c>
      <c r="O1123" s="5">
        <f>'90.1 Data-SI'!O1123*Convert!$B$6/Convert!$B$5/$D1123</f>
        <v>0</v>
      </c>
      <c r="P1123" s="5">
        <f>'90.1 Data-SI'!P1123*Convert!$B$6/Convert!$B$5/$D1123</f>
        <v>0</v>
      </c>
      <c r="Q1123" s="5">
        <f>'90.1 Data-SI'!Q1123*Convert!$B$6/Convert!$B$5/$D1123</f>
        <v>0</v>
      </c>
      <c r="R1123" s="5">
        <f>'90.1 Data-SI'!R1123*Convert!$B$6/Convert!$B$5/$D1123</f>
        <v>0</v>
      </c>
      <c r="S1123" s="5">
        <f>'90.1 Data-SI'!S1123*Convert!$B$6/Convert!$B$5/$D1123</f>
        <v>0</v>
      </c>
      <c r="T1123" s="5">
        <f>'90.1 Data-SI'!T1123*Convert!$B$6/Convert!$B$5/$D1123</f>
        <v>0</v>
      </c>
      <c r="U1123" s="5">
        <f>'90.1 Data-SI'!U1123*Convert!$B$7/Convert!$B$5/$D1123</f>
        <v>161.28638106988802</v>
      </c>
      <c r="V1123" s="5">
        <f>'90.1 Data-SI'!V1123*Convert!$B$6/Convert!$B$5/$D1123</f>
        <v>156.14936921943894</v>
      </c>
      <c r="W1123" s="5">
        <f>'90.1 Data-SI'!W1123*Convert!$B$6/Convert!$B$5/$D1123</f>
        <v>1594.662180903465</v>
      </c>
      <c r="X1123" s="5">
        <f>'90.1 Data-SI'!X1123*Convert!$B$7/Convert!$B$5/$D1123</f>
        <v>0</v>
      </c>
      <c r="Y1123" s="5">
        <f t="shared" si="36"/>
        <v>1594.662180903465</v>
      </c>
      <c r="Z1123" s="5">
        <f>'90.1 Data-SI'!Z1123*Convert!$B$6/Convert!$B$5/$D1123</f>
        <v>2277.8724665958889</v>
      </c>
      <c r="AA1123" s="5">
        <f>'90.1 Data-SI'!AA1123*Convert!$B$6/Convert!$B$5/$D1123</f>
        <v>5112.5666169311253</v>
      </c>
      <c r="AB1123" s="5">
        <f t="shared" si="37"/>
        <v>7390.4390835270142</v>
      </c>
    </row>
    <row r="1124" spans="1:28" x14ac:dyDescent="0.25">
      <c r="A1124" s="95">
        <v>2019</v>
      </c>
      <c r="B1124" s="95" t="s">
        <v>65</v>
      </c>
      <c r="C1124" s="52" t="s">
        <v>6</v>
      </c>
      <c r="D1124" s="5">
        <f>VLOOKUP(B1124,SWH!$A$4:$C$19,3,FALSE)</f>
        <v>232.34</v>
      </c>
      <c r="E1124" s="5">
        <f>'90.1 Data-SI'!E1124*Convert!$B$6/Convert!$B$5/$D1124</f>
        <v>0</v>
      </c>
      <c r="F1124" s="5">
        <f>'90.1 Data-SI'!F1124*Convert!$B$7/Convert!$B$5/$D1124</f>
        <v>0.12959934196053677</v>
      </c>
      <c r="G1124" s="5">
        <f>'90.1 Data-SI'!G1124*Convert!$B$6/Convert!$B$5/$D1124</f>
        <v>1168.2805012768645</v>
      </c>
      <c r="H1124" s="5">
        <f>'90.1 Data-SI'!H1124*Convert!$B$6/Convert!$B$5/$D1124</f>
        <v>95.870563254999851</v>
      </c>
      <c r="I1124" s="5">
        <f>'90.1 Data-SI'!I1124*Convert!$B$6/Convert!$B$5/$D1124</f>
        <v>33.282079423832883</v>
      </c>
      <c r="J1124" s="5">
        <f>'90.1 Data-SI'!J1124*Convert!$B$6/Convert!$B$5/$D1124</f>
        <v>954.50277610398552</v>
      </c>
      <c r="K1124" s="5">
        <f>'90.1 Data-SI'!K1124*Convert!$B$7/Convert!$B$5/$D1124</f>
        <v>618.39622009889717</v>
      </c>
      <c r="L1124" s="5">
        <f>'90.1 Data-SI'!L1124*Convert!$B$6/Convert!$B$5/$D1124</f>
        <v>0</v>
      </c>
      <c r="M1124" s="5">
        <f>'90.1 Data-SI'!M1124*Convert!$B$6/Convert!$B$5/$D1124</f>
        <v>290.48932120551297</v>
      </c>
      <c r="N1124" s="5">
        <f>'90.1 Data-SI'!N1124*Convert!$B$6/Convert!$B$5/$D1124</f>
        <v>0</v>
      </c>
      <c r="O1124" s="5">
        <f>'90.1 Data-SI'!O1124*Convert!$B$6/Convert!$B$5/$D1124</f>
        <v>0</v>
      </c>
      <c r="P1124" s="5">
        <f>'90.1 Data-SI'!P1124*Convert!$B$6/Convert!$B$5/$D1124</f>
        <v>0</v>
      </c>
      <c r="Q1124" s="5">
        <f>'90.1 Data-SI'!Q1124*Convert!$B$6/Convert!$B$5/$D1124</f>
        <v>0</v>
      </c>
      <c r="R1124" s="5">
        <f>'90.1 Data-SI'!R1124*Convert!$B$6/Convert!$B$5/$D1124</f>
        <v>0</v>
      </c>
      <c r="S1124" s="5">
        <f>'90.1 Data-SI'!S1124*Convert!$B$6/Convert!$B$5/$D1124</f>
        <v>0</v>
      </c>
      <c r="T1124" s="5">
        <f>'90.1 Data-SI'!T1124*Convert!$B$6/Convert!$B$5/$D1124</f>
        <v>0</v>
      </c>
      <c r="U1124" s="5">
        <f>'90.1 Data-SI'!U1124*Convert!$B$7/Convert!$B$5/$D1124</f>
        <v>160.65134429428136</v>
      </c>
      <c r="V1124" s="5">
        <f>'90.1 Data-SI'!V1124*Convert!$B$6/Convert!$B$5/$D1124</f>
        <v>154.63482635601085</v>
      </c>
      <c r="W1124" s="5">
        <f>'90.1 Data-SI'!W1124*Convert!$B$6/Convert!$B$5/$D1124</f>
        <v>1458.7698224823773</v>
      </c>
      <c r="X1124" s="5">
        <f>'90.1 Data-SI'!X1124*Convert!$B$7/Convert!$B$5/$D1124</f>
        <v>0.12959934196053677</v>
      </c>
      <c r="Y1124" s="5">
        <f t="shared" si="36"/>
        <v>1458.8994218243379</v>
      </c>
      <c r="Z1124" s="5">
        <f>'90.1 Data-SI'!Z1124*Convert!$B$6/Convert!$B$5/$D1124</f>
        <v>2276.4336508756328</v>
      </c>
      <c r="AA1124" s="5">
        <f>'90.1 Data-SI'!AA1124*Convert!$B$6/Convert!$B$5/$D1124</f>
        <v>4973.4937184968376</v>
      </c>
      <c r="AB1124" s="5">
        <f t="shared" si="37"/>
        <v>7249.9273693724699</v>
      </c>
    </row>
    <row r="1125" spans="1:28" x14ac:dyDescent="0.25">
      <c r="A1125" s="95">
        <v>2019</v>
      </c>
      <c r="B1125" s="95" t="s">
        <v>65</v>
      </c>
      <c r="C1125" s="52" t="s">
        <v>11</v>
      </c>
      <c r="D1125" s="5">
        <f>VLOOKUP(B1125,SWH!$A$4:$C$19,3,FALSE)</f>
        <v>232.34</v>
      </c>
      <c r="E1125" s="5">
        <f>'90.1 Data-SI'!E1125*Convert!$B$6/Convert!$B$5/$D1125</f>
        <v>0</v>
      </c>
      <c r="F1125" s="5">
        <f>'90.1 Data-SI'!F1125*Convert!$B$7/Convert!$B$5/$D1125</f>
        <v>0</v>
      </c>
      <c r="G1125" s="5">
        <f>'90.1 Data-SI'!G1125*Convert!$B$6/Convert!$B$5/$D1125</f>
        <v>800.85240260920284</v>
      </c>
      <c r="H1125" s="5">
        <f>'90.1 Data-SI'!H1125*Convert!$B$6/Convert!$B$5/$D1125</f>
        <v>96.05988111292838</v>
      </c>
      <c r="I1125" s="5">
        <f>'90.1 Data-SI'!I1125*Convert!$B$6/Convert!$B$5/$D1125</f>
        <v>33.282079423832883</v>
      </c>
      <c r="J1125" s="5">
        <f>'90.1 Data-SI'!J1125*Convert!$B$6/Convert!$B$5/$D1125</f>
        <v>954.50277610398552</v>
      </c>
      <c r="K1125" s="5">
        <f>'90.1 Data-SI'!K1125*Convert!$B$7/Convert!$B$5/$D1125</f>
        <v>618.39622009889717</v>
      </c>
      <c r="L1125" s="5">
        <f>'90.1 Data-SI'!L1125*Convert!$B$6/Convert!$B$5/$D1125</f>
        <v>0</v>
      </c>
      <c r="M1125" s="5">
        <f>'90.1 Data-SI'!M1125*Convert!$B$6/Convert!$B$5/$D1125</f>
        <v>218.6621259074345</v>
      </c>
      <c r="N1125" s="5">
        <f>'90.1 Data-SI'!N1125*Convert!$B$6/Convert!$B$5/$D1125</f>
        <v>0</v>
      </c>
      <c r="O1125" s="5">
        <f>'90.1 Data-SI'!O1125*Convert!$B$6/Convert!$B$5/$D1125</f>
        <v>0</v>
      </c>
      <c r="P1125" s="5">
        <f>'90.1 Data-SI'!P1125*Convert!$B$6/Convert!$B$5/$D1125</f>
        <v>0</v>
      </c>
      <c r="Q1125" s="5">
        <f>'90.1 Data-SI'!Q1125*Convert!$B$6/Convert!$B$5/$D1125</f>
        <v>0</v>
      </c>
      <c r="R1125" s="5">
        <f>'90.1 Data-SI'!R1125*Convert!$B$6/Convert!$B$5/$D1125</f>
        <v>0</v>
      </c>
      <c r="S1125" s="5">
        <f>'90.1 Data-SI'!S1125*Convert!$B$6/Convert!$B$5/$D1125</f>
        <v>0</v>
      </c>
      <c r="T1125" s="5">
        <f>'90.1 Data-SI'!T1125*Convert!$B$6/Convert!$B$5/$D1125</f>
        <v>0</v>
      </c>
      <c r="U1125" s="5">
        <f>'90.1 Data-SI'!U1125*Convert!$B$7/Convert!$B$5/$D1125</f>
        <v>175.98294644821289</v>
      </c>
      <c r="V1125" s="5">
        <f>'90.1 Data-SI'!V1125*Convert!$B$6/Convert!$B$5/$D1125</f>
        <v>152.59019349038286</v>
      </c>
      <c r="W1125" s="5">
        <f>'90.1 Data-SI'!W1125*Convert!$B$6/Convert!$B$5/$D1125</f>
        <v>1019.5145285166375</v>
      </c>
      <c r="X1125" s="5">
        <f>'90.1 Data-SI'!X1125*Convert!$B$7/Convert!$B$5/$D1125</f>
        <v>0</v>
      </c>
      <c r="Y1125" s="5">
        <f t="shared" si="36"/>
        <v>1019.5145285166375</v>
      </c>
      <c r="Z1125" s="5">
        <f>'90.1 Data-SI'!Z1125*Convert!$B$6/Convert!$B$5/$D1125</f>
        <v>2320.8476203456621</v>
      </c>
      <c r="AA1125" s="5">
        <f>'90.1 Data-SI'!AA1125*Convert!$B$6/Convert!$B$5/$D1125</f>
        <v>4576.7970789934288</v>
      </c>
      <c r="AB1125" s="5">
        <f t="shared" si="37"/>
        <v>6897.6446993390909</v>
      </c>
    </row>
    <row r="1126" spans="1:28" x14ac:dyDescent="0.25">
      <c r="A1126" s="95">
        <v>2019</v>
      </c>
      <c r="B1126" s="95" t="s">
        <v>65</v>
      </c>
      <c r="C1126" s="52" t="s">
        <v>13</v>
      </c>
      <c r="D1126" s="5">
        <f>VLOOKUP(B1126,SWH!$A$4:$C$19,3,FALSE)</f>
        <v>232.34</v>
      </c>
      <c r="E1126" s="5">
        <f>'90.1 Data-SI'!E1126*Convert!$B$6/Convert!$B$5/$D1126</f>
        <v>0</v>
      </c>
      <c r="F1126" s="5">
        <f>'90.1 Data-SI'!F1126*Convert!$B$7/Convert!$B$5/$D1126</f>
        <v>12.039778868133864</v>
      </c>
      <c r="G1126" s="5">
        <f>'90.1 Data-SI'!G1126*Convert!$B$6/Convert!$B$5/$D1126</f>
        <v>885.43962153166331</v>
      </c>
      <c r="H1126" s="5">
        <f>'90.1 Data-SI'!H1126*Convert!$B$6/Convert!$B$5/$D1126</f>
        <v>96.135608256099772</v>
      </c>
      <c r="I1126" s="5">
        <f>'90.1 Data-SI'!I1126*Convert!$B$6/Convert!$B$5/$D1126</f>
        <v>33.206352280661477</v>
      </c>
      <c r="J1126" s="5">
        <f>'90.1 Data-SI'!J1126*Convert!$B$6/Convert!$B$5/$D1126</f>
        <v>954.50277610398552</v>
      </c>
      <c r="K1126" s="5">
        <f>'90.1 Data-SI'!K1126*Convert!$B$7/Convert!$B$5/$D1126</f>
        <v>618.39622009889717</v>
      </c>
      <c r="L1126" s="5">
        <f>'90.1 Data-SI'!L1126*Convert!$B$6/Convert!$B$5/$D1126</f>
        <v>0</v>
      </c>
      <c r="M1126" s="5">
        <f>'90.1 Data-SI'!M1126*Convert!$B$6/Convert!$B$5/$D1126</f>
        <v>276.10116400294584</v>
      </c>
      <c r="N1126" s="5">
        <f>'90.1 Data-SI'!N1126*Convert!$B$6/Convert!$B$5/$D1126</f>
        <v>0</v>
      </c>
      <c r="O1126" s="5">
        <f>'90.1 Data-SI'!O1126*Convert!$B$6/Convert!$B$5/$D1126</f>
        <v>0</v>
      </c>
      <c r="P1126" s="5">
        <f>'90.1 Data-SI'!P1126*Convert!$B$6/Convert!$B$5/$D1126</f>
        <v>0</v>
      </c>
      <c r="Q1126" s="5">
        <f>'90.1 Data-SI'!Q1126*Convert!$B$6/Convert!$B$5/$D1126</f>
        <v>0</v>
      </c>
      <c r="R1126" s="5">
        <f>'90.1 Data-SI'!R1126*Convert!$B$6/Convert!$B$5/$D1126</f>
        <v>0</v>
      </c>
      <c r="S1126" s="5">
        <f>'90.1 Data-SI'!S1126*Convert!$B$6/Convert!$B$5/$D1126</f>
        <v>0</v>
      </c>
      <c r="T1126" s="5">
        <f>'90.1 Data-SI'!T1126*Convert!$B$6/Convert!$B$5/$D1126</f>
        <v>0</v>
      </c>
      <c r="U1126" s="5">
        <f>'90.1 Data-SI'!U1126*Convert!$B$7/Convert!$B$5/$D1126</f>
        <v>176.34582460570235</v>
      </c>
      <c r="V1126" s="5">
        <f>'90.1 Data-SI'!V1126*Convert!$B$6/Convert!$B$5/$D1126</f>
        <v>152.51446634721148</v>
      </c>
      <c r="W1126" s="5">
        <f>'90.1 Data-SI'!W1126*Convert!$B$6/Convert!$B$5/$D1126</f>
        <v>1161.5407855346091</v>
      </c>
      <c r="X1126" s="5">
        <f>'90.1 Data-SI'!X1126*Convert!$B$7/Convert!$B$5/$D1126</f>
        <v>12.039778868133864</v>
      </c>
      <c r="Y1126" s="5">
        <f t="shared" si="36"/>
        <v>1173.580564402743</v>
      </c>
      <c r="Z1126" s="5">
        <f>'90.1 Data-SI'!Z1126*Convert!$B$6/Convert!$B$5/$D1126</f>
        <v>2357.0830583531797</v>
      </c>
      <c r="AA1126" s="5">
        <f>'90.1 Data-SI'!AA1126*Convert!$B$6/Convert!$B$5/$D1126</f>
        <v>4754.9830468757464</v>
      </c>
      <c r="AB1126" s="5">
        <f t="shared" si="37"/>
        <v>7112.0661052289261</v>
      </c>
    </row>
    <row r="1127" spans="1:28" x14ac:dyDescent="0.25">
      <c r="A1127" s="95">
        <v>2019</v>
      </c>
      <c r="B1127" s="95" t="s">
        <v>65</v>
      </c>
      <c r="C1127" s="52" t="s">
        <v>19</v>
      </c>
      <c r="D1127" s="5">
        <f>VLOOKUP(B1127,SWH!$A$4:$C$19,3,FALSE)</f>
        <v>232.34</v>
      </c>
      <c r="E1127" s="5">
        <f>'90.1 Data-SI'!E1127*Convert!$B$6/Convert!$B$5/$D1127</f>
        <v>0</v>
      </c>
      <c r="F1127" s="5">
        <f>'90.1 Data-SI'!F1127*Convert!$B$7/Convert!$B$5/$D1127</f>
        <v>32.166556674605225</v>
      </c>
      <c r="G1127" s="5">
        <f>'90.1 Data-SI'!G1127*Convert!$B$6/Convert!$B$5/$D1127</f>
        <v>682.33942354595274</v>
      </c>
      <c r="H1127" s="5">
        <f>'90.1 Data-SI'!H1127*Convert!$B$6/Convert!$B$5/$D1127</f>
        <v>95.719108968657039</v>
      </c>
      <c r="I1127" s="5">
        <f>'90.1 Data-SI'!I1127*Convert!$B$6/Convert!$B$5/$D1127</f>
        <v>33.206352280661477</v>
      </c>
      <c r="J1127" s="5">
        <f>'90.1 Data-SI'!J1127*Convert!$B$6/Convert!$B$5/$D1127</f>
        <v>954.50277610398552</v>
      </c>
      <c r="K1127" s="5">
        <f>'90.1 Data-SI'!K1127*Convert!$B$7/Convert!$B$5/$D1127</f>
        <v>618.39622009889717</v>
      </c>
      <c r="L1127" s="5">
        <f>'90.1 Data-SI'!L1127*Convert!$B$6/Convert!$B$5/$D1127</f>
        <v>0</v>
      </c>
      <c r="M1127" s="5">
        <f>'90.1 Data-SI'!M1127*Convert!$B$6/Convert!$B$5/$D1127</f>
        <v>234.14832668598703</v>
      </c>
      <c r="N1127" s="5">
        <f>'90.1 Data-SI'!N1127*Convert!$B$6/Convert!$B$5/$D1127</f>
        <v>0</v>
      </c>
      <c r="O1127" s="5">
        <f>'90.1 Data-SI'!O1127*Convert!$B$6/Convert!$B$5/$D1127</f>
        <v>0</v>
      </c>
      <c r="P1127" s="5">
        <f>'90.1 Data-SI'!P1127*Convert!$B$6/Convert!$B$5/$D1127</f>
        <v>0</v>
      </c>
      <c r="Q1127" s="5">
        <f>'90.1 Data-SI'!Q1127*Convert!$B$6/Convert!$B$5/$D1127</f>
        <v>0</v>
      </c>
      <c r="R1127" s="5">
        <f>'90.1 Data-SI'!R1127*Convert!$B$6/Convert!$B$5/$D1127</f>
        <v>0</v>
      </c>
      <c r="S1127" s="5">
        <f>'90.1 Data-SI'!S1127*Convert!$B$6/Convert!$B$5/$D1127</f>
        <v>0</v>
      </c>
      <c r="T1127" s="5">
        <f>'90.1 Data-SI'!T1127*Convert!$B$6/Convert!$B$5/$D1127</f>
        <v>0</v>
      </c>
      <c r="U1127" s="5">
        <f>'90.1 Data-SI'!U1127*Convert!$B$7/Convert!$B$5/$D1127</f>
        <v>192.45502281139713</v>
      </c>
      <c r="V1127" s="5">
        <f>'90.1 Data-SI'!V1127*Convert!$B$6/Convert!$B$5/$D1127</f>
        <v>151.11351419854046</v>
      </c>
      <c r="W1127" s="5">
        <f>'90.1 Data-SI'!W1127*Convert!$B$6/Convert!$B$5/$D1127</f>
        <v>916.4877502319398</v>
      </c>
      <c r="X1127" s="5">
        <f>'90.1 Data-SI'!X1127*Convert!$B$7/Convert!$B$5/$D1127</f>
        <v>32.166556674605225</v>
      </c>
      <c r="Y1127" s="5">
        <f t="shared" si="36"/>
        <v>948.654306906545</v>
      </c>
      <c r="Z1127" s="5">
        <f>'90.1 Data-SI'!Z1127*Convert!$B$6/Convert!$B$5/$D1127</f>
        <v>2462.9496045068049</v>
      </c>
      <c r="AA1127" s="5">
        <f>'90.1 Data-SI'!AA1127*Convert!$B$6/Convert!$B$5/$D1127</f>
        <v>4613.9791062905888</v>
      </c>
      <c r="AB1127" s="5">
        <f t="shared" si="37"/>
        <v>7076.9287107973942</v>
      </c>
    </row>
    <row r="1128" spans="1:28" x14ac:dyDescent="0.25">
      <c r="A1128" s="95">
        <v>2019</v>
      </c>
      <c r="B1128" s="95" t="s">
        <v>65</v>
      </c>
      <c r="C1128" s="52" t="s">
        <v>20</v>
      </c>
      <c r="D1128" s="5">
        <f>VLOOKUP(B1128,SWH!$A$4:$C$19,3,FALSE)</f>
        <v>232.34</v>
      </c>
      <c r="E1128" s="5">
        <f>'90.1 Data-SI'!E1128*Convert!$B$6/Convert!$B$5/$D1128</f>
        <v>0</v>
      </c>
      <c r="F1128" s="5">
        <f>'90.1 Data-SI'!F1128*Convert!$B$7/Convert!$B$5/$D1128</f>
        <v>27.306581351085097</v>
      </c>
      <c r="G1128" s="5">
        <f>'90.1 Data-SI'!G1128*Convert!$B$6/Convert!$B$5/$D1128</f>
        <v>467.50151836867417</v>
      </c>
      <c r="H1128" s="5">
        <f>'90.1 Data-SI'!H1128*Convert!$B$6/Convert!$B$5/$D1128</f>
        <v>95.719108968657039</v>
      </c>
      <c r="I1128" s="5">
        <f>'90.1 Data-SI'!I1128*Convert!$B$6/Convert!$B$5/$D1128</f>
        <v>33.24421585224718</v>
      </c>
      <c r="J1128" s="5">
        <f>'90.1 Data-SI'!J1128*Convert!$B$6/Convert!$B$5/$D1128</f>
        <v>954.50277610398552</v>
      </c>
      <c r="K1128" s="5">
        <f>'90.1 Data-SI'!K1128*Convert!$B$7/Convert!$B$5/$D1128</f>
        <v>618.39622009889717</v>
      </c>
      <c r="L1128" s="5">
        <f>'90.1 Data-SI'!L1128*Convert!$B$6/Convert!$B$5/$D1128</f>
        <v>0</v>
      </c>
      <c r="M1128" s="5">
        <f>'90.1 Data-SI'!M1128*Convert!$B$6/Convert!$B$5/$D1128</f>
        <v>247.85493960001142</v>
      </c>
      <c r="N1128" s="5">
        <f>'90.1 Data-SI'!N1128*Convert!$B$6/Convert!$B$5/$D1128</f>
        <v>0</v>
      </c>
      <c r="O1128" s="5">
        <f>'90.1 Data-SI'!O1128*Convert!$B$6/Convert!$B$5/$D1128</f>
        <v>0</v>
      </c>
      <c r="P1128" s="5">
        <f>'90.1 Data-SI'!P1128*Convert!$B$6/Convert!$B$5/$D1128</f>
        <v>0</v>
      </c>
      <c r="Q1128" s="5">
        <f>'90.1 Data-SI'!Q1128*Convert!$B$6/Convert!$B$5/$D1128</f>
        <v>0</v>
      </c>
      <c r="R1128" s="5">
        <f>'90.1 Data-SI'!R1128*Convert!$B$6/Convert!$B$5/$D1128</f>
        <v>0</v>
      </c>
      <c r="S1128" s="5">
        <f>'90.1 Data-SI'!S1128*Convert!$B$6/Convert!$B$5/$D1128</f>
        <v>0</v>
      </c>
      <c r="T1128" s="5">
        <f>'90.1 Data-SI'!T1128*Convert!$B$6/Convert!$B$5/$D1128</f>
        <v>0</v>
      </c>
      <c r="U1128" s="5">
        <f>'90.1 Data-SI'!U1128*Convert!$B$7/Convert!$B$5/$D1128</f>
        <v>193.69917649421828</v>
      </c>
      <c r="V1128" s="5">
        <f>'90.1 Data-SI'!V1128*Convert!$B$6/Convert!$B$5/$D1128</f>
        <v>147.7815198989986</v>
      </c>
      <c r="W1128" s="5">
        <f>'90.1 Data-SI'!W1128*Convert!$B$6/Convert!$B$5/$D1128</f>
        <v>715.35645796868573</v>
      </c>
      <c r="X1128" s="5">
        <f>'90.1 Data-SI'!X1128*Convert!$B$7/Convert!$B$5/$D1128</f>
        <v>27.306581351085097</v>
      </c>
      <c r="Y1128" s="5">
        <f t="shared" si="36"/>
        <v>742.66303931977086</v>
      </c>
      <c r="Z1128" s="5">
        <f>'90.1 Data-SI'!Z1128*Convert!$B$6/Convert!$B$5/$D1128</f>
        <v>2452.3856680343943</v>
      </c>
      <c r="AA1128" s="5">
        <f>'90.1 Data-SI'!AA1128*Convert!$B$6/Convert!$B$5/$D1128</f>
        <v>4398.9897468269683</v>
      </c>
      <c r="AB1128" s="5">
        <f t="shared" si="37"/>
        <v>6851.3754148613625</v>
      </c>
    </row>
    <row r="1129" spans="1:28" x14ac:dyDescent="0.25">
      <c r="A1129" s="95">
        <v>2019</v>
      </c>
      <c r="B1129" s="95" t="s">
        <v>65</v>
      </c>
      <c r="C1129" s="52" t="s">
        <v>3</v>
      </c>
      <c r="D1129" s="5">
        <f>VLOOKUP(B1129,SWH!$A$4:$C$19,3,FALSE)</f>
        <v>232.34</v>
      </c>
      <c r="E1129" s="5">
        <f>'90.1 Data-SI'!E1129*Convert!$B$6/Convert!$B$5/$D1129</f>
        <v>0</v>
      </c>
      <c r="F1129" s="5">
        <f>'90.1 Data-SI'!F1129*Convert!$B$7/Convert!$B$5/$D1129</f>
        <v>168.37546507512937</v>
      </c>
      <c r="G1129" s="5">
        <f>'90.1 Data-SI'!G1129*Convert!$B$6/Convert!$B$5/$D1129</f>
        <v>357.84861505647854</v>
      </c>
      <c r="H1129" s="5">
        <f>'90.1 Data-SI'!H1129*Convert!$B$6/Convert!$B$5/$D1129</f>
        <v>95.756972540242742</v>
      </c>
      <c r="I1129" s="5">
        <f>'90.1 Data-SI'!I1129*Convert!$B$6/Convert!$B$5/$D1129</f>
        <v>33.24421585224718</v>
      </c>
      <c r="J1129" s="5">
        <f>'90.1 Data-SI'!J1129*Convert!$B$6/Convert!$B$5/$D1129</f>
        <v>954.50277610398552</v>
      </c>
      <c r="K1129" s="5">
        <f>'90.1 Data-SI'!K1129*Convert!$B$7/Convert!$B$5/$D1129</f>
        <v>618.39622009889717</v>
      </c>
      <c r="L1129" s="5">
        <f>'90.1 Data-SI'!L1129*Convert!$B$6/Convert!$B$5/$D1129</f>
        <v>0</v>
      </c>
      <c r="M1129" s="5">
        <f>'90.1 Data-SI'!M1129*Convert!$B$6/Convert!$B$5/$D1129</f>
        <v>218.6621259074345</v>
      </c>
      <c r="N1129" s="5">
        <f>'90.1 Data-SI'!N1129*Convert!$B$6/Convert!$B$5/$D1129</f>
        <v>0</v>
      </c>
      <c r="O1129" s="5">
        <f>'90.1 Data-SI'!O1129*Convert!$B$6/Convert!$B$5/$D1129</f>
        <v>0</v>
      </c>
      <c r="P1129" s="5">
        <f>'90.1 Data-SI'!P1129*Convert!$B$6/Convert!$B$5/$D1129</f>
        <v>0</v>
      </c>
      <c r="Q1129" s="5">
        <f>'90.1 Data-SI'!Q1129*Convert!$B$6/Convert!$B$5/$D1129</f>
        <v>0</v>
      </c>
      <c r="R1129" s="5">
        <f>'90.1 Data-SI'!R1129*Convert!$B$6/Convert!$B$5/$D1129</f>
        <v>0</v>
      </c>
      <c r="S1129" s="5">
        <f>'90.1 Data-SI'!S1129*Convert!$B$6/Convert!$B$5/$D1129</f>
        <v>0</v>
      </c>
      <c r="T1129" s="5">
        <f>'90.1 Data-SI'!T1129*Convert!$B$6/Convert!$B$5/$D1129</f>
        <v>0</v>
      </c>
      <c r="U1129" s="5">
        <f>'90.1 Data-SI'!U1129*Convert!$B$7/Convert!$B$5/$D1129</f>
        <v>220.91503830593101</v>
      </c>
      <c r="V1129" s="5">
        <f>'90.1 Data-SI'!V1129*Convert!$B$6/Convert!$B$5/$D1129</f>
        <v>146.15338632081338</v>
      </c>
      <c r="W1129" s="5">
        <f>'90.1 Data-SI'!W1129*Convert!$B$6/Convert!$B$5/$D1129</f>
        <v>576.51074096391301</v>
      </c>
      <c r="X1129" s="5">
        <f>'90.1 Data-SI'!X1129*Convert!$B$7/Convert!$B$5/$D1129</f>
        <v>168.37546507512937</v>
      </c>
      <c r="Y1129" s="5">
        <f t="shared" si="36"/>
        <v>744.88620603904235</v>
      </c>
      <c r="Z1129" s="5">
        <f>'90.1 Data-SI'!Z1129*Convert!$B$6/Convert!$B$5/$D1129</f>
        <v>2944.0062815031606</v>
      </c>
      <c r="AA1129" s="5">
        <f>'90.1 Data-SI'!AA1129*Convert!$B$6/Convert!$B$5/$D1129</f>
        <v>4750.1743732843624</v>
      </c>
      <c r="AB1129" s="5">
        <f t="shared" si="37"/>
        <v>7694.1806547875231</v>
      </c>
    </row>
    <row r="1130" spans="1:28" x14ac:dyDescent="0.25">
      <c r="A1130" s="95">
        <v>2019</v>
      </c>
      <c r="B1130" s="95" t="s">
        <v>65</v>
      </c>
      <c r="C1130" s="52" t="s">
        <v>7</v>
      </c>
      <c r="D1130" s="5">
        <f>VLOOKUP(B1130,SWH!$A$4:$C$19,3,FALSE)</f>
        <v>232.34</v>
      </c>
      <c r="E1130" s="5">
        <f>'90.1 Data-SI'!E1130*Convert!$B$6/Convert!$B$5/$D1130</f>
        <v>0</v>
      </c>
      <c r="F1130" s="5">
        <f>'90.1 Data-SI'!F1130*Convert!$B$7/Convert!$B$5/$D1130</f>
        <v>92.741289106960124</v>
      </c>
      <c r="G1130" s="5">
        <f>'90.1 Data-SI'!G1130*Convert!$B$6/Convert!$B$5/$D1130</f>
        <v>322.25685776591774</v>
      </c>
      <c r="H1130" s="5">
        <f>'90.1 Data-SI'!H1130*Convert!$B$6/Convert!$B$5/$D1130</f>
        <v>95.984153969756974</v>
      </c>
      <c r="I1130" s="5">
        <f>'90.1 Data-SI'!I1130*Convert!$B$6/Convert!$B$5/$D1130</f>
        <v>33.24421585224718</v>
      </c>
      <c r="J1130" s="5">
        <f>'90.1 Data-SI'!J1130*Convert!$B$6/Convert!$B$5/$D1130</f>
        <v>954.50277610398552</v>
      </c>
      <c r="K1130" s="5">
        <f>'90.1 Data-SI'!K1130*Convert!$B$7/Convert!$B$5/$D1130</f>
        <v>618.39622009889717</v>
      </c>
      <c r="L1130" s="5">
        <f>'90.1 Data-SI'!L1130*Convert!$B$6/Convert!$B$5/$D1130</f>
        <v>0</v>
      </c>
      <c r="M1130" s="5">
        <f>'90.1 Data-SI'!M1130*Convert!$B$6/Convert!$B$5/$D1130</f>
        <v>236.42014098112915</v>
      </c>
      <c r="N1130" s="5">
        <f>'90.1 Data-SI'!N1130*Convert!$B$6/Convert!$B$5/$D1130</f>
        <v>0</v>
      </c>
      <c r="O1130" s="5">
        <f>'90.1 Data-SI'!O1130*Convert!$B$6/Convert!$B$5/$D1130</f>
        <v>0</v>
      </c>
      <c r="P1130" s="5">
        <f>'90.1 Data-SI'!P1130*Convert!$B$6/Convert!$B$5/$D1130</f>
        <v>0</v>
      </c>
      <c r="Q1130" s="5">
        <f>'90.1 Data-SI'!Q1130*Convert!$B$6/Convert!$B$5/$D1130</f>
        <v>0</v>
      </c>
      <c r="R1130" s="5">
        <f>'90.1 Data-SI'!R1130*Convert!$B$6/Convert!$B$5/$D1130</f>
        <v>0</v>
      </c>
      <c r="S1130" s="5">
        <f>'90.1 Data-SI'!S1130*Convert!$B$6/Convert!$B$5/$D1130</f>
        <v>0</v>
      </c>
      <c r="T1130" s="5">
        <f>'90.1 Data-SI'!T1130*Convert!$B$6/Convert!$B$5/$D1130</f>
        <v>0</v>
      </c>
      <c r="U1130" s="5">
        <f>'90.1 Data-SI'!U1130*Convert!$B$7/Convert!$B$5/$D1130</f>
        <v>213.73523476131723</v>
      </c>
      <c r="V1130" s="5">
        <f>'90.1 Data-SI'!V1130*Convert!$B$6/Convert!$B$5/$D1130</f>
        <v>145.58543274702782</v>
      </c>
      <c r="W1130" s="5">
        <f>'90.1 Data-SI'!W1130*Convert!$B$6/Convert!$B$5/$D1130</f>
        <v>558.67699874704704</v>
      </c>
      <c r="X1130" s="5">
        <f>'90.1 Data-SI'!X1130*Convert!$B$7/Convert!$B$5/$D1130</f>
        <v>92.741289106960124</v>
      </c>
      <c r="Y1130" s="5">
        <f t="shared" si="36"/>
        <v>651.41828785400719</v>
      </c>
      <c r="Z1130" s="5">
        <f>'90.1 Data-SI'!Z1130*Convert!$B$6/Convert!$B$5/$D1130</f>
        <v>2702.0580590705194</v>
      </c>
      <c r="AA1130" s="5">
        <f>'90.1 Data-SI'!AA1130*Convert!$B$6/Convert!$B$5/$D1130</f>
        <v>4490.0137729189973</v>
      </c>
      <c r="AB1130" s="5">
        <f t="shared" si="37"/>
        <v>7192.0718319895168</v>
      </c>
    </row>
    <row r="1131" spans="1:28" x14ac:dyDescent="0.25">
      <c r="A1131" s="95">
        <v>2019</v>
      </c>
      <c r="B1131" s="95" t="s">
        <v>65</v>
      </c>
      <c r="C1131" s="52" t="s">
        <v>17</v>
      </c>
      <c r="D1131" s="5">
        <f>VLOOKUP(B1131,SWH!$A$4:$C$19,3,FALSE)</f>
        <v>232.34</v>
      </c>
      <c r="E1131" s="5">
        <f>'90.1 Data-SI'!E1131*Convert!$B$6/Convert!$B$5/$D1131</f>
        <v>0</v>
      </c>
      <c r="F1131" s="5">
        <f>'90.1 Data-SI'!F1131*Convert!$B$7/Convert!$B$5/$D1131</f>
        <v>41.406989756391496</v>
      </c>
      <c r="G1131" s="5">
        <f>'90.1 Data-SI'!G1131*Convert!$B$6/Convert!$B$5/$D1131</f>
        <v>123.88960622842002</v>
      </c>
      <c r="H1131" s="5">
        <f>'90.1 Data-SI'!H1131*Convert!$B$6/Convert!$B$5/$D1131</f>
        <v>96.324926114028287</v>
      </c>
      <c r="I1131" s="5">
        <f>'90.1 Data-SI'!I1131*Convert!$B$6/Convert!$B$5/$D1131</f>
        <v>33.357806567004296</v>
      </c>
      <c r="J1131" s="5">
        <f>'90.1 Data-SI'!J1131*Convert!$B$6/Convert!$B$5/$D1131</f>
        <v>954.50277610398552</v>
      </c>
      <c r="K1131" s="5">
        <f>'90.1 Data-SI'!K1131*Convert!$B$7/Convert!$B$5/$D1131</f>
        <v>618.39622009889717</v>
      </c>
      <c r="L1131" s="5">
        <f>'90.1 Data-SI'!L1131*Convert!$B$6/Convert!$B$5/$D1131</f>
        <v>0</v>
      </c>
      <c r="M1131" s="5">
        <f>'90.1 Data-SI'!M1131*Convert!$B$6/Convert!$B$5/$D1131</f>
        <v>185.34218291201591</v>
      </c>
      <c r="N1131" s="5">
        <f>'90.1 Data-SI'!N1131*Convert!$B$6/Convert!$B$5/$D1131</f>
        <v>0</v>
      </c>
      <c r="O1131" s="5">
        <f>'90.1 Data-SI'!O1131*Convert!$B$6/Convert!$B$5/$D1131</f>
        <v>0</v>
      </c>
      <c r="P1131" s="5">
        <f>'90.1 Data-SI'!P1131*Convert!$B$6/Convert!$B$5/$D1131</f>
        <v>0</v>
      </c>
      <c r="Q1131" s="5">
        <f>'90.1 Data-SI'!Q1131*Convert!$B$6/Convert!$B$5/$D1131</f>
        <v>0</v>
      </c>
      <c r="R1131" s="5">
        <f>'90.1 Data-SI'!R1131*Convert!$B$6/Convert!$B$5/$D1131</f>
        <v>0</v>
      </c>
      <c r="S1131" s="5">
        <f>'90.1 Data-SI'!S1131*Convert!$B$6/Convert!$B$5/$D1131</f>
        <v>0</v>
      </c>
      <c r="T1131" s="5">
        <f>'90.1 Data-SI'!T1131*Convert!$B$6/Convert!$B$5/$D1131</f>
        <v>0</v>
      </c>
      <c r="U1131" s="5">
        <f>'90.1 Data-SI'!U1131*Convert!$B$7/Convert!$B$5/$D1131</f>
        <v>223.85694336843514</v>
      </c>
      <c r="V1131" s="5">
        <f>'90.1 Data-SI'!V1131*Convert!$B$6/Convert!$B$5/$D1131</f>
        <v>147.93297418534141</v>
      </c>
      <c r="W1131" s="5">
        <f>'90.1 Data-SI'!W1131*Convert!$B$6/Convert!$B$5/$D1131</f>
        <v>309.23178914043592</v>
      </c>
      <c r="X1131" s="5">
        <f>'90.1 Data-SI'!X1131*Convert!$B$7/Convert!$B$5/$D1131</f>
        <v>41.406989756391496</v>
      </c>
      <c r="Y1131" s="5">
        <f t="shared" si="36"/>
        <v>350.63877889682743</v>
      </c>
      <c r="Z1131" s="5">
        <f>'90.1 Data-SI'!Z1131*Convert!$B$6/Convert!$B$5/$D1131</f>
        <v>2581.6519014279843</v>
      </c>
      <c r="AA1131" s="5">
        <f>'90.1 Data-SI'!AA1131*Convert!$B$6/Convert!$B$5/$D1131</f>
        <v>4123.00217353878</v>
      </c>
      <c r="AB1131" s="5">
        <f t="shared" si="37"/>
        <v>6704.6540749667638</v>
      </c>
    </row>
    <row r="1132" spans="1:28" x14ac:dyDescent="0.25">
      <c r="A1132" s="95">
        <v>2019</v>
      </c>
      <c r="B1132" s="95" t="s">
        <v>65</v>
      </c>
      <c r="C1132" s="52" t="s">
        <v>14</v>
      </c>
      <c r="D1132" s="5">
        <f>VLOOKUP(B1132,SWH!$A$4:$C$19,3,FALSE)</f>
        <v>232.34</v>
      </c>
      <c r="E1132" s="5">
        <f>'90.1 Data-SI'!E1132*Convert!$B$6/Convert!$B$5/$D1132</f>
        <v>0</v>
      </c>
      <c r="F1132" s="5">
        <f>'90.1 Data-SI'!F1132*Convert!$B$7/Convert!$B$5/$D1132</f>
        <v>281.11393264660029</v>
      </c>
      <c r="G1132" s="5">
        <f>'90.1 Data-SI'!G1132*Convert!$B$6/Convert!$B$5/$D1132</f>
        <v>219.79803305500559</v>
      </c>
      <c r="H1132" s="5">
        <f>'90.1 Data-SI'!H1132*Convert!$B$6/Convert!$B$5/$D1132</f>
        <v>96.249198970856881</v>
      </c>
      <c r="I1132" s="5">
        <f>'90.1 Data-SI'!I1132*Convert!$B$6/Convert!$B$5/$D1132</f>
        <v>33.433533710175695</v>
      </c>
      <c r="J1132" s="5">
        <f>'90.1 Data-SI'!J1132*Convert!$B$6/Convert!$B$5/$D1132</f>
        <v>954.50277610398552</v>
      </c>
      <c r="K1132" s="5">
        <f>'90.1 Data-SI'!K1132*Convert!$B$7/Convert!$B$5/$D1132</f>
        <v>618.39622009889717</v>
      </c>
      <c r="L1132" s="5">
        <f>'90.1 Data-SI'!L1132*Convert!$B$6/Convert!$B$5/$D1132</f>
        <v>0</v>
      </c>
      <c r="M1132" s="5">
        <f>'90.1 Data-SI'!M1132*Convert!$B$6/Convert!$B$5/$D1132</f>
        <v>191.09744579304274</v>
      </c>
      <c r="N1132" s="5">
        <f>'90.1 Data-SI'!N1132*Convert!$B$6/Convert!$B$5/$D1132</f>
        <v>0</v>
      </c>
      <c r="O1132" s="5">
        <f>'90.1 Data-SI'!O1132*Convert!$B$6/Convert!$B$5/$D1132</f>
        <v>0</v>
      </c>
      <c r="P1132" s="5">
        <f>'90.1 Data-SI'!P1132*Convert!$B$6/Convert!$B$5/$D1132</f>
        <v>0</v>
      </c>
      <c r="Q1132" s="5">
        <f>'90.1 Data-SI'!Q1132*Convert!$B$6/Convert!$B$5/$D1132</f>
        <v>0</v>
      </c>
      <c r="R1132" s="5">
        <f>'90.1 Data-SI'!R1132*Convert!$B$6/Convert!$B$5/$D1132</f>
        <v>0</v>
      </c>
      <c r="S1132" s="5">
        <f>'90.1 Data-SI'!S1132*Convert!$B$6/Convert!$B$5/$D1132</f>
        <v>0</v>
      </c>
      <c r="T1132" s="5">
        <f>'90.1 Data-SI'!T1132*Convert!$B$6/Convert!$B$5/$D1132</f>
        <v>0</v>
      </c>
      <c r="U1132" s="5">
        <f>'90.1 Data-SI'!U1132*Convert!$B$7/Convert!$B$5/$D1132</f>
        <v>243.32276453090779</v>
      </c>
      <c r="V1132" s="5">
        <f>'90.1 Data-SI'!V1132*Convert!$B$6/Convert!$B$5/$D1132</f>
        <v>142.59421059175725</v>
      </c>
      <c r="W1132" s="5">
        <f>'90.1 Data-SI'!W1132*Convert!$B$6/Convert!$B$5/$D1132</f>
        <v>410.8954788480483</v>
      </c>
      <c r="X1132" s="5">
        <f>'90.1 Data-SI'!X1132*Convert!$B$7/Convert!$B$5/$D1132</f>
        <v>281.11393264660029</v>
      </c>
      <c r="Y1132" s="5">
        <f t="shared" si="36"/>
        <v>692.00941149464859</v>
      </c>
      <c r="Z1132" s="5">
        <f>'90.1 Data-SI'!Z1132*Convert!$B$6/Convert!$B$5/$D1132</f>
        <v>3338.8854695704572</v>
      </c>
      <c r="AA1132" s="5">
        <f>'90.1 Data-SI'!AA1132*Convert!$B$6/Convert!$B$5/$D1132</f>
        <v>4976.5606677952819</v>
      </c>
      <c r="AB1132" s="5">
        <f t="shared" si="37"/>
        <v>8315.4461373657396</v>
      </c>
    </row>
    <row r="1133" spans="1:28" x14ac:dyDescent="0.25">
      <c r="A1133" s="95">
        <v>2019</v>
      </c>
      <c r="B1133" s="95" t="s">
        <v>65</v>
      </c>
      <c r="C1133" s="52" t="s">
        <v>2</v>
      </c>
      <c r="D1133" s="5">
        <f>VLOOKUP(B1133,SWH!$A$4:$C$19,3,FALSE)</f>
        <v>232.34</v>
      </c>
      <c r="E1133" s="5">
        <f>'90.1 Data-SI'!E1133*Convert!$B$6/Convert!$B$5/$D1133</f>
        <v>0</v>
      </c>
      <c r="F1133" s="5">
        <f>'90.1 Data-SI'!F1133*Convert!$B$7/Convert!$B$5/$D1133</f>
        <v>162.46573508172889</v>
      </c>
      <c r="G1133" s="5">
        <f>'90.1 Data-SI'!G1133*Convert!$B$6/Convert!$B$5/$D1133</f>
        <v>187.04604363337253</v>
      </c>
      <c r="H1133" s="5">
        <f>'90.1 Data-SI'!H1133*Convert!$B$6/Convert!$B$5/$D1133</f>
        <v>95.794836111828445</v>
      </c>
      <c r="I1133" s="5">
        <f>'90.1 Data-SI'!I1133*Convert!$B$6/Convert!$B$5/$D1133</f>
        <v>33.24421585224718</v>
      </c>
      <c r="J1133" s="5">
        <f>'90.1 Data-SI'!J1133*Convert!$B$6/Convert!$B$5/$D1133</f>
        <v>954.50277610398552</v>
      </c>
      <c r="K1133" s="5">
        <f>'90.1 Data-SI'!K1133*Convert!$B$7/Convert!$B$5/$D1133</f>
        <v>618.39622009889717</v>
      </c>
      <c r="L1133" s="5">
        <f>'90.1 Data-SI'!L1133*Convert!$B$6/Convert!$B$5/$D1133</f>
        <v>0</v>
      </c>
      <c r="M1133" s="5">
        <f>'90.1 Data-SI'!M1133*Convert!$B$6/Convert!$B$5/$D1133</f>
        <v>212.49036373896493</v>
      </c>
      <c r="N1133" s="5">
        <f>'90.1 Data-SI'!N1133*Convert!$B$6/Convert!$B$5/$D1133</f>
        <v>0</v>
      </c>
      <c r="O1133" s="5">
        <f>'90.1 Data-SI'!O1133*Convert!$B$6/Convert!$B$5/$D1133</f>
        <v>0</v>
      </c>
      <c r="P1133" s="5">
        <f>'90.1 Data-SI'!P1133*Convert!$B$6/Convert!$B$5/$D1133</f>
        <v>0</v>
      </c>
      <c r="Q1133" s="5">
        <f>'90.1 Data-SI'!Q1133*Convert!$B$6/Convert!$B$5/$D1133</f>
        <v>0</v>
      </c>
      <c r="R1133" s="5">
        <f>'90.1 Data-SI'!R1133*Convert!$B$6/Convert!$B$5/$D1133</f>
        <v>0</v>
      </c>
      <c r="S1133" s="5">
        <f>'90.1 Data-SI'!S1133*Convert!$B$6/Convert!$B$5/$D1133</f>
        <v>0</v>
      </c>
      <c r="T1133" s="5">
        <f>'90.1 Data-SI'!T1133*Convert!$B$6/Convert!$B$5/$D1133</f>
        <v>0</v>
      </c>
      <c r="U1133" s="5">
        <f>'90.1 Data-SI'!U1133*Convert!$B$7/Convert!$B$5/$D1133</f>
        <v>236.97239677484149</v>
      </c>
      <c r="V1133" s="5">
        <f>'90.1 Data-SI'!V1133*Convert!$B$6/Convert!$B$5/$D1133</f>
        <v>142.63207416334299</v>
      </c>
      <c r="W1133" s="5">
        <f>'90.1 Data-SI'!W1133*Convert!$B$6/Convert!$B$5/$D1133</f>
        <v>399.53640737233746</v>
      </c>
      <c r="X1133" s="5">
        <f>'90.1 Data-SI'!X1133*Convert!$B$7/Convert!$B$5/$D1133</f>
        <v>162.46573508172889</v>
      </c>
      <c r="Y1133" s="5">
        <f t="shared" si="36"/>
        <v>562.00214245406642</v>
      </c>
      <c r="Z1133" s="5">
        <f>'90.1 Data-SI'!Z1133*Convert!$B$6/Convert!$B$5/$D1133</f>
        <v>2973.691321626352</v>
      </c>
      <c r="AA1133" s="5">
        <f>'90.1 Data-SI'!AA1133*Convert!$B$6/Convert!$B$5/$D1133</f>
        <v>4599.4016312300928</v>
      </c>
      <c r="AB1133" s="5">
        <f t="shared" si="37"/>
        <v>7573.0929528564448</v>
      </c>
    </row>
    <row r="1134" spans="1:28" x14ac:dyDescent="0.25">
      <c r="A1134" s="95">
        <v>2019</v>
      </c>
      <c r="B1134" s="95" t="s">
        <v>65</v>
      </c>
      <c r="C1134" s="52" t="s">
        <v>18</v>
      </c>
      <c r="D1134" s="5">
        <f>VLOOKUP(B1134,SWH!$A$4:$C$19,3,FALSE)</f>
        <v>232.34</v>
      </c>
      <c r="E1134" s="5">
        <f>'90.1 Data-SI'!E1134*Convert!$B$6/Convert!$B$5/$D1134</f>
        <v>0</v>
      </c>
      <c r="F1134" s="5">
        <f>'90.1 Data-SI'!F1134*Convert!$B$7/Convert!$B$5/$D1134</f>
        <v>189.24095913077579</v>
      </c>
      <c r="G1134" s="5">
        <f>'90.1 Data-SI'!G1134*Convert!$B$6/Convert!$B$5/$D1134</f>
        <v>54.523543083412243</v>
      </c>
      <c r="H1134" s="5">
        <f>'90.1 Data-SI'!H1134*Convert!$B$6/Convert!$B$5/$D1134</f>
        <v>96.28706254244257</v>
      </c>
      <c r="I1134" s="5">
        <f>'90.1 Data-SI'!I1134*Convert!$B$6/Convert!$B$5/$D1134</f>
        <v>33.433533710175695</v>
      </c>
      <c r="J1134" s="5">
        <f>'90.1 Data-SI'!J1134*Convert!$B$6/Convert!$B$5/$D1134</f>
        <v>954.50277610398552</v>
      </c>
      <c r="K1134" s="5">
        <f>'90.1 Data-SI'!K1134*Convert!$B$7/Convert!$B$5/$D1134</f>
        <v>618.39622009889717</v>
      </c>
      <c r="L1134" s="5">
        <f>'90.1 Data-SI'!L1134*Convert!$B$6/Convert!$B$5/$D1134</f>
        <v>0</v>
      </c>
      <c r="M1134" s="5">
        <f>'90.1 Data-SI'!M1134*Convert!$B$6/Convert!$B$5/$D1134</f>
        <v>173.86952072154793</v>
      </c>
      <c r="N1134" s="5">
        <f>'90.1 Data-SI'!N1134*Convert!$B$6/Convert!$B$5/$D1134</f>
        <v>0</v>
      </c>
      <c r="O1134" s="5">
        <f>'90.1 Data-SI'!O1134*Convert!$B$6/Convert!$B$5/$D1134</f>
        <v>0</v>
      </c>
      <c r="P1134" s="5">
        <f>'90.1 Data-SI'!P1134*Convert!$B$6/Convert!$B$5/$D1134</f>
        <v>0</v>
      </c>
      <c r="Q1134" s="5">
        <f>'90.1 Data-SI'!Q1134*Convert!$B$6/Convert!$B$5/$D1134</f>
        <v>0</v>
      </c>
      <c r="R1134" s="5">
        <f>'90.1 Data-SI'!R1134*Convert!$B$6/Convert!$B$5/$D1134</f>
        <v>0</v>
      </c>
      <c r="S1134" s="5">
        <f>'90.1 Data-SI'!S1134*Convert!$B$6/Convert!$B$5/$D1134</f>
        <v>0</v>
      </c>
      <c r="T1134" s="5">
        <f>'90.1 Data-SI'!T1134*Convert!$B$6/Convert!$B$5/$D1134</f>
        <v>0</v>
      </c>
      <c r="U1134" s="5">
        <f>'90.1 Data-SI'!U1134*Convert!$B$7/Convert!$B$5/$D1134</f>
        <v>250.10081011544386</v>
      </c>
      <c r="V1134" s="5">
        <f>'90.1 Data-SI'!V1134*Convert!$B$6/Convert!$B$5/$D1134</f>
        <v>141.609757730529</v>
      </c>
      <c r="W1134" s="5">
        <f>'90.1 Data-SI'!W1134*Convert!$B$6/Convert!$B$5/$D1134</f>
        <v>228.39306380496015</v>
      </c>
      <c r="X1134" s="5">
        <f>'90.1 Data-SI'!X1134*Convert!$B$7/Convert!$B$5/$D1134</f>
        <v>189.24095913077579</v>
      </c>
      <c r="Y1134" s="5">
        <f t="shared" si="36"/>
        <v>417.63402293573597</v>
      </c>
      <c r="Z1134" s="5">
        <f>'90.1 Data-SI'!Z1134*Convert!$B$6/Convert!$B$5/$D1134</f>
        <v>3090.2732585387312</v>
      </c>
      <c r="AA1134" s="5">
        <f>'90.1 Data-SI'!AA1134*Convert!$B$6/Convert!$B$5/$D1134</f>
        <v>4544.5751795739961</v>
      </c>
      <c r="AB1134" s="5">
        <f t="shared" si="37"/>
        <v>7634.8484381127273</v>
      </c>
    </row>
    <row r="1135" spans="1:28" x14ac:dyDescent="0.25">
      <c r="A1135" s="95">
        <v>2019</v>
      </c>
      <c r="B1135" s="95" t="s">
        <v>65</v>
      </c>
      <c r="C1135" s="52" t="s">
        <v>4</v>
      </c>
      <c r="D1135" s="5">
        <f>VLOOKUP(B1135,SWH!$A$4:$C$19,3,FALSE)</f>
        <v>232.34</v>
      </c>
      <c r="E1135" s="5">
        <f>'90.1 Data-SI'!E1135*Convert!$B$6/Convert!$B$5/$D1135</f>
        <v>0</v>
      </c>
      <c r="F1135" s="5">
        <f>'90.1 Data-SI'!F1135*Convert!$B$7/Convert!$B$5/$D1135</f>
        <v>439.30288944363156</v>
      </c>
      <c r="G1135" s="5">
        <f>'90.1 Data-SI'!G1135*Convert!$B$6/Convert!$B$5/$D1135</f>
        <v>120.21683978460685</v>
      </c>
      <c r="H1135" s="5">
        <f>'90.1 Data-SI'!H1135*Convert!$B$6/Convert!$B$5/$D1135</f>
        <v>95.90842682658554</v>
      </c>
      <c r="I1135" s="5">
        <f>'90.1 Data-SI'!I1135*Convert!$B$6/Convert!$B$5/$D1135</f>
        <v>33.282079423832883</v>
      </c>
      <c r="J1135" s="5">
        <f>'90.1 Data-SI'!J1135*Convert!$B$6/Convert!$B$5/$D1135</f>
        <v>954.50277610398552</v>
      </c>
      <c r="K1135" s="5">
        <f>'90.1 Data-SI'!K1135*Convert!$B$7/Convert!$B$5/$D1135</f>
        <v>618.39622009889717</v>
      </c>
      <c r="L1135" s="5">
        <f>'90.1 Data-SI'!L1135*Convert!$B$6/Convert!$B$5/$D1135</f>
        <v>0</v>
      </c>
      <c r="M1135" s="5">
        <f>'90.1 Data-SI'!M1135*Convert!$B$6/Convert!$B$5/$D1135</f>
        <v>184.05482147810201</v>
      </c>
      <c r="N1135" s="5">
        <f>'90.1 Data-SI'!N1135*Convert!$B$6/Convert!$B$5/$D1135</f>
        <v>0</v>
      </c>
      <c r="O1135" s="5">
        <f>'90.1 Data-SI'!O1135*Convert!$B$6/Convert!$B$5/$D1135</f>
        <v>0</v>
      </c>
      <c r="P1135" s="5">
        <f>'90.1 Data-SI'!P1135*Convert!$B$6/Convert!$B$5/$D1135</f>
        <v>0</v>
      </c>
      <c r="Q1135" s="5">
        <f>'90.1 Data-SI'!Q1135*Convert!$B$6/Convert!$B$5/$D1135</f>
        <v>0</v>
      </c>
      <c r="R1135" s="5">
        <f>'90.1 Data-SI'!R1135*Convert!$B$6/Convert!$B$5/$D1135</f>
        <v>0</v>
      </c>
      <c r="S1135" s="5">
        <f>'90.1 Data-SI'!S1135*Convert!$B$6/Convert!$B$5/$D1135</f>
        <v>0</v>
      </c>
      <c r="T1135" s="5">
        <f>'90.1 Data-SI'!T1135*Convert!$B$6/Convert!$B$5/$D1135</f>
        <v>0</v>
      </c>
      <c r="U1135" s="5">
        <f>'90.1 Data-SI'!U1135*Convert!$B$7/Convert!$B$5/$D1135</f>
        <v>262.14058898357774</v>
      </c>
      <c r="V1135" s="5">
        <f>'90.1 Data-SI'!V1135*Convert!$B$6/Convert!$B$5/$D1135</f>
        <v>140.62530486930072</v>
      </c>
      <c r="W1135" s="5">
        <f>'90.1 Data-SI'!W1135*Convert!$B$6/Convert!$B$5/$D1135</f>
        <v>304.27166126270885</v>
      </c>
      <c r="X1135" s="5">
        <f>'90.1 Data-SI'!X1135*Convert!$B$7/Convert!$B$5/$D1135</f>
        <v>439.30288944363156</v>
      </c>
      <c r="Y1135" s="5">
        <f t="shared" si="36"/>
        <v>743.57455070634046</v>
      </c>
      <c r="Z1135" s="5">
        <f>'90.1 Data-SI'!Z1135*Convert!$B$6/Convert!$B$5/$D1135</f>
        <v>3856.0261302879876</v>
      </c>
      <c r="AA1135" s="5">
        <f>'90.1 Data-SI'!AA1135*Convert!$B$6/Convert!$B$5/$D1135</f>
        <v>5384.6163787744017</v>
      </c>
      <c r="AB1135" s="5">
        <f t="shared" si="37"/>
        <v>9240.6425090623889</v>
      </c>
    </row>
    <row r="1136" spans="1:28" x14ac:dyDescent="0.25">
      <c r="A1136" s="95">
        <v>2019</v>
      </c>
      <c r="B1136" s="95" t="s">
        <v>65</v>
      </c>
      <c r="C1136" s="52" t="s">
        <v>5</v>
      </c>
      <c r="D1136" s="5">
        <f>VLOOKUP(B1136,SWH!$A$4:$C$19,3,FALSE)</f>
        <v>232.34</v>
      </c>
      <c r="E1136" s="5">
        <f>'90.1 Data-SI'!E1136*Convert!$B$6/Convert!$B$5/$D1136</f>
        <v>0</v>
      </c>
      <c r="F1136" s="5">
        <f>'90.1 Data-SI'!F1136*Convert!$B$7/Convert!$B$5/$D1136</f>
        <v>324.85371055828148</v>
      </c>
      <c r="G1136" s="5">
        <f>'90.1 Data-SI'!G1136*Convert!$B$6/Convert!$B$5/$D1136</f>
        <v>127.94100838809025</v>
      </c>
      <c r="H1136" s="5">
        <f>'90.1 Data-SI'!H1136*Convert!$B$6/Convert!$B$5/$D1136</f>
        <v>95.984153969756974</v>
      </c>
      <c r="I1136" s="5">
        <f>'90.1 Data-SI'!I1136*Convert!$B$6/Convert!$B$5/$D1136</f>
        <v>33.357806567004296</v>
      </c>
      <c r="J1136" s="5">
        <f>'90.1 Data-SI'!J1136*Convert!$B$6/Convert!$B$5/$D1136</f>
        <v>954.50277610398552</v>
      </c>
      <c r="K1136" s="5">
        <f>'90.1 Data-SI'!K1136*Convert!$B$7/Convert!$B$5/$D1136</f>
        <v>618.39622009889717</v>
      </c>
      <c r="L1136" s="5">
        <f>'90.1 Data-SI'!L1136*Convert!$B$6/Convert!$B$5/$D1136</f>
        <v>0</v>
      </c>
      <c r="M1136" s="5">
        <f>'90.1 Data-SI'!M1136*Convert!$B$6/Convert!$B$5/$D1136</f>
        <v>212.75540874006481</v>
      </c>
      <c r="N1136" s="5">
        <f>'90.1 Data-SI'!N1136*Convert!$B$6/Convert!$B$5/$D1136</f>
        <v>0</v>
      </c>
      <c r="O1136" s="5">
        <f>'90.1 Data-SI'!O1136*Convert!$B$6/Convert!$B$5/$D1136</f>
        <v>0</v>
      </c>
      <c r="P1136" s="5">
        <f>'90.1 Data-SI'!P1136*Convert!$B$6/Convert!$B$5/$D1136</f>
        <v>0</v>
      </c>
      <c r="Q1136" s="5">
        <f>'90.1 Data-SI'!Q1136*Convert!$B$6/Convert!$B$5/$D1136</f>
        <v>0</v>
      </c>
      <c r="R1136" s="5">
        <f>'90.1 Data-SI'!R1136*Convert!$B$6/Convert!$B$5/$D1136</f>
        <v>0</v>
      </c>
      <c r="S1136" s="5">
        <f>'90.1 Data-SI'!S1136*Convert!$B$6/Convert!$B$5/$D1136</f>
        <v>0</v>
      </c>
      <c r="T1136" s="5">
        <f>'90.1 Data-SI'!T1136*Convert!$B$6/Convert!$B$5/$D1136</f>
        <v>0</v>
      </c>
      <c r="U1136" s="5">
        <f>'90.1 Data-SI'!U1136*Convert!$B$7/Convert!$B$5/$D1136</f>
        <v>256.81405602899969</v>
      </c>
      <c r="V1136" s="5">
        <f>'90.1 Data-SI'!V1136*Convert!$B$6/Convert!$B$5/$D1136</f>
        <v>140.58744129771503</v>
      </c>
      <c r="W1136" s="5">
        <f>'90.1 Data-SI'!W1136*Convert!$B$6/Convert!$B$5/$D1136</f>
        <v>340.69641712815502</v>
      </c>
      <c r="X1136" s="5">
        <f>'90.1 Data-SI'!X1136*Convert!$B$7/Convert!$B$5/$D1136</f>
        <v>324.85371055828148</v>
      </c>
      <c r="Y1136" s="5">
        <f t="shared" si="36"/>
        <v>665.55012768643655</v>
      </c>
      <c r="Z1136" s="5">
        <f>'90.1 Data-SI'!Z1136*Convert!$B$6/Convert!$B$5/$D1136</f>
        <v>3506.0910016929206</v>
      </c>
      <c r="AA1136" s="5">
        <f>'90.1 Data-SI'!AA1136*Convert!$B$6/Convert!$B$5/$D1136</f>
        <v>5071.2574603311223</v>
      </c>
      <c r="AB1136" s="5">
        <f t="shared" si="37"/>
        <v>8577.3484620240433</v>
      </c>
    </row>
    <row r="1137" spans="1:28" x14ac:dyDescent="0.25">
      <c r="A1137" s="95">
        <v>2019</v>
      </c>
      <c r="B1137" s="95" t="s">
        <v>65</v>
      </c>
      <c r="C1137" s="52" t="s">
        <v>15</v>
      </c>
      <c r="D1137" s="5">
        <f>VLOOKUP(B1137,SWH!$A$4:$C$19,3,FALSE)</f>
        <v>232.34</v>
      </c>
      <c r="E1137" s="5">
        <f>'90.1 Data-SI'!E1137*Convert!$B$6/Convert!$B$5/$D1137</f>
        <v>0</v>
      </c>
      <c r="F1137" s="5">
        <f>'90.1 Data-SI'!F1137*Convert!$B$7/Convert!$B$5/$D1137</f>
        <v>249.23249452430827</v>
      </c>
      <c r="G1137" s="5">
        <f>'90.1 Data-SI'!G1137*Convert!$B$6/Convert!$B$5/$D1137</f>
        <v>20.824964372136616</v>
      </c>
      <c r="H1137" s="5">
        <f>'90.1 Data-SI'!H1137*Convert!$B$6/Convert!$B$5/$D1137</f>
        <v>96.249198970856881</v>
      </c>
      <c r="I1137" s="5">
        <f>'90.1 Data-SI'!I1137*Convert!$B$6/Convert!$B$5/$D1137</f>
        <v>33.395670138589992</v>
      </c>
      <c r="J1137" s="5">
        <f>'90.1 Data-SI'!J1137*Convert!$B$6/Convert!$B$5/$D1137</f>
        <v>954.50277610398552</v>
      </c>
      <c r="K1137" s="5">
        <f>'90.1 Data-SI'!K1137*Convert!$B$7/Convert!$B$5/$D1137</f>
        <v>618.39622009889717</v>
      </c>
      <c r="L1137" s="5">
        <f>'90.1 Data-SI'!L1137*Convert!$B$6/Convert!$B$5/$D1137</f>
        <v>0</v>
      </c>
      <c r="M1137" s="5">
        <f>'90.1 Data-SI'!M1137*Convert!$B$6/Convert!$B$5/$D1137</f>
        <v>167.88707641100686</v>
      </c>
      <c r="N1137" s="5">
        <f>'90.1 Data-SI'!N1137*Convert!$B$6/Convert!$B$5/$D1137</f>
        <v>0</v>
      </c>
      <c r="O1137" s="5">
        <f>'90.1 Data-SI'!O1137*Convert!$B$6/Convert!$B$5/$D1137</f>
        <v>0</v>
      </c>
      <c r="P1137" s="5">
        <f>'90.1 Data-SI'!P1137*Convert!$B$6/Convert!$B$5/$D1137</f>
        <v>0</v>
      </c>
      <c r="Q1137" s="5">
        <f>'90.1 Data-SI'!Q1137*Convert!$B$6/Convert!$B$5/$D1137</f>
        <v>0</v>
      </c>
      <c r="R1137" s="5">
        <f>'90.1 Data-SI'!R1137*Convert!$B$6/Convert!$B$5/$D1137</f>
        <v>0</v>
      </c>
      <c r="S1137" s="5">
        <f>'90.1 Data-SI'!S1137*Convert!$B$6/Convert!$B$5/$D1137</f>
        <v>0</v>
      </c>
      <c r="T1137" s="5">
        <f>'90.1 Data-SI'!T1137*Convert!$B$6/Convert!$B$5/$D1137</f>
        <v>0</v>
      </c>
      <c r="U1137" s="5">
        <f>'90.1 Data-SI'!U1137*Convert!$B$7/Convert!$B$5/$D1137</f>
        <v>260.92235516914866</v>
      </c>
      <c r="V1137" s="5">
        <f>'90.1 Data-SI'!V1137*Convert!$B$6/Convert!$B$5/$D1137</f>
        <v>139.71657915124388</v>
      </c>
      <c r="W1137" s="5">
        <f>'90.1 Data-SI'!W1137*Convert!$B$6/Convert!$B$5/$D1137</f>
        <v>188.71204078314349</v>
      </c>
      <c r="X1137" s="5">
        <f>'90.1 Data-SI'!X1137*Convert!$B$7/Convert!$B$5/$D1137</f>
        <v>249.23249452430827</v>
      </c>
      <c r="Y1137" s="5">
        <f t="shared" si="36"/>
        <v>437.94453530745176</v>
      </c>
      <c r="Z1137" s="5">
        <f>'90.1 Data-SI'!Z1137*Convert!$B$6/Convert!$B$5/$D1137</f>
        <v>3297.1598136830121</v>
      </c>
      <c r="AA1137" s="5">
        <f>'90.1 Data-SI'!AA1137*Convert!$B$6/Convert!$B$5/$D1137</f>
        <v>4709.7739424024176</v>
      </c>
      <c r="AB1137" s="5">
        <f t="shared" si="37"/>
        <v>8006.9337560854292</v>
      </c>
    </row>
    <row r="1138" spans="1:28" x14ac:dyDescent="0.25">
      <c r="A1138" s="95">
        <v>2019</v>
      </c>
      <c r="B1138" s="95" t="s">
        <v>65</v>
      </c>
      <c r="C1138" s="52" t="s">
        <v>16</v>
      </c>
      <c r="D1138" s="5">
        <f>VLOOKUP(B1138,SWH!$A$4:$C$19,3,FALSE)</f>
        <v>232.34</v>
      </c>
      <c r="E1138" s="5">
        <f>'90.1 Data-SI'!E1138*Convert!$B$6/Convert!$B$5/$D1138</f>
        <v>0</v>
      </c>
      <c r="F1138" s="5">
        <f>'90.1 Data-SI'!F1138*Convert!$B$7/Convert!$B$5/$D1138</f>
        <v>645.67688158159024</v>
      </c>
      <c r="G1138" s="5">
        <f>'90.1 Data-SI'!G1138*Convert!$B$6/Convert!$B$5/$D1138</f>
        <v>131.80309268983194</v>
      </c>
      <c r="H1138" s="5">
        <f>'90.1 Data-SI'!H1138*Convert!$B$6/Convert!$B$5/$D1138</f>
        <v>95.984153969756974</v>
      </c>
      <c r="I1138" s="5">
        <f>'90.1 Data-SI'!I1138*Convert!$B$6/Convert!$B$5/$D1138</f>
        <v>33.357806567004296</v>
      </c>
      <c r="J1138" s="5">
        <f>'90.1 Data-SI'!J1138*Convert!$B$6/Convert!$B$5/$D1138</f>
        <v>954.50277610398552</v>
      </c>
      <c r="K1138" s="5">
        <f>'90.1 Data-SI'!K1138*Convert!$B$7/Convert!$B$5/$D1138</f>
        <v>618.39622009889717</v>
      </c>
      <c r="L1138" s="5">
        <f>'90.1 Data-SI'!L1138*Convert!$B$6/Convert!$B$5/$D1138</f>
        <v>0</v>
      </c>
      <c r="M1138" s="5">
        <f>'90.1 Data-SI'!M1138*Convert!$B$6/Convert!$B$5/$D1138</f>
        <v>195.52748366857003</v>
      </c>
      <c r="N1138" s="5">
        <f>'90.1 Data-SI'!N1138*Convert!$B$6/Convert!$B$5/$D1138</f>
        <v>0</v>
      </c>
      <c r="O1138" s="5">
        <f>'90.1 Data-SI'!O1138*Convert!$B$6/Convert!$B$5/$D1138</f>
        <v>0</v>
      </c>
      <c r="P1138" s="5">
        <f>'90.1 Data-SI'!P1138*Convert!$B$6/Convert!$B$5/$D1138</f>
        <v>0</v>
      </c>
      <c r="Q1138" s="5">
        <f>'90.1 Data-SI'!Q1138*Convert!$B$6/Convert!$B$5/$D1138</f>
        <v>0</v>
      </c>
      <c r="R1138" s="5">
        <f>'90.1 Data-SI'!R1138*Convert!$B$6/Convert!$B$5/$D1138</f>
        <v>0</v>
      </c>
      <c r="S1138" s="5">
        <f>'90.1 Data-SI'!S1138*Convert!$B$6/Convert!$B$5/$D1138</f>
        <v>0</v>
      </c>
      <c r="T1138" s="5">
        <f>'90.1 Data-SI'!T1138*Convert!$B$6/Convert!$B$5/$D1138</f>
        <v>0</v>
      </c>
      <c r="U1138" s="5">
        <f>'90.1 Data-SI'!U1138*Convert!$B$7/Convert!$B$5/$D1138</f>
        <v>276.00771857335513</v>
      </c>
      <c r="V1138" s="5">
        <f>'90.1 Data-SI'!V1138*Convert!$B$6/Convert!$B$5/$D1138</f>
        <v>139.79230629441528</v>
      </c>
      <c r="W1138" s="5">
        <f>'90.1 Data-SI'!W1138*Convert!$B$6/Convert!$B$5/$D1138</f>
        <v>327.33057635840197</v>
      </c>
      <c r="X1138" s="5">
        <f>'90.1 Data-SI'!X1138*Convert!$B$7/Convert!$B$5/$D1138</f>
        <v>645.67688158159024</v>
      </c>
      <c r="Y1138" s="5">
        <f t="shared" si="36"/>
        <v>973.00745793999226</v>
      </c>
      <c r="Z1138" s="5">
        <f>'90.1 Data-SI'!Z1138*Convert!$B$6/Convert!$B$5/$D1138</f>
        <v>4499.4796658154228</v>
      </c>
      <c r="AA1138" s="5">
        <f>'90.1 Data-SI'!AA1138*Convert!$B$6/Convert!$B$5/$D1138</f>
        <v>6050.4472851089877</v>
      </c>
      <c r="AB1138" s="5">
        <f t="shared" si="37"/>
        <v>10549.926950924411</v>
      </c>
    </row>
    <row r="1139" spans="1:28" x14ac:dyDescent="0.25">
      <c r="A1139" s="95">
        <v>2019</v>
      </c>
      <c r="B1139" s="95" t="s">
        <v>65</v>
      </c>
      <c r="C1139" s="52" t="s">
        <v>9</v>
      </c>
      <c r="D1139" s="5">
        <f>VLOOKUP(B1139,SWH!$A$4:$C$19,3,FALSE)</f>
        <v>232.34</v>
      </c>
      <c r="E1139" s="5">
        <f>'90.1 Data-SI'!E1139*Convert!$B$6/Convert!$B$5/$D1139</f>
        <v>0</v>
      </c>
      <c r="F1139" s="5">
        <f>'90.1 Data-SI'!F1139*Convert!$B$7/Convert!$B$5/$D1139</f>
        <v>491.63510372729627</v>
      </c>
      <c r="G1139" s="5">
        <f>'90.1 Data-SI'!G1139*Convert!$B$6/Convert!$B$5/$D1139</f>
        <v>81.86104176828978</v>
      </c>
      <c r="H1139" s="5">
        <f>'90.1 Data-SI'!H1139*Convert!$B$6/Convert!$B$5/$D1139</f>
        <v>95.794836111828445</v>
      </c>
      <c r="I1139" s="5">
        <f>'90.1 Data-SI'!I1139*Convert!$B$6/Convert!$B$5/$D1139</f>
        <v>33.282079423832883</v>
      </c>
      <c r="J1139" s="5">
        <f>'90.1 Data-SI'!J1139*Convert!$B$6/Convert!$B$5/$D1139</f>
        <v>954.50277610398552</v>
      </c>
      <c r="K1139" s="5">
        <f>'90.1 Data-SI'!K1139*Convert!$B$7/Convert!$B$5/$D1139</f>
        <v>618.39622009889717</v>
      </c>
      <c r="L1139" s="5">
        <f>'90.1 Data-SI'!L1139*Convert!$B$6/Convert!$B$5/$D1139</f>
        <v>0</v>
      </c>
      <c r="M1139" s="5">
        <f>'90.1 Data-SI'!M1139*Convert!$B$6/Convert!$B$5/$D1139</f>
        <v>204.12251441852453</v>
      </c>
      <c r="N1139" s="5">
        <f>'90.1 Data-SI'!N1139*Convert!$B$6/Convert!$B$5/$D1139</f>
        <v>0</v>
      </c>
      <c r="O1139" s="5">
        <f>'90.1 Data-SI'!O1139*Convert!$B$6/Convert!$B$5/$D1139</f>
        <v>0</v>
      </c>
      <c r="P1139" s="5">
        <f>'90.1 Data-SI'!P1139*Convert!$B$6/Convert!$B$5/$D1139</f>
        <v>0</v>
      </c>
      <c r="Q1139" s="5">
        <f>'90.1 Data-SI'!Q1139*Convert!$B$6/Convert!$B$5/$D1139</f>
        <v>0</v>
      </c>
      <c r="R1139" s="5">
        <f>'90.1 Data-SI'!R1139*Convert!$B$6/Convert!$B$5/$D1139</f>
        <v>0</v>
      </c>
      <c r="S1139" s="5">
        <f>'90.1 Data-SI'!S1139*Convert!$B$6/Convert!$B$5/$D1139</f>
        <v>0</v>
      </c>
      <c r="T1139" s="5">
        <f>'90.1 Data-SI'!T1139*Convert!$B$6/Convert!$B$5/$D1139</f>
        <v>0</v>
      </c>
      <c r="U1139" s="5">
        <f>'90.1 Data-SI'!U1139*Convert!$B$7/Convert!$B$5/$D1139</f>
        <v>272.56037607720486</v>
      </c>
      <c r="V1139" s="5">
        <f>'90.1 Data-SI'!V1139*Convert!$B$6/Convert!$B$5/$D1139</f>
        <v>138.80785343318698</v>
      </c>
      <c r="W1139" s="5">
        <f>'90.1 Data-SI'!W1139*Convert!$B$6/Convert!$B$5/$D1139</f>
        <v>285.98355618681433</v>
      </c>
      <c r="X1139" s="5">
        <f>'90.1 Data-SI'!X1139*Convert!$B$7/Convert!$B$5/$D1139</f>
        <v>491.63510372729627</v>
      </c>
      <c r="Y1139" s="5">
        <f t="shared" si="36"/>
        <v>777.61865991411059</v>
      </c>
      <c r="Z1139" s="5">
        <f>'90.1 Data-SI'!Z1139*Convert!$B$6/Convert!$B$5/$D1139</f>
        <v>4039.3236803343757</v>
      </c>
      <c r="AA1139" s="5">
        <f>'90.1 Data-SI'!AA1139*Convert!$B$6/Convert!$B$5/$D1139</f>
        <v>5547.694781594023</v>
      </c>
      <c r="AB1139" s="5">
        <f t="shared" si="37"/>
        <v>9587.0184619283991</v>
      </c>
    </row>
    <row r="1140" spans="1:28" x14ac:dyDescent="0.25">
      <c r="A1140" s="95">
        <v>2019</v>
      </c>
      <c r="B1140" s="95" t="s">
        <v>65</v>
      </c>
      <c r="C1140" s="52" t="s">
        <v>12</v>
      </c>
      <c r="D1140" s="5">
        <f>VLOOKUP(B1140,SWH!$A$4:$C$19,3,FALSE)</f>
        <v>232.34</v>
      </c>
      <c r="E1140" s="5">
        <f>'90.1 Data-SI'!E1140*Convert!$B$6/Convert!$B$5/$D1140</f>
        <v>0</v>
      </c>
      <c r="F1140" s="5">
        <f>'90.1 Data-SI'!F1140*Convert!$B$7/Convert!$B$5/$D1140</f>
        <v>820.61007335992292</v>
      </c>
      <c r="G1140" s="5">
        <f>'90.1 Data-SI'!G1140*Convert!$B$6/Convert!$B$5/$D1140</f>
        <v>90.266754660315812</v>
      </c>
      <c r="H1140" s="5">
        <f>'90.1 Data-SI'!H1140*Convert!$B$6/Convert!$B$5/$D1140</f>
        <v>95.90842682658554</v>
      </c>
      <c r="I1140" s="5">
        <f>'90.1 Data-SI'!I1140*Convert!$B$6/Convert!$B$5/$D1140</f>
        <v>33.433533710175695</v>
      </c>
      <c r="J1140" s="5">
        <f>'90.1 Data-SI'!J1140*Convert!$B$6/Convert!$B$5/$D1140</f>
        <v>954.50277610398552</v>
      </c>
      <c r="K1140" s="5">
        <f>'90.1 Data-SI'!K1140*Convert!$B$7/Convert!$B$5/$D1140</f>
        <v>618.39622009889717</v>
      </c>
      <c r="L1140" s="5">
        <f>'90.1 Data-SI'!L1140*Convert!$B$6/Convert!$B$5/$D1140</f>
        <v>0</v>
      </c>
      <c r="M1140" s="5">
        <f>'90.1 Data-SI'!M1140*Convert!$B$6/Convert!$B$5/$D1140</f>
        <v>192.72557937122798</v>
      </c>
      <c r="N1140" s="5">
        <f>'90.1 Data-SI'!N1140*Convert!$B$6/Convert!$B$5/$D1140</f>
        <v>0</v>
      </c>
      <c r="O1140" s="5">
        <f>'90.1 Data-SI'!O1140*Convert!$B$6/Convert!$B$5/$D1140</f>
        <v>0</v>
      </c>
      <c r="P1140" s="5">
        <f>'90.1 Data-SI'!P1140*Convert!$B$6/Convert!$B$5/$D1140</f>
        <v>0</v>
      </c>
      <c r="Q1140" s="5">
        <f>'90.1 Data-SI'!Q1140*Convert!$B$6/Convert!$B$5/$D1140</f>
        <v>0</v>
      </c>
      <c r="R1140" s="5">
        <f>'90.1 Data-SI'!R1140*Convert!$B$6/Convert!$B$5/$D1140</f>
        <v>0</v>
      </c>
      <c r="S1140" s="5">
        <f>'90.1 Data-SI'!S1140*Convert!$B$6/Convert!$B$5/$D1140</f>
        <v>0</v>
      </c>
      <c r="T1140" s="5">
        <f>'90.1 Data-SI'!T1140*Convert!$B$6/Convert!$B$5/$D1140</f>
        <v>0</v>
      </c>
      <c r="U1140" s="5">
        <f>'90.1 Data-SI'!U1140*Convert!$B$7/Convert!$B$5/$D1140</f>
        <v>292.51867473912756</v>
      </c>
      <c r="V1140" s="5">
        <f>'90.1 Data-SI'!V1140*Convert!$B$6/Convert!$B$5/$D1140</f>
        <v>138.54280843208707</v>
      </c>
      <c r="W1140" s="5">
        <f>'90.1 Data-SI'!W1140*Convert!$B$6/Convert!$B$5/$D1140</f>
        <v>282.99233403154375</v>
      </c>
      <c r="X1140" s="5">
        <f>'90.1 Data-SI'!X1140*Convert!$B$7/Convert!$B$5/$D1140</f>
        <v>820.61007335992292</v>
      </c>
      <c r="Y1140" s="5">
        <f t="shared" si="36"/>
        <v>1103.6024073914666</v>
      </c>
      <c r="Z1140" s="5">
        <f>'90.1 Data-SI'!Z1140*Convert!$B$6/Convert!$B$5/$D1140</f>
        <v>5058.7624817078422</v>
      </c>
      <c r="AA1140" s="5">
        <f>'90.1 Data-SI'!AA1140*Convert!$B$6/Convert!$B$5/$D1140</f>
        <v>6564.1423608122186</v>
      </c>
      <c r="AB1140" s="5">
        <f t="shared" si="37"/>
        <v>11622.90484252006</v>
      </c>
    </row>
    <row r="1141" spans="1:28" x14ac:dyDescent="0.25">
      <c r="A1141" s="95">
        <v>2019</v>
      </c>
      <c r="B1141" s="95" t="s">
        <v>65</v>
      </c>
      <c r="C1141" s="52" t="s">
        <v>8</v>
      </c>
      <c r="D1141" s="5">
        <f>VLOOKUP(B1141,SWH!$A$4:$C$19,3,FALSE)</f>
        <v>232.34</v>
      </c>
      <c r="E1141" s="5">
        <f>'90.1 Data-SI'!E1141*Convert!$B$6/Convert!$B$5/$D1141</f>
        <v>0</v>
      </c>
      <c r="F1141" s="5">
        <f>'90.1 Data-SI'!F1141*Convert!$B$7/Convert!$B$5/$D1141</f>
        <v>1162.0265798207608</v>
      </c>
      <c r="G1141" s="5">
        <f>'90.1 Data-SI'!G1141*Convert!$B$6/Convert!$B$5/$D1141</f>
        <v>27.943315830248771</v>
      </c>
      <c r="H1141" s="5">
        <f>'90.1 Data-SI'!H1141*Convert!$B$6/Convert!$B$5/$D1141</f>
        <v>97.347242546842267</v>
      </c>
      <c r="I1141" s="5">
        <f>'90.1 Data-SI'!I1141*Convert!$B$6/Convert!$B$5/$D1141</f>
        <v>34.03935085554695</v>
      </c>
      <c r="J1141" s="5">
        <f>'90.1 Data-SI'!J1141*Convert!$B$6/Convert!$B$5/$D1141</f>
        <v>954.50277610398552</v>
      </c>
      <c r="K1141" s="5">
        <f>'90.1 Data-SI'!K1141*Convert!$B$7/Convert!$B$5/$D1141</f>
        <v>618.39622009889717</v>
      </c>
      <c r="L1141" s="5">
        <f>'90.1 Data-SI'!L1141*Convert!$B$6/Convert!$B$5/$D1141</f>
        <v>0</v>
      </c>
      <c r="M1141" s="5">
        <f>'90.1 Data-SI'!M1141*Convert!$B$6/Convert!$B$5/$D1141</f>
        <v>192.68771579964226</v>
      </c>
      <c r="N1141" s="5">
        <f>'90.1 Data-SI'!N1141*Convert!$B$6/Convert!$B$5/$D1141</f>
        <v>0</v>
      </c>
      <c r="O1141" s="5">
        <f>'90.1 Data-SI'!O1141*Convert!$B$6/Convert!$B$5/$D1141</f>
        <v>0</v>
      </c>
      <c r="P1141" s="5">
        <f>'90.1 Data-SI'!P1141*Convert!$B$6/Convert!$B$5/$D1141</f>
        <v>0</v>
      </c>
      <c r="Q1141" s="5">
        <f>'90.1 Data-SI'!Q1141*Convert!$B$6/Convert!$B$5/$D1141</f>
        <v>0</v>
      </c>
      <c r="R1141" s="5">
        <f>'90.1 Data-SI'!R1141*Convert!$B$6/Convert!$B$5/$D1141</f>
        <v>0</v>
      </c>
      <c r="S1141" s="5">
        <f>'90.1 Data-SI'!S1141*Convert!$B$6/Convert!$B$5/$D1141</f>
        <v>0</v>
      </c>
      <c r="T1141" s="5">
        <f>'90.1 Data-SI'!T1141*Convert!$B$6/Convert!$B$5/$D1141</f>
        <v>0</v>
      </c>
      <c r="U1141" s="5">
        <f>'90.1 Data-SI'!U1141*Convert!$B$7/Convert!$B$5/$D1141</f>
        <v>314.7838416879477</v>
      </c>
      <c r="V1141" s="5">
        <f>'90.1 Data-SI'!V1141*Convert!$B$6/Convert!$B$5/$D1141</f>
        <v>136.49817556645911</v>
      </c>
      <c r="W1141" s="5">
        <f>'90.1 Data-SI'!W1141*Convert!$B$6/Convert!$B$5/$D1141</f>
        <v>220.63103162989108</v>
      </c>
      <c r="X1141" s="5">
        <f>'90.1 Data-SI'!X1141*Convert!$B$7/Convert!$B$5/$D1141</f>
        <v>1162.0265798207608</v>
      </c>
      <c r="Y1141" s="5">
        <f t="shared" si="36"/>
        <v>1382.657611450652</v>
      </c>
      <c r="Z1141" s="5">
        <f>'90.1 Data-SI'!Z1141*Convert!$B$6/Convert!$B$5/$D1141</f>
        <v>6121.3278911174239</v>
      </c>
      <c r="AA1141" s="5">
        <f>'90.1 Data-SI'!AA1141*Convert!$B$6/Convert!$B$5/$D1141</f>
        <v>7564.3464678201472</v>
      </c>
      <c r="AB1141" s="5">
        <f t="shared" si="37"/>
        <v>13685.674358937571</v>
      </c>
    </row>
    <row r="1142" spans="1:28" x14ac:dyDescent="0.25">
      <c r="A1142" s="95">
        <v>2004</v>
      </c>
      <c r="B1142" s="95" t="s">
        <v>64</v>
      </c>
      <c r="C1142" s="52" t="s">
        <v>10</v>
      </c>
      <c r="D1142" s="5">
        <f>VLOOKUP(B1142,SWH!$A$4:$C$19,3,FALSE)</f>
        <v>511.15</v>
      </c>
      <c r="E1142" s="5">
        <f>'90.1 Data-SI'!E1142*Convert!$B$6/Convert!$B$5/$D1142</f>
        <v>0</v>
      </c>
      <c r="F1142" s="5">
        <f>'90.1 Data-SI'!F1142*Convert!$B$7/Convert!$B$5/$D1142</f>
        <v>0</v>
      </c>
      <c r="G1142" s="5">
        <f>'90.1 Data-SI'!G1142*Convert!$B$6/Convert!$B$5/$D1142</f>
        <v>1697.1591128935843</v>
      </c>
      <c r="H1142" s="5">
        <f>'90.1 Data-SI'!H1142*Convert!$B$6/Convert!$B$5/$D1142</f>
        <v>319.51566185181559</v>
      </c>
      <c r="I1142" s="5">
        <f>'90.1 Data-SI'!I1142*Convert!$B$6/Convert!$B$5/$D1142</f>
        <v>100.07991239796972</v>
      </c>
      <c r="J1142" s="5">
        <f>'90.1 Data-SI'!J1142*Convert!$B$6/Convert!$B$5/$D1142</f>
        <v>792.92892932059522</v>
      </c>
      <c r="K1142" s="5">
        <f>'90.1 Data-SI'!K1142*Convert!$B$7/Convert!$B$5/$D1142</f>
        <v>276.7465301553143</v>
      </c>
      <c r="L1142" s="5">
        <f>'90.1 Data-SI'!L1142*Convert!$B$6/Convert!$B$5/$D1142</f>
        <v>0</v>
      </c>
      <c r="M1142" s="5">
        <f>'90.1 Data-SI'!M1142*Convert!$B$6/Convert!$B$5/$D1142</f>
        <v>602.38985620659287</v>
      </c>
      <c r="N1142" s="5">
        <f>'90.1 Data-SI'!N1142*Convert!$B$6/Convert!$B$5/$D1142</f>
        <v>0.77447911571945616</v>
      </c>
      <c r="O1142" s="5">
        <f>'90.1 Data-SI'!O1142*Convert!$B$6/Convert!$B$5/$D1142</f>
        <v>0.77447911571945616</v>
      </c>
      <c r="P1142" s="5">
        <f>'90.1 Data-SI'!P1142*Convert!$B$6/Convert!$B$5/$D1142</f>
        <v>0</v>
      </c>
      <c r="Q1142" s="5">
        <f>'90.1 Data-SI'!Q1142*Convert!$B$6/Convert!$B$5/$D1142</f>
        <v>0</v>
      </c>
      <c r="R1142" s="5">
        <f>'90.1 Data-SI'!R1142*Convert!$B$6/Convert!$B$5/$D1142</f>
        <v>0</v>
      </c>
      <c r="S1142" s="5">
        <f>'90.1 Data-SI'!S1142*Convert!$B$6/Convert!$B$5/$D1142</f>
        <v>0</v>
      </c>
      <c r="T1142" s="5">
        <f>'90.1 Data-SI'!T1142*Convert!$B$6/Convert!$B$5/$D1142</f>
        <v>133.36530372689032</v>
      </c>
      <c r="U1142" s="5">
        <f>'90.1 Data-SI'!U1142*Convert!$B$7/Convert!$B$5/$D1142</f>
        <v>127.21892899453304</v>
      </c>
      <c r="V1142" s="5">
        <f>'90.1 Data-SI'!V1142*Convert!$B$6/Convert!$B$5/$D1142</f>
        <v>114.82943689067136</v>
      </c>
      <c r="W1142" s="5">
        <f>'90.1 Data-SI'!W1142*Convert!$B$6/Convert!$B$5/$D1142</f>
        <v>2299.5489691001771</v>
      </c>
      <c r="X1142" s="5">
        <f>'90.1 Data-SI'!X1142*Convert!$B$7/Convert!$B$5/$D1142</f>
        <v>0</v>
      </c>
      <c r="Y1142" s="5">
        <f t="shared" si="36"/>
        <v>2299.5489691001771</v>
      </c>
      <c r="Z1142" s="5">
        <f>'90.1 Data-SI'!Z1142*Convert!$B$6/Convert!$B$5/$D1142</f>
        <v>1180.2201191213712</v>
      </c>
      <c r="AA1142" s="5">
        <f>'90.1 Data-SI'!AA1142*Convert!$B$6/Convert!$B$5/$D1142</f>
        <v>4941.2456008781937</v>
      </c>
      <c r="AB1142" s="5">
        <f t="shared" si="37"/>
        <v>6121.4657199995654</v>
      </c>
    </row>
    <row r="1143" spans="1:28" x14ac:dyDescent="0.25">
      <c r="A1143" s="95">
        <v>2004</v>
      </c>
      <c r="B1143" s="95" t="s">
        <v>64</v>
      </c>
      <c r="C1143" s="52" t="s">
        <v>6</v>
      </c>
      <c r="D1143" s="5">
        <f>VLOOKUP(B1143,SWH!$A$4:$C$19,3,FALSE)</f>
        <v>511.15</v>
      </c>
      <c r="E1143" s="5">
        <f>'90.1 Data-SI'!E1143*Convert!$B$6/Convert!$B$5/$D1143</f>
        <v>0</v>
      </c>
      <c r="F1143" s="5">
        <f>'90.1 Data-SI'!F1143*Convert!$B$7/Convert!$B$5/$D1143</f>
        <v>0.28865195039507874</v>
      </c>
      <c r="G1143" s="5">
        <f>'90.1 Data-SI'!G1143*Convert!$B$6/Convert!$B$5/$D1143</f>
        <v>1433.9738987250973</v>
      </c>
      <c r="H1143" s="5">
        <f>'90.1 Data-SI'!H1143*Convert!$B$6/Convert!$B$5/$D1143</f>
        <v>319.51566185181559</v>
      </c>
      <c r="I1143" s="5">
        <f>'90.1 Data-SI'!I1143*Convert!$B$6/Convert!$B$5/$D1143</f>
        <v>100.09712304498571</v>
      </c>
      <c r="J1143" s="5">
        <f>'90.1 Data-SI'!J1143*Convert!$B$6/Convert!$B$5/$D1143</f>
        <v>792.92892932059522</v>
      </c>
      <c r="K1143" s="5">
        <f>'90.1 Data-SI'!K1143*Convert!$B$7/Convert!$B$5/$D1143</f>
        <v>276.7465301553143</v>
      </c>
      <c r="L1143" s="5">
        <f>'90.1 Data-SI'!L1143*Convert!$B$6/Convert!$B$5/$D1143</f>
        <v>0</v>
      </c>
      <c r="M1143" s="5">
        <f>'90.1 Data-SI'!M1143*Convert!$B$6/Convert!$B$5/$D1143</f>
        <v>648.17017726912093</v>
      </c>
      <c r="N1143" s="5">
        <f>'90.1 Data-SI'!N1143*Convert!$B$6/Convert!$B$5/$D1143</f>
        <v>0.77447911571945616</v>
      </c>
      <c r="O1143" s="5">
        <f>'90.1 Data-SI'!O1143*Convert!$B$6/Convert!$B$5/$D1143</f>
        <v>0.77447911571945616</v>
      </c>
      <c r="P1143" s="5">
        <f>'90.1 Data-SI'!P1143*Convert!$B$6/Convert!$B$5/$D1143</f>
        <v>0</v>
      </c>
      <c r="Q1143" s="5">
        <f>'90.1 Data-SI'!Q1143*Convert!$B$6/Convert!$B$5/$D1143</f>
        <v>0</v>
      </c>
      <c r="R1143" s="5">
        <f>'90.1 Data-SI'!R1143*Convert!$B$6/Convert!$B$5/$D1143</f>
        <v>0</v>
      </c>
      <c r="S1143" s="5">
        <f>'90.1 Data-SI'!S1143*Convert!$B$6/Convert!$B$5/$D1143</f>
        <v>0</v>
      </c>
      <c r="T1143" s="5">
        <f>'90.1 Data-SI'!T1143*Convert!$B$6/Convert!$B$5/$D1143</f>
        <v>133.31367178584236</v>
      </c>
      <c r="U1143" s="5">
        <f>'90.1 Data-SI'!U1143*Convert!$B$7/Convert!$B$5/$D1143</f>
        <v>126.459008553697</v>
      </c>
      <c r="V1143" s="5">
        <f>'90.1 Data-SI'!V1143*Convert!$B$6/Convert!$B$5/$D1143</f>
        <v>115.27691371308707</v>
      </c>
      <c r="W1143" s="5">
        <f>'90.1 Data-SI'!W1143*Convert!$B$6/Convert!$B$5/$D1143</f>
        <v>2082.1440759942179</v>
      </c>
      <c r="X1143" s="5">
        <f>'90.1 Data-SI'!X1143*Convert!$B$7/Convert!$B$5/$D1143</f>
        <v>0.28865195039507874</v>
      </c>
      <c r="Y1143" s="5">
        <f t="shared" si="36"/>
        <v>2082.4327279446129</v>
      </c>
      <c r="Z1143" s="5">
        <f>'90.1 Data-SI'!Z1143*Convert!$B$6/Convert!$B$5/$D1143</f>
        <v>1178.8432673600923</v>
      </c>
      <c r="AA1143" s="5">
        <f>'90.1 Data-SI'!AA1143*Convert!$B$6/Convert!$B$5/$D1143</f>
        <v>4722.8769115393397</v>
      </c>
      <c r="AB1143" s="5">
        <f t="shared" si="37"/>
        <v>5901.7201788994316</v>
      </c>
    </row>
    <row r="1144" spans="1:28" x14ac:dyDescent="0.25">
      <c r="A1144" s="95">
        <v>2004</v>
      </c>
      <c r="B1144" s="95" t="s">
        <v>64</v>
      </c>
      <c r="C1144" s="52" t="s">
        <v>11</v>
      </c>
      <c r="D1144" s="5">
        <f>VLOOKUP(B1144,SWH!$A$4:$C$19,3,FALSE)</f>
        <v>511.15</v>
      </c>
      <c r="E1144" s="5">
        <f>'90.1 Data-SI'!E1144*Convert!$B$6/Convert!$B$5/$D1144</f>
        <v>0</v>
      </c>
      <c r="F1144" s="5">
        <f>'90.1 Data-SI'!F1144*Convert!$B$7/Convert!$B$5/$D1144</f>
        <v>1.1781712261023619E-2</v>
      </c>
      <c r="G1144" s="5">
        <f>'90.1 Data-SI'!G1144*Convert!$B$6/Convert!$B$5/$D1144</f>
        <v>1138.3638255784886</v>
      </c>
      <c r="H1144" s="5">
        <f>'90.1 Data-SI'!H1144*Convert!$B$6/Convert!$B$5/$D1144</f>
        <v>319.51566185181559</v>
      </c>
      <c r="I1144" s="5">
        <f>'90.1 Data-SI'!I1144*Convert!$B$6/Convert!$B$5/$D1144</f>
        <v>100.11433369200169</v>
      </c>
      <c r="J1144" s="5">
        <f>'90.1 Data-SI'!J1144*Convert!$B$6/Convert!$B$5/$D1144</f>
        <v>792.92892932059522</v>
      </c>
      <c r="K1144" s="5">
        <f>'90.1 Data-SI'!K1144*Convert!$B$7/Convert!$B$5/$D1144</f>
        <v>276.7465301553143</v>
      </c>
      <c r="L1144" s="5">
        <f>'90.1 Data-SI'!L1144*Convert!$B$6/Convert!$B$5/$D1144</f>
        <v>0</v>
      </c>
      <c r="M1144" s="5">
        <f>'90.1 Data-SI'!M1144*Convert!$B$6/Convert!$B$5/$D1144</f>
        <v>557.03980131946491</v>
      </c>
      <c r="N1144" s="5">
        <f>'90.1 Data-SI'!N1144*Convert!$B$6/Convert!$B$5/$D1144</f>
        <v>0.77447911571945616</v>
      </c>
      <c r="O1144" s="5">
        <f>'90.1 Data-SI'!O1144*Convert!$B$6/Convert!$B$5/$D1144</f>
        <v>0.77447911571945616</v>
      </c>
      <c r="P1144" s="5">
        <f>'90.1 Data-SI'!P1144*Convert!$B$6/Convert!$B$5/$D1144</f>
        <v>0</v>
      </c>
      <c r="Q1144" s="5">
        <f>'90.1 Data-SI'!Q1144*Convert!$B$6/Convert!$B$5/$D1144</f>
        <v>0</v>
      </c>
      <c r="R1144" s="5">
        <f>'90.1 Data-SI'!R1144*Convert!$B$6/Convert!$B$5/$D1144</f>
        <v>0</v>
      </c>
      <c r="S1144" s="5">
        <f>'90.1 Data-SI'!S1144*Convert!$B$6/Convert!$B$5/$D1144</f>
        <v>0</v>
      </c>
      <c r="T1144" s="5">
        <f>'90.1 Data-SI'!T1144*Convert!$B$6/Convert!$B$5/$D1144</f>
        <v>133.36530372689032</v>
      </c>
      <c r="U1144" s="5">
        <f>'90.1 Data-SI'!U1144*Convert!$B$7/Convert!$B$5/$D1144</f>
        <v>138.68842588063956</v>
      </c>
      <c r="V1144" s="5">
        <f>'90.1 Data-SI'!V1144*Convert!$B$6/Convert!$B$5/$D1144</f>
        <v>114.41638136228767</v>
      </c>
      <c r="W1144" s="5">
        <f>'90.1 Data-SI'!W1144*Convert!$B$6/Convert!$B$5/$D1144</f>
        <v>1695.4036268979532</v>
      </c>
      <c r="X1144" s="5">
        <f>'90.1 Data-SI'!X1144*Convert!$B$7/Convert!$B$5/$D1144</f>
        <v>1.1781712261023619E-2</v>
      </c>
      <c r="Y1144" s="5">
        <f t="shared" si="36"/>
        <v>1695.4154086102142</v>
      </c>
      <c r="Z1144" s="5">
        <f>'90.1 Data-SI'!Z1144*Convert!$B$6/Convert!$B$5/$D1144</f>
        <v>1213.7464595085157</v>
      </c>
      <c r="AA1144" s="5">
        <f>'90.1 Data-SI'!AA1144*Convert!$B$6/Convert!$B$5/$D1144</f>
        <v>4370.265175475779</v>
      </c>
      <c r="AB1144" s="5">
        <f t="shared" si="37"/>
        <v>5584.0116349842947</v>
      </c>
    </row>
    <row r="1145" spans="1:28" x14ac:dyDescent="0.25">
      <c r="A1145" s="95">
        <v>2004</v>
      </c>
      <c r="B1145" s="95" t="s">
        <v>64</v>
      </c>
      <c r="C1145" s="52" t="s">
        <v>13</v>
      </c>
      <c r="D1145" s="5">
        <f>VLOOKUP(B1145,SWH!$A$4:$C$19,3,FALSE)</f>
        <v>511.15</v>
      </c>
      <c r="E1145" s="5">
        <f>'90.1 Data-SI'!E1145*Convert!$B$6/Convert!$B$5/$D1145</f>
        <v>0</v>
      </c>
      <c r="F1145" s="5">
        <f>'90.1 Data-SI'!F1145*Convert!$B$7/Convert!$B$5/$D1145</f>
        <v>16.394252611214363</v>
      </c>
      <c r="G1145" s="5">
        <f>'90.1 Data-SI'!G1145*Convert!$B$6/Convert!$B$5/$D1145</f>
        <v>1215.2265751518908</v>
      </c>
      <c r="H1145" s="5">
        <f>'90.1 Data-SI'!H1145*Convert!$B$6/Convert!$B$5/$D1145</f>
        <v>319.51566185181559</v>
      </c>
      <c r="I1145" s="5">
        <f>'90.1 Data-SI'!I1145*Convert!$B$6/Convert!$B$5/$D1145</f>
        <v>99.976648515873805</v>
      </c>
      <c r="J1145" s="5">
        <f>'90.1 Data-SI'!J1145*Convert!$B$6/Convert!$B$5/$D1145</f>
        <v>792.92892932059522</v>
      </c>
      <c r="K1145" s="5">
        <f>'90.1 Data-SI'!K1145*Convert!$B$7/Convert!$B$5/$D1145</f>
        <v>276.7465301553143</v>
      </c>
      <c r="L1145" s="5">
        <f>'90.1 Data-SI'!L1145*Convert!$B$6/Convert!$B$5/$D1145</f>
        <v>0</v>
      </c>
      <c r="M1145" s="5">
        <f>'90.1 Data-SI'!M1145*Convert!$B$6/Convert!$B$5/$D1145</f>
        <v>639.9090667014467</v>
      </c>
      <c r="N1145" s="5">
        <f>'90.1 Data-SI'!N1145*Convert!$B$6/Convert!$B$5/$D1145</f>
        <v>0.77447911571945616</v>
      </c>
      <c r="O1145" s="5">
        <f>'90.1 Data-SI'!O1145*Convert!$B$6/Convert!$B$5/$D1145</f>
        <v>0.77447911571945616</v>
      </c>
      <c r="P1145" s="5">
        <f>'90.1 Data-SI'!P1145*Convert!$B$6/Convert!$B$5/$D1145</f>
        <v>0</v>
      </c>
      <c r="Q1145" s="5">
        <f>'90.1 Data-SI'!Q1145*Convert!$B$6/Convert!$B$5/$D1145</f>
        <v>0</v>
      </c>
      <c r="R1145" s="5">
        <f>'90.1 Data-SI'!R1145*Convert!$B$6/Convert!$B$5/$D1145</f>
        <v>0</v>
      </c>
      <c r="S1145" s="5">
        <f>'90.1 Data-SI'!S1145*Convert!$B$6/Convert!$B$5/$D1145</f>
        <v>0</v>
      </c>
      <c r="T1145" s="5">
        <f>'90.1 Data-SI'!T1145*Convert!$B$6/Convert!$B$5/$D1145</f>
        <v>133.31367178584236</v>
      </c>
      <c r="U1145" s="5">
        <f>'90.1 Data-SI'!U1145*Convert!$B$7/Convert!$B$5/$D1145</f>
        <v>138.88871498907693</v>
      </c>
      <c r="V1145" s="5">
        <f>'90.1 Data-SI'!V1145*Convert!$B$6/Convert!$B$5/$D1145</f>
        <v>115.10480724292717</v>
      </c>
      <c r="W1145" s="5">
        <f>'90.1 Data-SI'!W1145*Convert!$B$6/Convert!$B$5/$D1145</f>
        <v>1855.1356418533373</v>
      </c>
      <c r="X1145" s="5">
        <f>'90.1 Data-SI'!X1145*Convert!$B$7/Convert!$B$5/$D1145</f>
        <v>16.394252611214363</v>
      </c>
      <c r="Y1145" s="5">
        <f t="shared" si="36"/>
        <v>1871.5298944645517</v>
      </c>
      <c r="Z1145" s="5">
        <f>'90.1 Data-SI'!Z1145*Convert!$B$6/Convert!$B$5/$D1145</f>
        <v>1262.1944308585214</v>
      </c>
      <c r="AA1145" s="5">
        <f>'90.1 Data-SI'!AA1145*Convert!$B$6/Convert!$B$5/$D1145</f>
        <v>4578.9614811916481</v>
      </c>
      <c r="AB1145" s="5">
        <f t="shared" si="37"/>
        <v>5841.1559120501697</v>
      </c>
    </row>
    <row r="1146" spans="1:28" x14ac:dyDescent="0.25">
      <c r="A1146" s="95">
        <v>2004</v>
      </c>
      <c r="B1146" s="95" t="s">
        <v>64</v>
      </c>
      <c r="C1146" s="52" t="s">
        <v>19</v>
      </c>
      <c r="D1146" s="5">
        <f>VLOOKUP(B1146,SWH!$A$4:$C$19,3,FALSE)</f>
        <v>511.15</v>
      </c>
      <c r="E1146" s="5">
        <f>'90.1 Data-SI'!E1146*Convert!$B$6/Convert!$B$5/$D1146</f>
        <v>0</v>
      </c>
      <c r="F1146" s="5">
        <f>'90.1 Data-SI'!F1146*Convert!$B$7/Convert!$B$5/$D1146</f>
        <v>38.396600258675981</v>
      </c>
      <c r="G1146" s="5">
        <f>'90.1 Data-SI'!G1146*Convert!$B$6/Convert!$B$5/$D1146</f>
        <v>1021.7272707511385</v>
      </c>
      <c r="H1146" s="5">
        <f>'90.1 Data-SI'!H1146*Convert!$B$6/Convert!$B$5/$D1146</f>
        <v>319.51566185181559</v>
      </c>
      <c r="I1146" s="5">
        <f>'90.1 Data-SI'!I1146*Convert!$B$6/Convert!$B$5/$D1146</f>
        <v>99.942227221841819</v>
      </c>
      <c r="J1146" s="5">
        <f>'90.1 Data-SI'!J1146*Convert!$B$6/Convert!$B$5/$D1146</f>
        <v>792.92892932059522</v>
      </c>
      <c r="K1146" s="5">
        <f>'90.1 Data-SI'!K1146*Convert!$B$7/Convert!$B$5/$D1146</f>
        <v>276.7465301553143</v>
      </c>
      <c r="L1146" s="5">
        <f>'90.1 Data-SI'!L1146*Convert!$B$6/Convert!$B$5/$D1146</f>
        <v>0</v>
      </c>
      <c r="M1146" s="5">
        <f>'90.1 Data-SI'!M1146*Convert!$B$6/Convert!$B$5/$D1146</f>
        <v>579.60295955742492</v>
      </c>
      <c r="N1146" s="5">
        <f>'90.1 Data-SI'!N1146*Convert!$B$6/Convert!$B$5/$D1146</f>
        <v>0.77447911571945616</v>
      </c>
      <c r="O1146" s="5">
        <f>'90.1 Data-SI'!O1146*Convert!$B$6/Convert!$B$5/$D1146</f>
        <v>0.77447911571945616</v>
      </c>
      <c r="P1146" s="5">
        <f>'90.1 Data-SI'!P1146*Convert!$B$6/Convert!$B$5/$D1146</f>
        <v>0</v>
      </c>
      <c r="Q1146" s="5">
        <f>'90.1 Data-SI'!Q1146*Convert!$B$6/Convert!$B$5/$D1146</f>
        <v>0</v>
      </c>
      <c r="R1146" s="5">
        <f>'90.1 Data-SI'!R1146*Convert!$B$6/Convert!$B$5/$D1146</f>
        <v>0</v>
      </c>
      <c r="S1146" s="5">
        <f>'90.1 Data-SI'!S1146*Convert!$B$6/Convert!$B$5/$D1146</f>
        <v>0</v>
      </c>
      <c r="T1146" s="5">
        <f>'90.1 Data-SI'!T1146*Convert!$B$6/Convert!$B$5/$D1146</f>
        <v>133.36530372689032</v>
      </c>
      <c r="U1146" s="5">
        <f>'90.1 Data-SI'!U1146*Convert!$B$7/Convert!$B$5/$D1146</f>
        <v>151.77790820263678</v>
      </c>
      <c r="V1146" s="5">
        <f>'90.1 Data-SI'!V1146*Convert!$B$6/Convert!$B$5/$D1146</f>
        <v>114.38196006825567</v>
      </c>
      <c r="W1146" s="5">
        <f>'90.1 Data-SI'!W1146*Convert!$B$6/Convert!$B$5/$D1146</f>
        <v>1601.3302303085636</v>
      </c>
      <c r="X1146" s="5">
        <f>'90.1 Data-SI'!X1146*Convert!$B$7/Convert!$B$5/$D1146</f>
        <v>38.396600258675981</v>
      </c>
      <c r="Y1146" s="5">
        <f t="shared" si="36"/>
        <v>1639.7268305672396</v>
      </c>
      <c r="Z1146" s="5">
        <f>'90.1 Data-SI'!Z1146*Convert!$B$6/Convert!$B$5/$D1146</f>
        <v>1364.150303781234</v>
      </c>
      <c r="AA1146" s="5">
        <f>'90.1 Data-SI'!AA1146*Convert!$B$6/Convert!$B$5/$D1146</f>
        <v>4426.4063060419321</v>
      </c>
      <c r="AB1146" s="5">
        <f t="shared" si="37"/>
        <v>5790.5566098231666</v>
      </c>
    </row>
    <row r="1147" spans="1:28" x14ac:dyDescent="0.25">
      <c r="A1147" s="95">
        <v>2004</v>
      </c>
      <c r="B1147" s="95" t="s">
        <v>64</v>
      </c>
      <c r="C1147" s="52" t="s">
        <v>20</v>
      </c>
      <c r="D1147" s="5">
        <f>VLOOKUP(B1147,SWH!$A$4:$C$19,3,FALSE)</f>
        <v>511.15</v>
      </c>
      <c r="E1147" s="5">
        <f>'90.1 Data-SI'!E1147*Convert!$B$6/Convert!$B$5/$D1147</f>
        <v>0</v>
      </c>
      <c r="F1147" s="5">
        <f>'90.1 Data-SI'!F1147*Convert!$B$7/Convert!$B$5/$D1147</f>
        <v>33.136065734128927</v>
      </c>
      <c r="G1147" s="5">
        <f>'90.1 Data-SI'!G1147*Convert!$B$6/Convert!$B$5/$D1147</f>
        <v>794.40904496397025</v>
      </c>
      <c r="H1147" s="5">
        <f>'90.1 Data-SI'!H1147*Convert!$B$6/Convert!$B$5/$D1147</f>
        <v>319.51566185181559</v>
      </c>
      <c r="I1147" s="5">
        <f>'90.1 Data-SI'!I1147*Convert!$B$6/Convert!$B$5/$D1147</f>
        <v>100.02828045692176</v>
      </c>
      <c r="J1147" s="5">
        <f>'90.1 Data-SI'!J1147*Convert!$B$6/Convert!$B$5/$D1147</f>
        <v>792.92892932059522</v>
      </c>
      <c r="K1147" s="5">
        <f>'90.1 Data-SI'!K1147*Convert!$B$7/Convert!$B$5/$D1147</f>
        <v>276.7465301553143</v>
      </c>
      <c r="L1147" s="5">
        <f>'90.1 Data-SI'!L1147*Convert!$B$6/Convert!$B$5/$D1147</f>
        <v>0</v>
      </c>
      <c r="M1147" s="5">
        <f>'90.1 Data-SI'!M1147*Convert!$B$6/Convert!$B$5/$D1147</f>
        <v>654.38322084189258</v>
      </c>
      <c r="N1147" s="5">
        <f>'90.1 Data-SI'!N1147*Convert!$B$6/Convert!$B$5/$D1147</f>
        <v>0.77447911571945616</v>
      </c>
      <c r="O1147" s="5">
        <f>'90.1 Data-SI'!O1147*Convert!$B$6/Convert!$B$5/$D1147</f>
        <v>0.77447911571945616</v>
      </c>
      <c r="P1147" s="5">
        <f>'90.1 Data-SI'!P1147*Convert!$B$6/Convert!$B$5/$D1147</f>
        <v>0</v>
      </c>
      <c r="Q1147" s="5">
        <f>'90.1 Data-SI'!Q1147*Convert!$B$6/Convert!$B$5/$D1147</f>
        <v>0</v>
      </c>
      <c r="R1147" s="5">
        <f>'90.1 Data-SI'!R1147*Convert!$B$6/Convert!$B$5/$D1147</f>
        <v>0</v>
      </c>
      <c r="S1147" s="5">
        <f>'90.1 Data-SI'!S1147*Convert!$B$6/Convert!$B$5/$D1147</f>
        <v>0</v>
      </c>
      <c r="T1147" s="5">
        <f>'90.1 Data-SI'!T1147*Convert!$B$6/Convert!$B$5/$D1147</f>
        <v>133.31367178584236</v>
      </c>
      <c r="U1147" s="5">
        <f>'90.1 Data-SI'!U1147*Convert!$B$7/Convert!$B$5/$D1147</f>
        <v>152.50248350668971</v>
      </c>
      <c r="V1147" s="5">
        <f>'90.1 Data-SI'!V1147*Convert!$B$6/Convert!$B$5/$D1147</f>
        <v>114.57127718543154</v>
      </c>
      <c r="W1147" s="5">
        <f>'90.1 Data-SI'!W1147*Convert!$B$6/Convert!$B$5/$D1147</f>
        <v>1448.7922658058626</v>
      </c>
      <c r="X1147" s="5">
        <f>'90.1 Data-SI'!X1147*Convert!$B$7/Convert!$B$5/$D1147</f>
        <v>33.136065734128927</v>
      </c>
      <c r="Y1147" s="5">
        <f t="shared" si="36"/>
        <v>1481.9283315399916</v>
      </c>
      <c r="Z1147" s="5">
        <f>'90.1 Data-SI'!Z1147*Convert!$B$6/Convert!$B$5/$D1147</f>
        <v>1350.8981055789232</v>
      </c>
      <c r="AA1147" s="5">
        <f>'90.1 Data-SI'!AA1147*Convert!$B$6/Convert!$B$5/$D1147</f>
        <v>4260.8054604540948</v>
      </c>
      <c r="AB1147" s="5">
        <f t="shared" si="37"/>
        <v>5611.7035660330184</v>
      </c>
    </row>
    <row r="1148" spans="1:28" x14ac:dyDescent="0.25">
      <c r="A1148" s="95">
        <v>2004</v>
      </c>
      <c r="B1148" s="95" t="s">
        <v>64</v>
      </c>
      <c r="C1148" s="52" t="s">
        <v>3</v>
      </c>
      <c r="D1148" s="5">
        <f>VLOOKUP(B1148,SWH!$A$4:$C$19,3,FALSE)</f>
        <v>511.15</v>
      </c>
      <c r="E1148" s="5">
        <f>'90.1 Data-SI'!E1148*Convert!$B$6/Convert!$B$5/$D1148</f>
        <v>0</v>
      </c>
      <c r="F1148" s="5">
        <f>'90.1 Data-SI'!F1148*Convert!$B$7/Convert!$B$5/$D1148</f>
        <v>163.43002162878912</v>
      </c>
      <c r="G1148" s="5">
        <f>'90.1 Data-SI'!G1148*Convert!$B$6/Convert!$B$5/$D1148</f>
        <v>647.67106850565722</v>
      </c>
      <c r="H1148" s="5">
        <f>'90.1 Data-SI'!H1148*Convert!$B$6/Convert!$B$5/$D1148</f>
        <v>319.51566185181559</v>
      </c>
      <c r="I1148" s="5">
        <f>'90.1 Data-SI'!I1148*Convert!$B$6/Convert!$B$5/$D1148</f>
        <v>99.993859162889791</v>
      </c>
      <c r="J1148" s="5">
        <f>'90.1 Data-SI'!J1148*Convert!$B$6/Convert!$B$5/$D1148</f>
        <v>792.92892932059522</v>
      </c>
      <c r="K1148" s="5">
        <f>'90.1 Data-SI'!K1148*Convert!$B$7/Convert!$B$5/$D1148</f>
        <v>276.7465301553143</v>
      </c>
      <c r="L1148" s="5">
        <f>'90.1 Data-SI'!L1148*Convert!$B$6/Convert!$B$5/$D1148</f>
        <v>0</v>
      </c>
      <c r="M1148" s="5">
        <f>'90.1 Data-SI'!M1148*Convert!$B$6/Convert!$B$5/$D1148</f>
        <v>571.61721934200648</v>
      </c>
      <c r="N1148" s="5">
        <f>'90.1 Data-SI'!N1148*Convert!$B$6/Convert!$B$5/$D1148</f>
        <v>0.77447911571945616</v>
      </c>
      <c r="O1148" s="5">
        <f>'90.1 Data-SI'!O1148*Convert!$B$6/Convert!$B$5/$D1148</f>
        <v>0.77447911571945616</v>
      </c>
      <c r="P1148" s="5">
        <f>'90.1 Data-SI'!P1148*Convert!$B$6/Convert!$B$5/$D1148</f>
        <v>0</v>
      </c>
      <c r="Q1148" s="5">
        <f>'90.1 Data-SI'!Q1148*Convert!$B$6/Convert!$B$5/$D1148</f>
        <v>0</v>
      </c>
      <c r="R1148" s="5">
        <f>'90.1 Data-SI'!R1148*Convert!$B$6/Convert!$B$5/$D1148</f>
        <v>0</v>
      </c>
      <c r="S1148" s="5">
        <f>'90.1 Data-SI'!S1148*Convert!$B$6/Convert!$B$5/$D1148</f>
        <v>0</v>
      </c>
      <c r="T1148" s="5">
        <f>'90.1 Data-SI'!T1148*Convert!$B$6/Convert!$B$5/$D1148</f>
        <v>133.38251437390633</v>
      </c>
      <c r="U1148" s="5">
        <f>'90.1 Data-SI'!U1148*Convert!$B$7/Convert!$B$5/$D1148</f>
        <v>174.22796091601728</v>
      </c>
      <c r="V1148" s="5">
        <f>'90.1 Data-SI'!V1148*Convert!$B$6/Convert!$B$5/$D1148</f>
        <v>113.93448324584</v>
      </c>
      <c r="W1148" s="5">
        <f>'90.1 Data-SI'!W1148*Convert!$B$6/Convert!$B$5/$D1148</f>
        <v>1219.2882878476639</v>
      </c>
      <c r="X1148" s="5">
        <f>'90.1 Data-SI'!X1148*Convert!$B$7/Convert!$B$5/$D1148</f>
        <v>163.43002162878912</v>
      </c>
      <c r="Y1148" s="5">
        <f t="shared" si="36"/>
        <v>1382.718309476453</v>
      </c>
      <c r="Z1148" s="5">
        <f>'90.1 Data-SI'!Z1148*Convert!$B$6/Convert!$B$5/$D1148</f>
        <v>1795.0188518264915</v>
      </c>
      <c r="AA1148" s="5">
        <f>'90.1 Data-SI'!AA1148*Convert!$B$6/Convert!$B$5/$D1148</f>
        <v>4474.8370667449217</v>
      </c>
      <c r="AB1148" s="5">
        <f t="shared" si="37"/>
        <v>6269.855918571413</v>
      </c>
    </row>
    <row r="1149" spans="1:28" x14ac:dyDescent="0.25">
      <c r="A1149" s="95">
        <v>2004</v>
      </c>
      <c r="B1149" s="95" t="s">
        <v>64</v>
      </c>
      <c r="C1149" s="52" t="s">
        <v>7</v>
      </c>
      <c r="D1149" s="5">
        <f>VLOOKUP(B1149,SWH!$A$4:$C$19,3,FALSE)</f>
        <v>511.15</v>
      </c>
      <c r="E1149" s="5">
        <f>'90.1 Data-SI'!E1149*Convert!$B$6/Convert!$B$5/$D1149</f>
        <v>0</v>
      </c>
      <c r="F1149" s="5">
        <f>'90.1 Data-SI'!F1149*Convert!$B$7/Convert!$B$5/$D1149</f>
        <v>84.73996543741238</v>
      </c>
      <c r="G1149" s="5">
        <f>'90.1 Data-SI'!G1149*Convert!$B$6/Convert!$B$5/$D1149</f>
        <v>482.75864879846097</v>
      </c>
      <c r="H1149" s="5">
        <f>'90.1 Data-SI'!H1149*Convert!$B$6/Convert!$B$5/$D1149</f>
        <v>319.51566185181559</v>
      </c>
      <c r="I1149" s="5">
        <f>'90.1 Data-SI'!I1149*Convert!$B$6/Convert!$B$5/$D1149</f>
        <v>99.993859162889791</v>
      </c>
      <c r="J1149" s="5">
        <f>'90.1 Data-SI'!J1149*Convert!$B$6/Convert!$B$5/$D1149</f>
        <v>792.92892932059522</v>
      </c>
      <c r="K1149" s="5">
        <f>'90.1 Data-SI'!K1149*Convert!$B$7/Convert!$B$5/$D1149</f>
        <v>276.7465301553143</v>
      </c>
      <c r="L1149" s="5">
        <f>'90.1 Data-SI'!L1149*Convert!$B$6/Convert!$B$5/$D1149</f>
        <v>0</v>
      </c>
      <c r="M1149" s="5">
        <f>'90.1 Data-SI'!M1149*Convert!$B$6/Convert!$B$5/$D1149</f>
        <v>643.07582575238837</v>
      </c>
      <c r="N1149" s="5">
        <f>'90.1 Data-SI'!N1149*Convert!$B$6/Convert!$B$5/$D1149</f>
        <v>0.77447911571945616</v>
      </c>
      <c r="O1149" s="5">
        <f>'90.1 Data-SI'!O1149*Convert!$B$6/Convert!$B$5/$D1149</f>
        <v>0.77447911571945616</v>
      </c>
      <c r="P1149" s="5">
        <f>'90.1 Data-SI'!P1149*Convert!$B$6/Convert!$B$5/$D1149</f>
        <v>0</v>
      </c>
      <c r="Q1149" s="5">
        <f>'90.1 Data-SI'!Q1149*Convert!$B$6/Convert!$B$5/$D1149</f>
        <v>0</v>
      </c>
      <c r="R1149" s="5">
        <f>'90.1 Data-SI'!R1149*Convert!$B$6/Convert!$B$5/$D1149</f>
        <v>0</v>
      </c>
      <c r="S1149" s="5">
        <f>'90.1 Data-SI'!S1149*Convert!$B$6/Convert!$B$5/$D1149</f>
        <v>0</v>
      </c>
      <c r="T1149" s="5">
        <f>'90.1 Data-SI'!T1149*Convert!$B$6/Convert!$B$5/$D1149</f>
        <v>133.31367178584236</v>
      </c>
      <c r="U1149" s="5">
        <f>'90.1 Data-SI'!U1149*Convert!$B$7/Convert!$B$5/$D1149</f>
        <v>168.4019042029411</v>
      </c>
      <c r="V1149" s="5">
        <f>'90.1 Data-SI'!V1149*Convert!$B$6/Convert!$B$5/$D1149</f>
        <v>113.95169389285597</v>
      </c>
      <c r="W1149" s="5">
        <f>'90.1 Data-SI'!W1149*Convert!$B$6/Convert!$B$5/$D1149</f>
        <v>1125.8344745508493</v>
      </c>
      <c r="X1149" s="5">
        <f>'90.1 Data-SI'!X1149*Convert!$B$7/Convert!$B$5/$D1149</f>
        <v>84.73996543741238</v>
      </c>
      <c r="Y1149" s="5">
        <f t="shared" si="36"/>
        <v>1210.5744399882617</v>
      </c>
      <c r="Z1149" s="5">
        <f>'90.1 Data-SI'!Z1149*Convert!$B$6/Convert!$B$5/$D1149</f>
        <v>1548.1149097351288</v>
      </c>
      <c r="AA1149" s="5">
        <f>'90.1 Data-SI'!AA1149*Convert!$B$6/Convert!$B$5/$D1149</f>
        <v>4134.4276794156958</v>
      </c>
      <c r="AB1149" s="5">
        <f t="shared" si="37"/>
        <v>5682.5425891508248</v>
      </c>
    </row>
    <row r="1150" spans="1:28" x14ac:dyDescent="0.25">
      <c r="A1150" s="95">
        <v>2004</v>
      </c>
      <c r="B1150" s="95" t="s">
        <v>64</v>
      </c>
      <c r="C1150" s="52" t="s">
        <v>17</v>
      </c>
      <c r="D1150" s="5">
        <f>VLOOKUP(B1150,SWH!$A$4:$C$19,3,FALSE)</f>
        <v>511.15</v>
      </c>
      <c r="E1150" s="5">
        <f>'90.1 Data-SI'!E1150*Convert!$B$6/Convert!$B$5/$D1150</f>
        <v>0</v>
      </c>
      <c r="F1150" s="5">
        <f>'90.1 Data-SI'!F1150*Convert!$B$7/Convert!$B$5/$D1150</f>
        <v>45.37726477333247</v>
      </c>
      <c r="G1150" s="5">
        <f>'90.1 Data-SI'!G1150*Convert!$B$6/Convert!$B$5/$D1150</f>
        <v>192.38061234471289</v>
      </c>
      <c r="H1150" s="5">
        <f>'90.1 Data-SI'!H1150*Convert!$B$6/Convert!$B$5/$D1150</f>
        <v>319.51566185181559</v>
      </c>
      <c r="I1150" s="5">
        <f>'90.1 Data-SI'!I1150*Convert!$B$6/Convert!$B$5/$D1150</f>
        <v>99.976648515873805</v>
      </c>
      <c r="J1150" s="5">
        <f>'90.1 Data-SI'!J1150*Convert!$B$6/Convert!$B$5/$D1150</f>
        <v>792.92892932059522</v>
      </c>
      <c r="K1150" s="5">
        <f>'90.1 Data-SI'!K1150*Convert!$B$7/Convert!$B$5/$D1150</f>
        <v>276.7465301553143</v>
      </c>
      <c r="L1150" s="5">
        <f>'90.1 Data-SI'!L1150*Convert!$B$6/Convert!$B$5/$D1150</f>
        <v>0</v>
      </c>
      <c r="M1150" s="5">
        <f>'90.1 Data-SI'!M1150*Convert!$B$6/Convert!$B$5/$D1150</f>
        <v>562.25462736530915</v>
      </c>
      <c r="N1150" s="5">
        <f>'90.1 Data-SI'!N1150*Convert!$B$6/Convert!$B$5/$D1150</f>
        <v>0.77447911571945616</v>
      </c>
      <c r="O1150" s="5">
        <f>'90.1 Data-SI'!O1150*Convert!$B$6/Convert!$B$5/$D1150</f>
        <v>0.77447911571945616</v>
      </c>
      <c r="P1150" s="5">
        <f>'90.1 Data-SI'!P1150*Convert!$B$6/Convert!$B$5/$D1150</f>
        <v>0</v>
      </c>
      <c r="Q1150" s="5">
        <f>'90.1 Data-SI'!Q1150*Convert!$B$6/Convert!$B$5/$D1150</f>
        <v>0</v>
      </c>
      <c r="R1150" s="5">
        <f>'90.1 Data-SI'!R1150*Convert!$B$6/Convert!$B$5/$D1150</f>
        <v>0</v>
      </c>
      <c r="S1150" s="5">
        <f>'90.1 Data-SI'!S1150*Convert!$B$6/Convert!$B$5/$D1150</f>
        <v>0</v>
      </c>
      <c r="T1150" s="5">
        <f>'90.1 Data-SI'!T1150*Convert!$B$6/Convert!$B$5/$D1150</f>
        <v>133.38251437390633</v>
      </c>
      <c r="U1150" s="5">
        <f>'90.1 Data-SI'!U1150*Convert!$B$7/Convert!$B$5/$D1150</f>
        <v>176.80815590118146</v>
      </c>
      <c r="V1150" s="5">
        <f>'90.1 Data-SI'!V1150*Convert!$B$6/Convert!$B$5/$D1150</f>
        <v>114.03774712793592</v>
      </c>
      <c r="W1150" s="5">
        <f>'90.1 Data-SI'!W1150*Convert!$B$6/Convert!$B$5/$D1150</f>
        <v>754.63523971002212</v>
      </c>
      <c r="X1150" s="5">
        <f>'90.1 Data-SI'!X1150*Convert!$B$7/Convert!$B$5/$D1150</f>
        <v>45.37726477333247</v>
      </c>
      <c r="Y1150" s="5">
        <f t="shared" si="36"/>
        <v>800.01250448335463</v>
      </c>
      <c r="Z1150" s="5">
        <f>'90.1 Data-SI'!Z1150*Convert!$B$6/Convert!$B$5/$D1150</f>
        <v>1457.6557490190964</v>
      </c>
      <c r="AA1150" s="5">
        <f>'90.1 Data-SI'!AA1150*Convert!$B$6/Convert!$B$5/$D1150</f>
        <v>3672.9069690349652</v>
      </c>
      <c r="AB1150" s="5">
        <f t="shared" si="37"/>
        <v>5130.5627180540614</v>
      </c>
    </row>
    <row r="1151" spans="1:28" x14ac:dyDescent="0.25">
      <c r="A1151" s="95">
        <v>2004</v>
      </c>
      <c r="B1151" s="95" t="s">
        <v>64</v>
      </c>
      <c r="C1151" s="52" t="s">
        <v>14</v>
      </c>
      <c r="D1151" s="5">
        <f>VLOOKUP(B1151,SWH!$A$4:$C$19,3,FALSE)</f>
        <v>511.15</v>
      </c>
      <c r="E1151" s="5">
        <f>'90.1 Data-SI'!E1151*Convert!$B$6/Convert!$B$5/$D1151</f>
        <v>0</v>
      </c>
      <c r="F1151" s="5">
        <f>'90.1 Data-SI'!F1151*Convert!$B$7/Convert!$B$5/$D1151</f>
        <v>348.99788059604174</v>
      </c>
      <c r="G1151" s="5">
        <f>'90.1 Data-SI'!G1151*Convert!$B$6/Convert!$B$5/$D1151</f>
        <v>453.36286369515364</v>
      </c>
      <c r="H1151" s="5">
        <f>'90.1 Data-SI'!H1151*Convert!$B$6/Convert!$B$5/$D1151</f>
        <v>319.51566185181559</v>
      </c>
      <c r="I1151" s="5">
        <f>'90.1 Data-SI'!I1151*Convert!$B$6/Convert!$B$5/$D1151</f>
        <v>99.856173986761874</v>
      </c>
      <c r="J1151" s="5">
        <f>'90.1 Data-SI'!J1151*Convert!$B$6/Convert!$B$5/$D1151</f>
        <v>792.92892932059522</v>
      </c>
      <c r="K1151" s="5">
        <f>'90.1 Data-SI'!K1151*Convert!$B$7/Convert!$B$5/$D1151</f>
        <v>276.7465301553143</v>
      </c>
      <c r="L1151" s="5">
        <f>'90.1 Data-SI'!L1151*Convert!$B$6/Convert!$B$5/$D1151</f>
        <v>0</v>
      </c>
      <c r="M1151" s="5">
        <f>'90.1 Data-SI'!M1151*Convert!$B$6/Convert!$B$5/$D1151</f>
        <v>543.4950221178824</v>
      </c>
      <c r="N1151" s="5">
        <f>'90.1 Data-SI'!N1151*Convert!$B$6/Convert!$B$5/$D1151</f>
        <v>0.77447911571945616</v>
      </c>
      <c r="O1151" s="5">
        <f>'90.1 Data-SI'!O1151*Convert!$B$6/Convert!$B$5/$D1151</f>
        <v>0.77447911571945616</v>
      </c>
      <c r="P1151" s="5">
        <f>'90.1 Data-SI'!P1151*Convert!$B$6/Convert!$B$5/$D1151</f>
        <v>0</v>
      </c>
      <c r="Q1151" s="5">
        <f>'90.1 Data-SI'!Q1151*Convert!$B$6/Convert!$B$5/$D1151</f>
        <v>0</v>
      </c>
      <c r="R1151" s="5">
        <f>'90.1 Data-SI'!R1151*Convert!$B$6/Convert!$B$5/$D1151</f>
        <v>0</v>
      </c>
      <c r="S1151" s="5">
        <f>'90.1 Data-SI'!S1151*Convert!$B$6/Convert!$B$5/$D1151</f>
        <v>0</v>
      </c>
      <c r="T1151" s="5">
        <f>'90.1 Data-SI'!T1151*Convert!$B$6/Convert!$B$5/$D1151</f>
        <v>133.38251437390633</v>
      </c>
      <c r="U1151" s="5">
        <f>'90.1 Data-SI'!U1151*Convert!$B$7/Convert!$B$5/$D1151</f>
        <v>191.8946384514222</v>
      </c>
      <c r="V1151" s="5">
        <f>'90.1 Data-SI'!V1151*Convert!$B$6/Convert!$B$5/$D1151</f>
        <v>113.83121936374407</v>
      </c>
      <c r="W1151" s="5">
        <f>'90.1 Data-SI'!W1151*Convert!$B$6/Convert!$B$5/$D1151</f>
        <v>996.85788581303598</v>
      </c>
      <c r="X1151" s="5">
        <f>'90.1 Data-SI'!X1151*Convert!$B$7/Convert!$B$5/$D1151</f>
        <v>348.99788059604174</v>
      </c>
      <c r="Y1151" s="5">
        <f t="shared" si="36"/>
        <v>1345.8557664090777</v>
      </c>
      <c r="Z1151" s="5">
        <f>'90.1 Data-SI'!Z1151*Convert!$B$6/Convert!$B$5/$D1151</f>
        <v>2388.8033845250902</v>
      </c>
      <c r="AA1151" s="5">
        <f>'90.1 Data-SI'!AA1151*Convert!$B$6/Convert!$B$5/$D1151</f>
        <v>4845.9330377036531</v>
      </c>
      <c r="AB1151" s="5">
        <f t="shared" si="37"/>
        <v>7234.7364222287433</v>
      </c>
    </row>
    <row r="1152" spans="1:28" x14ac:dyDescent="0.25">
      <c r="A1152" s="95">
        <v>2004</v>
      </c>
      <c r="B1152" s="95" t="s">
        <v>64</v>
      </c>
      <c r="C1152" s="52" t="s">
        <v>2</v>
      </c>
      <c r="D1152" s="5">
        <f>VLOOKUP(B1152,SWH!$A$4:$C$19,3,FALSE)</f>
        <v>511.15</v>
      </c>
      <c r="E1152" s="5">
        <f>'90.1 Data-SI'!E1152*Convert!$B$6/Convert!$B$5/$D1152</f>
        <v>0</v>
      </c>
      <c r="F1152" s="5">
        <f>'90.1 Data-SI'!F1152*Convert!$B$7/Convert!$B$5/$D1152</f>
        <v>175.64176638734014</v>
      </c>
      <c r="G1152" s="5">
        <f>'90.1 Data-SI'!G1152*Convert!$B$6/Convert!$B$5/$D1152</f>
        <v>290.17150868955622</v>
      </c>
      <c r="H1152" s="5">
        <f>'90.1 Data-SI'!H1152*Convert!$B$6/Convert!$B$5/$D1152</f>
        <v>319.51566185181559</v>
      </c>
      <c r="I1152" s="5">
        <f>'90.1 Data-SI'!I1152*Convert!$B$6/Convert!$B$5/$D1152</f>
        <v>99.925016574825818</v>
      </c>
      <c r="J1152" s="5">
        <f>'90.1 Data-SI'!J1152*Convert!$B$6/Convert!$B$5/$D1152</f>
        <v>792.92892932059522</v>
      </c>
      <c r="K1152" s="5">
        <f>'90.1 Data-SI'!K1152*Convert!$B$7/Convert!$B$5/$D1152</f>
        <v>276.7465301553143</v>
      </c>
      <c r="L1152" s="5">
        <f>'90.1 Data-SI'!L1152*Convert!$B$6/Convert!$B$5/$D1152</f>
        <v>0</v>
      </c>
      <c r="M1152" s="5">
        <f>'90.1 Data-SI'!M1152*Convert!$B$6/Convert!$B$5/$D1152</f>
        <v>652.42120708206983</v>
      </c>
      <c r="N1152" s="5">
        <f>'90.1 Data-SI'!N1152*Convert!$B$6/Convert!$B$5/$D1152</f>
        <v>0.77447911571945616</v>
      </c>
      <c r="O1152" s="5">
        <f>'90.1 Data-SI'!O1152*Convert!$B$6/Convert!$B$5/$D1152</f>
        <v>0.77447911571945616</v>
      </c>
      <c r="P1152" s="5">
        <f>'90.1 Data-SI'!P1152*Convert!$B$6/Convert!$B$5/$D1152</f>
        <v>0</v>
      </c>
      <c r="Q1152" s="5">
        <f>'90.1 Data-SI'!Q1152*Convert!$B$6/Convert!$B$5/$D1152</f>
        <v>0</v>
      </c>
      <c r="R1152" s="5">
        <f>'90.1 Data-SI'!R1152*Convert!$B$6/Convert!$B$5/$D1152</f>
        <v>0</v>
      </c>
      <c r="S1152" s="5">
        <f>'90.1 Data-SI'!S1152*Convert!$B$6/Convert!$B$5/$D1152</f>
        <v>0</v>
      </c>
      <c r="T1152" s="5">
        <f>'90.1 Data-SI'!T1152*Convert!$B$6/Convert!$B$5/$D1152</f>
        <v>133.38251437390633</v>
      </c>
      <c r="U1152" s="5">
        <f>'90.1 Data-SI'!U1152*Convert!$B$7/Convert!$B$5/$D1152</f>
        <v>186.91686502113973</v>
      </c>
      <c r="V1152" s="5">
        <f>'90.1 Data-SI'!V1152*Convert!$B$6/Convert!$B$5/$D1152</f>
        <v>112.85021248383275</v>
      </c>
      <c r="W1152" s="5">
        <f>'90.1 Data-SI'!W1152*Convert!$B$6/Convert!$B$5/$D1152</f>
        <v>942.59271577162599</v>
      </c>
      <c r="X1152" s="5">
        <f>'90.1 Data-SI'!X1152*Convert!$B$7/Convert!$B$5/$D1152</f>
        <v>175.64176638734014</v>
      </c>
      <c r="Y1152" s="5">
        <f t="shared" si="36"/>
        <v>1118.2344821589661</v>
      </c>
      <c r="Z1152" s="5">
        <f>'90.1 Data-SI'!Z1152*Convert!$B$6/Convert!$B$5/$D1152</f>
        <v>1867.7682567630725</v>
      </c>
      <c r="AA1152" s="5">
        <f>'90.1 Data-SI'!AA1152*Convert!$B$6/Convert!$B$5/$D1152</f>
        <v>4269.7205756083767</v>
      </c>
      <c r="AB1152" s="5">
        <f t="shared" si="37"/>
        <v>6137.4888323714495</v>
      </c>
    </row>
    <row r="1153" spans="1:28" x14ac:dyDescent="0.25">
      <c r="A1153" s="95">
        <v>2004</v>
      </c>
      <c r="B1153" s="95" t="s">
        <v>64</v>
      </c>
      <c r="C1153" s="52" t="s">
        <v>18</v>
      </c>
      <c r="D1153" s="5">
        <f>VLOOKUP(B1153,SWH!$A$4:$C$19,3,FALSE)</f>
        <v>511.15</v>
      </c>
      <c r="E1153" s="5">
        <f>'90.1 Data-SI'!E1153*Convert!$B$6/Convert!$B$5/$D1153</f>
        <v>0</v>
      </c>
      <c r="F1153" s="5">
        <f>'90.1 Data-SI'!F1153*Convert!$B$7/Convert!$B$5/$D1153</f>
        <v>278.97327377264776</v>
      </c>
      <c r="G1153" s="5">
        <f>'90.1 Data-SI'!G1153*Convert!$B$6/Convert!$B$5/$D1153</f>
        <v>79.186186920560388</v>
      </c>
      <c r="H1153" s="5">
        <f>'90.1 Data-SI'!H1153*Convert!$B$6/Convert!$B$5/$D1153</f>
        <v>319.51566185181559</v>
      </c>
      <c r="I1153" s="5">
        <f>'90.1 Data-SI'!I1153*Convert!$B$6/Convert!$B$5/$D1153</f>
        <v>99.735699457649972</v>
      </c>
      <c r="J1153" s="5">
        <f>'90.1 Data-SI'!J1153*Convert!$B$6/Convert!$B$5/$D1153</f>
        <v>792.92892932059522</v>
      </c>
      <c r="K1153" s="5">
        <f>'90.1 Data-SI'!K1153*Convert!$B$7/Convert!$B$5/$D1153</f>
        <v>276.7465301553143</v>
      </c>
      <c r="L1153" s="5">
        <f>'90.1 Data-SI'!L1153*Convert!$B$6/Convert!$B$5/$D1153</f>
        <v>0</v>
      </c>
      <c r="M1153" s="5">
        <f>'90.1 Data-SI'!M1153*Convert!$B$6/Convert!$B$5/$D1153</f>
        <v>537.17871466301472</v>
      </c>
      <c r="N1153" s="5">
        <f>'90.1 Data-SI'!N1153*Convert!$B$6/Convert!$B$5/$D1153</f>
        <v>0.77447911571945616</v>
      </c>
      <c r="O1153" s="5">
        <f>'90.1 Data-SI'!O1153*Convert!$B$6/Convert!$B$5/$D1153</f>
        <v>0.77447911571945616</v>
      </c>
      <c r="P1153" s="5">
        <f>'90.1 Data-SI'!P1153*Convert!$B$6/Convert!$B$5/$D1153</f>
        <v>0</v>
      </c>
      <c r="Q1153" s="5">
        <f>'90.1 Data-SI'!Q1153*Convert!$B$6/Convert!$B$5/$D1153</f>
        <v>0</v>
      </c>
      <c r="R1153" s="5">
        <f>'90.1 Data-SI'!R1153*Convert!$B$6/Convert!$B$5/$D1153</f>
        <v>0</v>
      </c>
      <c r="S1153" s="5">
        <f>'90.1 Data-SI'!S1153*Convert!$B$6/Convert!$B$5/$D1153</f>
        <v>0</v>
      </c>
      <c r="T1153" s="5">
        <f>'90.1 Data-SI'!T1153*Convert!$B$6/Convert!$B$5/$D1153</f>
        <v>133.38251437390633</v>
      </c>
      <c r="U1153" s="5">
        <f>'90.1 Data-SI'!U1153*Convert!$B$7/Convert!$B$5/$D1153</f>
        <v>197.2435358179269</v>
      </c>
      <c r="V1153" s="5">
        <f>'90.1 Data-SI'!V1153*Convert!$B$6/Convert!$B$5/$D1153</f>
        <v>113.59027030552024</v>
      </c>
      <c r="W1153" s="5">
        <f>'90.1 Data-SI'!W1153*Convert!$B$6/Convert!$B$5/$D1153</f>
        <v>616.36490158357515</v>
      </c>
      <c r="X1153" s="5">
        <f>'90.1 Data-SI'!X1153*Convert!$B$7/Convert!$B$5/$D1153</f>
        <v>278.97327377264776</v>
      </c>
      <c r="Y1153" s="5">
        <f t="shared" si="36"/>
        <v>895.33817535622291</v>
      </c>
      <c r="Z1153" s="5">
        <f>'90.1 Data-SI'!Z1153*Convert!$B$6/Convert!$B$5/$D1153</f>
        <v>2199.8476909365595</v>
      </c>
      <c r="AA1153" s="5">
        <f>'90.1 Data-SI'!AA1153*Convert!$B$6/Convert!$B$5/$D1153</f>
        <v>4276.1229362983249</v>
      </c>
      <c r="AB1153" s="5">
        <f t="shared" si="37"/>
        <v>6475.9706272348849</v>
      </c>
    </row>
    <row r="1154" spans="1:28" x14ac:dyDescent="0.25">
      <c r="A1154" s="95">
        <v>2004</v>
      </c>
      <c r="B1154" s="95" t="s">
        <v>64</v>
      </c>
      <c r="C1154" s="52" t="s">
        <v>4</v>
      </c>
      <c r="D1154" s="5">
        <f>VLOOKUP(B1154,SWH!$A$4:$C$19,3,FALSE)</f>
        <v>511.15</v>
      </c>
      <c r="E1154" s="5">
        <f>'90.1 Data-SI'!E1154*Convert!$B$6/Convert!$B$5/$D1154</f>
        <v>0</v>
      </c>
      <c r="F1154" s="5">
        <f>'90.1 Data-SI'!F1154*Convert!$B$7/Convert!$B$5/$D1154</f>
        <v>499.815579249405</v>
      </c>
      <c r="G1154" s="5">
        <f>'90.1 Data-SI'!G1154*Convert!$B$6/Convert!$B$5/$D1154</f>
        <v>327.77677241948982</v>
      </c>
      <c r="H1154" s="5">
        <f>'90.1 Data-SI'!H1154*Convert!$B$6/Convert!$B$5/$D1154</f>
        <v>319.51566185181559</v>
      </c>
      <c r="I1154" s="5">
        <f>'90.1 Data-SI'!I1154*Convert!$B$6/Convert!$B$5/$D1154</f>
        <v>99.87338463377786</v>
      </c>
      <c r="J1154" s="5">
        <f>'90.1 Data-SI'!J1154*Convert!$B$6/Convert!$B$5/$D1154</f>
        <v>792.92892932059522</v>
      </c>
      <c r="K1154" s="5">
        <f>'90.1 Data-SI'!K1154*Convert!$B$7/Convert!$B$5/$D1154</f>
        <v>276.7465301553143</v>
      </c>
      <c r="L1154" s="5">
        <f>'90.1 Data-SI'!L1154*Convert!$B$6/Convert!$B$5/$D1154</f>
        <v>0</v>
      </c>
      <c r="M1154" s="5">
        <f>'90.1 Data-SI'!M1154*Convert!$B$6/Convert!$B$5/$D1154</f>
        <v>536.35260360624727</v>
      </c>
      <c r="N1154" s="5">
        <f>'90.1 Data-SI'!N1154*Convert!$B$6/Convert!$B$5/$D1154</f>
        <v>0.77447911571945616</v>
      </c>
      <c r="O1154" s="5">
        <f>'90.1 Data-SI'!O1154*Convert!$B$6/Convert!$B$5/$D1154</f>
        <v>0.77447911571945616</v>
      </c>
      <c r="P1154" s="5">
        <f>'90.1 Data-SI'!P1154*Convert!$B$6/Convert!$B$5/$D1154</f>
        <v>0</v>
      </c>
      <c r="Q1154" s="5">
        <f>'90.1 Data-SI'!Q1154*Convert!$B$6/Convert!$B$5/$D1154</f>
        <v>0</v>
      </c>
      <c r="R1154" s="5">
        <f>'90.1 Data-SI'!R1154*Convert!$B$6/Convert!$B$5/$D1154</f>
        <v>0</v>
      </c>
      <c r="S1154" s="5">
        <f>'90.1 Data-SI'!S1154*Convert!$B$6/Convert!$B$5/$D1154</f>
        <v>0</v>
      </c>
      <c r="T1154" s="5">
        <f>'90.1 Data-SI'!T1154*Convert!$B$6/Convert!$B$5/$D1154</f>
        <v>133.38251437390633</v>
      </c>
      <c r="U1154" s="5">
        <f>'90.1 Data-SI'!U1154*Convert!$B$7/Convert!$B$5/$D1154</f>
        <v>206.86330387905275</v>
      </c>
      <c r="V1154" s="5">
        <f>'90.1 Data-SI'!V1154*Convert!$B$6/Convert!$B$5/$D1154</f>
        <v>113.67632354060017</v>
      </c>
      <c r="W1154" s="5">
        <f>'90.1 Data-SI'!W1154*Convert!$B$6/Convert!$B$5/$D1154</f>
        <v>864.1293760257372</v>
      </c>
      <c r="X1154" s="5">
        <f>'90.1 Data-SI'!X1154*Convert!$B$7/Convert!$B$5/$D1154</f>
        <v>499.815579249405</v>
      </c>
      <c r="Y1154" s="5">
        <f t="shared" si="36"/>
        <v>1363.9449552751421</v>
      </c>
      <c r="Z1154" s="5">
        <f>'90.1 Data-SI'!Z1154*Convert!$B$6/Convert!$B$5/$D1154</f>
        <v>2873.1626234960386</v>
      </c>
      <c r="AA1154" s="5">
        <f>'90.1 Data-SI'!AA1154*Convert!$B$6/Convert!$B$5/$D1154</f>
        <v>5197.4432923581899</v>
      </c>
      <c r="AB1154" s="5">
        <f t="shared" si="37"/>
        <v>8070.6059158542284</v>
      </c>
    </row>
    <row r="1155" spans="1:28" x14ac:dyDescent="0.25">
      <c r="A1155" s="95">
        <v>2004</v>
      </c>
      <c r="B1155" s="95" t="s">
        <v>64</v>
      </c>
      <c r="C1155" s="52" t="s">
        <v>5</v>
      </c>
      <c r="D1155" s="5">
        <f>VLOOKUP(B1155,SWH!$A$4:$C$19,3,FALSE)</f>
        <v>511.15</v>
      </c>
      <c r="E1155" s="5">
        <f>'90.1 Data-SI'!E1155*Convert!$B$6/Convert!$B$5/$D1155</f>
        <v>0</v>
      </c>
      <c r="F1155" s="5">
        <f>'90.1 Data-SI'!F1155*Convert!$B$7/Convert!$B$5/$D1155</f>
        <v>318.15924875281235</v>
      </c>
      <c r="G1155" s="5">
        <f>'90.1 Data-SI'!G1155*Convert!$B$6/Convert!$B$5/$D1155</f>
        <v>364.72803156281589</v>
      </c>
      <c r="H1155" s="5">
        <f>'90.1 Data-SI'!H1155*Convert!$B$6/Convert!$B$5/$D1155</f>
        <v>319.51566185181559</v>
      </c>
      <c r="I1155" s="5">
        <f>'90.1 Data-SI'!I1155*Convert!$B$6/Convert!$B$5/$D1155</f>
        <v>99.89059528079386</v>
      </c>
      <c r="J1155" s="5">
        <f>'90.1 Data-SI'!J1155*Convert!$B$6/Convert!$B$5/$D1155</f>
        <v>792.92892932059522</v>
      </c>
      <c r="K1155" s="5">
        <f>'90.1 Data-SI'!K1155*Convert!$B$7/Convert!$B$5/$D1155</f>
        <v>276.7465301553143</v>
      </c>
      <c r="L1155" s="5">
        <f>'90.1 Data-SI'!L1155*Convert!$B$6/Convert!$B$5/$D1155</f>
        <v>0</v>
      </c>
      <c r="M1155" s="5">
        <f>'90.1 Data-SI'!M1155*Convert!$B$6/Convert!$B$5/$D1155</f>
        <v>634.33281706826665</v>
      </c>
      <c r="N1155" s="5">
        <f>'90.1 Data-SI'!N1155*Convert!$B$6/Convert!$B$5/$D1155</f>
        <v>0.77447911571945616</v>
      </c>
      <c r="O1155" s="5">
        <f>'90.1 Data-SI'!O1155*Convert!$B$6/Convert!$B$5/$D1155</f>
        <v>0.77447911571945616</v>
      </c>
      <c r="P1155" s="5">
        <f>'90.1 Data-SI'!P1155*Convert!$B$6/Convert!$B$5/$D1155</f>
        <v>0</v>
      </c>
      <c r="Q1155" s="5">
        <f>'90.1 Data-SI'!Q1155*Convert!$B$6/Convert!$B$5/$D1155</f>
        <v>0</v>
      </c>
      <c r="R1155" s="5">
        <f>'90.1 Data-SI'!R1155*Convert!$B$6/Convert!$B$5/$D1155</f>
        <v>0</v>
      </c>
      <c r="S1155" s="5">
        <f>'90.1 Data-SI'!S1155*Convert!$B$6/Convert!$B$5/$D1155</f>
        <v>0</v>
      </c>
      <c r="T1155" s="5">
        <f>'90.1 Data-SI'!T1155*Convert!$B$6/Convert!$B$5/$D1155</f>
        <v>133.38251437390633</v>
      </c>
      <c r="U1155" s="5">
        <f>'90.1 Data-SI'!U1155*Convert!$B$7/Convert!$B$5/$D1155</f>
        <v>202.66312345799778</v>
      </c>
      <c r="V1155" s="5">
        <f>'90.1 Data-SI'!V1155*Convert!$B$6/Convert!$B$5/$D1155</f>
        <v>113.5042170704403</v>
      </c>
      <c r="W1155" s="5">
        <f>'90.1 Data-SI'!W1155*Convert!$B$6/Convert!$B$5/$D1155</f>
        <v>999.06084863108254</v>
      </c>
      <c r="X1155" s="5">
        <f>'90.1 Data-SI'!X1155*Convert!$B$7/Convert!$B$5/$D1155</f>
        <v>318.15924875281235</v>
      </c>
      <c r="Y1155" s="5">
        <f t="shared" ref="Y1155:Y1218" si="38">SUM(W1155:X1155)</f>
        <v>1317.2200973838949</v>
      </c>
      <c r="Z1155" s="5">
        <f>'90.1 Data-SI'!Z1155*Convert!$B$6/Convert!$B$5/$D1155</f>
        <v>2330.1494994946038</v>
      </c>
      <c r="AA1155" s="5">
        <f>'90.1 Data-SI'!AA1155*Convert!$B$6/Convert!$B$5/$D1155</f>
        <v>4789.1723238449249</v>
      </c>
      <c r="AB1155" s="5">
        <f t="shared" ref="AB1155:AB1218" si="39">SUM(Z1155:AA1155)</f>
        <v>7119.3218233395291</v>
      </c>
    </row>
    <row r="1156" spans="1:28" x14ac:dyDescent="0.25">
      <c r="A1156" s="95">
        <v>2004</v>
      </c>
      <c r="B1156" s="95" t="s">
        <v>64</v>
      </c>
      <c r="C1156" s="52" t="s">
        <v>15</v>
      </c>
      <c r="D1156" s="5">
        <f>VLOOKUP(B1156,SWH!$A$4:$C$19,3,FALSE)</f>
        <v>511.15</v>
      </c>
      <c r="E1156" s="5">
        <f>'90.1 Data-SI'!E1156*Convert!$B$6/Convert!$B$5/$D1156</f>
        <v>0</v>
      </c>
      <c r="F1156" s="5">
        <f>'90.1 Data-SI'!F1156*Convert!$B$7/Convert!$B$5/$D1156</f>
        <v>358.38201441194701</v>
      </c>
      <c r="G1156" s="5">
        <f>'90.1 Data-SI'!G1156*Convert!$B$6/Convert!$B$5/$D1156</f>
        <v>28.397567576380059</v>
      </c>
      <c r="H1156" s="5">
        <f>'90.1 Data-SI'!H1156*Convert!$B$6/Convert!$B$5/$D1156</f>
        <v>319.51566185181559</v>
      </c>
      <c r="I1156" s="5">
        <f>'90.1 Data-SI'!I1156*Convert!$B$6/Convert!$B$5/$D1156</f>
        <v>99.735699457649972</v>
      </c>
      <c r="J1156" s="5">
        <f>'90.1 Data-SI'!J1156*Convert!$B$6/Convert!$B$5/$D1156</f>
        <v>792.92892932059522</v>
      </c>
      <c r="K1156" s="5">
        <f>'90.1 Data-SI'!K1156*Convert!$B$7/Convert!$B$5/$D1156</f>
        <v>276.7465301553143</v>
      </c>
      <c r="L1156" s="5">
        <f>'90.1 Data-SI'!L1156*Convert!$B$6/Convert!$B$5/$D1156</f>
        <v>0</v>
      </c>
      <c r="M1156" s="5">
        <f>'90.1 Data-SI'!M1156*Convert!$B$6/Convert!$B$5/$D1156</f>
        <v>510.0891562598498</v>
      </c>
      <c r="N1156" s="5">
        <f>'90.1 Data-SI'!N1156*Convert!$B$6/Convert!$B$5/$D1156</f>
        <v>0.77447911571945616</v>
      </c>
      <c r="O1156" s="5">
        <f>'90.1 Data-SI'!O1156*Convert!$B$6/Convert!$B$5/$D1156</f>
        <v>0.77447911571945616</v>
      </c>
      <c r="P1156" s="5">
        <f>'90.1 Data-SI'!P1156*Convert!$B$6/Convert!$B$5/$D1156</f>
        <v>0</v>
      </c>
      <c r="Q1156" s="5">
        <f>'90.1 Data-SI'!Q1156*Convert!$B$6/Convert!$B$5/$D1156</f>
        <v>0</v>
      </c>
      <c r="R1156" s="5">
        <f>'90.1 Data-SI'!R1156*Convert!$B$6/Convert!$B$5/$D1156</f>
        <v>0</v>
      </c>
      <c r="S1156" s="5">
        <f>'90.1 Data-SI'!S1156*Convert!$B$6/Convert!$B$5/$D1156</f>
        <v>0</v>
      </c>
      <c r="T1156" s="5">
        <f>'90.1 Data-SI'!T1156*Convert!$B$6/Convert!$B$5/$D1156</f>
        <v>133.38251437390633</v>
      </c>
      <c r="U1156" s="5">
        <f>'90.1 Data-SI'!U1156*Convert!$B$7/Convert!$B$5/$D1156</f>
        <v>205.72636864586394</v>
      </c>
      <c r="V1156" s="5">
        <f>'90.1 Data-SI'!V1156*Convert!$B$6/Convert!$B$5/$D1156</f>
        <v>113.64190224656821</v>
      </c>
      <c r="W1156" s="5">
        <f>'90.1 Data-SI'!W1156*Convert!$B$6/Convert!$B$5/$D1156</f>
        <v>538.48672383622988</v>
      </c>
      <c r="X1156" s="5">
        <f>'90.1 Data-SI'!X1156*Convert!$B$7/Convert!$B$5/$D1156</f>
        <v>358.38201441194701</v>
      </c>
      <c r="Y1156" s="5">
        <f t="shared" si="38"/>
        <v>896.8687382481769</v>
      </c>
      <c r="Z1156" s="5">
        <f>'90.1 Data-SI'!Z1156*Convert!$B$6/Convert!$B$5/$D1156</f>
        <v>2456.6305444150989</v>
      </c>
      <c r="AA1156" s="5">
        <f>'90.1 Data-SI'!AA1156*Convert!$B$6/Convert!$B$5/$D1156</f>
        <v>4455.0792439705683</v>
      </c>
      <c r="AB1156" s="5">
        <f t="shared" si="39"/>
        <v>6911.7097883856677</v>
      </c>
    </row>
    <row r="1157" spans="1:28" x14ac:dyDescent="0.25">
      <c r="A1157" s="95">
        <v>2004</v>
      </c>
      <c r="B1157" s="95" t="s">
        <v>64</v>
      </c>
      <c r="C1157" s="52" t="s">
        <v>16</v>
      </c>
      <c r="D1157" s="5">
        <f>VLOOKUP(B1157,SWH!$A$4:$C$19,3,FALSE)</f>
        <v>511.15</v>
      </c>
      <c r="E1157" s="5">
        <f>'90.1 Data-SI'!E1157*Convert!$B$6/Convert!$B$5/$D1157</f>
        <v>0</v>
      </c>
      <c r="F1157" s="5">
        <f>'90.1 Data-SI'!F1157*Convert!$B$7/Convert!$B$5/$D1157</f>
        <v>666.47379003771459</v>
      </c>
      <c r="G1157" s="5">
        <f>'90.1 Data-SI'!G1157*Convert!$B$6/Convert!$B$5/$D1157</f>
        <v>332.21711934961473</v>
      </c>
      <c r="H1157" s="5">
        <f>'90.1 Data-SI'!H1157*Convert!$B$6/Convert!$B$5/$D1157</f>
        <v>319.51566185181559</v>
      </c>
      <c r="I1157" s="5">
        <f>'90.1 Data-SI'!I1157*Convert!$B$6/Convert!$B$5/$D1157</f>
        <v>99.838963339745888</v>
      </c>
      <c r="J1157" s="5">
        <f>'90.1 Data-SI'!J1157*Convert!$B$6/Convert!$B$5/$D1157</f>
        <v>792.92892932059522</v>
      </c>
      <c r="K1157" s="5">
        <f>'90.1 Data-SI'!K1157*Convert!$B$7/Convert!$B$5/$D1157</f>
        <v>276.7465301553143</v>
      </c>
      <c r="L1157" s="5">
        <f>'90.1 Data-SI'!L1157*Convert!$B$6/Convert!$B$5/$D1157</f>
        <v>0</v>
      </c>
      <c r="M1157" s="5">
        <f>'90.1 Data-SI'!M1157*Convert!$B$6/Convert!$B$5/$D1157</f>
        <v>542.34190876781111</v>
      </c>
      <c r="N1157" s="5">
        <f>'90.1 Data-SI'!N1157*Convert!$B$6/Convert!$B$5/$D1157</f>
        <v>0.77447911571945616</v>
      </c>
      <c r="O1157" s="5">
        <f>'90.1 Data-SI'!O1157*Convert!$B$6/Convert!$B$5/$D1157</f>
        <v>0.77447911571945616</v>
      </c>
      <c r="P1157" s="5">
        <f>'90.1 Data-SI'!P1157*Convert!$B$6/Convert!$B$5/$D1157</f>
        <v>0</v>
      </c>
      <c r="Q1157" s="5">
        <f>'90.1 Data-SI'!Q1157*Convert!$B$6/Convert!$B$5/$D1157</f>
        <v>0</v>
      </c>
      <c r="R1157" s="5">
        <f>'90.1 Data-SI'!R1157*Convert!$B$6/Convert!$B$5/$D1157</f>
        <v>0</v>
      </c>
      <c r="S1157" s="5">
        <f>'90.1 Data-SI'!S1157*Convert!$B$6/Convert!$B$5/$D1157</f>
        <v>0</v>
      </c>
      <c r="T1157" s="5">
        <f>'90.1 Data-SI'!T1157*Convert!$B$6/Convert!$B$5/$D1157</f>
        <v>133.38251437390633</v>
      </c>
      <c r="U1157" s="5">
        <f>'90.1 Data-SI'!U1157*Convert!$B$7/Convert!$B$5/$D1157</f>
        <v>217.95578597280644</v>
      </c>
      <c r="V1157" s="5">
        <f>'90.1 Data-SI'!V1157*Convert!$B$6/Convert!$B$5/$D1157</f>
        <v>113.52142771745628</v>
      </c>
      <c r="W1157" s="5">
        <f>'90.1 Data-SI'!W1157*Convert!$B$6/Convert!$B$5/$D1157</f>
        <v>874.55902811742578</v>
      </c>
      <c r="X1157" s="5">
        <f>'90.1 Data-SI'!X1157*Convert!$B$7/Convert!$B$5/$D1157</f>
        <v>666.47379003771459</v>
      </c>
      <c r="Y1157" s="5">
        <f t="shared" si="38"/>
        <v>1541.0328181551404</v>
      </c>
      <c r="Z1157" s="5">
        <f>'90.1 Data-SI'!Z1157*Convert!$B$6/Convert!$B$5/$D1157</f>
        <v>3392.4766865564579</v>
      </c>
      <c r="AA1157" s="5">
        <f>'90.1 Data-SI'!AA1157*Convert!$B$6/Convert!$B$5/$D1157</f>
        <v>5726.9804797461065</v>
      </c>
      <c r="AB1157" s="5">
        <f t="shared" si="39"/>
        <v>9119.4571663025636</v>
      </c>
    </row>
    <row r="1158" spans="1:28" x14ac:dyDescent="0.25">
      <c r="A1158" s="95">
        <v>2004</v>
      </c>
      <c r="B1158" s="95" t="s">
        <v>64</v>
      </c>
      <c r="C1158" s="52" t="s">
        <v>9</v>
      </c>
      <c r="D1158" s="5">
        <f>VLOOKUP(B1158,SWH!$A$4:$C$19,3,FALSE)</f>
        <v>511.15</v>
      </c>
      <c r="E1158" s="5">
        <f>'90.1 Data-SI'!E1158*Convert!$B$6/Convert!$B$5/$D1158</f>
        <v>0</v>
      </c>
      <c r="F1158" s="5">
        <f>'90.1 Data-SI'!F1158*Convert!$B$7/Convert!$B$5/$D1158</f>
        <v>498.51959090069244</v>
      </c>
      <c r="G1158" s="5">
        <f>'90.1 Data-SI'!G1158*Convert!$B$6/Convert!$B$5/$D1158</f>
        <v>281.30802547632243</v>
      </c>
      <c r="H1158" s="5">
        <f>'90.1 Data-SI'!H1158*Convert!$B$6/Convert!$B$5/$D1158</f>
        <v>319.51566185181559</v>
      </c>
      <c r="I1158" s="5">
        <f>'90.1 Data-SI'!I1158*Convert!$B$6/Convert!$B$5/$D1158</f>
        <v>99.770120751681944</v>
      </c>
      <c r="J1158" s="5">
        <f>'90.1 Data-SI'!J1158*Convert!$B$6/Convert!$B$5/$D1158</f>
        <v>792.92892932059522</v>
      </c>
      <c r="K1158" s="5">
        <f>'90.1 Data-SI'!K1158*Convert!$B$7/Convert!$B$5/$D1158</f>
        <v>276.7465301553143</v>
      </c>
      <c r="L1158" s="5">
        <f>'90.1 Data-SI'!L1158*Convert!$B$6/Convert!$B$5/$D1158</f>
        <v>0</v>
      </c>
      <c r="M1158" s="5">
        <f>'90.1 Data-SI'!M1158*Convert!$B$6/Convert!$B$5/$D1158</f>
        <v>593.18216005303941</v>
      </c>
      <c r="N1158" s="5">
        <f>'90.1 Data-SI'!N1158*Convert!$B$6/Convert!$B$5/$D1158</f>
        <v>0.77447911571945616</v>
      </c>
      <c r="O1158" s="5">
        <f>'90.1 Data-SI'!O1158*Convert!$B$6/Convert!$B$5/$D1158</f>
        <v>0.77447911571945616</v>
      </c>
      <c r="P1158" s="5">
        <f>'90.1 Data-SI'!P1158*Convert!$B$6/Convert!$B$5/$D1158</f>
        <v>0</v>
      </c>
      <c r="Q1158" s="5">
        <f>'90.1 Data-SI'!Q1158*Convert!$B$6/Convert!$B$5/$D1158</f>
        <v>0</v>
      </c>
      <c r="R1158" s="5">
        <f>'90.1 Data-SI'!R1158*Convert!$B$6/Convert!$B$5/$D1158</f>
        <v>0</v>
      </c>
      <c r="S1158" s="5">
        <f>'90.1 Data-SI'!S1158*Convert!$B$6/Convert!$B$5/$D1158</f>
        <v>0</v>
      </c>
      <c r="T1158" s="5">
        <f>'90.1 Data-SI'!T1158*Convert!$B$6/Convert!$B$5/$D1158</f>
        <v>133.38251437390633</v>
      </c>
      <c r="U1158" s="5">
        <f>'90.1 Data-SI'!U1158*Convert!$B$7/Convert!$B$5/$D1158</f>
        <v>215.13406588629127</v>
      </c>
      <c r="V1158" s="5">
        <f>'90.1 Data-SI'!V1158*Convert!$B$6/Convert!$B$5/$D1158</f>
        <v>113.41816383536036</v>
      </c>
      <c r="W1158" s="5">
        <f>'90.1 Data-SI'!W1158*Convert!$B$6/Convert!$B$5/$D1158</f>
        <v>874.49018552936195</v>
      </c>
      <c r="X1158" s="5">
        <f>'90.1 Data-SI'!X1158*Convert!$B$7/Convert!$B$5/$D1158</f>
        <v>498.51959090069244</v>
      </c>
      <c r="Y1158" s="5">
        <f t="shared" si="38"/>
        <v>1373.0097764300544</v>
      </c>
      <c r="Z1158" s="5">
        <f>'90.1 Data-SI'!Z1158*Convert!$B$6/Convert!$B$5/$D1158</f>
        <v>2893.5400295629679</v>
      </c>
      <c r="AA1158" s="5">
        <f>'90.1 Data-SI'!AA1158*Convert!$B$6/Convert!$B$5/$D1158</f>
        <v>5227.8200843414097</v>
      </c>
      <c r="AB1158" s="5">
        <f t="shared" si="39"/>
        <v>8121.3601139043776</v>
      </c>
    </row>
    <row r="1159" spans="1:28" x14ac:dyDescent="0.25">
      <c r="A1159" s="95">
        <v>2004</v>
      </c>
      <c r="B1159" s="95" t="s">
        <v>64</v>
      </c>
      <c r="C1159" s="52" t="s">
        <v>12</v>
      </c>
      <c r="D1159" s="5">
        <f>VLOOKUP(B1159,SWH!$A$4:$C$19,3,FALSE)</f>
        <v>511.15</v>
      </c>
      <c r="E1159" s="5">
        <f>'90.1 Data-SI'!E1159*Convert!$B$6/Convert!$B$5/$D1159</f>
        <v>0</v>
      </c>
      <c r="F1159" s="5">
        <f>'90.1 Data-SI'!F1159*Convert!$B$7/Convert!$B$5/$D1159</f>
        <v>828.23080852543842</v>
      </c>
      <c r="G1159" s="5">
        <f>'90.1 Data-SI'!G1159*Convert!$B$6/Convert!$B$5/$D1159</f>
        <v>276.12762072451011</v>
      </c>
      <c r="H1159" s="5">
        <f>'90.1 Data-SI'!H1159*Convert!$B$6/Convert!$B$5/$D1159</f>
        <v>319.51566185181559</v>
      </c>
      <c r="I1159" s="5">
        <f>'90.1 Data-SI'!I1159*Convert!$B$6/Convert!$B$5/$D1159</f>
        <v>99.701278163617971</v>
      </c>
      <c r="J1159" s="5">
        <f>'90.1 Data-SI'!J1159*Convert!$B$6/Convert!$B$5/$D1159</f>
        <v>792.92892932059522</v>
      </c>
      <c r="K1159" s="5">
        <f>'90.1 Data-SI'!K1159*Convert!$B$7/Convert!$B$5/$D1159</f>
        <v>276.7465301553143</v>
      </c>
      <c r="L1159" s="5">
        <f>'90.1 Data-SI'!L1159*Convert!$B$6/Convert!$B$5/$D1159</f>
        <v>0</v>
      </c>
      <c r="M1159" s="5">
        <f>'90.1 Data-SI'!M1159*Convert!$B$6/Convert!$B$5/$D1159</f>
        <v>541.34369124088391</v>
      </c>
      <c r="N1159" s="5">
        <f>'90.1 Data-SI'!N1159*Convert!$B$6/Convert!$B$5/$D1159</f>
        <v>0.77447911571945616</v>
      </c>
      <c r="O1159" s="5">
        <f>'90.1 Data-SI'!O1159*Convert!$B$6/Convert!$B$5/$D1159</f>
        <v>0.77447911571945616</v>
      </c>
      <c r="P1159" s="5">
        <f>'90.1 Data-SI'!P1159*Convert!$B$6/Convert!$B$5/$D1159</f>
        <v>0</v>
      </c>
      <c r="Q1159" s="5">
        <f>'90.1 Data-SI'!Q1159*Convert!$B$6/Convert!$B$5/$D1159</f>
        <v>0</v>
      </c>
      <c r="R1159" s="5">
        <f>'90.1 Data-SI'!R1159*Convert!$B$6/Convert!$B$5/$D1159</f>
        <v>0</v>
      </c>
      <c r="S1159" s="5">
        <f>'90.1 Data-SI'!S1159*Convert!$B$6/Convert!$B$5/$D1159</f>
        <v>0</v>
      </c>
      <c r="T1159" s="5">
        <f>'90.1 Data-SI'!T1159*Convert!$B$6/Convert!$B$5/$D1159</f>
        <v>133.38251437390633</v>
      </c>
      <c r="U1159" s="5">
        <f>'90.1 Data-SI'!U1159*Convert!$B$7/Convert!$B$5/$D1159</f>
        <v>231.13952199289187</v>
      </c>
      <c r="V1159" s="5">
        <f>'90.1 Data-SI'!V1159*Convert!$B$6/Convert!$B$5/$D1159</f>
        <v>113.5042170704403</v>
      </c>
      <c r="W1159" s="5">
        <f>'90.1 Data-SI'!W1159*Convert!$B$6/Convert!$B$5/$D1159</f>
        <v>817.47131196539397</v>
      </c>
      <c r="X1159" s="5">
        <f>'90.1 Data-SI'!X1159*Convert!$B$7/Convert!$B$5/$D1159</f>
        <v>828.23080852543842</v>
      </c>
      <c r="Y1159" s="5">
        <f t="shared" si="38"/>
        <v>1645.7021204908324</v>
      </c>
      <c r="Z1159" s="5">
        <f>'90.1 Data-SI'!Z1159*Convert!$B$6/Convert!$B$5/$D1159</f>
        <v>3903.598481637267</v>
      </c>
      <c r="AA1159" s="5">
        <f>'90.1 Data-SI'!AA1159*Convert!$B$6/Convert!$B$5/$D1159</f>
        <v>6180.8596628517407</v>
      </c>
      <c r="AB1159" s="5">
        <f t="shared" si="39"/>
        <v>10084.458144489008</v>
      </c>
    </row>
    <row r="1160" spans="1:28" x14ac:dyDescent="0.25">
      <c r="A1160" s="95">
        <v>2004</v>
      </c>
      <c r="B1160" s="95" t="s">
        <v>64</v>
      </c>
      <c r="C1160" s="52" t="s">
        <v>8</v>
      </c>
      <c r="D1160" s="5">
        <f>VLOOKUP(B1160,SWH!$A$4:$C$19,3,FALSE)</f>
        <v>511.15</v>
      </c>
      <c r="E1160" s="5">
        <f>'90.1 Data-SI'!E1160*Convert!$B$6/Convert!$B$5/$D1160</f>
        <v>0</v>
      </c>
      <c r="F1160" s="5">
        <f>'90.1 Data-SI'!F1160*Convert!$B$7/Convert!$B$5/$D1160</f>
        <v>1145.6654819741977</v>
      </c>
      <c r="G1160" s="5">
        <f>'90.1 Data-SI'!G1160*Convert!$B$6/Convert!$B$5/$D1160</f>
        <v>179.02515026030628</v>
      </c>
      <c r="H1160" s="5">
        <f>'90.1 Data-SI'!H1160*Convert!$B$6/Convert!$B$5/$D1160</f>
        <v>319.51566185181559</v>
      </c>
      <c r="I1160" s="5">
        <f>'90.1 Data-SI'!I1160*Convert!$B$6/Convert!$B$5/$D1160</f>
        <v>99.15053745910636</v>
      </c>
      <c r="J1160" s="5">
        <f>'90.1 Data-SI'!J1160*Convert!$B$6/Convert!$B$5/$D1160</f>
        <v>792.92892932059522</v>
      </c>
      <c r="K1160" s="5">
        <f>'90.1 Data-SI'!K1160*Convert!$B$7/Convert!$B$5/$D1160</f>
        <v>276.7465301553143</v>
      </c>
      <c r="L1160" s="5">
        <f>'90.1 Data-SI'!L1160*Convert!$B$6/Convert!$B$5/$D1160</f>
        <v>0</v>
      </c>
      <c r="M1160" s="5">
        <f>'90.1 Data-SI'!M1160*Convert!$B$6/Convert!$B$5/$D1160</f>
        <v>529.0724999184846</v>
      </c>
      <c r="N1160" s="5">
        <f>'90.1 Data-SI'!N1160*Convert!$B$6/Convert!$B$5/$D1160</f>
        <v>0.77447911571945616</v>
      </c>
      <c r="O1160" s="5">
        <f>'90.1 Data-SI'!O1160*Convert!$B$6/Convert!$B$5/$D1160</f>
        <v>0.77447911571945616</v>
      </c>
      <c r="P1160" s="5">
        <f>'90.1 Data-SI'!P1160*Convert!$B$6/Convert!$B$5/$D1160</f>
        <v>0</v>
      </c>
      <c r="Q1160" s="5">
        <f>'90.1 Data-SI'!Q1160*Convert!$B$6/Convert!$B$5/$D1160</f>
        <v>0</v>
      </c>
      <c r="R1160" s="5">
        <f>'90.1 Data-SI'!R1160*Convert!$B$6/Convert!$B$5/$D1160</f>
        <v>0</v>
      </c>
      <c r="S1160" s="5">
        <f>'90.1 Data-SI'!S1160*Convert!$B$6/Convert!$B$5/$D1160</f>
        <v>0</v>
      </c>
      <c r="T1160" s="5">
        <f>'90.1 Data-SI'!T1160*Convert!$B$6/Convert!$B$5/$D1160</f>
        <v>133.39972502092235</v>
      </c>
      <c r="U1160" s="5">
        <f>'90.1 Data-SI'!U1160*Convert!$B$7/Convert!$B$5/$D1160</f>
        <v>248.88867151412396</v>
      </c>
      <c r="V1160" s="5">
        <f>'90.1 Data-SI'!V1160*Convert!$B$6/Convert!$B$5/$D1160</f>
        <v>113.3493212472964</v>
      </c>
      <c r="W1160" s="5">
        <f>'90.1 Data-SI'!W1160*Convert!$B$6/Convert!$B$5/$D1160</f>
        <v>708.09765017879079</v>
      </c>
      <c r="X1160" s="5">
        <f>'90.1 Data-SI'!X1160*Convert!$B$7/Convert!$B$5/$D1160</f>
        <v>1145.6654819741977</v>
      </c>
      <c r="Y1160" s="5">
        <f t="shared" si="38"/>
        <v>1853.7631321529884</v>
      </c>
      <c r="Z1160" s="5">
        <f>'90.1 Data-SI'!Z1160*Convert!$B$6/Convert!$B$5/$D1160</f>
        <v>4882.8498755529481</v>
      </c>
      <c r="AA1160" s="5">
        <f>'90.1 Data-SI'!AA1160*Convert!$B$6/Convert!$B$5/$D1160</f>
        <v>7050.0489691001767</v>
      </c>
      <c r="AB1160" s="5">
        <f t="shared" si="39"/>
        <v>11932.898844653126</v>
      </c>
    </row>
    <row r="1161" spans="1:28" x14ac:dyDescent="0.25">
      <c r="A1161" s="95">
        <v>2007</v>
      </c>
      <c r="B1161" s="95" t="s">
        <v>64</v>
      </c>
      <c r="C1161" s="52" t="s">
        <v>10</v>
      </c>
      <c r="D1161" s="5">
        <f>VLOOKUP(B1161,SWH!$A$4:$C$19,3,FALSE)</f>
        <v>511.15</v>
      </c>
      <c r="E1161" s="5">
        <f>'90.1 Data-SI'!E1161*Convert!$B$6/Convert!$B$5/$D1161</f>
        <v>0</v>
      </c>
      <c r="F1161" s="5">
        <f>'90.1 Data-SI'!F1161*Convert!$B$7/Convert!$B$5/$D1161</f>
        <v>0</v>
      </c>
      <c r="G1161" s="5">
        <f>'90.1 Data-SI'!G1161*Convert!$B$6/Convert!$B$5/$D1161</f>
        <v>1598.4388416098775</v>
      </c>
      <c r="H1161" s="5">
        <f>'90.1 Data-SI'!H1161*Convert!$B$6/Convert!$B$5/$D1161</f>
        <v>319.51566185181559</v>
      </c>
      <c r="I1161" s="5">
        <f>'90.1 Data-SI'!I1161*Convert!$B$6/Convert!$B$5/$D1161</f>
        <v>100.07991239796972</v>
      </c>
      <c r="J1161" s="5">
        <f>'90.1 Data-SI'!J1161*Convert!$B$6/Convert!$B$5/$D1161</f>
        <v>792.92892932059522</v>
      </c>
      <c r="K1161" s="5">
        <f>'90.1 Data-SI'!K1161*Convert!$B$7/Convert!$B$5/$D1161</f>
        <v>276.7465301553143</v>
      </c>
      <c r="L1161" s="5">
        <f>'90.1 Data-SI'!L1161*Convert!$B$6/Convert!$B$5/$D1161</f>
        <v>0</v>
      </c>
      <c r="M1161" s="5">
        <f>'90.1 Data-SI'!M1161*Convert!$B$6/Convert!$B$5/$D1161</f>
        <v>568.07182605671312</v>
      </c>
      <c r="N1161" s="5">
        <f>'90.1 Data-SI'!N1161*Convert!$B$6/Convert!$B$5/$D1161</f>
        <v>0.77447911571945616</v>
      </c>
      <c r="O1161" s="5">
        <f>'90.1 Data-SI'!O1161*Convert!$B$6/Convert!$B$5/$D1161</f>
        <v>0.77447911571945616</v>
      </c>
      <c r="P1161" s="5">
        <f>'90.1 Data-SI'!P1161*Convert!$B$6/Convert!$B$5/$D1161</f>
        <v>0</v>
      </c>
      <c r="Q1161" s="5">
        <f>'90.1 Data-SI'!Q1161*Convert!$B$6/Convert!$B$5/$D1161</f>
        <v>0</v>
      </c>
      <c r="R1161" s="5">
        <f>'90.1 Data-SI'!R1161*Convert!$B$6/Convert!$B$5/$D1161</f>
        <v>0</v>
      </c>
      <c r="S1161" s="5">
        <f>'90.1 Data-SI'!S1161*Convert!$B$6/Convert!$B$5/$D1161</f>
        <v>0</v>
      </c>
      <c r="T1161" s="5">
        <f>'90.1 Data-SI'!T1161*Convert!$B$6/Convert!$B$5/$D1161</f>
        <v>133.19319725673046</v>
      </c>
      <c r="U1161" s="5">
        <f>'90.1 Data-SI'!U1161*Convert!$B$7/Convert!$B$5/$D1161</f>
        <v>126.90082276348539</v>
      </c>
      <c r="V1161" s="5">
        <f>'90.1 Data-SI'!V1161*Convert!$B$6/Convert!$B$5/$D1161</f>
        <v>118.27156629386894</v>
      </c>
      <c r="W1161" s="5">
        <f>'90.1 Data-SI'!W1161*Convert!$B$6/Convert!$B$5/$D1161</f>
        <v>2166.5106676665905</v>
      </c>
      <c r="X1161" s="5">
        <f>'90.1 Data-SI'!X1161*Convert!$B$7/Convert!$B$5/$D1161</f>
        <v>0</v>
      </c>
      <c r="Y1161" s="5">
        <f t="shared" si="38"/>
        <v>2166.5106676665905</v>
      </c>
      <c r="Z1161" s="5">
        <f>'90.1 Data-SI'!Z1161*Convert!$B$6/Convert!$B$5/$D1161</f>
        <v>1179.290744182508</v>
      </c>
      <c r="AA1161" s="5">
        <f>'90.1 Data-SI'!AA1161*Convert!$B$6/Convert!$B$5/$D1161</f>
        <v>4810.5651580857975</v>
      </c>
      <c r="AB1161" s="5">
        <f t="shared" si="39"/>
        <v>5989.8559022683057</v>
      </c>
    </row>
    <row r="1162" spans="1:28" x14ac:dyDescent="0.25">
      <c r="A1162" s="95">
        <v>2007</v>
      </c>
      <c r="B1162" s="95" t="s">
        <v>64</v>
      </c>
      <c r="C1162" s="52" t="s">
        <v>6</v>
      </c>
      <c r="D1162" s="5">
        <f>VLOOKUP(B1162,SWH!$A$4:$C$19,3,FALSE)</f>
        <v>511.15</v>
      </c>
      <c r="E1162" s="5">
        <f>'90.1 Data-SI'!E1162*Convert!$B$6/Convert!$B$5/$D1162</f>
        <v>0</v>
      </c>
      <c r="F1162" s="5">
        <f>'90.1 Data-SI'!F1162*Convert!$B$7/Convert!$B$5/$D1162</f>
        <v>0</v>
      </c>
      <c r="G1162" s="5">
        <f>'90.1 Data-SI'!G1162*Convert!$B$6/Convert!$B$5/$D1162</f>
        <v>1329.918326866434</v>
      </c>
      <c r="H1162" s="5">
        <f>'90.1 Data-SI'!H1162*Convert!$B$6/Convert!$B$5/$D1162</f>
        <v>319.51566185181559</v>
      </c>
      <c r="I1162" s="5">
        <f>'90.1 Data-SI'!I1162*Convert!$B$6/Convert!$B$5/$D1162</f>
        <v>100.09712304498571</v>
      </c>
      <c r="J1162" s="5">
        <f>'90.1 Data-SI'!J1162*Convert!$B$6/Convert!$B$5/$D1162</f>
        <v>792.92892932059522</v>
      </c>
      <c r="K1162" s="5">
        <f>'90.1 Data-SI'!K1162*Convert!$B$7/Convert!$B$5/$D1162</f>
        <v>276.7465301553143</v>
      </c>
      <c r="L1162" s="5">
        <f>'90.1 Data-SI'!L1162*Convert!$B$6/Convert!$B$5/$D1162</f>
        <v>0</v>
      </c>
      <c r="M1162" s="5">
        <f>'90.1 Data-SI'!M1162*Convert!$B$6/Convert!$B$5/$D1162</f>
        <v>611.0296010086189</v>
      </c>
      <c r="N1162" s="5">
        <f>'90.1 Data-SI'!N1162*Convert!$B$6/Convert!$B$5/$D1162</f>
        <v>0.77447911571945616</v>
      </c>
      <c r="O1162" s="5">
        <f>'90.1 Data-SI'!O1162*Convert!$B$6/Convert!$B$5/$D1162</f>
        <v>0.77447911571945616</v>
      </c>
      <c r="P1162" s="5">
        <f>'90.1 Data-SI'!P1162*Convert!$B$6/Convert!$B$5/$D1162</f>
        <v>0</v>
      </c>
      <c r="Q1162" s="5">
        <f>'90.1 Data-SI'!Q1162*Convert!$B$6/Convert!$B$5/$D1162</f>
        <v>0</v>
      </c>
      <c r="R1162" s="5">
        <f>'90.1 Data-SI'!R1162*Convert!$B$6/Convert!$B$5/$D1162</f>
        <v>0</v>
      </c>
      <c r="S1162" s="5">
        <f>'90.1 Data-SI'!S1162*Convert!$B$6/Convert!$B$5/$D1162</f>
        <v>0</v>
      </c>
      <c r="T1162" s="5">
        <f>'90.1 Data-SI'!T1162*Convert!$B$6/Convert!$B$5/$D1162</f>
        <v>133.21040790374647</v>
      </c>
      <c r="U1162" s="5">
        <f>'90.1 Data-SI'!U1162*Convert!$B$7/Convert!$B$5/$D1162</f>
        <v>126.25282858912909</v>
      </c>
      <c r="V1162" s="5">
        <f>'90.1 Data-SI'!V1162*Convert!$B$6/Convert!$B$5/$D1162</f>
        <v>117.41103394306954</v>
      </c>
      <c r="W1162" s="5">
        <f>'90.1 Data-SI'!W1162*Convert!$B$6/Convert!$B$5/$D1162</f>
        <v>1940.947927875053</v>
      </c>
      <c r="X1162" s="5">
        <f>'90.1 Data-SI'!X1162*Convert!$B$7/Convert!$B$5/$D1162</f>
        <v>0</v>
      </c>
      <c r="Y1162" s="5">
        <f t="shared" si="38"/>
        <v>1940.947927875053</v>
      </c>
      <c r="Z1162" s="5">
        <f>'90.1 Data-SI'!Z1162*Convert!$B$6/Convert!$B$5/$D1162</f>
        <v>1177.3975730107493</v>
      </c>
      <c r="AA1162" s="5">
        <f>'90.1 Data-SI'!AA1162*Convert!$B$6/Convert!$B$5/$D1162</f>
        <v>4582.2659254187183</v>
      </c>
      <c r="AB1162" s="5">
        <f t="shared" si="39"/>
        <v>5759.6634984294678</v>
      </c>
    </row>
    <row r="1163" spans="1:28" x14ac:dyDescent="0.25">
      <c r="A1163" s="95">
        <v>2007</v>
      </c>
      <c r="B1163" s="95" t="s">
        <v>64</v>
      </c>
      <c r="C1163" s="52" t="s">
        <v>11</v>
      </c>
      <c r="D1163" s="5">
        <f>VLOOKUP(B1163,SWH!$A$4:$C$19,3,FALSE)</f>
        <v>511.15</v>
      </c>
      <c r="E1163" s="5">
        <f>'90.1 Data-SI'!E1163*Convert!$B$6/Convert!$B$5/$D1163</f>
        <v>0</v>
      </c>
      <c r="F1163" s="5">
        <f>'90.1 Data-SI'!F1163*Convert!$B$7/Convert!$B$5/$D1163</f>
        <v>0</v>
      </c>
      <c r="G1163" s="5">
        <f>'90.1 Data-SI'!G1163*Convert!$B$6/Convert!$B$5/$D1163</f>
        <v>1082.2226950123361</v>
      </c>
      <c r="H1163" s="5">
        <f>'90.1 Data-SI'!H1163*Convert!$B$6/Convert!$B$5/$D1163</f>
        <v>319.51566185181559</v>
      </c>
      <c r="I1163" s="5">
        <f>'90.1 Data-SI'!I1163*Convert!$B$6/Convert!$B$5/$D1163</f>
        <v>100.11433369200169</v>
      </c>
      <c r="J1163" s="5">
        <f>'90.1 Data-SI'!J1163*Convert!$B$6/Convert!$B$5/$D1163</f>
        <v>792.92892932059522</v>
      </c>
      <c r="K1163" s="5">
        <f>'90.1 Data-SI'!K1163*Convert!$B$7/Convert!$B$5/$D1163</f>
        <v>276.7465301553143</v>
      </c>
      <c r="L1163" s="5">
        <f>'90.1 Data-SI'!L1163*Convert!$B$6/Convert!$B$5/$D1163</f>
        <v>0</v>
      </c>
      <c r="M1163" s="5">
        <f>'90.1 Data-SI'!M1163*Convert!$B$6/Convert!$B$5/$D1163</f>
        <v>532.75557837990584</v>
      </c>
      <c r="N1163" s="5">
        <f>'90.1 Data-SI'!N1163*Convert!$B$6/Convert!$B$5/$D1163</f>
        <v>0.77447911571945616</v>
      </c>
      <c r="O1163" s="5">
        <f>'90.1 Data-SI'!O1163*Convert!$B$6/Convert!$B$5/$D1163</f>
        <v>0.77447911571945616</v>
      </c>
      <c r="P1163" s="5">
        <f>'90.1 Data-SI'!P1163*Convert!$B$6/Convert!$B$5/$D1163</f>
        <v>0</v>
      </c>
      <c r="Q1163" s="5">
        <f>'90.1 Data-SI'!Q1163*Convert!$B$6/Convert!$B$5/$D1163</f>
        <v>0</v>
      </c>
      <c r="R1163" s="5">
        <f>'90.1 Data-SI'!R1163*Convert!$B$6/Convert!$B$5/$D1163</f>
        <v>0</v>
      </c>
      <c r="S1163" s="5">
        <f>'90.1 Data-SI'!S1163*Convert!$B$6/Convert!$B$5/$D1163</f>
        <v>0</v>
      </c>
      <c r="T1163" s="5">
        <f>'90.1 Data-SI'!T1163*Convert!$B$6/Convert!$B$5/$D1163</f>
        <v>133.36530372689032</v>
      </c>
      <c r="U1163" s="5">
        <f>'90.1 Data-SI'!U1163*Convert!$B$7/Convert!$B$5/$D1163</f>
        <v>138.67664416837852</v>
      </c>
      <c r="V1163" s="5">
        <f>'90.1 Data-SI'!V1163*Convert!$B$6/Convert!$B$5/$D1163</f>
        <v>114.96712206679926</v>
      </c>
      <c r="W1163" s="5">
        <f>'90.1 Data-SI'!W1163*Convert!$B$6/Convert!$B$5/$D1163</f>
        <v>1614.9782733922416</v>
      </c>
      <c r="X1163" s="5">
        <f>'90.1 Data-SI'!X1163*Convert!$B$7/Convert!$B$5/$D1163</f>
        <v>0</v>
      </c>
      <c r="Y1163" s="5">
        <f t="shared" si="38"/>
        <v>1614.9782733922416</v>
      </c>
      <c r="Z1163" s="5">
        <f>'90.1 Data-SI'!Z1163*Convert!$B$6/Convert!$B$5/$D1163</f>
        <v>1213.6948275674679</v>
      </c>
      <c r="AA1163" s="5">
        <f>'90.1 Data-SI'!AA1163*Convert!$B$6/Convert!$B$5/$D1163</f>
        <v>4290.3217200865147</v>
      </c>
      <c r="AB1163" s="5">
        <f t="shared" si="39"/>
        <v>5504.0165476539823</v>
      </c>
    </row>
    <row r="1164" spans="1:28" x14ac:dyDescent="0.25">
      <c r="A1164" s="95">
        <v>2007</v>
      </c>
      <c r="B1164" s="95" t="s">
        <v>64</v>
      </c>
      <c r="C1164" s="52" t="s">
        <v>13</v>
      </c>
      <c r="D1164" s="5">
        <f>VLOOKUP(B1164,SWH!$A$4:$C$19,3,FALSE)</f>
        <v>511.15</v>
      </c>
      <c r="E1164" s="5">
        <f>'90.1 Data-SI'!E1164*Convert!$B$6/Convert!$B$5/$D1164</f>
        <v>0</v>
      </c>
      <c r="F1164" s="5">
        <f>'90.1 Data-SI'!F1164*Convert!$B$7/Convert!$B$5/$D1164</f>
        <v>2.3327790276826765</v>
      </c>
      <c r="G1164" s="5">
        <f>'90.1 Data-SI'!G1164*Convert!$B$6/Convert!$B$5/$D1164</f>
        <v>1096.8517449759258</v>
      </c>
      <c r="H1164" s="5">
        <f>'90.1 Data-SI'!H1164*Convert!$B$6/Convert!$B$5/$D1164</f>
        <v>319.51566185181559</v>
      </c>
      <c r="I1164" s="5">
        <f>'90.1 Data-SI'!I1164*Convert!$B$6/Convert!$B$5/$D1164</f>
        <v>99.976648515873805</v>
      </c>
      <c r="J1164" s="5">
        <f>'90.1 Data-SI'!J1164*Convert!$B$6/Convert!$B$5/$D1164</f>
        <v>792.92892932059522</v>
      </c>
      <c r="K1164" s="5">
        <f>'90.1 Data-SI'!K1164*Convert!$B$7/Convert!$B$5/$D1164</f>
        <v>276.7465301553143</v>
      </c>
      <c r="L1164" s="5">
        <f>'90.1 Data-SI'!L1164*Convert!$B$6/Convert!$B$5/$D1164</f>
        <v>0</v>
      </c>
      <c r="M1164" s="5">
        <f>'90.1 Data-SI'!M1164*Convert!$B$6/Convert!$B$5/$D1164</f>
        <v>601.59816644385762</v>
      </c>
      <c r="N1164" s="5">
        <f>'90.1 Data-SI'!N1164*Convert!$B$6/Convert!$B$5/$D1164</f>
        <v>0.77447911571945616</v>
      </c>
      <c r="O1164" s="5">
        <f>'90.1 Data-SI'!O1164*Convert!$B$6/Convert!$B$5/$D1164</f>
        <v>0.77447911571945616</v>
      </c>
      <c r="P1164" s="5">
        <f>'90.1 Data-SI'!P1164*Convert!$B$6/Convert!$B$5/$D1164</f>
        <v>0</v>
      </c>
      <c r="Q1164" s="5">
        <f>'90.1 Data-SI'!Q1164*Convert!$B$6/Convert!$B$5/$D1164</f>
        <v>0</v>
      </c>
      <c r="R1164" s="5">
        <f>'90.1 Data-SI'!R1164*Convert!$B$6/Convert!$B$5/$D1164</f>
        <v>0</v>
      </c>
      <c r="S1164" s="5">
        <f>'90.1 Data-SI'!S1164*Convert!$B$6/Convert!$B$5/$D1164</f>
        <v>0</v>
      </c>
      <c r="T1164" s="5">
        <f>'90.1 Data-SI'!T1164*Convert!$B$6/Convert!$B$5/$D1164</f>
        <v>133.2964611388264</v>
      </c>
      <c r="U1164" s="5">
        <f>'90.1 Data-SI'!U1164*Convert!$B$7/Convert!$B$5/$D1164</f>
        <v>138.85336985229387</v>
      </c>
      <c r="V1164" s="5">
        <f>'90.1 Data-SI'!V1164*Convert!$B$6/Convert!$B$5/$D1164</f>
        <v>115.70717988848675</v>
      </c>
      <c r="W1164" s="5">
        <f>'90.1 Data-SI'!W1164*Convert!$B$6/Convert!$B$5/$D1164</f>
        <v>1698.4499114197831</v>
      </c>
      <c r="X1164" s="5">
        <f>'90.1 Data-SI'!X1164*Convert!$B$7/Convert!$B$5/$D1164</f>
        <v>2.3327790276826765</v>
      </c>
      <c r="Y1164" s="5">
        <f t="shared" si="38"/>
        <v>1700.7826904474657</v>
      </c>
      <c r="Z1164" s="5">
        <f>'90.1 Data-SI'!Z1164*Convert!$B$6/Convert!$B$5/$D1164</f>
        <v>1221.0265631962786</v>
      </c>
      <c r="AA1164" s="5">
        <f>'90.1 Data-SI'!AA1164*Convert!$B$6/Convert!$B$5/$D1164</f>
        <v>4381.6758344473792</v>
      </c>
      <c r="AB1164" s="5">
        <f t="shared" si="39"/>
        <v>5602.7023976436576</v>
      </c>
    </row>
    <row r="1165" spans="1:28" x14ac:dyDescent="0.25">
      <c r="A1165" s="95">
        <v>2007</v>
      </c>
      <c r="B1165" s="95" t="s">
        <v>64</v>
      </c>
      <c r="C1165" s="52" t="s">
        <v>19</v>
      </c>
      <c r="D1165" s="5">
        <f>VLOOKUP(B1165,SWH!$A$4:$C$19,3,FALSE)</f>
        <v>511.15</v>
      </c>
      <c r="E1165" s="5">
        <f>'90.1 Data-SI'!E1165*Convert!$B$6/Convert!$B$5/$D1165</f>
        <v>0</v>
      </c>
      <c r="F1165" s="5">
        <f>'90.1 Data-SI'!F1165*Convert!$B$7/Convert!$B$5/$D1165</f>
        <v>10.80383014335866</v>
      </c>
      <c r="G1165" s="5">
        <f>'90.1 Data-SI'!G1165*Convert!$B$6/Convert!$B$5/$D1165</f>
        <v>922.54231199800006</v>
      </c>
      <c r="H1165" s="5">
        <f>'90.1 Data-SI'!H1165*Convert!$B$6/Convert!$B$5/$D1165</f>
        <v>319.51566185181559</v>
      </c>
      <c r="I1165" s="5">
        <f>'90.1 Data-SI'!I1165*Convert!$B$6/Convert!$B$5/$D1165</f>
        <v>99.942227221841819</v>
      </c>
      <c r="J1165" s="5">
        <f>'90.1 Data-SI'!J1165*Convert!$B$6/Convert!$B$5/$D1165</f>
        <v>792.92892932059522</v>
      </c>
      <c r="K1165" s="5">
        <f>'90.1 Data-SI'!K1165*Convert!$B$7/Convert!$B$5/$D1165</f>
        <v>276.7465301553143</v>
      </c>
      <c r="L1165" s="5">
        <f>'90.1 Data-SI'!L1165*Convert!$B$6/Convert!$B$5/$D1165</f>
        <v>0</v>
      </c>
      <c r="M1165" s="5">
        <f>'90.1 Data-SI'!M1165*Convert!$B$6/Convert!$B$5/$D1165</f>
        <v>545.38819328964098</v>
      </c>
      <c r="N1165" s="5">
        <f>'90.1 Data-SI'!N1165*Convert!$B$6/Convert!$B$5/$D1165</f>
        <v>0.77447911571945616</v>
      </c>
      <c r="O1165" s="5">
        <f>'90.1 Data-SI'!O1165*Convert!$B$6/Convert!$B$5/$D1165</f>
        <v>0.77447911571945616</v>
      </c>
      <c r="P1165" s="5">
        <f>'90.1 Data-SI'!P1165*Convert!$B$6/Convert!$B$5/$D1165</f>
        <v>0</v>
      </c>
      <c r="Q1165" s="5">
        <f>'90.1 Data-SI'!Q1165*Convert!$B$6/Convert!$B$5/$D1165</f>
        <v>0</v>
      </c>
      <c r="R1165" s="5">
        <f>'90.1 Data-SI'!R1165*Convert!$B$6/Convert!$B$5/$D1165</f>
        <v>0</v>
      </c>
      <c r="S1165" s="5">
        <f>'90.1 Data-SI'!S1165*Convert!$B$6/Convert!$B$5/$D1165</f>
        <v>0</v>
      </c>
      <c r="T1165" s="5">
        <f>'90.1 Data-SI'!T1165*Convert!$B$6/Convert!$B$5/$D1165</f>
        <v>133.43414631495432</v>
      </c>
      <c r="U1165" s="5">
        <f>'90.1 Data-SI'!U1165*Convert!$B$7/Convert!$B$5/$D1165</f>
        <v>151.88983446911649</v>
      </c>
      <c r="V1165" s="5">
        <f>'90.1 Data-SI'!V1165*Convert!$B$6/Convert!$B$5/$D1165</f>
        <v>113.83121936374407</v>
      </c>
      <c r="W1165" s="5">
        <f>'90.1 Data-SI'!W1165*Convert!$B$6/Convert!$B$5/$D1165</f>
        <v>1467.9305052876412</v>
      </c>
      <c r="X1165" s="5">
        <f>'90.1 Data-SI'!X1165*Convert!$B$7/Convert!$B$5/$D1165</f>
        <v>10.80383014335866</v>
      </c>
      <c r="Y1165" s="5">
        <f t="shared" si="38"/>
        <v>1478.7343354309999</v>
      </c>
      <c r="Z1165" s="5">
        <f>'90.1 Data-SI'!Z1165*Convert!$B$6/Convert!$B$5/$D1165</f>
        <v>1283.8454248046346</v>
      </c>
      <c r="AA1165" s="5">
        <f>'90.1 Data-SI'!AA1165*Convert!$B$6/Convert!$B$5/$D1165</f>
        <v>4212.2025932809465</v>
      </c>
      <c r="AB1165" s="5">
        <f t="shared" si="39"/>
        <v>5496.0480180855811</v>
      </c>
    </row>
    <row r="1166" spans="1:28" x14ac:dyDescent="0.25">
      <c r="A1166" s="95">
        <v>2007</v>
      </c>
      <c r="B1166" s="95" t="s">
        <v>64</v>
      </c>
      <c r="C1166" s="52" t="s">
        <v>20</v>
      </c>
      <c r="D1166" s="5">
        <f>VLOOKUP(B1166,SWH!$A$4:$C$19,3,FALSE)</f>
        <v>511.15</v>
      </c>
      <c r="E1166" s="5">
        <f>'90.1 Data-SI'!E1166*Convert!$B$6/Convert!$B$5/$D1166</f>
        <v>0</v>
      </c>
      <c r="F1166" s="5">
        <f>'90.1 Data-SI'!F1166*Convert!$B$7/Convert!$B$5/$D1166</f>
        <v>6.3267794841696832</v>
      </c>
      <c r="G1166" s="5">
        <f>'90.1 Data-SI'!G1166*Convert!$B$6/Convert!$B$5/$D1166</f>
        <v>661.0093199430479</v>
      </c>
      <c r="H1166" s="5">
        <f>'90.1 Data-SI'!H1166*Convert!$B$6/Convert!$B$5/$D1166</f>
        <v>319.51566185181559</v>
      </c>
      <c r="I1166" s="5">
        <f>'90.1 Data-SI'!I1166*Convert!$B$6/Convert!$B$5/$D1166</f>
        <v>100.02828045692176</v>
      </c>
      <c r="J1166" s="5">
        <f>'90.1 Data-SI'!J1166*Convert!$B$6/Convert!$B$5/$D1166</f>
        <v>792.92892932059522</v>
      </c>
      <c r="K1166" s="5">
        <f>'90.1 Data-SI'!K1166*Convert!$B$7/Convert!$B$5/$D1166</f>
        <v>276.7465301553143</v>
      </c>
      <c r="L1166" s="5">
        <f>'90.1 Data-SI'!L1166*Convert!$B$6/Convert!$B$5/$D1166</f>
        <v>0</v>
      </c>
      <c r="M1166" s="5">
        <f>'90.1 Data-SI'!M1166*Convert!$B$6/Convert!$B$5/$D1166</f>
        <v>604.17976349625565</v>
      </c>
      <c r="N1166" s="5">
        <f>'90.1 Data-SI'!N1166*Convert!$B$6/Convert!$B$5/$D1166</f>
        <v>0.77447911571945616</v>
      </c>
      <c r="O1166" s="5">
        <f>'90.1 Data-SI'!O1166*Convert!$B$6/Convert!$B$5/$D1166</f>
        <v>0.77447911571945616</v>
      </c>
      <c r="P1166" s="5">
        <f>'90.1 Data-SI'!P1166*Convert!$B$6/Convert!$B$5/$D1166</f>
        <v>0</v>
      </c>
      <c r="Q1166" s="5">
        <f>'90.1 Data-SI'!Q1166*Convert!$B$6/Convert!$B$5/$D1166</f>
        <v>0</v>
      </c>
      <c r="R1166" s="5">
        <f>'90.1 Data-SI'!R1166*Convert!$B$6/Convert!$B$5/$D1166</f>
        <v>0</v>
      </c>
      <c r="S1166" s="5">
        <f>'90.1 Data-SI'!S1166*Convert!$B$6/Convert!$B$5/$D1166</f>
        <v>0</v>
      </c>
      <c r="T1166" s="5">
        <f>'90.1 Data-SI'!T1166*Convert!$B$6/Convert!$B$5/$D1166</f>
        <v>133.43414631495432</v>
      </c>
      <c r="U1166" s="5">
        <f>'90.1 Data-SI'!U1166*Convert!$B$7/Convert!$B$5/$D1166</f>
        <v>152.71455432738813</v>
      </c>
      <c r="V1166" s="5">
        <f>'90.1 Data-SI'!V1166*Convert!$B$6/Convert!$B$5/$D1166</f>
        <v>111.90362689795342</v>
      </c>
      <c r="W1166" s="5">
        <f>'90.1 Data-SI'!W1166*Convert!$B$6/Convert!$B$5/$D1166</f>
        <v>1265.1890834393037</v>
      </c>
      <c r="X1166" s="5">
        <f>'90.1 Data-SI'!X1166*Convert!$B$7/Convert!$B$5/$D1166</f>
        <v>6.3267794841696832</v>
      </c>
      <c r="Y1166" s="5">
        <f t="shared" si="38"/>
        <v>1271.5158629234734</v>
      </c>
      <c r="Z1166" s="5">
        <f>'90.1 Data-SI'!Z1166*Convert!$B$6/Convert!$B$5/$D1166</f>
        <v>1273.1748236547219</v>
      </c>
      <c r="AA1166" s="5">
        <f>'90.1 Data-SI'!AA1166*Convert!$B$6/Convert!$B$5/$D1166</f>
        <v>3996.9146097579528</v>
      </c>
      <c r="AB1166" s="5">
        <f t="shared" si="39"/>
        <v>5270.0894334126751</v>
      </c>
    </row>
    <row r="1167" spans="1:28" x14ac:dyDescent="0.25">
      <c r="A1167" s="95">
        <v>2007</v>
      </c>
      <c r="B1167" s="95" t="s">
        <v>64</v>
      </c>
      <c r="C1167" s="52" t="s">
        <v>3</v>
      </c>
      <c r="D1167" s="5">
        <f>VLOOKUP(B1167,SWH!$A$4:$C$19,3,FALSE)</f>
        <v>511.15</v>
      </c>
      <c r="E1167" s="5">
        <f>'90.1 Data-SI'!E1167*Convert!$B$6/Convert!$B$5/$D1167</f>
        <v>0</v>
      </c>
      <c r="F1167" s="5">
        <f>'90.1 Data-SI'!F1167*Convert!$B$7/Convert!$B$5/$D1167</f>
        <v>85.122871085895639</v>
      </c>
      <c r="G1167" s="5">
        <f>'90.1 Data-SI'!G1167*Convert!$B$6/Convert!$B$5/$D1167</f>
        <v>534.75201343376045</v>
      </c>
      <c r="H1167" s="5">
        <f>'90.1 Data-SI'!H1167*Convert!$B$6/Convert!$B$5/$D1167</f>
        <v>319.51566185181559</v>
      </c>
      <c r="I1167" s="5">
        <f>'90.1 Data-SI'!I1167*Convert!$B$6/Convert!$B$5/$D1167</f>
        <v>99.993859162889791</v>
      </c>
      <c r="J1167" s="5">
        <f>'90.1 Data-SI'!J1167*Convert!$B$6/Convert!$B$5/$D1167</f>
        <v>792.92892932059522</v>
      </c>
      <c r="K1167" s="5">
        <f>'90.1 Data-SI'!K1167*Convert!$B$7/Convert!$B$5/$D1167</f>
        <v>276.7465301553143</v>
      </c>
      <c r="L1167" s="5">
        <f>'90.1 Data-SI'!L1167*Convert!$B$6/Convert!$B$5/$D1167</f>
        <v>0</v>
      </c>
      <c r="M1167" s="5">
        <f>'90.1 Data-SI'!M1167*Convert!$B$6/Convert!$B$5/$D1167</f>
        <v>539.2267816579174</v>
      </c>
      <c r="N1167" s="5">
        <f>'90.1 Data-SI'!N1167*Convert!$B$6/Convert!$B$5/$D1167</f>
        <v>0.77447911571945616</v>
      </c>
      <c r="O1167" s="5">
        <f>'90.1 Data-SI'!O1167*Convert!$B$6/Convert!$B$5/$D1167</f>
        <v>0.77447911571945616</v>
      </c>
      <c r="P1167" s="5">
        <f>'90.1 Data-SI'!P1167*Convert!$B$6/Convert!$B$5/$D1167</f>
        <v>0</v>
      </c>
      <c r="Q1167" s="5">
        <f>'90.1 Data-SI'!Q1167*Convert!$B$6/Convert!$B$5/$D1167</f>
        <v>0</v>
      </c>
      <c r="R1167" s="5">
        <f>'90.1 Data-SI'!R1167*Convert!$B$6/Convert!$B$5/$D1167</f>
        <v>0</v>
      </c>
      <c r="S1167" s="5">
        <f>'90.1 Data-SI'!S1167*Convert!$B$6/Convert!$B$5/$D1167</f>
        <v>0</v>
      </c>
      <c r="T1167" s="5">
        <f>'90.1 Data-SI'!T1167*Convert!$B$6/Convert!$B$5/$D1167</f>
        <v>133.60625278511415</v>
      </c>
      <c r="U1167" s="5">
        <f>'90.1 Data-SI'!U1167*Convert!$B$7/Convert!$B$5/$D1167</f>
        <v>174.6403208451531</v>
      </c>
      <c r="V1167" s="5">
        <f>'90.1 Data-SI'!V1167*Convert!$B$6/Convert!$B$5/$D1167</f>
        <v>110.11371960829067</v>
      </c>
      <c r="W1167" s="5">
        <f>'90.1 Data-SI'!W1167*Convert!$B$6/Convert!$B$5/$D1167</f>
        <v>1073.9787950916777</v>
      </c>
      <c r="X1167" s="5">
        <f>'90.1 Data-SI'!X1167*Convert!$B$7/Convert!$B$5/$D1167</f>
        <v>85.122871085895639</v>
      </c>
      <c r="Y1167" s="5">
        <f t="shared" si="38"/>
        <v>1159.1016661775734</v>
      </c>
      <c r="Z1167" s="5">
        <f>'90.1 Data-SI'!Z1167*Convert!$B$6/Convert!$B$5/$D1167</f>
        <v>1567.4596769810994</v>
      </c>
      <c r="AA1167" s="5">
        <f>'90.1 Data-SI'!AA1167*Convert!$B$6/Convert!$B$5/$D1167</f>
        <v>4098.388584564218</v>
      </c>
      <c r="AB1167" s="5">
        <f t="shared" si="39"/>
        <v>5665.8482615453177</v>
      </c>
    </row>
    <row r="1168" spans="1:28" x14ac:dyDescent="0.25">
      <c r="A1168" s="95">
        <v>2007</v>
      </c>
      <c r="B1168" s="95" t="s">
        <v>64</v>
      </c>
      <c r="C1168" s="52" t="s">
        <v>7</v>
      </c>
      <c r="D1168" s="5">
        <f>VLOOKUP(B1168,SWH!$A$4:$C$19,3,FALSE)</f>
        <v>511.15</v>
      </c>
      <c r="E1168" s="5">
        <f>'90.1 Data-SI'!E1168*Convert!$B$6/Convert!$B$5/$D1168</f>
        <v>0</v>
      </c>
      <c r="F1168" s="5">
        <f>'90.1 Data-SI'!F1168*Convert!$B$7/Convert!$B$5/$D1168</f>
        <v>28.193637440629519</v>
      </c>
      <c r="G1168" s="5">
        <f>'90.1 Data-SI'!G1168*Convert!$B$6/Convert!$B$5/$D1168</f>
        <v>445.18780636255946</v>
      </c>
      <c r="H1168" s="5">
        <f>'90.1 Data-SI'!H1168*Convert!$B$6/Convert!$B$5/$D1168</f>
        <v>319.51566185181559</v>
      </c>
      <c r="I1168" s="5">
        <f>'90.1 Data-SI'!I1168*Convert!$B$6/Convert!$B$5/$D1168</f>
        <v>99.993859162889791</v>
      </c>
      <c r="J1168" s="5">
        <f>'90.1 Data-SI'!J1168*Convert!$B$6/Convert!$B$5/$D1168</f>
        <v>792.92892932059522</v>
      </c>
      <c r="K1168" s="5">
        <f>'90.1 Data-SI'!K1168*Convert!$B$7/Convert!$B$5/$D1168</f>
        <v>276.7465301553143</v>
      </c>
      <c r="L1168" s="5">
        <f>'90.1 Data-SI'!L1168*Convert!$B$6/Convert!$B$5/$D1168</f>
        <v>0</v>
      </c>
      <c r="M1168" s="5">
        <f>'90.1 Data-SI'!M1168*Convert!$B$6/Convert!$B$5/$D1168</f>
        <v>598.01835186453218</v>
      </c>
      <c r="N1168" s="5">
        <f>'90.1 Data-SI'!N1168*Convert!$B$6/Convert!$B$5/$D1168</f>
        <v>0.77447911571945616</v>
      </c>
      <c r="O1168" s="5">
        <f>'90.1 Data-SI'!O1168*Convert!$B$6/Convert!$B$5/$D1168</f>
        <v>0.77447911571945616</v>
      </c>
      <c r="P1168" s="5">
        <f>'90.1 Data-SI'!P1168*Convert!$B$6/Convert!$B$5/$D1168</f>
        <v>0</v>
      </c>
      <c r="Q1168" s="5">
        <f>'90.1 Data-SI'!Q1168*Convert!$B$6/Convert!$B$5/$D1168</f>
        <v>0</v>
      </c>
      <c r="R1168" s="5">
        <f>'90.1 Data-SI'!R1168*Convert!$B$6/Convert!$B$5/$D1168</f>
        <v>0</v>
      </c>
      <c r="S1168" s="5">
        <f>'90.1 Data-SI'!S1168*Convert!$B$6/Convert!$B$5/$D1168</f>
        <v>0</v>
      </c>
      <c r="T1168" s="5">
        <f>'90.1 Data-SI'!T1168*Convert!$B$6/Convert!$B$5/$D1168</f>
        <v>133.52019955003422</v>
      </c>
      <c r="U1168" s="5">
        <f>'90.1 Data-SI'!U1168*Convert!$B$7/Convert!$B$5/$D1168</f>
        <v>168.76124642690232</v>
      </c>
      <c r="V1168" s="5">
        <f>'90.1 Data-SI'!V1168*Convert!$B$6/Convert!$B$5/$D1168</f>
        <v>110.50956448965839</v>
      </c>
      <c r="W1168" s="5">
        <f>'90.1 Data-SI'!W1168*Convert!$B$6/Convert!$B$5/$D1168</f>
        <v>1043.2061582270915</v>
      </c>
      <c r="X1168" s="5">
        <f>'90.1 Data-SI'!X1168*Convert!$B$7/Convert!$B$5/$D1168</f>
        <v>28.193637440629519</v>
      </c>
      <c r="Y1168" s="5">
        <f t="shared" si="38"/>
        <v>1071.399795667721</v>
      </c>
      <c r="Z1168" s="5">
        <f>'90.1 Data-SI'!Z1168*Convert!$B$6/Convert!$B$5/$D1168</f>
        <v>1383.9597584966364</v>
      </c>
      <c r="AA1168" s="5">
        <f>'90.1 Data-SI'!AA1168*Convert!$B$6/Convert!$B$5/$D1168</f>
        <v>3884.4086102144397</v>
      </c>
      <c r="AB1168" s="5">
        <f t="shared" si="39"/>
        <v>5268.3683687110761</v>
      </c>
    </row>
    <row r="1169" spans="1:28" x14ac:dyDescent="0.25">
      <c r="A1169" s="95">
        <v>2007</v>
      </c>
      <c r="B1169" s="95" t="s">
        <v>64</v>
      </c>
      <c r="C1169" s="52" t="s">
        <v>17</v>
      </c>
      <c r="D1169" s="5">
        <f>VLOOKUP(B1169,SWH!$A$4:$C$19,3,FALSE)</f>
        <v>511.15</v>
      </c>
      <c r="E1169" s="5">
        <f>'90.1 Data-SI'!E1169*Convert!$B$6/Convert!$B$5/$D1169</f>
        <v>0</v>
      </c>
      <c r="F1169" s="5">
        <f>'90.1 Data-SI'!F1169*Convert!$B$7/Convert!$B$5/$D1169</f>
        <v>6.1264903757322822</v>
      </c>
      <c r="G1169" s="5">
        <f>'90.1 Data-SI'!G1169*Convert!$B$6/Convert!$B$5/$D1169</f>
        <v>178.21624985055485</v>
      </c>
      <c r="H1169" s="5">
        <f>'90.1 Data-SI'!H1169*Convert!$B$6/Convert!$B$5/$D1169</f>
        <v>319.51566185181559</v>
      </c>
      <c r="I1169" s="5">
        <f>'90.1 Data-SI'!I1169*Convert!$B$6/Convert!$B$5/$D1169</f>
        <v>99.976648515873805</v>
      </c>
      <c r="J1169" s="5">
        <f>'90.1 Data-SI'!J1169*Convert!$B$6/Convert!$B$5/$D1169</f>
        <v>792.92892932059522</v>
      </c>
      <c r="K1169" s="5">
        <f>'90.1 Data-SI'!K1169*Convert!$B$7/Convert!$B$5/$D1169</f>
        <v>276.7465301553143</v>
      </c>
      <c r="L1169" s="5">
        <f>'90.1 Data-SI'!L1169*Convert!$B$6/Convert!$B$5/$D1169</f>
        <v>0</v>
      </c>
      <c r="M1169" s="5">
        <f>'90.1 Data-SI'!M1169*Convert!$B$6/Convert!$B$5/$D1169</f>
        <v>516.71525536100523</v>
      </c>
      <c r="N1169" s="5">
        <f>'90.1 Data-SI'!N1169*Convert!$B$6/Convert!$B$5/$D1169</f>
        <v>0.77447911571945616</v>
      </c>
      <c r="O1169" s="5">
        <f>'90.1 Data-SI'!O1169*Convert!$B$6/Convert!$B$5/$D1169</f>
        <v>0.77447911571945616</v>
      </c>
      <c r="P1169" s="5">
        <f>'90.1 Data-SI'!P1169*Convert!$B$6/Convert!$B$5/$D1169</f>
        <v>0</v>
      </c>
      <c r="Q1169" s="5">
        <f>'90.1 Data-SI'!Q1169*Convert!$B$6/Convert!$B$5/$D1169</f>
        <v>0</v>
      </c>
      <c r="R1169" s="5">
        <f>'90.1 Data-SI'!R1169*Convert!$B$6/Convert!$B$5/$D1169</f>
        <v>0</v>
      </c>
      <c r="S1169" s="5">
        <f>'90.1 Data-SI'!S1169*Convert!$B$6/Convert!$B$5/$D1169</f>
        <v>0</v>
      </c>
      <c r="T1169" s="5">
        <f>'90.1 Data-SI'!T1169*Convert!$B$6/Convert!$B$5/$D1169</f>
        <v>133.57183149108221</v>
      </c>
      <c r="U1169" s="5">
        <f>'90.1 Data-SI'!U1169*Convert!$B$7/Convert!$B$5/$D1169</f>
        <v>177.14982555675115</v>
      </c>
      <c r="V1169" s="5">
        <f>'90.1 Data-SI'!V1169*Convert!$B$6/Convert!$B$5/$D1169</f>
        <v>111.077515841186</v>
      </c>
      <c r="W1169" s="5">
        <f>'90.1 Data-SI'!W1169*Convert!$B$6/Convert!$B$5/$D1169</f>
        <v>694.93150521156008</v>
      </c>
      <c r="X1169" s="5">
        <f>'90.1 Data-SI'!X1169*Convert!$B$7/Convert!$B$5/$D1169</f>
        <v>6.1264903757322822</v>
      </c>
      <c r="Y1169" s="5">
        <f t="shared" si="38"/>
        <v>701.05799558729234</v>
      </c>
      <c r="Z1169" s="5">
        <f>'90.1 Data-SI'!Z1169*Convert!$B$6/Convert!$B$5/$D1169</f>
        <v>1343.9966361255122</v>
      </c>
      <c r="AA1169" s="5">
        <f>'90.1 Data-SI'!AA1169*Convert!$B$6/Convert!$B$5/$D1169</f>
        <v>3496.7732074733444</v>
      </c>
      <c r="AB1169" s="5">
        <f t="shared" si="39"/>
        <v>4840.7698435988568</v>
      </c>
    </row>
    <row r="1170" spans="1:28" x14ac:dyDescent="0.25">
      <c r="A1170" s="95">
        <v>2007</v>
      </c>
      <c r="B1170" s="95" t="s">
        <v>64</v>
      </c>
      <c r="C1170" s="52" t="s">
        <v>14</v>
      </c>
      <c r="D1170" s="5">
        <f>VLOOKUP(B1170,SWH!$A$4:$C$19,3,FALSE)</f>
        <v>511.15</v>
      </c>
      <c r="E1170" s="5">
        <f>'90.1 Data-SI'!E1170*Convert!$B$6/Convert!$B$5/$D1170</f>
        <v>0</v>
      </c>
      <c r="F1170" s="5">
        <f>'90.1 Data-SI'!F1170*Convert!$B$7/Convert!$B$5/$D1170</f>
        <v>211.35802710663322</v>
      </c>
      <c r="G1170" s="5">
        <f>'90.1 Data-SI'!G1170*Convert!$B$6/Convert!$B$5/$D1170</f>
        <v>345.21115784668558</v>
      </c>
      <c r="H1170" s="5">
        <f>'90.1 Data-SI'!H1170*Convert!$B$6/Convert!$B$5/$D1170</f>
        <v>319.51566185181559</v>
      </c>
      <c r="I1170" s="5">
        <f>'90.1 Data-SI'!I1170*Convert!$B$6/Convert!$B$5/$D1170</f>
        <v>99.856173986761874</v>
      </c>
      <c r="J1170" s="5">
        <f>'90.1 Data-SI'!J1170*Convert!$B$6/Convert!$B$5/$D1170</f>
        <v>792.92892932059522</v>
      </c>
      <c r="K1170" s="5">
        <f>'90.1 Data-SI'!K1170*Convert!$B$7/Convert!$B$5/$D1170</f>
        <v>276.7465301553143</v>
      </c>
      <c r="L1170" s="5">
        <f>'90.1 Data-SI'!L1170*Convert!$B$6/Convert!$B$5/$D1170</f>
        <v>0</v>
      </c>
      <c r="M1170" s="5">
        <f>'90.1 Data-SI'!M1170*Convert!$B$6/Convert!$B$5/$D1170</f>
        <v>510.03752431880184</v>
      </c>
      <c r="N1170" s="5">
        <f>'90.1 Data-SI'!N1170*Convert!$B$6/Convert!$B$5/$D1170</f>
        <v>0.77447911571945616</v>
      </c>
      <c r="O1170" s="5">
        <f>'90.1 Data-SI'!O1170*Convert!$B$6/Convert!$B$5/$D1170</f>
        <v>0.77447911571945616</v>
      </c>
      <c r="P1170" s="5">
        <f>'90.1 Data-SI'!P1170*Convert!$B$6/Convert!$B$5/$D1170</f>
        <v>0</v>
      </c>
      <c r="Q1170" s="5">
        <f>'90.1 Data-SI'!Q1170*Convert!$B$6/Convert!$B$5/$D1170</f>
        <v>0</v>
      </c>
      <c r="R1170" s="5">
        <f>'90.1 Data-SI'!R1170*Convert!$B$6/Convert!$B$5/$D1170</f>
        <v>0</v>
      </c>
      <c r="S1170" s="5">
        <f>'90.1 Data-SI'!S1170*Convert!$B$6/Convert!$B$5/$D1170</f>
        <v>0</v>
      </c>
      <c r="T1170" s="5">
        <f>'90.1 Data-SI'!T1170*Convert!$B$6/Convert!$B$5/$D1170</f>
        <v>133.76114860825805</v>
      </c>
      <c r="U1170" s="5">
        <f>'90.1 Data-SI'!U1170*Convert!$B$7/Convert!$B$5/$D1170</f>
        <v>192.5779777625616</v>
      </c>
      <c r="V1170" s="5">
        <f>'90.1 Data-SI'!V1170*Convert!$B$6/Convert!$B$5/$D1170</f>
        <v>107.49770126186051</v>
      </c>
      <c r="W1170" s="5">
        <f>'90.1 Data-SI'!W1170*Convert!$B$6/Convert!$B$5/$D1170</f>
        <v>855.24868216548759</v>
      </c>
      <c r="X1170" s="5">
        <f>'90.1 Data-SI'!X1170*Convert!$B$7/Convert!$B$5/$D1170</f>
        <v>211.35802710663322</v>
      </c>
      <c r="Y1170" s="5">
        <f t="shared" si="38"/>
        <v>1066.6067092721207</v>
      </c>
      <c r="Z1170" s="5">
        <f>'90.1 Data-SI'!Z1170*Convert!$B$6/Convert!$B$5/$D1170</f>
        <v>1988.6730520503872</v>
      </c>
      <c r="AA1170" s="5">
        <f>'90.1 Data-SI'!AA1170*Convert!$B$6/Convert!$B$5/$D1170</f>
        <v>4298.2214070668542</v>
      </c>
      <c r="AB1170" s="5">
        <f t="shared" si="39"/>
        <v>6286.8944591172412</v>
      </c>
    </row>
    <row r="1171" spans="1:28" x14ac:dyDescent="0.25">
      <c r="A1171" s="95">
        <v>2007</v>
      </c>
      <c r="B1171" s="95" t="s">
        <v>64</v>
      </c>
      <c r="C1171" s="52" t="s">
        <v>2</v>
      </c>
      <c r="D1171" s="5">
        <f>VLOOKUP(B1171,SWH!$A$4:$C$19,3,FALSE)</f>
        <v>511.15</v>
      </c>
      <c r="E1171" s="5">
        <f>'90.1 Data-SI'!E1171*Convert!$B$6/Convert!$B$5/$D1171</f>
        <v>0</v>
      </c>
      <c r="F1171" s="5">
        <f>'90.1 Data-SI'!F1171*Convert!$B$7/Convert!$B$5/$D1171</f>
        <v>77.447085547838768</v>
      </c>
      <c r="G1171" s="5">
        <f>'90.1 Data-SI'!G1171*Convert!$B$6/Convert!$B$5/$D1171</f>
        <v>276.52346560587779</v>
      </c>
      <c r="H1171" s="5">
        <f>'90.1 Data-SI'!H1171*Convert!$B$6/Convert!$B$5/$D1171</f>
        <v>319.51566185181559</v>
      </c>
      <c r="I1171" s="5">
        <f>'90.1 Data-SI'!I1171*Convert!$B$6/Convert!$B$5/$D1171</f>
        <v>99.925016574825818</v>
      </c>
      <c r="J1171" s="5">
        <f>'90.1 Data-SI'!J1171*Convert!$B$6/Convert!$B$5/$D1171</f>
        <v>792.92892932059522</v>
      </c>
      <c r="K1171" s="5">
        <f>'90.1 Data-SI'!K1171*Convert!$B$7/Convert!$B$5/$D1171</f>
        <v>276.7465301553143</v>
      </c>
      <c r="L1171" s="5">
        <f>'90.1 Data-SI'!L1171*Convert!$B$6/Convert!$B$5/$D1171</f>
        <v>0</v>
      </c>
      <c r="M1171" s="5">
        <f>'90.1 Data-SI'!M1171*Convert!$B$6/Convert!$B$5/$D1171</f>
        <v>607.43257578227747</v>
      </c>
      <c r="N1171" s="5">
        <f>'90.1 Data-SI'!N1171*Convert!$B$6/Convert!$B$5/$D1171</f>
        <v>0.77447911571945616</v>
      </c>
      <c r="O1171" s="5">
        <f>'90.1 Data-SI'!O1171*Convert!$B$6/Convert!$B$5/$D1171</f>
        <v>0.77447911571945616</v>
      </c>
      <c r="P1171" s="5">
        <f>'90.1 Data-SI'!P1171*Convert!$B$6/Convert!$B$5/$D1171</f>
        <v>0</v>
      </c>
      <c r="Q1171" s="5">
        <f>'90.1 Data-SI'!Q1171*Convert!$B$6/Convert!$B$5/$D1171</f>
        <v>0</v>
      </c>
      <c r="R1171" s="5">
        <f>'90.1 Data-SI'!R1171*Convert!$B$6/Convert!$B$5/$D1171</f>
        <v>0</v>
      </c>
      <c r="S1171" s="5">
        <f>'90.1 Data-SI'!S1171*Convert!$B$6/Convert!$B$5/$D1171</f>
        <v>0</v>
      </c>
      <c r="T1171" s="5">
        <f>'90.1 Data-SI'!T1171*Convert!$B$6/Convert!$B$5/$D1171</f>
        <v>133.67509537317812</v>
      </c>
      <c r="U1171" s="5">
        <f>'90.1 Data-SI'!U1171*Convert!$B$7/Convert!$B$5/$D1171</f>
        <v>187.45293292901627</v>
      </c>
      <c r="V1171" s="5">
        <f>'90.1 Data-SI'!V1171*Convert!$B$6/Convert!$B$5/$D1171</f>
        <v>107.82470355516428</v>
      </c>
      <c r="W1171" s="5">
        <f>'90.1 Data-SI'!W1171*Convert!$B$6/Convert!$B$5/$D1171</f>
        <v>883.95604138815531</v>
      </c>
      <c r="X1171" s="5">
        <f>'90.1 Data-SI'!X1171*Convert!$B$7/Convert!$B$5/$D1171</f>
        <v>77.447085547838768</v>
      </c>
      <c r="Y1171" s="5">
        <f t="shared" si="38"/>
        <v>961.40312693599412</v>
      </c>
      <c r="Z1171" s="5">
        <f>'90.1 Data-SI'!Z1171*Convert!$B$6/Convert!$B$5/$D1171</f>
        <v>1582.4673611790411</v>
      </c>
      <c r="AA1171" s="5">
        <f>'90.1 Data-SI'!AA1171*Convert!$B$6/Convert!$B$5/$D1171</f>
        <v>3921.0500777114785</v>
      </c>
      <c r="AB1171" s="5">
        <f t="shared" si="39"/>
        <v>5503.5174388905198</v>
      </c>
    </row>
    <row r="1172" spans="1:28" x14ac:dyDescent="0.25">
      <c r="A1172" s="95">
        <v>2007</v>
      </c>
      <c r="B1172" s="95" t="s">
        <v>64</v>
      </c>
      <c r="C1172" s="52" t="s">
        <v>18</v>
      </c>
      <c r="D1172" s="5">
        <f>VLOOKUP(B1172,SWH!$A$4:$C$19,3,FALSE)</f>
        <v>511.15</v>
      </c>
      <c r="E1172" s="5">
        <f>'90.1 Data-SI'!E1172*Convert!$B$6/Convert!$B$5/$D1172</f>
        <v>0</v>
      </c>
      <c r="F1172" s="5">
        <f>'90.1 Data-SI'!F1172*Convert!$B$7/Convert!$B$5/$D1172</f>
        <v>119.73165085265252</v>
      </c>
      <c r="G1172" s="5">
        <f>'90.1 Data-SI'!G1172*Convert!$B$6/Convert!$B$5/$D1172</f>
        <v>76.415272750986318</v>
      </c>
      <c r="H1172" s="5">
        <f>'90.1 Data-SI'!H1172*Convert!$B$6/Convert!$B$5/$D1172</f>
        <v>319.51566185181559</v>
      </c>
      <c r="I1172" s="5">
        <f>'90.1 Data-SI'!I1172*Convert!$B$6/Convert!$B$5/$D1172</f>
        <v>99.735699457649972</v>
      </c>
      <c r="J1172" s="5">
        <f>'90.1 Data-SI'!J1172*Convert!$B$6/Convert!$B$5/$D1172</f>
        <v>792.92892932059522</v>
      </c>
      <c r="K1172" s="5">
        <f>'90.1 Data-SI'!K1172*Convert!$B$7/Convert!$B$5/$D1172</f>
        <v>276.7465301553143</v>
      </c>
      <c r="L1172" s="5">
        <f>'90.1 Data-SI'!L1172*Convert!$B$6/Convert!$B$5/$D1172</f>
        <v>0</v>
      </c>
      <c r="M1172" s="5">
        <f>'90.1 Data-SI'!M1172*Convert!$B$6/Convert!$B$5/$D1172</f>
        <v>500.93309204734425</v>
      </c>
      <c r="N1172" s="5">
        <f>'90.1 Data-SI'!N1172*Convert!$B$6/Convert!$B$5/$D1172</f>
        <v>0.77447911571945616</v>
      </c>
      <c r="O1172" s="5">
        <f>'90.1 Data-SI'!O1172*Convert!$B$6/Convert!$B$5/$D1172</f>
        <v>0.77447911571945616</v>
      </c>
      <c r="P1172" s="5">
        <f>'90.1 Data-SI'!P1172*Convert!$B$6/Convert!$B$5/$D1172</f>
        <v>0</v>
      </c>
      <c r="Q1172" s="5">
        <f>'90.1 Data-SI'!Q1172*Convert!$B$6/Convert!$B$5/$D1172</f>
        <v>0</v>
      </c>
      <c r="R1172" s="5">
        <f>'90.1 Data-SI'!R1172*Convert!$B$6/Convert!$B$5/$D1172</f>
        <v>0</v>
      </c>
      <c r="S1172" s="5">
        <f>'90.1 Data-SI'!S1172*Convert!$B$6/Convert!$B$5/$D1172</f>
        <v>0</v>
      </c>
      <c r="T1172" s="5">
        <f>'90.1 Data-SI'!T1172*Convert!$B$6/Convert!$B$5/$D1172</f>
        <v>133.82999119632203</v>
      </c>
      <c r="U1172" s="5">
        <f>'90.1 Data-SI'!U1172*Convert!$B$7/Convert!$B$5/$D1172</f>
        <v>198.06236482006807</v>
      </c>
      <c r="V1172" s="5">
        <f>'90.1 Data-SI'!V1172*Convert!$B$6/Convert!$B$5/$D1172</f>
        <v>106.43064114686928</v>
      </c>
      <c r="W1172" s="5">
        <f>'90.1 Data-SI'!W1172*Convert!$B$6/Convert!$B$5/$D1172</f>
        <v>577.34836479833052</v>
      </c>
      <c r="X1172" s="5">
        <f>'90.1 Data-SI'!X1172*Convert!$B$7/Convert!$B$5/$D1172</f>
        <v>119.73165085265252</v>
      </c>
      <c r="Y1172" s="5">
        <f t="shared" si="38"/>
        <v>697.080015650983</v>
      </c>
      <c r="Z1172" s="5">
        <f>'90.1 Data-SI'!Z1172*Convert!$B$6/Convert!$B$5/$D1172</f>
        <v>1737.0017607355962</v>
      </c>
      <c r="AA1172" s="5">
        <f>'90.1 Data-SI'!AA1172*Convert!$B$6/Convert!$B$5/$D1172</f>
        <v>3767.5655276228986</v>
      </c>
      <c r="AB1172" s="5">
        <f t="shared" si="39"/>
        <v>5504.5672883584948</v>
      </c>
    </row>
    <row r="1173" spans="1:28" x14ac:dyDescent="0.25">
      <c r="A1173" s="95">
        <v>2007</v>
      </c>
      <c r="B1173" s="95" t="s">
        <v>64</v>
      </c>
      <c r="C1173" s="52" t="s">
        <v>4</v>
      </c>
      <c r="D1173" s="5">
        <f>VLOOKUP(B1173,SWH!$A$4:$C$19,3,FALSE)</f>
        <v>511.15</v>
      </c>
      <c r="E1173" s="5">
        <f>'90.1 Data-SI'!E1173*Convert!$B$6/Convert!$B$5/$D1173</f>
        <v>0</v>
      </c>
      <c r="F1173" s="5">
        <f>'90.1 Data-SI'!F1173*Convert!$B$7/Convert!$B$5/$D1173</f>
        <v>329.57572793374425</v>
      </c>
      <c r="G1173" s="5">
        <f>'90.1 Data-SI'!G1173*Convert!$B$6/Convert!$B$5/$D1173</f>
        <v>207.45713913071833</v>
      </c>
      <c r="H1173" s="5">
        <f>'90.1 Data-SI'!H1173*Convert!$B$6/Convert!$B$5/$D1173</f>
        <v>319.51566185181559</v>
      </c>
      <c r="I1173" s="5">
        <f>'90.1 Data-SI'!I1173*Convert!$B$6/Convert!$B$5/$D1173</f>
        <v>99.87338463377786</v>
      </c>
      <c r="J1173" s="5">
        <f>'90.1 Data-SI'!J1173*Convert!$B$6/Convert!$B$5/$D1173</f>
        <v>792.92892932059522</v>
      </c>
      <c r="K1173" s="5">
        <f>'90.1 Data-SI'!K1173*Convert!$B$7/Convert!$B$5/$D1173</f>
        <v>276.7465301553143</v>
      </c>
      <c r="L1173" s="5">
        <f>'90.1 Data-SI'!L1173*Convert!$B$6/Convert!$B$5/$D1173</f>
        <v>0</v>
      </c>
      <c r="M1173" s="5">
        <f>'90.1 Data-SI'!M1173*Convert!$B$6/Convert!$B$5/$D1173</f>
        <v>489.4363798406643</v>
      </c>
      <c r="N1173" s="5">
        <f>'90.1 Data-SI'!N1173*Convert!$B$6/Convert!$B$5/$D1173</f>
        <v>0.77447911571945616</v>
      </c>
      <c r="O1173" s="5">
        <f>'90.1 Data-SI'!O1173*Convert!$B$6/Convert!$B$5/$D1173</f>
        <v>0.77447911571945616</v>
      </c>
      <c r="P1173" s="5">
        <f>'90.1 Data-SI'!P1173*Convert!$B$6/Convert!$B$5/$D1173</f>
        <v>0</v>
      </c>
      <c r="Q1173" s="5">
        <f>'90.1 Data-SI'!Q1173*Convert!$B$6/Convert!$B$5/$D1173</f>
        <v>0</v>
      </c>
      <c r="R1173" s="5">
        <f>'90.1 Data-SI'!R1173*Convert!$B$6/Convert!$B$5/$D1173</f>
        <v>0</v>
      </c>
      <c r="S1173" s="5">
        <f>'90.1 Data-SI'!S1173*Convert!$B$6/Convert!$B$5/$D1173</f>
        <v>0</v>
      </c>
      <c r="T1173" s="5">
        <f>'90.1 Data-SI'!T1173*Convert!$B$6/Convert!$B$5/$D1173</f>
        <v>133.82999119632203</v>
      </c>
      <c r="U1173" s="5">
        <f>'90.1 Data-SI'!U1173*Convert!$B$7/Convert!$B$5/$D1173</f>
        <v>207.67624202506332</v>
      </c>
      <c r="V1173" s="5">
        <f>'90.1 Data-SI'!V1173*Convert!$B$6/Convert!$B$5/$D1173</f>
        <v>105.98316432445358</v>
      </c>
      <c r="W1173" s="5">
        <f>'90.1 Data-SI'!W1173*Convert!$B$6/Convert!$B$5/$D1173</f>
        <v>696.89351897138272</v>
      </c>
      <c r="X1173" s="5">
        <f>'90.1 Data-SI'!X1173*Convert!$B$7/Convert!$B$5/$D1173</f>
        <v>329.57572793374425</v>
      </c>
      <c r="Y1173" s="5">
        <f t="shared" si="38"/>
        <v>1026.469246905127</v>
      </c>
      <c r="Z1173" s="5">
        <f>'90.1 Data-SI'!Z1173*Convert!$B$6/Convert!$B$5/$D1173</f>
        <v>2378.1499940221943</v>
      </c>
      <c r="AA1173" s="5">
        <f>'90.1 Data-SI'!AA1173*Convert!$B$6/Convert!$B$5/$D1173</f>
        <v>4527.9319127892441</v>
      </c>
      <c r="AB1173" s="5">
        <f t="shared" si="39"/>
        <v>6906.0819068114379</v>
      </c>
    </row>
    <row r="1174" spans="1:28" x14ac:dyDescent="0.25">
      <c r="A1174" s="95">
        <v>2007</v>
      </c>
      <c r="B1174" s="95" t="s">
        <v>64</v>
      </c>
      <c r="C1174" s="52" t="s">
        <v>5</v>
      </c>
      <c r="D1174" s="5">
        <f>VLOOKUP(B1174,SWH!$A$4:$C$19,3,FALSE)</f>
        <v>511.15</v>
      </c>
      <c r="E1174" s="5">
        <f>'90.1 Data-SI'!E1174*Convert!$B$6/Convert!$B$5/$D1174</f>
        <v>0</v>
      </c>
      <c r="F1174" s="5">
        <f>'90.1 Data-SI'!F1174*Convert!$B$7/Convert!$B$5/$D1174</f>
        <v>176.69622963470172</v>
      </c>
      <c r="G1174" s="5">
        <f>'90.1 Data-SI'!G1174*Convert!$B$6/Convert!$B$5/$D1174</f>
        <v>242.27427804406187</v>
      </c>
      <c r="H1174" s="5">
        <f>'90.1 Data-SI'!H1174*Convert!$B$6/Convert!$B$5/$D1174</f>
        <v>319.51566185181559</v>
      </c>
      <c r="I1174" s="5">
        <f>'90.1 Data-SI'!I1174*Convert!$B$6/Convert!$B$5/$D1174</f>
        <v>99.89059528079386</v>
      </c>
      <c r="J1174" s="5">
        <f>'90.1 Data-SI'!J1174*Convert!$B$6/Convert!$B$5/$D1174</f>
        <v>792.92892932059522</v>
      </c>
      <c r="K1174" s="5">
        <f>'90.1 Data-SI'!K1174*Convert!$B$7/Convert!$B$5/$D1174</f>
        <v>276.7465301553143</v>
      </c>
      <c r="L1174" s="5">
        <f>'90.1 Data-SI'!L1174*Convert!$B$6/Convert!$B$5/$D1174</f>
        <v>0</v>
      </c>
      <c r="M1174" s="5">
        <f>'90.1 Data-SI'!M1174*Convert!$B$6/Convert!$B$5/$D1174</f>
        <v>573.45875857271722</v>
      </c>
      <c r="N1174" s="5">
        <f>'90.1 Data-SI'!N1174*Convert!$B$6/Convert!$B$5/$D1174</f>
        <v>0.77447911571945616</v>
      </c>
      <c r="O1174" s="5">
        <f>'90.1 Data-SI'!O1174*Convert!$B$6/Convert!$B$5/$D1174</f>
        <v>0.77447911571945616</v>
      </c>
      <c r="P1174" s="5">
        <f>'90.1 Data-SI'!P1174*Convert!$B$6/Convert!$B$5/$D1174</f>
        <v>0</v>
      </c>
      <c r="Q1174" s="5">
        <f>'90.1 Data-SI'!Q1174*Convert!$B$6/Convert!$B$5/$D1174</f>
        <v>0</v>
      </c>
      <c r="R1174" s="5">
        <f>'90.1 Data-SI'!R1174*Convert!$B$6/Convert!$B$5/$D1174</f>
        <v>0</v>
      </c>
      <c r="S1174" s="5">
        <f>'90.1 Data-SI'!S1174*Convert!$B$6/Convert!$B$5/$D1174</f>
        <v>0</v>
      </c>
      <c r="T1174" s="5">
        <f>'90.1 Data-SI'!T1174*Convert!$B$6/Convert!$B$5/$D1174</f>
        <v>133.76114860825805</v>
      </c>
      <c r="U1174" s="5">
        <f>'90.1 Data-SI'!U1174*Convert!$B$7/Convert!$B$5/$D1174</f>
        <v>203.35235362526765</v>
      </c>
      <c r="V1174" s="5">
        <f>'90.1 Data-SI'!V1174*Convert!$B$6/Convert!$B$5/$D1174</f>
        <v>106.43064114686928</v>
      </c>
      <c r="W1174" s="5">
        <f>'90.1 Data-SI'!W1174*Convert!$B$6/Convert!$B$5/$D1174</f>
        <v>815.73303661677915</v>
      </c>
      <c r="X1174" s="5">
        <f>'90.1 Data-SI'!X1174*Convert!$B$7/Convert!$B$5/$D1174</f>
        <v>176.69622963470172</v>
      </c>
      <c r="Y1174" s="5">
        <f t="shared" si="38"/>
        <v>992.42926625148084</v>
      </c>
      <c r="Z1174" s="5">
        <f>'90.1 Data-SI'!Z1174*Convert!$B$6/Convert!$B$5/$D1174</f>
        <v>1918.8838784005566</v>
      </c>
      <c r="AA1174" s="5">
        <f>'90.1 Data-SI'!AA1174*Convert!$B$6/Convert!$B$5/$D1174</f>
        <v>4187.9011596943719</v>
      </c>
      <c r="AB1174" s="5">
        <f t="shared" si="39"/>
        <v>6106.7850380949285</v>
      </c>
    </row>
    <row r="1175" spans="1:28" x14ac:dyDescent="0.25">
      <c r="A1175" s="95">
        <v>2007</v>
      </c>
      <c r="B1175" s="95" t="s">
        <v>64</v>
      </c>
      <c r="C1175" s="52" t="s">
        <v>15</v>
      </c>
      <c r="D1175" s="5">
        <f>VLOOKUP(B1175,SWH!$A$4:$C$19,3,FALSE)</f>
        <v>511.15</v>
      </c>
      <c r="E1175" s="5">
        <f>'90.1 Data-SI'!E1175*Convert!$B$6/Convert!$B$5/$D1175</f>
        <v>0</v>
      </c>
      <c r="F1175" s="5">
        <f>'90.1 Data-SI'!F1175*Convert!$B$7/Convert!$B$5/$D1175</f>
        <v>151.60118251872146</v>
      </c>
      <c r="G1175" s="5">
        <f>'90.1 Data-SI'!G1175*Convert!$B$6/Convert!$B$5/$D1175</f>
        <v>30.273528101122743</v>
      </c>
      <c r="H1175" s="5">
        <f>'90.1 Data-SI'!H1175*Convert!$B$6/Convert!$B$5/$D1175</f>
        <v>319.51566185181559</v>
      </c>
      <c r="I1175" s="5">
        <f>'90.1 Data-SI'!I1175*Convert!$B$6/Convert!$B$5/$D1175</f>
        <v>99.735699457649972</v>
      </c>
      <c r="J1175" s="5">
        <f>'90.1 Data-SI'!J1175*Convert!$B$6/Convert!$B$5/$D1175</f>
        <v>792.92892932059522</v>
      </c>
      <c r="K1175" s="5">
        <f>'90.1 Data-SI'!K1175*Convert!$B$7/Convert!$B$5/$D1175</f>
        <v>276.7465301553143</v>
      </c>
      <c r="L1175" s="5">
        <f>'90.1 Data-SI'!L1175*Convert!$B$6/Convert!$B$5/$D1175</f>
        <v>0</v>
      </c>
      <c r="M1175" s="5">
        <f>'90.1 Data-SI'!M1175*Convert!$B$6/Convert!$B$5/$D1175</f>
        <v>473.20673970458768</v>
      </c>
      <c r="N1175" s="5">
        <f>'90.1 Data-SI'!N1175*Convert!$B$6/Convert!$B$5/$D1175</f>
        <v>0.77447911571945616</v>
      </c>
      <c r="O1175" s="5">
        <f>'90.1 Data-SI'!O1175*Convert!$B$6/Convert!$B$5/$D1175</f>
        <v>0.77447911571945616</v>
      </c>
      <c r="P1175" s="5">
        <f>'90.1 Data-SI'!P1175*Convert!$B$6/Convert!$B$5/$D1175</f>
        <v>0</v>
      </c>
      <c r="Q1175" s="5">
        <f>'90.1 Data-SI'!Q1175*Convert!$B$6/Convert!$B$5/$D1175</f>
        <v>0</v>
      </c>
      <c r="R1175" s="5">
        <f>'90.1 Data-SI'!R1175*Convert!$B$6/Convert!$B$5/$D1175</f>
        <v>0</v>
      </c>
      <c r="S1175" s="5">
        <f>'90.1 Data-SI'!S1175*Convert!$B$6/Convert!$B$5/$D1175</f>
        <v>0</v>
      </c>
      <c r="T1175" s="5">
        <f>'90.1 Data-SI'!T1175*Convert!$B$6/Convert!$B$5/$D1175</f>
        <v>133.89883378438597</v>
      </c>
      <c r="U1175" s="5">
        <f>'90.1 Data-SI'!U1175*Convert!$B$7/Convert!$B$5/$D1175</f>
        <v>206.69835990739836</v>
      </c>
      <c r="V1175" s="5">
        <f>'90.1 Data-SI'!V1175*Convert!$B$6/Convert!$B$5/$D1175</f>
        <v>105.13984262067018</v>
      </c>
      <c r="W1175" s="5">
        <f>'90.1 Data-SI'!W1175*Convert!$B$6/Convert!$B$5/$D1175</f>
        <v>503.48026780571035</v>
      </c>
      <c r="X1175" s="5">
        <f>'90.1 Data-SI'!X1175*Convert!$B$7/Convert!$B$5/$D1175</f>
        <v>151.60118251872146</v>
      </c>
      <c r="Y1175" s="5">
        <f t="shared" si="38"/>
        <v>655.08145032443178</v>
      </c>
      <c r="Z1175" s="5">
        <f>'90.1 Data-SI'!Z1175*Convert!$B$6/Convert!$B$5/$D1175</f>
        <v>1855.342169617529</v>
      </c>
      <c r="AA1175" s="5">
        <f>'90.1 Data-SI'!AA1175*Convert!$B$6/Convert!$B$5/$D1175</f>
        <v>3810.8158835740765</v>
      </c>
      <c r="AB1175" s="5">
        <f t="shared" si="39"/>
        <v>5666.1580531916052</v>
      </c>
    </row>
    <row r="1176" spans="1:28" x14ac:dyDescent="0.25">
      <c r="A1176" s="95">
        <v>2007</v>
      </c>
      <c r="B1176" s="95" t="s">
        <v>64</v>
      </c>
      <c r="C1176" s="52" t="s">
        <v>16</v>
      </c>
      <c r="D1176" s="5">
        <f>VLOOKUP(B1176,SWH!$A$4:$C$19,3,FALSE)</f>
        <v>511.15</v>
      </c>
      <c r="E1176" s="5">
        <f>'90.1 Data-SI'!E1176*Convert!$B$6/Convert!$B$5/$D1176</f>
        <v>0</v>
      </c>
      <c r="F1176" s="5">
        <f>'90.1 Data-SI'!F1176*Convert!$B$7/Convert!$B$5/$D1176</f>
        <v>490.26650146184539</v>
      </c>
      <c r="G1176" s="5">
        <f>'90.1 Data-SI'!G1176*Convert!$B$6/Convert!$B$5/$D1176</f>
        <v>223.85888573695479</v>
      </c>
      <c r="H1176" s="5">
        <f>'90.1 Data-SI'!H1176*Convert!$B$6/Convert!$B$5/$D1176</f>
        <v>319.51566185181559</v>
      </c>
      <c r="I1176" s="5">
        <f>'90.1 Data-SI'!I1176*Convert!$B$6/Convert!$B$5/$D1176</f>
        <v>99.838963339745888</v>
      </c>
      <c r="J1176" s="5">
        <f>'90.1 Data-SI'!J1176*Convert!$B$6/Convert!$B$5/$D1176</f>
        <v>792.92892932059522</v>
      </c>
      <c r="K1176" s="5">
        <f>'90.1 Data-SI'!K1176*Convert!$B$7/Convert!$B$5/$D1176</f>
        <v>276.7465301553143</v>
      </c>
      <c r="L1176" s="5">
        <f>'90.1 Data-SI'!L1176*Convert!$B$6/Convert!$B$5/$D1176</f>
        <v>0</v>
      </c>
      <c r="M1176" s="5">
        <f>'90.1 Data-SI'!M1176*Convert!$B$6/Convert!$B$5/$D1176</f>
        <v>504.89154086102144</v>
      </c>
      <c r="N1176" s="5">
        <f>'90.1 Data-SI'!N1176*Convert!$B$6/Convert!$B$5/$D1176</f>
        <v>0.77447911571945616</v>
      </c>
      <c r="O1176" s="5">
        <f>'90.1 Data-SI'!O1176*Convert!$B$6/Convert!$B$5/$D1176</f>
        <v>0.77447911571945616</v>
      </c>
      <c r="P1176" s="5">
        <f>'90.1 Data-SI'!P1176*Convert!$B$6/Convert!$B$5/$D1176</f>
        <v>0</v>
      </c>
      <c r="Q1176" s="5">
        <f>'90.1 Data-SI'!Q1176*Convert!$B$6/Convert!$B$5/$D1176</f>
        <v>0</v>
      </c>
      <c r="R1176" s="5">
        <f>'90.1 Data-SI'!R1176*Convert!$B$6/Convert!$B$5/$D1176</f>
        <v>0</v>
      </c>
      <c r="S1176" s="5">
        <f>'90.1 Data-SI'!S1176*Convert!$B$6/Convert!$B$5/$D1176</f>
        <v>0</v>
      </c>
      <c r="T1176" s="5">
        <f>'90.1 Data-SI'!T1176*Convert!$B$6/Convert!$B$5/$D1176</f>
        <v>133.84720184333798</v>
      </c>
      <c r="U1176" s="5">
        <f>'90.1 Data-SI'!U1176*Convert!$B$7/Convert!$B$5/$D1176</f>
        <v>218.78639668720859</v>
      </c>
      <c r="V1176" s="5">
        <f>'90.1 Data-SI'!V1176*Convert!$B$6/Convert!$B$5/$D1176</f>
        <v>105.58731944308585</v>
      </c>
      <c r="W1176" s="5">
        <f>'90.1 Data-SI'!W1176*Convert!$B$6/Convert!$B$5/$D1176</f>
        <v>728.75042659797623</v>
      </c>
      <c r="X1176" s="5">
        <f>'90.1 Data-SI'!X1176*Convert!$B$7/Convert!$B$5/$D1176</f>
        <v>490.26650146184539</v>
      </c>
      <c r="Y1176" s="5">
        <f t="shared" si="38"/>
        <v>1219.0169280598216</v>
      </c>
      <c r="Z1176" s="5">
        <f>'90.1 Data-SI'!Z1176*Convert!$B$6/Convert!$B$5/$D1176</f>
        <v>2880.0813035964657</v>
      </c>
      <c r="AA1176" s="5">
        <f>'90.1 Data-SI'!AA1176*Convert!$B$6/Convert!$B$5/$D1176</f>
        <v>5061.3242851087425</v>
      </c>
      <c r="AB1176" s="5">
        <f t="shared" si="39"/>
        <v>7941.4055887052082</v>
      </c>
    </row>
    <row r="1177" spans="1:28" x14ac:dyDescent="0.25">
      <c r="A1177" s="95">
        <v>2007</v>
      </c>
      <c r="B1177" s="95" t="s">
        <v>64</v>
      </c>
      <c r="C1177" s="52" t="s">
        <v>9</v>
      </c>
      <c r="D1177" s="5">
        <f>VLOOKUP(B1177,SWH!$A$4:$C$19,3,FALSE)</f>
        <v>511.15</v>
      </c>
      <c r="E1177" s="5">
        <f>'90.1 Data-SI'!E1177*Convert!$B$6/Convert!$B$5/$D1177</f>
        <v>0</v>
      </c>
      <c r="F1177" s="5">
        <f>'90.1 Data-SI'!F1177*Convert!$B$7/Convert!$B$5/$D1177</f>
        <v>320.86904257284777</v>
      </c>
      <c r="G1177" s="5">
        <f>'90.1 Data-SI'!G1177*Convert!$B$6/Convert!$B$5/$D1177</f>
        <v>163.60441053398114</v>
      </c>
      <c r="H1177" s="5">
        <f>'90.1 Data-SI'!H1177*Convert!$B$6/Convert!$B$5/$D1177</f>
        <v>319.51566185181559</v>
      </c>
      <c r="I1177" s="5">
        <f>'90.1 Data-SI'!I1177*Convert!$B$6/Convert!$B$5/$D1177</f>
        <v>99.770120751681944</v>
      </c>
      <c r="J1177" s="5">
        <f>'90.1 Data-SI'!J1177*Convert!$B$6/Convert!$B$5/$D1177</f>
        <v>792.92892932059522</v>
      </c>
      <c r="K1177" s="5">
        <f>'90.1 Data-SI'!K1177*Convert!$B$7/Convert!$B$5/$D1177</f>
        <v>276.7465301553143</v>
      </c>
      <c r="L1177" s="5">
        <f>'90.1 Data-SI'!L1177*Convert!$B$6/Convert!$B$5/$D1177</f>
        <v>0</v>
      </c>
      <c r="M1177" s="5">
        <f>'90.1 Data-SI'!M1177*Convert!$B$6/Convert!$B$5/$D1177</f>
        <v>542.32469812079523</v>
      </c>
      <c r="N1177" s="5">
        <f>'90.1 Data-SI'!N1177*Convert!$B$6/Convert!$B$5/$D1177</f>
        <v>0.77447911571945616</v>
      </c>
      <c r="O1177" s="5">
        <f>'90.1 Data-SI'!O1177*Convert!$B$6/Convert!$B$5/$D1177</f>
        <v>0.77447911571945616</v>
      </c>
      <c r="P1177" s="5">
        <f>'90.1 Data-SI'!P1177*Convert!$B$6/Convert!$B$5/$D1177</f>
        <v>0</v>
      </c>
      <c r="Q1177" s="5">
        <f>'90.1 Data-SI'!Q1177*Convert!$B$6/Convert!$B$5/$D1177</f>
        <v>0</v>
      </c>
      <c r="R1177" s="5">
        <f>'90.1 Data-SI'!R1177*Convert!$B$6/Convert!$B$5/$D1177</f>
        <v>0</v>
      </c>
      <c r="S1177" s="5">
        <f>'90.1 Data-SI'!S1177*Convert!$B$6/Convert!$B$5/$D1177</f>
        <v>0</v>
      </c>
      <c r="T1177" s="5">
        <f>'90.1 Data-SI'!T1177*Convert!$B$6/Convert!$B$5/$D1177</f>
        <v>133.84720184333798</v>
      </c>
      <c r="U1177" s="5">
        <f>'90.1 Data-SI'!U1177*Convert!$B$7/Convert!$B$5/$D1177</f>
        <v>215.97645831295446</v>
      </c>
      <c r="V1177" s="5">
        <f>'90.1 Data-SI'!V1177*Convert!$B$6/Convert!$B$5/$D1177</f>
        <v>104.9505255034943</v>
      </c>
      <c r="W1177" s="5">
        <f>'90.1 Data-SI'!W1177*Convert!$B$6/Convert!$B$5/$D1177</f>
        <v>705.92910865477631</v>
      </c>
      <c r="X1177" s="5">
        <f>'90.1 Data-SI'!X1177*Convert!$B$7/Convert!$B$5/$D1177</f>
        <v>320.86904257284777</v>
      </c>
      <c r="Y1177" s="5">
        <f t="shared" si="38"/>
        <v>1026.7981512276242</v>
      </c>
      <c r="Z1177" s="5">
        <f>'90.1 Data-SI'!Z1177*Convert!$B$6/Convert!$B$5/$D1177</f>
        <v>2376.9624593780909</v>
      </c>
      <c r="AA1177" s="5">
        <f>'90.1 Data-SI'!AA1177*Convert!$B$6/Convert!$B$5/$D1177</f>
        <v>4534.6440651254798</v>
      </c>
      <c r="AB1177" s="5">
        <f t="shared" si="39"/>
        <v>6911.6065245035707</v>
      </c>
    </row>
    <row r="1178" spans="1:28" x14ac:dyDescent="0.25">
      <c r="A1178" s="95">
        <v>2007</v>
      </c>
      <c r="B1178" s="95" t="s">
        <v>64</v>
      </c>
      <c r="C1178" s="52" t="s">
        <v>12</v>
      </c>
      <c r="D1178" s="5">
        <f>VLOOKUP(B1178,SWH!$A$4:$C$19,3,FALSE)</f>
        <v>511.15</v>
      </c>
      <c r="E1178" s="5">
        <f>'90.1 Data-SI'!E1178*Convert!$B$6/Convert!$B$5/$D1178</f>
        <v>0</v>
      </c>
      <c r="F1178" s="5">
        <f>'90.1 Data-SI'!F1178*Convert!$B$7/Convert!$B$5/$D1178</f>
        <v>644.87202060712787</v>
      </c>
      <c r="G1178" s="5">
        <f>'90.1 Data-SI'!G1178*Convert!$B$6/Convert!$B$5/$D1178</f>
        <v>168.13081069918596</v>
      </c>
      <c r="H1178" s="5">
        <f>'90.1 Data-SI'!H1178*Convert!$B$6/Convert!$B$5/$D1178</f>
        <v>319.51566185181559</v>
      </c>
      <c r="I1178" s="5">
        <f>'90.1 Data-SI'!I1178*Convert!$B$6/Convert!$B$5/$D1178</f>
        <v>99.701278163617971</v>
      </c>
      <c r="J1178" s="5">
        <f>'90.1 Data-SI'!J1178*Convert!$B$6/Convert!$B$5/$D1178</f>
        <v>792.92892932059522</v>
      </c>
      <c r="K1178" s="5">
        <f>'90.1 Data-SI'!K1178*Convert!$B$7/Convert!$B$5/$D1178</f>
        <v>276.7465301553143</v>
      </c>
      <c r="L1178" s="5">
        <f>'90.1 Data-SI'!L1178*Convert!$B$6/Convert!$B$5/$D1178</f>
        <v>0</v>
      </c>
      <c r="M1178" s="5">
        <f>'90.1 Data-SI'!M1178*Convert!$B$6/Convert!$B$5/$D1178</f>
        <v>502.29273316160732</v>
      </c>
      <c r="N1178" s="5">
        <f>'90.1 Data-SI'!N1178*Convert!$B$6/Convert!$B$5/$D1178</f>
        <v>0.77447911571945616</v>
      </c>
      <c r="O1178" s="5">
        <f>'90.1 Data-SI'!O1178*Convert!$B$6/Convert!$B$5/$D1178</f>
        <v>0.77447911571945616</v>
      </c>
      <c r="P1178" s="5">
        <f>'90.1 Data-SI'!P1178*Convert!$B$6/Convert!$B$5/$D1178</f>
        <v>0</v>
      </c>
      <c r="Q1178" s="5">
        <f>'90.1 Data-SI'!Q1178*Convert!$B$6/Convert!$B$5/$D1178</f>
        <v>0</v>
      </c>
      <c r="R1178" s="5">
        <f>'90.1 Data-SI'!R1178*Convert!$B$6/Convert!$B$5/$D1178</f>
        <v>0</v>
      </c>
      <c r="S1178" s="5">
        <f>'90.1 Data-SI'!S1178*Convert!$B$6/Convert!$B$5/$D1178</f>
        <v>0</v>
      </c>
      <c r="T1178" s="5">
        <f>'90.1 Data-SI'!T1178*Convert!$B$6/Convert!$B$5/$D1178</f>
        <v>133.88162313737001</v>
      </c>
      <c r="U1178" s="5">
        <f>'90.1 Data-SI'!U1178*Convert!$B$7/Convert!$B$5/$D1178</f>
        <v>232.05260469312122</v>
      </c>
      <c r="V1178" s="5">
        <f>'90.1 Data-SI'!V1178*Convert!$B$6/Convert!$B$5/$D1178</f>
        <v>104.65794450422253</v>
      </c>
      <c r="W1178" s="5">
        <f>'90.1 Data-SI'!W1178*Convert!$B$6/Convert!$B$5/$D1178</f>
        <v>670.42354386079319</v>
      </c>
      <c r="X1178" s="5">
        <f>'90.1 Data-SI'!X1178*Convert!$B$7/Convert!$B$5/$D1178</f>
        <v>644.87202060712787</v>
      </c>
      <c r="Y1178" s="5">
        <f t="shared" si="38"/>
        <v>1315.2955644679209</v>
      </c>
      <c r="Z1178" s="5">
        <f>'90.1 Data-SI'!Z1178*Convert!$B$6/Convert!$B$5/$D1178</f>
        <v>3370.5503222580892</v>
      </c>
      <c r="AA1178" s="5">
        <f>'90.1 Data-SI'!AA1178*Convert!$B$6/Convert!$B$5/$D1178</f>
        <v>5492.4337822122234</v>
      </c>
      <c r="AB1178" s="5">
        <f t="shared" si="39"/>
        <v>8862.9841044703135</v>
      </c>
    </row>
    <row r="1179" spans="1:28" x14ac:dyDescent="0.25">
      <c r="A1179" s="95">
        <v>2007</v>
      </c>
      <c r="B1179" s="95" t="s">
        <v>64</v>
      </c>
      <c r="C1179" s="52" t="s">
        <v>8</v>
      </c>
      <c r="D1179" s="5">
        <f>VLOOKUP(B1179,SWH!$A$4:$C$19,3,FALSE)</f>
        <v>511.15</v>
      </c>
      <c r="E1179" s="5">
        <f>'90.1 Data-SI'!E1179*Convert!$B$6/Convert!$B$5/$D1179</f>
        <v>0</v>
      </c>
      <c r="F1179" s="5">
        <f>'90.1 Data-SI'!F1179*Convert!$B$7/Convert!$B$5/$D1179</f>
        <v>958.76039866531914</v>
      </c>
      <c r="G1179" s="5">
        <f>'90.1 Data-SI'!G1179*Convert!$B$6/Convert!$B$5/$D1179</f>
        <v>70.150597237166735</v>
      </c>
      <c r="H1179" s="5">
        <f>'90.1 Data-SI'!H1179*Convert!$B$6/Convert!$B$5/$D1179</f>
        <v>319.51566185181559</v>
      </c>
      <c r="I1179" s="5">
        <f>'90.1 Data-SI'!I1179*Convert!$B$6/Convert!$B$5/$D1179</f>
        <v>99.15053745910636</v>
      </c>
      <c r="J1179" s="5">
        <f>'90.1 Data-SI'!J1179*Convert!$B$6/Convert!$B$5/$D1179</f>
        <v>792.92892932059522</v>
      </c>
      <c r="K1179" s="5">
        <f>'90.1 Data-SI'!K1179*Convert!$B$7/Convert!$B$5/$D1179</f>
        <v>276.7465301553143</v>
      </c>
      <c r="L1179" s="5">
        <f>'90.1 Data-SI'!L1179*Convert!$B$6/Convert!$B$5/$D1179</f>
        <v>0</v>
      </c>
      <c r="M1179" s="5">
        <f>'90.1 Data-SI'!M1179*Convert!$B$6/Convert!$B$5/$D1179</f>
        <v>488.85121784212072</v>
      </c>
      <c r="N1179" s="5">
        <f>'90.1 Data-SI'!N1179*Convert!$B$6/Convert!$B$5/$D1179</f>
        <v>0.77447911571945616</v>
      </c>
      <c r="O1179" s="5">
        <f>'90.1 Data-SI'!O1179*Convert!$B$6/Convert!$B$5/$D1179</f>
        <v>0.77447911571945616</v>
      </c>
      <c r="P1179" s="5">
        <f>'90.1 Data-SI'!P1179*Convert!$B$6/Convert!$B$5/$D1179</f>
        <v>0</v>
      </c>
      <c r="Q1179" s="5">
        <f>'90.1 Data-SI'!Q1179*Convert!$B$6/Convert!$B$5/$D1179</f>
        <v>0</v>
      </c>
      <c r="R1179" s="5">
        <f>'90.1 Data-SI'!R1179*Convert!$B$6/Convert!$B$5/$D1179</f>
        <v>0</v>
      </c>
      <c r="S1179" s="5">
        <f>'90.1 Data-SI'!S1179*Convert!$B$6/Convert!$B$5/$D1179</f>
        <v>0</v>
      </c>
      <c r="T1179" s="5">
        <f>'90.1 Data-SI'!T1179*Convert!$B$6/Convert!$B$5/$D1179</f>
        <v>133.95046572543393</v>
      </c>
      <c r="U1179" s="5">
        <f>'90.1 Data-SI'!U1179*Convert!$B$7/Convert!$B$5/$D1179</f>
        <v>249.91957133696354</v>
      </c>
      <c r="V1179" s="5">
        <f>'90.1 Data-SI'!V1179*Convert!$B$6/Convert!$B$5/$D1179</f>
        <v>103.05735433173564</v>
      </c>
      <c r="W1179" s="5">
        <f>'90.1 Data-SI'!W1179*Convert!$B$6/Convert!$B$5/$D1179</f>
        <v>559.00181507928744</v>
      </c>
      <c r="X1179" s="5">
        <f>'90.1 Data-SI'!X1179*Convert!$B$7/Convert!$B$5/$D1179</f>
        <v>958.76039866531914</v>
      </c>
      <c r="Y1179" s="5">
        <f t="shared" si="38"/>
        <v>1517.7622137446065</v>
      </c>
      <c r="Z1179" s="5">
        <f>'90.1 Data-SI'!Z1179*Convert!$B$6/Convert!$B$5/$D1179</f>
        <v>4339.8023302574802</v>
      </c>
      <c r="AA1179" s="5">
        <f>'90.1 Data-SI'!AA1179*Convert!$B$6/Convert!$B$5/$D1179</f>
        <v>6348.164362494158</v>
      </c>
      <c r="AB1179" s="5">
        <f t="shared" si="39"/>
        <v>10687.966692751637</v>
      </c>
    </row>
    <row r="1180" spans="1:28" x14ac:dyDescent="0.25">
      <c r="A1180" s="95">
        <v>2010</v>
      </c>
      <c r="B1180" s="95" t="s">
        <v>64</v>
      </c>
      <c r="C1180" s="52" t="s">
        <v>10</v>
      </c>
      <c r="D1180" s="5">
        <f>VLOOKUP(B1180,SWH!$A$4:$C$19,3,FALSE)</f>
        <v>511.15</v>
      </c>
      <c r="E1180" s="5">
        <f>'90.1 Data-SI'!E1180*Convert!$B$6/Convert!$B$5/$D1180</f>
        <v>0</v>
      </c>
      <c r="F1180" s="5">
        <f>'90.1 Data-SI'!F1180*Convert!$B$7/Convert!$B$5/$D1180</f>
        <v>0</v>
      </c>
      <c r="G1180" s="5">
        <f>'90.1 Data-SI'!G1180*Convert!$B$6/Convert!$B$5/$D1180</f>
        <v>1246.9974295434045</v>
      </c>
      <c r="H1180" s="5">
        <f>'90.1 Data-SI'!H1180*Convert!$B$6/Convert!$B$5/$D1180</f>
        <v>129.13148456095732</v>
      </c>
      <c r="I1180" s="5">
        <f>'90.1 Data-SI'!I1180*Convert!$B$6/Convert!$B$5/$D1180</f>
        <v>56.881188387840048</v>
      </c>
      <c r="J1180" s="5">
        <f>'90.1 Data-SI'!J1180*Convert!$B$6/Convert!$B$5/$D1180</f>
        <v>792.24050343995566</v>
      </c>
      <c r="K1180" s="5">
        <f>'90.1 Data-SI'!K1180*Convert!$B$7/Convert!$B$5/$D1180</f>
        <v>276.7465301553143</v>
      </c>
      <c r="L1180" s="5">
        <f>'90.1 Data-SI'!L1180*Convert!$B$6/Convert!$B$5/$D1180</f>
        <v>0</v>
      </c>
      <c r="M1180" s="5">
        <f>'90.1 Data-SI'!M1180*Convert!$B$6/Convert!$B$5/$D1180</f>
        <v>365.26156162031145</v>
      </c>
      <c r="N1180" s="5">
        <f>'90.1 Data-SI'!N1180*Convert!$B$6/Convert!$B$5/$D1180</f>
        <v>0.77447911571945616</v>
      </c>
      <c r="O1180" s="5">
        <f>'90.1 Data-SI'!O1180*Convert!$B$6/Convert!$B$5/$D1180</f>
        <v>0.77447911571945616</v>
      </c>
      <c r="P1180" s="5">
        <f>'90.1 Data-SI'!P1180*Convert!$B$6/Convert!$B$5/$D1180</f>
        <v>0</v>
      </c>
      <c r="Q1180" s="5">
        <f>'90.1 Data-SI'!Q1180*Convert!$B$6/Convert!$B$5/$D1180</f>
        <v>0</v>
      </c>
      <c r="R1180" s="5">
        <f>'90.1 Data-SI'!R1180*Convert!$B$6/Convert!$B$5/$D1180</f>
        <v>0</v>
      </c>
      <c r="S1180" s="5">
        <f>'90.1 Data-SI'!S1180*Convert!$B$6/Convert!$B$5/$D1180</f>
        <v>0</v>
      </c>
      <c r="T1180" s="5">
        <f>'90.1 Data-SI'!T1180*Convert!$B$6/Convert!$B$5/$D1180</f>
        <v>129.69943591248489</v>
      </c>
      <c r="U1180" s="5">
        <f>'90.1 Data-SI'!U1180*Convert!$B$7/Convert!$B$5/$D1180</f>
        <v>126.88315019509386</v>
      </c>
      <c r="V1180" s="5">
        <f>'90.1 Data-SI'!V1180*Convert!$B$6/Convert!$B$5/$D1180</f>
        <v>117.66919364830937</v>
      </c>
      <c r="W1180" s="5">
        <f>'90.1 Data-SI'!W1180*Convert!$B$6/Convert!$B$5/$D1180</f>
        <v>1612.258991163716</v>
      </c>
      <c r="X1180" s="5">
        <f>'90.1 Data-SI'!X1180*Convert!$B$7/Convert!$B$5/$D1180</f>
        <v>0</v>
      </c>
      <c r="Y1180" s="5">
        <f t="shared" si="38"/>
        <v>1612.258991163716</v>
      </c>
      <c r="Z1180" s="5">
        <f>'90.1 Data-SI'!Z1180*Convert!$B$6/Convert!$B$5/$D1180</f>
        <v>1179.2391122414597</v>
      </c>
      <c r="AA1180" s="5">
        <f>'90.1 Data-SI'!AA1180*Convert!$B$6/Convert!$B$5/$D1180</f>
        <v>4017.8599671764105</v>
      </c>
      <c r="AB1180" s="5">
        <f t="shared" si="39"/>
        <v>5197.0990794178706</v>
      </c>
    </row>
    <row r="1181" spans="1:28" x14ac:dyDescent="0.25">
      <c r="A1181" s="95">
        <v>2010</v>
      </c>
      <c r="B1181" s="95" t="s">
        <v>64</v>
      </c>
      <c r="C1181" s="52" t="s">
        <v>6</v>
      </c>
      <c r="D1181" s="5">
        <f>VLOOKUP(B1181,SWH!$A$4:$C$19,3,FALSE)</f>
        <v>511.15</v>
      </c>
      <c r="E1181" s="5">
        <f>'90.1 Data-SI'!E1181*Convert!$B$6/Convert!$B$5/$D1181</f>
        <v>0</v>
      </c>
      <c r="F1181" s="5">
        <f>'90.1 Data-SI'!F1181*Convert!$B$7/Convert!$B$5/$D1181</f>
        <v>1.7672568391535429E-2</v>
      </c>
      <c r="G1181" s="5">
        <f>'90.1 Data-SI'!G1181*Convert!$B$6/Convert!$B$5/$D1181</f>
        <v>1005.342734791918</v>
      </c>
      <c r="H1181" s="5">
        <f>'90.1 Data-SI'!H1181*Convert!$B$6/Convert!$B$5/$D1181</f>
        <v>128.97658873781342</v>
      </c>
      <c r="I1181" s="5">
        <f>'90.1 Data-SI'!I1181*Convert!$B$6/Convert!$B$5/$D1181</f>
        <v>56.863977740824062</v>
      </c>
      <c r="J1181" s="5">
        <f>'90.1 Data-SI'!J1181*Convert!$B$6/Convert!$B$5/$D1181</f>
        <v>792.24050343995566</v>
      </c>
      <c r="K1181" s="5">
        <f>'90.1 Data-SI'!K1181*Convert!$B$7/Convert!$B$5/$D1181</f>
        <v>276.7465301553143</v>
      </c>
      <c r="L1181" s="5">
        <f>'90.1 Data-SI'!L1181*Convert!$B$6/Convert!$B$5/$D1181</f>
        <v>0</v>
      </c>
      <c r="M1181" s="5">
        <f>'90.1 Data-SI'!M1181*Convert!$B$6/Convert!$B$5/$D1181</f>
        <v>342.83608855847916</v>
      </c>
      <c r="N1181" s="5">
        <f>'90.1 Data-SI'!N1181*Convert!$B$6/Convert!$B$5/$D1181</f>
        <v>0.77447911571945616</v>
      </c>
      <c r="O1181" s="5">
        <f>'90.1 Data-SI'!O1181*Convert!$B$6/Convert!$B$5/$D1181</f>
        <v>0.77447911571945616</v>
      </c>
      <c r="P1181" s="5">
        <f>'90.1 Data-SI'!P1181*Convert!$B$6/Convert!$B$5/$D1181</f>
        <v>0</v>
      </c>
      <c r="Q1181" s="5">
        <f>'90.1 Data-SI'!Q1181*Convert!$B$6/Convert!$B$5/$D1181</f>
        <v>0</v>
      </c>
      <c r="R1181" s="5">
        <f>'90.1 Data-SI'!R1181*Convert!$B$6/Convert!$B$5/$D1181</f>
        <v>0</v>
      </c>
      <c r="S1181" s="5">
        <f>'90.1 Data-SI'!S1181*Convert!$B$6/Convert!$B$5/$D1181</f>
        <v>0</v>
      </c>
      <c r="T1181" s="5">
        <f>'90.1 Data-SI'!T1181*Convert!$B$6/Convert!$B$5/$D1181</f>
        <v>129.69943591248489</v>
      </c>
      <c r="U1181" s="5">
        <f>'90.1 Data-SI'!U1181*Convert!$B$7/Convert!$B$5/$D1181</f>
        <v>126.18802917169349</v>
      </c>
      <c r="V1181" s="5">
        <f>'90.1 Data-SI'!V1181*Convert!$B$6/Convert!$B$5/$D1181</f>
        <v>117.15287423782972</v>
      </c>
      <c r="W1181" s="5">
        <f>'90.1 Data-SI'!W1181*Convert!$B$6/Convert!$B$5/$D1181</f>
        <v>1348.1788233503971</v>
      </c>
      <c r="X1181" s="5">
        <f>'90.1 Data-SI'!X1181*Convert!$B$7/Convert!$B$5/$D1181</f>
        <v>1.7672568391535429E-2</v>
      </c>
      <c r="Y1181" s="5">
        <f t="shared" si="38"/>
        <v>1348.1964959187887</v>
      </c>
      <c r="Z1181" s="5">
        <f>'90.1 Data-SI'!Z1181*Convert!$B$6/Convert!$B$5/$D1181</f>
        <v>1177.2426771876053</v>
      </c>
      <c r="AA1181" s="5">
        <f>'90.1 Data-SI'!AA1181*Convert!$B$6/Convert!$B$5/$D1181</f>
        <v>3751.1121490756132</v>
      </c>
      <c r="AB1181" s="5">
        <f t="shared" si="39"/>
        <v>4928.3548262632185</v>
      </c>
    </row>
    <row r="1182" spans="1:28" x14ac:dyDescent="0.25">
      <c r="A1182" s="95">
        <v>2010</v>
      </c>
      <c r="B1182" s="95" t="s">
        <v>64</v>
      </c>
      <c r="C1182" s="52" t="s">
        <v>11</v>
      </c>
      <c r="D1182" s="5">
        <f>VLOOKUP(B1182,SWH!$A$4:$C$19,3,FALSE)</f>
        <v>511.15</v>
      </c>
      <c r="E1182" s="5">
        <f>'90.1 Data-SI'!E1182*Convert!$B$6/Convert!$B$5/$D1182</f>
        <v>0</v>
      </c>
      <c r="F1182" s="5">
        <f>'90.1 Data-SI'!F1182*Convert!$B$7/Convert!$B$5/$D1182</f>
        <v>0</v>
      </c>
      <c r="G1182" s="5">
        <f>'90.1 Data-SI'!G1182*Convert!$B$6/Convert!$B$5/$D1182</f>
        <v>777.93845576966976</v>
      </c>
      <c r="H1182" s="5">
        <f>'90.1 Data-SI'!H1182*Convert!$B$6/Convert!$B$5/$D1182</f>
        <v>129.16590585498932</v>
      </c>
      <c r="I1182" s="5">
        <f>'90.1 Data-SI'!I1182*Convert!$B$6/Convert!$B$5/$D1182</f>
        <v>56.863977740824062</v>
      </c>
      <c r="J1182" s="5">
        <f>'90.1 Data-SI'!J1182*Convert!$B$6/Convert!$B$5/$D1182</f>
        <v>792.24050343995566</v>
      </c>
      <c r="K1182" s="5">
        <f>'90.1 Data-SI'!K1182*Convert!$B$7/Convert!$B$5/$D1182</f>
        <v>276.7465301553143</v>
      </c>
      <c r="L1182" s="5">
        <f>'90.1 Data-SI'!L1182*Convert!$B$6/Convert!$B$5/$D1182</f>
        <v>0</v>
      </c>
      <c r="M1182" s="5">
        <f>'90.1 Data-SI'!M1182*Convert!$B$6/Convert!$B$5/$D1182</f>
        <v>281.58339582857832</v>
      </c>
      <c r="N1182" s="5">
        <f>'90.1 Data-SI'!N1182*Convert!$B$6/Convert!$B$5/$D1182</f>
        <v>0.77447911571945616</v>
      </c>
      <c r="O1182" s="5">
        <f>'90.1 Data-SI'!O1182*Convert!$B$6/Convert!$B$5/$D1182</f>
        <v>0.77447911571945616</v>
      </c>
      <c r="P1182" s="5">
        <f>'90.1 Data-SI'!P1182*Convert!$B$6/Convert!$B$5/$D1182</f>
        <v>0</v>
      </c>
      <c r="Q1182" s="5">
        <f>'90.1 Data-SI'!Q1182*Convert!$B$6/Convert!$B$5/$D1182</f>
        <v>0</v>
      </c>
      <c r="R1182" s="5">
        <f>'90.1 Data-SI'!R1182*Convert!$B$6/Convert!$B$5/$D1182</f>
        <v>0</v>
      </c>
      <c r="S1182" s="5">
        <f>'90.1 Data-SI'!S1182*Convert!$B$6/Convert!$B$5/$D1182</f>
        <v>0</v>
      </c>
      <c r="T1182" s="5">
        <f>'90.1 Data-SI'!T1182*Convert!$B$6/Convert!$B$5/$D1182</f>
        <v>129.76827850054889</v>
      </c>
      <c r="U1182" s="5">
        <f>'90.1 Data-SI'!U1182*Convert!$B$7/Convert!$B$5/$D1182</f>
        <v>138.57649961415981</v>
      </c>
      <c r="V1182" s="5">
        <f>'90.1 Data-SI'!V1182*Convert!$B$6/Convert!$B$5/$D1182</f>
        <v>114.88106883171932</v>
      </c>
      <c r="W1182" s="5">
        <f>'90.1 Data-SI'!W1182*Convert!$B$6/Convert!$B$5/$D1182</f>
        <v>1059.5218515982478</v>
      </c>
      <c r="X1182" s="5">
        <f>'90.1 Data-SI'!X1182*Convert!$B$7/Convert!$B$5/$D1182</f>
        <v>0</v>
      </c>
      <c r="Y1182" s="5">
        <f t="shared" si="38"/>
        <v>1059.5218515982478</v>
      </c>
      <c r="Z1182" s="5">
        <f>'90.1 Data-SI'!Z1182*Convert!$B$6/Convert!$B$5/$D1182</f>
        <v>1213.3850359211799</v>
      </c>
      <c r="AA1182" s="5">
        <f>'90.1 Data-SI'!AA1182*Convert!$B$6/Convert!$B$5/$D1182</f>
        <v>3496.5838903561685</v>
      </c>
      <c r="AB1182" s="5">
        <f t="shared" si="39"/>
        <v>4709.9689262773481</v>
      </c>
    </row>
    <row r="1183" spans="1:28" x14ac:dyDescent="0.25">
      <c r="A1183" s="95">
        <v>2010</v>
      </c>
      <c r="B1183" s="95" t="s">
        <v>64</v>
      </c>
      <c r="C1183" s="52" t="s">
        <v>13</v>
      </c>
      <c r="D1183" s="5">
        <f>VLOOKUP(B1183,SWH!$A$4:$C$19,3,FALSE)</f>
        <v>511.15</v>
      </c>
      <c r="E1183" s="5">
        <f>'90.1 Data-SI'!E1183*Convert!$B$6/Convert!$B$5/$D1183</f>
        <v>0</v>
      </c>
      <c r="F1183" s="5">
        <f>'90.1 Data-SI'!F1183*Convert!$B$7/Convert!$B$5/$D1183</f>
        <v>6.4740508874324796</v>
      </c>
      <c r="G1183" s="5">
        <f>'90.1 Data-SI'!G1183*Convert!$B$6/Convert!$B$5/$D1183</f>
        <v>813.59891638679665</v>
      </c>
      <c r="H1183" s="5">
        <f>'90.1 Data-SI'!H1183*Convert!$B$6/Convert!$B$5/$D1183</f>
        <v>129.23474844305323</v>
      </c>
      <c r="I1183" s="5">
        <f>'90.1 Data-SI'!I1183*Convert!$B$6/Convert!$B$5/$D1183</f>
        <v>56.795135152760118</v>
      </c>
      <c r="J1183" s="5">
        <f>'90.1 Data-SI'!J1183*Convert!$B$6/Convert!$B$5/$D1183</f>
        <v>792.24050343995566</v>
      </c>
      <c r="K1183" s="5">
        <f>'90.1 Data-SI'!K1183*Convert!$B$7/Convert!$B$5/$D1183</f>
        <v>276.7465301553143</v>
      </c>
      <c r="L1183" s="5">
        <f>'90.1 Data-SI'!L1183*Convert!$B$6/Convert!$B$5/$D1183</f>
        <v>0</v>
      </c>
      <c r="M1183" s="5">
        <f>'90.1 Data-SI'!M1183*Convert!$B$6/Convert!$B$5/$D1183</f>
        <v>324.12811525210037</v>
      </c>
      <c r="N1183" s="5">
        <f>'90.1 Data-SI'!N1183*Convert!$B$6/Convert!$B$5/$D1183</f>
        <v>0.77447911571945616</v>
      </c>
      <c r="O1183" s="5">
        <f>'90.1 Data-SI'!O1183*Convert!$B$6/Convert!$B$5/$D1183</f>
        <v>0.77447911571945616</v>
      </c>
      <c r="P1183" s="5">
        <f>'90.1 Data-SI'!P1183*Convert!$B$6/Convert!$B$5/$D1183</f>
        <v>0</v>
      </c>
      <c r="Q1183" s="5">
        <f>'90.1 Data-SI'!Q1183*Convert!$B$6/Convert!$B$5/$D1183</f>
        <v>0</v>
      </c>
      <c r="R1183" s="5">
        <f>'90.1 Data-SI'!R1183*Convert!$B$6/Convert!$B$5/$D1183</f>
        <v>0</v>
      </c>
      <c r="S1183" s="5">
        <f>'90.1 Data-SI'!S1183*Convert!$B$6/Convert!$B$5/$D1183</f>
        <v>0</v>
      </c>
      <c r="T1183" s="5">
        <f>'90.1 Data-SI'!T1183*Convert!$B$6/Convert!$B$5/$D1183</f>
        <v>129.73385720651692</v>
      </c>
      <c r="U1183" s="5">
        <f>'90.1 Data-SI'!U1183*Convert!$B$7/Convert!$B$5/$D1183</f>
        <v>138.75322529807517</v>
      </c>
      <c r="V1183" s="5">
        <f>'90.1 Data-SI'!V1183*Convert!$B$6/Convert!$B$5/$D1183</f>
        <v>115.65554794743878</v>
      </c>
      <c r="W1183" s="5">
        <f>'90.1 Data-SI'!W1183*Convert!$B$6/Convert!$B$5/$D1183</f>
        <v>1137.7270316388972</v>
      </c>
      <c r="X1183" s="5">
        <f>'90.1 Data-SI'!X1183*Convert!$B$7/Convert!$B$5/$D1183</f>
        <v>6.4740508874324796</v>
      </c>
      <c r="Y1183" s="5">
        <f t="shared" si="38"/>
        <v>1144.2010825263296</v>
      </c>
      <c r="Z1183" s="5">
        <f>'90.1 Data-SI'!Z1183*Convert!$B$6/Convert!$B$5/$D1183</f>
        <v>1232.8158564022301</v>
      </c>
      <c r="AA1183" s="5">
        <f>'90.1 Data-SI'!AA1183*Convert!$B$6/Convert!$B$5/$D1183</f>
        <v>3594.9771593465712</v>
      </c>
      <c r="AB1183" s="5">
        <f t="shared" si="39"/>
        <v>4827.7930157488008</v>
      </c>
    </row>
    <row r="1184" spans="1:28" x14ac:dyDescent="0.25">
      <c r="A1184" s="95">
        <v>2010</v>
      </c>
      <c r="B1184" s="95" t="s">
        <v>64</v>
      </c>
      <c r="C1184" s="52" t="s">
        <v>19</v>
      </c>
      <c r="D1184" s="5">
        <f>VLOOKUP(B1184,SWH!$A$4:$C$19,3,FALSE)</f>
        <v>511.15</v>
      </c>
      <c r="E1184" s="5">
        <f>'90.1 Data-SI'!E1184*Convert!$B$6/Convert!$B$5/$D1184</f>
        <v>0</v>
      </c>
      <c r="F1184" s="5">
        <f>'90.1 Data-SI'!F1184*Convert!$B$7/Convert!$B$5/$D1184</f>
        <v>16.588650863521256</v>
      </c>
      <c r="G1184" s="5">
        <f>'90.1 Data-SI'!G1184*Convert!$B$6/Convert!$B$5/$D1184</f>
        <v>663.28112534915817</v>
      </c>
      <c r="H1184" s="5">
        <f>'90.1 Data-SI'!H1184*Convert!$B$6/Convert!$B$5/$D1184</f>
        <v>128.83890356168553</v>
      </c>
      <c r="I1184" s="5">
        <f>'90.1 Data-SI'!I1184*Convert!$B$6/Convert!$B$5/$D1184</f>
        <v>56.760713858728138</v>
      </c>
      <c r="J1184" s="5">
        <f>'90.1 Data-SI'!J1184*Convert!$B$6/Convert!$B$5/$D1184</f>
        <v>792.24050343995566</v>
      </c>
      <c r="K1184" s="5">
        <f>'90.1 Data-SI'!K1184*Convert!$B$7/Convert!$B$5/$D1184</f>
        <v>276.7465301553143</v>
      </c>
      <c r="L1184" s="5">
        <f>'90.1 Data-SI'!L1184*Convert!$B$6/Convert!$B$5/$D1184</f>
        <v>0</v>
      </c>
      <c r="M1184" s="5">
        <f>'90.1 Data-SI'!M1184*Convert!$B$6/Convert!$B$5/$D1184</f>
        <v>294.30206397339333</v>
      </c>
      <c r="N1184" s="5">
        <f>'90.1 Data-SI'!N1184*Convert!$B$6/Convert!$B$5/$D1184</f>
        <v>0.77447911571945616</v>
      </c>
      <c r="O1184" s="5">
        <f>'90.1 Data-SI'!O1184*Convert!$B$6/Convert!$B$5/$D1184</f>
        <v>0.77447911571945616</v>
      </c>
      <c r="P1184" s="5">
        <f>'90.1 Data-SI'!P1184*Convert!$B$6/Convert!$B$5/$D1184</f>
        <v>0</v>
      </c>
      <c r="Q1184" s="5">
        <f>'90.1 Data-SI'!Q1184*Convert!$B$6/Convert!$B$5/$D1184</f>
        <v>0</v>
      </c>
      <c r="R1184" s="5">
        <f>'90.1 Data-SI'!R1184*Convert!$B$6/Convert!$B$5/$D1184</f>
        <v>0</v>
      </c>
      <c r="S1184" s="5">
        <f>'90.1 Data-SI'!S1184*Convert!$B$6/Convert!$B$5/$D1184</f>
        <v>0</v>
      </c>
      <c r="T1184" s="5">
        <f>'90.1 Data-SI'!T1184*Convert!$B$6/Convert!$B$5/$D1184</f>
        <v>129.78548914756487</v>
      </c>
      <c r="U1184" s="5">
        <f>'90.1 Data-SI'!U1184*Convert!$B$7/Convert!$B$5/$D1184</f>
        <v>151.74256306585369</v>
      </c>
      <c r="V1184" s="5">
        <f>'90.1 Data-SI'!V1184*Convert!$B$6/Convert!$B$5/$D1184</f>
        <v>114.10658971599986</v>
      </c>
      <c r="W1184" s="5">
        <f>'90.1 Data-SI'!W1184*Convert!$B$6/Convert!$B$5/$D1184</f>
        <v>957.58318932255145</v>
      </c>
      <c r="X1184" s="5">
        <f>'90.1 Data-SI'!X1184*Convert!$B$7/Convert!$B$5/$D1184</f>
        <v>16.588650863521256</v>
      </c>
      <c r="Y1184" s="5">
        <f t="shared" si="38"/>
        <v>974.1718401860727</v>
      </c>
      <c r="Z1184" s="5">
        <f>'90.1 Data-SI'!Z1184*Convert!$B$6/Convert!$B$5/$D1184</f>
        <v>1300.3160139989347</v>
      </c>
      <c r="AA1184" s="5">
        <f>'90.1 Data-SI'!AA1184*Convert!$B$6/Convert!$B$5/$D1184</f>
        <v>3480.3886715141239</v>
      </c>
      <c r="AB1184" s="5">
        <f t="shared" si="39"/>
        <v>4780.7046855130584</v>
      </c>
    </row>
    <row r="1185" spans="1:28" x14ac:dyDescent="0.25">
      <c r="A1185" s="95">
        <v>2010</v>
      </c>
      <c r="B1185" s="95" t="s">
        <v>64</v>
      </c>
      <c r="C1185" s="52" t="s">
        <v>20</v>
      </c>
      <c r="D1185" s="5">
        <f>VLOOKUP(B1185,SWH!$A$4:$C$19,3,FALSE)</f>
        <v>511.15</v>
      </c>
      <c r="E1185" s="5">
        <f>'90.1 Data-SI'!E1185*Convert!$B$6/Convert!$B$5/$D1185</f>
        <v>0</v>
      </c>
      <c r="F1185" s="5">
        <f>'90.1 Data-SI'!F1185*Convert!$B$7/Convert!$B$5/$D1185</f>
        <v>14.120382144836807</v>
      </c>
      <c r="G1185" s="5">
        <f>'90.1 Data-SI'!G1185*Convert!$B$6/Convert!$B$5/$D1185</f>
        <v>436.30711250230962</v>
      </c>
      <c r="H1185" s="5">
        <f>'90.1 Data-SI'!H1185*Convert!$B$6/Convert!$B$5/$D1185</f>
        <v>128.83890356168553</v>
      </c>
      <c r="I1185" s="5">
        <f>'90.1 Data-SI'!I1185*Convert!$B$6/Convert!$B$5/$D1185</f>
        <v>56.812345799776097</v>
      </c>
      <c r="J1185" s="5">
        <f>'90.1 Data-SI'!J1185*Convert!$B$6/Convert!$B$5/$D1185</f>
        <v>792.24050343995566</v>
      </c>
      <c r="K1185" s="5">
        <f>'90.1 Data-SI'!K1185*Convert!$B$7/Convert!$B$5/$D1185</f>
        <v>276.7465301553143</v>
      </c>
      <c r="L1185" s="5">
        <f>'90.1 Data-SI'!L1185*Convert!$B$6/Convert!$B$5/$D1185</f>
        <v>0</v>
      </c>
      <c r="M1185" s="5">
        <f>'90.1 Data-SI'!M1185*Convert!$B$6/Convert!$B$5/$D1185</f>
        <v>289.50029345593271</v>
      </c>
      <c r="N1185" s="5">
        <f>'90.1 Data-SI'!N1185*Convert!$B$6/Convert!$B$5/$D1185</f>
        <v>0.77447911571945616</v>
      </c>
      <c r="O1185" s="5">
        <f>'90.1 Data-SI'!O1185*Convert!$B$6/Convert!$B$5/$D1185</f>
        <v>0.77447911571945616</v>
      </c>
      <c r="P1185" s="5">
        <f>'90.1 Data-SI'!P1185*Convert!$B$6/Convert!$B$5/$D1185</f>
        <v>0</v>
      </c>
      <c r="Q1185" s="5">
        <f>'90.1 Data-SI'!Q1185*Convert!$B$6/Convert!$B$5/$D1185</f>
        <v>0</v>
      </c>
      <c r="R1185" s="5">
        <f>'90.1 Data-SI'!R1185*Convert!$B$6/Convert!$B$5/$D1185</f>
        <v>0</v>
      </c>
      <c r="S1185" s="5">
        <f>'90.1 Data-SI'!S1185*Convert!$B$6/Convert!$B$5/$D1185</f>
        <v>0</v>
      </c>
      <c r="T1185" s="5">
        <f>'90.1 Data-SI'!T1185*Convert!$B$6/Convert!$B$5/$D1185</f>
        <v>129.78548914756487</v>
      </c>
      <c r="U1185" s="5">
        <f>'90.1 Data-SI'!U1185*Convert!$B$7/Convert!$B$5/$D1185</f>
        <v>152.56728292412538</v>
      </c>
      <c r="V1185" s="5">
        <f>'90.1 Data-SI'!V1185*Convert!$B$6/Convert!$B$5/$D1185</f>
        <v>112.23062919125718</v>
      </c>
      <c r="W1185" s="5">
        <f>'90.1 Data-SI'!W1185*Convert!$B$6/Convert!$B$5/$D1185</f>
        <v>725.80740595824238</v>
      </c>
      <c r="X1185" s="5">
        <f>'90.1 Data-SI'!X1185*Convert!$B$7/Convert!$B$5/$D1185</f>
        <v>14.120382144836807</v>
      </c>
      <c r="Y1185" s="5">
        <f t="shared" si="38"/>
        <v>739.92778810307914</v>
      </c>
      <c r="Z1185" s="5">
        <f>'90.1 Data-SI'!Z1185*Convert!$B$6/Convert!$B$5/$D1185</f>
        <v>1295.5314541284902</v>
      </c>
      <c r="AA1185" s="5">
        <f>'90.1 Data-SI'!AA1185*Convert!$B$6/Convert!$B$5/$D1185</f>
        <v>3242.0212103426911</v>
      </c>
      <c r="AB1185" s="5">
        <f t="shared" si="39"/>
        <v>4537.5526644711808</v>
      </c>
    </row>
    <row r="1186" spans="1:28" x14ac:dyDescent="0.25">
      <c r="A1186" s="95">
        <v>2010</v>
      </c>
      <c r="B1186" s="95" t="s">
        <v>64</v>
      </c>
      <c r="C1186" s="52" t="s">
        <v>3</v>
      </c>
      <c r="D1186" s="5">
        <f>VLOOKUP(B1186,SWH!$A$4:$C$19,3,FALSE)</f>
        <v>511.15</v>
      </c>
      <c r="E1186" s="5">
        <f>'90.1 Data-SI'!E1186*Convert!$B$6/Convert!$B$5/$D1186</f>
        <v>0</v>
      </c>
      <c r="F1186" s="5">
        <f>'90.1 Data-SI'!F1186*Convert!$B$7/Convert!$B$5/$D1186</f>
        <v>99.873574836697216</v>
      </c>
      <c r="G1186" s="5">
        <f>'90.1 Data-SI'!G1186*Convert!$B$6/Convert!$B$5/$D1186</f>
        <v>356.38086776006168</v>
      </c>
      <c r="H1186" s="5">
        <f>'90.1 Data-SI'!H1186*Convert!$B$6/Convert!$B$5/$D1186</f>
        <v>128.94216744378144</v>
      </c>
      <c r="I1186" s="5">
        <f>'90.1 Data-SI'!I1186*Convert!$B$6/Convert!$B$5/$D1186</f>
        <v>56.795135152760118</v>
      </c>
      <c r="J1186" s="5">
        <f>'90.1 Data-SI'!J1186*Convert!$B$6/Convert!$B$5/$D1186</f>
        <v>792.24050343995566</v>
      </c>
      <c r="K1186" s="5">
        <f>'90.1 Data-SI'!K1186*Convert!$B$7/Convert!$B$5/$D1186</f>
        <v>276.7465301553143</v>
      </c>
      <c r="L1186" s="5">
        <f>'90.1 Data-SI'!L1186*Convert!$B$6/Convert!$B$5/$D1186</f>
        <v>0</v>
      </c>
      <c r="M1186" s="5">
        <f>'90.1 Data-SI'!M1186*Convert!$B$6/Convert!$B$5/$D1186</f>
        <v>272.10032932276891</v>
      </c>
      <c r="N1186" s="5">
        <f>'90.1 Data-SI'!N1186*Convert!$B$6/Convert!$B$5/$D1186</f>
        <v>0.77447911571945616</v>
      </c>
      <c r="O1186" s="5">
        <f>'90.1 Data-SI'!O1186*Convert!$B$6/Convert!$B$5/$D1186</f>
        <v>0.77447911571945616</v>
      </c>
      <c r="P1186" s="5">
        <f>'90.1 Data-SI'!P1186*Convert!$B$6/Convert!$B$5/$D1186</f>
        <v>0</v>
      </c>
      <c r="Q1186" s="5">
        <f>'90.1 Data-SI'!Q1186*Convert!$B$6/Convert!$B$5/$D1186</f>
        <v>0</v>
      </c>
      <c r="R1186" s="5">
        <f>'90.1 Data-SI'!R1186*Convert!$B$6/Convert!$B$5/$D1186</f>
        <v>0</v>
      </c>
      <c r="S1186" s="5">
        <f>'90.1 Data-SI'!S1186*Convert!$B$6/Convert!$B$5/$D1186</f>
        <v>0</v>
      </c>
      <c r="T1186" s="5">
        <f>'90.1 Data-SI'!T1186*Convert!$B$6/Convert!$B$5/$D1186</f>
        <v>129.85433173562882</v>
      </c>
      <c r="U1186" s="5">
        <f>'90.1 Data-SI'!U1186*Convert!$B$7/Convert!$B$5/$D1186</f>
        <v>174.4341408805852</v>
      </c>
      <c r="V1186" s="5">
        <f>'90.1 Data-SI'!V1186*Convert!$B$6/Convert!$B$5/$D1186</f>
        <v>110.81935613594618</v>
      </c>
      <c r="W1186" s="5">
        <f>'90.1 Data-SI'!W1186*Convert!$B$6/Convert!$B$5/$D1186</f>
        <v>628.48119708283059</v>
      </c>
      <c r="X1186" s="5">
        <f>'90.1 Data-SI'!X1186*Convert!$B$7/Convert!$B$5/$D1186</f>
        <v>99.873574836697216</v>
      </c>
      <c r="Y1186" s="5">
        <f t="shared" si="38"/>
        <v>728.35477191952782</v>
      </c>
      <c r="Z1186" s="5">
        <f>'90.1 Data-SI'!Z1186*Convert!$B$6/Convert!$B$5/$D1186</f>
        <v>1609.9527644635737</v>
      </c>
      <c r="AA1186" s="5">
        <f>'90.1 Data-SI'!AA1186*Convert!$B$6/Convert!$B$5/$D1186</f>
        <v>3457.8599345701964</v>
      </c>
      <c r="AB1186" s="5">
        <f t="shared" si="39"/>
        <v>5067.8126990337696</v>
      </c>
    </row>
    <row r="1187" spans="1:28" x14ac:dyDescent="0.25">
      <c r="A1187" s="95">
        <v>2010</v>
      </c>
      <c r="B1187" s="95" t="s">
        <v>64</v>
      </c>
      <c r="C1187" s="52" t="s">
        <v>7</v>
      </c>
      <c r="D1187" s="5">
        <f>VLOOKUP(B1187,SWH!$A$4:$C$19,3,FALSE)</f>
        <v>511.15</v>
      </c>
      <c r="E1187" s="5">
        <f>'90.1 Data-SI'!E1187*Convert!$B$6/Convert!$B$5/$D1187</f>
        <v>0</v>
      </c>
      <c r="F1187" s="5">
        <f>'90.1 Data-SI'!F1187*Convert!$B$7/Convert!$B$5/$D1187</f>
        <v>46.219657199995659</v>
      </c>
      <c r="G1187" s="5">
        <f>'90.1 Data-SI'!G1187*Convert!$B$6/Convert!$B$5/$D1187</f>
        <v>317.60528003304097</v>
      </c>
      <c r="H1187" s="5">
        <f>'90.1 Data-SI'!H1187*Convert!$B$6/Convert!$B$5/$D1187</f>
        <v>129.16590585498932</v>
      </c>
      <c r="I1187" s="5">
        <f>'90.1 Data-SI'!I1187*Convert!$B$6/Convert!$B$5/$D1187</f>
        <v>56.795135152760118</v>
      </c>
      <c r="J1187" s="5">
        <f>'90.1 Data-SI'!J1187*Convert!$B$6/Convert!$B$5/$D1187</f>
        <v>792.24050343995566</v>
      </c>
      <c r="K1187" s="5">
        <f>'90.1 Data-SI'!K1187*Convert!$B$7/Convert!$B$5/$D1187</f>
        <v>276.7465301553143</v>
      </c>
      <c r="L1187" s="5">
        <f>'90.1 Data-SI'!L1187*Convert!$B$6/Convert!$B$5/$D1187</f>
        <v>0</v>
      </c>
      <c r="M1187" s="5">
        <f>'90.1 Data-SI'!M1187*Convert!$B$6/Convert!$B$5/$D1187</f>
        <v>280.61959959568298</v>
      </c>
      <c r="N1187" s="5">
        <f>'90.1 Data-SI'!N1187*Convert!$B$6/Convert!$B$5/$D1187</f>
        <v>0.77447911571945616</v>
      </c>
      <c r="O1187" s="5">
        <f>'90.1 Data-SI'!O1187*Convert!$B$6/Convert!$B$5/$D1187</f>
        <v>0.77447911571945616</v>
      </c>
      <c r="P1187" s="5">
        <f>'90.1 Data-SI'!P1187*Convert!$B$6/Convert!$B$5/$D1187</f>
        <v>0</v>
      </c>
      <c r="Q1187" s="5">
        <f>'90.1 Data-SI'!Q1187*Convert!$B$6/Convert!$B$5/$D1187</f>
        <v>0</v>
      </c>
      <c r="R1187" s="5">
        <f>'90.1 Data-SI'!R1187*Convert!$B$6/Convert!$B$5/$D1187</f>
        <v>0</v>
      </c>
      <c r="S1187" s="5">
        <f>'90.1 Data-SI'!S1187*Convert!$B$6/Convert!$B$5/$D1187</f>
        <v>0</v>
      </c>
      <c r="T1187" s="5">
        <f>'90.1 Data-SI'!T1187*Convert!$B$6/Convert!$B$5/$D1187</f>
        <v>129.81991044159685</v>
      </c>
      <c r="U1187" s="5">
        <f>'90.1 Data-SI'!U1187*Convert!$B$7/Convert!$B$5/$D1187</f>
        <v>168.59630245524801</v>
      </c>
      <c r="V1187" s="5">
        <f>'90.1 Data-SI'!V1187*Convert!$B$6/Convert!$B$5/$D1187</f>
        <v>110.9398306650581</v>
      </c>
      <c r="W1187" s="5">
        <f>'90.1 Data-SI'!W1187*Convert!$B$6/Convert!$B$5/$D1187</f>
        <v>598.22487962872401</v>
      </c>
      <c r="X1187" s="5">
        <f>'90.1 Data-SI'!X1187*Convert!$B$7/Convert!$B$5/$D1187</f>
        <v>46.219657199995659</v>
      </c>
      <c r="Y1187" s="5">
        <f t="shared" si="38"/>
        <v>644.44453682871972</v>
      </c>
      <c r="Z1187" s="5">
        <f>'90.1 Data-SI'!Z1187*Convert!$B$6/Convert!$B$5/$D1187</f>
        <v>1436.1252296020957</v>
      </c>
      <c r="AA1187" s="5">
        <f>'90.1 Data-SI'!AA1187*Convert!$B$6/Convert!$B$5/$D1187</f>
        <v>3254.0686632538827</v>
      </c>
      <c r="AB1187" s="5">
        <f t="shared" si="39"/>
        <v>4690.1938928559784</v>
      </c>
    </row>
    <row r="1188" spans="1:28" x14ac:dyDescent="0.25">
      <c r="A1188" s="95">
        <v>2010</v>
      </c>
      <c r="B1188" s="95" t="s">
        <v>64</v>
      </c>
      <c r="C1188" s="52" t="s">
        <v>17</v>
      </c>
      <c r="D1188" s="5">
        <f>VLOOKUP(B1188,SWH!$A$4:$C$19,3,FALSE)</f>
        <v>511.15</v>
      </c>
      <c r="E1188" s="5">
        <f>'90.1 Data-SI'!E1188*Convert!$B$6/Convert!$B$5/$D1188</f>
        <v>0</v>
      </c>
      <c r="F1188" s="5">
        <f>'90.1 Data-SI'!F1188*Convert!$B$7/Convert!$B$5/$D1188</f>
        <v>18.58565109176476</v>
      </c>
      <c r="G1188" s="5">
        <f>'90.1 Data-SI'!G1188*Convert!$B$6/Convert!$B$5/$D1188</f>
        <v>144.01869422978689</v>
      </c>
      <c r="H1188" s="5">
        <f>'90.1 Data-SI'!H1188*Convert!$B$6/Convert!$B$5/$D1188</f>
        <v>129.57896138337301</v>
      </c>
      <c r="I1188" s="5">
        <f>'90.1 Data-SI'!I1188*Convert!$B$6/Convert!$B$5/$D1188</f>
        <v>56.898399034856048</v>
      </c>
      <c r="J1188" s="5">
        <f>'90.1 Data-SI'!J1188*Convert!$B$6/Convert!$B$5/$D1188</f>
        <v>792.24050343995566</v>
      </c>
      <c r="K1188" s="5">
        <f>'90.1 Data-SI'!K1188*Convert!$B$7/Convert!$B$5/$D1188</f>
        <v>276.7465301553143</v>
      </c>
      <c r="L1188" s="5">
        <f>'90.1 Data-SI'!L1188*Convert!$B$6/Convert!$B$5/$D1188</f>
        <v>0</v>
      </c>
      <c r="M1188" s="5">
        <f>'90.1 Data-SI'!M1188*Convert!$B$6/Convert!$B$5/$D1188</f>
        <v>205.56396795895964</v>
      </c>
      <c r="N1188" s="5">
        <f>'90.1 Data-SI'!N1188*Convert!$B$6/Convert!$B$5/$D1188</f>
        <v>0.77447911571945616</v>
      </c>
      <c r="O1188" s="5">
        <f>'90.1 Data-SI'!O1188*Convert!$B$6/Convert!$B$5/$D1188</f>
        <v>0.77447911571945616</v>
      </c>
      <c r="P1188" s="5">
        <f>'90.1 Data-SI'!P1188*Convert!$B$6/Convert!$B$5/$D1188</f>
        <v>0</v>
      </c>
      <c r="Q1188" s="5">
        <f>'90.1 Data-SI'!Q1188*Convert!$B$6/Convert!$B$5/$D1188</f>
        <v>0</v>
      </c>
      <c r="R1188" s="5">
        <f>'90.1 Data-SI'!R1188*Convert!$B$6/Convert!$B$5/$D1188</f>
        <v>0</v>
      </c>
      <c r="S1188" s="5">
        <f>'90.1 Data-SI'!S1188*Convert!$B$6/Convert!$B$5/$D1188</f>
        <v>0</v>
      </c>
      <c r="T1188" s="5">
        <f>'90.1 Data-SI'!T1188*Convert!$B$6/Convert!$B$5/$D1188</f>
        <v>129.81991044159685</v>
      </c>
      <c r="U1188" s="5">
        <f>'90.1 Data-SI'!U1188*Convert!$B$7/Convert!$B$5/$D1188</f>
        <v>176.86706446248658</v>
      </c>
      <c r="V1188" s="5">
        <f>'90.1 Data-SI'!V1188*Convert!$B$6/Convert!$B$5/$D1188</f>
        <v>112.36831436738511</v>
      </c>
      <c r="W1188" s="5">
        <f>'90.1 Data-SI'!W1188*Convert!$B$6/Convert!$B$5/$D1188</f>
        <v>349.5826621887465</v>
      </c>
      <c r="X1188" s="5">
        <f>'90.1 Data-SI'!X1188*Convert!$B$7/Convert!$B$5/$D1188</f>
        <v>18.58565109176476</v>
      </c>
      <c r="Y1188" s="5">
        <f t="shared" si="38"/>
        <v>368.16831328051126</v>
      </c>
      <c r="Z1188" s="5">
        <f>'90.1 Data-SI'!Z1188*Convert!$B$6/Convert!$B$5/$D1188</f>
        <v>1379.5710435075594</v>
      </c>
      <c r="AA1188" s="5">
        <f>'90.1 Data-SI'!AA1188*Convert!$B$6/Convert!$B$5/$D1188</f>
        <v>2950.79985218516</v>
      </c>
      <c r="AB1188" s="5">
        <f t="shared" si="39"/>
        <v>4330.3708956927194</v>
      </c>
    </row>
    <row r="1189" spans="1:28" x14ac:dyDescent="0.25">
      <c r="A1189" s="95">
        <v>2010</v>
      </c>
      <c r="B1189" s="95" t="s">
        <v>64</v>
      </c>
      <c r="C1189" s="52" t="s">
        <v>14</v>
      </c>
      <c r="D1189" s="5">
        <f>VLOOKUP(B1189,SWH!$A$4:$C$19,3,FALSE)</f>
        <v>511.15</v>
      </c>
      <c r="E1189" s="5">
        <f>'90.1 Data-SI'!E1189*Convert!$B$6/Convert!$B$5/$D1189</f>
        <v>0</v>
      </c>
      <c r="F1189" s="5">
        <f>'90.1 Data-SI'!F1189*Convert!$B$7/Convert!$B$5/$D1189</f>
        <v>211.54653450280961</v>
      </c>
      <c r="G1189" s="5">
        <f>'90.1 Data-SI'!G1189*Convert!$B$6/Convert!$B$5/$D1189</f>
        <v>220.93307574423687</v>
      </c>
      <c r="H1189" s="5">
        <f>'90.1 Data-SI'!H1189*Convert!$B$6/Convert!$B$5/$D1189</f>
        <v>129.30359103111721</v>
      </c>
      <c r="I1189" s="5">
        <f>'90.1 Data-SI'!I1189*Convert!$B$6/Convert!$B$5/$D1189</f>
        <v>56.915609681872034</v>
      </c>
      <c r="J1189" s="5">
        <f>'90.1 Data-SI'!J1189*Convert!$B$6/Convert!$B$5/$D1189</f>
        <v>792.24050343995566</v>
      </c>
      <c r="K1189" s="5">
        <f>'90.1 Data-SI'!K1189*Convert!$B$7/Convert!$B$5/$D1189</f>
        <v>276.7465301553143</v>
      </c>
      <c r="L1189" s="5">
        <f>'90.1 Data-SI'!L1189*Convert!$B$6/Convert!$B$5/$D1189</f>
        <v>0</v>
      </c>
      <c r="M1189" s="5">
        <f>'90.1 Data-SI'!M1189*Convert!$B$6/Convert!$B$5/$D1189</f>
        <v>209.81499777190865</v>
      </c>
      <c r="N1189" s="5">
        <f>'90.1 Data-SI'!N1189*Convert!$B$6/Convert!$B$5/$D1189</f>
        <v>0.77447911571945616</v>
      </c>
      <c r="O1189" s="5">
        <f>'90.1 Data-SI'!O1189*Convert!$B$6/Convert!$B$5/$D1189</f>
        <v>0.77447911571945616</v>
      </c>
      <c r="P1189" s="5">
        <f>'90.1 Data-SI'!P1189*Convert!$B$6/Convert!$B$5/$D1189</f>
        <v>0</v>
      </c>
      <c r="Q1189" s="5">
        <f>'90.1 Data-SI'!Q1189*Convert!$B$6/Convert!$B$5/$D1189</f>
        <v>0</v>
      </c>
      <c r="R1189" s="5">
        <f>'90.1 Data-SI'!R1189*Convert!$B$6/Convert!$B$5/$D1189</f>
        <v>0</v>
      </c>
      <c r="S1189" s="5">
        <f>'90.1 Data-SI'!S1189*Convert!$B$6/Convert!$B$5/$D1189</f>
        <v>0</v>
      </c>
      <c r="T1189" s="5">
        <f>'90.1 Data-SI'!T1189*Convert!$B$6/Convert!$B$5/$D1189</f>
        <v>129.92317432369276</v>
      </c>
      <c r="U1189" s="5">
        <f>'90.1 Data-SI'!U1189*Convert!$B$7/Convert!$B$5/$D1189</f>
        <v>192.34234351734111</v>
      </c>
      <c r="V1189" s="5">
        <f>'90.1 Data-SI'!V1189*Convert!$B$6/Convert!$B$5/$D1189</f>
        <v>108.42707620072386</v>
      </c>
      <c r="W1189" s="5">
        <f>'90.1 Data-SI'!W1189*Convert!$B$6/Convert!$B$5/$D1189</f>
        <v>430.74807351614555</v>
      </c>
      <c r="X1189" s="5">
        <f>'90.1 Data-SI'!X1189*Convert!$B$7/Convert!$B$5/$D1189</f>
        <v>211.54653450280961</v>
      </c>
      <c r="Y1189" s="5">
        <f t="shared" si="38"/>
        <v>642.29460801895516</v>
      </c>
      <c r="Z1189" s="5">
        <f>'90.1 Data-SI'!Z1189*Convert!$B$6/Convert!$B$5/$D1189</f>
        <v>1988.5353668742598</v>
      </c>
      <c r="AA1189" s="5">
        <f>'90.1 Data-SI'!AA1189*Convert!$B$6/Convert!$B$5/$D1189</f>
        <v>3636.8334528894543</v>
      </c>
      <c r="AB1189" s="5">
        <f t="shared" si="39"/>
        <v>5625.3688197637139</v>
      </c>
    </row>
    <row r="1190" spans="1:28" x14ac:dyDescent="0.25">
      <c r="A1190" s="95">
        <v>2010</v>
      </c>
      <c r="B1190" s="95" t="s">
        <v>64</v>
      </c>
      <c r="C1190" s="52" t="s">
        <v>2</v>
      </c>
      <c r="D1190" s="5">
        <f>VLOOKUP(B1190,SWH!$A$4:$C$19,3,FALSE)</f>
        <v>511.15</v>
      </c>
      <c r="E1190" s="5">
        <f>'90.1 Data-SI'!E1190*Convert!$B$6/Convert!$B$5/$D1190</f>
        <v>0</v>
      </c>
      <c r="F1190" s="5">
        <f>'90.1 Data-SI'!F1190*Convert!$B$7/Convert!$B$5/$D1190</f>
        <v>96.928146771441305</v>
      </c>
      <c r="G1190" s="5">
        <f>'90.1 Data-SI'!G1190*Convert!$B$6/Convert!$B$5/$D1190</f>
        <v>198.59365591748451</v>
      </c>
      <c r="H1190" s="5">
        <f>'90.1 Data-SI'!H1190*Convert!$B$6/Convert!$B$5/$D1190</f>
        <v>128.85611420870151</v>
      </c>
      <c r="I1190" s="5">
        <f>'90.1 Data-SI'!I1190*Convert!$B$6/Convert!$B$5/$D1190</f>
        <v>56.777924505744132</v>
      </c>
      <c r="J1190" s="5">
        <f>'90.1 Data-SI'!J1190*Convert!$B$6/Convert!$B$5/$D1190</f>
        <v>792.24050343995566</v>
      </c>
      <c r="K1190" s="5">
        <f>'90.1 Data-SI'!K1190*Convert!$B$7/Convert!$B$5/$D1190</f>
        <v>276.7465301553143</v>
      </c>
      <c r="L1190" s="5">
        <f>'90.1 Data-SI'!L1190*Convert!$B$6/Convert!$B$5/$D1190</f>
        <v>0</v>
      </c>
      <c r="M1190" s="5">
        <f>'90.1 Data-SI'!M1190*Convert!$B$6/Convert!$B$5/$D1190</f>
        <v>278.51990065973246</v>
      </c>
      <c r="N1190" s="5">
        <f>'90.1 Data-SI'!N1190*Convert!$B$6/Convert!$B$5/$D1190</f>
        <v>0.77447911571945616</v>
      </c>
      <c r="O1190" s="5">
        <f>'90.1 Data-SI'!O1190*Convert!$B$6/Convert!$B$5/$D1190</f>
        <v>0.77447911571945616</v>
      </c>
      <c r="P1190" s="5">
        <f>'90.1 Data-SI'!P1190*Convert!$B$6/Convert!$B$5/$D1190</f>
        <v>0</v>
      </c>
      <c r="Q1190" s="5">
        <f>'90.1 Data-SI'!Q1190*Convert!$B$6/Convert!$B$5/$D1190</f>
        <v>0</v>
      </c>
      <c r="R1190" s="5">
        <f>'90.1 Data-SI'!R1190*Convert!$B$6/Convert!$B$5/$D1190</f>
        <v>0</v>
      </c>
      <c r="S1190" s="5">
        <f>'90.1 Data-SI'!S1190*Convert!$B$6/Convert!$B$5/$D1190</f>
        <v>0</v>
      </c>
      <c r="T1190" s="5">
        <f>'90.1 Data-SI'!T1190*Convert!$B$6/Convert!$B$5/$D1190</f>
        <v>129.88875302966079</v>
      </c>
      <c r="U1190" s="5">
        <f>'90.1 Data-SI'!U1190*Convert!$B$7/Convert!$B$5/$D1190</f>
        <v>187.2703163889704</v>
      </c>
      <c r="V1190" s="5">
        <f>'90.1 Data-SI'!V1190*Convert!$B$6/Convert!$B$5/$D1190</f>
        <v>108.30660167161194</v>
      </c>
      <c r="W1190" s="5">
        <f>'90.1 Data-SI'!W1190*Convert!$B$6/Convert!$B$5/$D1190</f>
        <v>477.11355657721703</v>
      </c>
      <c r="X1190" s="5">
        <f>'90.1 Data-SI'!X1190*Convert!$B$7/Convert!$B$5/$D1190</f>
        <v>96.928146771441305</v>
      </c>
      <c r="Y1190" s="5">
        <f t="shared" si="38"/>
        <v>574.0417033486583</v>
      </c>
      <c r="Z1190" s="5">
        <f>'90.1 Data-SI'!Z1190*Convert!$B$6/Convert!$B$5/$D1190</f>
        <v>1638.8322301564012</v>
      </c>
      <c r="AA1190" s="5">
        <f>'90.1 Data-SI'!AA1190*Convert!$B$6/Convert!$B$5/$D1190</f>
        <v>3332.7901627050119</v>
      </c>
      <c r="AB1190" s="5">
        <f t="shared" si="39"/>
        <v>4971.6223928614127</v>
      </c>
    </row>
    <row r="1191" spans="1:28" x14ac:dyDescent="0.25">
      <c r="A1191" s="95">
        <v>2010</v>
      </c>
      <c r="B1191" s="95" t="s">
        <v>64</v>
      </c>
      <c r="C1191" s="52" t="s">
        <v>18</v>
      </c>
      <c r="D1191" s="5">
        <f>VLOOKUP(B1191,SWH!$A$4:$C$19,3,FALSE)</f>
        <v>511.15</v>
      </c>
      <c r="E1191" s="5">
        <f>'90.1 Data-SI'!E1191*Convert!$B$6/Convert!$B$5/$D1191</f>
        <v>0</v>
      </c>
      <c r="F1191" s="5">
        <f>'90.1 Data-SI'!F1191*Convert!$B$7/Convert!$B$5/$D1191</f>
        <v>140.22004847457259</v>
      </c>
      <c r="G1191" s="5">
        <f>'90.1 Data-SI'!G1191*Convert!$B$6/Convert!$B$5/$D1191</f>
        <v>60.633109437325416</v>
      </c>
      <c r="H1191" s="5">
        <f>'90.1 Data-SI'!H1191*Convert!$B$6/Convert!$B$5/$D1191</f>
        <v>129.42406556022911</v>
      </c>
      <c r="I1191" s="5">
        <f>'90.1 Data-SI'!I1191*Convert!$B$6/Convert!$B$5/$D1191</f>
        <v>56.898399034856048</v>
      </c>
      <c r="J1191" s="5">
        <f>'90.1 Data-SI'!J1191*Convert!$B$6/Convert!$B$5/$D1191</f>
        <v>792.24050343995566</v>
      </c>
      <c r="K1191" s="5">
        <f>'90.1 Data-SI'!K1191*Convert!$B$7/Convert!$B$5/$D1191</f>
        <v>276.7465301553143</v>
      </c>
      <c r="L1191" s="5">
        <f>'90.1 Data-SI'!L1191*Convert!$B$6/Convert!$B$5/$D1191</f>
        <v>0</v>
      </c>
      <c r="M1191" s="5">
        <f>'90.1 Data-SI'!M1191*Convert!$B$6/Convert!$B$5/$D1191</f>
        <v>201.02035714673886</v>
      </c>
      <c r="N1191" s="5">
        <f>'90.1 Data-SI'!N1191*Convert!$B$6/Convert!$B$5/$D1191</f>
        <v>0.77447911571945616</v>
      </c>
      <c r="O1191" s="5">
        <f>'90.1 Data-SI'!O1191*Convert!$B$6/Convert!$B$5/$D1191</f>
        <v>0.77447911571945616</v>
      </c>
      <c r="P1191" s="5">
        <f>'90.1 Data-SI'!P1191*Convert!$B$6/Convert!$B$5/$D1191</f>
        <v>0</v>
      </c>
      <c r="Q1191" s="5">
        <f>'90.1 Data-SI'!Q1191*Convert!$B$6/Convert!$B$5/$D1191</f>
        <v>0</v>
      </c>
      <c r="R1191" s="5">
        <f>'90.1 Data-SI'!R1191*Convert!$B$6/Convert!$B$5/$D1191</f>
        <v>0</v>
      </c>
      <c r="S1191" s="5">
        <f>'90.1 Data-SI'!S1191*Convert!$B$6/Convert!$B$5/$D1191</f>
        <v>0</v>
      </c>
      <c r="T1191" s="5">
        <f>'90.1 Data-SI'!T1191*Convert!$B$6/Convert!$B$5/$D1191</f>
        <v>129.92317432369276</v>
      </c>
      <c r="U1191" s="5">
        <f>'90.1 Data-SI'!U1191*Convert!$B$7/Convert!$B$5/$D1191</f>
        <v>197.7265860206289</v>
      </c>
      <c r="V1191" s="5">
        <f>'90.1 Data-SI'!V1191*Convert!$B$6/Convert!$B$5/$D1191</f>
        <v>108.1000739074201</v>
      </c>
      <c r="W1191" s="5">
        <f>'90.1 Data-SI'!W1191*Convert!$B$6/Convert!$B$5/$D1191</f>
        <v>261.65346658406429</v>
      </c>
      <c r="X1191" s="5">
        <f>'90.1 Data-SI'!X1191*Convert!$B$7/Convert!$B$5/$D1191</f>
        <v>140.22004847457259</v>
      </c>
      <c r="Y1191" s="5">
        <f t="shared" si="38"/>
        <v>401.87351505863688</v>
      </c>
      <c r="Z1191" s="5">
        <f>'90.1 Data-SI'!Z1191*Convert!$B$6/Convert!$B$5/$D1191</f>
        <v>1795.8793841772908</v>
      </c>
      <c r="AA1191" s="5">
        <f>'90.1 Data-SI'!AA1191*Convert!$B$6/Convert!$B$5/$D1191</f>
        <v>3274.8935461432284</v>
      </c>
      <c r="AB1191" s="5">
        <f t="shared" si="39"/>
        <v>5070.7729303205197</v>
      </c>
    </row>
    <row r="1192" spans="1:28" x14ac:dyDescent="0.25">
      <c r="A1192" s="95">
        <v>2010</v>
      </c>
      <c r="B1192" s="95" t="s">
        <v>64</v>
      </c>
      <c r="C1192" s="52" t="s">
        <v>4</v>
      </c>
      <c r="D1192" s="5">
        <f>VLOOKUP(B1192,SWH!$A$4:$C$19,3,FALSE)</f>
        <v>511.15</v>
      </c>
      <c r="E1192" s="5">
        <f>'90.1 Data-SI'!E1192*Convert!$B$6/Convert!$B$5/$D1192</f>
        <v>0</v>
      </c>
      <c r="F1192" s="5">
        <f>'90.1 Data-SI'!F1192*Convert!$B$7/Convert!$B$5/$D1192</f>
        <v>337.61085569576233</v>
      </c>
      <c r="G1192" s="5">
        <f>'90.1 Data-SI'!G1192*Convert!$B$6/Convert!$B$5/$D1192</f>
        <v>125.93030421598357</v>
      </c>
      <c r="H1192" s="5">
        <f>'90.1 Data-SI'!H1192*Convert!$B$6/Convert!$B$5/$D1192</f>
        <v>129.01101003184539</v>
      </c>
      <c r="I1192" s="5">
        <f>'90.1 Data-SI'!I1192*Convert!$B$6/Convert!$B$5/$D1192</f>
        <v>56.812345799776097</v>
      </c>
      <c r="J1192" s="5">
        <f>'90.1 Data-SI'!J1192*Convert!$B$6/Convert!$B$5/$D1192</f>
        <v>792.24050343995566</v>
      </c>
      <c r="K1192" s="5">
        <f>'90.1 Data-SI'!K1192*Convert!$B$7/Convert!$B$5/$D1192</f>
        <v>276.7465301553143</v>
      </c>
      <c r="L1192" s="5">
        <f>'90.1 Data-SI'!L1192*Convert!$B$6/Convert!$B$5/$D1192</f>
        <v>0</v>
      </c>
      <c r="M1192" s="5">
        <f>'90.1 Data-SI'!M1192*Convert!$B$6/Convert!$B$5/$D1192</f>
        <v>206.32123642766311</v>
      </c>
      <c r="N1192" s="5">
        <f>'90.1 Data-SI'!N1192*Convert!$B$6/Convert!$B$5/$D1192</f>
        <v>0.77447911571945616</v>
      </c>
      <c r="O1192" s="5">
        <f>'90.1 Data-SI'!O1192*Convert!$B$6/Convert!$B$5/$D1192</f>
        <v>0.77447911571945616</v>
      </c>
      <c r="P1192" s="5">
        <f>'90.1 Data-SI'!P1192*Convert!$B$6/Convert!$B$5/$D1192</f>
        <v>0</v>
      </c>
      <c r="Q1192" s="5">
        <f>'90.1 Data-SI'!Q1192*Convert!$B$6/Convert!$B$5/$D1192</f>
        <v>0</v>
      </c>
      <c r="R1192" s="5">
        <f>'90.1 Data-SI'!R1192*Convert!$B$6/Convert!$B$5/$D1192</f>
        <v>0</v>
      </c>
      <c r="S1192" s="5">
        <f>'90.1 Data-SI'!S1192*Convert!$B$6/Convert!$B$5/$D1192</f>
        <v>0</v>
      </c>
      <c r="T1192" s="5">
        <f>'90.1 Data-SI'!T1192*Convert!$B$6/Convert!$B$5/$D1192</f>
        <v>129.95759561772476</v>
      </c>
      <c r="U1192" s="5">
        <f>'90.1 Data-SI'!U1192*Convert!$B$7/Convert!$B$5/$D1192</f>
        <v>207.41704435532085</v>
      </c>
      <c r="V1192" s="5">
        <f>'90.1 Data-SI'!V1192*Convert!$B$6/Convert!$B$5/$D1192</f>
        <v>106.96417120436489</v>
      </c>
      <c r="W1192" s="5">
        <f>'90.1 Data-SI'!W1192*Convert!$B$6/Convert!$B$5/$D1192</f>
        <v>332.25154064364676</v>
      </c>
      <c r="X1192" s="5">
        <f>'90.1 Data-SI'!X1192*Convert!$B$7/Convert!$B$5/$D1192</f>
        <v>337.61085569576233</v>
      </c>
      <c r="Y1192" s="5">
        <f t="shared" si="38"/>
        <v>669.86239633940909</v>
      </c>
      <c r="Z1192" s="5">
        <f>'90.1 Data-SI'!Z1192*Convert!$B$6/Convert!$B$5/$D1192</f>
        <v>2400.885258730314</v>
      </c>
      <c r="AA1192" s="5">
        <f>'90.1 Data-SI'!AA1192*Convert!$B$6/Convert!$B$5/$D1192</f>
        <v>3948.8969045833464</v>
      </c>
      <c r="AB1192" s="5">
        <f t="shared" si="39"/>
        <v>6349.7821633136609</v>
      </c>
    </row>
    <row r="1193" spans="1:28" x14ac:dyDescent="0.25">
      <c r="A1193" s="95">
        <v>2010</v>
      </c>
      <c r="B1193" s="95" t="s">
        <v>64</v>
      </c>
      <c r="C1193" s="52" t="s">
        <v>5</v>
      </c>
      <c r="D1193" s="5">
        <f>VLOOKUP(B1193,SWH!$A$4:$C$19,3,FALSE)</f>
        <v>511.15</v>
      </c>
      <c r="E1193" s="5">
        <f>'90.1 Data-SI'!E1193*Convert!$B$6/Convert!$B$5/$D1193</f>
        <v>0</v>
      </c>
      <c r="F1193" s="5">
        <f>'90.1 Data-SI'!F1193*Convert!$B$7/Convert!$B$5/$D1193</f>
        <v>207.14606497331729</v>
      </c>
      <c r="G1193" s="5">
        <f>'90.1 Data-SI'!G1193*Convert!$B$6/Convert!$B$5/$D1193</f>
        <v>134.39794254784962</v>
      </c>
      <c r="H1193" s="5">
        <f>'90.1 Data-SI'!H1193*Convert!$B$6/Convert!$B$5/$D1193</f>
        <v>129.11427391394133</v>
      </c>
      <c r="I1193" s="5">
        <f>'90.1 Data-SI'!I1193*Convert!$B$6/Convert!$B$5/$D1193</f>
        <v>56.881188387840048</v>
      </c>
      <c r="J1193" s="5">
        <f>'90.1 Data-SI'!J1193*Convert!$B$6/Convert!$B$5/$D1193</f>
        <v>792.24050343995566</v>
      </c>
      <c r="K1193" s="5">
        <f>'90.1 Data-SI'!K1193*Convert!$B$7/Convert!$B$5/$D1193</f>
        <v>276.7465301553143</v>
      </c>
      <c r="L1193" s="5">
        <f>'90.1 Data-SI'!L1193*Convert!$B$6/Convert!$B$5/$D1193</f>
        <v>0</v>
      </c>
      <c r="M1193" s="5">
        <f>'90.1 Data-SI'!M1193*Convert!$B$6/Convert!$B$5/$D1193</f>
        <v>278.15847707239669</v>
      </c>
      <c r="N1193" s="5">
        <f>'90.1 Data-SI'!N1193*Convert!$B$6/Convert!$B$5/$D1193</f>
        <v>0.77447911571945616</v>
      </c>
      <c r="O1193" s="5">
        <f>'90.1 Data-SI'!O1193*Convert!$B$6/Convert!$B$5/$D1193</f>
        <v>0.77447911571945616</v>
      </c>
      <c r="P1193" s="5">
        <f>'90.1 Data-SI'!P1193*Convert!$B$6/Convert!$B$5/$D1193</f>
        <v>0</v>
      </c>
      <c r="Q1193" s="5">
        <f>'90.1 Data-SI'!Q1193*Convert!$B$6/Convert!$B$5/$D1193</f>
        <v>0</v>
      </c>
      <c r="R1193" s="5">
        <f>'90.1 Data-SI'!R1193*Convert!$B$6/Convert!$B$5/$D1193</f>
        <v>0</v>
      </c>
      <c r="S1193" s="5">
        <f>'90.1 Data-SI'!S1193*Convert!$B$6/Convert!$B$5/$D1193</f>
        <v>0</v>
      </c>
      <c r="T1193" s="5">
        <f>'90.1 Data-SI'!T1193*Convert!$B$6/Convert!$B$5/$D1193</f>
        <v>129.94038497070875</v>
      </c>
      <c r="U1193" s="5">
        <f>'90.1 Data-SI'!U1193*Convert!$B$7/Convert!$B$5/$D1193</f>
        <v>203.15795537296077</v>
      </c>
      <c r="V1193" s="5">
        <f>'90.1 Data-SI'!V1193*Convert!$B$6/Convert!$B$5/$D1193</f>
        <v>106.87811796928494</v>
      </c>
      <c r="W1193" s="5">
        <f>'90.1 Data-SI'!W1193*Convert!$B$6/Convert!$B$5/$D1193</f>
        <v>412.55641962024629</v>
      </c>
      <c r="X1193" s="5">
        <f>'90.1 Data-SI'!X1193*Convert!$B$7/Convert!$B$5/$D1193</f>
        <v>207.14606497331729</v>
      </c>
      <c r="Y1193" s="5">
        <f t="shared" si="38"/>
        <v>619.70248459356355</v>
      </c>
      <c r="Z1193" s="5">
        <f>'90.1 Data-SI'!Z1193*Convert!$B$6/Convert!$B$5/$D1193</f>
        <v>2007.2777614746703</v>
      </c>
      <c r="AA1193" s="5">
        <f>'90.1 Data-SI'!AA1193*Convert!$B$6/Convert!$B$5/$D1193</f>
        <v>3635.6459182453509</v>
      </c>
      <c r="AB1193" s="5">
        <f t="shared" si="39"/>
        <v>5642.923679720021</v>
      </c>
    </row>
    <row r="1194" spans="1:28" x14ac:dyDescent="0.25">
      <c r="A1194" s="95">
        <v>2010</v>
      </c>
      <c r="B1194" s="95" t="s">
        <v>64</v>
      </c>
      <c r="C1194" s="52" t="s">
        <v>15</v>
      </c>
      <c r="D1194" s="5">
        <f>VLOOKUP(B1194,SWH!$A$4:$C$19,3,FALSE)</f>
        <v>511.15</v>
      </c>
      <c r="E1194" s="5">
        <f>'90.1 Data-SI'!E1194*Convert!$B$6/Convert!$B$5/$D1194</f>
        <v>0</v>
      </c>
      <c r="F1194" s="5">
        <f>'90.1 Data-SI'!F1194*Convert!$B$7/Convert!$B$5/$D1194</f>
        <v>200.24198158835745</v>
      </c>
      <c r="G1194" s="5">
        <f>'90.1 Data-SI'!G1194*Convert!$B$6/Convert!$B$5/$D1194</f>
        <v>19.155450128794552</v>
      </c>
      <c r="H1194" s="5">
        <f>'90.1 Data-SI'!H1194*Convert!$B$6/Convert!$B$5/$D1194</f>
        <v>129.4412762072451</v>
      </c>
      <c r="I1194" s="5">
        <f>'90.1 Data-SI'!I1194*Convert!$B$6/Convert!$B$5/$D1194</f>
        <v>56.881188387840048</v>
      </c>
      <c r="J1194" s="5">
        <f>'90.1 Data-SI'!J1194*Convert!$B$6/Convert!$B$5/$D1194</f>
        <v>792.24050343995566</v>
      </c>
      <c r="K1194" s="5">
        <f>'90.1 Data-SI'!K1194*Convert!$B$7/Convert!$B$5/$D1194</f>
        <v>276.7465301553143</v>
      </c>
      <c r="L1194" s="5">
        <f>'90.1 Data-SI'!L1194*Convert!$B$6/Convert!$B$5/$D1194</f>
        <v>0</v>
      </c>
      <c r="M1194" s="5">
        <f>'90.1 Data-SI'!M1194*Convert!$B$6/Convert!$B$5/$D1194</f>
        <v>241.20721792907065</v>
      </c>
      <c r="N1194" s="5">
        <f>'90.1 Data-SI'!N1194*Convert!$B$6/Convert!$B$5/$D1194</f>
        <v>0.77447911571945616</v>
      </c>
      <c r="O1194" s="5">
        <f>'90.1 Data-SI'!O1194*Convert!$B$6/Convert!$B$5/$D1194</f>
        <v>0.77447911571945616</v>
      </c>
      <c r="P1194" s="5">
        <f>'90.1 Data-SI'!P1194*Convert!$B$6/Convert!$B$5/$D1194</f>
        <v>0</v>
      </c>
      <c r="Q1194" s="5">
        <f>'90.1 Data-SI'!Q1194*Convert!$B$6/Convert!$B$5/$D1194</f>
        <v>0</v>
      </c>
      <c r="R1194" s="5">
        <f>'90.1 Data-SI'!R1194*Convert!$B$6/Convert!$B$5/$D1194</f>
        <v>0</v>
      </c>
      <c r="S1194" s="5">
        <f>'90.1 Data-SI'!S1194*Convert!$B$6/Convert!$B$5/$D1194</f>
        <v>0</v>
      </c>
      <c r="T1194" s="5">
        <f>'90.1 Data-SI'!T1194*Convert!$B$6/Convert!$B$5/$D1194</f>
        <v>129.99201691175671</v>
      </c>
      <c r="U1194" s="5">
        <f>'90.1 Data-SI'!U1194*Convert!$B$7/Convert!$B$5/$D1194</f>
        <v>206.42738052539485</v>
      </c>
      <c r="V1194" s="5">
        <f>'90.1 Data-SI'!V1194*Convert!$B$6/Convert!$B$5/$D1194</f>
        <v>106.15527079461346</v>
      </c>
      <c r="W1194" s="5">
        <f>'90.1 Data-SI'!W1194*Convert!$B$6/Convert!$B$5/$D1194</f>
        <v>260.36266805786511</v>
      </c>
      <c r="X1194" s="5">
        <f>'90.1 Data-SI'!X1194*Convert!$B$7/Convert!$B$5/$D1194</f>
        <v>200.24198158835745</v>
      </c>
      <c r="Y1194" s="5">
        <f t="shared" si="38"/>
        <v>460.60464964622258</v>
      </c>
      <c r="Z1194" s="5">
        <f>'90.1 Data-SI'!Z1194*Convert!$B$6/Convert!$B$5/$D1194</f>
        <v>1996.6415816187896</v>
      </c>
      <c r="AA1194" s="5">
        <f>'90.1 Data-SI'!AA1194*Convert!$B$6/Convert!$B$5/$D1194</f>
        <v>3472.4717738867694</v>
      </c>
      <c r="AB1194" s="5">
        <f t="shared" si="39"/>
        <v>5469.1133555055585</v>
      </c>
    </row>
    <row r="1195" spans="1:28" x14ac:dyDescent="0.25">
      <c r="A1195" s="95">
        <v>2010</v>
      </c>
      <c r="B1195" s="95" t="s">
        <v>64</v>
      </c>
      <c r="C1195" s="52" t="s">
        <v>16</v>
      </c>
      <c r="D1195" s="5">
        <f>VLOOKUP(B1195,SWH!$A$4:$C$19,3,FALSE)</f>
        <v>511.15</v>
      </c>
      <c r="E1195" s="5">
        <f>'90.1 Data-SI'!E1195*Convert!$B$6/Convert!$B$5/$D1195</f>
        <v>0</v>
      </c>
      <c r="F1195" s="5">
        <f>'90.1 Data-SI'!F1195*Convert!$B$7/Convert!$B$5/$D1195</f>
        <v>494.98507722238531</v>
      </c>
      <c r="G1195" s="5">
        <f>'90.1 Data-SI'!G1195*Convert!$B$6/Convert!$B$5/$D1195</f>
        <v>138.73502559587857</v>
      </c>
      <c r="H1195" s="5">
        <f>'90.1 Data-SI'!H1195*Convert!$B$6/Convert!$B$5/$D1195</f>
        <v>129.09706326692535</v>
      </c>
      <c r="I1195" s="5">
        <f>'90.1 Data-SI'!I1195*Convert!$B$6/Convert!$B$5/$D1195</f>
        <v>56.846767093808083</v>
      </c>
      <c r="J1195" s="5">
        <f>'90.1 Data-SI'!J1195*Convert!$B$6/Convert!$B$5/$D1195</f>
        <v>792.24050343995566</v>
      </c>
      <c r="K1195" s="5">
        <f>'90.1 Data-SI'!K1195*Convert!$B$7/Convert!$B$5/$D1195</f>
        <v>276.7465301553143</v>
      </c>
      <c r="L1195" s="5">
        <f>'90.1 Data-SI'!L1195*Convert!$B$6/Convert!$B$5/$D1195</f>
        <v>0</v>
      </c>
      <c r="M1195" s="5">
        <f>'90.1 Data-SI'!M1195*Convert!$B$6/Convert!$B$5/$D1195</f>
        <v>214.54792570130533</v>
      </c>
      <c r="N1195" s="5">
        <f>'90.1 Data-SI'!N1195*Convert!$B$6/Convert!$B$5/$D1195</f>
        <v>0.77447911571945616</v>
      </c>
      <c r="O1195" s="5">
        <f>'90.1 Data-SI'!O1195*Convert!$B$6/Convert!$B$5/$D1195</f>
        <v>0.77447911571945616</v>
      </c>
      <c r="P1195" s="5">
        <f>'90.1 Data-SI'!P1195*Convert!$B$6/Convert!$B$5/$D1195</f>
        <v>0</v>
      </c>
      <c r="Q1195" s="5">
        <f>'90.1 Data-SI'!Q1195*Convert!$B$6/Convert!$B$5/$D1195</f>
        <v>0</v>
      </c>
      <c r="R1195" s="5">
        <f>'90.1 Data-SI'!R1195*Convert!$B$6/Convert!$B$5/$D1195</f>
        <v>0</v>
      </c>
      <c r="S1195" s="5">
        <f>'90.1 Data-SI'!S1195*Convert!$B$6/Convert!$B$5/$D1195</f>
        <v>0</v>
      </c>
      <c r="T1195" s="5">
        <f>'90.1 Data-SI'!T1195*Convert!$B$6/Convert!$B$5/$D1195</f>
        <v>129.95759561772476</v>
      </c>
      <c r="U1195" s="5">
        <f>'90.1 Data-SI'!U1195*Convert!$B$7/Convert!$B$5/$D1195</f>
        <v>218.54487158585761</v>
      </c>
      <c r="V1195" s="5">
        <f>'90.1 Data-SI'!V1195*Convert!$B$6/Convert!$B$5/$D1195</f>
        <v>106.3790092058213</v>
      </c>
      <c r="W1195" s="5">
        <f>'90.1 Data-SI'!W1195*Convert!$B$6/Convert!$B$5/$D1195</f>
        <v>353.28295129718384</v>
      </c>
      <c r="X1195" s="5">
        <f>'90.1 Data-SI'!X1195*Convert!$B$7/Convert!$B$5/$D1195</f>
        <v>494.98507722238531</v>
      </c>
      <c r="Y1195" s="5">
        <f t="shared" si="38"/>
        <v>848.26802851956916</v>
      </c>
      <c r="Z1195" s="5">
        <f>'90.1 Data-SI'!Z1195*Convert!$B$6/Convert!$B$5/$D1195</f>
        <v>2893.1786059756323</v>
      </c>
      <c r="AA1195" s="5">
        <f>'90.1 Data-SI'!AA1195*Convert!$B$6/Convert!$B$5/$D1195</f>
        <v>4461.7741856597859</v>
      </c>
      <c r="AB1195" s="5">
        <f t="shared" si="39"/>
        <v>7354.9527916354182</v>
      </c>
    </row>
    <row r="1196" spans="1:28" x14ac:dyDescent="0.25">
      <c r="A1196" s="95">
        <v>2010</v>
      </c>
      <c r="B1196" s="95" t="s">
        <v>64</v>
      </c>
      <c r="C1196" s="52" t="s">
        <v>9</v>
      </c>
      <c r="D1196" s="5">
        <f>VLOOKUP(B1196,SWH!$A$4:$C$19,3,FALSE)</f>
        <v>511.15</v>
      </c>
      <c r="E1196" s="5">
        <f>'90.1 Data-SI'!E1196*Convert!$B$6/Convert!$B$5/$D1196</f>
        <v>0</v>
      </c>
      <c r="F1196" s="5">
        <f>'90.1 Data-SI'!F1196*Convert!$B$7/Convert!$B$5/$D1196</f>
        <v>344.7859184627257</v>
      </c>
      <c r="G1196" s="5">
        <f>'90.1 Data-SI'!G1196*Convert!$B$6/Convert!$B$5/$D1196</f>
        <v>89.357679307009249</v>
      </c>
      <c r="H1196" s="5">
        <f>'90.1 Data-SI'!H1196*Convert!$B$6/Convert!$B$5/$D1196</f>
        <v>128.85611420870151</v>
      </c>
      <c r="I1196" s="5">
        <f>'90.1 Data-SI'!I1196*Convert!$B$6/Convert!$B$5/$D1196</f>
        <v>56.777924505744132</v>
      </c>
      <c r="J1196" s="5">
        <f>'90.1 Data-SI'!J1196*Convert!$B$6/Convert!$B$5/$D1196</f>
        <v>792.24050343995566</v>
      </c>
      <c r="K1196" s="5">
        <f>'90.1 Data-SI'!K1196*Convert!$B$7/Convert!$B$5/$D1196</f>
        <v>276.7465301553143</v>
      </c>
      <c r="L1196" s="5">
        <f>'90.1 Data-SI'!L1196*Convert!$B$6/Convert!$B$5/$D1196</f>
        <v>0</v>
      </c>
      <c r="M1196" s="5">
        <f>'90.1 Data-SI'!M1196*Convert!$B$6/Convert!$B$5/$D1196</f>
        <v>269.8629452106905</v>
      </c>
      <c r="N1196" s="5">
        <f>'90.1 Data-SI'!N1196*Convert!$B$6/Convert!$B$5/$D1196</f>
        <v>0.77447911571945616</v>
      </c>
      <c r="O1196" s="5">
        <f>'90.1 Data-SI'!O1196*Convert!$B$6/Convert!$B$5/$D1196</f>
        <v>0.77447911571945616</v>
      </c>
      <c r="P1196" s="5">
        <f>'90.1 Data-SI'!P1196*Convert!$B$6/Convert!$B$5/$D1196</f>
        <v>0</v>
      </c>
      <c r="Q1196" s="5">
        <f>'90.1 Data-SI'!Q1196*Convert!$B$6/Convert!$B$5/$D1196</f>
        <v>0</v>
      </c>
      <c r="R1196" s="5">
        <f>'90.1 Data-SI'!R1196*Convert!$B$6/Convert!$B$5/$D1196</f>
        <v>0</v>
      </c>
      <c r="S1196" s="5">
        <f>'90.1 Data-SI'!S1196*Convert!$B$6/Convert!$B$5/$D1196</f>
        <v>0</v>
      </c>
      <c r="T1196" s="5">
        <f>'90.1 Data-SI'!T1196*Convert!$B$6/Convert!$B$5/$D1196</f>
        <v>129.97480626474072</v>
      </c>
      <c r="U1196" s="5">
        <f>'90.1 Data-SI'!U1196*Convert!$B$7/Convert!$B$5/$D1196</f>
        <v>215.75260577999504</v>
      </c>
      <c r="V1196" s="5">
        <f>'90.1 Data-SI'!V1196*Convert!$B$6/Convert!$B$5/$D1196</f>
        <v>105.58731944308585</v>
      </c>
      <c r="W1196" s="5">
        <f>'90.1 Data-SI'!W1196*Convert!$B$6/Convert!$B$5/$D1196</f>
        <v>359.22062451769978</v>
      </c>
      <c r="X1196" s="5">
        <f>'90.1 Data-SI'!X1196*Convert!$B$7/Convert!$B$5/$D1196</f>
        <v>344.7859184627257</v>
      </c>
      <c r="Y1196" s="5">
        <f t="shared" si="38"/>
        <v>704.00654298042548</v>
      </c>
      <c r="Z1196" s="5">
        <f>'90.1 Data-SI'!Z1196*Convert!$B$6/Convert!$B$5/$D1196</f>
        <v>2446.2008923234102</v>
      </c>
      <c r="AA1196" s="5">
        <f>'90.1 Data-SI'!AA1196*Convert!$B$6/Convert!$B$5/$D1196</f>
        <v>4019.6154531720413</v>
      </c>
      <c r="AB1196" s="5">
        <f t="shared" si="39"/>
        <v>6465.816345495452</v>
      </c>
    </row>
    <row r="1197" spans="1:28" x14ac:dyDescent="0.25">
      <c r="A1197" s="95">
        <v>2010</v>
      </c>
      <c r="B1197" s="95" t="s">
        <v>64</v>
      </c>
      <c r="C1197" s="52" t="s">
        <v>12</v>
      </c>
      <c r="D1197" s="5">
        <f>VLOOKUP(B1197,SWH!$A$4:$C$19,3,FALSE)</f>
        <v>511.15</v>
      </c>
      <c r="E1197" s="5">
        <f>'90.1 Data-SI'!E1197*Convert!$B$6/Convert!$B$5/$D1197</f>
        <v>0</v>
      </c>
      <c r="F1197" s="5">
        <f>'90.1 Data-SI'!F1197*Convert!$B$7/Convert!$B$5/$D1197</f>
        <v>639.42886954253493</v>
      </c>
      <c r="G1197" s="5">
        <f>'90.1 Data-SI'!G1197*Convert!$B$6/Convert!$B$5/$D1197</f>
        <v>100.04549110393775</v>
      </c>
      <c r="H1197" s="5">
        <f>'90.1 Data-SI'!H1197*Convert!$B$6/Convert!$B$5/$D1197</f>
        <v>128.94216744378144</v>
      </c>
      <c r="I1197" s="5">
        <f>'90.1 Data-SI'!I1197*Convert!$B$6/Convert!$B$5/$D1197</f>
        <v>56.881188387840048</v>
      </c>
      <c r="J1197" s="5">
        <f>'90.1 Data-SI'!J1197*Convert!$B$6/Convert!$B$5/$D1197</f>
        <v>792.24050343995566</v>
      </c>
      <c r="K1197" s="5">
        <f>'90.1 Data-SI'!K1197*Convert!$B$7/Convert!$B$5/$D1197</f>
        <v>276.7465301553143</v>
      </c>
      <c r="L1197" s="5">
        <f>'90.1 Data-SI'!L1197*Convert!$B$6/Convert!$B$5/$D1197</f>
        <v>0</v>
      </c>
      <c r="M1197" s="5">
        <f>'90.1 Data-SI'!M1197*Convert!$B$6/Convert!$B$5/$D1197</f>
        <v>214.89213864162508</v>
      </c>
      <c r="N1197" s="5">
        <f>'90.1 Data-SI'!N1197*Convert!$B$6/Convert!$B$5/$D1197</f>
        <v>0.77447911571945616</v>
      </c>
      <c r="O1197" s="5">
        <f>'90.1 Data-SI'!O1197*Convert!$B$6/Convert!$B$5/$D1197</f>
        <v>0.77447911571945616</v>
      </c>
      <c r="P1197" s="5">
        <f>'90.1 Data-SI'!P1197*Convert!$B$6/Convert!$B$5/$D1197</f>
        <v>0</v>
      </c>
      <c r="Q1197" s="5">
        <f>'90.1 Data-SI'!Q1197*Convert!$B$6/Convert!$B$5/$D1197</f>
        <v>0</v>
      </c>
      <c r="R1197" s="5">
        <f>'90.1 Data-SI'!R1197*Convert!$B$6/Convert!$B$5/$D1197</f>
        <v>0</v>
      </c>
      <c r="S1197" s="5">
        <f>'90.1 Data-SI'!S1197*Convert!$B$6/Convert!$B$5/$D1197</f>
        <v>0</v>
      </c>
      <c r="T1197" s="5">
        <f>'90.1 Data-SI'!T1197*Convert!$B$6/Convert!$B$5/$D1197</f>
        <v>129.99201691175671</v>
      </c>
      <c r="U1197" s="5">
        <f>'90.1 Data-SI'!U1197*Convert!$B$7/Convert!$B$5/$D1197</f>
        <v>231.79929787950923</v>
      </c>
      <c r="V1197" s="5">
        <f>'90.1 Data-SI'!V1197*Convert!$B$6/Convert!$B$5/$D1197</f>
        <v>105.43242361994197</v>
      </c>
      <c r="W1197" s="5">
        <f>'90.1 Data-SI'!W1197*Convert!$B$6/Convert!$B$5/$D1197</f>
        <v>314.93762974556284</v>
      </c>
      <c r="X1197" s="5">
        <f>'90.1 Data-SI'!X1197*Convert!$B$7/Convert!$B$5/$D1197</f>
        <v>639.42886954253493</v>
      </c>
      <c r="Y1197" s="5">
        <f t="shared" si="38"/>
        <v>954.36649928809777</v>
      </c>
      <c r="Z1197" s="5">
        <f>'90.1 Data-SI'!Z1197*Convert!$B$6/Convert!$B$5/$D1197</f>
        <v>3353.9076265936287</v>
      </c>
      <c r="AA1197" s="5">
        <f>'90.1 Data-SI'!AA1197*Convert!$B$6/Convert!$B$5/$D1197</f>
        <v>4883.1080352581876</v>
      </c>
      <c r="AB1197" s="5">
        <f t="shared" si="39"/>
        <v>8237.0156618518158</v>
      </c>
    </row>
    <row r="1198" spans="1:28" x14ac:dyDescent="0.25">
      <c r="A1198" s="95">
        <v>2010</v>
      </c>
      <c r="B1198" s="95" t="s">
        <v>64</v>
      </c>
      <c r="C1198" s="52" t="s">
        <v>8</v>
      </c>
      <c r="D1198" s="5">
        <f>VLOOKUP(B1198,SWH!$A$4:$C$19,3,FALSE)</f>
        <v>511.15</v>
      </c>
      <c r="E1198" s="5">
        <f>'90.1 Data-SI'!E1198*Convert!$B$6/Convert!$B$5/$D1198</f>
        <v>0</v>
      </c>
      <c r="F1198" s="5">
        <f>'90.1 Data-SI'!F1198*Convert!$B$7/Convert!$B$5/$D1198</f>
        <v>930.92021259252033</v>
      </c>
      <c r="G1198" s="5">
        <f>'90.1 Data-SI'!G1198*Convert!$B$6/Convert!$B$5/$D1198</f>
        <v>26.728134815829232</v>
      </c>
      <c r="H1198" s="5">
        <f>'90.1 Data-SI'!H1198*Convert!$B$6/Convert!$B$5/$D1198</f>
        <v>130.66323214538022</v>
      </c>
      <c r="I1198" s="5">
        <f>'90.1 Data-SI'!I1198*Convert!$B$6/Convert!$B$5/$D1198</f>
        <v>57.242611975175805</v>
      </c>
      <c r="J1198" s="5">
        <f>'90.1 Data-SI'!J1198*Convert!$B$6/Convert!$B$5/$D1198</f>
        <v>792.24050343995566</v>
      </c>
      <c r="K1198" s="5">
        <f>'90.1 Data-SI'!K1198*Convert!$B$7/Convert!$B$5/$D1198</f>
        <v>276.7465301553143</v>
      </c>
      <c r="L1198" s="5">
        <f>'90.1 Data-SI'!L1198*Convert!$B$6/Convert!$B$5/$D1198</f>
        <v>0</v>
      </c>
      <c r="M1198" s="5">
        <f>'90.1 Data-SI'!M1198*Convert!$B$6/Convert!$B$5/$D1198</f>
        <v>253.6333050746139</v>
      </c>
      <c r="N1198" s="5">
        <f>'90.1 Data-SI'!N1198*Convert!$B$6/Convert!$B$5/$D1198</f>
        <v>0.77447911571945616</v>
      </c>
      <c r="O1198" s="5">
        <f>'90.1 Data-SI'!O1198*Convert!$B$6/Convert!$B$5/$D1198</f>
        <v>0.77447911571945616</v>
      </c>
      <c r="P1198" s="5">
        <f>'90.1 Data-SI'!P1198*Convert!$B$6/Convert!$B$5/$D1198</f>
        <v>0</v>
      </c>
      <c r="Q1198" s="5">
        <f>'90.1 Data-SI'!Q1198*Convert!$B$6/Convert!$B$5/$D1198</f>
        <v>0</v>
      </c>
      <c r="R1198" s="5">
        <f>'90.1 Data-SI'!R1198*Convert!$B$6/Convert!$B$5/$D1198</f>
        <v>0</v>
      </c>
      <c r="S1198" s="5">
        <f>'90.1 Data-SI'!S1198*Convert!$B$6/Convert!$B$5/$D1198</f>
        <v>0</v>
      </c>
      <c r="T1198" s="5">
        <f>'90.1 Data-SI'!T1198*Convert!$B$6/Convert!$B$5/$D1198</f>
        <v>130.02643820578871</v>
      </c>
      <c r="U1198" s="5">
        <f>'90.1 Data-SI'!U1198*Convert!$B$7/Convert!$B$5/$D1198</f>
        <v>249.67215537948204</v>
      </c>
      <c r="V1198" s="5">
        <f>'90.1 Data-SI'!V1198*Convert!$B$6/Convert!$B$5/$D1198</f>
        <v>103.59088438923125</v>
      </c>
      <c r="W1198" s="5">
        <f>'90.1 Data-SI'!W1198*Convert!$B$6/Convert!$B$5/$D1198</f>
        <v>280.36143989044314</v>
      </c>
      <c r="X1198" s="5">
        <f>'90.1 Data-SI'!X1198*Convert!$B$7/Convert!$B$5/$D1198</f>
        <v>930.92021259252033</v>
      </c>
      <c r="Y1198" s="5">
        <f t="shared" si="38"/>
        <v>1211.2816524829634</v>
      </c>
      <c r="Z1198" s="5">
        <f>'90.1 Data-SI'!Z1198*Convert!$B$6/Convert!$B$5/$D1198</f>
        <v>4257.7419652852504</v>
      </c>
      <c r="AA1198" s="5">
        <f>'90.1 Data-SI'!AA1198*Convert!$B$6/Convert!$B$5/$D1198</f>
        <v>5752.607133152912</v>
      </c>
      <c r="AB1198" s="5">
        <f t="shared" si="39"/>
        <v>10010.349098438162</v>
      </c>
    </row>
    <row r="1199" spans="1:28" x14ac:dyDescent="0.25">
      <c r="A1199" s="95">
        <v>2013</v>
      </c>
      <c r="B1199" s="95" t="s">
        <v>64</v>
      </c>
      <c r="C1199" s="52" t="s">
        <v>10</v>
      </c>
      <c r="D1199" s="5">
        <f>VLOOKUP(B1199,SWH!$A$4:$C$19,3,FALSE)</f>
        <v>511.15</v>
      </c>
      <c r="E1199" s="5">
        <f>'90.1 Data-SI'!E1199*Convert!$B$6/Convert!$B$5/$D1199</f>
        <v>0</v>
      </c>
      <c r="F1199" s="5">
        <f>'90.1 Data-SI'!F1199*Convert!$B$7/Convert!$B$5/$D1199</f>
        <v>0</v>
      </c>
      <c r="G1199" s="5">
        <f>'90.1 Data-SI'!G1199*Convert!$B$6/Convert!$B$5/$D1199</f>
        <v>1166.7441825078527</v>
      </c>
      <c r="H1199" s="5">
        <f>'90.1 Data-SI'!H1199*Convert!$B$6/Convert!$B$5/$D1199</f>
        <v>120.3540545828035</v>
      </c>
      <c r="I1199" s="5">
        <f>'90.1 Data-SI'!I1199*Convert!$B$6/Convert!$B$5/$D1199</f>
        <v>56.881188387840048</v>
      </c>
      <c r="J1199" s="5">
        <f>'90.1 Data-SI'!J1199*Convert!$B$6/Convert!$B$5/$D1199</f>
        <v>773.51531948656088</v>
      </c>
      <c r="K1199" s="5">
        <f>'90.1 Data-SI'!K1199*Convert!$B$7/Convert!$B$5/$D1199</f>
        <v>276.7465301553143</v>
      </c>
      <c r="L1199" s="5">
        <f>'90.1 Data-SI'!L1199*Convert!$B$6/Convert!$B$5/$D1199</f>
        <v>0</v>
      </c>
      <c r="M1199" s="5">
        <f>'90.1 Data-SI'!M1199*Convert!$B$6/Convert!$B$5/$D1199</f>
        <v>292.80473768300237</v>
      </c>
      <c r="N1199" s="5">
        <f>'90.1 Data-SI'!N1199*Convert!$B$6/Convert!$B$5/$D1199</f>
        <v>0.77447911571945616</v>
      </c>
      <c r="O1199" s="5">
        <f>'90.1 Data-SI'!O1199*Convert!$B$6/Convert!$B$5/$D1199</f>
        <v>0.77447911571945616</v>
      </c>
      <c r="P1199" s="5">
        <f>'90.1 Data-SI'!P1199*Convert!$B$6/Convert!$B$5/$D1199</f>
        <v>0</v>
      </c>
      <c r="Q1199" s="5">
        <f>'90.1 Data-SI'!Q1199*Convert!$B$6/Convert!$B$5/$D1199</f>
        <v>0</v>
      </c>
      <c r="R1199" s="5">
        <f>'90.1 Data-SI'!R1199*Convert!$B$6/Convert!$B$5/$D1199</f>
        <v>0</v>
      </c>
      <c r="S1199" s="5">
        <f>'90.1 Data-SI'!S1199*Convert!$B$6/Convert!$B$5/$D1199</f>
        <v>0</v>
      </c>
      <c r="T1199" s="5">
        <f>'90.1 Data-SI'!T1199*Convert!$B$6/Convert!$B$5/$D1199</f>
        <v>129.68222526546893</v>
      </c>
      <c r="U1199" s="5">
        <f>'90.1 Data-SI'!U1199*Convert!$B$7/Convert!$B$5/$D1199</f>
        <v>126.78300564087516</v>
      </c>
      <c r="V1199" s="5">
        <f>'90.1 Data-SI'!V1199*Convert!$B$6/Convert!$B$5/$D1199</f>
        <v>97.722053756779388</v>
      </c>
      <c r="W1199" s="5">
        <f>'90.1 Data-SI'!W1199*Convert!$B$6/Convert!$B$5/$D1199</f>
        <v>1459.5489201908549</v>
      </c>
      <c r="X1199" s="5">
        <f>'90.1 Data-SI'!X1199*Convert!$B$7/Convert!$B$5/$D1199</f>
        <v>0</v>
      </c>
      <c r="Y1199" s="5">
        <f t="shared" si="38"/>
        <v>1459.5489201908549</v>
      </c>
      <c r="Z1199" s="5">
        <f>'90.1 Data-SI'!Z1199*Convert!$B$6/Convert!$B$5/$D1199</f>
        <v>1178.9293205951722</v>
      </c>
      <c r="AA1199" s="5">
        <f>'90.1 Data-SI'!AA1199*Convert!$B$6/Convert!$B$5/$D1199</f>
        <v>3817.3903507341829</v>
      </c>
      <c r="AB1199" s="5">
        <f t="shared" si="39"/>
        <v>4996.3196713293546</v>
      </c>
    </row>
    <row r="1200" spans="1:28" x14ac:dyDescent="0.25">
      <c r="A1200" s="95">
        <v>2013</v>
      </c>
      <c r="B1200" s="95" t="s">
        <v>64</v>
      </c>
      <c r="C1200" s="52" t="s">
        <v>6</v>
      </c>
      <c r="D1200" s="5">
        <f>VLOOKUP(B1200,SWH!$A$4:$C$19,3,FALSE)</f>
        <v>511.15</v>
      </c>
      <c r="E1200" s="5">
        <f>'90.1 Data-SI'!E1200*Convert!$B$6/Convert!$B$5/$D1200</f>
        <v>0</v>
      </c>
      <c r="F1200" s="5">
        <f>'90.1 Data-SI'!F1200*Convert!$B$7/Convert!$B$5/$D1200</f>
        <v>5.8908561305118096E-3</v>
      </c>
      <c r="G1200" s="5">
        <f>'90.1 Data-SI'!G1200*Convert!$B$6/Convert!$B$5/$D1200</f>
        <v>973.81282945862824</v>
      </c>
      <c r="H1200" s="5">
        <f>'90.1 Data-SI'!H1200*Convert!$B$6/Convert!$B$5/$D1200</f>
        <v>120.09589487756367</v>
      </c>
      <c r="I1200" s="5">
        <f>'90.1 Data-SI'!I1200*Convert!$B$6/Convert!$B$5/$D1200</f>
        <v>56.863977740824062</v>
      </c>
      <c r="J1200" s="5">
        <f>'90.1 Data-SI'!J1200*Convert!$B$6/Convert!$B$5/$D1200</f>
        <v>773.51531948656088</v>
      </c>
      <c r="K1200" s="5">
        <f>'90.1 Data-SI'!K1200*Convert!$B$7/Convert!$B$5/$D1200</f>
        <v>276.7465301553143</v>
      </c>
      <c r="L1200" s="5">
        <f>'90.1 Data-SI'!L1200*Convert!$B$6/Convert!$B$5/$D1200</f>
        <v>0</v>
      </c>
      <c r="M1200" s="5">
        <f>'90.1 Data-SI'!M1200*Convert!$B$6/Convert!$B$5/$D1200</f>
        <v>274.16560696468747</v>
      </c>
      <c r="N1200" s="5">
        <f>'90.1 Data-SI'!N1200*Convert!$B$6/Convert!$B$5/$D1200</f>
        <v>0.77447911571945616</v>
      </c>
      <c r="O1200" s="5">
        <f>'90.1 Data-SI'!O1200*Convert!$B$6/Convert!$B$5/$D1200</f>
        <v>0.77447911571945616</v>
      </c>
      <c r="P1200" s="5">
        <f>'90.1 Data-SI'!P1200*Convert!$B$6/Convert!$B$5/$D1200</f>
        <v>0</v>
      </c>
      <c r="Q1200" s="5">
        <f>'90.1 Data-SI'!Q1200*Convert!$B$6/Convert!$B$5/$D1200</f>
        <v>0</v>
      </c>
      <c r="R1200" s="5">
        <f>'90.1 Data-SI'!R1200*Convert!$B$6/Convert!$B$5/$D1200</f>
        <v>0</v>
      </c>
      <c r="S1200" s="5">
        <f>'90.1 Data-SI'!S1200*Convert!$B$6/Convert!$B$5/$D1200</f>
        <v>0</v>
      </c>
      <c r="T1200" s="5">
        <f>'90.1 Data-SI'!T1200*Convert!$B$6/Convert!$B$5/$D1200</f>
        <v>129.69943591248489</v>
      </c>
      <c r="U1200" s="5">
        <f>'90.1 Data-SI'!U1200*Convert!$B$7/Convert!$B$5/$D1200</f>
        <v>126.19392002782399</v>
      </c>
      <c r="V1200" s="5">
        <f>'90.1 Data-SI'!V1200*Convert!$B$6/Convert!$B$5/$D1200</f>
        <v>96.431255230580291</v>
      </c>
      <c r="W1200" s="5">
        <f>'90.1 Data-SI'!W1200*Convert!$B$6/Convert!$B$5/$D1200</f>
        <v>1247.978436423316</v>
      </c>
      <c r="X1200" s="5">
        <f>'90.1 Data-SI'!X1200*Convert!$B$7/Convert!$B$5/$D1200</f>
        <v>5.8908561305118096E-3</v>
      </c>
      <c r="Y1200" s="5">
        <f t="shared" si="38"/>
        <v>1247.9843272794465</v>
      </c>
      <c r="Z1200" s="5">
        <f>'90.1 Data-SI'!Z1200*Convert!$B$6/Convert!$B$5/$D1200</f>
        <v>1177.2254665405894</v>
      </c>
      <c r="AA1200" s="5">
        <f>'90.1 Data-SI'!AA1200*Convert!$B$6/Convert!$B$5/$D1200</f>
        <v>3602.5670546806227</v>
      </c>
      <c r="AB1200" s="5">
        <f t="shared" si="39"/>
        <v>4779.7925212212122</v>
      </c>
    </row>
    <row r="1201" spans="1:28" x14ac:dyDescent="0.25">
      <c r="A1201" s="95">
        <v>2013</v>
      </c>
      <c r="B1201" s="95" t="s">
        <v>64</v>
      </c>
      <c r="C1201" s="52" t="s">
        <v>11</v>
      </c>
      <c r="D1201" s="5">
        <f>VLOOKUP(B1201,SWH!$A$4:$C$19,3,FALSE)</f>
        <v>511.15</v>
      </c>
      <c r="E1201" s="5">
        <f>'90.1 Data-SI'!E1201*Convert!$B$6/Convert!$B$5/$D1201</f>
        <v>0</v>
      </c>
      <c r="F1201" s="5">
        <f>'90.1 Data-SI'!F1201*Convert!$B$7/Convert!$B$5/$D1201</f>
        <v>0</v>
      </c>
      <c r="G1201" s="5">
        <f>'90.1 Data-SI'!G1201*Convert!$B$6/Convert!$B$5/$D1201</f>
        <v>716.61692045170469</v>
      </c>
      <c r="H1201" s="5">
        <f>'90.1 Data-SI'!H1201*Convert!$B$6/Convert!$B$5/$D1201</f>
        <v>120.3540545828035</v>
      </c>
      <c r="I1201" s="5">
        <f>'90.1 Data-SI'!I1201*Convert!$B$6/Convert!$B$5/$D1201</f>
        <v>56.863977740824062</v>
      </c>
      <c r="J1201" s="5">
        <f>'90.1 Data-SI'!J1201*Convert!$B$6/Convert!$B$5/$D1201</f>
        <v>773.51531948656088</v>
      </c>
      <c r="K1201" s="5">
        <f>'90.1 Data-SI'!K1201*Convert!$B$7/Convert!$B$5/$D1201</f>
        <v>276.7465301553143</v>
      </c>
      <c r="L1201" s="5">
        <f>'90.1 Data-SI'!L1201*Convert!$B$6/Convert!$B$5/$D1201</f>
        <v>0</v>
      </c>
      <c r="M1201" s="5">
        <f>'90.1 Data-SI'!M1201*Convert!$B$6/Convert!$B$5/$D1201</f>
        <v>166.61627376177898</v>
      </c>
      <c r="N1201" s="5">
        <f>'90.1 Data-SI'!N1201*Convert!$B$6/Convert!$B$5/$D1201</f>
        <v>0.77447911571945616</v>
      </c>
      <c r="O1201" s="5">
        <f>'90.1 Data-SI'!O1201*Convert!$B$6/Convert!$B$5/$D1201</f>
        <v>0.77447911571945616</v>
      </c>
      <c r="P1201" s="5">
        <f>'90.1 Data-SI'!P1201*Convert!$B$6/Convert!$B$5/$D1201</f>
        <v>0</v>
      </c>
      <c r="Q1201" s="5">
        <f>'90.1 Data-SI'!Q1201*Convert!$B$6/Convert!$B$5/$D1201</f>
        <v>0</v>
      </c>
      <c r="R1201" s="5">
        <f>'90.1 Data-SI'!R1201*Convert!$B$6/Convert!$B$5/$D1201</f>
        <v>0</v>
      </c>
      <c r="S1201" s="5">
        <f>'90.1 Data-SI'!S1201*Convert!$B$6/Convert!$B$5/$D1201</f>
        <v>0</v>
      </c>
      <c r="T1201" s="5">
        <f>'90.1 Data-SI'!T1201*Convert!$B$6/Convert!$B$5/$D1201</f>
        <v>129.73385720651692</v>
      </c>
      <c r="U1201" s="5">
        <f>'90.1 Data-SI'!U1201*Convert!$B$7/Convert!$B$5/$D1201</f>
        <v>138.48224591607163</v>
      </c>
      <c r="V1201" s="5">
        <f>'90.1 Data-SI'!V1201*Convert!$B$6/Convert!$B$5/$D1201</f>
        <v>94.89950764615736</v>
      </c>
      <c r="W1201" s="5">
        <f>'90.1 Data-SI'!W1201*Convert!$B$6/Convert!$B$5/$D1201</f>
        <v>883.2331942134839</v>
      </c>
      <c r="X1201" s="5">
        <f>'90.1 Data-SI'!X1201*Convert!$B$7/Convert!$B$5/$D1201</f>
        <v>0</v>
      </c>
      <c r="Y1201" s="5">
        <f t="shared" si="38"/>
        <v>883.2331942134839</v>
      </c>
      <c r="Z1201" s="5">
        <f>'90.1 Data-SI'!Z1201*Convert!$B$6/Convert!$B$5/$D1201</f>
        <v>1213.1268762159402</v>
      </c>
      <c r="AA1201" s="5">
        <f>'90.1 Data-SI'!AA1201*Convert!$B$6/Convert!$B$5/$D1201</f>
        <v>3272.5012662080057</v>
      </c>
      <c r="AB1201" s="5">
        <f t="shared" si="39"/>
        <v>4485.628142423946</v>
      </c>
    </row>
    <row r="1202" spans="1:28" x14ac:dyDescent="0.25">
      <c r="A1202" s="95">
        <v>2013</v>
      </c>
      <c r="B1202" s="95" t="s">
        <v>64</v>
      </c>
      <c r="C1202" s="52" t="s">
        <v>13</v>
      </c>
      <c r="D1202" s="5">
        <f>VLOOKUP(B1202,SWH!$A$4:$C$19,3,FALSE)</f>
        <v>511.15</v>
      </c>
      <c r="E1202" s="5">
        <f>'90.1 Data-SI'!E1202*Convert!$B$6/Convert!$B$5/$D1202</f>
        <v>0</v>
      </c>
      <c r="F1202" s="5">
        <f>'90.1 Data-SI'!F1202*Convert!$B$7/Convert!$B$5/$D1202</f>
        <v>5.9320921234253925</v>
      </c>
      <c r="G1202" s="5">
        <f>'90.1 Data-SI'!G1202*Convert!$B$6/Convert!$B$5/$D1202</f>
        <v>787.35267968741516</v>
      </c>
      <c r="H1202" s="5">
        <f>'90.1 Data-SI'!H1202*Convert!$B$6/Convert!$B$5/$D1202</f>
        <v>120.68105687610726</v>
      </c>
      <c r="I1202" s="5">
        <f>'90.1 Data-SI'!I1202*Convert!$B$6/Convert!$B$5/$D1202</f>
        <v>56.795135152760118</v>
      </c>
      <c r="J1202" s="5">
        <f>'90.1 Data-SI'!J1202*Convert!$B$6/Convert!$B$5/$D1202</f>
        <v>773.51531948656088</v>
      </c>
      <c r="K1202" s="5">
        <f>'90.1 Data-SI'!K1202*Convert!$B$7/Convert!$B$5/$D1202</f>
        <v>276.7465301553143</v>
      </c>
      <c r="L1202" s="5">
        <f>'90.1 Data-SI'!L1202*Convert!$B$6/Convert!$B$5/$D1202</f>
        <v>0</v>
      </c>
      <c r="M1202" s="5">
        <f>'90.1 Data-SI'!M1202*Convert!$B$6/Convert!$B$5/$D1202</f>
        <v>257.07543447781148</v>
      </c>
      <c r="N1202" s="5">
        <f>'90.1 Data-SI'!N1202*Convert!$B$6/Convert!$B$5/$D1202</f>
        <v>0.77447911571945616</v>
      </c>
      <c r="O1202" s="5">
        <f>'90.1 Data-SI'!O1202*Convert!$B$6/Convert!$B$5/$D1202</f>
        <v>0.77447911571945616</v>
      </c>
      <c r="P1202" s="5">
        <f>'90.1 Data-SI'!P1202*Convert!$B$6/Convert!$B$5/$D1202</f>
        <v>0</v>
      </c>
      <c r="Q1202" s="5">
        <f>'90.1 Data-SI'!Q1202*Convert!$B$6/Convert!$B$5/$D1202</f>
        <v>0</v>
      </c>
      <c r="R1202" s="5">
        <f>'90.1 Data-SI'!R1202*Convert!$B$6/Convert!$B$5/$D1202</f>
        <v>0</v>
      </c>
      <c r="S1202" s="5">
        <f>'90.1 Data-SI'!S1202*Convert!$B$6/Convert!$B$5/$D1202</f>
        <v>0</v>
      </c>
      <c r="T1202" s="5">
        <f>'90.1 Data-SI'!T1202*Convert!$B$6/Convert!$B$5/$D1202</f>
        <v>129.73385720651692</v>
      </c>
      <c r="U1202" s="5">
        <f>'90.1 Data-SI'!U1202*Convert!$B$7/Convert!$B$5/$D1202</f>
        <v>138.76500701033618</v>
      </c>
      <c r="V1202" s="5">
        <f>'90.1 Data-SI'!V1202*Convert!$B$6/Convert!$B$5/$D1202</f>
        <v>94.865086352125374</v>
      </c>
      <c r="W1202" s="5">
        <f>'90.1 Data-SI'!W1202*Convert!$B$6/Convert!$B$5/$D1202</f>
        <v>1044.4281141652266</v>
      </c>
      <c r="X1202" s="5">
        <f>'90.1 Data-SI'!X1202*Convert!$B$7/Convert!$B$5/$D1202</f>
        <v>5.9320921234253925</v>
      </c>
      <c r="Y1202" s="5">
        <f t="shared" si="38"/>
        <v>1050.3602062886521</v>
      </c>
      <c r="Z1202" s="5">
        <f>'90.1 Data-SI'!Z1202*Convert!$B$6/Convert!$B$5/$D1202</f>
        <v>1231.2841088178072</v>
      </c>
      <c r="AA1202" s="5">
        <f>'90.1 Data-SI'!AA1202*Convert!$B$6/Convert!$B$5/$D1202</f>
        <v>3452.0427358787911</v>
      </c>
      <c r="AB1202" s="5">
        <f t="shared" si="39"/>
        <v>4683.3268446965985</v>
      </c>
    </row>
    <row r="1203" spans="1:28" x14ac:dyDescent="0.25">
      <c r="A1203" s="95">
        <v>2013</v>
      </c>
      <c r="B1203" s="95" t="s">
        <v>64</v>
      </c>
      <c r="C1203" s="52" t="s">
        <v>19</v>
      </c>
      <c r="D1203" s="5">
        <f>VLOOKUP(B1203,SWH!$A$4:$C$19,3,FALSE)</f>
        <v>511.15</v>
      </c>
      <c r="E1203" s="5">
        <f>'90.1 Data-SI'!E1203*Convert!$B$6/Convert!$B$5/$D1203</f>
        <v>0</v>
      </c>
      <c r="F1203" s="5">
        <f>'90.1 Data-SI'!F1203*Convert!$B$7/Convert!$B$5/$D1203</f>
        <v>16.011346962731096</v>
      </c>
      <c r="G1203" s="5">
        <f>'90.1 Data-SI'!G1203*Convert!$B$6/Convert!$B$5/$D1203</f>
        <v>629.87525949112569</v>
      </c>
      <c r="H1203" s="5">
        <f>'90.1 Data-SI'!H1203*Convert!$B$6/Convert!$B$5/$D1203</f>
        <v>119.8893671133718</v>
      </c>
      <c r="I1203" s="5">
        <f>'90.1 Data-SI'!I1203*Convert!$B$6/Convert!$B$5/$D1203</f>
        <v>56.760713858728138</v>
      </c>
      <c r="J1203" s="5">
        <f>'90.1 Data-SI'!J1203*Convert!$B$6/Convert!$B$5/$D1203</f>
        <v>773.51531948656088</v>
      </c>
      <c r="K1203" s="5">
        <f>'90.1 Data-SI'!K1203*Convert!$B$7/Convert!$B$5/$D1203</f>
        <v>276.7465301553143</v>
      </c>
      <c r="L1203" s="5">
        <f>'90.1 Data-SI'!L1203*Convert!$B$6/Convert!$B$5/$D1203</f>
        <v>0</v>
      </c>
      <c r="M1203" s="5">
        <f>'90.1 Data-SI'!M1203*Convert!$B$6/Convert!$B$5/$D1203</f>
        <v>226.01021661395328</v>
      </c>
      <c r="N1203" s="5">
        <f>'90.1 Data-SI'!N1203*Convert!$B$6/Convert!$B$5/$D1203</f>
        <v>0.77447911571945616</v>
      </c>
      <c r="O1203" s="5">
        <f>'90.1 Data-SI'!O1203*Convert!$B$6/Convert!$B$5/$D1203</f>
        <v>0.77447911571945616</v>
      </c>
      <c r="P1203" s="5">
        <f>'90.1 Data-SI'!P1203*Convert!$B$6/Convert!$B$5/$D1203</f>
        <v>0</v>
      </c>
      <c r="Q1203" s="5">
        <f>'90.1 Data-SI'!Q1203*Convert!$B$6/Convert!$B$5/$D1203</f>
        <v>0</v>
      </c>
      <c r="R1203" s="5">
        <f>'90.1 Data-SI'!R1203*Convert!$B$6/Convert!$B$5/$D1203</f>
        <v>0</v>
      </c>
      <c r="S1203" s="5">
        <f>'90.1 Data-SI'!S1203*Convert!$B$6/Convert!$B$5/$D1203</f>
        <v>0</v>
      </c>
      <c r="T1203" s="5">
        <f>'90.1 Data-SI'!T1203*Convert!$B$6/Convert!$B$5/$D1203</f>
        <v>129.76827850054889</v>
      </c>
      <c r="U1203" s="5">
        <f>'90.1 Data-SI'!U1203*Convert!$B$7/Convert!$B$5/$D1203</f>
        <v>151.65420022389605</v>
      </c>
      <c r="V1203" s="5">
        <f>'90.1 Data-SI'!V1203*Convert!$B$6/Convert!$B$5/$D1203</f>
        <v>94.07339658938993</v>
      </c>
      <c r="W1203" s="5">
        <f>'90.1 Data-SI'!W1203*Convert!$B$6/Convert!$B$5/$D1203</f>
        <v>855.88547610507908</v>
      </c>
      <c r="X1203" s="5">
        <f>'90.1 Data-SI'!X1203*Convert!$B$7/Convert!$B$5/$D1203</f>
        <v>16.011346962731096</v>
      </c>
      <c r="Y1203" s="5">
        <f t="shared" si="38"/>
        <v>871.89682306781015</v>
      </c>
      <c r="Z1203" s="5">
        <f>'90.1 Data-SI'!Z1203*Convert!$B$6/Convert!$B$5/$D1203</f>
        <v>1298.3712108861284</v>
      </c>
      <c r="AA1203" s="5">
        <f>'90.1 Data-SI'!AA1203*Convert!$B$6/Convert!$B$5/$D1203</f>
        <v>3329.0210310085104</v>
      </c>
      <c r="AB1203" s="5">
        <f t="shared" si="39"/>
        <v>4627.3922418946386</v>
      </c>
    </row>
    <row r="1204" spans="1:28" x14ac:dyDescent="0.25">
      <c r="A1204" s="95">
        <v>2013</v>
      </c>
      <c r="B1204" s="95" t="s">
        <v>64</v>
      </c>
      <c r="C1204" s="52" t="s">
        <v>20</v>
      </c>
      <c r="D1204" s="5">
        <f>VLOOKUP(B1204,SWH!$A$4:$C$19,3,FALSE)</f>
        <v>511.15</v>
      </c>
      <c r="E1204" s="5">
        <f>'90.1 Data-SI'!E1204*Convert!$B$6/Convert!$B$5/$D1204</f>
        <v>0</v>
      </c>
      <c r="F1204" s="5">
        <f>'90.1 Data-SI'!F1204*Convert!$B$7/Convert!$B$5/$D1204</f>
        <v>13.649113654395864</v>
      </c>
      <c r="G1204" s="5">
        <f>'90.1 Data-SI'!G1204*Convert!$B$6/Convert!$B$5/$D1204</f>
        <v>421.85016900887979</v>
      </c>
      <c r="H1204" s="5">
        <f>'90.1 Data-SI'!H1204*Convert!$B$6/Convert!$B$5/$D1204</f>
        <v>119.68283934917997</v>
      </c>
      <c r="I1204" s="5">
        <f>'90.1 Data-SI'!I1204*Convert!$B$6/Convert!$B$5/$D1204</f>
        <v>56.812345799776097</v>
      </c>
      <c r="J1204" s="5">
        <f>'90.1 Data-SI'!J1204*Convert!$B$6/Convert!$B$5/$D1204</f>
        <v>773.51531948656088</v>
      </c>
      <c r="K1204" s="5">
        <f>'90.1 Data-SI'!K1204*Convert!$B$7/Convert!$B$5/$D1204</f>
        <v>276.7465301553143</v>
      </c>
      <c r="L1204" s="5">
        <f>'90.1 Data-SI'!L1204*Convert!$B$6/Convert!$B$5/$D1204</f>
        <v>0</v>
      </c>
      <c r="M1204" s="5">
        <f>'90.1 Data-SI'!M1204*Convert!$B$6/Convert!$B$5/$D1204</f>
        <v>224.65057549969023</v>
      </c>
      <c r="N1204" s="5">
        <f>'90.1 Data-SI'!N1204*Convert!$B$6/Convert!$B$5/$D1204</f>
        <v>0.77447911571945616</v>
      </c>
      <c r="O1204" s="5">
        <f>'90.1 Data-SI'!O1204*Convert!$B$6/Convert!$B$5/$D1204</f>
        <v>0.77447911571945616</v>
      </c>
      <c r="P1204" s="5">
        <f>'90.1 Data-SI'!P1204*Convert!$B$6/Convert!$B$5/$D1204</f>
        <v>0</v>
      </c>
      <c r="Q1204" s="5">
        <f>'90.1 Data-SI'!Q1204*Convert!$B$6/Convert!$B$5/$D1204</f>
        <v>0</v>
      </c>
      <c r="R1204" s="5">
        <f>'90.1 Data-SI'!R1204*Convert!$B$6/Convert!$B$5/$D1204</f>
        <v>0</v>
      </c>
      <c r="S1204" s="5">
        <f>'90.1 Data-SI'!S1204*Convert!$B$6/Convert!$B$5/$D1204</f>
        <v>0</v>
      </c>
      <c r="T1204" s="5">
        <f>'90.1 Data-SI'!T1204*Convert!$B$6/Convert!$B$5/$D1204</f>
        <v>129.78548914756487</v>
      </c>
      <c r="U1204" s="5">
        <f>'90.1 Data-SI'!U1204*Convert!$B$7/Convert!$B$5/$D1204</f>
        <v>152.57317378025587</v>
      </c>
      <c r="V1204" s="5">
        <f>'90.1 Data-SI'!V1204*Convert!$B$6/Convert!$B$5/$D1204</f>
        <v>91.388535654895833</v>
      </c>
      <c r="W1204" s="5">
        <f>'90.1 Data-SI'!W1204*Convert!$B$6/Convert!$B$5/$D1204</f>
        <v>646.50074450857005</v>
      </c>
      <c r="X1204" s="5">
        <f>'90.1 Data-SI'!X1204*Convert!$B$7/Convert!$B$5/$D1204</f>
        <v>13.649113654395864</v>
      </c>
      <c r="Y1204" s="5">
        <f t="shared" si="38"/>
        <v>660.14985816296587</v>
      </c>
      <c r="Z1204" s="5">
        <f>'90.1 Data-SI'!Z1204*Convert!$B$6/Convert!$B$5/$D1204</f>
        <v>1294.1546023672113</v>
      </c>
      <c r="AA1204" s="5">
        <f>'90.1 Data-SI'!AA1204*Convert!$B$6/Convert!$B$5/$D1204</f>
        <v>3112.5799341354464</v>
      </c>
      <c r="AB1204" s="5">
        <f t="shared" si="39"/>
        <v>4406.7345365026576</v>
      </c>
    </row>
    <row r="1205" spans="1:28" x14ac:dyDescent="0.25">
      <c r="A1205" s="95">
        <v>2013</v>
      </c>
      <c r="B1205" s="95" t="s">
        <v>64</v>
      </c>
      <c r="C1205" s="52" t="s">
        <v>3</v>
      </c>
      <c r="D1205" s="5">
        <f>VLOOKUP(B1205,SWH!$A$4:$C$19,3,FALSE)</f>
        <v>511.15</v>
      </c>
      <c r="E1205" s="5">
        <f>'90.1 Data-SI'!E1205*Convert!$B$6/Convert!$B$5/$D1205</f>
        <v>0</v>
      </c>
      <c r="F1205" s="5">
        <f>'90.1 Data-SI'!F1205*Convert!$B$7/Convert!$B$5/$D1205</f>
        <v>100.19757192387537</v>
      </c>
      <c r="G1205" s="5">
        <f>'90.1 Data-SI'!G1205*Convert!$B$6/Convert!$B$5/$D1205</f>
        <v>342.14766267783978</v>
      </c>
      <c r="H1205" s="5">
        <f>'90.1 Data-SI'!H1205*Convert!$B$6/Convert!$B$5/$D1205</f>
        <v>120.21636940667557</v>
      </c>
      <c r="I1205" s="5">
        <f>'90.1 Data-SI'!I1205*Convert!$B$6/Convert!$B$5/$D1205</f>
        <v>56.795135152760118</v>
      </c>
      <c r="J1205" s="5">
        <f>'90.1 Data-SI'!J1205*Convert!$B$6/Convert!$B$5/$D1205</f>
        <v>773.51531948656088</v>
      </c>
      <c r="K1205" s="5">
        <f>'90.1 Data-SI'!K1205*Convert!$B$7/Convert!$B$5/$D1205</f>
        <v>276.7465301553143</v>
      </c>
      <c r="L1205" s="5">
        <f>'90.1 Data-SI'!L1205*Convert!$B$6/Convert!$B$5/$D1205</f>
        <v>0</v>
      </c>
      <c r="M1205" s="5">
        <f>'90.1 Data-SI'!M1205*Convert!$B$6/Convert!$B$5/$D1205</f>
        <v>207.11292619039855</v>
      </c>
      <c r="N1205" s="5">
        <f>'90.1 Data-SI'!N1205*Convert!$B$6/Convert!$B$5/$D1205</f>
        <v>0.77447911571945616</v>
      </c>
      <c r="O1205" s="5">
        <f>'90.1 Data-SI'!O1205*Convert!$B$6/Convert!$B$5/$D1205</f>
        <v>0.77447911571945616</v>
      </c>
      <c r="P1205" s="5">
        <f>'90.1 Data-SI'!P1205*Convert!$B$6/Convert!$B$5/$D1205</f>
        <v>0</v>
      </c>
      <c r="Q1205" s="5">
        <f>'90.1 Data-SI'!Q1205*Convert!$B$6/Convert!$B$5/$D1205</f>
        <v>0</v>
      </c>
      <c r="R1205" s="5">
        <f>'90.1 Data-SI'!R1205*Convert!$B$6/Convert!$B$5/$D1205</f>
        <v>0</v>
      </c>
      <c r="S1205" s="5">
        <f>'90.1 Data-SI'!S1205*Convert!$B$6/Convert!$B$5/$D1205</f>
        <v>0</v>
      </c>
      <c r="T1205" s="5">
        <f>'90.1 Data-SI'!T1205*Convert!$B$6/Convert!$B$5/$D1205</f>
        <v>129.83712108861283</v>
      </c>
      <c r="U1205" s="5">
        <f>'90.1 Data-SI'!U1205*Convert!$B$7/Convert!$B$5/$D1205</f>
        <v>174.38112317541058</v>
      </c>
      <c r="V1205" s="5">
        <f>'90.1 Data-SI'!V1205*Convert!$B$6/Convert!$B$5/$D1205</f>
        <v>90.459160716032471</v>
      </c>
      <c r="W1205" s="5">
        <f>'90.1 Data-SI'!W1205*Convert!$B$6/Convert!$B$5/$D1205</f>
        <v>549.2605888682383</v>
      </c>
      <c r="X1205" s="5">
        <f>'90.1 Data-SI'!X1205*Convert!$B$7/Convert!$B$5/$D1205</f>
        <v>100.19757192387537</v>
      </c>
      <c r="Y1205" s="5">
        <f t="shared" si="38"/>
        <v>649.45816079211363</v>
      </c>
      <c r="Z1205" s="5">
        <f>'90.1 Data-SI'!Z1205*Convert!$B$6/Convert!$B$5/$D1205</f>
        <v>1610.7444542263086</v>
      </c>
      <c r="AA1205" s="5">
        <f>'90.1 Data-SI'!AA1205*Convert!$B$6/Convert!$B$5/$D1205</f>
        <v>3331.6026280609085</v>
      </c>
      <c r="AB1205" s="5">
        <f t="shared" si="39"/>
        <v>4942.3470822872168</v>
      </c>
    </row>
    <row r="1206" spans="1:28" x14ac:dyDescent="0.25">
      <c r="A1206" s="95">
        <v>2013</v>
      </c>
      <c r="B1206" s="95" t="s">
        <v>64</v>
      </c>
      <c r="C1206" s="52" t="s">
        <v>7</v>
      </c>
      <c r="D1206" s="5">
        <f>VLOOKUP(B1206,SWH!$A$4:$C$19,3,FALSE)</f>
        <v>511.15</v>
      </c>
      <c r="E1206" s="5">
        <f>'90.1 Data-SI'!E1206*Convert!$B$6/Convert!$B$5/$D1206</f>
        <v>0</v>
      </c>
      <c r="F1206" s="5">
        <f>'90.1 Data-SI'!F1206*Convert!$B$7/Convert!$B$5/$D1206</f>
        <v>47.486191268055698</v>
      </c>
      <c r="G1206" s="5">
        <f>'90.1 Data-SI'!G1206*Convert!$B$6/Convert!$B$5/$D1206</f>
        <v>308.29431999739148</v>
      </c>
      <c r="H1206" s="5">
        <f>'90.1 Data-SI'!H1206*Convert!$B$6/Convert!$B$5/$D1206</f>
        <v>120.30242264175553</v>
      </c>
      <c r="I1206" s="5">
        <f>'90.1 Data-SI'!I1206*Convert!$B$6/Convert!$B$5/$D1206</f>
        <v>56.795135152760118</v>
      </c>
      <c r="J1206" s="5">
        <f>'90.1 Data-SI'!J1206*Convert!$B$6/Convert!$B$5/$D1206</f>
        <v>773.51531948656088</v>
      </c>
      <c r="K1206" s="5">
        <f>'90.1 Data-SI'!K1206*Convert!$B$7/Convert!$B$5/$D1206</f>
        <v>276.7465301553143</v>
      </c>
      <c r="L1206" s="5">
        <f>'90.1 Data-SI'!L1206*Convert!$B$6/Convert!$B$5/$D1206</f>
        <v>0</v>
      </c>
      <c r="M1206" s="5">
        <f>'90.1 Data-SI'!M1206*Convert!$B$6/Convert!$B$5/$D1206</f>
        <v>218.98827263143022</v>
      </c>
      <c r="N1206" s="5">
        <f>'90.1 Data-SI'!N1206*Convert!$B$6/Convert!$B$5/$D1206</f>
        <v>0.77447911571945616</v>
      </c>
      <c r="O1206" s="5">
        <f>'90.1 Data-SI'!O1206*Convert!$B$6/Convert!$B$5/$D1206</f>
        <v>0.77447911571945616</v>
      </c>
      <c r="P1206" s="5">
        <f>'90.1 Data-SI'!P1206*Convert!$B$6/Convert!$B$5/$D1206</f>
        <v>0</v>
      </c>
      <c r="Q1206" s="5">
        <f>'90.1 Data-SI'!Q1206*Convert!$B$6/Convert!$B$5/$D1206</f>
        <v>0</v>
      </c>
      <c r="R1206" s="5">
        <f>'90.1 Data-SI'!R1206*Convert!$B$6/Convert!$B$5/$D1206</f>
        <v>0</v>
      </c>
      <c r="S1206" s="5">
        <f>'90.1 Data-SI'!S1206*Convert!$B$6/Convert!$B$5/$D1206</f>
        <v>0</v>
      </c>
      <c r="T1206" s="5">
        <f>'90.1 Data-SI'!T1206*Convert!$B$6/Convert!$B$5/$D1206</f>
        <v>129.83712108861283</v>
      </c>
      <c r="U1206" s="5">
        <f>'90.1 Data-SI'!U1206*Convert!$B$7/Convert!$B$5/$D1206</f>
        <v>168.61397502363957</v>
      </c>
      <c r="V1206" s="5">
        <f>'90.1 Data-SI'!V1206*Convert!$B$6/Convert!$B$5/$D1206</f>
        <v>89.873998717488874</v>
      </c>
      <c r="W1206" s="5">
        <f>'90.1 Data-SI'!W1206*Convert!$B$6/Convert!$B$5/$D1206</f>
        <v>527.2825926288217</v>
      </c>
      <c r="X1206" s="5">
        <f>'90.1 Data-SI'!X1206*Convert!$B$7/Convert!$B$5/$D1206</f>
        <v>47.486191268055698</v>
      </c>
      <c r="Y1206" s="5">
        <f t="shared" si="38"/>
        <v>574.76878389687738</v>
      </c>
      <c r="Z1206" s="5">
        <f>'90.1 Data-SI'!Z1206*Convert!$B$6/Convert!$B$5/$D1206</f>
        <v>1439.8771506515809</v>
      </c>
      <c r="AA1206" s="5">
        <f>'90.1 Data-SI'!AA1206*Convert!$B$6/Convert!$B$5/$D1206</f>
        <v>3138.2582194833003</v>
      </c>
      <c r="AB1206" s="5">
        <f t="shared" si="39"/>
        <v>4578.1353701348817</v>
      </c>
    </row>
    <row r="1207" spans="1:28" x14ac:dyDescent="0.25">
      <c r="A1207" s="95">
        <v>2013</v>
      </c>
      <c r="B1207" s="95" t="s">
        <v>64</v>
      </c>
      <c r="C1207" s="52" t="s">
        <v>17</v>
      </c>
      <c r="D1207" s="5">
        <f>VLOOKUP(B1207,SWH!$A$4:$C$19,3,FALSE)</f>
        <v>511.15</v>
      </c>
      <c r="E1207" s="5">
        <f>'90.1 Data-SI'!E1207*Convert!$B$6/Convert!$B$5/$D1207</f>
        <v>0</v>
      </c>
      <c r="F1207" s="5">
        <f>'90.1 Data-SI'!F1207*Convert!$B$7/Convert!$B$5/$D1207</f>
        <v>18.403034551718893</v>
      </c>
      <c r="G1207" s="5">
        <f>'90.1 Data-SI'!G1207*Convert!$B$6/Convert!$B$5/$D1207</f>
        <v>139.47508341756608</v>
      </c>
      <c r="H1207" s="5">
        <f>'90.1 Data-SI'!H1207*Convert!$B$6/Convert!$B$5/$D1207</f>
        <v>121.025269816427</v>
      </c>
      <c r="I1207" s="5">
        <f>'90.1 Data-SI'!I1207*Convert!$B$6/Convert!$B$5/$D1207</f>
        <v>56.898399034856048</v>
      </c>
      <c r="J1207" s="5">
        <f>'90.1 Data-SI'!J1207*Convert!$B$6/Convert!$B$5/$D1207</f>
        <v>773.51531948656088</v>
      </c>
      <c r="K1207" s="5">
        <f>'90.1 Data-SI'!K1207*Convert!$B$7/Convert!$B$5/$D1207</f>
        <v>276.7465301553143</v>
      </c>
      <c r="L1207" s="5">
        <f>'90.1 Data-SI'!L1207*Convert!$B$6/Convert!$B$5/$D1207</f>
        <v>0</v>
      </c>
      <c r="M1207" s="5">
        <f>'90.1 Data-SI'!M1207*Convert!$B$6/Convert!$B$5/$D1207</f>
        <v>140.64540741465322</v>
      </c>
      <c r="N1207" s="5">
        <f>'90.1 Data-SI'!N1207*Convert!$B$6/Convert!$B$5/$D1207</f>
        <v>0.77447911571945616</v>
      </c>
      <c r="O1207" s="5">
        <f>'90.1 Data-SI'!O1207*Convert!$B$6/Convert!$B$5/$D1207</f>
        <v>0.77447911571945616</v>
      </c>
      <c r="P1207" s="5">
        <f>'90.1 Data-SI'!P1207*Convert!$B$6/Convert!$B$5/$D1207</f>
        <v>0</v>
      </c>
      <c r="Q1207" s="5">
        <f>'90.1 Data-SI'!Q1207*Convert!$B$6/Convert!$B$5/$D1207</f>
        <v>0</v>
      </c>
      <c r="R1207" s="5">
        <f>'90.1 Data-SI'!R1207*Convert!$B$6/Convert!$B$5/$D1207</f>
        <v>0</v>
      </c>
      <c r="S1207" s="5">
        <f>'90.1 Data-SI'!S1207*Convert!$B$6/Convert!$B$5/$D1207</f>
        <v>0</v>
      </c>
      <c r="T1207" s="5">
        <f>'90.1 Data-SI'!T1207*Convert!$B$6/Convert!$B$5/$D1207</f>
        <v>129.80269979458083</v>
      </c>
      <c r="U1207" s="5">
        <f>'90.1 Data-SI'!U1207*Convert!$B$7/Convert!$B$5/$D1207</f>
        <v>176.79637418892042</v>
      </c>
      <c r="V1207" s="5">
        <f>'90.1 Data-SI'!V1207*Convert!$B$6/Convert!$B$5/$D1207</f>
        <v>92.163014770615263</v>
      </c>
      <c r="W1207" s="5">
        <f>'90.1 Data-SI'!W1207*Convert!$B$6/Convert!$B$5/$D1207</f>
        <v>280.12049083221928</v>
      </c>
      <c r="X1207" s="5">
        <f>'90.1 Data-SI'!X1207*Convert!$B$7/Convert!$B$5/$D1207</f>
        <v>18.403034551718893</v>
      </c>
      <c r="Y1207" s="5">
        <f t="shared" si="38"/>
        <v>298.52352538393819</v>
      </c>
      <c r="Z1207" s="5">
        <f>'90.1 Data-SI'!Z1207*Convert!$B$6/Convert!$B$5/$D1207</f>
        <v>1378.8309856858716</v>
      </c>
      <c r="AA1207" s="5">
        <f>'90.1 Data-SI'!AA1207*Convert!$B$6/Convert!$B$5/$D1207</f>
        <v>2833.0962372428185</v>
      </c>
      <c r="AB1207" s="5">
        <f t="shared" si="39"/>
        <v>4211.9272229286898</v>
      </c>
    </row>
    <row r="1208" spans="1:28" x14ac:dyDescent="0.25">
      <c r="A1208" s="95">
        <v>2013</v>
      </c>
      <c r="B1208" s="95" t="s">
        <v>64</v>
      </c>
      <c r="C1208" s="52" t="s">
        <v>14</v>
      </c>
      <c r="D1208" s="5">
        <f>VLOOKUP(B1208,SWH!$A$4:$C$19,3,FALSE)</f>
        <v>511.15</v>
      </c>
      <c r="E1208" s="5">
        <f>'90.1 Data-SI'!E1208*Convert!$B$6/Convert!$B$5/$D1208</f>
        <v>0</v>
      </c>
      <c r="F1208" s="5">
        <f>'90.1 Data-SI'!F1208*Convert!$B$7/Convert!$B$5/$D1208</f>
        <v>209.31979088547612</v>
      </c>
      <c r="G1208" s="5">
        <f>'90.1 Data-SI'!G1208*Convert!$B$6/Convert!$B$5/$D1208</f>
        <v>215.66661775734457</v>
      </c>
      <c r="H1208" s="5">
        <f>'90.1 Data-SI'!H1208*Convert!$B$6/Convert!$B$5/$D1208</f>
        <v>120.76711011118719</v>
      </c>
      <c r="I1208" s="5">
        <f>'90.1 Data-SI'!I1208*Convert!$B$6/Convert!$B$5/$D1208</f>
        <v>56.915609681872034</v>
      </c>
      <c r="J1208" s="5">
        <f>'90.1 Data-SI'!J1208*Convert!$B$6/Convert!$B$5/$D1208</f>
        <v>773.51531948656088</v>
      </c>
      <c r="K1208" s="5">
        <f>'90.1 Data-SI'!K1208*Convert!$B$7/Convert!$B$5/$D1208</f>
        <v>276.7465301553143</v>
      </c>
      <c r="L1208" s="5">
        <f>'90.1 Data-SI'!L1208*Convert!$B$6/Convert!$B$5/$D1208</f>
        <v>0</v>
      </c>
      <c r="M1208" s="5">
        <f>'90.1 Data-SI'!M1208*Convert!$B$6/Convert!$B$5/$D1208</f>
        <v>148.8376753942635</v>
      </c>
      <c r="N1208" s="5">
        <f>'90.1 Data-SI'!N1208*Convert!$B$6/Convert!$B$5/$D1208</f>
        <v>0.77447911571945616</v>
      </c>
      <c r="O1208" s="5">
        <f>'90.1 Data-SI'!O1208*Convert!$B$6/Convert!$B$5/$D1208</f>
        <v>0.77447911571945616</v>
      </c>
      <c r="P1208" s="5">
        <f>'90.1 Data-SI'!P1208*Convert!$B$6/Convert!$B$5/$D1208</f>
        <v>0</v>
      </c>
      <c r="Q1208" s="5">
        <f>'90.1 Data-SI'!Q1208*Convert!$B$6/Convert!$B$5/$D1208</f>
        <v>0</v>
      </c>
      <c r="R1208" s="5">
        <f>'90.1 Data-SI'!R1208*Convert!$B$6/Convert!$B$5/$D1208</f>
        <v>0</v>
      </c>
      <c r="S1208" s="5">
        <f>'90.1 Data-SI'!S1208*Convert!$B$6/Convert!$B$5/$D1208</f>
        <v>0</v>
      </c>
      <c r="T1208" s="5">
        <f>'90.1 Data-SI'!T1208*Convert!$B$6/Convert!$B$5/$D1208</f>
        <v>129.90596367667678</v>
      </c>
      <c r="U1208" s="5">
        <f>'90.1 Data-SI'!U1208*Convert!$B$7/Convert!$B$5/$D1208</f>
        <v>192.30110752442752</v>
      </c>
      <c r="V1208" s="5">
        <f>'90.1 Data-SI'!V1208*Convert!$B$6/Convert!$B$5/$D1208</f>
        <v>87.774299781538375</v>
      </c>
      <c r="W1208" s="5">
        <f>'90.1 Data-SI'!W1208*Convert!$B$6/Convert!$B$5/$D1208</f>
        <v>364.50429315160807</v>
      </c>
      <c r="X1208" s="5">
        <f>'90.1 Data-SI'!X1208*Convert!$B$7/Convert!$B$5/$D1208</f>
        <v>209.31979088547612</v>
      </c>
      <c r="Y1208" s="5">
        <f t="shared" si="38"/>
        <v>573.82408403708416</v>
      </c>
      <c r="Z1208" s="5">
        <f>'90.1 Data-SI'!Z1208*Convert!$B$6/Convert!$B$5/$D1208</f>
        <v>1981.9092677731044</v>
      </c>
      <c r="AA1208" s="5">
        <f>'90.1 Data-SI'!AA1208*Convert!$B$6/Convert!$B$5/$D1208</f>
        <v>3516.066342778267</v>
      </c>
      <c r="AB1208" s="5">
        <f t="shared" si="39"/>
        <v>5497.9756105513716</v>
      </c>
    </row>
    <row r="1209" spans="1:28" x14ac:dyDescent="0.25">
      <c r="A1209" s="95">
        <v>2013</v>
      </c>
      <c r="B1209" s="95" t="s">
        <v>64</v>
      </c>
      <c r="C1209" s="52" t="s">
        <v>2</v>
      </c>
      <c r="D1209" s="5">
        <f>VLOOKUP(B1209,SWH!$A$4:$C$19,3,FALSE)</f>
        <v>511.15</v>
      </c>
      <c r="E1209" s="5">
        <f>'90.1 Data-SI'!E1209*Convert!$B$6/Convert!$B$5/$D1209</f>
        <v>0</v>
      </c>
      <c r="F1209" s="5">
        <f>'90.1 Data-SI'!F1209*Convert!$B$7/Convert!$B$5/$D1209</f>
        <v>95.420087602030279</v>
      </c>
      <c r="G1209" s="5">
        <f>'90.1 Data-SI'!G1209*Convert!$B$6/Convert!$B$5/$D1209</f>
        <v>193.06903822535244</v>
      </c>
      <c r="H1209" s="5">
        <f>'90.1 Data-SI'!H1209*Convert!$B$6/Convert!$B$5/$D1209</f>
        <v>119.71726064321193</v>
      </c>
      <c r="I1209" s="5">
        <f>'90.1 Data-SI'!I1209*Convert!$B$6/Convert!$B$5/$D1209</f>
        <v>56.777924505744132</v>
      </c>
      <c r="J1209" s="5">
        <f>'90.1 Data-SI'!J1209*Convert!$B$6/Convert!$B$5/$D1209</f>
        <v>773.51531948656088</v>
      </c>
      <c r="K1209" s="5">
        <f>'90.1 Data-SI'!K1209*Convert!$B$7/Convert!$B$5/$D1209</f>
        <v>276.7465301553143</v>
      </c>
      <c r="L1209" s="5">
        <f>'90.1 Data-SI'!L1209*Convert!$B$6/Convert!$B$5/$D1209</f>
        <v>0</v>
      </c>
      <c r="M1209" s="5">
        <f>'90.1 Data-SI'!M1209*Convert!$B$6/Convert!$B$5/$D1209</f>
        <v>213.89392111469783</v>
      </c>
      <c r="N1209" s="5">
        <f>'90.1 Data-SI'!N1209*Convert!$B$6/Convert!$B$5/$D1209</f>
        <v>0.77447911571945616</v>
      </c>
      <c r="O1209" s="5">
        <f>'90.1 Data-SI'!O1209*Convert!$B$6/Convert!$B$5/$D1209</f>
        <v>0.77447911571945616</v>
      </c>
      <c r="P1209" s="5">
        <f>'90.1 Data-SI'!P1209*Convert!$B$6/Convert!$B$5/$D1209</f>
        <v>0</v>
      </c>
      <c r="Q1209" s="5">
        <f>'90.1 Data-SI'!Q1209*Convert!$B$6/Convert!$B$5/$D1209</f>
        <v>0</v>
      </c>
      <c r="R1209" s="5">
        <f>'90.1 Data-SI'!R1209*Convert!$B$6/Convert!$B$5/$D1209</f>
        <v>0</v>
      </c>
      <c r="S1209" s="5">
        <f>'90.1 Data-SI'!S1209*Convert!$B$6/Convert!$B$5/$D1209</f>
        <v>0</v>
      </c>
      <c r="T1209" s="5">
        <f>'90.1 Data-SI'!T1209*Convert!$B$6/Convert!$B$5/$D1209</f>
        <v>129.88875302966079</v>
      </c>
      <c r="U1209" s="5">
        <f>'90.1 Data-SI'!U1209*Convert!$B$7/Convert!$B$5/$D1209</f>
        <v>187.21729868379583</v>
      </c>
      <c r="V1209" s="5">
        <f>'90.1 Data-SI'!V1209*Convert!$B$6/Convert!$B$5/$D1209</f>
        <v>87.774299781538375</v>
      </c>
      <c r="W1209" s="5">
        <f>'90.1 Data-SI'!W1209*Convert!$B$6/Convert!$B$5/$D1209</f>
        <v>406.96295934005025</v>
      </c>
      <c r="X1209" s="5">
        <f>'90.1 Data-SI'!X1209*Convert!$B$7/Convert!$B$5/$D1209</f>
        <v>95.420087602030279</v>
      </c>
      <c r="Y1209" s="5">
        <f t="shared" si="38"/>
        <v>502.38304694208051</v>
      </c>
      <c r="Z1209" s="5">
        <f>'90.1 Data-SI'!Z1209*Convert!$B$6/Convert!$B$5/$D1209</f>
        <v>1634.2886193441805</v>
      </c>
      <c r="AA1209" s="5">
        <f>'90.1 Data-SI'!AA1209*Convert!$B$6/Convert!$B$5/$D1209</f>
        <v>3209.68240459965</v>
      </c>
      <c r="AB1209" s="5">
        <f t="shared" si="39"/>
        <v>4843.97102394383</v>
      </c>
    </row>
    <row r="1210" spans="1:28" x14ac:dyDescent="0.25">
      <c r="A1210" s="95">
        <v>2013</v>
      </c>
      <c r="B1210" s="95" t="s">
        <v>64</v>
      </c>
      <c r="C1210" s="52" t="s">
        <v>18</v>
      </c>
      <c r="D1210" s="5">
        <f>VLOOKUP(B1210,SWH!$A$4:$C$19,3,FALSE)</f>
        <v>511.15</v>
      </c>
      <c r="E1210" s="5">
        <f>'90.1 Data-SI'!E1210*Convert!$B$6/Convert!$B$5/$D1210</f>
        <v>0</v>
      </c>
      <c r="F1210" s="5">
        <f>'90.1 Data-SI'!F1210*Convert!$B$7/Convert!$B$5/$D1210</f>
        <v>137.35120153901335</v>
      </c>
      <c r="G1210" s="5">
        <f>'90.1 Data-SI'!G1210*Convert!$B$6/Convert!$B$5/$D1210</f>
        <v>59.703734498462069</v>
      </c>
      <c r="H1210" s="5">
        <f>'90.1 Data-SI'!H1210*Convert!$B$6/Convert!$B$5/$D1210</f>
        <v>121.059691110459</v>
      </c>
      <c r="I1210" s="5">
        <f>'90.1 Data-SI'!I1210*Convert!$B$6/Convert!$B$5/$D1210</f>
        <v>56.898399034856048</v>
      </c>
      <c r="J1210" s="5">
        <f>'90.1 Data-SI'!J1210*Convert!$B$6/Convert!$B$5/$D1210</f>
        <v>773.51531948656088</v>
      </c>
      <c r="K1210" s="5">
        <f>'90.1 Data-SI'!K1210*Convert!$B$7/Convert!$B$5/$D1210</f>
        <v>276.7465301553143</v>
      </c>
      <c r="L1210" s="5">
        <f>'90.1 Data-SI'!L1210*Convert!$B$6/Convert!$B$5/$D1210</f>
        <v>0</v>
      </c>
      <c r="M1210" s="5">
        <f>'90.1 Data-SI'!M1210*Convert!$B$6/Convert!$B$5/$D1210</f>
        <v>139.18250241829429</v>
      </c>
      <c r="N1210" s="5">
        <f>'90.1 Data-SI'!N1210*Convert!$B$6/Convert!$B$5/$D1210</f>
        <v>0.77447911571945616</v>
      </c>
      <c r="O1210" s="5">
        <f>'90.1 Data-SI'!O1210*Convert!$B$6/Convert!$B$5/$D1210</f>
        <v>0.77447911571945616</v>
      </c>
      <c r="P1210" s="5">
        <f>'90.1 Data-SI'!P1210*Convert!$B$6/Convert!$B$5/$D1210</f>
        <v>0</v>
      </c>
      <c r="Q1210" s="5">
        <f>'90.1 Data-SI'!Q1210*Convert!$B$6/Convert!$B$5/$D1210</f>
        <v>0</v>
      </c>
      <c r="R1210" s="5">
        <f>'90.1 Data-SI'!R1210*Convert!$B$6/Convert!$B$5/$D1210</f>
        <v>0</v>
      </c>
      <c r="S1210" s="5">
        <f>'90.1 Data-SI'!S1210*Convert!$B$6/Convert!$B$5/$D1210</f>
        <v>0</v>
      </c>
      <c r="T1210" s="5">
        <f>'90.1 Data-SI'!T1210*Convert!$B$6/Convert!$B$5/$D1210</f>
        <v>129.92317432369276</v>
      </c>
      <c r="U1210" s="5">
        <f>'90.1 Data-SI'!U1210*Convert!$B$7/Convert!$B$5/$D1210</f>
        <v>197.68535002771532</v>
      </c>
      <c r="V1210" s="5">
        <f>'90.1 Data-SI'!V1210*Convert!$B$6/Convert!$B$5/$D1210</f>
        <v>87.395665547186624</v>
      </c>
      <c r="W1210" s="5">
        <f>'90.1 Data-SI'!W1210*Convert!$B$6/Convert!$B$5/$D1210</f>
        <v>198.88623691675633</v>
      </c>
      <c r="X1210" s="5">
        <f>'90.1 Data-SI'!X1210*Convert!$B$7/Convert!$B$5/$D1210</f>
        <v>137.35120153901335</v>
      </c>
      <c r="Y1210" s="5">
        <f t="shared" si="38"/>
        <v>336.23743845576968</v>
      </c>
      <c r="Z1210" s="5">
        <f>'90.1 Data-SI'!Z1210*Convert!$B$6/Convert!$B$5/$D1210</f>
        <v>1787.3945351984087</v>
      </c>
      <c r="AA1210" s="5">
        <f>'90.1 Data-SI'!AA1210*Convert!$B$6/Convert!$B$5/$D1210</f>
        <v>3155.8302900866238</v>
      </c>
      <c r="AB1210" s="5">
        <f t="shared" si="39"/>
        <v>4943.2248252850322</v>
      </c>
    </row>
    <row r="1211" spans="1:28" x14ac:dyDescent="0.25">
      <c r="A1211" s="95">
        <v>2013</v>
      </c>
      <c r="B1211" s="95" t="s">
        <v>64</v>
      </c>
      <c r="C1211" s="52" t="s">
        <v>4</v>
      </c>
      <c r="D1211" s="5">
        <f>VLOOKUP(B1211,SWH!$A$4:$C$19,3,FALSE)</f>
        <v>511.15</v>
      </c>
      <c r="E1211" s="5">
        <f>'90.1 Data-SI'!E1211*Convert!$B$6/Convert!$B$5/$D1211</f>
        <v>0</v>
      </c>
      <c r="F1211" s="5">
        <f>'90.1 Data-SI'!F1211*Convert!$B$7/Convert!$B$5/$D1211</f>
        <v>333.89961633353988</v>
      </c>
      <c r="G1211" s="5">
        <f>'90.1 Data-SI'!G1211*Convert!$B$6/Convert!$B$5/$D1211</f>
        <v>124.98371863010424</v>
      </c>
      <c r="H1211" s="5">
        <f>'90.1 Data-SI'!H1211*Convert!$B$6/Convert!$B$5/$D1211</f>
        <v>120.26800134772354</v>
      </c>
      <c r="I1211" s="5">
        <f>'90.1 Data-SI'!I1211*Convert!$B$6/Convert!$B$5/$D1211</f>
        <v>56.812345799776097</v>
      </c>
      <c r="J1211" s="5">
        <f>'90.1 Data-SI'!J1211*Convert!$B$6/Convert!$B$5/$D1211</f>
        <v>773.51531948656088</v>
      </c>
      <c r="K1211" s="5">
        <f>'90.1 Data-SI'!K1211*Convert!$B$7/Convert!$B$5/$D1211</f>
        <v>276.7465301553143</v>
      </c>
      <c r="L1211" s="5">
        <f>'90.1 Data-SI'!L1211*Convert!$B$6/Convert!$B$5/$D1211</f>
        <v>0</v>
      </c>
      <c r="M1211" s="5">
        <f>'90.1 Data-SI'!M1211*Convert!$B$6/Convert!$B$5/$D1211</f>
        <v>146.41097416500918</v>
      </c>
      <c r="N1211" s="5">
        <f>'90.1 Data-SI'!N1211*Convert!$B$6/Convert!$B$5/$D1211</f>
        <v>0.77447911571945616</v>
      </c>
      <c r="O1211" s="5">
        <f>'90.1 Data-SI'!O1211*Convert!$B$6/Convert!$B$5/$D1211</f>
        <v>0.77447911571945616</v>
      </c>
      <c r="P1211" s="5">
        <f>'90.1 Data-SI'!P1211*Convert!$B$6/Convert!$B$5/$D1211</f>
        <v>0</v>
      </c>
      <c r="Q1211" s="5">
        <f>'90.1 Data-SI'!Q1211*Convert!$B$6/Convert!$B$5/$D1211</f>
        <v>0</v>
      </c>
      <c r="R1211" s="5">
        <f>'90.1 Data-SI'!R1211*Convert!$B$6/Convert!$B$5/$D1211</f>
        <v>0</v>
      </c>
      <c r="S1211" s="5">
        <f>'90.1 Data-SI'!S1211*Convert!$B$6/Convert!$B$5/$D1211</f>
        <v>0</v>
      </c>
      <c r="T1211" s="5">
        <f>'90.1 Data-SI'!T1211*Convert!$B$6/Convert!$B$5/$D1211</f>
        <v>129.94038497070875</v>
      </c>
      <c r="U1211" s="5">
        <f>'90.1 Data-SI'!U1211*Convert!$B$7/Convert!$B$5/$D1211</f>
        <v>207.38169921853776</v>
      </c>
      <c r="V1211" s="5">
        <f>'90.1 Data-SI'!V1211*Convert!$B$6/Convert!$B$5/$D1211</f>
        <v>86.225341550099458</v>
      </c>
      <c r="W1211" s="5">
        <f>'90.1 Data-SI'!W1211*Convert!$B$6/Convert!$B$5/$D1211</f>
        <v>271.39469279511337</v>
      </c>
      <c r="X1211" s="5">
        <f>'90.1 Data-SI'!X1211*Convert!$B$7/Convert!$B$5/$D1211</f>
        <v>333.89961633353988</v>
      </c>
      <c r="Y1211" s="5">
        <f t="shared" si="38"/>
        <v>605.29430912865325</v>
      </c>
      <c r="Z1211" s="5">
        <f>'90.1 Data-SI'!Z1211*Convert!$B$6/Convert!$B$5/$D1211</f>
        <v>2389.9220765811301</v>
      </c>
      <c r="AA1211" s="5">
        <f>'90.1 Data-SI'!AA1211*Convert!$B$6/Convert!$B$5/$D1211</f>
        <v>3828.8354309998153</v>
      </c>
      <c r="AB1211" s="5">
        <f t="shared" si="39"/>
        <v>6218.7575075809455</v>
      </c>
    </row>
    <row r="1212" spans="1:28" x14ac:dyDescent="0.25">
      <c r="A1212" s="95">
        <v>2013</v>
      </c>
      <c r="B1212" s="95" t="s">
        <v>64</v>
      </c>
      <c r="C1212" s="52" t="s">
        <v>5</v>
      </c>
      <c r="D1212" s="5">
        <f>VLOOKUP(B1212,SWH!$A$4:$C$19,3,FALSE)</f>
        <v>511.15</v>
      </c>
      <c r="E1212" s="5">
        <f>'90.1 Data-SI'!E1212*Convert!$B$6/Convert!$B$5/$D1212</f>
        <v>0</v>
      </c>
      <c r="F1212" s="5">
        <f>'90.1 Data-SI'!F1212*Convert!$B$7/Convert!$B$5/$D1212</f>
        <v>202.91643027160978</v>
      </c>
      <c r="G1212" s="5">
        <f>'90.1 Data-SI'!G1212*Convert!$B$6/Convert!$B$5/$D1212</f>
        <v>132.78014172834676</v>
      </c>
      <c r="H1212" s="5">
        <f>'90.1 Data-SI'!H1212*Convert!$B$6/Convert!$B$5/$D1212</f>
        <v>120.21636940667557</v>
      </c>
      <c r="I1212" s="5">
        <f>'90.1 Data-SI'!I1212*Convert!$B$6/Convert!$B$5/$D1212</f>
        <v>56.881188387840048</v>
      </c>
      <c r="J1212" s="5">
        <f>'90.1 Data-SI'!J1212*Convert!$B$6/Convert!$B$5/$D1212</f>
        <v>773.51531948656088</v>
      </c>
      <c r="K1212" s="5">
        <f>'90.1 Data-SI'!K1212*Convert!$B$7/Convert!$B$5/$D1212</f>
        <v>276.7465301553143</v>
      </c>
      <c r="L1212" s="5">
        <f>'90.1 Data-SI'!L1212*Convert!$B$6/Convert!$B$5/$D1212</f>
        <v>0</v>
      </c>
      <c r="M1212" s="5">
        <f>'90.1 Data-SI'!M1212*Convert!$B$6/Convert!$B$5/$D1212</f>
        <v>215.6321964633126</v>
      </c>
      <c r="N1212" s="5">
        <f>'90.1 Data-SI'!N1212*Convert!$B$6/Convert!$B$5/$D1212</f>
        <v>0.77447911571945616</v>
      </c>
      <c r="O1212" s="5">
        <f>'90.1 Data-SI'!O1212*Convert!$B$6/Convert!$B$5/$D1212</f>
        <v>0.77447911571945616</v>
      </c>
      <c r="P1212" s="5">
        <f>'90.1 Data-SI'!P1212*Convert!$B$6/Convert!$B$5/$D1212</f>
        <v>0</v>
      </c>
      <c r="Q1212" s="5">
        <f>'90.1 Data-SI'!Q1212*Convert!$B$6/Convert!$B$5/$D1212</f>
        <v>0</v>
      </c>
      <c r="R1212" s="5">
        <f>'90.1 Data-SI'!R1212*Convert!$B$6/Convert!$B$5/$D1212</f>
        <v>0</v>
      </c>
      <c r="S1212" s="5">
        <f>'90.1 Data-SI'!S1212*Convert!$B$6/Convert!$B$5/$D1212</f>
        <v>0</v>
      </c>
      <c r="T1212" s="5">
        <f>'90.1 Data-SI'!T1212*Convert!$B$6/Convert!$B$5/$D1212</f>
        <v>129.92317432369276</v>
      </c>
      <c r="U1212" s="5">
        <f>'90.1 Data-SI'!U1212*Convert!$B$7/Convert!$B$5/$D1212</f>
        <v>203.12261023617771</v>
      </c>
      <c r="V1212" s="5">
        <f>'90.1 Data-SI'!V1212*Convert!$B$6/Convert!$B$5/$D1212</f>
        <v>86.190920256067457</v>
      </c>
      <c r="W1212" s="5">
        <f>'90.1 Data-SI'!W1212*Convert!$B$6/Convert!$B$5/$D1212</f>
        <v>348.41233819165939</v>
      </c>
      <c r="X1212" s="5">
        <f>'90.1 Data-SI'!X1212*Convert!$B$7/Convert!$B$5/$D1212</f>
        <v>202.91643027160978</v>
      </c>
      <c r="Y1212" s="5">
        <f t="shared" si="38"/>
        <v>551.32876846326917</v>
      </c>
      <c r="Z1212" s="5">
        <f>'90.1 Data-SI'!Z1212*Convert!$B$6/Convert!$B$5/$D1212</f>
        <v>1994.8172530350948</v>
      </c>
      <c r="AA1212" s="5">
        <f>'90.1 Data-SI'!AA1212*Convert!$B$6/Convert!$B$5/$D1212</f>
        <v>3510.7310422033106</v>
      </c>
      <c r="AB1212" s="5">
        <f t="shared" si="39"/>
        <v>5505.5482952384054</v>
      </c>
    </row>
    <row r="1213" spans="1:28" x14ac:dyDescent="0.25">
      <c r="A1213" s="95">
        <v>2013</v>
      </c>
      <c r="B1213" s="95" t="s">
        <v>64</v>
      </c>
      <c r="C1213" s="52" t="s">
        <v>15</v>
      </c>
      <c r="D1213" s="5">
        <f>VLOOKUP(B1213,SWH!$A$4:$C$19,3,FALSE)</f>
        <v>511.15</v>
      </c>
      <c r="E1213" s="5">
        <f>'90.1 Data-SI'!E1213*Convert!$B$6/Convert!$B$5/$D1213</f>
        <v>0</v>
      </c>
      <c r="F1213" s="5">
        <f>'90.1 Data-SI'!F1213*Convert!$B$7/Convert!$B$5/$D1213</f>
        <v>183.35289706218009</v>
      </c>
      <c r="G1213" s="5">
        <f>'90.1 Data-SI'!G1213*Convert!$B$6/Convert!$B$5/$D1213</f>
        <v>27.364928755420785</v>
      </c>
      <c r="H1213" s="5">
        <f>'90.1 Data-SI'!H1213*Convert!$B$6/Convert!$B$5/$D1213</f>
        <v>121.07690175747497</v>
      </c>
      <c r="I1213" s="5">
        <f>'90.1 Data-SI'!I1213*Convert!$B$6/Convert!$B$5/$D1213</f>
        <v>56.881188387840048</v>
      </c>
      <c r="J1213" s="5">
        <f>'90.1 Data-SI'!J1213*Convert!$B$6/Convert!$B$5/$D1213</f>
        <v>773.51531948656088</v>
      </c>
      <c r="K1213" s="5">
        <f>'90.1 Data-SI'!K1213*Convert!$B$7/Convert!$B$5/$D1213</f>
        <v>276.7465301553143</v>
      </c>
      <c r="L1213" s="5">
        <f>'90.1 Data-SI'!L1213*Convert!$B$6/Convert!$B$5/$D1213</f>
        <v>0</v>
      </c>
      <c r="M1213" s="5">
        <f>'90.1 Data-SI'!M1213*Convert!$B$6/Convert!$B$5/$D1213</f>
        <v>136.10179660243242</v>
      </c>
      <c r="N1213" s="5">
        <f>'90.1 Data-SI'!N1213*Convert!$B$6/Convert!$B$5/$D1213</f>
        <v>0.77447911571945616</v>
      </c>
      <c r="O1213" s="5">
        <f>'90.1 Data-SI'!O1213*Convert!$B$6/Convert!$B$5/$D1213</f>
        <v>0.77447911571945616</v>
      </c>
      <c r="P1213" s="5">
        <f>'90.1 Data-SI'!P1213*Convert!$B$6/Convert!$B$5/$D1213</f>
        <v>0</v>
      </c>
      <c r="Q1213" s="5">
        <f>'90.1 Data-SI'!Q1213*Convert!$B$6/Convert!$B$5/$D1213</f>
        <v>0</v>
      </c>
      <c r="R1213" s="5">
        <f>'90.1 Data-SI'!R1213*Convert!$B$6/Convert!$B$5/$D1213</f>
        <v>0</v>
      </c>
      <c r="S1213" s="5">
        <f>'90.1 Data-SI'!S1213*Convert!$B$6/Convert!$B$5/$D1213</f>
        <v>0</v>
      </c>
      <c r="T1213" s="5">
        <f>'90.1 Data-SI'!T1213*Convert!$B$6/Convert!$B$5/$D1213</f>
        <v>129.95759561772476</v>
      </c>
      <c r="U1213" s="5">
        <f>'90.1 Data-SI'!U1213*Convert!$B$7/Convert!$B$5/$D1213</f>
        <v>206.31545425891514</v>
      </c>
      <c r="V1213" s="5">
        <f>'90.1 Data-SI'!V1213*Convert!$B$6/Convert!$B$5/$D1213</f>
        <v>86.070445726955555</v>
      </c>
      <c r="W1213" s="5">
        <f>'90.1 Data-SI'!W1213*Convert!$B$6/Convert!$B$5/$D1213</f>
        <v>163.46672535785319</v>
      </c>
      <c r="X1213" s="5">
        <f>'90.1 Data-SI'!X1213*Convert!$B$7/Convert!$B$5/$D1213</f>
        <v>183.35289706218009</v>
      </c>
      <c r="Y1213" s="5">
        <f t="shared" si="38"/>
        <v>346.81962242003328</v>
      </c>
      <c r="Z1213" s="5">
        <f>'90.1 Data-SI'!Z1213*Convert!$B$6/Convert!$B$5/$D1213</f>
        <v>1947.0060756246808</v>
      </c>
      <c r="AA1213" s="5">
        <f>'90.1 Data-SI'!AA1213*Convert!$B$6/Convert!$B$5/$D1213</f>
        <v>3278.7315204277934</v>
      </c>
      <c r="AB1213" s="5">
        <f t="shared" si="39"/>
        <v>5225.7375960524741</v>
      </c>
    </row>
    <row r="1214" spans="1:28" x14ac:dyDescent="0.25">
      <c r="A1214" s="95">
        <v>2013</v>
      </c>
      <c r="B1214" s="95" t="s">
        <v>64</v>
      </c>
      <c r="C1214" s="52" t="s">
        <v>16</v>
      </c>
      <c r="D1214" s="5">
        <f>VLOOKUP(B1214,SWH!$A$4:$C$19,3,FALSE)</f>
        <v>511.15</v>
      </c>
      <c r="E1214" s="5">
        <f>'90.1 Data-SI'!E1214*Convert!$B$6/Convert!$B$5/$D1214</f>
        <v>0</v>
      </c>
      <c r="F1214" s="5">
        <f>'90.1 Data-SI'!F1214*Convert!$B$7/Convert!$B$5/$D1214</f>
        <v>489.88948666949261</v>
      </c>
      <c r="G1214" s="5">
        <f>'90.1 Data-SI'!G1214*Convert!$B$6/Convert!$B$5/$D1214</f>
        <v>134.60447031204149</v>
      </c>
      <c r="H1214" s="5">
        <f>'90.1 Data-SI'!H1214*Convert!$B$6/Convert!$B$5/$D1214</f>
        <v>120.37126522981947</v>
      </c>
      <c r="I1214" s="5">
        <f>'90.1 Data-SI'!I1214*Convert!$B$6/Convert!$B$5/$D1214</f>
        <v>56.846767093808083</v>
      </c>
      <c r="J1214" s="5">
        <f>'90.1 Data-SI'!J1214*Convert!$B$6/Convert!$B$5/$D1214</f>
        <v>773.51531948656088</v>
      </c>
      <c r="K1214" s="5">
        <f>'90.1 Data-SI'!K1214*Convert!$B$7/Convert!$B$5/$D1214</f>
        <v>276.7465301553143</v>
      </c>
      <c r="L1214" s="5">
        <f>'90.1 Data-SI'!L1214*Convert!$B$6/Convert!$B$5/$D1214</f>
        <v>0</v>
      </c>
      <c r="M1214" s="5">
        <f>'90.1 Data-SI'!M1214*Convert!$B$6/Convert!$B$5/$D1214</f>
        <v>153.60502461769212</v>
      </c>
      <c r="N1214" s="5">
        <f>'90.1 Data-SI'!N1214*Convert!$B$6/Convert!$B$5/$D1214</f>
        <v>0.77447911571945616</v>
      </c>
      <c r="O1214" s="5">
        <f>'90.1 Data-SI'!O1214*Convert!$B$6/Convert!$B$5/$D1214</f>
        <v>0.77447911571945616</v>
      </c>
      <c r="P1214" s="5">
        <f>'90.1 Data-SI'!P1214*Convert!$B$6/Convert!$B$5/$D1214</f>
        <v>0</v>
      </c>
      <c r="Q1214" s="5">
        <f>'90.1 Data-SI'!Q1214*Convert!$B$6/Convert!$B$5/$D1214</f>
        <v>0</v>
      </c>
      <c r="R1214" s="5">
        <f>'90.1 Data-SI'!R1214*Convert!$B$6/Convert!$B$5/$D1214</f>
        <v>0</v>
      </c>
      <c r="S1214" s="5">
        <f>'90.1 Data-SI'!S1214*Convert!$B$6/Convert!$B$5/$D1214</f>
        <v>0</v>
      </c>
      <c r="T1214" s="5">
        <f>'90.1 Data-SI'!T1214*Convert!$B$6/Convert!$B$5/$D1214</f>
        <v>129.95759561772476</v>
      </c>
      <c r="U1214" s="5">
        <f>'90.1 Data-SI'!U1214*Convert!$B$7/Convert!$B$5/$D1214</f>
        <v>218.50952644907457</v>
      </c>
      <c r="V1214" s="5">
        <f>'90.1 Data-SI'!V1214*Convert!$B$6/Convert!$B$5/$D1214</f>
        <v>85.588547610507888</v>
      </c>
      <c r="W1214" s="5">
        <f>'90.1 Data-SI'!W1214*Convert!$B$6/Convert!$B$5/$D1214</f>
        <v>288.20949492973352</v>
      </c>
      <c r="X1214" s="5">
        <f>'90.1 Data-SI'!X1214*Convert!$B$7/Convert!$B$5/$D1214</f>
        <v>489.88948666949261</v>
      </c>
      <c r="Y1214" s="5">
        <f t="shared" si="38"/>
        <v>778.09898159922614</v>
      </c>
      <c r="Z1214" s="5">
        <f>'90.1 Data-SI'!Z1214*Convert!$B$6/Convert!$B$5/$D1214</f>
        <v>2878.1881324247065</v>
      </c>
      <c r="AA1214" s="5">
        <f>'90.1 Data-SI'!AA1214*Convert!$B$6/Convert!$B$5/$D1214</f>
        <v>4333.4171802145484</v>
      </c>
      <c r="AB1214" s="5">
        <f t="shared" si="39"/>
        <v>7211.6053126392544</v>
      </c>
    </row>
    <row r="1215" spans="1:28" x14ac:dyDescent="0.25">
      <c r="A1215" s="95">
        <v>2013</v>
      </c>
      <c r="B1215" s="95" t="s">
        <v>64</v>
      </c>
      <c r="C1215" s="52" t="s">
        <v>9</v>
      </c>
      <c r="D1215" s="5">
        <f>VLOOKUP(B1215,SWH!$A$4:$C$19,3,FALSE)</f>
        <v>511.15</v>
      </c>
      <c r="E1215" s="5">
        <f>'90.1 Data-SI'!E1215*Convert!$B$6/Convert!$B$5/$D1215</f>
        <v>0</v>
      </c>
      <c r="F1215" s="5">
        <f>'90.1 Data-SI'!F1215*Convert!$B$7/Convert!$B$5/$D1215</f>
        <v>341.59896529611876</v>
      </c>
      <c r="G1215" s="5">
        <f>'90.1 Data-SI'!G1215*Convert!$B$6/Convert!$B$5/$D1215</f>
        <v>86.62118643146718</v>
      </c>
      <c r="H1215" s="5">
        <f>'90.1 Data-SI'!H1215*Convert!$B$6/Convert!$B$5/$D1215</f>
        <v>119.83773517232383</v>
      </c>
      <c r="I1215" s="5">
        <f>'90.1 Data-SI'!I1215*Convert!$B$6/Convert!$B$5/$D1215</f>
        <v>56.777924505744132</v>
      </c>
      <c r="J1215" s="5">
        <f>'90.1 Data-SI'!J1215*Convert!$B$6/Convert!$B$5/$D1215</f>
        <v>773.51531948656088</v>
      </c>
      <c r="K1215" s="5">
        <f>'90.1 Data-SI'!K1215*Convert!$B$7/Convert!$B$5/$D1215</f>
        <v>276.7465301553143</v>
      </c>
      <c r="L1215" s="5">
        <f>'90.1 Data-SI'!L1215*Convert!$B$6/Convert!$B$5/$D1215</f>
        <v>0</v>
      </c>
      <c r="M1215" s="5">
        <f>'90.1 Data-SI'!M1215*Convert!$B$6/Convert!$B$5/$D1215</f>
        <v>206.82034519112673</v>
      </c>
      <c r="N1215" s="5">
        <f>'90.1 Data-SI'!N1215*Convert!$B$6/Convert!$B$5/$D1215</f>
        <v>0.77447911571945616</v>
      </c>
      <c r="O1215" s="5">
        <f>'90.1 Data-SI'!O1215*Convert!$B$6/Convert!$B$5/$D1215</f>
        <v>0.77447911571945616</v>
      </c>
      <c r="P1215" s="5">
        <f>'90.1 Data-SI'!P1215*Convert!$B$6/Convert!$B$5/$D1215</f>
        <v>0</v>
      </c>
      <c r="Q1215" s="5">
        <f>'90.1 Data-SI'!Q1215*Convert!$B$6/Convert!$B$5/$D1215</f>
        <v>0</v>
      </c>
      <c r="R1215" s="5">
        <f>'90.1 Data-SI'!R1215*Convert!$B$6/Convert!$B$5/$D1215</f>
        <v>0</v>
      </c>
      <c r="S1215" s="5">
        <f>'90.1 Data-SI'!S1215*Convert!$B$6/Convert!$B$5/$D1215</f>
        <v>0</v>
      </c>
      <c r="T1215" s="5">
        <f>'90.1 Data-SI'!T1215*Convert!$B$6/Convert!$B$5/$D1215</f>
        <v>129.95759561772476</v>
      </c>
      <c r="U1215" s="5">
        <f>'90.1 Data-SI'!U1215*Convert!$B$7/Convert!$B$5/$D1215</f>
        <v>215.72315149934246</v>
      </c>
      <c r="V1215" s="5">
        <f>'90.1 Data-SI'!V1215*Convert!$B$6/Convert!$B$5/$D1215</f>
        <v>84.779647200756472</v>
      </c>
      <c r="W1215" s="5">
        <f>'90.1 Data-SI'!W1215*Convert!$B$6/Convert!$B$5/$D1215</f>
        <v>293.44153162259391</v>
      </c>
      <c r="X1215" s="5">
        <f>'90.1 Data-SI'!X1215*Convert!$B$7/Convert!$B$5/$D1215</f>
        <v>341.59896529611876</v>
      </c>
      <c r="Y1215" s="5">
        <f t="shared" si="38"/>
        <v>635.04049691871273</v>
      </c>
      <c r="Z1215" s="5">
        <f>'90.1 Data-SI'!Z1215*Convert!$B$6/Convert!$B$5/$D1215</f>
        <v>2436.8038790526807</v>
      </c>
      <c r="AA1215" s="5">
        <f>'90.1 Data-SI'!AA1215*Convert!$B$6/Convert!$B$5/$D1215</f>
        <v>3895.8709011270876</v>
      </c>
      <c r="AB1215" s="5">
        <f t="shared" si="39"/>
        <v>6332.6747801797683</v>
      </c>
    </row>
    <row r="1216" spans="1:28" x14ac:dyDescent="0.25">
      <c r="A1216" s="95">
        <v>2013</v>
      </c>
      <c r="B1216" s="95" t="s">
        <v>64</v>
      </c>
      <c r="C1216" s="52" t="s">
        <v>12</v>
      </c>
      <c r="D1216" s="5">
        <f>VLOOKUP(B1216,SWH!$A$4:$C$19,3,FALSE)</f>
        <v>511.15</v>
      </c>
      <c r="E1216" s="5">
        <f>'90.1 Data-SI'!E1216*Convert!$B$6/Convert!$B$5/$D1216</f>
        <v>0</v>
      </c>
      <c r="F1216" s="5">
        <f>'90.1 Data-SI'!F1216*Convert!$B$7/Convert!$B$5/$D1216</f>
        <v>630.33338767702469</v>
      </c>
      <c r="G1216" s="5">
        <f>'90.1 Data-SI'!G1216*Convert!$B$6/Convert!$B$5/$D1216</f>
        <v>97.154102405251777</v>
      </c>
      <c r="H1216" s="5">
        <f>'90.1 Data-SI'!H1216*Convert!$B$6/Convert!$B$5/$D1216</f>
        <v>120.07868423054767</v>
      </c>
      <c r="I1216" s="5">
        <f>'90.1 Data-SI'!I1216*Convert!$B$6/Convert!$B$5/$D1216</f>
        <v>56.881188387840048</v>
      </c>
      <c r="J1216" s="5">
        <f>'90.1 Data-SI'!J1216*Convert!$B$6/Convert!$B$5/$D1216</f>
        <v>773.51531948656088</v>
      </c>
      <c r="K1216" s="5">
        <f>'90.1 Data-SI'!K1216*Convert!$B$7/Convert!$B$5/$D1216</f>
        <v>276.7465301553143</v>
      </c>
      <c r="L1216" s="5">
        <f>'90.1 Data-SI'!L1216*Convert!$B$6/Convert!$B$5/$D1216</f>
        <v>0</v>
      </c>
      <c r="M1216" s="5">
        <f>'90.1 Data-SI'!M1216*Convert!$B$6/Convert!$B$5/$D1216</f>
        <v>153.89760561696392</v>
      </c>
      <c r="N1216" s="5">
        <f>'90.1 Data-SI'!N1216*Convert!$B$6/Convert!$B$5/$D1216</f>
        <v>0.77447911571945616</v>
      </c>
      <c r="O1216" s="5">
        <f>'90.1 Data-SI'!O1216*Convert!$B$6/Convert!$B$5/$D1216</f>
        <v>0.77447911571945616</v>
      </c>
      <c r="P1216" s="5">
        <f>'90.1 Data-SI'!P1216*Convert!$B$6/Convert!$B$5/$D1216</f>
        <v>0</v>
      </c>
      <c r="Q1216" s="5">
        <f>'90.1 Data-SI'!Q1216*Convert!$B$6/Convert!$B$5/$D1216</f>
        <v>0</v>
      </c>
      <c r="R1216" s="5">
        <f>'90.1 Data-SI'!R1216*Convert!$B$6/Convert!$B$5/$D1216</f>
        <v>0</v>
      </c>
      <c r="S1216" s="5">
        <f>'90.1 Data-SI'!S1216*Convert!$B$6/Convert!$B$5/$D1216</f>
        <v>0</v>
      </c>
      <c r="T1216" s="5">
        <f>'90.1 Data-SI'!T1216*Convert!$B$6/Convert!$B$5/$D1216</f>
        <v>129.97480626474072</v>
      </c>
      <c r="U1216" s="5">
        <f>'90.1 Data-SI'!U1216*Convert!$B$7/Convert!$B$5/$D1216</f>
        <v>231.76984359885665</v>
      </c>
      <c r="V1216" s="5">
        <f>'90.1 Data-SI'!V1216*Convert!$B$6/Convert!$B$5/$D1216</f>
        <v>84.590330083580596</v>
      </c>
      <c r="W1216" s="5">
        <f>'90.1 Data-SI'!W1216*Convert!$B$6/Convert!$B$5/$D1216</f>
        <v>251.05170802221571</v>
      </c>
      <c r="X1216" s="5">
        <f>'90.1 Data-SI'!X1216*Convert!$B$7/Convert!$B$5/$D1216</f>
        <v>630.33338767702469</v>
      </c>
      <c r="Y1216" s="5">
        <f t="shared" si="38"/>
        <v>881.38509569924042</v>
      </c>
      <c r="Z1216" s="5">
        <f>'90.1 Data-SI'!Z1216*Convert!$B$6/Convert!$B$5/$D1216</f>
        <v>3327.2483343658637</v>
      </c>
      <c r="AA1216" s="5">
        <f>'90.1 Data-SI'!AA1216*Convert!$B$6/Convert!$B$5/$D1216</f>
        <v>4744.0976393100527</v>
      </c>
      <c r="AB1216" s="5">
        <f t="shared" si="39"/>
        <v>8071.345973675916</v>
      </c>
    </row>
    <row r="1217" spans="1:28" x14ac:dyDescent="0.25">
      <c r="A1217" s="95">
        <v>2013</v>
      </c>
      <c r="B1217" s="95" t="s">
        <v>64</v>
      </c>
      <c r="C1217" s="52" t="s">
        <v>8</v>
      </c>
      <c r="D1217" s="5">
        <f>VLOOKUP(B1217,SWH!$A$4:$C$19,3,FALSE)</f>
        <v>511.15</v>
      </c>
      <c r="E1217" s="5">
        <f>'90.1 Data-SI'!E1217*Convert!$B$6/Convert!$B$5/$D1217</f>
        <v>0</v>
      </c>
      <c r="F1217" s="5">
        <f>'90.1 Data-SI'!F1217*Convert!$B$7/Convert!$B$5/$D1217</f>
        <v>904.77659308530895</v>
      </c>
      <c r="G1217" s="5">
        <f>'90.1 Data-SI'!G1217*Convert!$B$6/Convert!$B$5/$D1217</f>
        <v>32.183909919897395</v>
      </c>
      <c r="H1217" s="5">
        <f>'90.1 Data-SI'!H1217*Convert!$B$6/Convert!$B$5/$D1217</f>
        <v>123.21102198745747</v>
      </c>
      <c r="I1217" s="5">
        <f>'90.1 Data-SI'!I1217*Convert!$B$6/Convert!$B$5/$D1217</f>
        <v>57.242611975175805</v>
      </c>
      <c r="J1217" s="5">
        <f>'90.1 Data-SI'!J1217*Convert!$B$6/Convert!$B$5/$D1217</f>
        <v>773.51531948656088</v>
      </c>
      <c r="K1217" s="5">
        <f>'90.1 Data-SI'!K1217*Convert!$B$7/Convert!$B$5/$D1217</f>
        <v>276.7465301553143</v>
      </c>
      <c r="L1217" s="5">
        <f>'90.1 Data-SI'!L1217*Convert!$B$6/Convert!$B$5/$D1217</f>
        <v>0</v>
      </c>
      <c r="M1217" s="5">
        <f>'90.1 Data-SI'!M1217*Convert!$B$6/Convert!$B$5/$D1217</f>
        <v>154.06971208712383</v>
      </c>
      <c r="N1217" s="5">
        <f>'90.1 Data-SI'!N1217*Convert!$B$6/Convert!$B$5/$D1217</f>
        <v>0.77447911571945616</v>
      </c>
      <c r="O1217" s="5">
        <f>'90.1 Data-SI'!O1217*Convert!$B$6/Convert!$B$5/$D1217</f>
        <v>0.77447911571945616</v>
      </c>
      <c r="P1217" s="5">
        <f>'90.1 Data-SI'!P1217*Convert!$B$6/Convert!$B$5/$D1217</f>
        <v>0</v>
      </c>
      <c r="Q1217" s="5">
        <f>'90.1 Data-SI'!Q1217*Convert!$B$6/Convert!$B$5/$D1217</f>
        <v>0</v>
      </c>
      <c r="R1217" s="5">
        <f>'90.1 Data-SI'!R1217*Convert!$B$6/Convert!$B$5/$D1217</f>
        <v>0</v>
      </c>
      <c r="S1217" s="5">
        <f>'90.1 Data-SI'!S1217*Convert!$B$6/Convert!$B$5/$D1217</f>
        <v>0</v>
      </c>
      <c r="T1217" s="5">
        <f>'90.1 Data-SI'!T1217*Convert!$B$6/Convert!$B$5/$D1217</f>
        <v>130.00922755877272</v>
      </c>
      <c r="U1217" s="5">
        <f>'90.1 Data-SI'!U1217*Convert!$B$7/Convert!$B$5/$D1217</f>
        <v>249.61324681817692</v>
      </c>
      <c r="V1217" s="5">
        <f>'90.1 Data-SI'!V1217*Convert!$B$6/Convert!$B$5/$D1217</f>
        <v>82.972529264077735</v>
      </c>
      <c r="W1217" s="5">
        <f>'90.1 Data-SI'!W1217*Convert!$B$6/Convert!$B$5/$D1217</f>
        <v>186.25362200702119</v>
      </c>
      <c r="X1217" s="5">
        <f>'90.1 Data-SI'!X1217*Convert!$B$7/Convert!$B$5/$D1217</f>
        <v>904.77659308530895</v>
      </c>
      <c r="Y1217" s="5">
        <f t="shared" si="38"/>
        <v>1091.0302150923301</v>
      </c>
      <c r="Z1217" s="5">
        <f>'90.1 Data-SI'!Z1217*Convert!$B$6/Convert!$B$5/$D1217</f>
        <v>4181.1890073581362</v>
      </c>
      <c r="AA1217" s="5">
        <f>'90.1 Data-SI'!AA1217*Convert!$B$6/Convert!$B$5/$D1217</f>
        <v>5535.1333974588897</v>
      </c>
      <c r="AB1217" s="5">
        <f t="shared" si="39"/>
        <v>9716.3224048170268</v>
      </c>
    </row>
    <row r="1218" spans="1:28" x14ac:dyDescent="0.25">
      <c r="A1218" s="95">
        <v>2016</v>
      </c>
      <c r="B1218" s="95" t="s">
        <v>64</v>
      </c>
      <c r="C1218" s="52" t="s">
        <v>10</v>
      </c>
      <c r="D1218" s="5">
        <f>VLOOKUP(B1218,SWH!$A$4:$C$19,3,FALSE)</f>
        <v>511.15</v>
      </c>
      <c r="E1218" s="5">
        <f>'90.1 Data-SI'!E1218*Convert!$B$6/Convert!$B$5/$D1218</f>
        <v>0</v>
      </c>
      <c r="F1218" s="5">
        <f>'90.1 Data-SI'!F1218*Convert!$B$7/Convert!$B$5/$D1218</f>
        <v>0</v>
      </c>
      <c r="G1218" s="5">
        <f>'90.1 Data-SI'!G1218*Convert!$B$6/Convert!$B$5/$D1218</f>
        <v>1151.0136511352396</v>
      </c>
      <c r="H1218" s="5">
        <f>'90.1 Data-SI'!H1218*Convert!$B$6/Convert!$B$5/$D1218</f>
        <v>94.417609529709694</v>
      </c>
      <c r="I1218" s="5">
        <f>'90.1 Data-SI'!I1218*Convert!$B$6/Convert!$B$5/$D1218</f>
        <v>32.080646037801472</v>
      </c>
      <c r="J1218" s="5">
        <f>'90.1 Data-SI'!J1218*Convert!$B$6/Convert!$B$5/$D1218</f>
        <v>773.51531948656088</v>
      </c>
      <c r="K1218" s="5">
        <f>'90.1 Data-SI'!K1218*Convert!$B$7/Convert!$B$5/$D1218</f>
        <v>276.7465301553143</v>
      </c>
      <c r="L1218" s="5">
        <f>'90.1 Data-SI'!L1218*Convert!$B$6/Convert!$B$5/$D1218</f>
        <v>0</v>
      </c>
      <c r="M1218" s="5">
        <f>'90.1 Data-SI'!M1218*Convert!$B$6/Convert!$B$5/$D1218</f>
        <v>289.62076798504467</v>
      </c>
      <c r="N1218" s="5">
        <f>'90.1 Data-SI'!N1218*Convert!$B$6/Convert!$B$5/$D1218</f>
        <v>0.77447911571945616</v>
      </c>
      <c r="O1218" s="5">
        <f>'90.1 Data-SI'!O1218*Convert!$B$6/Convert!$B$5/$D1218</f>
        <v>0.77447911571945616</v>
      </c>
      <c r="P1218" s="5">
        <f>'90.1 Data-SI'!P1218*Convert!$B$6/Convert!$B$5/$D1218</f>
        <v>0</v>
      </c>
      <c r="Q1218" s="5">
        <f>'90.1 Data-SI'!Q1218*Convert!$B$6/Convert!$B$5/$D1218</f>
        <v>0</v>
      </c>
      <c r="R1218" s="5">
        <f>'90.1 Data-SI'!R1218*Convert!$B$6/Convert!$B$5/$D1218</f>
        <v>0</v>
      </c>
      <c r="S1218" s="5">
        <f>'90.1 Data-SI'!S1218*Convert!$B$6/Convert!$B$5/$D1218</f>
        <v>0</v>
      </c>
      <c r="T1218" s="5">
        <f>'90.1 Data-SI'!T1218*Convert!$B$6/Convert!$B$5/$D1218</f>
        <v>129.68222526546893</v>
      </c>
      <c r="U1218" s="5">
        <f>'90.1 Data-SI'!U1218*Convert!$B$7/Convert!$B$5/$D1218</f>
        <v>126.70642451117851</v>
      </c>
      <c r="V1218" s="5">
        <f>'90.1 Data-SI'!V1218*Convert!$B$6/Convert!$B$5/$D1218</f>
        <v>97.73926440379536</v>
      </c>
      <c r="W1218" s="5">
        <f>'90.1 Data-SI'!W1218*Convert!$B$6/Convert!$B$5/$D1218</f>
        <v>1440.6344191202841</v>
      </c>
      <c r="X1218" s="5">
        <f>'90.1 Data-SI'!X1218*Convert!$B$7/Convert!$B$5/$D1218</f>
        <v>0</v>
      </c>
      <c r="Y1218" s="5">
        <f t="shared" si="38"/>
        <v>1440.6344191202841</v>
      </c>
      <c r="Z1218" s="5">
        <f>'90.1 Data-SI'!Z1218*Convert!$B$6/Convert!$B$5/$D1218</f>
        <v>1178.7055821839642</v>
      </c>
      <c r="AA1218" s="5">
        <f>'90.1 Data-SI'!AA1218*Convert!$B$6/Convert!$B$5/$D1218</f>
        <v>3747.5323344962885</v>
      </c>
      <c r="AB1218" s="5">
        <f t="shared" si="39"/>
        <v>4926.237916680253</v>
      </c>
    </row>
    <row r="1219" spans="1:28" x14ac:dyDescent="0.25">
      <c r="A1219" s="95">
        <v>2016</v>
      </c>
      <c r="B1219" s="95" t="s">
        <v>64</v>
      </c>
      <c r="C1219" s="52" t="s">
        <v>6</v>
      </c>
      <c r="D1219" s="5">
        <f>VLOOKUP(B1219,SWH!$A$4:$C$19,3,FALSE)</f>
        <v>511.15</v>
      </c>
      <c r="E1219" s="5">
        <f>'90.1 Data-SI'!E1219*Convert!$B$6/Convert!$B$5/$D1219</f>
        <v>0</v>
      </c>
      <c r="F1219" s="5">
        <f>'90.1 Data-SI'!F1219*Convert!$B$7/Convert!$B$5/$D1219</f>
        <v>1.1781712261023619E-2</v>
      </c>
      <c r="G1219" s="5">
        <f>'90.1 Data-SI'!G1219*Convert!$B$6/Convert!$B$5/$D1219</f>
        <v>959.23541143608645</v>
      </c>
      <c r="H1219" s="5">
        <f>'90.1 Data-SI'!H1219*Convert!$B$6/Convert!$B$5/$D1219</f>
        <v>94.193871118501846</v>
      </c>
      <c r="I1219" s="5">
        <f>'90.1 Data-SI'!I1219*Convert!$B$6/Convert!$B$5/$D1219</f>
        <v>32.063435390785479</v>
      </c>
      <c r="J1219" s="5">
        <f>'90.1 Data-SI'!J1219*Convert!$B$6/Convert!$B$5/$D1219</f>
        <v>773.51531948656088</v>
      </c>
      <c r="K1219" s="5">
        <f>'90.1 Data-SI'!K1219*Convert!$B$7/Convert!$B$5/$D1219</f>
        <v>276.7465301553143</v>
      </c>
      <c r="L1219" s="5">
        <f>'90.1 Data-SI'!L1219*Convert!$B$6/Convert!$B$5/$D1219</f>
        <v>0</v>
      </c>
      <c r="M1219" s="5">
        <f>'90.1 Data-SI'!M1219*Convert!$B$6/Convert!$B$5/$D1219</f>
        <v>270.8611627376178</v>
      </c>
      <c r="N1219" s="5">
        <f>'90.1 Data-SI'!N1219*Convert!$B$6/Convert!$B$5/$D1219</f>
        <v>0.77447911571945616</v>
      </c>
      <c r="O1219" s="5">
        <f>'90.1 Data-SI'!O1219*Convert!$B$6/Convert!$B$5/$D1219</f>
        <v>0.77447911571945616</v>
      </c>
      <c r="P1219" s="5">
        <f>'90.1 Data-SI'!P1219*Convert!$B$6/Convert!$B$5/$D1219</f>
        <v>0</v>
      </c>
      <c r="Q1219" s="5">
        <f>'90.1 Data-SI'!Q1219*Convert!$B$6/Convert!$B$5/$D1219</f>
        <v>0</v>
      </c>
      <c r="R1219" s="5">
        <f>'90.1 Data-SI'!R1219*Convert!$B$6/Convert!$B$5/$D1219</f>
        <v>0</v>
      </c>
      <c r="S1219" s="5">
        <f>'90.1 Data-SI'!S1219*Convert!$B$6/Convert!$B$5/$D1219</f>
        <v>0</v>
      </c>
      <c r="T1219" s="5">
        <f>'90.1 Data-SI'!T1219*Convert!$B$6/Convert!$B$5/$D1219</f>
        <v>129.69943591248489</v>
      </c>
      <c r="U1219" s="5">
        <f>'90.1 Data-SI'!U1219*Convert!$B$7/Convert!$B$5/$D1219</f>
        <v>126.11733889812734</v>
      </c>
      <c r="V1219" s="5">
        <f>'90.1 Data-SI'!V1219*Convert!$B$6/Convert!$B$5/$D1219</f>
        <v>96.448465877596277</v>
      </c>
      <c r="W1219" s="5">
        <f>'90.1 Data-SI'!W1219*Convert!$B$6/Convert!$B$5/$D1219</f>
        <v>1230.0965741737041</v>
      </c>
      <c r="X1219" s="5">
        <f>'90.1 Data-SI'!X1219*Convert!$B$7/Convert!$B$5/$D1219</f>
        <v>1.1781712261023619E-2</v>
      </c>
      <c r="Y1219" s="5">
        <f t="shared" ref="Y1219:Y1282" si="40">SUM(W1219:X1219)</f>
        <v>1230.108355885965</v>
      </c>
      <c r="Z1219" s="5">
        <f>'90.1 Data-SI'!Z1219*Convert!$B$6/Convert!$B$5/$D1219</f>
        <v>1177.0361494234135</v>
      </c>
      <c r="AA1219" s="5">
        <f>'90.1 Data-SI'!AA1219*Convert!$B$6/Convert!$B$5/$D1219</f>
        <v>3533.8277304987669</v>
      </c>
      <c r="AB1219" s="5">
        <f t="shared" ref="AB1219:AB1282" si="41">SUM(Z1219:AA1219)</f>
        <v>4710.8638799221808</v>
      </c>
    </row>
    <row r="1220" spans="1:28" x14ac:dyDescent="0.25">
      <c r="A1220" s="95">
        <v>2016</v>
      </c>
      <c r="B1220" s="95" t="s">
        <v>64</v>
      </c>
      <c r="C1220" s="52" t="s">
        <v>11</v>
      </c>
      <c r="D1220" s="5">
        <f>VLOOKUP(B1220,SWH!$A$4:$C$19,3,FALSE)</f>
        <v>511.15</v>
      </c>
      <c r="E1220" s="5">
        <f>'90.1 Data-SI'!E1220*Convert!$B$6/Convert!$B$5/$D1220</f>
        <v>0</v>
      </c>
      <c r="F1220" s="5">
        <f>'90.1 Data-SI'!F1220*Convert!$B$7/Convert!$B$5/$D1220</f>
        <v>0</v>
      </c>
      <c r="G1220" s="5">
        <f>'90.1 Data-SI'!G1220*Convert!$B$6/Convert!$B$5/$D1220</f>
        <v>706.54869194735181</v>
      </c>
      <c r="H1220" s="5">
        <f>'90.1 Data-SI'!H1220*Convert!$B$6/Convert!$B$5/$D1220</f>
        <v>94.211081765517847</v>
      </c>
      <c r="I1220" s="5">
        <f>'90.1 Data-SI'!I1220*Convert!$B$6/Convert!$B$5/$D1220</f>
        <v>32.063435390785479</v>
      </c>
      <c r="J1220" s="5">
        <f>'90.1 Data-SI'!J1220*Convert!$B$6/Convert!$B$5/$D1220</f>
        <v>773.51531948656088</v>
      </c>
      <c r="K1220" s="5">
        <f>'90.1 Data-SI'!K1220*Convert!$B$7/Convert!$B$5/$D1220</f>
        <v>276.7465301553143</v>
      </c>
      <c r="L1220" s="5">
        <f>'90.1 Data-SI'!L1220*Convert!$B$6/Convert!$B$5/$D1220</f>
        <v>0</v>
      </c>
      <c r="M1220" s="5">
        <f>'90.1 Data-SI'!M1220*Convert!$B$6/Convert!$B$5/$D1220</f>
        <v>165.41152847065985</v>
      </c>
      <c r="N1220" s="5">
        <f>'90.1 Data-SI'!N1220*Convert!$B$6/Convert!$B$5/$D1220</f>
        <v>0.77447911571945616</v>
      </c>
      <c r="O1220" s="5">
        <f>'90.1 Data-SI'!O1220*Convert!$B$6/Convert!$B$5/$D1220</f>
        <v>0.77447911571945616</v>
      </c>
      <c r="P1220" s="5">
        <f>'90.1 Data-SI'!P1220*Convert!$B$6/Convert!$B$5/$D1220</f>
        <v>0</v>
      </c>
      <c r="Q1220" s="5">
        <f>'90.1 Data-SI'!Q1220*Convert!$B$6/Convert!$B$5/$D1220</f>
        <v>0</v>
      </c>
      <c r="R1220" s="5">
        <f>'90.1 Data-SI'!R1220*Convert!$B$6/Convert!$B$5/$D1220</f>
        <v>0</v>
      </c>
      <c r="S1220" s="5">
        <f>'90.1 Data-SI'!S1220*Convert!$B$6/Convert!$B$5/$D1220</f>
        <v>0</v>
      </c>
      <c r="T1220" s="5">
        <f>'90.1 Data-SI'!T1220*Convert!$B$6/Convert!$B$5/$D1220</f>
        <v>129.73385720651692</v>
      </c>
      <c r="U1220" s="5">
        <f>'90.1 Data-SI'!U1220*Convert!$B$7/Convert!$B$5/$D1220</f>
        <v>138.39977393024446</v>
      </c>
      <c r="V1220" s="5">
        <f>'90.1 Data-SI'!V1220*Convert!$B$6/Convert!$B$5/$D1220</f>
        <v>94.916718293173346</v>
      </c>
      <c r="W1220" s="5">
        <f>'90.1 Data-SI'!W1220*Convert!$B$6/Convert!$B$5/$D1220</f>
        <v>871.96022041801166</v>
      </c>
      <c r="X1220" s="5">
        <f>'90.1 Data-SI'!X1220*Convert!$B$7/Convert!$B$5/$D1220</f>
        <v>0</v>
      </c>
      <c r="Y1220" s="5">
        <f t="shared" si="40"/>
        <v>871.96022041801166</v>
      </c>
      <c r="Z1220" s="5">
        <f>'90.1 Data-SI'!Z1220*Convert!$B$6/Convert!$B$5/$D1220</f>
        <v>1212.8859271577164</v>
      </c>
      <c r="AA1220" s="5">
        <f>'90.1 Data-SI'!AA1220*Convert!$B$6/Convert!$B$5/$D1220</f>
        <v>3210.043828186986</v>
      </c>
      <c r="AB1220" s="5">
        <f t="shared" si="41"/>
        <v>4422.9297553447022</v>
      </c>
    </row>
    <row r="1221" spans="1:28" x14ac:dyDescent="0.25">
      <c r="A1221" s="95">
        <v>2016</v>
      </c>
      <c r="B1221" s="95" t="s">
        <v>64</v>
      </c>
      <c r="C1221" s="52" t="s">
        <v>13</v>
      </c>
      <c r="D1221" s="5">
        <f>VLOOKUP(B1221,SWH!$A$4:$C$19,3,FALSE)</f>
        <v>511.15</v>
      </c>
      <c r="E1221" s="5">
        <f>'90.1 Data-SI'!E1221*Convert!$B$6/Convert!$B$5/$D1221</f>
        <v>0</v>
      </c>
      <c r="F1221" s="5">
        <f>'90.1 Data-SI'!F1221*Convert!$B$7/Convert!$B$5/$D1221</f>
        <v>6.3739063332137791</v>
      </c>
      <c r="G1221" s="5">
        <f>'90.1 Data-SI'!G1221*Convert!$B$6/Convert!$B$5/$D1221</f>
        <v>778.64409229732519</v>
      </c>
      <c r="H1221" s="5">
        <f>'90.1 Data-SI'!H1221*Convert!$B$6/Convert!$B$5/$D1221</f>
        <v>94.469241470757666</v>
      </c>
      <c r="I1221" s="5">
        <f>'90.1 Data-SI'!I1221*Convert!$B$6/Convert!$B$5/$D1221</f>
        <v>32.011803449737521</v>
      </c>
      <c r="J1221" s="5">
        <f>'90.1 Data-SI'!J1221*Convert!$B$6/Convert!$B$5/$D1221</f>
        <v>773.51531948656088</v>
      </c>
      <c r="K1221" s="5">
        <f>'90.1 Data-SI'!K1221*Convert!$B$7/Convert!$B$5/$D1221</f>
        <v>276.7465301553143</v>
      </c>
      <c r="L1221" s="5">
        <f>'90.1 Data-SI'!L1221*Convert!$B$6/Convert!$B$5/$D1221</f>
        <v>0</v>
      </c>
      <c r="M1221" s="5">
        <f>'90.1 Data-SI'!M1221*Convert!$B$6/Convert!$B$5/$D1221</f>
        <v>256.26653406806003</v>
      </c>
      <c r="N1221" s="5">
        <f>'90.1 Data-SI'!N1221*Convert!$B$6/Convert!$B$5/$D1221</f>
        <v>0.77447911571945616</v>
      </c>
      <c r="O1221" s="5">
        <f>'90.1 Data-SI'!O1221*Convert!$B$6/Convert!$B$5/$D1221</f>
        <v>0.77447911571945616</v>
      </c>
      <c r="P1221" s="5">
        <f>'90.1 Data-SI'!P1221*Convert!$B$6/Convert!$B$5/$D1221</f>
        <v>0</v>
      </c>
      <c r="Q1221" s="5">
        <f>'90.1 Data-SI'!Q1221*Convert!$B$6/Convert!$B$5/$D1221</f>
        <v>0</v>
      </c>
      <c r="R1221" s="5">
        <f>'90.1 Data-SI'!R1221*Convert!$B$6/Convert!$B$5/$D1221</f>
        <v>0</v>
      </c>
      <c r="S1221" s="5">
        <f>'90.1 Data-SI'!S1221*Convert!$B$6/Convert!$B$5/$D1221</f>
        <v>0</v>
      </c>
      <c r="T1221" s="5">
        <f>'90.1 Data-SI'!T1221*Convert!$B$6/Convert!$B$5/$D1221</f>
        <v>129.73385720651692</v>
      </c>
      <c r="U1221" s="5">
        <f>'90.1 Data-SI'!U1221*Convert!$B$7/Convert!$B$5/$D1221</f>
        <v>138.67664416837852</v>
      </c>
      <c r="V1221" s="5">
        <f>'90.1 Data-SI'!V1221*Convert!$B$6/Convert!$B$5/$D1221</f>
        <v>94.882296999141388</v>
      </c>
      <c r="W1221" s="5">
        <f>'90.1 Data-SI'!W1221*Convert!$B$6/Convert!$B$5/$D1221</f>
        <v>1034.9106263653855</v>
      </c>
      <c r="X1221" s="5">
        <f>'90.1 Data-SI'!X1221*Convert!$B$7/Convert!$B$5/$D1221</f>
        <v>6.3739063332137791</v>
      </c>
      <c r="Y1221" s="5">
        <f t="shared" si="40"/>
        <v>1041.2845326985994</v>
      </c>
      <c r="Z1221" s="5">
        <f>'90.1 Data-SI'!Z1221*Convert!$B$6/Convert!$B$5/$D1221</f>
        <v>1232.2995369917508</v>
      </c>
      <c r="AA1221" s="5">
        <f>'90.1 Data-SI'!AA1221*Convert!$B$6/Convert!$B$5/$D1221</f>
        <v>3392.5799504385536</v>
      </c>
      <c r="AB1221" s="5">
        <f t="shared" si="41"/>
        <v>4624.8794874303039</v>
      </c>
    </row>
    <row r="1222" spans="1:28" x14ac:dyDescent="0.25">
      <c r="A1222" s="95">
        <v>2016</v>
      </c>
      <c r="B1222" s="95" t="s">
        <v>64</v>
      </c>
      <c r="C1222" s="52" t="s">
        <v>19</v>
      </c>
      <c r="D1222" s="5">
        <f>VLOOKUP(B1222,SWH!$A$4:$C$19,3,FALSE)</f>
        <v>511.15</v>
      </c>
      <c r="E1222" s="5">
        <f>'90.1 Data-SI'!E1222*Convert!$B$6/Convert!$B$5/$D1222</f>
        <v>0</v>
      </c>
      <c r="F1222" s="5">
        <f>'90.1 Data-SI'!F1222*Convert!$B$7/Convert!$B$5/$D1222</f>
        <v>16.612214288043305</v>
      </c>
      <c r="G1222" s="5">
        <f>'90.1 Data-SI'!G1222*Convert!$B$6/Convert!$B$5/$D1222</f>
        <v>617.32869781647048</v>
      </c>
      <c r="H1222" s="5">
        <f>'90.1 Data-SI'!H1222*Convert!$B$6/Convert!$B$5/$D1222</f>
        <v>93.849658178182096</v>
      </c>
      <c r="I1222" s="5">
        <f>'90.1 Data-SI'!I1222*Convert!$B$6/Convert!$B$5/$D1222</f>
        <v>31.994592802721527</v>
      </c>
      <c r="J1222" s="5">
        <f>'90.1 Data-SI'!J1222*Convert!$B$6/Convert!$B$5/$D1222</f>
        <v>773.51531948656088</v>
      </c>
      <c r="K1222" s="5">
        <f>'90.1 Data-SI'!K1222*Convert!$B$7/Convert!$B$5/$D1222</f>
        <v>276.7465301553143</v>
      </c>
      <c r="L1222" s="5">
        <f>'90.1 Data-SI'!L1222*Convert!$B$6/Convert!$B$5/$D1222</f>
        <v>0</v>
      </c>
      <c r="M1222" s="5">
        <f>'90.1 Data-SI'!M1222*Convert!$B$6/Convert!$B$5/$D1222</f>
        <v>224.03099220711465</v>
      </c>
      <c r="N1222" s="5">
        <f>'90.1 Data-SI'!N1222*Convert!$B$6/Convert!$B$5/$D1222</f>
        <v>0.77447911571945616</v>
      </c>
      <c r="O1222" s="5">
        <f>'90.1 Data-SI'!O1222*Convert!$B$6/Convert!$B$5/$D1222</f>
        <v>0.77447911571945616</v>
      </c>
      <c r="P1222" s="5">
        <f>'90.1 Data-SI'!P1222*Convert!$B$6/Convert!$B$5/$D1222</f>
        <v>0</v>
      </c>
      <c r="Q1222" s="5">
        <f>'90.1 Data-SI'!Q1222*Convert!$B$6/Convert!$B$5/$D1222</f>
        <v>0</v>
      </c>
      <c r="R1222" s="5">
        <f>'90.1 Data-SI'!R1222*Convert!$B$6/Convert!$B$5/$D1222</f>
        <v>0</v>
      </c>
      <c r="S1222" s="5">
        <f>'90.1 Data-SI'!S1222*Convert!$B$6/Convert!$B$5/$D1222</f>
        <v>0</v>
      </c>
      <c r="T1222" s="5">
        <f>'90.1 Data-SI'!T1222*Convert!$B$6/Convert!$B$5/$D1222</f>
        <v>129.76827850054889</v>
      </c>
      <c r="U1222" s="5">
        <f>'90.1 Data-SI'!U1222*Convert!$B$7/Convert!$B$5/$D1222</f>
        <v>151.56583738193837</v>
      </c>
      <c r="V1222" s="5">
        <f>'90.1 Data-SI'!V1222*Convert!$B$6/Convert!$B$5/$D1222</f>
        <v>94.09060723640593</v>
      </c>
      <c r="W1222" s="5">
        <f>'90.1 Data-SI'!W1222*Convert!$B$6/Convert!$B$5/$D1222</f>
        <v>841.35969002358513</v>
      </c>
      <c r="X1222" s="5">
        <f>'90.1 Data-SI'!X1222*Convert!$B$7/Convert!$B$5/$D1222</f>
        <v>16.612214288043305</v>
      </c>
      <c r="Y1222" s="5">
        <f t="shared" si="40"/>
        <v>857.97190431162846</v>
      </c>
      <c r="Z1222" s="5">
        <f>'90.1 Data-SI'!Z1222*Convert!$B$6/Convert!$B$5/$D1222</f>
        <v>1299.9029584705511</v>
      </c>
      <c r="AA1222" s="5">
        <f>'90.1 Data-SI'!AA1222*Convert!$B$6/Convert!$B$5/$D1222</f>
        <v>3265.2383731672589</v>
      </c>
      <c r="AB1222" s="5">
        <f t="shared" si="41"/>
        <v>4565.1413316378103</v>
      </c>
    </row>
    <row r="1223" spans="1:28" x14ac:dyDescent="0.25">
      <c r="A1223" s="95">
        <v>2016</v>
      </c>
      <c r="B1223" s="95" t="s">
        <v>64</v>
      </c>
      <c r="C1223" s="52" t="s">
        <v>20</v>
      </c>
      <c r="D1223" s="5">
        <f>VLOOKUP(B1223,SWH!$A$4:$C$19,3,FALSE)</f>
        <v>511.15</v>
      </c>
      <c r="E1223" s="5">
        <f>'90.1 Data-SI'!E1223*Convert!$B$6/Convert!$B$5/$D1223</f>
        <v>0</v>
      </c>
      <c r="F1223" s="5">
        <f>'90.1 Data-SI'!F1223*Convert!$B$7/Convert!$B$5/$D1223</f>
        <v>14.397252382970864</v>
      </c>
      <c r="G1223" s="5">
        <f>'90.1 Data-SI'!G1223*Convert!$B$6/Convert!$B$5/$D1223</f>
        <v>416.61813231601946</v>
      </c>
      <c r="H1223" s="5">
        <f>'90.1 Data-SI'!H1223*Convert!$B$6/Convert!$B$5/$D1223</f>
        <v>93.677551708022222</v>
      </c>
      <c r="I1223" s="5">
        <f>'90.1 Data-SI'!I1223*Convert!$B$6/Convert!$B$5/$D1223</f>
        <v>32.029014096753507</v>
      </c>
      <c r="J1223" s="5">
        <f>'90.1 Data-SI'!J1223*Convert!$B$6/Convert!$B$5/$D1223</f>
        <v>773.51531948656088</v>
      </c>
      <c r="K1223" s="5">
        <f>'90.1 Data-SI'!K1223*Convert!$B$7/Convert!$B$5/$D1223</f>
        <v>276.7465301553143</v>
      </c>
      <c r="L1223" s="5">
        <f>'90.1 Data-SI'!L1223*Convert!$B$6/Convert!$B$5/$D1223</f>
        <v>0</v>
      </c>
      <c r="M1223" s="5">
        <f>'90.1 Data-SI'!M1223*Convert!$B$6/Convert!$B$5/$D1223</f>
        <v>222.58529785777171</v>
      </c>
      <c r="N1223" s="5">
        <f>'90.1 Data-SI'!N1223*Convert!$B$6/Convert!$B$5/$D1223</f>
        <v>0.77447911571945616</v>
      </c>
      <c r="O1223" s="5">
        <f>'90.1 Data-SI'!O1223*Convert!$B$6/Convert!$B$5/$D1223</f>
        <v>0.77447911571945616</v>
      </c>
      <c r="P1223" s="5">
        <f>'90.1 Data-SI'!P1223*Convert!$B$6/Convert!$B$5/$D1223</f>
        <v>0</v>
      </c>
      <c r="Q1223" s="5">
        <f>'90.1 Data-SI'!Q1223*Convert!$B$6/Convert!$B$5/$D1223</f>
        <v>0</v>
      </c>
      <c r="R1223" s="5">
        <f>'90.1 Data-SI'!R1223*Convert!$B$6/Convert!$B$5/$D1223</f>
        <v>0</v>
      </c>
      <c r="S1223" s="5">
        <f>'90.1 Data-SI'!S1223*Convert!$B$6/Convert!$B$5/$D1223</f>
        <v>0</v>
      </c>
      <c r="T1223" s="5">
        <f>'90.1 Data-SI'!T1223*Convert!$B$6/Convert!$B$5/$D1223</f>
        <v>129.78548914756487</v>
      </c>
      <c r="U1223" s="5">
        <f>'90.1 Data-SI'!U1223*Convert!$B$7/Convert!$B$5/$D1223</f>
        <v>152.47892008216769</v>
      </c>
      <c r="V1223" s="5">
        <f>'90.1 Data-SI'!V1223*Convert!$B$6/Convert!$B$5/$D1223</f>
        <v>91.388535654895833</v>
      </c>
      <c r="W1223" s="5">
        <f>'90.1 Data-SI'!W1223*Convert!$B$6/Convert!$B$5/$D1223</f>
        <v>639.20343017379105</v>
      </c>
      <c r="X1223" s="5">
        <f>'90.1 Data-SI'!X1223*Convert!$B$7/Convert!$B$5/$D1223</f>
        <v>14.397252382970864</v>
      </c>
      <c r="Y1223" s="5">
        <f t="shared" si="40"/>
        <v>653.60068255676197</v>
      </c>
      <c r="Z1223" s="5">
        <f>'90.1 Data-SI'!Z1223*Convert!$B$6/Convert!$B$5/$D1223</f>
        <v>1296.0821948330019</v>
      </c>
      <c r="AA1223" s="5">
        <f>'90.1 Data-SI'!AA1223*Convert!$B$6/Convert!$B$5/$D1223</f>
        <v>3056.4388035692937</v>
      </c>
      <c r="AB1223" s="5">
        <f t="shared" si="41"/>
        <v>4352.5209984022958</v>
      </c>
    </row>
    <row r="1224" spans="1:28" x14ac:dyDescent="0.25">
      <c r="A1224" s="95">
        <v>2016</v>
      </c>
      <c r="B1224" s="95" t="s">
        <v>64</v>
      </c>
      <c r="C1224" s="52" t="s">
        <v>3</v>
      </c>
      <c r="D1224" s="5">
        <f>VLOOKUP(B1224,SWH!$A$4:$C$19,3,FALSE)</f>
        <v>511.15</v>
      </c>
      <c r="E1224" s="5">
        <f>'90.1 Data-SI'!E1224*Convert!$B$6/Convert!$B$5/$D1224</f>
        <v>0</v>
      </c>
      <c r="F1224" s="5">
        <f>'90.1 Data-SI'!F1224*Convert!$B$7/Convert!$B$5/$D1224</f>
        <v>101.38163400610824</v>
      </c>
      <c r="G1224" s="5">
        <f>'90.1 Data-SI'!G1224*Convert!$B$6/Convert!$B$5/$D1224</f>
        <v>337.22541763126719</v>
      </c>
      <c r="H1224" s="5">
        <f>'90.1 Data-SI'!H1224*Convert!$B$6/Convert!$B$5/$D1224</f>
        <v>94.10781788342193</v>
      </c>
      <c r="I1224" s="5">
        <f>'90.1 Data-SI'!I1224*Convert!$B$6/Convert!$B$5/$D1224</f>
        <v>32.029014096753507</v>
      </c>
      <c r="J1224" s="5">
        <f>'90.1 Data-SI'!J1224*Convert!$B$6/Convert!$B$5/$D1224</f>
        <v>773.51531948656088</v>
      </c>
      <c r="K1224" s="5">
        <f>'90.1 Data-SI'!K1224*Convert!$B$7/Convert!$B$5/$D1224</f>
        <v>276.7465301553143</v>
      </c>
      <c r="L1224" s="5">
        <f>'90.1 Data-SI'!L1224*Convert!$B$6/Convert!$B$5/$D1224</f>
        <v>0</v>
      </c>
      <c r="M1224" s="5">
        <f>'90.1 Data-SI'!M1224*Convert!$B$6/Convert!$B$5/$D1224</f>
        <v>205.25417631267186</v>
      </c>
      <c r="N1224" s="5">
        <f>'90.1 Data-SI'!N1224*Convert!$B$6/Convert!$B$5/$D1224</f>
        <v>0.77447911571945616</v>
      </c>
      <c r="O1224" s="5">
        <f>'90.1 Data-SI'!O1224*Convert!$B$6/Convert!$B$5/$D1224</f>
        <v>0.77447911571945616</v>
      </c>
      <c r="P1224" s="5">
        <f>'90.1 Data-SI'!P1224*Convert!$B$6/Convert!$B$5/$D1224</f>
        <v>0</v>
      </c>
      <c r="Q1224" s="5">
        <f>'90.1 Data-SI'!Q1224*Convert!$B$6/Convert!$B$5/$D1224</f>
        <v>0</v>
      </c>
      <c r="R1224" s="5">
        <f>'90.1 Data-SI'!R1224*Convert!$B$6/Convert!$B$5/$D1224</f>
        <v>0</v>
      </c>
      <c r="S1224" s="5">
        <f>'90.1 Data-SI'!S1224*Convert!$B$6/Convert!$B$5/$D1224</f>
        <v>0</v>
      </c>
      <c r="T1224" s="5">
        <f>'90.1 Data-SI'!T1224*Convert!$B$6/Convert!$B$5/$D1224</f>
        <v>129.83712108861283</v>
      </c>
      <c r="U1224" s="5">
        <f>'90.1 Data-SI'!U1224*Convert!$B$7/Convert!$B$5/$D1224</f>
        <v>174.28686947732243</v>
      </c>
      <c r="V1224" s="5">
        <f>'90.1 Data-SI'!V1224*Convert!$B$6/Convert!$B$5/$D1224</f>
        <v>90.459160716032471</v>
      </c>
      <c r="W1224" s="5">
        <f>'90.1 Data-SI'!W1224*Convert!$B$6/Convert!$B$5/$D1224</f>
        <v>542.47959394393911</v>
      </c>
      <c r="X1224" s="5">
        <f>'90.1 Data-SI'!X1224*Convert!$B$7/Convert!$B$5/$D1224</f>
        <v>101.38163400610824</v>
      </c>
      <c r="Y1224" s="5">
        <f t="shared" si="40"/>
        <v>643.86122795004735</v>
      </c>
      <c r="Z1224" s="5">
        <f>'90.1 Data-SI'!Z1224*Convert!$B$6/Convert!$B$5/$D1224</f>
        <v>1613.9112132772507</v>
      </c>
      <c r="AA1224" s="5">
        <f>'90.1 Data-SI'!AA1224*Convert!$B$6/Convert!$B$5/$D1224</f>
        <v>3277.0792983142587</v>
      </c>
      <c r="AB1224" s="5">
        <f t="shared" si="41"/>
        <v>4890.9905115915099</v>
      </c>
    </row>
    <row r="1225" spans="1:28" x14ac:dyDescent="0.25">
      <c r="A1225" s="95">
        <v>2016</v>
      </c>
      <c r="B1225" s="95" t="s">
        <v>64</v>
      </c>
      <c r="C1225" s="52" t="s">
        <v>7</v>
      </c>
      <c r="D1225" s="5">
        <f>VLOOKUP(B1225,SWH!$A$4:$C$19,3,FALSE)</f>
        <v>511.15</v>
      </c>
      <c r="E1225" s="5">
        <f>'90.1 Data-SI'!E1225*Convert!$B$6/Convert!$B$5/$D1225</f>
        <v>0</v>
      </c>
      <c r="F1225" s="5">
        <f>'90.1 Data-SI'!F1225*Convert!$B$7/Convert!$B$5/$D1225</f>
        <v>48.770397904507277</v>
      </c>
      <c r="G1225" s="5">
        <f>'90.1 Data-SI'!G1225*Convert!$B$6/Convert!$B$5/$D1225</f>
        <v>304.23260730161843</v>
      </c>
      <c r="H1225" s="5">
        <f>'90.1 Data-SI'!H1225*Convert!$B$6/Convert!$B$5/$D1225</f>
        <v>94.159449824469888</v>
      </c>
      <c r="I1225" s="5">
        <f>'90.1 Data-SI'!I1225*Convert!$B$6/Convert!$B$5/$D1225</f>
        <v>32.029014096753507</v>
      </c>
      <c r="J1225" s="5">
        <f>'90.1 Data-SI'!J1225*Convert!$B$6/Convert!$B$5/$D1225</f>
        <v>773.51531948656088</v>
      </c>
      <c r="K1225" s="5">
        <f>'90.1 Data-SI'!K1225*Convert!$B$7/Convert!$B$5/$D1225</f>
        <v>276.7465301553143</v>
      </c>
      <c r="L1225" s="5">
        <f>'90.1 Data-SI'!L1225*Convert!$B$6/Convert!$B$5/$D1225</f>
        <v>0</v>
      </c>
      <c r="M1225" s="5">
        <f>'90.1 Data-SI'!M1225*Convert!$B$6/Convert!$B$5/$D1225</f>
        <v>217.99005510450291</v>
      </c>
      <c r="N1225" s="5">
        <f>'90.1 Data-SI'!N1225*Convert!$B$6/Convert!$B$5/$D1225</f>
        <v>0.77447911571945616</v>
      </c>
      <c r="O1225" s="5">
        <f>'90.1 Data-SI'!O1225*Convert!$B$6/Convert!$B$5/$D1225</f>
        <v>0.77447911571945616</v>
      </c>
      <c r="P1225" s="5">
        <f>'90.1 Data-SI'!P1225*Convert!$B$6/Convert!$B$5/$D1225</f>
        <v>0</v>
      </c>
      <c r="Q1225" s="5">
        <f>'90.1 Data-SI'!Q1225*Convert!$B$6/Convert!$B$5/$D1225</f>
        <v>0</v>
      </c>
      <c r="R1225" s="5">
        <f>'90.1 Data-SI'!R1225*Convert!$B$6/Convert!$B$5/$D1225</f>
        <v>0</v>
      </c>
      <c r="S1225" s="5">
        <f>'90.1 Data-SI'!S1225*Convert!$B$6/Convert!$B$5/$D1225</f>
        <v>0</v>
      </c>
      <c r="T1225" s="5">
        <f>'90.1 Data-SI'!T1225*Convert!$B$6/Convert!$B$5/$D1225</f>
        <v>129.83712108861283</v>
      </c>
      <c r="U1225" s="5">
        <f>'90.1 Data-SI'!U1225*Convert!$B$7/Convert!$B$5/$D1225</f>
        <v>168.51972132555133</v>
      </c>
      <c r="V1225" s="5">
        <f>'90.1 Data-SI'!V1225*Convert!$B$6/Convert!$B$5/$D1225</f>
        <v>89.873998717488874</v>
      </c>
      <c r="W1225" s="5">
        <f>'90.1 Data-SI'!W1225*Convert!$B$6/Convert!$B$5/$D1225</f>
        <v>522.22266240612134</v>
      </c>
      <c r="X1225" s="5">
        <f>'90.1 Data-SI'!X1225*Convert!$B$7/Convert!$B$5/$D1225</f>
        <v>48.770397904507277</v>
      </c>
      <c r="Y1225" s="5">
        <f t="shared" si="40"/>
        <v>570.99306031062861</v>
      </c>
      <c r="Z1225" s="5">
        <f>'90.1 Data-SI'!Z1225*Convert!$B$6/Convert!$B$5/$D1225</f>
        <v>1443.3709119958264</v>
      </c>
      <c r="AA1225" s="5">
        <f>'90.1 Data-SI'!AA1225*Convert!$B$6/Convert!$B$5/$D1225</f>
        <v>3085.7657460845371</v>
      </c>
      <c r="AB1225" s="5">
        <f t="shared" si="41"/>
        <v>4529.1366580803633</v>
      </c>
    </row>
    <row r="1226" spans="1:28" x14ac:dyDescent="0.25">
      <c r="A1226" s="95">
        <v>2016</v>
      </c>
      <c r="B1226" s="95" t="s">
        <v>64</v>
      </c>
      <c r="C1226" s="52" t="s">
        <v>17</v>
      </c>
      <c r="D1226" s="5">
        <f>VLOOKUP(B1226,SWH!$A$4:$C$19,3,FALSE)</f>
        <v>511.15</v>
      </c>
      <c r="E1226" s="5">
        <f>'90.1 Data-SI'!E1226*Convert!$B$6/Convert!$B$5/$D1226</f>
        <v>0</v>
      </c>
      <c r="F1226" s="5">
        <f>'90.1 Data-SI'!F1226*Convert!$B$7/Convert!$B$5/$D1226</f>
        <v>19.522297216516137</v>
      </c>
      <c r="G1226" s="5">
        <f>'90.1 Data-SI'!G1226*Convert!$B$6/Convert!$B$5/$D1226</f>
        <v>130.78370667449215</v>
      </c>
      <c r="H1226" s="5">
        <f>'90.1 Data-SI'!H1226*Convert!$B$6/Convert!$B$5/$D1226</f>
        <v>94.744611823013457</v>
      </c>
      <c r="I1226" s="5">
        <f>'90.1 Data-SI'!I1226*Convert!$B$6/Convert!$B$5/$D1226</f>
        <v>32.132277978849437</v>
      </c>
      <c r="J1226" s="5">
        <f>'90.1 Data-SI'!J1226*Convert!$B$6/Convert!$B$5/$D1226</f>
        <v>773.51531948656088</v>
      </c>
      <c r="K1226" s="5">
        <f>'90.1 Data-SI'!K1226*Convert!$B$7/Convert!$B$5/$D1226</f>
        <v>276.7465301553143</v>
      </c>
      <c r="L1226" s="5">
        <f>'90.1 Data-SI'!L1226*Convert!$B$6/Convert!$B$5/$D1226</f>
        <v>0</v>
      </c>
      <c r="M1226" s="5">
        <f>'90.1 Data-SI'!M1226*Convert!$B$6/Convert!$B$5/$D1226</f>
        <v>139.35460888845415</v>
      </c>
      <c r="N1226" s="5">
        <f>'90.1 Data-SI'!N1226*Convert!$B$6/Convert!$B$5/$D1226</f>
        <v>0.77447911571945616</v>
      </c>
      <c r="O1226" s="5">
        <f>'90.1 Data-SI'!O1226*Convert!$B$6/Convert!$B$5/$D1226</f>
        <v>0.77447911571945616</v>
      </c>
      <c r="P1226" s="5">
        <f>'90.1 Data-SI'!P1226*Convert!$B$6/Convert!$B$5/$D1226</f>
        <v>0</v>
      </c>
      <c r="Q1226" s="5">
        <f>'90.1 Data-SI'!Q1226*Convert!$B$6/Convert!$B$5/$D1226</f>
        <v>0</v>
      </c>
      <c r="R1226" s="5">
        <f>'90.1 Data-SI'!R1226*Convert!$B$6/Convert!$B$5/$D1226</f>
        <v>0</v>
      </c>
      <c r="S1226" s="5">
        <f>'90.1 Data-SI'!S1226*Convert!$B$6/Convert!$B$5/$D1226</f>
        <v>0</v>
      </c>
      <c r="T1226" s="5">
        <f>'90.1 Data-SI'!T1226*Convert!$B$6/Convert!$B$5/$D1226</f>
        <v>129.80269979458083</v>
      </c>
      <c r="U1226" s="5">
        <f>'90.1 Data-SI'!U1226*Convert!$B$7/Convert!$B$5/$D1226</f>
        <v>176.69622963470172</v>
      </c>
      <c r="V1226" s="5">
        <f>'90.1 Data-SI'!V1226*Convert!$B$6/Convert!$B$5/$D1226</f>
        <v>92.163014770615263</v>
      </c>
      <c r="W1226" s="5">
        <f>'90.1 Data-SI'!W1226*Convert!$B$6/Convert!$B$5/$D1226</f>
        <v>270.13831556294627</v>
      </c>
      <c r="X1226" s="5">
        <f>'90.1 Data-SI'!X1226*Convert!$B$7/Convert!$B$5/$D1226</f>
        <v>19.522297216516137</v>
      </c>
      <c r="Y1226" s="5">
        <f t="shared" si="40"/>
        <v>289.66061277946244</v>
      </c>
      <c r="Z1226" s="5">
        <f>'90.1 Data-SI'!Z1226*Convert!$B$6/Convert!$B$5/$D1226</f>
        <v>1381.8084276196375</v>
      </c>
      <c r="AA1226" s="5">
        <f>'90.1 Data-SI'!AA1226*Convert!$B$6/Convert!$B$5/$D1226</f>
        <v>2775.0447248578917</v>
      </c>
      <c r="AB1226" s="5">
        <f t="shared" si="41"/>
        <v>4156.853152477529</v>
      </c>
    </row>
    <row r="1227" spans="1:28" x14ac:dyDescent="0.25">
      <c r="A1227" s="95">
        <v>2016</v>
      </c>
      <c r="B1227" s="95" t="s">
        <v>64</v>
      </c>
      <c r="C1227" s="52" t="s">
        <v>14</v>
      </c>
      <c r="D1227" s="5">
        <f>VLOOKUP(B1227,SWH!$A$4:$C$19,3,FALSE)</f>
        <v>511.15</v>
      </c>
      <c r="E1227" s="5">
        <f>'90.1 Data-SI'!E1227*Convert!$B$6/Convert!$B$5/$D1227</f>
        <v>0</v>
      </c>
      <c r="F1227" s="5">
        <f>'90.1 Data-SI'!F1227*Convert!$B$7/Convert!$B$5/$D1227</f>
        <v>212.57154346951867</v>
      </c>
      <c r="G1227" s="5">
        <f>'90.1 Data-SI'!G1227*Convert!$B$6/Convert!$B$5/$D1227</f>
        <v>210.761583357788</v>
      </c>
      <c r="H1227" s="5">
        <f>'90.1 Data-SI'!H1227*Convert!$B$6/Convert!$B$5/$D1227</f>
        <v>94.744611823013457</v>
      </c>
      <c r="I1227" s="5">
        <f>'90.1 Data-SI'!I1227*Convert!$B$6/Convert!$B$5/$D1227</f>
        <v>32.183909919897395</v>
      </c>
      <c r="J1227" s="5">
        <f>'90.1 Data-SI'!J1227*Convert!$B$6/Convert!$B$5/$D1227</f>
        <v>773.51531948656088</v>
      </c>
      <c r="K1227" s="5">
        <f>'90.1 Data-SI'!K1227*Convert!$B$7/Convert!$B$5/$D1227</f>
        <v>276.7465301553143</v>
      </c>
      <c r="L1227" s="5">
        <f>'90.1 Data-SI'!L1227*Convert!$B$6/Convert!$B$5/$D1227</f>
        <v>0</v>
      </c>
      <c r="M1227" s="5">
        <f>'90.1 Data-SI'!M1227*Convert!$B$6/Convert!$B$5/$D1227</f>
        <v>146.99613616355273</v>
      </c>
      <c r="N1227" s="5">
        <f>'90.1 Data-SI'!N1227*Convert!$B$6/Convert!$B$5/$D1227</f>
        <v>0.77447911571945616</v>
      </c>
      <c r="O1227" s="5">
        <f>'90.1 Data-SI'!O1227*Convert!$B$6/Convert!$B$5/$D1227</f>
        <v>0.77447911571945616</v>
      </c>
      <c r="P1227" s="5">
        <f>'90.1 Data-SI'!P1227*Convert!$B$6/Convert!$B$5/$D1227</f>
        <v>0</v>
      </c>
      <c r="Q1227" s="5">
        <f>'90.1 Data-SI'!Q1227*Convert!$B$6/Convert!$B$5/$D1227</f>
        <v>0</v>
      </c>
      <c r="R1227" s="5">
        <f>'90.1 Data-SI'!R1227*Convert!$B$6/Convert!$B$5/$D1227</f>
        <v>0</v>
      </c>
      <c r="S1227" s="5">
        <f>'90.1 Data-SI'!S1227*Convert!$B$6/Convert!$B$5/$D1227</f>
        <v>0</v>
      </c>
      <c r="T1227" s="5">
        <f>'90.1 Data-SI'!T1227*Convert!$B$6/Convert!$B$5/$D1227</f>
        <v>129.90596367667678</v>
      </c>
      <c r="U1227" s="5">
        <f>'90.1 Data-SI'!U1227*Convert!$B$7/Convert!$B$5/$D1227</f>
        <v>192.18329040181732</v>
      </c>
      <c r="V1227" s="5">
        <f>'90.1 Data-SI'!V1227*Convert!$B$6/Convert!$B$5/$D1227</f>
        <v>87.757089134522374</v>
      </c>
      <c r="W1227" s="5">
        <f>'90.1 Data-SI'!W1227*Convert!$B$6/Convert!$B$5/$D1227</f>
        <v>357.75771952134079</v>
      </c>
      <c r="X1227" s="5">
        <f>'90.1 Data-SI'!X1227*Convert!$B$7/Convert!$B$5/$D1227</f>
        <v>212.57154346951867</v>
      </c>
      <c r="Y1227" s="5">
        <f t="shared" si="40"/>
        <v>570.32926299085943</v>
      </c>
      <c r="Z1227" s="5">
        <f>'90.1 Data-SI'!Z1227*Convert!$B$6/Convert!$B$5/$D1227</f>
        <v>1991.0653319856099</v>
      </c>
      <c r="AA1227" s="5">
        <f>'90.1 Data-SI'!AA1227*Convert!$B$6/Convert!$B$5/$D1227</f>
        <v>3467.6700033693091</v>
      </c>
      <c r="AB1227" s="5">
        <f t="shared" si="41"/>
        <v>5458.7353353549188</v>
      </c>
    </row>
    <row r="1228" spans="1:28" x14ac:dyDescent="0.25">
      <c r="A1228" s="95">
        <v>2016</v>
      </c>
      <c r="B1228" s="95" t="s">
        <v>64</v>
      </c>
      <c r="C1228" s="52" t="s">
        <v>2</v>
      </c>
      <c r="D1228" s="5">
        <f>VLOOKUP(B1228,SWH!$A$4:$C$19,3,FALSE)</f>
        <v>511.15</v>
      </c>
      <c r="E1228" s="5">
        <f>'90.1 Data-SI'!E1228*Convert!$B$6/Convert!$B$5/$D1228</f>
        <v>0</v>
      </c>
      <c r="F1228" s="5">
        <f>'90.1 Data-SI'!F1228*Convert!$B$7/Convert!$B$5/$D1228</f>
        <v>99.903029117349789</v>
      </c>
      <c r="G1228" s="5">
        <f>'90.1 Data-SI'!G1228*Convert!$B$6/Convert!$B$5/$D1228</f>
        <v>188.42216353103569</v>
      </c>
      <c r="H1228" s="5">
        <f>'90.1 Data-SI'!H1228*Convert!$B$6/Convert!$B$5/$D1228</f>
        <v>93.81523688415011</v>
      </c>
      <c r="I1228" s="5">
        <f>'90.1 Data-SI'!I1228*Convert!$B$6/Convert!$B$5/$D1228</f>
        <v>32.029014096753507</v>
      </c>
      <c r="J1228" s="5">
        <f>'90.1 Data-SI'!J1228*Convert!$B$6/Convert!$B$5/$D1228</f>
        <v>773.51531948656088</v>
      </c>
      <c r="K1228" s="5">
        <f>'90.1 Data-SI'!K1228*Convert!$B$7/Convert!$B$5/$D1228</f>
        <v>276.7465301553143</v>
      </c>
      <c r="L1228" s="5">
        <f>'90.1 Data-SI'!L1228*Convert!$B$6/Convert!$B$5/$D1228</f>
        <v>0</v>
      </c>
      <c r="M1228" s="5">
        <f>'90.1 Data-SI'!M1228*Convert!$B$6/Convert!$B$5/$D1228</f>
        <v>210.77879400480398</v>
      </c>
      <c r="N1228" s="5">
        <f>'90.1 Data-SI'!N1228*Convert!$B$6/Convert!$B$5/$D1228</f>
        <v>0.77447911571945616</v>
      </c>
      <c r="O1228" s="5">
        <f>'90.1 Data-SI'!O1228*Convert!$B$6/Convert!$B$5/$D1228</f>
        <v>0.77447911571945616</v>
      </c>
      <c r="P1228" s="5">
        <f>'90.1 Data-SI'!P1228*Convert!$B$6/Convert!$B$5/$D1228</f>
        <v>0</v>
      </c>
      <c r="Q1228" s="5">
        <f>'90.1 Data-SI'!Q1228*Convert!$B$6/Convert!$B$5/$D1228</f>
        <v>0</v>
      </c>
      <c r="R1228" s="5">
        <f>'90.1 Data-SI'!R1228*Convert!$B$6/Convert!$B$5/$D1228</f>
        <v>0</v>
      </c>
      <c r="S1228" s="5">
        <f>'90.1 Data-SI'!S1228*Convert!$B$6/Convert!$B$5/$D1228</f>
        <v>0</v>
      </c>
      <c r="T1228" s="5">
        <f>'90.1 Data-SI'!T1228*Convert!$B$6/Convert!$B$5/$D1228</f>
        <v>129.88875302966079</v>
      </c>
      <c r="U1228" s="5">
        <f>'90.1 Data-SI'!U1228*Convert!$B$7/Convert!$B$5/$D1228</f>
        <v>187.1171541295771</v>
      </c>
      <c r="V1228" s="5">
        <f>'90.1 Data-SI'!V1228*Convert!$B$6/Convert!$B$5/$D1228</f>
        <v>87.70545719347443</v>
      </c>
      <c r="W1228" s="5">
        <f>'90.1 Data-SI'!W1228*Convert!$B$6/Convert!$B$5/$D1228</f>
        <v>399.20095753583962</v>
      </c>
      <c r="X1228" s="5">
        <f>'90.1 Data-SI'!X1228*Convert!$B$7/Convert!$B$5/$D1228</f>
        <v>99.903029117349789</v>
      </c>
      <c r="Y1228" s="5">
        <f t="shared" si="40"/>
        <v>499.10398665318939</v>
      </c>
      <c r="Z1228" s="5">
        <f>'90.1 Data-SI'!Z1228*Convert!$B$6/Convert!$B$5/$D1228</f>
        <v>1647.0761300770594</v>
      </c>
      <c r="AA1228" s="5">
        <f>'90.1 Data-SI'!AA1228*Convert!$B$6/Convert!$B$5/$D1228</f>
        <v>3163.9881367722019</v>
      </c>
      <c r="AB1228" s="5">
        <f t="shared" si="41"/>
        <v>4811.064266849261</v>
      </c>
    </row>
    <row r="1229" spans="1:28" x14ac:dyDescent="0.25">
      <c r="A1229" s="95">
        <v>2016</v>
      </c>
      <c r="B1229" s="95" t="s">
        <v>64</v>
      </c>
      <c r="C1229" s="52" t="s">
        <v>18</v>
      </c>
      <c r="D1229" s="5">
        <f>VLOOKUP(B1229,SWH!$A$4:$C$19,3,FALSE)</f>
        <v>511.15</v>
      </c>
      <c r="E1229" s="5">
        <f>'90.1 Data-SI'!E1229*Convert!$B$6/Convert!$B$5/$D1229</f>
        <v>0</v>
      </c>
      <c r="F1229" s="5">
        <f>'90.1 Data-SI'!F1229*Convert!$B$7/Convert!$B$5/$D1229</f>
        <v>141.42767398132756</v>
      </c>
      <c r="G1229" s="5">
        <f>'90.1 Data-SI'!G1229*Convert!$B$6/Convert!$B$5/$D1229</f>
        <v>57.862195267751368</v>
      </c>
      <c r="H1229" s="5">
        <f>'90.1 Data-SI'!H1229*Convert!$B$6/Convert!$B$5/$D1229</f>
        <v>95.019982175269277</v>
      </c>
      <c r="I1229" s="5">
        <f>'90.1 Data-SI'!I1229*Convert!$B$6/Convert!$B$5/$D1229</f>
        <v>32.201120566913389</v>
      </c>
      <c r="J1229" s="5">
        <f>'90.1 Data-SI'!J1229*Convert!$B$6/Convert!$B$5/$D1229</f>
        <v>773.51531948656088</v>
      </c>
      <c r="K1229" s="5">
        <f>'90.1 Data-SI'!K1229*Convert!$B$7/Convert!$B$5/$D1229</f>
        <v>276.7465301553143</v>
      </c>
      <c r="L1229" s="5">
        <f>'90.1 Data-SI'!L1229*Convert!$B$6/Convert!$B$5/$D1229</f>
        <v>0</v>
      </c>
      <c r="M1229" s="5">
        <f>'90.1 Data-SI'!M1229*Convert!$B$6/Convert!$B$5/$D1229</f>
        <v>137.18606736443965</v>
      </c>
      <c r="N1229" s="5">
        <f>'90.1 Data-SI'!N1229*Convert!$B$6/Convert!$B$5/$D1229</f>
        <v>0.77447911571945616</v>
      </c>
      <c r="O1229" s="5">
        <f>'90.1 Data-SI'!O1229*Convert!$B$6/Convert!$B$5/$D1229</f>
        <v>0.77447911571945616</v>
      </c>
      <c r="P1229" s="5">
        <f>'90.1 Data-SI'!P1229*Convert!$B$6/Convert!$B$5/$D1229</f>
        <v>0</v>
      </c>
      <c r="Q1229" s="5">
        <f>'90.1 Data-SI'!Q1229*Convert!$B$6/Convert!$B$5/$D1229</f>
        <v>0</v>
      </c>
      <c r="R1229" s="5">
        <f>'90.1 Data-SI'!R1229*Convert!$B$6/Convert!$B$5/$D1229</f>
        <v>0</v>
      </c>
      <c r="S1229" s="5">
        <f>'90.1 Data-SI'!S1229*Convert!$B$6/Convert!$B$5/$D1229</f>
        <v>0</v>
      </c>
      <c r="T1229" s="5">
        <f>'90.1 Data-SI'!T1229*Convert!$B$6/Convert!$B$5/$D1229</f>
        <v>129.92317432369276</v>
      </c>
      <c r="U1229" s="5">
        <f>'90.1 Data-SI'!U1229*Convert!$B$7/Convert!$B$5/$D1229</f>
        <v>197.5734237612356</v>
      </c>
      <c r="V1229" s="5">
        <f>'90.1 Data-SI'!V1229*Convert!$B$6/Convert!$B$5/$D1229</f>
        <v>87.378454900170638</v>
      </c>
      <c r="W1229" s="5">
        <f>'90.1 Data-SI'!W1229*Convert!$B$6/Convert!$B$5/$D1229</f>
        <v>195.04826263219101</v>
      </c>
      <c r="X1229" s="5">
        <f>'90.1 Data-SI'!X1229*Convert!$B$7/Convert!$B$5/$D1229</f>
        <v>141.42767398132756</v>
      </c>
      <c r="Y1229" s="5">
        <f t="shared" si="40"/>
        <v>336.47593661351857</v>
      </c>
      <c r="Z1229" s="5">
        <f>'90.1 Data-SI'!Z1229*Convert!$B$6/Convert!$B$5/$D1229</f>
        <v>1798.9600899931527</v>
      </c>
      <c r="AA1229" s="5">
        <f>'90.1 Data-SI'!AA1229*Convert!$B$6/Convert!$B$5/$D1229</f>
        <v>3112.8208831936699</v>
      </c>
      <c r="AB1229" s="5">
        <f t="shared" si="41"/>
        <v>4911.7809731868228</v>
      </c>
    </row>
    <row r="1230" spans="1:28" x14ac:dyDescent="0.25">
      <c r="A1230" s="95">
        <v>2016</v>
      </c>
      <c r="B1230" s="95" t="s">
        <v>64</v>
      </c>
      <c r="C1230" s="52" t="s">
        <v>4</v>
      </c>
      <c r="D1230" s="5">
        <f>VLOOKUP(B1230,SWH!$A$4:$C$19,3,FALSE)</f>
        <v>511.15</v>
      </c>
      <c r="E1230" s="5">
        <f>'90.1 Data-SI'!E1230*Convert!$B$6/Convert!$B$5/$D1230</f>
        <v>0</v>
      </c>
      <c r="F1230" s="5">
        <f>'90.1 Data-SI'!F1230*Convert!$B$7/Convert!$B$5/$D1230</f>
        <v>335.94963426695796</v>
      </c>
      <c r="G1230" s="5">
        <f>'90.1 Data-SI'!G1230*Convert!$B$6/Convert!$B$5/$D1230</f>
        <v>121.24900822763486</v>
      </c>
      <c r="H1230" s="5">
        <f>'90.1 Data-SI'!H1230*Convert!$B$6/Convert!$B$5/$D1230</f>
        <v>94.245503059549819</v>
      </c>
      <c r="I1230" s="5">
        <f>'90.1 Data-SI'!I1230*Convert!$B$6/Convert!$B$5/$D1230</f>
        <v>32.080646037801472</v>
      </c>
      <c r="J1230" s="5">
        <f>'90.1 Data-SI'!J1230*Convert!$B$6/Convert!$B$5/$D1230</f>
        <v>773.51531948656088</v>
      </c>
      <c r="K1230" s="5">
        <f>'90.1 Data-SI'!K1230*Convert!$B$7/Convert!$B$5/$D1230</f>
        <v>276.7465301553143</v>
      </c>
      <c r="L1230" s="5">
        <f>'90.1 Data-SI'!L1230*Convert!$B$6/Convert!$B$5/$D1230</f>
        <v>0</v>
      </c>
      <c r="M1230" s="5">
        <f>'90.1 Data-SI'!M1230*Convert!$B$6/Convert!$B$5/$D1230</f>
        <v>144.81038399252233</v>
      </c>
      <c r="N1230" s="5">
        <f>'90.1 Data-SI'!N1230*Convert!$B$6/Convert!$B$5/$D1230</f>
        <v>0.77447911571945616</v>
      </c>
      <c r="O1230" s="5">
        <f>'90.1 Data-SI'!O1230*Convert!$B$6/Convert!$B$5/$D1230</f>
        <v>0.77447911571945616</v>
      </c>
      <c r="P1230" s="5">
        <f>'90.1 Data-SI'!P1230*Convert!$B$6/Convert!$B$5/$D1230</f>
        <v>0</v>
      </c>
      <c r="Q1230" s="5">
        <f>'90.1 Data-SI'!Q1230*Convert!$B$6/Convert!$B$5/$D1230</f>
        <v>0</v>
      </c>
      <c r="R1230" s="5">
        <f>'90.1 Data-SI'!R1230*Convert!$B$6/Convert!$B$5/$D1230</f>
        <v>0</v>
      </c>
      <c r="S1230" s="5">
        <f>'90.1 Data-SI'!S1230*Convert!$B$6/Convert!$B$5/$D1230</f>
        <v>0</v>
      </c>
      <c r="T1230" s="5">
        <f>'90.1 Data-SI'!T1230*Convert!$B$6/Convert!$B$5/$D1230</f>
        <v>129.94038497070875</v>
      </c>
      <c r="U1230" s="5">
        <f>'90.1 Data-SI'!U1230*Convert!$B$7/Convert!$B$5/$D1230</f>
        <v>207.25799123979698</v>
      </c>
      <c r="V1230" s="5">
        <f>'90.1 Data-SI'!V1230*Convert!$B$6/Convert!$B$5/$D1230</f>
        <v>86.208130903083472</v>
      </c>
      <c r="W1230" s="5">
        <f>'90.1 Data-SI'!W1230*Convert!$B$6/Convert!$B$5/$D1230</f>
        <v>266.05939222015718</v>
      </c>
      <c r="X1230" s="5">
        <f>'90.1 Data-SI'!X1230*Convert!$B$7/Convert!$B$5/$D1230</f>
        <v>335.94963426695796</v>
      </c>
      <c r="Y1230" s="5">
        <f t="shared" si="40"/>
        <v>602.00902648711508</v>
      </c>
      <c r="Z1230" s="5">
        <f>'90.1 Data-SI'!Z1230*Convert!$B$6/Convert!$B$5/$D1230</f>
        <v>2395.567168802374</v>
      </c>
      <c r="AA1230" s="5">
        <f>'90.1 Data-SI'!AA1230*Convert!$B$6/Convert!$B$5/$D1230</f>
        <v>3778.3738139489383</v>
      </c>
      <c r="AB1230" s="5">
        <f t="shared" si="41"/>
        <v>6173.9409827513118</v>
      </c>
    </row>
    <row r="1231" spans="1:28" x14ac:dyDescent="0.25">
      <c r="A1231" s="95">
        <v>2016</v>
      </c>
      <c r="B1231" s="95" t="s">
        <v>64</v>
      </c>
      <c r="C1231" s="52" t="s">
        <v>5</v>
      </c>
      <c r="D1231" s="5">
        <f>VLOOKUP(B1231,SWH!$A$4:$C$19,3,FALSE)</f>
        <v>511.15</v>
      </c>
      <c r="E1231" s="5">
        <f>'90.1 Data-SI'!E1231*Convert!$B$6/Convert!$B$5/$D1231</f>
        <v>0</v>
      </c>
      <c r="F1231" s="5">
        <f>'90.1 Data-SI'!F1231*Convert!$B$7/Convert!$B$5/$D1231</f>
        <v>207.35224493788519</v>
      </c>
      <c r="G1231" s="5">
        <f>'90.1 Data-SI'!G1231*Convert!$B$6/Convert!$B$5/$D1231</f>
        <v>130.07807014683667</v>
      </c>
      <c r="H1231" s="5">
        <f>'90.1 Data-SI'!H1231*Convert!$B$6/Convert!$B$5/$D1231</f>
        <v>94.176660471485874</v>
      </c>
      <c r="I1231" s="5">
        <f>'90.1 Data-SI'!I1231*Convert!$B$6/Convert!$B$5/$D1231</f>
        <v>32.149488625865423</v>
      </c>
      <c r="J1231" s="5">
        <f>'90.1 Data-SI'!J1231*Convert!$B$6/Convert!$B$5/$D1231</f>
        <v>773.51531948656088</v>
      </c>
      <c r="K1231" s="5">
        <f>'90.1 Data-SI'!K1231*Convert!$B$7/Convert!$B$5/$D1231</f>
        <v>276.7465301553143</v>
      </c>
      <c r="L1231" s="5">
        <f>'90.1 Data-SI'!L1231*Convert!$B$6/Convert!$B$5/$D1231</f>
        <v>0</v>
      </c>
      <c r="M1231" s="5">
        <f>'90.1 Data-SI'!M1231*Convert!$B$6/Convert!$B$5/$D1231</f>
        <v>213.08502070494637</v>
      </c>
      <c r="N1231" s="5">
        <f>'90.1 Data-SI'!N1231*Convert!$B$6/Convert!$B$5/$D1231</f>
        <v>0.77447911571945616</v>
      </c>
      <c r="O1231" s="5">
        <f>'90.1 Data-SI'!O1231*Convert!$B$6/Convert!$B$5/$D1231</f>
        <v>0.77447911571945616</v>
      </c>
      <c r="P1231" s="5">
        <f>'90.1 Data-SI'!P1231*Convert!$B$6/Convert!$B$5/$D1231</f>
        <v>0</v>
      </c>
      <c r="Q1231" s="5">
        <f>'90.1 Data-SI'!Q1231*Convert!$B$6/Convert!$B$5/$D1231</f>
        <v>0</v>
      </c>
      <c r="R1231" s="5">
        <f>'90.1 Data-SI'!R1231*Convert!$B$6/Convert!$B$5/$D1231</f>
        <v>0</v>
      </c>
      <c r="S1231" s="5">
        <f>'90.1 Data-SI'!S1231*Convert!$B$6/Convert!$B$5/$D1231</f>
        <v>0</v>
      </c>
      <c r="T1231" s="5">
        <f>'90.1 Data-SI'!T1231*Convert!$B$6/Convert!$B$5/$D1231</f>
        <v>129.92317432369276</v>
      </c>
      <c r="U1231" s="5">
        <f>'90.1 Data-SI'!U1231*Convert!$B$7/Convert!$B$5/$D1231</f>
        <v>203.00479311356747</v>
      </c>
      <c r="V1231" s="5">
        <f>'90.1 Data-SI'!V1231*Convert!$B$6/Convert!$B$5/$D1231</f>
        <v>86.122077668003513</v>
      </c>
      <c r="W1231" s="5">
        <f>'90.1 Data-SI'!W1231*Convert!$B$6/Convert!$B$5/$D1231</f>
        <v>343.16309085178307</v>
      </c>
      <c r="X1231" s="5">
        <f>'90.1 Data-SI'!X1231*Convert!$B$7/Convert!$B$5/$D1231</f>
        <v>207.35224493788519</v>
      </c>
      <c r="Y1231" s="5">
        <f t="shared" si="40"/>
        <v>550.51533578966826</v>
      </c>
      <c r="Z1231" s="5">
        <f>'90.1 Data-SI'!Z1231*Convert!$B$6/Convert!$B$5/$D1231</f>
        <v>2007.4498679448304</v>
      </c>
      <c r="AA1231" s="5">
        <f>'90.1 Data-SI'!AA1231*Convert!$B$6/Convert!$B$5/$D1231</f>
        <v>3467.2569478409255</v>
      </c>
      <c r="AB1231" s="5">
        <f t="shared" si="41"/>
        <v>5474.7068157857557</v>
      </c>
    </row>
    <row r="1232" spans="1:28" x14ac:dyDescent="0.25">
      <c r="A1232" s="95">
        <v>2016</v>
      </c>
      <c r="B1232" s="95" t="s">
        <v>64</v>
      </c>
      <c r="C1232" s="52" t="s">
        <v>15</v>
      </c>
      <c r="D1232" s="5">
        <f>VLOOKUP(B1232,SWH!$A$4:$C$19,3,FALSE)</f>
        <v>511.15</v>
      </c>
      <c r="E1232" s="5">
        <f>'90.1 Data-SI'!E1232*Convert!$B$6/Convert!$B$5/$D1232</f>
        <v>0</v>
      </c>
      <c r="F1232" s="5">
        <f>'90.1 Data-SI'!F1232*Convert!$B$7/Convert!$B$5/$D1232</f>
        <v>187.44115121675526</v>
      </c>
      <c r="G1232" s="5">
        <f>'90.1 Data-SI'!G1232*Convert!$B$6/Convert!$B$5/$D1232</f>
        <v>26.504396404621389</v>
      </c>
      <c r="H1232" s="5">
        <f>'90.1 Data-SI'!H1232*Convert!$B$6/Convert!$B$5/$D1232</f>
        <v>94.89950764615736</v>
      </c>
      <c r="I1232" s="5">
        <f>'90.1 Data-SI'!I1232*Convert!$B$6/Convert!$B$5/$D1232</f>
        <v>32.183909919897395</v>
      </c>
      <c r="J1232" s="5">
        <f>'90.1 Data-SI'!J1232*Convert!$B$6/Convert!$B$5/$D1232</f>
        <v>773.51531948656088</v>
      </c>
      <c r="K1232" s="5">
        <f>'90.1 Data-SI'!K1232*Convert!$B$7/Convert!$B$5/$D1232</f>
        <v>276.7465301553143</v>
      </c>
      <c r="L1232" s="5">
        <f>'90.1 Data-SI'!L1232*Convert!$B$6/Convert!$B$5/$D1232</f>
        <v>0</v>
      </c>
      <c r="M1232" s="5">
        <f>'90.1 Data-SI'!M1232*Convert!$B$6/Convert!$B$5/$D1232</f>
        <v>134.57004901800948</v>
      </c>
      <c r="N1232" s="5">
        <f>'90.1 Data-SI'!N1232*Convert!$B$6/Convert!$B$5/$D1232</f>
        <v>0.77447911571945616</v>
      </c>
      <c r="O1232" s="5">
        <f>'90.1 Data-SI'!O1232*Convert!$B$6/Convert!$B$5/$D1232</f>
        <v>0.77447911571945616</v>
      </c>
      <c r="P1232" s="5">
        <f>'90.1 Data-SI'!P1232*Convert!$B$6/Convert!$B$5/$D1232</f>
        <v>0</v>
      </c>
      <c r="Q1232" s="5">
        <f>'90.1 Data-SI'!Q1232*Convert!$B$6/Convert!$B$5/$D1232</f>
        <v>0</v>
      </c>
      <c r="R1232" s="5">
        <f>'90.1 Data-SI'!R1232*Convert!$B$6/Convert!$B$5/$D1232</f>
        <v>0</v>
      </c>
      <c r="S1232" s="5">
        <f>'90.1 Data-SI'!S1232*Convert!$B$6/Convert!$B$5/$D1232</f>
        <v>0</v>
      </c>
      <c r="T1232" s="5">
        <f>'90.1 Data-SI'!T1232*Convert!$B$6/Convert!$B$5/$D1232</f>
        <v>129.95759561772476</v>
      </c>
      <c r="U1232" s="5">
        <f>'90.1 Data-SI'!U1232*Convert!$B$7/Convert!$B$5/$D1232</f>
        <v>206.19174628017436</v>
      </c>
      <c r="V1232" s="5">
        <f>'90.1 Data-SI'!V1232*Convert!$B$6/Convert!$B$5/$D1232</f>
        <v>86.070445726955555</v>
      </c>
      <c r="W1232" s="5">
        <f>'90.1 Data-SI'!W1232*Convert!$B$6/Convert!$B$5/$D1232</f>
        <v>161.07444542263087</v>
      </c>
      <c r="X1232" s="5">
        <f>'90.1 Data-SI'!X1232*Convert!$B$7/Convert!$B$5/$D1232</f>
        <v>187.44115121675526</v>
      </c>
      <c r="Y1232" s="5">
        <f t="shared" si="40"/>
        <v>348.5155966393861</v>
      </c>
      <c r="Z1232" s="5">
        <f>'90.1 Data-SI'!Z1232*Convert!$B$6/Convert!$B$5/$D1232</f>
        <v>1958.5888410664406</v>
      </c>
      <c r="AA1232" s="5">
        <f>'90.1 Data-SI'!AA1232*Convert!$B$6/Convert!$B$5/$D1232</f>
        <v>3237.0645440020867</v>
      </c>
      <c r="AB1232" s="5">
        <f t="shared" si="41"/>
        <v>5195.6533850685273</v>
      </c>
    </row>
    <row r="1233" spans="1:28" x14ac:dyDescent="0.25">
      <c r="A1233" s="95">
        <v>2016</v>
      </c>
      <c r="B1233" s="95" t="s">
        <v>64</v>
      </c>
      <c r="C1233" s="52" t="s">
        <v>16</v>
      </c>
      <c r="D1233" s="5">
        <f>VLOOKUP(B1233,SWH!$A$4:$C$19,3,FALSE)</f>
        <v>511.15</v>
      </c>
      <c r="E1233" s="5">
        <f>'90.1 Data-SI'!E1233*Convert!$B$6/Convert!$B$5/$D1233</f>
        <v>0</v>
      </c>
      <c r="F1233" s="5">
        <f>'90.1 Data-SI'!F1233*Convert!$B$7/Convert!$B$5/$D1233</f>
        <v>490.50802656319627</v>
      </c>
      <c r="G1233" s="5">
        <f>'90.1 Data-SI'!G1233*Convert!$B$6/Convert!$B$5/$D1233</f>
        <v>132.60803525818687</v>
      </c>
      <c r="H1233" s="5">
        <f>'90.1 Data-SI'!H1233*Convert!$B$6/Convert!$B$5/$D1233</f>
        <v>94.228292412533833</v>
      </c>
      <c r="I1233" s="5">
        <f>'90.1 Data-SI'!I1233*Convert!$B$6/Convert!$B$5/$D1233</f>
        <v>32.132277978849437</v>
      </c>
      <c r="J1233" s="5">
        <f>'90.1 Data-SI'!J1233*Convert!$B$6/Convert!$B$5/$D1233</f>
        <v>773.51531948656088</v>
      </c>
      <c r="K1233" s="5">
        <f>'90.1 Data-SI'!K1233*Convert!$B$7/Convert!$B$5/$D1233</f>
        <v>276.7465301553143</v>
      </c>
      <c r="L1233" s="5">
        <f>'90.1 Data-SI'!L1233*Convert!$B$6/Convert!$B$5/$D1233</f>
        <v>0</v>
      </c>
      <c r="M1233" s="5">
        <f>'90.1 Data-SI'!M1233*Convert!$B$6/Convert!$B$5/$D1233</f>
        <v>152.45191126762094</v>
      </c>
      <c r="N1233" s="5">
        <f>'90.1 Data-SI'!N1233*Convert!$B$6/Convert!$B$5/$D1233</f>
        <v>0.77447911571945616</v>
      </c>
      <c r="O1233" s="5">
        <f>'90.1 Data-SI'!O1233*Convert!$B$6/Convert!$B$5/$D1233</f>
        <v>0.77447911571945616</v>
      </c>
      <c r="P1233" s="5">
        <f>'90.1 Data-SI'!P1233*Convert!$B$6/Convert!$B$5/$D1233</f>
        <v>0</v>
      </c>
      <c r="Q1233" s="5">
        <f>'90.1 Data-SI'!Q1233*Convert!$B$6/Convert!$B$5/$D1233</f>
        <v>0</v>
      </c>
      <c r="R1233" s="5">
        <f>'90.1 Data-SI'!R1233*Convert!$B$6/Convert!$B$5/$D1233</f>
        <v>0</v>
      </c>
      <c r="S1233" s="5">
        <f>'90.1 Data-SI'!S1233*Convert!$B$6/Convert!$B$5/$D1233</f>
        <v>0</v>
      </c>
      <c r="T1233" s="5">
        <f>'90.1 Data-SI'!T1233*Convert!$B$6/Convert!$B$5/$D1233</f>
        <v>129.95759561772476</v>
      </c>
      <c r="U1233" s="5">
        <f>'90.1 Data-SI'!U1233*Convert!$B$7/Convert!$B$5/$D1233</f>
        <v>218.3799276142033</v>
      </c>
      <c r="V1233" s="5">
        <f>'90.1 Data-SI'!V1233*Convert!$B$6/Convert!$B$5/$D1233</f>
        <v>85.571336963491902</v>
      </c>
      <c r="W1233" s="5">
        <f>'90.1 Data-SI'!W1233*Convert!$B$6/Convert!$B$5/$D1233</f>
        <v>285.05994652580785</v>
      </c>
      <c r="X1233" s="5">
        <f>'90.1 Data-SI'!X1233*Convert!$B$7/Convert!$B$5/$D1233</f>
        <v>490.50802656319627</v>
      </c>
      <c r="Y1233" s="5">
        <f t="shared" si="40"/>
        <v>775.56797308900411</v>
      </c>
      <c r="Z1233" s="5">
        <f>'90.1 Data-SI'!Z1233*Convert!$B$6/Convert!$B$5/$D1233</f>
        <v>2879.6166161270344</v>
      </c>
      <c r="AA1233" s="5">
        <f>'90.1 Data-SI'!AA1233*Convert!$B$6/Convert!$B$5/$D1233</f>
        <v>4280.8214429336895</v>
      </c>
      <c r="AB1233" s="5">
        <f t="shared" si="41"/>
        <v>7160.4380590607234</v>
      </c>
    </row>
    <row r="1234" spans="1:28" x14ac:dyDescent="0.25">
      <c r="A1234" s="95">
        <v>2016</v>
      </c>
      <c r="B1234" s="95" t="s">
        <v>64</v>
      </c>
      <c r="C1234" s="52" t="s">
        <v>9</v>
      </c>
      <c r="D1234" s="5">
        <f>VLOOKUP(B1234,SWH!$A$4:$C$19,3,FALSE)</f>
        <v>511.15</v>
      </c>
      <c r="E1234" s="5">
        <f>'90.1 Data-SI'!E1234*Convert!$B$6/Convert!$B$5/$D1234</f>
        <v>0</v>
      </c>
      <c r="F1234" s="5">
        <f>'90.1 Data-SI'!F1234*Convert!$B$7/Convert!$B$5/$D1234</f>
        <v>343.13647874618243</v>
      </c>
      <c r="G1234" s="5">
        <f>'90.1 Data-SI'!G1234*Convert!$B$6/Convert!$B$5/$D1234</f>
        <v>85.382019846316041</v>
      </c>
      <c r="H1234" s="5">
        <f>'90.1 Data-SI'!H1234*Convert!$B$6/Convert!$B$5/$D1234</f>
        <v>93.798026237134138</v>
      </c>
      <c r="I1234" s="5">
        <f>'90.1 Data-SI'!I1234*Convert!$B$6/Convert!$B$5/$D1234</f>
        <v>32.080646037801472</v>
      </c>
      <c r="J1234" s="5">
        <f>'90.1 Data-SI'!J1234*Convert!$B$6/Convert!$B$5/$D1234</f>
        <v>773.51531948656088</v>
      </c>
      <c r="K1234" s="5">
        <f>'90.1 Data-SI'!K1234*Convert!$B$7/Convert!$B$5/$D1234</f>
        <v>276.7465301553143</v>
      </c>
      <c r="L1234" s="5">
        <f>'90.1 Data-SI'!L1234*Convert!$B$6/Convert!$B$5/$D1234</f>
        <v>0</v>
      </c>
      <c r="M1234" s="5">
        <f>'90.1 Data-SI'!M1234*Convert!$B$6/Convert!$B$5/$D1234</f>
        <v>204.84112078428817</v>
      </c>
      <c r="N1234" s="5">
        <f>'90.1 Data-SI'!N1234*Convert!$B$6/Convert!$B$5/$D1234</f>
        <v>0.77447911571945616</v>
      </c>
      <c r="O1234" s="5">
        <f>'90.1 Data-SI'!O1234*Convert!$B$6/Convert!$B$5/$D1234</f>
        <v>0.77447911571945616</v>
      </c>
      <c r="P1234" s="5">
        <f>'90.1 Data-SI'!P1234*Convert!$B$6/Convert!$B$5/$D1234</f>
        <v>0</v>
      </c>
      <c r="Q1234" s="5">
        <f>'90.1 Data-SI'!Q1234*Convert!$B$6/Convert!$B$5/$D1234</f>
        <v>0</v>
      </c>
      <c r="R1234" s="5">
        <f>'90.1 Data-SI'!R1234*Convert!$B$6/Convert!$B$5/$D1234</f>
        <v>0</v>
      </c>
      <c r="S1234" s="5">
        <f>'90.1 Data-SI'!S1234*Convert!$B$6/Convert!$B$5/$D1234</f>
        <v>0</v>
      </c>
      <c r="T1234" s="5">
        <f>'90.1 Data-SI'!T1234*Convert!$B$6/Convert!$B$5/$D1234</f>
        <v>129.95759561772476</v>
      </c>
      <c r="U1234" s="5">
        <f>'90.1 Data-SI'!U1234*Convert!$B$7/Convert!$B$5/$D1234</f>
        <v>215.59355266447119</v>
      </c>
      <c r="V1234" s="5">
        <f>'90.1 Data-SI'!V1234*Convert!$B$6/Convert!$B$5/$D1234</f>
        <v>84.762436553740486</v>
      </c>
      <c r="W1234" s="5">
        <f>'90.1 Data-SI'!W1234*Convert!$B$6/Convert!$B$5/$D1234</f>
        <v>290.22314063060418</v>
      </c>
      <c r="X1234" s="5">
        <f>'90.1 Data-SI'!X1234*Convert!$B$7/Convert!$B$5/$D1234</f>
        <v>343.13647874618243</v>
      </c>
      <c r="Y1234" s="5">
        <f t="shared" si="40"/>
        <v>633.35961937678667</v>
      </c>
      <c r="Z1234" s="5">
        <f>'90.1 Data-SI'!Z1234*Convert!$B$6/Convert!$B$5/$D1234</f>
        <v>2440.9344343365183</v>
      </c>
      <c r="AA1234" s="5">
        <f>'90.1 Data-SI'!AA1234*Convert!$B$6/Convert!$B$5/$D1234</f>
        <v>3846.0288673687869</v>
      </c>
      <c r="AB1234" s="5">
        <f t="shared" si="41"/>
        <v>6286.9633017053056</v>
      </c>
    </row>
    <row r="1235" spans="1:28" x14ac:dyDescent="0.25">
      <c r="A1235" s="95">
        <v>2016</v>
      </c>
      <c r="B1235" s="95" t="s">
        <v>64</v>
      </c>
      <c r="C1235" s="52" t="s">
        <v>12</v>
      </c>
      <c r="D1235" s="5">
        <f>VLOOKUP(B1235,SWH!$A$4:$C$19,3,FALSE)</f>
        <v>511.15</v>
      </c>
      <c r="E1235" s="5">
        <f>'90.1 Data-SI'!E1235*Convert!$B$6/Convert!$B$5/$D1235</f>
        <v>0</v>
      </c>
      <c r="F1235" s="5">
        <f>'90.1 Data-SI'!F1235*Convert!$B$7/Convert!$B$5/$D1235</f>
        <v>630.73396589389961</v>
      </c>
      <c r="G1235" s="5">
        <f>'90.1 Data-SI'!G1235*Convert!$B$6/Convert!$B$5/$D1235</f>
        <v>95.570722879780888</v>
      </c>
      <c r="H1235" s="5">
        <f>'90.1 Data-SI'!H1235*Convert!$B$6/Convert!$B$5/$D1235</f>
        <v>93.987343354309999</v>
      </c>
      <c r="I1235" s="5">
        <f>'90.1 Data-SI'!I1235*Convert!$B$6/Convert!$B$5/$D1235</f>
        <v>32.183909919897395</v>
      </c>
      <c r="J1235" s="5">
        <f>'90.1 Data-SI'!J1235*Convert!$B$6/Convert!$B$5/$D1235</f>
        <v>773.51531948656088</v>
      </c>
      <c r="K1235" s="5">
        <f>'90.1 Data-SI'!K1235*Convert!$B$7/Convert!$B$5/$D1235</f>
        <v>276.7465301553143</v>
      </c>
      <c r="L1235" s="5">
        <f>'90.1 Data-SI'!L1235*Convert!$B$6/Convert!$B$5/$D1235</f>
        <v>0</v>
      </c>
      <c r="M1235" s="5">
        <f>'90.1 Data-SI'!M1235*Convert!$B$6/Convert!$B$5/$D1235</f>
        <v>152.53796450270085</v>
      </c>
      <c r="N1235" s="5">
        <f>'90.1 Data-SI'!N1235*Convert!$B$6/Convert!$B$5/$D1235</f>
        <v>0.77447911571945616</v>
      </c>
      <c r="O1235" s="5">
        <f>'90.1 Data-SI'!O1235*Convert!$B$6/Convert!$B$5/$D1235</f>
        <v>0.77447911571945616</v>
      </c>
      <c r="P1235" s="5">
        <f>'90.1 Data-SI'!P1235*Convert!$B$6/Convert!$B$5/$D1235</f>
        <v>0</v>
      </c>
      <c r="Q1235" s="5">
        <f>'90.1 Data-SI'!Q1235*Convert!$B$6/Convert!$B$5/$D1235</f>
        <v>0</v>
      </c>
      <c r="R1235" s="5">
        <f>'90.1 Data-SI'!R1235*Convert!$B$6/Convert!$B$5/$D1235</f>
        <v>0</v>
      </c>
      <c r="S1235" s="5">
        <f>'90.1 Data-SI'!S1235*Convert!$B$6/Convert!$B$5/$D1235</f>
        <v>0</v>
      </c>
      <c r="T1235" s="5">
        <f>'90.1 Data-SI'!T1235*Convert!$B$6/Convert!$B$5/$D1235</f>
        <v>129.97480626474072</v>
      </c>
      <c r="U1235" s="5">
        <f>'90.1 Data-SI'!U1235*Convert!$B$7/Convert!$B$5/$D1235</f>
        <v>231.63435390785486</v>
      </c>
      <c r="V1235" s="5">
        <f>'90.1 Data-SI'!V1235*Convert!$B$6/Convert!$B$5/$D1235</f>
        <v>84.57311943656461</v>
      </c>
      <c r="W1235" s="5">
        <f>'90.1 Data-SI'!W1235*Convert!$B$6/Convert!$B$5/$D1235</f>
        <v>248.10868738248178</v>
      </c>
      <c r="X1235" s="5">
        <f>'90.1 Data-SI'!X1235*Convert!$B$7/Convert!$B$5/$D1235</f>
        <v>630.73396589389961</v>
      </c>
      <c r="Y1235" s="5">
        <f t="shared" si="40"/>
        <v>878.84265327638138</v>
      </c>
      <c r="Z1235" s="5">
        <f>'90.1 Data-SI'!Z1235*Convert!$B$6/Convert!$B$5/$D1235</f>
        <v>3328.0228134815834</v>
      </c>
      <c r="AA1235" s="5">
        <f>'90.1 Data-SI'!AA1235*Convert!$B$6/Convert!$B$5/$D1235</f>
        <v>4691.1232677948428</v>
      </c>
      <c r="AB1235" s="5">
        <f t="shared" si="41"/>
        <v>8019.1460812764262</v>
      </c>
    </row>
    <row r="1236" spans="1:28" x14ac:dyDescent="0.25">
      <c r="A1236" s="95">
        <v>2016</v>
      </c>
      <c r="B1236" s="95" t="s">
        <v>64</v>
      </c>
      <c r="C1236" s="52" t="s">
        <v>8</v>
      </c>
      <c r="D1236" s="5">
        <f>VLOOKUP(B1236,SWH!$A$4:$C$19,3,FALSE)</f>
        <v>511.15</v>
      </c>
      <c r="E1236" s="5">
        <f>'90.1 Data-SI'!E1236*Convert!$B$6/Convert!$B$5/$D1236</f>
        <v>0</v>
      </c>
      <c r="F1236" s="5">
        <f>'90.1 Data-SI'!F1236*Convert!$B$7/Convert!$B$5/$D1236</f>
        <v>899.84005564793995</v>
      </c>
      <c r="G1236" s="5">
        <f>'90.1 Data-SI'!G1236*Convert!$B$6/Convert!$B$5/$D1236</f>
        <v>31.68480115643375</v>
      </c>
      <c r="H1236" s="5">
        <f>'90.1 Data-SI'!H1236*Convert!$B$6/Convert!$B$5/$D1236</f>
        <v>96.58615105372418</v>
      </c>
      <c r="I1236" s="5">
        <f>'90.1 Data-SI'!I1236*Convert!$B$6/Convert!$B$5/$D1236</f>
        <v>32.734650624409014</v>
      </c>
      <c r="J1236" s="5">
        <f>'90.1 Data-SI'!J1236*Convert!$B$6/Convert!$B$5/$D1236</f>
        <v>773.51531948656088</v>
      </c>
      <c r="K1236" s="5">
        <f>'90.1 Data-SI'!K1236*Convert!$B$7/Convert!$B$5/$D1236</f>
        <v>276.7465301553143</v>
      </c>
      <c r="L1236" s="5">
        <f>'90.1 Data-SI'!L1236*Convert!$B$6/Convert!$B$5/$D1236</f>
        <v>0</v>
      </c>
      <c r="M1236" s="5">
        <f>'90.1 Data-SI'!M1236*Convert!$B$6/Convert!$B$5/$D1236</f>
        <v>152.46912191463693</v>
      </c>
      <c r="N1236" s="5">
        <f>'90.1 Data-SI'!N1236*Convert!$B$6/Convert!$B$5/$D1236</f>
        <v>0.77447911571945616</v>
      </c>
      <c r="O1236" s="5">
        <f>'90.1 Data-SI'!O1236*Convert!$B$6/Convert!$B$5/$D1236</f>
        <v>0.77447911571945616</v>
      </c>
      <c r="P1236" s="5">
        <f>'90.1 Data-SI'!P1236*Convert!$B$6/Convert!$B$5/$D1236</f>
        <v>0</v>
      </c>
      <c r="Q1236" s="5">
        <f>'90.1 Data-SI'!Q1236*Convert!$B$6/Convert!$B$5/$D1236</f>
        <v>0</v>
      </c>
      <c r="R1236" s="5">
        <f>'90.1 Data-SI'!R1236*Convert!$B$6/Convert!$B$5/$D1236</f>
        <v>0</v>
      </c>
      <c r="S1236" s="5">
        <f>'90.1 Data-SI'!S1236*Convert!$B$6/Convert!$B$5/$D1236</f>
        <v>0</v>
      </c>
      <c r="T1236" s="5">
        <f>'90.1 Data-SI'!T1236*Convert!$B$6/Convert!$B$5/$D1236</f>
        <v>130.00922755877272</v>
      </c>
      <c r="U1236" s="5">
        <f>'90.1 Data-SI'!U1236*Convert!$B$7/Convert!$B$5/$D1236</f>
        <v>249.46597541491414</v>
      </c>
      <c r="V1236" s="5">
        <f>'90.1 Data-SI'!V1236*Convert!$B$6/Convert!$B$5/$D1236</f>
        <v>82.955318617061764</v>
      </c>
      <c r="W1236" s="5">
        <f>'90.1 Data-SI'!W1236*Convert!$B$6/Convert!$B$5/$D1236</f>
        <v>184.15392307107066</v>
      </c>
      <c r="X1236" s="5">
        <f>'90.1 Data-SI'!X1236*Convert!$B$7/Convert!$B$5/$D1236</f>
        <v>899.84005564793995</v>
      </c>
      <c r="Y1236" s="5">
        <f t="shared" si="40"/>
        <v>1083.9939787190106</v>
      </c>
      <c r="Z1236" s="5">
        <f>'90.1 Data-SI'!Z1236*Convert!$B$6/Convert!$B$5/$D1236</f>
        <v>4166.3362189833388</v>
      </c>
      <c r="AA1236" s="5">
        <f>'90.1 Data-SI'!AA1236*Convert!$B$6/Convert!$B$5/$D1236</f>
        <v>5467.0308672166248</v>
      </c>
      <c r="AB1236" s="5">
        <f t="shared" si="41"/>
        <v>9633.3670861999635</v>
      </c>
    </row>
    <row r="1237" spans="1:28" x14ac:dyDescent="0.25">
      <c r="A1237" s="95">
        <v>2019</v>
      </c>
      <c r="B1237" s="95" t="s">
        <v>64</v>
      </c>
      <c r="C1237" s="52" t="s">
        <v>10</v>
      </c>
      <c r="D1237" s="5">
        <f>VLOOKUP(B1237,SWH!$A$4:$C$19,3,FALSE)</f>
        <v>511.15</v>
      </c>
      <c r="E1237" s="5">
        <f>'90.1 Data-SI'!E1237*Convert!$B$6/Convert!$B$5/$D1237</f>
        <v>0</v>
      </c>
      <c r="F1237" s="5">
        <f>'90.1 Data-SI'!F1237*Convert!$B$7/Convert!$B$5/$D1237</f>
        <v>0</v>
      </c>
      <c r="G1237" s="5">
        <f>'90.1 Data-SI'!G1237*Convert!$B$6/Convert!$B$5/$D1237</f>
        <v>1116.2653548099602</v>
      </c>
      <c r="H1237" s="5">
        <f>'90.1 Data-SI'!H1237*Convert!$B$6/Convert!$B$5/$D1237</f>
        <v>86.655607725499152</v>
      </c>
      <c r="I1237" s="5">
        <f>'90.1 Data-SI'!I1237*Convert!$B$6/Convert!$B$5/$D1237</f>
        <v>32.080646037801472</v>
      </c>
      <c r="J1237" s="5">
        <f>'90.1 Data-SI'!J1237*Convert!$B$6/Convert!$B$5/$D1237</f>
        <v>749.79904789852947</v>
      </c>
      <c r="K1237" s="5">
        <f>'90.1 Data-SI'!K1237*Convert!$B$7/Convert!$B$5/$D1237</f>
        <v>276.7465301553143</v>
      </c>
      <c r="L1237" s="5">
        <f>'90.1 Data-SI'!L1237*Convert!$B$6/Convert!$B$5/$D1237</f>
        <v>0</v>
      </c>
      <c r="M1237" s="5">
        <f>'90.1 Data-SI'!M1237*Convert!$B$6/Convert!$B$5/$D1237</f>
        <v>284.88784005564793</v>
      </c>
      <c r="N1237" s="5">
        <f>'90.1 Data-SI'!N1237*Convert!$B$6/Convert!$B$5/$D1237</f>
        <v>0.77447911571945616</v>
      </c>
      <c r="O1237" s="5">
        <f>'90.1 Data-SI'!O1237*Convert!$B$6/Convert!$B$5/$D1237</f>
        <v>0.77447911571945616</v>
      </c>
      <c r="P1237" s="5">
        <f>'90.1 Data-SI'!P1237*Convert!$B$6/Convert!$B$5/$D1237</f>
        <v>0</v>
      </c>
      <c r="Q1237" s="5">
        <f>'90.1 Data-SI'!Q1237*Convert!$B$6/Convert!$B$5/$D1237</f>
        <v>0</v>
      </c>
      <c r="R1237" s="5">
        <f>'90.1 Data-SI'!R1237*Convert!$B$6/Convert!$B$5/$D1237</f>
        <v>0</v>
      </c>
      <c r="S1237" s="5">
        <f>'90.1 Data-SI'!S1237*Convert!$B$6/Convert!$B$5/$D1237</f>
        <v>0</v>
      </c>
      <c r="T1237" s="5">
        <f>'90.1 Data-SI'!T1237*Convert!$B$6/Convert!$B$5/$D1237</f>
        <v>129.68222526546893</v>
      </c>
      <c r="U1237" s="5">
        <f>'90.1 Data-SI'!U1237*Convert!$B$7/Convert!$B$5/$D1237</f>
        <v>126.70053365504801</v>
      </c>
      <c r="V1237" s="5">
        <f>'90.1 Data-SI'!V1237*Convert!$B$6/Convert!$B$5/$D1237</f>
        <v>68.44674318258393</v>
      </c>
      <c r="W1237" s="5">
        <f>'90.1 Data-SI'!W1237*Convert!$B$6/Convert!$B$5/$D1237</f>
        <v>1401.1531948656082</v>
      </c>
      <c r="X1237" s="5">
        <f>'90.1 Data-SI'!X1237*Convert!$B$7/Convert!$B$5/$D1237</f>
        <v>0</v>
      </c>
      <c r="Y1237" s="5">
        <f t="shared" si="40"/>
        <v>1401.1531948656082</v>
      </c>
      <c r="Z1237" s="5">
        <f>'90.1 Data-SI'!Z1237*Convert!$B$6/Convert!$B$5/$D1237</f>
        <v>1178.7055821839642</v>
      </c>
      <c r="AA1237" s="5">
        <f>'90.1 Data-SI'!AA1237*Convert!$B$6/Convert!$B$5/$D1237</f>
        <v>3647.2975262751747</v>
      </c>
      <c r="AB1237" s="5">
        <f t="shared" si="41"/>
        <v>4826.0031084591392</v>
      </c>
    </row>
    <row r="1238" spans="1:28" x14ac:dyDescent="0.25">
      <c r="A1238" s="95">
        <v>2019</v>
      </c>
      <c r="B1238" s="95" t="s">
        <v>64</v>
      </c>
      <c r="C1238" s="52" t="s">
        <v>6</v>
      </c>
      <c r="D1238" s="5">
        <f>VLOOKUP(B1238,SWH!$A$4:$C$19,3,FALSE)</f>
        <v>511.15</v>
      </c>
      <c r="E1238" s="5">
        <f>'90.1 Data-SI'!E1238*Convert!$B$6/Convert!$B$5/$D1238</f>
        <v>0</v>
      </c>
      <c r="F1238" s="5">
        <f>'90.1 Data-SI'!F1238*Convert!$B$7/Convert!$B$5/$D1238</f>
        <v>1.7672568391535429E-2</v>
      </c>
      <c r="G1238" s="5">
        <f>'90.1 Data-SI'!G1238*Convert!$B$6/Convert!$B$5/$D1238</f>
        <v>931.40579521123391</v>
      </c>
      <c r="H1238" s="5">
        <f>'90.1 Data-SI'!H1238*Convert!$B$6/Convert!$B$5/$D1238</f>
        <v>86.431869314291305</v>
      </c>
      <c r="I1238" s="5">
        <f>'90.1 Data-SI'!I1238*Convert!$B$6/Convert!$B$5/$D1238</f>
        <v>32.063435390785479</v>
      </c>
      <c r="J1238" s="5">
        <f>'90.1 Data-SI'!J1238*Convert!$B$6/Convert!$B$5/$D1238</f>
        <v>749.79904789852947</v>
      </c>
      <c r="K1238" s="5">
        <f>'90.1 Data-SI'!K1238*Convert!$B$7/Convert!$B$5/$D1238</f>
        <v>276.7465301553143</v>
      </c>
      <c r="L1238" s="5">
        <f>'90.1 Data-SI'!L1238*Convert!$B$6/Convert!$B$5/$D1238</f>
        <v>0</v>
      </c>
      <c r="M1238" s="5">
        <f>'90.1 Data-SI'!M1238*Convert!$B$6/Convert!$B$5/$D1238</f>
        <v>268.46888280239551</v>
      </c>
      <c r="N1238" s="5">
        <f>'90.1 Data-SI'!N1238*Convert!$B$6/Convert!$B$5/$D1238</f>
        <v>0.77447911571945616</v>
      </c>
      <c r="O1238" s="5">
        <f>'90.1 Data-SI'!O1238*Convert!$B$6/Convert!$B$5/$D1238</f>
        <v>0.77447911571945616</v>
      </c>
      <c r="P1238" s="5">
        <f>'90.1 Data-SI'!P1238*Convert!$B$6/Convert!$B$5/$D1238</f>
        <v>0</v>
      </c>
      <c r="Q1238" s="5">
        <f>'90.1 Data-SI'!Q1238*Convert!$B$6/Convert!$B$5/$D1238</f>
        <v>0</v>
      </c>
      <c r="R1238" s="5">
        <f>'90.1 Data-SI'!R1238*Convert!$B$6/Convert!$B$5/$D1238</f>
        <v>0</v>
      </c>
      <c r="S1238" s="5">
        <f>'90.1 Data-SI'!S1238*Convert!$B$6/Convert!$B$5/$D1238</f>
        <v>0</v>
      </c>
      <c r="T1238" s="5">
        <f>'90.1 Data-SI'!T1238*Convert!$B$6/Convert!$B$5/$D1238</f>
        <v>129.69943591248489</v>
      </c>
      <c r="U1238" s="5">
        <f>'90.1 Data-SI'!U1238*Convert!$B$7/Convert!$B$5/$D1238</f>
        <v>126.11733889812734</v>
      </c>
      <c r="V1238" s="5">
        <f>'90.1 Data-SI'!V1238*Convert!$B$6/Convert!$B$5/$D1238</f>
        <v>67.775527948960402</v>
      </c>
      <c r="W1238" s="5">
        <f>'90.1 Data-SI'!W1238*Convert!$B$6/Convert!$B$5/$D1238</f>
        <v>1199.8746780136291</v>
      </c>
      <c r="X1238" s="5">
        <f>'90.1 Data-SI'!X1238*Convert!$B$7/Convert!$B$5/$D1238</f>
        <v>1.7672568391535429E-2</v>
      </c>
      <c r="Y1238" s="5">
        <f t="shared" si="40"/>
        <v>1199.8923505820208</v>
      </c>
      <c r="Z1238" s="5">
        <f>'90.1 Data-SI'!Z1238*Convert!$B$6/Convert!$B$5/$D1238</f>
        <v>1177.0361494234135</v>
      </c>
      <c r="AA1238" s="5">
        <f>'90.1 Data-SI'!AA1238*Convert!$B$6/Convert!$B$5/$D1238</f>
        <v>3443.4374123707971</v>
      </c>
      <c r="AB1238" s="5">
        <f t="shared" si="41"/>
        <v>4620.4735617942106</v>
      </c>
    </row>
    <row r="1239" spans="1:28" x14ac:dyDescent="0.25">
      <c r="A1239" s="95">
        <v>2019</v>
      </c>
      <c r="B1239" s="95" t="s">
        <v>64</v>
      </c>
      <c r="C1239" s="52" t="s">
        <v>11</v>
      </c>
      <c r="D1239" s="5">
        <f>VLOOKUP(B1239,SWH!$A$4:$C$19,3,FALSE)</f>
        <v>511.15</v>
      </c>
      <c r="E1239" s="5">
        <f>'90.1 Data-SI'!E1239*Convert!$B$6/Convert!$B$5/$D1239</f>
        <v>0</v>
      </c>
      <c r="F1239" s="5">
        <f>'90.1 Data-SI'!F1239*Convert!$B$7/Convert!$B$5/$D1239</f>
        <v>0</v>
      </c>
      <c r="G1239" s="5">
        <f>'90.1 Data-SI'!G1239*Convert!$B$6/Convert!$B$5/$D1239</f>
        <v>683.2282652406883</v>
      </c>
      <c r="H1239" s="5">
        <f>'90.1 Data-SI'!H1239*Convert!$B$6/Convert!$B$5/$D1239</f>
        <v>86.62118643146718</v>
      </c>
      <c r="I1239" s="5">
        <f>'90.1 Data-SI'!I1239*Convert!$B$6/Convert!$B$5/$D1239</f>
        <v>32.063435390785479</v>
      </c>
      <c r="J1239" s="5">
        <f>'90.1 Data-SI'!J1239*Convert!$B$6/Convert!$B$5/$D1239</f>
        <v>749.79904789852947</v>
      </c>
      <c r="K1239" s="5">
        <f>'90.1 Data-SI'!K1239*Convert!$B$7/Convert!$B$5/$D1239</f>
        <v>276.7465301553143</v>
      </c>
      <c r="L1239" s="5">
        <f>'90.1 Data-SI'!L1239*Convert!$B$6/Convert!$B$5/$D1239</f>
        <v>0</v>
      </c>
      <c r="M1239" s="5">
        <f>'90.1 Data-SI'!M1239*Convert!$B$6/Convert!$B$5/$D1239</f>
        <v>161.41865836295068</v>
      </c>
      <c r="N1239" s="5">
        <f>'90.1 Data-SI'!N1239*Convert!$B$6/Convert!$B$5/$D1239</f>
        <v>0.77447911571945616</v>
      </c>
      <c r="O1239" s="5">
        <f>'90.1 Data-SI'!O1239*Convert!$B$6/Convert!$B$5/$D1239</f>
        <v>0.77447911571945616</v>
      </c>
      <c r="P1239" s="5">
        <f>'90.1 Data-SI'!P1239*Convert!$B$6/Convert!$B$5/$D1239</f>
        <v>0</v>
      </c>
      <c r="Q1239" s="5">
        <f>'90.1 Data-SI'!Q1239*Convert!$B$6/Convert!$B$5/$D1239</f>
        <v>0</v>
      </c>
      <c r="R1239" s="5">
        <f>'90.1 Data-SI'!R1239*Convert!$B$6/Convert!$B$5/$D1239</f>
        <v>0</v>
      </c>
      <c r="S1239" s="5">
        <f>'90.1 Data-SI'!S1239*Convert!$B$6/Convert!$B$5/$D1239</f>
        <v>0</v>
      </c>
      <c r="T1239" s="5">
        <f>'90.1 Data-SI'!T1239*Convert!$B$6/Convert!$B$5/$D1239</f>
        <v>129.73385720651692</v>
      </c>
      <c r="U1239" s="5">
        <f>'90.1 Data-SI'!U1239*Convert!$B$7/Convert!$B$5/$D1239</f>
        <v>138.39977393024446</v>
      </c>
      <c r="V1239" s="5">
        <f>'90.1 Data-SI'!V1239*Convert!$B$6/Convert!$B$5/$D1239</f>
        <v>66.914995598161013</v>
      </c>
      <c r="W1239" s="5">
        <f>'90.1 Data-SI'!W1239*Convert!$B$6/Convert!$B$5/$D1239</f>
        <v>844.64692360363892</v>
      </c>
      <c r="X1239" s="5">
        <f>'90.1 Data-SI'!X1239*Convert!$B$7/Convert!$B$5/$D1239</f>
        <v>0</v>
      </c>
      <c r="Y1239" s="5">
        <f t="shared" si="40"/>
        <v>844.64692360363892</v>
      </c>
      <c r="Z1239" s="5">
        <f>'90.1 Data-SI'!Z1239*Convert!$B$6/Convert!$B$5/$D1239</f>
        <v>1212.8859271577164</v>
      </c>
      <c r="AA1239" s="5">
        <f>'90.1 Data-SI'!AA1239*Convert!$B$6/Convert!$B$5/$D1239</f>
        <v>3123.4570630495505</v>
      </c>
      <c r="AB1239" s="5">
        <f t="shared" si="41"/>
        <v>4336.3429902072667</v>
      </c>
    </row>
    <row r="1240" spans="1:28" x14ac:dyDescent="0.25">
      <c r="A1240" s="95">
        <v>2019</v>
      </c>
      <c r="B1240" s="95" t="s">
        <v>64</v>
      </c>
      <c r="C1240" s="52" t="s">
        <v>13</v>
      </c>
      <c r="D1240" s="5">
        <f>VLOOKUP(B1240,SWH!$A$4:$C$19,3,FALSE)</f>
        <v>511.15</v>
      </c>
      <c r="E1240" s="5">
        <f>'90.1 Data-SI'!E1240*Convert!$B$6/Convert!$B$5/$D1240</f>
        <v>0</v>
      </c>
      <c r="F1240" s="5">
        <f>'90.1 Data-SI'!F1240*Convert!$B$7/Convert!$B$5/$D1240</f>
        <v>6.6095405784342507</v>
      </c>
      <c r="G1240" s="5">
        <f>'90.1 Data-SI'!G1240*Convert!$B$6/Convert!$B$5/$D1240</f>
        <v>751.36521677698431</v>
      </c>
      <c r="H1240" s="5">
        <f>'90.1 Data-SI'!H1240*Convert!$B$6/Convert!$B$5/$D1240</f>
        <v>86.741660960579097</v>
      </c>
      <c r="I1240" s="5">
        <f>'90.1 Data-SI'!I1240*Convert!$B$6/Convert!$B$5/$D1240</f>
        <v>32.011803449737521</v>
      </c>
      <c r="J1240" s="5">
        <f>'90.1 Data-SI'!J1240*Convert!$B$6/Convert!$B$5/$D1240</f>
        <v>749.79904789852947</v>
      </c>
      <c r="K1240" s="5">
        <f>'90.1 Data-SI'!K1240*Convert!$B$7/Convert!$B$5/$D1240</f>
        <v>276.7465301553143</v>
      </c>
      <c r="L1240" s="5">
        <f>'90.1 Data-SI'!L1240*Convert!$B$6/Convert!$B$5/$D1240</f>
        <v>0</v>
      </c>
      <c r="M1240" s="5">
        <f>'90.1 Data-SI'!M1240*Convert!$B$6/Convert!$B$5/$D1240</f>
        <v>251.37871031551944</v>
      </c>
      <c r="N1240" s="5">
        <f>'90.1 Data-SI'!N1240*Convert!$B$6/Convert!$B$5/$D1240</f>
        <v>0.77447911571945616</v>
      </c>
      <c r="O1240" s="5">
        <f>'90.1 Data-SI'!O1240*Convert!$B$6/Convert!$B$5/$D1240</f>
        <v>0.77447911571945616</v>
      </c>
      <c r="P1240" s="5">
        <f>'90.1 Data-SI'!P1240*Convert!$B$6/Convert!$B$5/$D1240</f>
        <v>0</v>
      </c>
      <c r="Q1240" s="5">
        <f>'90.1 Data-SI'!Q1240*Convert!$B$6/Convert!$B$5/$D1240</f>
        <v>0</v>
      </c>
      <c r="R1240" s="5">
        <f>'90.1 Data-SI'!R1240*Convert!$B$6/Convert!$B$5/$D1240</f>
        <v>0</v>
      </c>
      <c r="S1240" s="5">
        <f>'90.1 Data-SI'!S1240*Convert!$B$6/Convert!$B$5/$D1240</f>
        <v>0</v>
      </c>
      <c r="T1240" s="5">
        <f>'90.1 Data-SI'!T1240*Convert!$B$6/Convert!$B$5/$D1240</f>
        <v>129.73385720651692</v>
      </c>
      <c r="U1240" s="5">
        <f>'90.1 Data-SI'!U1240*Convert!$B$7/Convert!$B$5/$D1240</f>
        <v>138.68253502450904</v>
      </c>
      <c r="V1240" s="5">
        <f>'90.1 Data-SI'!V1240*Convert!$B$6/Convert!$B$5/$D1240</f>
        <v>66.863363657113055</v>
      </c>
      <c r="W1240" s="5">
        <f>'90.1 Data-SI'!W1240*Convert!$B$6/Convert!$B$5/$D1240</f>
        <v>1002.7439270925038</v>
      </c>
      <c r="X1240" s="5">
        <f>'90.1 Data-SI'!X1240*Convert!$B$7/Convert!$B$5/$D1240</f>
        <v>6.6095405784342507</v>
      </c>
      <c r="Y1240" s="5">
        <f t="shared" si="40"/>
        <v>1009.353467670938</v>
      </c>
      <c r="Z1240" s="5">
        <f>'90.1 Data-SI'!Z1240*Convert!$B$6/Convert!$B$5/$D1240</f>
        <v>1233.0051735194061</v>
      </c>
      <c r="AA1240" s="5">
        <f>'90.1 Data-SI'!AA1240*Convert!$B$6/Convert!$B$5/$D1240</f>
        <v>3301.6905235471218</v>
      </c>
      <c r="AB1240" s="5">
        <f t="shared" si="41"/>
        <v>4534.6956970665278</v>
      </c>
    </row>
    <row r="1241" spans="1:28" x14ac:dyDescent="0.25">
      <c r="A1241" s="95">
        <v>2019</v>
      </c>
      <c r="B1241" s="95" t="s">
        <v>64</v>
      </c>
      <c r="C1241" s="52" t="s">
        <v>19</v>
      </c>
      <c r="D1241" s="5">
        <f>VLOOKUP(B1241,SWH!$A$4:$C$19,3,FALSE)</f>
        <v>511.15</v>
      </c>
      <c r="E1241" s="5">
        <f>'90.1 Data-SI'!E1241*Convert!$B$6/Convert!$B$5/$D1241</f>
        <v>0</v>
      </c>
      <c r="F1241" s="5">
        <f>'90.1 Data-SI'!F1241*Convert!$B$7/Convert!$B$5/$D1241</f>
        <v>16.618105144173814</v>
      </c>
      <c r="G1241" s="5">
        <f>'90.1 Data-SI'!G1241*Convert!$B$6/Convert!$B$5/$D1241</f>
        <v>597.94950927646812</v>
      </c>
      <c r="H1241" s="5">
        <f>'90.1 Data-SI'!H1241*Convert!$B$6/Convert!$B$5/$D1241</f>
        <v>86.156498962035499</v>
      </c>
      <c r="I1241" s="5">
        <f>'90.1 Data-SI'!I1241*Convert!$B$6/Convert!$B$5/$D1241</f>
        <v>31.994592802721527</v>
      </c>
      <c r="J1241" s="5">
        <f>'90.1 Data-SI'!J1241*Convert!$B$6/Convert!$B$5/$D1241</f>
        <v>749.79904789852947</v>
      </c>
      <c r="K1241" s="5">
        <f>'90.1 Data-SI'!K1241*Convert!$B$7/Convert!$B$5/$D1241</f>
        <v>276.7465301553143</v>
      </c>
      <c r="L1241" s="5">
        <f>'90.1 Data-SI'!L1241*Convert!$B$6/Convert!$B$5/$D1241</f>
        <v>0</v>
      </c>
      <c r="M1241" s="5">
        <f>'90.1 Data-SI'!M1241*Convert!$B$6/Convert!$B$5/$D1241</f>
        <v>219.81438368819767</v>
      </c>
      <c r="N1241" s="5">
        <f>'90.1 Data-SI'!N1241*Convert!$B$6/Convert!$B$5/$D1241</f>
        <v>0.77447911571945616</v>
      </c>
      <c r="O1241" s="5">
        <f>'90.1 Data-SI'!O1241*Convert!$B$6/Convert!$B$5/$D1241</f>
        <v>0.77447911571945616</v>
      </c>
      <c r="P1241" s="5">
        <f>'90.1 Data-SI'!P1241*Convert!$B$6/Convert!$B$5/$D1241</f>
        <v>0</v>
      </c>
      <c r="Q1241" s="5">
        <f>'90.1 Data-SI'!Q1241*Convert!$B$6/Convert!$B$5/$D1241</f>
        <v>0</v>
      </c>
      <c r="R1241" s="5">
        <f>'90.1 Data-SI'!R1241*Convert!$B$6/Convert!$B$5/$D1241</f>
        <v>0</v>
      </c>
      <c r="S1241" s="5">
        <f>'90.1 Data-SI'!S1241*Convert!$B$6/Convert!$B$5/$D1241</f>
        <v>0</v>
      </c>
      <c r="T1241" s="5">
        <f>'90.1 Data-SI'!T1241*Convert!$B$6/Convert!$B$5/$D1241</f>
        <v>129.76827850054889</v>
      </c>
      <c r="U1241" s="5">
        <f>'90.1 Data-SI'!U1241*Convert!$B$7/Convert!$B$5/$D1241</f>
        <v>151.57172823806886</v>
      </c>
      <c r="V1241" s="5">
        <f>'90.1 Data-SI'!V1241*Convert!$B$6/Convert!$B$5/$D1241</f>
        <v>66.381465540665388</v>
      </c>
      <c r="W1241" s="5">
        <f>'90.1 Data-SI'!W1241*Convert!$B$6/Convert!$B$5/$D1241</f>
        <v>817.76389296466573</v>
      </c>
      <c r="X1241" s="5">
        <f>'90.1 Data-SI'!X1241*Convert!$B$7/Convert!$B$5/$D1241</f>
        <v>16.618105144173814</v>
      </c>
      <c r="Y1241" s="5">
        <f t="shared" si="40"/>
        <v>834.38199810883953</v>
      </c>
      <c r="Z1241" s="5">
        <f>'90.1 Data-SI'!Z1241*Convert!$B$6/Convert!$B$5/$D1241</f>
        <v>1299.9201691175672</v>
      </c>
      <c r="AA1241" s="5">
        <f>'90.1 Data-SI'!AA1241*Convert!$B$6/Convert!$B$5/$D1241</f>
        <v>3182.5584249024532</v>
      </c>
      <c r="AB1241" s="5">
        <f t="shared" si="41"/>
        <v>4482.47859402002</v>
      </c>
    </row>
    <row r="1242" spans="1:28" x14ac:dyDescent="0.25">
      <c r="A1242" s="95">
        <v>2019</v>
      </c>
      <c r="B1242" s="95" t="s">
        <v>64</v>
      </c>
      <c r="C1242" s="52" t="s">
        <v>20</v>
      </c>
      <c r="D1242" s="5">
        <f>VLOOKUP(B1242,SWH!$A$4:$C$19,3,FALSE)</f>
        <v>511.15</v>
      </c>
      <c r="E1242" s="5">
        <f>'90.1 Data-SI'!E1242*Convert!$B$6/Convert!$B$5/$D1242</f>
        <v>0</v>
      </c>
      <c r="F1242" s="5">
        <f>'90.1 Data-SI'!F1242*Convert!$B$7/Convert!$B$5/$D1242</f>
        <v>14.403143239101373</v>
      </c>
      <c r="G1242" s="5">
        <f>'90.1 Data-SI'!G1242*Convert!$B$6/Convert!$B$5/$D1242</f>
        <v>403.67572575999651</v>
      </c>
      <c r="H1242" s="5">
        <f>'90.1 Data-SI'!H1242*Convert!$B$6/Convert!$B$5/$D1242</f>
        <v>86.156498962035499</v>
      </c>
      <c r="I1242" s="5">
        <f>'90.1 Data-SI'!I1242*Convert!$B$6/Convert!$B$5/$D1242</f>
        <v>32.029014096753507</v>
      </c>
      <c r="J1242" s="5">
        <f>'90.1 Data-SI'!J1242*Convert!$B$6/Convert!$B$5/$D1242</f>
        <v>749.79904789852947</v>
      </c>
      <c r="K1242" s="5">
        <f>'90.1 Data-SI'!K1242*Convert!$B$7/Convert!$B$5/$D1242</f>
        <v>276.7465301553143</v>
      </c>
      <c r="L1242" s="5">
        <f>'90.1 Data-SI'!L1242*Convert!$B$6/Convert!$B$5/$D1242</f>
        <v>0</v>
      </c>
      <c r="M1242" s="5">
        <f>'90.1 Data-SI'!M1242*Convert!$B$6/Convert!$B$5/$D1242</f>
        <v>219.74554110013369</v>
      </c>
      <c r="N1242" s="5">
        <f>'90.1 Data-SI'!N1242*Convert!$B$6/Convert!$B$5/$D1242</f>
        <v>0.77447911571945616</v>
      </c>
      <c r="O1242" s="5">
        <f>'90.1 Data-SI'!O1242*Convert!$B$6/Convert!$B$5/$D1242</f>
        <v>0.77447911571945616</v>
      </c>
      <c r="P1242" s="5">
        <f>'90.1 Data-SI'!P1242*Convert!$B$6/Convert!$B$5/$D1242</f>
        <v>0</v>
      </c>
      <c r="Q1242" s="5">
        <f>'90.1 Data-SI'!Q1242*Convert!$B$6/Convert!$B$5/$D1242</f>
        <v>0</v>
      </c>
      <c r="R1242" s="5">
        <f>'90.1 Data-SI'!R1242*Convert!$B$6/Convert!$B$5/$D1242</f>
        <v>0</v>
      </c>
      <c r="S1242" s="5">
        <f>'90.1 Data-SI'!S1242*Convert!$B$6/Convert!$B$5/$D1242</f>
        <v>0</v>
      </c>
      <c r="T1242" s="5">
        <f>'90.1 Data-SI'!T1242*Convert!$B$6/Convert!$B$5/$D1242</f>
        <v>129.80269979458083</v>
      </c>
      <c r="U1242" s="5">
        <f>'90.1 Data-SI'!U1242*Convert!$B$7/Convert!$B$5/$D1242</f>
        <v>152.49659265055922</v>
      </c>
      <c r="V1242" s="5">
        <f>'90.1 Data-SI'!V1242*Convert!$B$6/Convert!$B$5/$D1242</f>
        <v>65.021824426402333</v>
      </c>
      <c r="W1242" s="5">
        <f>'90.1 Data-SI'!W1242*Convert!$B$6/Convert!$B$5/$D1242</f>
        <v>623.42126686013023</v>
      </c>
      <c r="X1242" s="5">
        <f>'90.1 Data-SI'!X1242*Convert!$B$7/Convert!$B$5/$D1242</f>
        <v>14.403143239101373</v>
      </c>
      <c r="Y1242" s="5">
        <f t="shared" si="40"/>
        <v>637.82441009923161</v>
      </c>
      <c r="Z1242" s="5">
        <f>'90.1 Data-SI'!Z1242*Convert!$B$6/Convert!$B$5/$D1242</f>
        <v>1296.1510374210659</v>
      </c>
      <c r="AA1242" s="5">
        <f>'90.1 Data-SI'!AA1242*Convert!$B$6/Convert!$B$5/$D1242</f>
        <v>2983.1386579282012</v>
      </c>
      <c r="AB1242" s="5">
        <f t="shared" si="41"/>
        <v>4279.2896953492673</v>
      </c>
    </row>
    <row r="1243" spans="1:28" x14ac:dyDescent="0.25">
      <c r="A1243" s="95">
        <v>2019</v>
      </c>
      <c r="B1243" s="95" t="s">
        <v>64</v>
      </c>
      <c r="C1243" s="52" t="s">
        <v>3</v>
      </c>
      <c r="D1243" s="5">
        <f>VLOOKUP(B1243,SWH!$A$4:$C$19,3,FALSE)</f>
        <v>511.15</v>
      </c>
      <c r="E1243" s="5">
        <f>'90.1 Data-SI'!E1243*Convert!$B$6/Convert!$B$5/$D1243</f>
        <v>0</v>
      </c>
      <c r="F1243" s="5">
        <f>'90.1 Data-SI'!F1243*Convert!$B$7/Convert!$B$5/$D1243</f>
        <v>101.59959568293718</v>
      </c>
      <c r="G1243" s="5">
        <f>'90.1 Data-SI'!G1243*Convert!$B$6/Convert!$B$5/$D1243</f>
        <v>322.38983990348567</v>
      </c>
      <c r="H1243" s="5">
        <f>'90.1 Data-SI'!H1243*Convert!$B$6/Convert!$B$5/$D1243</f>
        <v>86.276973491147416</v>
      </c>
      <c r="I1243" s="5">
        <f>'90.1 Data-SI'!I1243*Convert!$B$6/Convert!$B$5/$D1243</f>
        <v>32.029014096753507</v>
      </c>
      <c r="J1243" s="5">
        <f>'90.1 Data-SI'!J1243*Convert!$B$6/Convert!$B$5/$D1243</f>
        <v>749.79904789852947</v>
      </c>
      <c r="K1243" s="5">
        <f>'90.1 Data-SI'!K1243*Convert!$B$7/Convert!$B$5/$D1243</f>
        <v>276.7465301553143</v>
      </c>
      <c r="L1243" s="5">
        <f>'90.1 Data-SI'!L1243*Convert!$B$6/Convert!$B$5/$D1243</f>
        <v>0</v>
      </c>
      <c r="M1243" s="5">
        <f>'90.1 Data-SI'!M1243*Convert!$B$6/Convert!$B$5/$D1243</f>
        <v>201.6227297922984</v>
      </c>
      <c r="N1243" s="5">
        <f>'90.1 Data-SI'!N1243*Convert!$B$6/Convert!$B$5/$D1243</f>
        <v>0.77447911571945616</v>
      </c>
      <c r="O1243" s="5">
        <f>'90.1 Data-SI'!O1243*Convert!$B$6/Convert!$B$5/$D1243</f>
        <v>0.77447911571945616</v>
      </c>
      <c r="P1243" s="5">
        <f>'90.1 Data-SI'!P1243*Convert!$B$6/Convert!$B$5/$D1243</f>
        <v>0</v>
      </c>
      <c r="Q1243" s="5">
        <f>'90.1 Data-SI'!Q1243*Convert!$B$6/Convert!$B$5/$D1243</f>
        <v>0</v>
      </c>
      <c r="R1243" s="5">
        <f>'90.1 Data-SI'!R1243*Convert!$B$6/Convert!$B$5/$D1243</f>
        <v>0</v>
      </c>
      <c r="S1243" s="5">
        <f>'90.1 Data-SI'!S1243*Convert!$B$6/Convert!$B$5/$D1243</f>
        <v>0</v>
      </c>
      <c r="T1243" s="5">
        <f>'90.1 Data-SI'!T1243*Convert!$B$6/Convert!$B$5/$D1243</f>
        <v>129.85433173562882</v>
      </c>
      <c r="U1243" s="5">
        <f>'90.1 Data-SI'!U1243*Convert!$B$7/Convert!$B$5/$D1243</f>
        <v>174.3045420457139</v>
      </c>
      <c r="V1243" s="5">
        <f>'90.1 Data-SI'!V1243*Convert!$B$6/Convert!$B$5/$D1243</f>
        <v>64.333398545762819</v>
      </c>
      <c r="W1243" s="5">
        <f>'90.1 Data-SI'!W1243*Convert!$B$6/Convert!$B$5/$D1243</f>
        <v>524.01256969578412</v>
      </c>
      <c r="X1243" s="5">
        <f>'90.1 Data-SI'!X1243*Convert!$B$7/Convert!$B$5/$D1243</f>
        <v>101.59959568293718</v>
      </c>
      <c r="Y1243" s="5">
        <f t="shared" si="40"/>
        <v>625.61216537872133</v>
      </c>
      <c r="Z1243" s="5">
        <f>'90.1 Data-SI'!Z1243*Convert!$B$6/Convert!$B$5/$D1243</f>
        <v>1614.6168498049062</v>
      </c>
      <c r="AA1243" s="5">
        <f>'90.1 Data-SI'!AA1243*Convert!$B$6/Convert!$B$5/$D1243</f>
        <v>3201.6794537372157</v>
      </c>
      <c r="AB1243" s="5">
        <f t="shared" si="41"/>
        <v>4816.2963035421217</v>
      </c>
    </row>
    <row r="1244" spans="1:28" x14ac:dyDescent="0.25">
      <c r="A1244" s="95">
        <v>2019</v>
      </c>
      <c r="B1244" s="95" t="s">
        <v>64</v>
      </c>
      <c r="C1244" s="52" t="s">
        <v>7</v>
      </c>
      <c r="D1244" s="5">
        <f>VLOOKUP(B1244,SWH!$A$4:$C$19,3,FALSE)</f>
        <v>511.15</v>
      </c>
      <c r="E1244" s="5">
        <f>'90.1 Data-SI'!E1244*Convert!$B$6/Convert!$B$5/$D1244</f>
        <v>0</v>
      </c>
      <c r="F1244" s="5">
        <f>'90.1 Data-SI'!F1244*Convert!$B$7/Convert!$B$5/$D1244</f>
        <v>50.113513102263958</v>
      </c>
      <c r="G1244" s="5">
        <f>'90.1 Data-SI'!G1244*Convert!$B$6/Convert!$B$5/$D1244</f>
        <v>293.08010803525815</v>
      </c>
      <c r="H1244" s="5">
        <f>'90.1 Data-SI'!H1244*Convert!$B$6/Convert!$B$5/$D1244</f>
        <v>86.517922549371264</v>
      </c>
      <c r="I1244" s="5">
        <f>'90.1 Data-SI'!I1244*Convert!$B$6/Convert!$B$5/$D1244</f>
        <v>32.029014096753507</v>
      </c>
      <c r="J1244" s="5">
        <f>'90.1 Data-SI'!J1244*Convert!$B$6/Convert!$B$5/$D1244</f>
        <v>749.79904789852947</v>
      </c>
      <c r="K1244" s="5">
        <f>'90.1 Data-SI'!K1244*Convert!$B$7/Convert!$B$5/$D1244</f>
        <v>276.7465301553143</v>
      </c>
      <c r="L1244" s="5">
        <f>'90.1 Data-SI'!L1244*Convert!$B$6/Convert!$B$5/$D1244</f>
        <v>0</v>
      </c>
      <c r="M1244" s="5">
        <f>'90.1 Data-SI'!M1244*Convert!$B$6/Convert!$B$5/$D1244</f>
        <v>214.44466181920939</v>
      </c>
      <c r="N1244" s="5">
        <f>'90.1 Data-SI'!N1244*Convert!$B$6/Convert!$B$5/$D1244</f>
        <v>0.77447911571945616</v>
      </c>
      <c r="O1244" s="5">
        <f>'90.1 Data-SI'!O1244*Convert!$B$6/Convert!$B$5/$D1244</f>
        <v>0.77447911571945616</v>
      </c>
      <c r="P1244" s="5">
        <f>'90.1 Data-SI'!P1244*Convert!$B$6/Convert!$B$5/$D1244</f>
        <v>0</v>
      </c>
      <c r="Q1244" s="5">
        <f>'90.1 Data-SI'!Q1244*Convert!$B$6/Convert!$B$5/$D1244</f>
        <v>0</v>
      </c>
      <c r="R1244" s="5">
        <f>'90.1 Data-SI'!R1244*Convert!$B$6/Convert!$B$5/$D1244</f>
        <v>0</v>
      </c>
      <c r="S1244" s="5">
        <f>'90.1 Data-SI'!S1244*Convert!$B$6/Convert!$B$5/$D1244</f>
        <v>0</v>
      </c>
      <c r="T1244" s="5">
        <f>'90.1 Data-SI'!T1244*Convert!$B$6/Convert!$B$5/$D1244</f>
        <v>129.83712108861283</v>
      </c>
      <c r="U1244" s="5">
        <f>'90.1 Data-SI'!U1244*Convert!$B$7/Convert!$B$5/$D1244</f>
        <v>168.53150303781234</v>
      </c>
      <c r="V1244" s="5">
        <f>'90.1 Data-SI'!V1244*Convert!$B$6/Convert!$B$5/$D1244</f>
        <v>64.144081428586972</v>
      </c>
      <c r="W1244" s="5">
        <f>'90.1 Data-SI'!W1244*Convert!$B$6/Convert!$B$5/$D1244</f>
        <v>507.52476985446759</v>
      </c>
      <c r="X1244" s="5">
        <f>'90.1 Data-SI'!X1244*Convert!$B$7/Convert!$B$5/$D1244</f>
        <v>50.113513102263958</v>
      </c>
      <c r="Y1244" s="5">
        <f t="shared" si="40"/>
        <v>557.63828295673159</v>
      </c>
      <c r="Z1244" s="5">
        <f>'90.1 Data-SI'!Z1244*Convert!$B$6/Convert!$B$5/$D1244</f>
        <v>1447.3293608095037</v>
      </c>
      <c r="AA1244" s="5">
        <f>'90.1 Data-SI'!AA1244*Convert!$B$6/Convert!$B$5/$D1244</f>
        <v>3017.9385861945289</v>
      </c>
      <c r="AB1244" s="5">
        <f t="shared" si="41"/>
        <v>4465.267947004033</v>
      </c>
    </row>
    <row r="1245" spans="1:28" x14ac:dyDescent="0.25">
      <c r="A1245" s="95">
        <v>2019</v>
      </c>
      <c r="B1245" s="95" t="s">
        <v>64</v>
      </c>
      <c r="C1245" s="52" t="s">
        <v>17</v>
      </c>
      <c r="D1245" s="5">
        <f>VLOOKUP(B1245,SWH!$A$4:$C$19,3,FALSE)</f>
        <v>511.15</v>
      </c>
      <c r="E1245" s="5">
        <f>'90.1 Data-SI'!E1245*Convert!$B$6/Convert!$B$5/$D1245</f>
        <v>0</v>
      </c>
      <c r="F1245" s="5">
        <f>'90.1 Data-SI'!F1245*Convert!$B$7/Convert!$B$5/$D1245</f>
        <v>20.252763376699601</v>
      </c>
      <c r="G1245" s="5">
        <f>'90.1 Data-SI'!G1245*Convert!$B$6/Convert!$B$5/$D1245</f>
        <v>120.37126522981947</v>
      </c>
      <c r="H1245" s="5">
        <f>'90.1 Data-SI'!H1245*Convert!$B$6/Convert!$B$5/$D1245</f>
        <v>87.034241959850888</v>
      </c>
      <c r="I1245" s="5">
        <f>'90.1 Data-SI'!I1245*Convert!$B$6/Convert!$B$5/$D1245</f>
        <v>32.132277978849437</v>
      </c>
      <c r="J1245" s="5">
        <f>'90.1 Data-SI'!J1245*Convert!$B$6/Convert!$B$5/$D1245</f>
        <v>749.79904789852947</v>
      </c>
      <c r="K1245" s="5">
        <f>'90.1 Data-SI'!K1245*Convert!$B$7/Convert!$B$5/$D1245</f>
        <v>276.7465301553143</v>
      </c>
      <c r="L1245" s="5">
        <f>'90.1 Data-SI'!L1245*Convert!$B$6/Convert!$B$5/$D1245</f>
        <v>0</v>
      </c>
      <c r="M1245" s="5">
        <f>'90.1 Data-SI'!M1245*Convert!$B$6/Convert!$B$5/$D1245</f>
        <v>136.23948177856033</v>
      </c>
      <c r="N1245" s="5">
        <f>'90.1 Data-SI'!N1245*Convert!$B$6/Convert!$B$5/$D1245</f>
        <v>0.77447911571945616</v>
      </c>
      <c r="O1245" s="5">
        <f>'90.1 Data-SI'!O1245*Convert!$B$6/Convert!$B$5/$D1245</f>
        <v>0.77447911571945616</v>
      </c>
      <c r="P1245" s="5">
        <f>'90.1 Data-SI'!P1245*Convert!$B$6/Convert!$B$5/$D1245</f>
        <v>0</v>
      </c>
      <c r="Q1245" s="5">
        <f>'90.1 Data-SI'!Q1245*Convert!$B$6/Convert!$B$5/$D1245</f>
        <v>0</v>
      </c>
      <c r="R1245" s="5">
        <f>'90.1 Data-SI'!R1245*Convert!$B$6/Convert!$B$5/$D1245</f>
        <v>0</v>
      </c>
      <c r="S1245" s="5">
        <f>'90.1 Data-SI'!S1245*Convert!$B$6/Convert!$B$5/$D1245</f>
        <v>0</v>
      </c>
      <c r="T1245" s="5">
        <f>'90.1 Data-SI'!T1245*Convert!$B$6/Convert!$B$5/$D1245</f>
        <v>129.80269979458083</v>
      </c>
      <c r="U1245" s="5">
        <f>'90.1 Data-SI'!U1245*Convert!$B$7/Convert!$B$5/$D1245</f>
        <v>176.7256839153543</v>
      </c>
      <c r="V1245" s="5">
        <f>'90.1 Data-SI'!V1245*Convert!$B$6/Convert!$B$5/$D1245</f>
        <v>65.228352190594194</v>
      </c>
      <c r="W1245" s="5">
        <f>'90.1 Data-SI'!W1245*Convert!$B$6/Convert!$B$5/$D1245</f>
        <v>256.61074700837975</v>
      </c>
      <c r="X1245" s="5">
        <f>'90.1 Data-SI'!X1245*Convert!$B$7/Convert!$B$5/$D1245</f>
        <v>20.252763376699601</v>
      </c>
      <c r="Y1245" s="5">
        <f t="shared" si="40"/>
        <v>276.86351038507934</v>
      </c>
      <c r="Z1245" s="5">
        <f>'90.1 Data-SI'!Z1245*Convert!$B$6/Convert!$B$5/$D1245</f>
        <v>1384.0113904376842</v>
      </c>
      <c r="AA1245" s="5">
        <f>'90.1 Data-SI'!AA1245*Convert!$B$6/Convert!$B$5/$D1245</f>
        <v>2705.4104470312041</v>
      </c>
      <c r="AB1245" s="5">
        <f t="shared" si="41"/>
        <v>4089.421837468888</v>
      </c>
    </row>
    <row r="1246" spans="1:28" x14ac:dyDescent="0.25">
      <c r="A1246" s="95">
        <v>2019</v>
      </c>
      <c r="B1246" s="95" t="s">
        <v>64</v>
      </c>
      <c r="C1246" s="52" t="s">
        <v>14</v>
      </c>
      <c r="D1246" s="5">
        <f>VLOOKUP(B1246,SWH!$A$4:$C$19,3,FALSE)</f>
        <v>511.15</v>
      </c>
      <c r="E1246" s="5">
        <f>'90.1 Data-SI'!E1246*Convert!$B$6/Convert!$B$5/$D1246</f>
        <v>0</v>
      </c>
      <c r="F1246" s="5">
        <f>'90.1 Data-SI'!F1246*Convert!$B$7/Convert!$B$5/$D1246</f>
        <v>213.00746682317649</v>
      </c>
      <c r="G1246" s="5">
        <f>'90.1 Data-SI'!G1246*Convert!$B$6/Convert!$B$5/$D1246</f>
        <v>201.6227297922984</v>
      </c>
      <c r="H1246" s="5">
        <f>'90.1 Data-SI'!H1246*Convert!$B$6/Convert!$B$5/$D1246</f>
        <v>86.896556783722971</v>
      </c>
      <c r="I1246" s="5">
        <f>'90.1 Data-SI'!I1246*Convert!$B$6/Convert!$B$5/$D1246</f>
        <v>32.183909919897395</v>
      </c>
      <c r="J1246" s="5">
        <f>'90.1 Data-SI'!J1246*Convert!$B$6/Convert!$B$5/$D1246</f>
        <v>749.79904789852947</v>
      </c>
      <c r="K1246" s="5">
        <f>'90.1 Data-SI'!K1246*Convert!$B$7/Convert!$B$5/$D1246</f>
        <v>276.7465301553143</v>
      </c>
      <c r="L1246" s="5">
        <f>'90.1 Data-SI'!L1246*Convert!$B$6/Convert!$B$5/$D1246</f>
        <v>0</v>
      </c>
      <c r="M1246" s="5">
        <f>'90.1 Data-SI'!M1246*Convert!$B$6/Convert!$B$5/$D1246</f>
        <v>144.01869422978689</v>
      </c>
      <c r="N1246" s="5">
        <f>'90.1 Data-SI'!N1246*Convert!$B$6/Convert!$B$5/$D1246</f>
        <v>0.77447911571945616</v>
      </c>
      <c r="O1246" s="5">
        <f>'90.1 Data-SI'!O1246*Convert!$B$6/Convert!$B$5/$D1246</f>
        <v>0.77447911571945616</v>
      </c>
      <c r="P1246" s="5">
        <f>'90.1 Data-SI'!P1246*Convert!$B$6/Convert!$B$5/$D1246</f>
        <v>0</v>
      </c>
      <c r="Q1246" s="5">
        <f>'90.1 Data-SI'!Q1246*Convert!$B$6/Convert!$B$5/$D1246</f>
        <v>0</v>
      </c>
      <c r="R1246" s="5">
        <f>'90.1 Data-SI'!R1246*Convert!$B$6/Convert!$B$5/$D1246</f>
        <v>0</v>
      </c>
      <c r="S1246" s="5">
        <f>'90.1 Data-SI'!S1246*Convert!$B$6/Convert!$B$5/$D1246</f>
        <v>0</v>
      </c>
      <c r="T1246" s="5">
        <f>'90.1 Data-SI'!T1246*Convert!$B$6/Convert!$B$5/$D1246</f>
        <v>129.92317432369276</v>
      </c>
      <c r="U1246" s="5">
        <f>'90.1 Data-SI'!U1246*Convert!$B$7/Convert!$B$5/$D1246</f>
        <v>192.21274468246986</v>
      </c>
      <c r="V1246" s="5">
        <f>'90.1 Data-SI'!V1246*Convert!$B$6/Convert!$B$5/$D1246</f>
        <v>62.784440314323909</v>
      </c>
      <c r="W1246" s="5">
        <f>'90.1 Data-SI'!W1246*Convert!$B$6/Convert!$B$5/$D1246</f>
        <v>345.64142402208529</v>
      </c>
      <c r="X1246" s="5">
        <f>'90.1 Data-SI'!X1246*Convert!$B$7/Convert!$B$5/$D1246</f>
        <v>213.00746682317649</v>
      </c>
      <c r="Y1246" s="5">
        <f t="shared" si="40"/>
        <v>558.6488908452618</v>
      </c>
      <c r="Z1246" s="5">
        <f>'90.1 Data-SI'!Z1246*Convert!$B$6/Convert!$B$5/$D1246</f>
        <v>1992.4249730998729</v>
      </c>
      <c r="AA1246" s="5">
        <f>'90.1 Data-SI'!AA1246*Convert!$B$6/Convert!$B$5/$D1246</f>
        <v>3400.4280054778442</v>
      </c>
      <c r="AB1246" s="5">
        <f t="shared" si="41"/>
        <v>5392.8529785777173</v>
      </c>
    </row>
    <row r="1247" spans="1:28" x14ac:dyDescent="0.25">
      <c r="A1247" s="95">
        <v>2019</v>
      </c>
      <c r="B1247" s="95" t="s">
        <v>64</v>
      </c>
      <c r="C1247" s="52" t="s">
        <v>2</v>
      </c>
      <c r="D1247" s="5">
        <f>VLOOKUP(B1247,SWH!$A$4:$C$19,3,FALSE)</f>
        <v>511.15</v>
      </c>
      <c r="E1247" s="5">
        <f>'90.1 Data-SI'!E1247*Convert!$B$6/Convert!$B$5/$D1247</f>
        <v>0</v>
      </c>
      <c r="F1247" s="5">
        <f>'90.1 Data-SI'!F1247*Convert!$B$7/Convert!$B$5/$D1247</f>
        <v>104.93382025280687</v>
      </c>
      <c r="G1247" s="5">
        <f>'90.1 Data-SI'!G1247*Convert!$B$6/Convert!$B$5/$D1247</f>
        <v>179.45541643570598</v>
      </c>
      <c r="H1247" s="5">
        <f>'90.1 Data-SI'!H1247*Convert!$B$6/Convert!$B$5/$D1247</f>
        <v>86.276973491147416</v>
      </c>
      <c r="I1247" s="5">
        <f>'90.1 Data-SI'!I1247*Convert!$B$6/Convert!$B$5/$D1247</f>
        <v>32.029014096753507</v>
      </c>
      <c r="J1247" s="5">
        <f>'90.1 Data-SI'!J1247*Convert!$B$6/Convert!$B$5/$D1247</f>
        <v>749.79904789852947</v>
      </c>
      <c r="K1247" s="5">
        <f>'90.1 Data-SI'!K1247*Convert!$B$7/Convert!$B$5/$D1247</f>
        <v>276.7465301553143</v>
      </c>
      <c r="L1247" s="5">
        <f>'90.1 Data-SI'!L1247*Convert!$B$6/Convert!$B$5/$D1247</f>
        <v>0</v>
      </c>
      <c r="M1247" s="5">
        <f>'90.1 Data-SI'!M1247*Convert!$B$6/Convert!$B$5/$D1247</f>
        <v>207.38829654265439</v>
      </c>
      <c r="N1247" s="5">
        <f>'90.1 Data-SI'!N1247*Convert!$B$6/Convert!$B$5/$D1247</f>
        <v>0.77447911571945616</v>
      </c>
      <c r="O1247" s="5">
        <f>'90.1 Data-SI'!O1247*Convert!$B$6/Convert!$B$5/$D1247</f>
        <v>0.77447911571945616</v>
      </c>
      <c r="P1247" s="5">
        <f>'90.1 Data-SI'!P1247*Convert!$B$6/Convert!$B$5/$D1247</f>
        <v>0</v>
      </c>
      <c r="Q1247" s="5">
        <f>'90.1 Data-SI'!Q1247*Convert!$B$6/Convert!$B$5/$D1247</f>
        <v>0</v>
      </c>
      <c r="R1247" s="5">
        <f>'90.1 Data-SI'!R1247*Convert!$B$6/Convert!$B$5/$D1247</f>
        <v>0</v>
      </c>
      <c r="S1247" s="5">
        <f>'90.1 Data-SI'!S1247*Convert!$B$6/Convert!$B$5/$D1247</f>
        <v>0</v>
      </c>
      <c r="T1247" s="5">
        <f>'90.1 Data-SI'!T1247*Convert!$B$6/Convert!$B$5/$D1247</f>
        <v>129.88875302966079</v>
      </c>
      <c r="U1247" s="5">
        <f>'90.1 Data-SI'!U1247*Convert!$B$7/Convert!$B$5/$D1247</f>
        <v>187.14660841022967</v>
      </c>
      <c r="V1247" s="5">
        <f>'90.1 Data-SI'!V1247*Convert!$B$6/Convert!$B$5/$D1247</f>
        <v>62.853282902387868</v>
      </c>
      <c r="W1247" s="5">
        <f>'90.1 Data-SI'!W1247*Convert!$B$6/Convert!$B$5/$D1247</f>
        <v>386.84371297836032</v>
      </c>
      <c r="X1247" s="5">
        <f>'90.1 Data-SI'!X1247*Convert!$B$7/Convert!$B$5/$D1247</f>
        <v>104.93382025280687</v>
      </c>
      <c r="Y1247" s="5">
        <f t="shared" si="40"/>
        <v>491.77753323116718</v>
      </c>
      <c r="Z1247" s="5">
        <f>'90.1 Data-SI'!Z1247*Convert!$B$6/Convert!$B$5/$D1247</f>
        <v>1661.8772865108092</v>
      </c>
      <c r="AA1247" s="5">
        <f>'90.1 Data-SI'!AA1247*Convert!$B$6/Convert!$B$5/$D1247</f>
        <v>3110.3425500233679</v>
      </c>
      <c r="AB1247" s="5">
        <f t="shared" si="41"/>
        <v>4772.2198365341774</v>
      </c>
    </row>
    <row r="1248" spans="1:28" x14ac:dyDescent="0.25">
      <c r="A1248" s="95">
        <v>2019</v>
      </c>
      <c r="B1248" s="95" t="s">
        <v>64</v>
      </c>
      <c r="C1248" s="52" t="s">
        <v>18</v>
      </c>
      <c r="D1248" s="5">
        <f>VLOOKUP(B1248,SWH!$A$4:$C$19,3,FALSE)</f>
        <v>511.15</v>
      </c>
      <c r="E1248" s="5">
        <f>'90.1 Data-SI'!E1248*Convert!$B$6/Convert!$B$5/$D1248</f>
        <v>0</v>
      </c>
      <c r="F1248" s="5">
        <f>'90.1 Data-SI'!F1248*Convert!$B$7/Convert!$B$5/$D1248</f>
        <v>143.83114328257636</v>
      </c>
      <c r="G1248" s="5">
        <f>'90.1 Data-SI'!G1248*Convert!$B$6/Convert!$B$5/$D1248</f>
        <v>53.662797395850312</v>
      </c>
      <c r="H1248" s="5">
        <f>'90.1 Data-SI'!H1248*Convert!$B$6/Convert!$B$5/$D1248</f>
        <v>87.034241959850888</v>
      </c>
      <c r="I1248" s="5">
        <f>'90.1 Data-SI'!I1248*Convert!$B$6/Convert!$B$5/$D1248</f>
        <v>32.201120566913389</v>
      </c>
      <c r="J1248" s="5">
        <f>'90.1 Data-SI'!J1248*Convert!$B$6/Convert!$B$5/$D1248</f>
        <v>749.79904789852947</v>
      </c>
      <c r="K1248" s="5">
        <f>'90.1 Data-SI'!K1248*Convert!$B$7/Convert!$B$5/$D1248</f>
        <v>276.7465301553143</v>
      </c>
      <c r="L1248" s="5">
        <f>'90.1 Data-SI'!L1248*Convert!$B$6/Convert!$B$5/$D1248</f>
        <v>0</v>
      </c>
      <c r="M1248" s="5">
        <f>'90.1 Data-SI'!M1248*Convert!$B$6/Convert!$B$5/$D1248</f>
        <v>134.44957448889758</v>
      </c>
      <c r="N1248" s="5">
        <f>'90.1 Data-SI'!N1248*Convert!$B$6/Convert!$B$5/$D1248</f>
        <v>0.77447911571945616</v>
      </c>
      <c r="O1248" s="5">
        <f>'90.1 Data-SI'!O1248*Convert!$B$6/Convert!$B$5/$D1248</f>
        <v>0.77447911571945616</v>
      </c>
      <c r="P1248" s="5">
        <f>'90.1 Data-SI'!P1248*Convert!$B$6/Convert!$B$5/$D1248</f>
        <v>0</v>
      </c>
      <c r="Q1248" s="5">
        <f>'90.1 Data-SI'!Q1248*Convert!$B$6/Convert!$B$5/$D1248</f>
        <v>0</v>
      </c>
      <c r="R1248" s="5">
        <f>'90.1 Data-SI'!R1248*Convert!$B$6/Convert!$B$5/$D1248</f>
        <v>0</v>
      </c>
      <c r="S1248" s="5">
        <f>'90.1 Data-SI'!S1248*Convert!$B$6/Convert!$B$5/$D1248</f>
        <v>0</v>
      </c>
      <c r="T1248" s="5">
        <f>'90.1 Data-SI'!T1248*Convert!$B$6/Convert!$B$5/$D1248</f>
        <v>129.92317432369276</v>
      </c>
      <c r="U1248" s="5">
        <f>'90.1 Data-SI'!U1248*Convert!$B$7/Convert!$B$5/$D1248</f>
        <v>197.60876889801867</v>
      </c>
      <c r="V1248" s="5">
        <f>'90.1 Data-SI'!V1248*Convert!$B$6/Convert!$B$5/$D1248</f>
        <v>62.491859315052118</v>
      </c>
      <c r="W1248" s="5">
        <f>'90.1 Data-SI'!W1248*Convert!$B$6/Convert!$B$5/$D1248</f>
        <v>188.11237188474792</v>
      </c>
      <c r="X1248" s="5">
        <f>'90.1 Data-SI'!X1248*Convert!$B$7/Convert!$B$5/$D1248</f>
        <v>143.83114328257636</v>
      </c>
      <c r="Y1248" s="5">
        <f t="shared" si="40"/>
        <v>331.94351516732428</v>
      </c>
      <c r="Z1248" s="5">
        <f>'90.1 Data-SI'!Z1248*Convert!$B$6/Convert!$B$5/$D1248</f>
        <v>1806.0852978577718</v>
      </c>
      <c r="AA1248" s="5">
        <f>'90.1 Data-SI'!AA1248*Convert!$B$6/Convert!$B$5/$D1248</f>
        <v>3056.4215929222778</v>
      </c>
      <c r="AB1248" s="5">
        <f t="shared" si="41"/>
        <v>4862.5068907800496</v>
      </c>
    </row>
    <row r="1249" spans="1:28" x14ac:dyDescent="0.25">
      <c r="A1249" s="95">
        <v>2019</v>
      </c>
      <c r="B1249" s="95" t="s">
        <v>64</v>
      </c>
      <c r="C1249" s="52" t="s">
        <v>4</v>
      </c>
      <c r="D1249" s="5">
        <f>VLOOKUP(B1249,SWH!$A$4:$C$19,3,FALSE)</f>
        <v>511.15</v>
      </c>
      <c r="E1249" s="5">
        <f>'90.1 Data-SI'!E1249*Convert!$B$6/Convert!$B$5/$D1249</f>
        <v>0</v>
      </c>
      <c r="F1249" s="5">
        <f>'90.1 Data-SI'!F1249*Convert!$B$7/Convert!$B$5/$D1249</f>
        <v>336.50337474322612</v>
      </c>
      <c r="G1249" s="5">
        <f>'90.1 Data-SI'!G1249*Convert!$B$6/Convert!$B$5/$D1249</f>
        <v>114.43359200930362</v>
      </c>
      <c r="H1249" s="5">
        <f>'90.1 Data-SI'!H1249*Convert!$B$6/Convert!$B$5/$D1249</f>
        <v>86.483501255339277</v>
      </c>
      <c r="I1249" s="5">
        <f>'90.1 Data-SI'!I1249*Convert!$B$6/Convert!$B$5/$D1249</f>
        <v>32.080646037801472</v>
      </c>
      <c r="J1249" s="5">
        <f>'90.1 Data-SI'!J1249*Convert!$B$6/Convert!$B$5/$D1249</f>
        <v>749.79904789852947</v>
      </c>
      <c r="K1249" s="5">
        <f>'90.1 Data-SI'!K1249*Convert!$B$7/Convert!$B$5/$D1249</f>
        <v>276.7465301553143</v>
      </c>
      <c r="L1249" s="5">
        <f>'90.1 Data-SI'!L1249*Convert!$B$6/Convert!$B$5/$D1249</f>
        <v>0</v>
      </c>
      <c r="M1249" s="5">
        <f>'90.1 Data-SI'!M1249*Convert!$B$6/Convert!$B$5/$D1249</f>
        <v>142.22878694012411</v>
      </c>
      <c r="N1249" s="5">
        <f>'90.1 Data-SI'!N1249*Convert!$B$6/Convert!$B$5/$D1249</f>
        <v>0.77447911571945616</v>
      </c>
      <c r="O1249" s="5">
        <f>'90.1 Data-SI'!O1249*Convert!$B$6/Convert!$B$5/$D1249</f>
        <v>0.77447911571945616</v>
      </c>
      <c r="P1249" s="5">
        <f>'90.1 Data-SI'!P1249*Convert!$B$6/Convert!$B$5/$D1249</f>
        <v>0</v>
      </c>
      <c r="Q1249" s="5">
        <f>'90.1 Data-SI'!Q1249*Convert!$B$6/Convert!$B$5/$D1249</f>
        <v>0</v>
      </c>
      <c r="R1249" s="5">
        <f>'90.1 Data-SI'!R1249*Convert!$B$6/Convert!$B$5/$D1249</f>
        <v>0</v>
      </c>
      <c r="S1249" s="5">
        <f>'90.1 Data-SI'!S1249*Convert!$B$6/Convert!$B$5/$D1249</f>
        <v>0</v>
      </c>
      <c r="T1249" s="5">
        <f>'90.1 Data-SI'!T1249*Convert!$B$6/Convert!$B$5/$D1249</f>
        <v>129.95759561772476</v>
      </c>
      <c r="U1249" s="5">
        <f>'90.1 Data-SI'!U1249*Convert!$B$7/Convert!$B$5/$D1249</f>
        <v>207.28744552044958</v>
      </c>
      <c r="V1249" s="5">
        <f>'90.1 Data-SI'!V1249*Convert!$B$6/Convert!$B$5/$D1249</f>
        <v>61.90669731650852</v>
      </c>
      <c r="W1249" s="5">
        <f>'90.1 Data-SI'!W1249*Convert!$B$6/Convert!$B$5/$D1249</f>
        <v>256.6623789494277</v>
      </c>
      <c r="X1249" s="5">
        <f>'90.1 Data-SI'!X1249*Convert!$B$7/Convert!$B$5/$D1249</f>
        <v>336.50337474322612</v>
      </c>
      <c r="Y1249" s="5">
        <f t="shared" si="40"/>
        <v>593.16575369265388</v>
      </c>
      <c r="Z1249" s="5">
        <f>'90.1 Data-SI'!Z1249*Convert!$B$6/Convert!$B$5/$D1249</f>
        <v>2397.2710228569563</v>
      </c>
      <c r="AA1249" s="5">
        <f>'90.1 Data-SI'!AA1249*Convert!$B$6/Convert!$B$5/$D1249</f>
        <v>3714.9181584009912</v>
      </c>
      <c r="AB1249" s="5">
        <f t="shared" si="41"/>
        <v>6112.189181257947</v>
      </c>
    </row>
    <row r="1250" spans="1:28" x14ac:dyDescent="0.25">
      <c r="A1250" s="95">
        <v>2019</v>
      </c>
      <c r="B1250" s="95" t="s">
        <v>64</v>
      </c>
      <c r="C1250" s="52" t="s">
        <v>5</v>
      </c>
      <c r="D1250" s="5">
        <f>VLOOKUP(B1250,SWH!$A$4:$C$19,3,FALSE)</f>
        <v>511.15</v>
      </c>
      <c r="E1250" s="5">
        <f>'90.1 Data-SI'!E1250*Convert!$B$6/Convert!$B$5/$D1250</f>
        <v>0</v>
      </c>
      <c r="F1250" s="5">
        <f>'90.1 Data-SI'!F1250*Convert!$B$7/Convert!$B$5/$D1250</f>
        <v>214.8454139358962</v>
      </c>
      <c r="G1250" s="5">
        <f>'90.1 Data-SI'!G1250*Convert!$B$6/Convert!$B$5/$D1250</f>
        <v>117.37661264903758</v>
      </c>
      <c r="H1250" s="5">
        <f>'90.1 Data-SI'!H1250*Convert!$B$6/Convert!$B$5/$D1250</f>
        <v>86.552343843403222</v>
      </c>
      <c r="I1250" s="5">
        <f>'90.1 Data-SI'!I1250*Convert!$B$6/Convert!$B$5/$D1250</f>
        <v>32.149488625865423</v>
      </c>
      <c r="J1250" s="5">
        <f>'90.1 Data-SI'!J1250*Convert!$B$6/Convert!$B$5/$D1250</f>
        <v>749.79904789852947</v>
      </c>
      <c r="K1250" s="5">
        <f>'90.1 Data-SI'!K1250*Convert!$B$7/Convert!$B$5/$D1250</f>
        <v>276.7465301553143</v>
      </c>
      <c r="L1250" s="5">
        <f>'90.1 Data-SI'!L1250*Convert!$B$6/Convert!$B$5/$D1250</f>
        <v>0</v>
      </c>
      <c r="M1250" s="5">
        <f>'90.1 Data-SI'!M1250*Convert!$B$6/Convert!$B$5/$D1250</f>
        <v>209.90105100698861</v>
      </c>
      <c r="N1250" s="5">
        <f>'90.1 Data-SI'!N1250*Convert!$B$6/Convert!$B$5/$D1250</f>
        <v>0.77447911571945616</v>
      </c>
      <c r="O1250" s="5">
        <f>'90.1 Data-SI'!O1250*Convert!$B$6/Convert!$B$5/$D1250</f>
        <v>0.77447911571945616</v>
      </c>
      <c r="P1250" s="5">
        <f>'90.1 Data-SI'!P1250*Convert!$B$6/Convert!$B$5/$D1250</f>
        <v>0</v>
      </c>
      <c r="Q1250" s="5">
        <f>'90.1 Data-SI'!Q1250*Convert!$B$6/Convert!$B$5/$D1250</f>
        <v>0</v>
      </c>
      <c r="R1250" s="5">
        <f>'90.1 Data-SI'!R1250*Convert!$B$6/Convert!$B$5/$D1250</f>
        <v>0</v>
      </c>
      <c r="S1250" s="5">
        <f>'90.1 Data-SI'!S1250*Convert!$B$6/Convert!$B$5/$D1250</f>
        <v>0</v>
      </c>
      <c r="T1250" s="5">
        <f>'90.1 Data-SI'!T1250*Convert!$B$6/Convert!$B$5/$D1250</f>
        <v>129.94038497070875</v>
      </c>
      <c r="U1250" s="5">
        <f>'90.1 Data-SI'!U1250*Convert!$B$7/Convert!$B$5/$D1250</f>
        <v>203.04013825035057</v>
      </c>
      <c r="V1250" s="5">
        <f>'90.1 Data-SI'!V1250*Convert!$B$6/Convert!$B$5/$D1250</f>
        <v>61.923907963524513</v>
      </c>
      <c r="W1250" s="5">
        <f>'90.1 Data-SI'!W1250*Convert!$B$6/Convert!$B$5/$D1250</f>
        <v>327.27766365602622</v>
      </c>
      <c r="X1250" s="5">
        <f>'90.1 Data-SI'!X1250*Convert!$B$7/Convert!$B$5/$D1250</f>
        <v>214.8454139358962</v>
      </c>
      <c r="Y1250" s="5">
        <f t="shared" si="40"/>
        <v>542.12307759192242</v>
      </c>
      <c r="Z1250" s="5">
        <f>'90.1 Data-SI'!Z1250*Convert!$B$6/Convert!$B$5/$D1250</f>
        <v>2029.4278641842473</v>
      </c>
      <c r="AA1250" s="5">
        <f>'90.1 Data-SI'!AA1250*Convert!$B$6/Convert!$B$5/$D1250</f>
        <v>3417.8451802580239</v>
      </c>
      <c r="AB1250" s="5">
        <f t="shared" si="41"/>
        <v>5447.2730444422714</v>
      </c>
    </row>
    <row r="1251" spans="1:28" x14ac:dyDescent="0.25">
      <c r="A1251" s="95">
        <v>2019</v>
      </c>
      <c r="B1251" s="95" t="s">
        <v>64</v>
      </c>
      <c r="C1251" s="52" t="s">
        <v>15</v>
      </c>
      <c r="D1251" s="5">
        <f>VLOOKUP(B1251,SWH!$A$4:$C$19,3,FALSE)</f>
        <v>511.15</v>
      </c>
      <c r="E1251" s="5">
        <f>'90.1 Data-SI'!E1251*Convert!$B$6/Convert!$B$5/$D1251</f>
        <v>0</v>
      </c>
      <c r="F1251" s="5">
        <f>'90.1 Data-SI'!F1251*Convert!$B$7/Convert!$B$5/$D1251</f>
        <v>190.20396274196534</v>
      </c>
      <c r="G1251" s="5">
        <f>'90.1 Data-SI'!G1251*Convert!$B$6/Convert!$B$5/$D1251</f>
        <v>23.337637353679611</v>
      </c>
      <c r="H1251" s="5">
        <f>'90.1 Data-SI'!H1251*Convert!$B$6/Convert!$B$5/$D1251</f>
        <v>86.999820665818916</v>
      </c>
      <c r="I1251" s="5">
        <f>'90.1 Data-SI'!I1251*Convert!$B$6/Convert!$B$5/$D1251</f>
        <v>32.183909919897395</v>
      </c>
      <c r="J1251" s="5">
        <f>'90.1 Data-SI'!J1251*Convert!$B$6/Convert!$B$5/$D1251</f>
        <v>749.79904789852947</v>
      </c>
      <c r="K1251" s="5">
        <f>'90.1 Data-SI'!K1251*Convert!$B$7/Convert!$B$5/$D1251</f>
        <v>276.7465301553143</v>
      </c>
      <c r="L1251" s="5">
        <f>'90.1 Data-SI'!L1251*Convert!$B$6/Convert!$B$5/$D1251</f>
        <v>0</v>
      </c>
      <c r="M1251" s="5">
        <f>'90.1 Data-SI'!M1251*Convert!$B$6/Convert!$B$5/$D1251</f>
        <v>132.05729455367529</v>
      </c>
      <c r="N1251" s="5">
        <f>'90.1 Data-SI'!N1251*Convert!$B$6/Convert!$B$5/$D1251</f>
        <v>0.77447911571945616</v>
      </c>
      <c r="O1251" s="5">
        <f>'90.1 Data-SI'!O1251*Convert!$B$6/Convert!$B$5/$D1251</f>
        <v>0.77447911571945616</v>
      </c>
      <c r="P1251" s="5">
        <f>'90.1 Data-SI'!P1251*Convert!$B$6/Convert!$B$5/$D1251</f>
        <v>0</v>
      </c>
      <c r="Q1251" s="5">
        <f>'90.1 Data-SI'!Q1251*Convert!$B$6/Convert!$B$5/$D1251</f>
        <v>0</v>
      </c>
      <c r="R1251" s="5">
        <f>'90.1 Data-SI'!R1251*Convert!$B$6/Convert!$B$5/$D1251</f>
        <v>0</v>
      </c>
      <c r="S1251" s="5">
        <f>'90.1 Data-SI'!S1251*Convert!$B$6/Convert!$B$5/$D1251</f>
        <v>0</v>
      </c>
      <c r="T1251" s="5">
        <f>'90.1 Data-SI'!T1251*Convert!$B$6/Convert!$B$5/$D1251</f>
        <v>129.97480626474072</v>
      </c>
      <c r="U1251" s="5">
        <f>'90.1 Data-SI'!U1251*Convert!$B$7/Convert!$B$5/$D1251</f>
        <v>206.23298227308794</v>
      </c>
      <c r="V1251" s="5">
        <f>'90.1 Data-SI'!V1251*Convert!$B$6/Convert!$B$5/$D1251</f>
        <v>61.717380199332659</v>
      </c>
      <c r="W1251" s="5">
        <f>'90.1 Data-SI'!W1251*Convert!$B$6/Convert!$B$5/$D1251</f>
        <v>155.3949319073549</v>
      </c>
      <c r="X1251" s="5">
        <f>'90.1 Data-SI'!X1251*Convert!$B$7/Convert!$B$5/$D1251</f>
        <v>190.20396274196534</v>
      </c>
      <c r="Y1251" s="5">
        <f t="shared" si="40"/>
        <v>345.59889464932024</v>
      </c>
      <c r="Z1251" s="5">
        <f>'90.1 Data-SI'!Z1251*Convert!$B$6/Convert!$B$5/$D1251</f>
        <v>1966.7466877520192</v>
      </c>
      <c r="AA1251" s="5">
        <f>'90.1 Data-SI'!AA1251*Convert!$B$6/Convert!$B$5/$D1251</f>
        <v>3183.5738530763965</v>
      </c>
      <c r="AB1251" s="5">
        <f t="shared" si="41"/>
        <v>5150.3205408284157</v>
      </c>
    </row>
    <row r="1252" spans="1:28" x14ac:dyDescent="0.25">
      <c r="A1252" s="95">
        <v>2019</v>
      </c>
      <c r="B1252" s="95" t="s">
        <v>64</v>
      </c>
      <c r="C1252" s="52" t="s">
        <v>16</v>
      </c>
      <c r="D1252" s="5">
        <f>VLOOKUP(B1252,SWH!$A$4:$C$19,3,FALSE)</f>
        <v>511.15</v>
      </c>
      <c r="E1252" s="5">
        <f>'90.1 Data-SI'!E1252*Convert!$B$6/Convert!$B$5/$D1252</f>
        <v>0</v>
      </c>
      <c r="F1252" s="5">
        <f>'90.1 Data-SI'!F1252*Convert!$B$7/Convert!$B$5/$D1252</f>
        <v>491.76866977512589</v>
      </c>
      <c r="G1252" s="5">
        <f>'90.1 Data-SI'!G1252*Convert!$B$6/Convert!$B$5/$D1252</f>
        <v>124.36413533752867</v>
      </c>
      <c r="H1252" s="5">
        <f>'90.1 Data-SI'!H1252*Convert!$B$6/Convert!$B$5/$D1252</f>
        <v>86.569554490419208</v>
      </c>
      <c r="I1252" s="5">
        <f>'90.1 Data-SI'!I1252*Convert!$B$6/Convert!$B$5/$D1252</f>
        <v>32.132277978849437</v>
      </c>
      <c r="J1252" s="5">
        <f>'90.1 Data-SI'!J1252*Convert!$B$6/Convert!$B$5/$D1252</f>
        <v>749.79904789852947</v>
      </c>
      <c r="K1252" s="5">
        <f>'90.1 Data-SI'!K1252*Convert!$B$7/Convert!$B$5/$D1252</f>
        <v>276.7465301553143</v>
      </c>
      <c r="L1252" s="5">
        <f>'90.1 Data-SI'!L1252*Convert!$B$6/Convert!$B$5/$D1252</f>
        <v>0</v>
      </c>
      <c r="M1252" s="5">
        <f>'90.1 Data-SI'!M1252*Convert!$B$6/Convert!$B$5/$D1252</f>
        <v>149.33678415772715</v>
      </c>
      <c r="N1252" s="5">
        <f>'90.1 Data-SI'!N1252*Convert!$B$6/Convert!$B$5/$D1252</f>
        <v>0.77447911571945616</v>
      </c>
      <c r="O1252" s="5">
        <f>'90.1 Data-SI'!O1252*Convert!$B$6/Convert!$B$5/$D1252</f>
        <v>0.77447911571945616</v>
      </c>
      <c r="P1252" s="5">
        <f>'90.1 Data-SI'!P1252*Convert!$B$6/Convert!$B$5/$D1252</f>
        <v>0</v>
      </c>
      <c r="Q1252" s="5">
        <f>'90.1 Data-SI'!Q1252*Convert!$B$6/Convert!$B$5/$D1252</f>
        <v>0</v>
      </c>
      <c r="R1252" s="5">
        <f>'90.1 Data-SI'!R1252*Convert!$B$6/Convert!$B$5/$D1252</f>
        <v>0</v>
      </c>
      <c r="S1252" s="5">
        <f>'90.1 Data-SI'!S1252*Convert!$B$6/Convert!$B$5/$D1252</f>
        <v>0</v>
      </c>
      <c r="T1252" s="5">
        <f>'90.1 Data-SI'!T1252*Convert!$B$6/Convert!$B$5/$D1252</f>
        <v>129.95759561772476</v>
      </c>
      <c r="U1252" s="5">
        <f>'90.1 Data-SI'!U1252*Convert!$B$7/Convert!$B$5/$D1252</f>
        <v>218.40938189485584</v>
      </c>
      <c r="V1252" s="5">
        <f>'90.1 Data-SI'!V1252*Convert!$B$6/Convert!$B$5/$D1252</f>
        <v>61.54527372917277</v>
      </c>
      <c r="W1252" s="5">
        <f>'90.1 Data-SI'!W1252*Convert!$B$6/Convert!$B$5/$D1252</f>
        <v>273.70091949525585</v>
      </c>
      <c r="X1252" s="5">
        <f>'90.1 Data-SI'!X1252*Convert!$B$7/Convert!$B$5/$D1252</f>
        <v>491.76866977512589</v>
      </c>
      <c r="Y1252" s="5">
        <f t="shared" si="40"/>
        <v>765.46958927038168</v>
      </c>
      <c r="Z1252" s="5">
        <f>'90.1 Data-SI'!Z1252*Convert!$B$6/Convert!$B$5/$D1252</f>
        <v>2883.4029584705513</v>
      </c>
      <c r="AA1252" s="5">
        <f>'90.1 Data-SI'!AA1252*Convert!$B$6/Convert!$B$5/$D1252</f>
        <v>4217.8821067962208</v>
      </c>
      <c r="AB1252" s="5">
        <f t="shared" si="41"/>
        <v>7101.2850652667721</v>
      </c>
    </row>
    <row r="1253" spans="1:28" x14ac:dyDescent="0.25">
      <c r="A1253" s="95">
        <v>2019</v>
      </c>
      <c r="B1253" s="95" t="s">
        <v>64</v>
      </c>
      <c r="C1253" s="52" t="s">
        <v>9</v>
      </c>
      <c r="D1253" s="5">
        <f>VLOOKUP(B1253,SWH!$A$4:$C$19,3,FALSE)</f>
        <v>511.15</v>
      </c>
      <c r="E1253" s="5">
        <f>'90.1 Data-SI'!E1253*Convert!$B$6/Convert!$B$5/$D1253</f>
        <v>0</v>
      </c>
      <c r="F1253" s="5">
        <f>'90.1 Data-SI'!F1253*Convert!$B$7/Convert!$B$5/$D1253</f>
        <v>348.47948525655659</v>
      </c>
      <c r="G1253" s="5">
        <f>'90.1 Data-SI'!G1253*Convert!$B$6/Convert!$B$5/$D1253</f>
        <v>80.563038681839416</v>
      </c>
      <c r="H1253" s="5">
        <f>'90.1 Data-SI'!H1253*Convert!$B$6/Convert!$B$5/$D1253</f>
        <v>86.25976284413143</v>
      </c>
      <c r="I1253" s="5">
        <f>'90.1 Data-SI'!I1253*Convert!$B$6/Convert!$B$5/$D1253</f>
        <v>32.080646037801472</v>
      </c>
      <c r="J1253" s="5">
        <f>'90.1 Data-SI'!J1253*Convert!$B$6/Convert!$B$5/$D1253</f>
        <v>749.79904789852947</v>
      </c>
      <c r="K1253" s="5">
        <f>'90.1 Data-SI'!K1253*Convert!$B$7/Convert!$B$5/$D1253</f>
        <v>276.7465301553143</v>
      </c>
      <c r="L1253" s="5">
        <f>'90.1 Data-SI'!L1253*Convert!$B$6/Convert!$B$5/$D1253</f>
        <v>0</v>
      </c>
      <c r="M1253" s="5">
        <f>'90.1 Data-SI'!M1253*Convert!$B$6/Convert!$B$5/$D1253</f>
        <v>201.36457008705861</v>
      </c>
      <c r="N1253" s="5">
        <f>'90.1 Data-SI'!N1253*Convert!$B$6/Convert!$B$5/$D1253</f>
        <v>0.77447911571945616</v>
      </c>
      <c r="O1253" s="5">
        <f>'90.1 Data-SI'!O1253*Convert!$B$6/Convert!$B$5/$D1253</f>
        <v>0.77447911571945616</v>
      </c>
      <c r="P1253" s="5">
        <f>'90.1 Data-SI'!P1253*Convert!$B$6/Convert!$B$5/$D1253</f>
        <v>0</v>
      </c>
      <c r="Q1253" s="5">
        <f>'90.1 Data-SI'!Q1253*Convert!$B$6/Convert!$B$5/$D1253</f>
        <v>0</v>
      </c>
      <c r="R1253" s="5">
        <f>'90.1 Data-SI'!R1253*Convert!$B$6/Convert!$B$5/$D1253</f>
        <v>0</v>
      </c>
      <c r="S1253" s="5">
        <f>'90.1 Data-SI'!S1253*Convert!$B$6/Convert!$B$5/$D1253</f>
        <v>0</v>
      </c>
      <c r="T1253" s="5">
        <f>'90.1 Data-SI'!T1253*Convert!$B$6/Convert!$B$5/$D1253</f>
        <v>129.97480626474072</v>
      </c>
      <c r="U1253" s="5">
        <f>'90.1 Data-SI'!U1253*Convert!$B$7/Convert!$B$5/$D1253</f>
        <v>215.62300694512376</v>
      </c>
      <c r="V1253" s="5">
        <f>'90.1 Data-SI'!V1253*Convert!$B$6/Convert!$B$5/$D1253</f>
        <v>61.183850141837027</v>
      </c>
      <c r="W1253" s="5">
        <f>'90.1 Data-SI'!W1253*Convert!$B$6/Convert!$B$5/$D1253</f>
        <v>281.92760876889798</v>
      </c>
      <c r="X1253" s="5">
        <f>'90.1 Data-SI'!X1253*Convert!$B$7/Convert!$B$5/$D1253</f>
        <v>348.47948525655659</v>
      </c>
      <c r="Y1253" s="5">
        <f t="shared" si="40"/>
        <v>630.40709402545463</v>
      </c>
      <c r="Z1253" s="5">
        <f>'90.1 Data-SI'!Z1253*Convert!$B$6/Convert!$B$5/$D1253</f>
        <v>2456.6133337680831</v>
      </c>
      <c r="AA1253" s="5">
        <f>'90.1 Data-SI'!AA1253*Convert!$B$6/Convert!$B$5/$D1253</f>
        <v>3798.5963241927243</v>
      </c>
      <c r="AB1253" s="5">
        <f t="shared" si="41"/>
        <v>6255.2096579608078</v>
      </c>
    </row>
    <row r="1254" spans="1:28" x14ac:dyDescent="0.25">
      <c r="A1254" s="95">
        <v>2019</v>
      </c>
      <c r="B1254" s="95" t="s">
        <v>64</v>
      </c>
      <c r="C1254" s="52" t="s">
        <v>12</v>
      </c>
      <c r="D1254" s="5">
        <f>VLOOKUP(B1254,SWH!$A$4:$C$19,3,FALSE)</f>
        <v>511.15</v>
      </c>
      <c r="E1254" s="5">
        <f>'90.1 Data-SI'!E1254*Convert!$B$6/Convert!$B$5/$D1254</f>
        <v>0</v>
      </c>
      <c r="F1254" s="5">
        <f>'90.1 Data-SI'!F1254*Convert!$B$7/Convert!$B$5/$D1254</f>
        <v>631.65293945025928</v>
      </c>
      <c r="G1254" s="5">
        <f>'90.1 Data-SI'!G1254*Convert!$B$6/Convert!$B$5/$D1254</f>
        <v>87.894774310650277</v>
      </c>
      <c r="H1254" s="5">
        <f>'90.1 Data-SI'!H1254*Convert!$B$6/Convert!$B$5/$D1254</f>
        <v>86.466290608323291</v>
      </c>
      <c r="I1254" s="5">
        <f>'90.1 Data-SI'!I1254*Convert!$B$6/Convert!$B$5/$D1254</f>
        <v>32.183909919897395</v>
      </c>
      <c r="J1254" s="5">
        <f>'90.1 Data-SI'!J1254*Convert!$B$6/Convert!$B$5/$D1254</f>
        <v>749.79904789852947</v>
      </c>
      <c r="K1254" s="5">
        <f>'90.1 Data-SI'!K1254*Convert!$B$7/Convert!$B$5/$D1254</f>
        <v>276.7465301553143</v>
      </c>
      <c r="L1254" s="5">
        <f>'90.1 Data-SI'!L1254*Convert!$B$6/Convert!$B$5/$D1254</f>
        <v>0</v>
      </c>
      <c r="M1254" s="5">
        <f>'90.1 Data-SI'!M1254*Convert!$B$6/Convert!$B$5/$D1254</f>
        <v>148.85488604127946</v>
      </c>
      <c r="N1254" s="5">
        <f>'90.1 Data-SI'!N1254*Convert!$B$6/Convert!$B$5/$D1254</f>
        <v>0.77447911571945616</v>
      </c>
      <c r="O1254" s="5">
        <f>'90.1 Data-SI'!O1254*Convert!$B$6/Convert!$B$5/$D1254</f>
        <v>0.77447911571945616</v>
      </c>
      <c r="P1254" s="5">
        <f>'90.1 Data-SI'!P1254*Convert!$B$6/Convert!$B$5/$D1254</f>
        <v>0</v>
      </c>
      <c r="Q1254" s="5">
        <f>'90.1 Data-SI'!Q1254*Convert!$B$6/Convert!$B$5/$D1254</f>
        <v>0</v>
      </c>
      <c r="R1254" s="5">
        <f>'90.1 Data-SI'!R1254*Convert!$B$6/Convert!$B$5/$D1254</f>
        <v>0</v>
      </c>
      <c r="S1254" s="5">
        <f>'90.1 Data-SI'!S1254*Convert!$B$6/Convert!$B$5/$D1254</f>
        <v>0</v>
      </c>
      <c r="T1254" s="5">
        <f>'90.1 Data-SI'!T1254*Convert!$B$6/Convert!$B$5/$D1254</f>
        <v>129.99201691175671</v>
      </c>
      <c r="U1254" s="5">
        <f>'90.1 Data-SI'!U1254*Convert!$B$7/Convert!$B$5/$D1254</f>
        <v>231.66380818850743</v>
      </c>
      <c r="V1254" s="5">
        <f>'90.1 Data-SI'!V1254*Convert!$B$6/Convert!$B$5/$D1254</f>
        <v>61.011743671677159</v>
      </c>
      <c r="W1254" s="5">
        <f>'90.1 Data-SI'!W1254*Convert!$B$6/Convert!$B$5/$D1254</f>
        <v>236.74966035192975</v>
      </c>
      <c r="X1254" s="5">
        <f>'90.1 Data-SI'!X1254*Convert!$B$7/Convert!$B$5/$D1254</f>
        <v>631.65293945025928</v>
      </c>
      <c r="Y1254" s="5">
        <f t="shared" si="40"/>
        <v>868.402599802189</v>
      </c>
      <c r="Z1254" s="5">
        <f>'90.1 Data-SI'!Z1254*Convert!$B$6/Convert!$B$5/$D1254</f>
        <v>3330.793727651157</v>
      </c>
      <c r="AA1254" s="5">
        <f>'90.1 Data-SI'!AA1254*Convert!$B$6/Convert!$B$5/$D1254</f>
        <v>4627.7708761289896</v>
      </c>
      <c r="AB1254" s="5">
        <f t="shared" si="41"/>
        <v>7958.5646037801471</v>
      </c>
    </row>
    <row r="1255" spans="1:28" x14ac:dyDescent="0.25">
      <c r="A1255" s="95">
        <v>2019</v>
      </c>
      <c r="B1255" s="95" t="s">
        <v>64</v>
      </c>
      <c r="C1255" s="52" t="s">
        <v>8</v>
      </c>
      <c r="D1255" s="5">
        <f>VLOOKUP(B1255,SWH!$A$4:$C$19,3,FALSE)</f>
        <v>511.15</v>
      </c>
      <c r="E1255" s="5">
        <f>'90.1 Data-SI'!E1255*Convert!$B$6/Convert!$B$5/$D1255</f>
        <v>0</v>
      </c>
      <c r="F1255" s="5">
        <f>'90.1 Data-SI'!F1255*Convert!$B$7/Convert!$B$5/$D1255</f>
        <v>895.6987837881901</v>
      </c>
      <c r="G1255" s="5">
        <f>'90.1 Data-SI'!G1255*Convert!$B$6/Convert!$B$5/$D1255</f>
        <v>28.638516634603889</v>
      </c>
      <c r="H1255" s="5">
        <f>'90.1 Data-SI'!H1255*Convert!$B$6/Convert!$B$5/$D1255</f>
        <v>88.49714695620986</v>
      </c>
      <c r="I1255" s="5">
        <f>'90.1 Data-SI'!I1255*Convert!$B$6/Convert!$B$5/$D1255</f>
        <v>32.734650624409014</v>
      </c>
      <c r="J1255" s="5">
        <f>'90.1 Data-SI'!J1255*Convert!$B$6/Convert!$B$5/$D1255</f>
        <v>749.79904789852947</v>
      </c>
      <c r="K1255" s="5">
        <f>'90.1 Data-SI'!K1255*Convert!$B$7/Convert!$B$5/$D1255</f>
        <v>276.7465301553143</v>
      </c>
      <c r="L1255" s="5">
        <f>'90.1 Data-SI'!L1255*Convert!$B$6/Convert!$B$5/$D1255</f>
        <v>0</v>
      </c>
      <c r="M1255" s="5">
        <f>'90.1 Data-SI'!M1255*Convert!$B$6/Convert!$B$5/$D1255</f>
        <v>148.85488604127946</v>
      </c>
      <c r="N1255" s="5">
        <f>'90.1 Data-SI'!N1255*Convert!$B$6/Convert!$B$5/$D1255</f>
        <v>0.77447911571945616</v>
      </c>
      <c r="O1255" s="5">
        <f>'90.1 Data-SI'!O1255*Convert!$B$6/Convert!$B$5/$D1255</f>
        <v>0.77447911571945616</v>
      </c>
      <c r="P1255" s="5">
        <f>'90.1 Data-SI'!P1255*Convert!$B$6/Convert!$B$5/$D1255</f>
        <v>0</v>
      </c>
      <c r="Q1255" s="5">
        <f>'90.1 Data-SI'!Q1255*Convert!$B$6/Convert!$B$5/$D1255</f>
        <v>0</v>
      </c>
      <c r="R1255" s="5">
        <f>'90.1 Data-SI'!R1255*Convert!$B$6/Convert!$B$5/$D1255</f>
        <v>0</v>
      </c>
      <c r="S1255" s="5">
        <f>'90.1 Data-SI'!S1255*Convert!$B$6/Convert!$B$5/$D1255</f>
        <v>0</v>
      </c>
      <c r="T1255" s="5">
        <f>'90.1 Data-SI'!T1255*Convert!$B$6/Convert!$B$5/$D1255</f>
        <v>130.00922755877272</v>
      </c>
      <c r="U1255" s="5">
        <f>'90.1 Data-SI'!U1255*Convert!$B$7/Convert!$B$5/$D1255</f>
        <v>249.50132055169721</v>
      </c>
      <c r="V1255" s="5">
        <f>'90.1 Data-SI'!V1255*Convert!$B$6/Convert!$B$5/$D1255</f>
        <v>60.13400067386177</v>
      </c>
      <c r="W1255" s="5">
        <f>'90.1 Data-SI'!W1255*Convert!$B$6/Convert!$B$5/$D1255</f>
        <v>177.49340267588335</v>
      </c>
      <c r="X1255" s="5">
        <f>'90.1 Data-SI'!X1255*Convert!$B$7/Convert!$B$5/$D1255</f>
        <v>895.6987837881901</v>
      </c>
      <c r="Y1255" s="5">
        <f t="shared" si="40"/>
        <v>1073.1921864640735</v>
      </c>
      <c r="Z1255" s="5">
        <f>'90.1 Data-SI'!Z1255*Convert!$B$6/Convert!$B$5/$D1255</f>
        <v>4154.3231873661789</v>
      </c>
      <c r="AA1255" s="5">
        <f>'90.1 Data-SI'!AA1255*Convert!$B$6/Convert!$B$5/$D1255</f>
        <v>5393.7651428695635</v>
      </c>
      <c r="AB1255" s="5">
        <f t="shared" si="41"/>
        <v>9548.0883302357433</v>
      </c>
    </row>
    <row r="1256" spans="1:28" x14ac:dyDescent="0.25">
      <c r="A1256" s="95">
        <v>2004</v>
      </c>
      <c r="B1256" s="95" t="s">
        <v>71</v>
      </c>
      <c r="C1256" s="52" t="s">
        <v>10</v>
      </c>
      <c r="D1256" s="5">
        <f>VLOOKUP(B1256,SWH!$A$4:$C$19,3,FALSE)</f>
        <v>2293.9899999999998</v>
      </c>
      <c r="E1256" s="5">
        <f>'90.1 Data-SI'!E1256*Convert!$B$6/Convert!$B$5/$D1256</f>
        <v>0</v>
      </c>
      <c r="F1256" s="5">
        <f>'90.1 Data-SI'!F1256*Convert!$B$7/Convert!$B$5/$D1256</f>
        <v>0</v>
      </c>
      <c r="G1256" s="5">
        <f>'90.1 Data-SI'!G1256*Convert!$B$6/Convert!$B$5/$D1256</f>
        <v>519.65579260008394</v>
      </c>
      <c r="H1256" s="5">
        <f>'90.1 Data-SI'!H1256*Convert!$B$6/Convert!$B$5/$D1256</f>
        <v>188.6962538827303</v>
      </c>
      <c r="I1256" s="5">
        <f>'90.1 Data-SI'!I1256*Convert!$B$6/Convert!$B$5/$D1256</f>
        <v>44.185717655458149</v>
      </c>
      <c r="J1256" s="5">
        <f>'90.1 Data-SI'!J1256*Convert!$B$6/Convert!$B$5/$D1256</f>
        <v>74.841908155174551</v>
      </c>
      <c r="K1256" s="5">
        <f>'90.1 Data-SI'!K1256*Convert!$B$7/Convert!$B$5/$D1256</f>
        <v>0</v>
      </c>
      <c r="L1256" s="5">
        <f>'90.1 Data-SI'!L1256*Convert!$B$6/Convert!$B$5/$D1256</f>
        <v>0</v>
      </c>
      <c r="M1256" s="5">
        <f>'90.1 Data-SI'!M1256*Convert!$B$6/Convert!$B$5/$D1256</f>
        <v>185.21416469412105</v>
      </c>
      <c r="N1256" s="5">
        <f>'90.1 Data-SI'!N1256*Convert!$B$6/Convert!$B$5/$D1256</f>
        <v>0</v>
      </c>
      <c r="O1256" s="5">
        <f>'90.1 Data-SI'!O1256*Convert!$B$6/Convert!$B$5/$D1256</f>
        <v>0</v>
      </c>
      <c r="P1256" s="5">
        <f>'90.1 Data-SI'!P1256*Convert!$B$6/Convert!$B$5/$D1256</f>
        <v>0</v>
      </c>
      <c r="Q1256" s="5">
        <f>'90.1 Data-SI'!Q1256*Convert!$B$6/Convert!$B$5/$D1256</f>
        <v>0</v>
      </c>
      <c r="R1256" s="5">
        <f>'90.1 Data-SI'!R1256*Convert!$B$6/Convert!$B$5/$D1256</f>
        <v>0</v>
      </c>
      <c r="S1256" s="5">
        <f>'90.1 Data-SI'!S1256*Convert!$B$6/Convert!$B$5/$D1256</f>
        <v>0</v>
      </c>
      <c r="T1256" s="5">
        <f>'90.1 Data-SI'!T1256*Convert!$B$6/Convert!$B$5/$D1256</f>
        <v>0</v>
      </c>
      <c r="U1256" s="5">
        <f>'90.1 Data-SI'!U1256*Convert!$B$7/Convert!$B$5/$D1256</f>
        <v>11.213615674969041</v>
      </c>
      <c r="V1256" s="5">
        <f>'90.1 Data-SI'!V1256*Convert!$B$6/Convert!$B$5/$D1256</f>
        <v>0</v>
      </c>
      <c r="W1256" s="5">
        <f>'90.1 Data-SI'!W1256*Convert!$B$6/Convert!$B$5/$D1256</f>
        <v>704.86995729420494</v>
      </c>
      <c r="X1256" s="5">
        <f>'90.1 Data-SI'!X1256*Convert!$B$7/Convert!$B$5/$D1256</f>
        <v>0</v>
      </c>
      <c r="Y1256" s="5">
        <f t="shared" si="40"/>
        <v>704.86995729420494</v>
      </c>
      <c r="Z1256" s="5">
        <f>'90.1 Data-SI'!Z1256*Convert!$B$6/Convert!$B$5/$D1256</f>
        <v>32.761550592829288</v>
      </c>
      <c r="AA1256" s="5">
        <f>'90.1 Data-SI'!AA1256*Convert!$B$6/Convert!$B$5/$D1256</f>
        <v>1045.3515526804097</v>
      </c>
      <c r="AB1256" s="5">
        <f t="shared" si="41"/>
        <v>1078.1131032732389</v>
      </c>
    </row>
    <row r="1257" spans="1:28" x14ac:dyDescent="0.25">
      <c r="A1257" s="95">
        <v>2004</v>
      </c>
      <c r="B1257" s="95" t="s">
        <v>71</v>
      </c>
      <c r="C1257" s="52" t="s">
        <v>6</v>
      </c>
      <c r="D1257" s="5">
        <f>VLOOKUP(B1257,SWH!$A$4:$C$19,3,FALSE)</f>
        <v>2293.9899999999998</v>
      </c>
      <c r="E1257" s="5">
        <f>'90.1 Data-SI'!E1257*Convert!$B$6/Convert!$B$5/$D1257</f>
        <v>0</v>
      </c>
      <c r="F1257" s="5">
        <f>'90.1 Data-SI'!F1257*Convert!$B$7/Convert!$B$5/$D1257</f>
        <v>3.1502607538248496E-2</v>
      </c>
      <c r="G1257" s="5">
        <f>'90.1 Data-SI'!G1257*Convert!$B$6/Convert!$B$5/$D1257</f>
        <v>448.36883673328043</v>
      </c>
      <c r="H1257" s="5">
        <f>'90.1 Data-SI'!H1257*Convert!$B$6/Convert!$B$5/$D1257</f>
        <v>188.6962538827303</v>
      </c>
      <c r="I1257" s="5">
        <f>'90.1 Data-SI'!I1257*Convert!$B$6/Convert!$B$5/$D1257</f>
        <v>44.193387455433061</v>
      </c>
      <c r="J1257" s="5">
        <f>'90.1 Data-SI'!J1257*Convert!$B$6/Convert!$B$5/$D1257</f>
        <v>74.841908155174551</v>
      </c>
      <c r="K1257" s="5">
        <f>'90.1 Data-SI'!K1257*Convert!$B$7/Convert!$B$5/$D1257</f>
        <v>0</v>
      </c>
      <c r="L1257" s="5">
        <f>'90.1 Data-SI'!L1257*Convert!$B$6/Convert!$B$5/$D1257</f>
        <v>0</v>
      </c>
      <c r="M1257" s="5">
        <f>'90.1 Data-SI'!M1257*Convert!$B$6/Convert!$B$5/$D1257</f>
        <v>180.43971420973938</v>
      </c>
      <c r="N1257" s="5">
        <f>'90.1 Data-SI'!N1257*Convert!$B$6/Convert!$B$5/$D1257</f>
        <v>0</v>
      </c>
      <c r="O1257" s="5">
        <f>'90.1 Data-SI'!O1257*Convert!$B$6/Convert!$B$5/$D1257</f>
        <v>0</v>
      </c>
      <c r="P1257" s="5">
        <f>'90.1 Data-SI'!P1257*Convert!$B$6/Convert!$B$5/$D1257</f>
        <v>0</v>
      </c>
      <c r="Q1257" s="5">
        <f>'90.1 Data-SI'!Q1257*Convert!$B$6/Convert!$B$5/$D1257</f>
        <v>0</v>
      </c>
      <c r="R1257" s="5">
        <f>'90.1 Data-SI'!R1257*Convert!$B$6/Convert!$B$5/$D1257</f>
        <v>0</v>
      </c>
      <c r="S1257" s="5">
        <f>'90.1 Data-SI'!S1257*Convert!$B$6/Convert!$B$5/$D1257</f>
        <v>0</v>
      </c>
      <c r="T1257" s="5">
        <f>'90.1 Data-SI'!T1257*Convert!$B$6/Convert!$B$5/$D1257</f>
        <v>0</v>
      </c>
      <c r="U1257" s="5">
        <f>'90.1 Data-SI'!U1257*Convert!$B$7/Convert!$B$5/$D1257</f>
        <v>11.168986980956523</v>
      </c>
      <c r="V1257" s="5">
        <f>'90.1 Data-SI'!V1257*Convert!$B$6/Convert!$B$5/$D1257</f>
        <v>0</v>
      </c>
      <c r="W1257" s="5">
        <f>'90.1 Data-SI'!W1257*Convert!$B$6/Convert!$B$5/$D1257</f>
        <v>628.80855094301978</v>
      </c>
      <c r="X1257" s="5">
        <f>'90.1 Data-SI'!X1257*Convert!$B$7/Convert!$B$5/$D1257</f>
        <v>3.1502607538248496E-2</v>
      </c>
      <c r="Y1257" s="5">
        <f t="shared" si="40"/>
        <v>628.84005355055808</v>
      </c>
      <c r="Z1257" s="5">
        <f>'90.1 Data-SI'!Z1257*Convert!$B$6/Convert!$B$5/$D1257</f>
        <v>32.72320159295473</v>
      </c>
      <c r="AA1257" s="5">
        <f>'90.1 Data-SI'!AA1257*Convert!$B$6/Convert!$B$5/$D1257</f>
        <v>969.25946712932489</v>
      </c>
      <c r="AB1257" s="5">
        <f t="shared" si="41"/>
        <v>1001.9826687222796</v>
      </c>
    </row>
    <row r="1258" spans="1:28" x14ac:dyDescent="0.25">
      <c r="A1258" s="95">
        <v>2004</v>
      </c>
      <c r="B1258" s="95" t="s">
        <v>71</v>
      </c>
      <c r="C1258" s="52" t="s">
        <v>11</v>
      </c>
      <c r="D1258" s="5">
        <f>VLOOKUP(B1258,SWH!$A$4:$C$19,3,FALSE)</f>
        <v>2293.9899999999998</v>
      </c>
      <c r="E1258" s="5">
        <f>'90.1 Data-SI'!E1258*Convert!$B$6/Convert!$B$5/$D1258</f>
        <v>0</v>
      </c>
      <c r="F1258" s="5">
        <f>'90.1 Data-SI'!F1258*Convert!$B$7/Convert!$B$5/$D1258</f>
        <v>1.3126086474270209E-3</v>
      </c>
      <c r="G1258" s="5">
        <f>'90.1 Data-SI'!G1258*Convert!$B$6/Convert!$B$5/$D1258</f>
        <v>350.83966025232121</v>
      </c>
      <c r="H1258" s="5">
        <f>'90.1 Data-SI'!H1258*Convert!$B$6/Convert!$B$5/$D1258</f>
        <v>188.6962538827303</v>
      </c>
      <c r="I1258" s="5">
        <f>'90.1 Data-SI'!I1258*Convert!$B$6/Convert!$B$5/$D1258</f>
        <v>44.197222355420521</v>
      </c>
      <c r="J1258" s="5">
        <f>'90.1 Data-SI'!J1258*Convert!$B$6/Convert!$B$5/$D1258</f>
        <v>74.841908155174551</v>
      </c>
      <c r="K1258" s="5">
        <f>'90.1 Data-SI'!K1258*Convert!$B$7/Convert!$B$5/$D1258</f>
        <v>0</v>
      </c>
      <c r="L1258" s="5">
        <f>'90.1 Data-SI'!L1258*Convert!$B$6/Convert!$B$5/$D1258</f>
        <v>0</v>
      </c>
      <c r="M1258" s="5">
        <f>'90.1 Data-SI'!M1258*Convert!$B$6/Convert!$B$5/$D1258</f>
        <v>171.48522273903163</v>
      </c>
      <c r="N1258" s="5">
        <f>'90.1 Data-SI'!N1258*Convert!$B$6/Convert!$B$5/$D1258</f>
        <v>0</v>
      </c>
      <c r="O1258" s="5">
        <f>'90.1 Data-SI'!O1258*Convert!$B$6/Convert!$B$5/$D1258</f>
        <v>0</v>
      </c>
      <c r="P1258" s="5">
        <f>'90.1 Data-SI'!P1258*Convert!$B$6/Convert!$B$5/$D1258</f>
        <v>0</v>
      </c>
      <c r="Q1258" s="5">
        <f>'90.1 Data-SI'!Q1258*Convert!$B$6/Convert!$B$5/$D1258</f>
        <v>0</v>
      </c>
      <c r="R1258" s="5">
        <f>'90.1 Data-SI'!R1258*Convert!$B$6/Convert!$B$5/$D1258</f>
        <v>0</v>
      </c>
      <c r="S1258" s="5">
        <f>'90.1 Data-SI'!S1258*Convert!$B$6/Convert!$B$5/$D1258</f>
        <v>0</v>
      </c>
      <c r="T1258" s="5">
        <f>'90.1 Data-SI'!T1258*Convert!$B$6/Convert!$B$5/$D1258</f>
        <v>0</v>
      </c>
      <c r="U1258" s="5">
        <f>'90.1 Data-SI'!U1258*Convert!$B$7/Convert!$B$5/$D1258</f>
        <v>11.456448274743039</v>
      </c>
      <c r="V1258" s="5">
        <f>'90.1 Data-SI'!V1258*Convert!$B$6/Convert!$B$5/$D1258</f>
        <v>0</v>
      </c>
      <c r="W1258" s="5">
        <f>'90.1 Data-SI'!W1258*Convert!$B$6/Convert!$B$5/$D1258</f>
        <v>522.32488299135287</v>
      </c>
      <c r="X1258" s="5">
        <f>'90.1 Data-SI'!X1258*Convert!$B$7/Convert!$B$5/$D1258</f>
        <v>1.3126086474270209E-3</v>
      </c>
      <c r="Y1258" s="5">
        <f t="shared" si="40"/>
        <v>522.32619560000035</v>
      </c>
      <c r="Z1258" s="5">
        <f>'90.1 Data-SI'!Z1258*Convert!$B$6/Convert!$B$5/$D1258</f>
        <v>33.474841990495946</v>
      </c>
      <c r="AA1258" s="5">
        <f>'90.1 Data-SI'!AA1258*Convert!$B$6/Convert!$B$5/$D1258</f>
        <v>863.53127447518659</v>
      </c>
      <c r="AB1258" s="5">
        <f t="shared" si="41"/>
        <v>897.00611646568257</v>
      </c>
    </row>
    <row r="1259" spans="1:28" x14ac:dyDescent="0.25">
      <c r="A1259" s="95">
        <v>2004</v>
      </c>
      <c r="B1259" s="95" t="s">
        <v>71</v>
      </c>
      <c r="C1259" s="52" t="s">
        <v>13</v>
      </c>
      <c r="D1259" s="5">
        <f>VLOOKUP(B1259,SWH!$A$4:$C$19,3,FALSE)</f>
        <v>2293.9899999999998</v>
      </c>
      <c r="E1259" s="5">
        <f>'90.1 Data-SI'!E1259*Convert!$B$6/Convert!$B$5/$D1259</f>
        <v>0</v>
      </c>
      <c r="F1259" s="5">
        <f>'90.1 Data-SI'!F1259*Convert!$B$7/Convert!$B$5/$D1259</f>
        <v>1.8271512372184131</v>
      </c>
      <c r="G1259" s="5">
        <f>'90.1 Data-SI'!G1259*Convert!$B$6/Convert!$B$5/$D1259</f>
        <v>361.59655471713285</v>
      </c>
      <c r="H1259" s="5">
        <f>'90.1 Data-SI'!H1259*Convert!$B$6/Convert!$B$5/$D1259</f>
        <v>188.6962538827303</v>
      </c>
      <c r="I1259" s="5">
        <f>'90.1 Data-SI'!I1259*Convert!$B$6/Convert!$B$5/$D1259</f>
        <v>44.143533755596145</v>
      </c>
      <c r="J1259" s="5">
        <f>'90.1 Data-SI'!J1259*Convert!$B$6/Convert!$B$5/$D1259</f>
        <v>74.841908155174551</v>
      </c>
      <c r="K1259" s="5">
        <f>'90.1 Data-SI'!K1259*Convert!$B$7/Convert!$B$5/$D1259</f>
        <v>0</v>
      </c>
      <c r="L1259" s="5">
        <f>'90.1 Data-SI'!L1259*Convert!$B$6/Convert!$B$5/$D1259</f>
        <v>0</v>
      </c>
      <c r="M1259" s="5">
        <f>'90.1 Data-SI'!M1259*Convert!$B$6/Convert!$B$5/$D1259</f>
        <v>178.15794871720357</v>
      </c>
      <c r="N1259" s="5">
        <f>'90.1 Data-SI'!N1259*Convert!$B$6/Convert!$B$5/$D1259</f>
        <v>0</v>
      </c>
      <c r="O1259" s="5">
        <f>'90.1 Data-SI'!O1259*Convert!$B$6/Convert!$B$5/$D1259</f>
        <v>0</v>
      </c>
      <c r="P1259" s="5">
        <f>'90.1 Data-SI'!P1259*Convert!$B$6/Convert!$B$5/$D1259</f>
        <v>0</v>
      </c>
      <c r="Q1259" s="5">
        <f>'90.1 Data-SI'!Q1259*Convert!$B$6/Convert!$B$5/$D1259</f>
        <v>0</v>
      </c>
      <c r="R1259" s="5">
        <f>'90.1 Data-SI'!R1259*Convert!$B$6/Convert!$B$5/$D1259</f>
        <v>0</v>
      </c>
      <c r="S1259" s="5">
        <f>'90.1 Data-SI'!S1259*Convert!$B$6/Convert!$B$5/$D1259</f>
        <v>0</v>
      </c>
      <c r="T1259" s="5">
        <f>'90.1 Data-SI'!T1259*Convert!$B$6/Convert!$B$5/$D1259</f>
        <v>0</v>
      </c>
      <c r="U1259" s="5">
        <f>'90.1 Data-SI'!U1259*Convert!$B$7/Convert!$B$5/$D1259</f>
        <v>11.448572622858476</v>
      </c>
      <c r="V1259" s="5">
        <f>'90.1 Data-SI'!V1259*Convert!$B$6/Convert!$B$5/$D1259</f>
        <v>0</v>
      </c>
      <c r="W1259" s="5">
        <f>'90.1 Data-SI'!W1259*Convert!$B$6/Convert!$B$5/$D1259</f>
        <v>539.75450343433647</v>
      </c>
      <c r="X1259" s="5">
        <f>'90.1 Data-SI'!X1259*Convert!$B$7/Convert!$B$5/$D1259</f>
        <v>1.8271512372184131</v>
      </c>
      <c r="Y1259" s="5">
        <f t="shared" si="40"/>
        <v>541.58165467155493</v>
      </c>
      <c r="Z1259" s="5">
        <f>'90.1 Data-SI'!Z1259*Convert!$B$6/Convert!$B$5/$D1259</f>
        <v>38.786178473121318</v>
      </c>
      <c r="AA1259" s="5">
        <f>'90.1 Data-SI'!AA1259*Convert!$B$6/Convert!$B$5/$D1259</f>
        <v>886.21854280097114</v>
      </c>
      <c r="AB1259" s="5">
        <f t="shared" si="41"/>
        <v>925.0047212740925</v>
      </c>
    </row>
    <row r="1260" spans="1:28" x14ac:dyDescent="0.25">
      <c r="A1260" s="95">
        <v>2004</v>
      </c>
      <c r="B1260" s="95" t="s">
        <v>71</v>
      </c>
      <c r="C1260" s="52" t="s">
        <v>19</v>
      </c>
      <c r="D1260" s="5">
        <f>VLOOKUP(B1260,SWH!$A$4:$C$19,3,FALSE)</f>
        <v>2293.9899999999998</v>
      </c>
      <c r="E1260" s="5">
        <f>'90.1 Data-SI'!E1260*Convert!$B$6/Convert!$B$5/$D1260</f>
        <v>0</v>
      </c>
      <c r="F1260" s="5">
        <f>'90.1 Data-SI'!F1260*Convert!$B$7/Convert!$B$5/$D1260</f>
        <v>6.5827323668465096</v>
      </c>
      <c r="G1260" s="5">
        <f>'90.1 Data-SI'!G1260*Convert!$B$6/Convert!$B$5/$D1260</f>
        <v>299.72427831953161</v>
      </c>
      <c r="H1260" s="5">
        <f>'90.1 Data-SI'!H1260*Convert!$B$6/Convert!$B$5/$D1260</f>
        <v>188.6962538827303</v>
      </c>
      <c r="I1260" s="5">
        <f>'90.1 Data-SI'!I1260*Convert!$B$6/Convert!$B$5/$D1260</f>
        <v>44.128194155646327</v>
      </c>
      <c r="J1260" s="5">
        <f>'90.1 Data-SI'!J1260*Convert!$B$6/Convert!$B$5/$D1260</f>
        <v>74.841908155174551</v>
      </c>
      <c r="K1260" s="5">
        <f>'90.1 Data-SI'!K1260*Convert!$B$7/Convert!$B$5/$D1260</f>
        <v>0</v>
      </c>
      <c r="L1260" s="5">
        <f>'90.1 Data-SI'!L1260*Convert!$B$6/Convert!$B$5/$D1260</f>
        <v>0</v>
      </c>
      <c r="M1260" s="5">
        <f>'90.1 Data-SI'!M1260*Convert!$B$6/Convert!$B$5/$D1260</f>
        <v>176.88092702138098</v>
      </c>
      <c r="N1260" s="5">
        <f>'90.1 Data-SI'!N1260*Convert!$B$6/Convert!$B$5/$D1260</f>
        <v>0</v>
      </c>
      <c r="O1260" s="5">
        <f>'90.1 Data-SI'!O1260*Convert!$B$6/Convert!$B$5/$D1260</f>
        <v>0</v>
      </c>
      <c r="P1260" s="5">
        <f>'90.1 Data-SI'!P1260*Convert!$B$6/Convert!$B$5/$D1260</f>
        <v>0</v>
      </c>
      <c r="Q1260" s="5">
        <f>'90.1 Data-SI'!Q1260*Convert!$B$6/Convert!$B$5/$D1260</f>
        <v>0</v>
      </c>
      <c r="R1260" s="5">
        <f>'90.1 Data-SI'!R1260*Convert!$B$6/Convert!$B$5/$D1260</f>
        <v>0</v>
      </c>
      <c r="S1260" s="5">
        <f>'90.1 Data-SI'!S1260*Convert!$B$6/Convert!$B$5/$D1260</f>
        <v>0</v>
      </c>
      <c r="T1260" s="5">
        <f>'90.1 Data-SI'!T1260*Convert!$B$6/Convert!$B$5/$D1260</f>
        <v>0</v>
      </c>
      <c r="U1260" s="5">
        <f>'90.1 Data-SI'!U1260*Convert!$B$7/Convert!$B$5/$D1260</f>
        <v>11.750472611766691</v>
      </c>
      <c r="V1260" s="5">
        <f>'90.1 Data-SI'!V1260*Convert!$B$6/Convert!$B$5/$D1260</f>
        <v>0</v>
      </c>
      <c r="W1260" s="5">
        <f>'90.1 Data-SI'!W1260*Convert!$B$6/Convert!$B$5/$D1260</f>
        <v>476.60520534091256</v>
      </c>
      <c r="X1260" s="5">
        <f>'90.1 Data-SI'!X1260*Convert!$B$7/Convert!$B$5/$D1260</f>
        <v>6.5827323668465096</v>
      </c>
      <c r="Y1260" s="5">
        <f t="shared" si="40"/>
        <v>483.18793770775909</v>
      </c>
      <c r="Z1260" s="5">
        <f>'90.1 Data-SI'!Z1260*Convert!$B$6/Convert!$B$5/$D1260</f>
        <v>53.562048124785974</v>
      </c>
      <c r="AA1260" s="5">
        <f>'90.1 Data-SI'!AA1260*Convert!$B$6/Convert!$B$5/$D1260</f>
        <v>837.83360965924965</v>
      </c>
      <c r="AB1260" s="5">
        <f t="shared" si="41"/>
        <v>891.39565778403562</v>
      </c>
    </row>
    <row r="1261" spans="1:28" x14ac:dyDescent="0.25">
      <c r="A1261" s="95">
        <v>2004</v>
      </c>
      <c r="B1261" s="95" t="s">
        <v>71</v>
      </c>
      <c r="C1261" s="52" t="s">
        <v>20</v>
      </c>
      <c r="D1261" s="5">
        <f>VLOOKUP(B1261,SWH!$A$4:$C$19,3,FALSE)</f>
        <v>2293.9899999999998</v>
      </c>
      <c r="E1261" s="5">
        <f>'90.1 Data-SI'!E1261*Convert!$B$6/Convert!$B$5/$D1261</f>
        <v>0</v>
      </c>
      <c r="F1261" s="5">
        <f>'90.1 Data-SI'!F1261*Convert!$B$7/Convert!$B$5/$D1261</f>
        <v>3.8643198580251501</v>
      </c>
      <c r="G1261" s="5">
        <f>'90.1 Data-SI'!G1261*Convert!$B$6/Convert!$B$5/$D1261</f>
        <v>231.18311084374582</v>
      </c>
      <c r="H1261" s="5">
        <f>'90.1 Data-SI'!H1261*Convert!$B$6/Convert!$B$5/$D1261</f>
        <v>188.6962538827303</v>
      </c>
      <c r="I1261" s="5">
        <f>'90.1 Data-SI'!I1261*Convert!$B$6/Convert!$B$5/$D1261</f>
        <v>44.158873355545971</v>
      </c>
      <c r="J1261" s="5">
        <f>'90.1 Data-SI'!J1261*Convert!$B$6/Convert!$B$5/$D1261</f>
        <v>74.841908155174551</v>
      </c>
      <c r="K1261" s="5">
        <f>'90.1 Data-SI'!K1261*Convert!$B$7/Convert!$B$5/$D1261</f>
        <v>0</v>
      </c>
      <c r="L1261" s="5">
        <f>'90.1 Data-SI'!L1261*Convert!$B$6/Convert!$B$5/$D1261</f>
        <v>0</v>
      </c>
      <c r="M1261" s="5">
        <f>'90.1 Data-SI'!M1261*Convert!$B$6/Convert!$B$5/$D1261</f>
        <v>186.28410179062101</v>
      </c>
      <c r="N1261" s="5">
        <f>'90.1 Data-SI'!N1261*Convert!$B$6/Convert!$B$5/$D1261</f>
        <v>0</v>
      </c>
      <c r="O1261" s="5">
        <f>'90.1 Data-SI'!O1261*Convert!$B$6/Convert!$B$5/$D1261</f>
        <v>0</v>
      </c>
      <c r="P1261" s="5">
        <f>'90.1 Data-SI'!P1261*Convert!$B$6/Convert!$B$5/$D1261</f>
        <v>0</v>
      </c>
      <c r="Q1261" s="5">
        <f>'90.1 Data-SI'!Q1261*Convert!$B$6/Convert!$B$5/$D1261</f>
        <v>0</v>
      </c>
      <c r="R1261" s="5">
        <f>'90.1 Data-SI'!R1261*Convert!$B$6/Convert!$B$5/$D1261</f>
        <v>0</v>
      </c>
      <c r="S1261" s="5">
        <f>'90.1 Data-SI'!S1261*Convert!$B$6/Convert!$B$5/$D1261</f>
        <v>0</v>
      </c>
      <c r="T1261" s="5">
        <f>'90.1 Data-SI'!T1261*Convert!$B$6/Convert!$B$5/$D1261</f>
        <v>0</v>
      </c>
      <c r="U1261" s="5">
        <f>'90.1 Data-SI'!U1261*Convert!$B$7/Convert!$B$5/$D1261</f>
        <v>11.754410437708973</v>
      </c>
      <c r="V1261" s="5">
        <f>'90.1 Data-SI'!V1261*Convert!$B$6/Convert!$B$5/$D1261</f>
        <v>0</v>
      </c>
      <c r="W1261" s="5">
        <f>'90.1 Data-SI'!W1261*Convert!$B$6/Convert!$B$5/$D1261</f>
        <v>417.46721263436677</v>
      </c>
      <c r="X1261" s="5">
        <f>'90.1 Data-SI'!X1261*Convert!$B$7/Convert!$B$5/$D1261</f>
        <v>3.8643198580251501</v>
      </c>
      <c r="Y1261" s="5">
        <f t="shared" si="40"/>
        <v>421.33153249239194</v>
      </c>
      <c r="Z1261" s="5">
        <f>'90.1 Data-SI'!Z1261*Convert!$B$6/Convert!$B$5/$D1261</f>
        <v>45.635309850716197</v>
      </c>
      <c r="AA1261" s="5">
        <f>'90.1 Data-SI'!AA1261*Convert!$B$6/Convert!$B$5/$D1261</f>
        <v>770.79955787853385</v>
      </c>
      <c r="AB1261" s="5">
        <f t="shared" si="41"/>
        <v>816.43486772925007</v>
      </c>
    </row>
    <row r="1262" spans="1:28" x14ac:dyDescent="0.25">
      <c r="A1262" s="95">
        <v>2004</v>
      </c>
      <c r="B1262" s="95" t="s">
        <v>71</v>
      </c>
      <c r="C1262" s="52" t="s">
        <v>3</v>
      </c>
      <c r="D1262" s="5">
        <f>VLOOKUP(B1262,SWH!$A$4:$C$19,3,FALSE)</f>
        <v>2293.9899999999998</v>
      </c>
      <c r="E1262" s="5">
        <f>'90.1 Data-SI'!E1262*Convert!$B$6/Convert!$B$5/$D1262</f>
        <v>0</v>
      </c>
      <c r="F1262" s="5">
        <f>'90.1 Data-SI'!F1262*Convert!$B$7/Convert!$B$5/$D1262</f>
        <v>30.251691497250551</v>
      </c>
      <c r="G1262" s="5">
        <f>'90.1 Data-SI'!G1262*Convert!$B$6/Convert!$B$5/$D1262</f>
        <v>160.82036587391889</v>
      </c>
      <c r="H1262" s="5">
        <f>'90.1 Data-SI'!H1262*Convert!$B$6/Convert!$B$5/$D1262</f>
        <v>188.6962538827303</v>
      </c>
      <c r="I1262" s="5">
        <f>'90.1 Data-SI'!I1262*Convert!$B$6/Convert!$B$5/$D1262</f>
        <v>44.151203555571051</v>
      </c>
      <c r="J1262" s="5">
        <f>'90.1 Data-SI'!J1262*Convert!$B$6/Convert!$B$5/$D1262</f>
        <v>74.841908155174551</v>
      </c>
      <c r="K1262" s="5">
        <f>'90.1 Data-SI'!K1262*Convert!$B$7/Convert!$B$5/$D1262</f>
        <v>0</v>
      </c>
      <c r="L1262" s="5">
        <f>'90.1 Data-SI'!L1262*Convert!$B$6/Convert!$B$5/$D1262</f>
        <v>0</v>
      </c>
      <c r="M1262" s="5">
        <f>'90.1 Data-SI'!M1262*Convert!$B$6/Convert!$B$5/$D1262</f>
        <v>166.00131575697074</v>
      </c>
      <c r="N1262" s="5">
        <f>'90.1 Data-SI'!N1262*Convert!$B$6/Convert!$B$5/$D1262</f>
        <v>0</v>
      </c>
      <c r="O1262" s="5">
        <f>'90.1 Data-SI'!O1262*Convert!$B$6/Convert!$B$5/$D1262</f>
        <v>0</v>
      </c>
      <c r="P1262" s="5">
        <f>'90.1 Data-SI'!P1262*Convert!$B$6/Convert!$B$5/$D1262</f>
        <v>0</v>
      </c>
      <c r="Q1262" s="5">
        <f>'90.1 Data-SI'!Q1262*Convert!$B$6/Convert!$B$5/$D1262</f>
        <v>0</v>
      </c>
      <c r="R1262" s="5">
        <f>'90.1 Data-SI'!R1262*Convert!$B$6/Convert!$B$5/$D1262</f>
        <v>0</v>
      </c>
      <c r="S1262" s="5">
        <f>'90.1 Data-SI'!S1262*Convert!$B$6/Convert!$B$5/$D1262</f>
        <v>0</v>
      </c>
      <c r="T1262" s="5">
        <f>'90.1 Data-SI'!T1262*Convert!$B$6/Convert!$B$5/$D1262</f>
        <v>0</v>
      </c>
      <c r="U1262" s="5">
        <f>'90.1 Data-SI'!U1262*Convert!$B$7/Convert!$B$5/$D1262</f>
        <v>12.242700854551824</v>
      </c>
      <c r="V1262" s="5">
        <f>'90.1 Data-SI'!V1262*Convert!$B$6/Convert!$B$5/$D1262</f>
        <v>0</v>
      </c>
      <c r="W1262" s="5">
        <f>'90.1 Data-SI'!W1262*Convert!$B$6/Convert!$B$5/$D1262</f>
        <v>326.8216816308896</v>
      </c>
      <c r="X1262" s="5">
        <f>'90.1 Data-SI'!X1262*Convert!$B$7/Convert!$B$5/$D1262</f>
        <v>30.251691497250551</v>
      </c>
      <c r="Y1262" s="5">
        <f t="shared" si="40"/>
        <v>357.07337312814013</v>
      </c>
      <c r="Z1262" s="5">
        <f>'90.1 Data-SI'!Z1262*Convert!$B$6/Convert!$B$5/$D1262</f>
        <v>124.1510521938728</v>
      </c>
      <c r="AA1262" s="5">
        <f>'90.1 Data-SI'!AA1262*Convert!$B$6/Convert!$B$5/$D1262</f>
        <v>758.6582645182508</v>
      </c>
      <c r="AB1262" s="5">
        <f t="shared" si="41"/>
        <v>882.80931671212363</v>
      </c>
    </row>
    <row r="1263" spans="1:28" x14ac:dyDescent="0.25">
      <c r="A1263" s="95">
        <v>2004</v>
      </c>
      <c r="B1263" s="95" t="s">
        <v>71</v>
      </c>
      <c r="C1263" s="52" t="s">
        <v>7</v>
      </c>
      <c r="D1263" s="5">
        <f>VLOOKUP(B1263,SWH!$A$4:$C$19,3,FALSE)</f>
        <v>2293.9899999999998</v>
      </c>
      <c r="E1263" s="5">
        <f>'90.1 Data-SI'!E1263*Convert!$B$6/Convert!$B$5/$D1263</f>
        <v>0</v>
      </c>
      <c r="F1263" s="5">
        <f>'90.1 Data-SI'!F1263*Convert!$B$7/Convert!$B$5/$D1263</f>
        <v>8.3337523025141547</v>
      </c>
      <c r="G1263" s="5">
        <f>'90.1 Data-SI'!G1263*Convert!$B$6/Convert!$B$5/$D1263</f>
        <v>140.33049524094605</v>
      </c>
      <c r="H1263" s="5">
        <f>'90.1 Data-SI'!H1263*Convert!$B$6/Convert!$B$5/$D1263</f>
        <v>188.6962538827303</v>
      </c>
      <c r="I1263" s="5">
        <f>'90.1 Data-SI'!I1263*Convert!$B$6/Convert!$B$5/$D1263</f>
        <v>44.151203555571051</v>
      </c>
      <c r="J1263" s="5">
        <f>'90.1 Data-SI'!J1263*Convert!$B$6/Convert!$B$5/$D1263</f>
        <v>74.841908155174551</v>
      </c>
      <c r="K1263" s="5">
        <f>'90.1 Data-SI'!K1263*Convert!$B$7/Convert!$B$5/$D1263</f>
        <v>0</v>
      </c>
      <c r="L1263" s="5">
        <f>'90.1 Data-SI'!L1263*Convert!$B$6/Convert!$B$5/$D1263</f>
        <v>0</v>
      </c>
      <c r="M1263" s="5">
        <f>'90.1 Data-SI'!M1263*Convert!$B$6/Convert!$B$5/$D1263</f>
        <v>171.68080263839181</v>
      </c>
      <c r="N1263" s="5">
        <f>'90.1 Data-SI'!N1263*Convert!$B$6/Convert!$B$5/$D1263</f>
        <v>0</v>
      </c>
      <c r="O1263" s="5">
        <f>'90.1 Data-SI'!O1263*Convert!$B$6/Convert!$B$5/$D1263</f>
        <v>0</v>
      </c>
      <c r="P1263" s="5">
        <f>'90.1 Data-SI'!P1263*Convert!$B$6/Convert!$B$5/$D1263</f>
        <v>0</v>
      </c>
      <c r="Q1263" s="5">
        <f>'90.1 Data-SI'!Q1263*Convert!$B$6/Convert!$B$5/$D1263</f>
        <v>0</v>
      </c>
      <c r="R1263" s="5">
        <f>'90.1 Data-SI'!R1263*Convert!$B$6/Convert!$B$5/$D1263</f>
        <v>0</v>
      </c>
      <c r="S1263" s="5">
        <f>'90.1 Data-SI'!S1263*Convert!$B$6/Convert!$B$5/$D1263</f>
        <v>0</v>
      </c>
      <c r="T1263" s="5">
        <f>'90.1 Data-SI'!T1263*Convert!$B$6/Convert!$B$5/$D1263</f>
        <v>0</v>
      </c>
      <c r="U1263" s="5">
        <f>'90.1 Data-SI'!U1263*Convert!$B$7/Convert!$B$5/$D1263</f>
        <v>12.104876946571986</v>
      </c>
      <c r="V1263" s="5">
        <f>'90.1 Data-SI'!V1263*Convert!$B$6/Convert!$B$5/$D1263</f>
        <v>0</v>
      </c>
      <c r="W1263" s="5">
        <f>'90.1 Data-SI'!W1263*Convert!$B$6/Convert!$B$5/$D1263</f>
        <v>312.01129787933792</v>
      </c>
      <c r="X1263" s="5">
        <f>'90.1 Data-SI'!X1263*Convert!$B$7/Convert!$B$5/$D1263</f>
        <v>8.3337523025141547</v>
      </c>
      <c r="Y1263" s="5">
        <f t="shared" si="40"/>
        <v>320.34505018185206</v>
      </c>
      <c r="Z1263" s="5">
        <f>'90.1 Data-SI'!Z1263*Convert!$B$6/Convert!$B$5/$D1263</f>
        <v>59.713227704664035</v>
      </c>
      <c r="AA1263" s="5">
        <f>'90.1 Data-SI'!AA1263*Convert!$B$6/Convert!$B$5/$D1263</f>
        <v>679.4062213775029</v>
      </c>
      <c r="AB1263" s="5">
        <f t="shared" si="41"/>
        <v>739.11944908216697</v>
      </c>
    </row>
    <row r="1264" spans="1:28" x14ac:dyDescent="0.25">
      <c r="A1264" s="95">
        <v>2004</v>
      </c>
      <c r="B1264" s="95" t="s">
        <v>71</v>
      </c>
      <c r="C1264" s="52" t="s">
        <v>17</v>
      </c>
      <c r="D1264" s="5">
        <f>VLOOKUP(B1264,SWH!$A$4:$C$19,3,FALSE)</f>
        <v>2293.9899999999998</v>
      </c>
      <c r="E1264" s="5">
        <f>'90.1 Data-SI'!E1264*Convert!$B$6/Convert!$B$5/$D1264</f>
        <v>0</v>
      </c>
      <c r="F1264" s="5">
        <f>'90.1 Data-SI'!F1264*Convert!$B$7/Convert!$B$5/$D1264</f>
        <v>3.52041639239927</v>
      </c>
      <c r="G1264" s="5">
        <f>'90.1 Data-SI'!G1264*Convert!$B$6/Convert!$B$5/$D1264</f>
        <v>71.459526366239132</v>
      </c>
      <c r="H1264" s="5">
        <f>'90.1 Data-SI'!H1264*Convert!$B$6/Convert!$B$5/$D1264</f>
        <v>188.6962538827303</v>
      </c>
      <c r="I1264" s="5">
        <f>'90.1 Data-SI'!I1264*Convert!$B$6/Convert!$B$5/$D1264</f>
        <v>44.143533755596145</v>
      </c>
      <c r="J1264" s="5">
        <f>'90.1 Data-SI'!J1264*Convert!$B$6/Convert!$B$5/$D1264</f>
        <v>74.841908155174551</v>
      </c>
      <c r="K1264" s="5">
        <f>'90.1 Data-SI'!K1264*Convert!$B$7/Convert!$B$5/$D1264</f>
        <v>0</v>
      </c>
      <c r="L1264" s="5">
        <f>'90.1 Data-SI'!L1264*Convert!$B$6/Convert!$B$5/$D1264</f>
        <v>0</v>
      </c>
      <c r="M1264" s="5">
        <f>'90.1 Data-SI'!M1264*Convert!$B$6/Convert!$B$5/$D1264</f>
        <v>161.10031357300309</v>
      </c>
      <c r="N1264" s="5">
        <f>'90.1 Data-SI'!N1264*Convert!$B$6/Convert!$B$5/$D1264</f>
        <v>0</v>
      </c>
      <c r="O1264" s="5">
        <f>'90.1 Data-SI'!O1264*Convert!$B$6/Convert!$B$5/$D1264</f>
        <v>0</v>
      </c>
      <c r="P1264" s="5">
        <f>'90.1 Data-SI'!P1264*Convert!$B$6/Convert!$B$5/$D1264</f>
        <v>0</v>
      </c>
      <c r="Q1264" s="5">
        <f>'90.1 Data-SI'!Q1264*Convert!$B$6/Convert!$B$5/$D1264</f>
        <v>0</v>
      </c>
      <c r="R1264" s="5">
        <f>'90.1 Data-SI'!R1264*Convert!$B$6/Convert!$B$5/$D1264</f>
        <v>0</v>
      </c>
      <c r="S1264" s="5">
        <f>'90.1 Data-SI'!S1264*Convert!$B$6/Convert!$B$5/$D1264</f>
        <v>0</v>
      </c>
      <c r="T1264" s="5">
        <f>'90.1 Data-SI'!T1264*Convert!$B$6/Convert!$B$5/$D1264</f>
        <v>0</v>
      </c>
      <c r="U1264" s="5">
        <f>'90.1 Data-SI'!U1264*Convert!$B$7/Convert!$B$5/$D1264</f>
        <v>12.280766505327207</v>
      </c>
      <c r="V1264" s="5">
        <f>'90.1 Data-SI'!V1264*Convert!$B$6/Convert!$B$5/$D1264</f>
        <v>0</v>
      </c>
      <c r="W1264" s="5">
        <f>'90.1 Data-SI'!W1264*Convert!$B$6/Convert!$B$5/$D1264</f>
        <v>232.55983993924218</v>
      </c>
      <c r="X1264" s="5">
        <f>'90.1 Data-SI'!X1264*Convert!$B$7/Convert!$B$5/$D1264</f>
        <v>3.52041639239927</v>
      </c>
      <c r="Y1264" s="5">
        <f t="shared" si="40"/>
        <v>236.08025633164146</v>
      </c>
      <c r="Z1264" s="5">
        <f>'90.1 Data-SI'!Z1264*Convert!$B$6/Convert!$B$5/$D1264</f>
        <v>46.160691148997557</v>
      </c>
      <c r="AA1264" s="5">
        <f>'90.1 Data-SI'!AA1264*Convert!$B$6/Convert!$B$5/$D1264</f>
        <v>586.39839198175343</v>
      </c>
      <c r="AB1264" s="5">
        <f t="shared" si="41"/>
        <v>632.55908313075099</v>
      </c>
    </row>
    <row r="1265" spans="1:28" x14ac:dyDescent="0.25">
      <c r="A1265" s="95">
        <v>2004</v>
      </c>
      <c r="B1265" s="95" t="s">
        <v>71</v>
      </c>
      <c r="C1265" s="52" t="s">
        <v>14</v>
      </c>
      <c r="D1265" s="5">
        <f>VLOOKUP(B1265,SWH!$A$4:$C$19,3,FALSE)</f>
        <v>2293.9899999999998</v>
      </c>
      <c r="E1265" s="5">
        <f>'90.1 Data-SI'!E1265*Convert!$B$6/Convert!$B$5/$D1265</f>
        <v>0</v>
      </c>
      <c r="F1265" s="5">
        <f>'90.1 Data-SI'!F1265*Convert!$B$7/Convert!$B$5/$D1265</f>
        <v>82.914863040670056</v>
      </c>
      <c r="G1265" s="5">
        <f>'90.1 Data-SI'!G1265*Convert!$B$6/Convert!$B$5/$D1265</f>
        <v>102.92871566329602</v>
      </c>
      <c r="H1265" s="5">
        <f>'90.1 Data-SI'!H1265*Convert!$B$6/Convert!$B$5/$D1265</f>
        <v>188.6962538827303</v>
      </c>
      <c r="I1265" s="5">
        <f>'90.1 Data-SI'!I1265*Convert!$B$6/Convert!$B$5/$D1265</f>
        <v>44.082175355796871</v>
      </c>
      <c r="J1265" s="5">
        <f>'90.1 Data-SI'!J1265*Convert!$B$6/Convert!$B$5/$D1265</f>
        <v>74.841908155174551</v>
      </c>
      <c r="K1265" s="5">
        <f>'90.1 Data-SI'!K1265*Convert!$B$7/Convert!$B$5/$D1265</f>
        <v>0</v>
      </c>
      <c r="L1265" s="5">
        <f>'90.1 Data-SI'!L1265*Convert!$B$6/Convert!$B$5/$D1265</f>
        <v>0</v>
      </c>
      <c r="M1265" s="5">
        <f>'90.1 Data-SI'!M1265*Convert!$B$6/Convert!$B$5/$D1265</f>
        <v>166.13170235654425</v>
      </c>
      <c r="N1265" s="5">
        <f>'90.1 Data-SI'!N1265*Convert!$B$6/Convert!$B$5/$D1265</f>
        <v>0</v>
      </c>
      <c r="O1265" s="5">
        <f>'90.1 Data-SI'!O1265*Convert!$B$6/Convert!$B$5/$D1265</f>
        <v>0</v>
      </c>
      <c r="P1265" s="5">
        <f>'90.1 Data-SI'!P1265*Convert!$B$6/Convert!$B$5/$D1265</f>
        <v>0</v>
      </c>
      <c r="Q1265" s="5">
        <f>'90.1 Data-SI'!Q1265*Convert!$B$6/Convert!$B$5/$D1265</f>
        <v>0</v>
      </c>
      <c r="R1265" s="5">
        <f>'90.1 Data-SI'!R1265*Convert!$B$6/Convert!$B$5/$D1265</f>
        <v>0</v>
      </c>
      <c r="S1265" s="5">
        <f>'90.1 Data-SI'!S1265*Convert!$B$6/Convert!$B$5/$D1265</f>
        <v>0</v>
      </c>
      <c r="T1265" s="5">
        <f>'90.1 Data-SI'!T1265*Convert!$B$6/Convert!$B$5/$D1265</f>
        <v>0</v>
      </c>
      <c r="U1265" s="5">
        <f>'90.1 Data-SI'!U1265*Convert!$B$7/Convert!$B$5/$D1265</f>
        <v>12.641733883369639</v>
      </c>
      <c r="V1265" s="5">
        <f>'90.1 Data-SI'!V1265*Convert!$B$6/Convert!$B$5/$D1265</f>
        <v>0</v>
      </c>
      <c r="W1265" s="5">
        <f>'90.1 Data-SI'!W1265*Convert!$B$6/Convert!$B$5/$D1265</f>
        <v>269.0604180198402</v>
      </c>
      <c r="X1265" s="5">
        <f>'90.1 Data-SI'!X1265*Convert!$B$7/Convert!$B$5/$D1265</f>
        <v>82.914863040670056</v>
      </c>
      <c r="Y1265" s="5">
        <f t="shared" si="40"/>
        <v>351.97528106051027</v>
      </c>
      <c r="Z1265" s="5">
        <f>'90.1 Data-SI'!Z1265*Convert!$B$6/Convert!$B$5/$D1265</f>
        <v>279.17688418674692</v>
      </c>
      <c r="AA1265" s="5">
        <f>'90.1 Data-SI'!AA1265*Convert!$B$6/Convert!$B$5/$D1265</f>
        <v>855.85380470030145</v>
      </c>
      <c r="AB1265" s="5">
        <f t="shared" si="41"/>
        <v>1135.0306888870484</v>
      </c>
    </row>
    <row r="1266" spans="1:28" x14ac:dyDescent="0.25">
      <c r="A1266" s="95">
        <v>2004</v>
      </c>
      <c r="B1266" s="95" t="s">
        <v>71</v>
      </c>
      <c r="C1266" s="52" t="s">
        <v>2</v>
      </c>
      <c r="D1266" s="5">
        <f>VLOOKUP(B1266,SWH!$A$4:$C$19,3,FALSE)</f>
        <v>2293.9899999999998</v>
      </c>
      <c r="E1266" s="5">
        <f>'90.1 Data-SI'!E1266*Convert!$B$6/Convert!$B$5/$D1266</f>
        <v>0</v>
      </c>
      <c r="F1266" s="5">
        <f>'90.1 Data-SI'!F1266*Convert!$B$7/Convert!$B$5/$D1266</f>
        <v>27.634349854281073</v>
      </c>
      <c r="G1266" s="5">
        <f>'90.1 Data-SI'!G1266*Convert!$B$6/Convert!$B$5/$D1266</f>
        <v>90.672375303389401</v>
      </c>
      <c r="H1266" s="5">
        <f>'90.1 Data-SI'!H1266*Convert!$B$6/Convert!$B$5/$D1266</f>
        <v>188.6962538827303</v>
      </c>
      <c r="I1266" s="5">
        <f>'90.1 Data-SI'!I1266*Convert!$B$6/Convert!$B$5/$D1266</f>
        <v>44.116689455683968</v>
      </c>
      <c r="J1266" s="5">
        <f>'90.1 Data-SI'!J1266*Convert!$B$6/Convert!$B$5/$D1266</f>
        <v>74.841908155174551</v>
      </c>
      <c r="K1266" s="5">
        <f>'90.1 Data-SI'!K1266*Convert!$B$7/Convert!$B$5/$D1266</f>
        <v>0</v>
      </c>
      <c r="L1266" s="5">
        <f>'90.1 Data-SI'!L1266*Convert!$B$6/Convert!$B$5/$D1266</f>
        <v>0</v>
      </c>
      <c r="M1266" s="5">
        <f>'90.1 Data-SI'!M1266*Convert!$B$6/Convert!$B$5/$D1266</f>
        <v>181.38693450664078</v>
      </c>
      <c r="N1266" s="5">
        <f>'90.1 Data-SI'!N1266*Convert!$B$6/Convert!$B$5/$D1266</f>
        <v>0</v>
      </c>
      <c r="O1266" s="5">
        <f>'90.1 Data-SI'!O1266*Convert!$B$6/Convert!$B$5/$D1266</f>
        <v>0</v>
      </c>
      <c r="P1266" s="5">
        <f>'90.1 Data-SI'!P1266*Convert!$B$6/Convert!$B$5/$D1266</f>
        <v>0</v>
      </c>
      <c r="Q1266" s="5">
        <f>'90.1 Data-SI'!Q1266*Convert!$B$6/Convert!$B$5/$D1266</f>
        <v>0</v>
      </c>
      <c r="R1266" s="5">
        <f>'90.1 Data-SI'!R1266*Convert!$B$6/Convert!$B$5/$D1266</f>
        <v>0</v>
      </c>
      <c r="S1266" s="5">
        <f>'90.1 Data-SI'!S1266*Convert!$B$6/Convert!$B$5/$D1266</f>
        <v>0</v>
      </c>
      <c r="T1266" s="5">
        <f>'90.1 Data-SI'!T1266*Convert!$B$6/Convert!$B$5/$D1266</f>
        <v>0</v>
      </c>
      <c r="U1266" s="5">
        <f>'90.1 Data-SI'!U1266*Convert!$B$7/Convert!$B$5/$D1266</f>
        <v>12.523599105101207</v>
      </c>
      <c r="V1266" s="5">
        <f>'90.1 Data-SI'!V1266*Convert!$B$6/Convert!$B$5/$D1266</f>
        <v>0</v>
      </c>
      <c r="W1266" s="5">
        <f>'90.1 Data-SI'!W1266*Convert!$B$6/Convert!$B$5/$D1266</f>
        <v>272.05930981003024</v>
      </c>
      <c r="X1266" s="5">
        <f>'90.1 Data-SI'!X1266*Convert!$B$7/Convert!$B$5/$D1266</f>
        <v>27.634349854281073</v>
      </c>
      <c r="Y1266" s="5">
        <f t="shared" si="40"/>
        <v>299.69365966431133</v>
      </c>
      <c r="Z1266" s="5">
        <f>'90.1 Data-SI'!Z1266*Convert!$B$6/Convert!$B$5/$D1266</f>
        <v>117.32876511619008</v>
      </c>
      <c r="AA1266" s="5">
        <f>'90.1 Data-SI'!AA1266*Convert!$B$6/Convert!$B$5/$D1266</f>
        <v>697.03909151982168</v>
      </c>
      <c r="AB1266" s="5">
        <f t="shared" si="41"/>
        <v>814.36785663601177</v>
      </c>
    </row>
    <row r="1267" spans="1:28" x14ac:dyDescent="0.25">
      <c r="A1267" s="95">
        <v>2004</v>
      </c>
      <c r="B1267" s="95" t="s">
        <v>71</v>
      </c>
      <c r="C1267" s="52" t="s">
        <v>18</v>
      </c>
      <c r="D1267" s="5">
        <f>VLOOKUP(B1267,SWH!$A$4:$C$19,3,FALSE)</f>
        <v>2293.9899999999998</v>
      </c>
      <c r="E1267" s="5">
        <f>'90.1 Data-SI'!E1267*Convert!$B$6/Convert!$B$5/$D1267</f>
        <v>0</v>
      </c>
      <c r="F1267" s="5">
        <f>'90.1 Data-SI'!F1267*Convert!$B$7/Convert!$B$5/$D1267</f>
        <v>53.222342827223414</v>
      </c>
      <c r="G1267" s="5">
        <f>'90.1 Data-SI'!G1267*Convert!$B$6/Convert!$B$5/$D1267</f>
        <v>25.14160431775592</v>
      </c>
      <c r="H1267" s="5">
        <f>'90.1 Data-SI'!H1267*Convert!$B$6/Convert!$B$5/$D1267</f>
        <v>188.6962538827303</v>
      </c>
      <c r="I1267" s="5">
        <f>'90.1 Data-SI'!I1267*Convert!$B$6/Convert!$B$5/$D1267</f>
        <v>44.032321655959947</v>
      </c>
      <c r="J1267" s="5">
        <f>'90.1 Data-SI'!J1267*Convert!$B$6/Convert!$B$5/$D1267</f>
        <v>74.841908155174551</v>
      </c>
      <c r="K1267" s="5">
        <f>'90.1 Data-SI'!K1267*Convert!$B$7/Convert!$B$5/$D1267</f>
        <v>0</v>
      </c>
      <c r="L1267" s="5">
        <f>'90.1 Data-SI'!L1267*Convert!$B$6/Convert!$B$5/$D1267</f>
        <v>0</v>
      </c>
      <c r="M1267" s="5">
        <f>'90.1 Data-SI'!M1267*Convert!$B$6/Convert!$B$5/$D1267</f>
        <v>157.35745118524687</v>
      </c>
      <c r="N1267" s="5">
        <f>'90.1 Data-SI'!N1267*Convert!$B$6/Convert!$B$5/$D1267</f>
        <v>0</v>
      </c>
      <c r="O1267" s="5">
        <f>'90.1 Data-SI'!O1267*Convert!$B$6/Convert!$B$5/$D1267</f>
        <v>0</v>
      </c>
      <c r="P1267" s="5">
        <f>'90.1 Data-SI'!P1267*Convert!$B$6/Convert!$B$5/$D1267</f>
        <v>0</v>
      </c>
      <c r="Q1267" s="5">
        <f>'90.1 Data-SI'!Q1267*Convert!$B$6/Convert!$B$5/$D1267</f>
        <v>0</v>
      </c>
      <c r="R1267" s="5">
        <f>'90.1 Data-SI'!R1267*Convert!$B$6/Convert!$B$5/$D1267</f>
        <v>0</v>
      </c>
      <c r="S1267" s="5">
        <f>'90.1 Data-SI'!S1267*Convert!$B$6/Convert!$B$5/$D1267</f>
        <v>0</v>
      </c>
      <c r="T1267" s="5">
        <f>'90.1 Data-SI'!T1267*Convert!$B$6/Convert!$B$5/$D1267</f>
        <v>0</v>
      </c>
      <c r="U1267" s="5">
        <f>'90.1 Data-SI'!U1267*Convert!$B$7/Convert!$B$5/$D1267</f>
        <v>12.758556052990643</v>
      </c>
      <c r="V1267" s="5">
        <f>'90.1 Data-SI'!V1267*Convert!$B$6/Convert!$B$5/$D1267</f>
        <v>0</v>
      </c>
      <c r="W1267" s="5">
        <f>'90.1 Data-SI'!W1267*Convert!$B$6/Convert!$B$5/$D1267</f>
        <v>182.49905550300278</v>
      </c>
      <c r="X1267" s="5">
        <f>'90.1 Data-SI'!X1267*Convert!$B$7/Convert!$B$5/$D1267</f>
        <v>53.222342827223414</v>
      </c>
      <c r="Y1267" s="5">
        <f t="shared" si="40"/>
        <v>235.72139833022618</v>
      </c>
      <c r="Z1267" s="5">
        <f>'90.1 Data-SI'!Z1267*Convert!$B$6/Convert!$B$5/$D1267</f>
        <v>192.77275256939512</v>
      </c>
      <c r="AA1267" s="5">
        <f>'90.1 Data-SI'!AA1267*Convert!$B$6/Convert!$B$5/$D1267</f>
        <v>682.83845686627535</v>
      </c>
      <c r="AB1267" s="5">
        <f t="shared" si="41"/>
        <v>875.6112094356705</v>
      </c>
    </row>
    <row r="1268" spans="1:28" x14ac:dyDescent="0.25">
      <c r="A1268" s="95">
        <v>2004</v>
      </c>
      <c r="B1268" s="95" t="s">
        <v>71</v>
      </c>
      <c r="C1268" s="52" t="s">
        <v>4</v>
      </c>
      <c r="D1268" s="5">
        <f>VLOOKUP(B1268,SWH!$A$4:$C$19,3,FALSE)</f>
        <v>2293.9899999999998</v>
      </c>
      <c r="E1268" s="5">
        <f>'90.1 Data-SI'!E1268*Convert!$B$6/Convert!$B$5/$D1268</f>
        <v>0</v>
      </c>
      <c r="F1268" s="5">
        <f>'90.1 Data-SI'!F1268*Convert!$B$7/Convert!$B$5/$D1268</f>
        <v>112.59425716764243</v>
      </c>
      <c r="G1268" s="5">
        <f>'90.1 Data-SI'!G1268*Convert!$B$6/Convert!$B$5/$D1268</f>
        <v>63.053425593737458</v>
      </c>
      <c r="H1268" s="5">
        <f>'90.1 Data-SI'!H1268*Convert!$B$6/Convert!$B$5/$D1268</f>
        <v>188.6962538827303</v>
      </c>
      <c r="I1268" s="5">
        <f>'90.1 Data-SI'!I1268*Convert!$B$6/Convert!$B$5/$D1268</f>
        <v>44.097514955746689</v>
      </c>
      <c r="J1268" s="5">
        <f>'90.1 Data-SI'!J1268*Convert!$B$6/Convert!$B$5/$D1268</f>
        <v>74.841908155174551</v>
      </c>
      <c r="K1268" s="5">
        <f>'90.1 Data-SI'!K1268*Convert!$B$7/Convert!$B$5/$D1268</f>
        <v>0</v>
      </c>
      <c r="L1268" s="5">
        <f>'90.1 Data-SI'!L1268*Convert!$B$6/Convert!$B$5/$D1268</f>
        <v>0</v>
      </c>
      <c r="M1268" s="5">
        <f>'90.1 Data-SI'!M1268*Convert!$B$6/Convert!$B$5/$D1268</f>
        <v>179.87214901159601</v>
      </c>
      <c r="N1268" s="5">
        <f>'90.1 Data-SI'!N1268*Convert!$B$6/Convert!$B$5/$D1268</f>
        <v>0</v>
      </c>
      <c r="O1268" s="5">
        <f>'90.1 Data-SI'!O1268*Convert!$B$6/Convert!$B$5/$D1268</f>
        <v>0</v>
      </c>
      <c r="P1268" s="5">
        <f>'90.1 Data-SI'!P1268*Convert!$B$6/Convert!$B$5/$D1268</f>
        <v>0</v>
      </c>
      <c r="Q1268" s="5">
        <f>'90.1 Data-SI'!Q1268*Convert!$B$6/Convert!$B$5/$D1268</f>
        <v>0</v>
      </c>
      <c r="R1268" s="5">
        <f>'90.1 Data-SI'!R1268*Convert!$B$6/Convert!$B$5/$D1268</f>
        <v>0</v>
      </c>
      <c r="S1268" s="5">
        <f>'90.1 Data-SI'!S1268*Convert!$B$6/Convert!$B$5/$D1268</f>
        <v>0</v>
      </c>
      <c r="T1268" s="5">
        <f>'90.1 Data-SI'!T1268*Convert!$B$6/Convert!$B$5/$D1268</f>
        <v>0</v>
      </c>
      <c r="U1268" s="5">
        <f>'90.1 Data-SI'!U1268*Convert!$B$7/Convert!$B$5/$D1268</f>
        <v>12.968573436578966</v>
      </c>
      <c r="V1268" s="5">
        <f>'90.1 Data-SI'!V1268*Convert!$B$6/Convert!$B$5/$D1268</f>
        <v>0</v>
      </c>
      <c r="W1268" s="5">
        <f>'90.1 Data-SI'!W1268*Convert!$B$6/Convert!$B$5/$D1268</f>
        <v>242.92557460533345</v>
      </c>
      <c r="X1268" s="5">
        <f>'90.1 Data-SI'!X1268*Convert!$B$7/Convert!$B$5/$D1268</f>
        <v>112.59425716764243</v>
      </c>
      <c r="Y1268" s="5">
        <f t="shared" si="40"/>
        <v>355.51983177297586</v>
      </c>
      <c r="Z1268" s="5">
        <f>'90.1 Data-SI'!Z1268*Convert!$B$6/Convert!$B$5/$D1268</f>
        <v>366.84269789997148</v>
      </c>
      <c r="AA1268" s="5">
        <f>'90.1 Data-SI'!AA1268*Convert!$B$6/Convert!$B$5/$D1268</f>
        <v>917.40011459896903</v>
      </c>
      <c r="AB1268" s="5">
        <f t="shared" si="41"/>
        <v>1284.2428124989406</v>
      </c>
    </row>
    <row r="1269" spans="1:28" x14ac:dyDescent="0.25">
      <c r="A1269" s="95">
        <v>2004</v>
      </c>
      <c r="B1269" s="95" t="s">
        <v>71</v>
      </c>
      <c r="C1269" s="52" t="s">
        <v>5</v>
      </c>
      <c r="D1269" s="5">
        <f>VLOOKUP(B1269,SWH!$A$4:$C$19,3,FALSE)</f>
        <v>2293.9899999999998</v>
      </c>
      <c r="E1269" s="5">
        <f>'90.1 Data-SI'!E1269*Convert!$B$6/Convert!$B$5/$D1269</f>
        <v>0</v>
      </c>
      <c r="F1269" s="5">
        <f>'90.1 Data-SI'!F1269*Convert!$B$7/Convert!$B$5/$D1269</f>
        <v>59.000446093197162</v>
      </c>
      <c r="G1269" s="5">
        <f>'90.1 Data-SI'!G1269*Convert!$B$6/Convert!$B$5/$D1269</f>
        <v>78.711322242516815</v>
      </c>
      <c r="H1269" s="5">
        <f>'90.1 Data-SI'!H1269*Convert!$B$6/Convert!$B$5/$D1269</f>
        <v>188.6962538827303</v>
      </c>
      <c r="I1269" s="5">
        <f>'90.1 Data-SI'!I1269*Convert!$B$6/Convert!$B$5/$D1269</f>
        <v>44.097514955746689</v>
      </c>
      <c r="J1269" s="5">
        <f>'90.1 Data-SI'!J1269*Convert!$B$6/Convert!$B$5/$D1269</f>
        <v>74.841908155174551</v>
      </c>
      <c r="K1269" s="5">
        <f>'90.1 Data-SI'!K1269*Convert!$B$7/Convert!$B$5/$D1269</f>
        <v>0</v>
      </c>
      <c r="L1269" s="5">
        <f>'90.1 Data-SI'!L1269*Convert!$B$6/Convert!$B$5/$D1269</f>
        <v>0</v>
      </c>
      <c r="M1269" s="5">
        <f>'90.1 Data-SI'!M1269*Convert!$B$6/Convert!$B$5/$D1269</f>
        <v>192.36241827073741</v>
      </c>
      <c r="N1269" s="5">
        <f>'90.1 Data-SI'!N1269*Convert!$B$6/Convert!$B$5/$D1269</f>
        <v>0</v>
      </c>
      <c r="O1269" s="5">
        <f>'90.1 Data-SI'!O1269*Convert!$B$6/Convert!$B$5/$D1269</f>
        <v>0</v>
      </c>
      <c r="P1269" s="5">
        <f>'90.1 Data-SI'!P1269*Convert!$B$6/Convert!$B$5/$D1269</f>
        <v>0</v>
      </c>
      <c r="Q1269" s="5">
        <f>'90.1 Data-SI'!Q1269*Convert!$B$6/Convert!$B$5/$D1269</f>
        <v>0</v>
      </c>
      <c r="R1269" s="5">
        <f>'90.1 Data-SI'!R1269*Convert!$B$6/Convert!$B$5/$D1269</f>
        <v>0</v>
      </c>
      <c r="S1269" s="5">
        <f>'90.1 Data-SI'!S1269*Convert!$B$6/Convert!$B$5/$D1269</f>
        <v>0</v>
      </c>
      <c r="T1269" s="5">
        <f>'90.1 Data-SI'!T1269*Convert!$B$6/Convert!$B$5/$D1269</f>
        <v>0</v>
      </c>
      <c r="U1269" s="5">
        <f>'90.1 Data-SI'!U1269*Convert!$B$7/Convert!$B$5/$D1269</f>
        <v>12.871440396669367</v>
      </c>
      <c r="V1269" s="5">
        <f>'90.1 Data-SI'!V1269*Convert!$B$6/Convert!$B$5/$D1269</f>
        <v>0</v>
      </c>
      <c r="W1269" s="5">
        <f>'90.1 Data-SI'!W1269*Convert!$B$6/Convert!$B$5/$D1269</f>
        <v>271.07374051325422</v>
      </c>
      <c r="X1269" s="5">
        <f>'90.1 Data-SI'!X1269*Convert!$B$7/Convert!$B$5/$D1269</f>
        <v>59.000446093197162</v>
      </c>
      <c r="Y1269" s="5">
        <f t="shared" si="40"/>
        <v>330.07418660645141</v>
      </c>
      <c r="Z1269" s="5">
        <f>'90.1 Data-SI'!Z1269*Convert!$B$6/Convert!$B$5/$D1269</f>
        <v>209.97994881310635</v>
      </c>
      <c r="AA1269" s="5">
        <f>'90.1 Data-SI'!AA1269*Convert!$B$6/Convert!$B$5/$D1269</f>
        <v>788.68553142002463</v>
      </c>
      <c r="AB1269" s="5">
        <f t="shared" si="41"/>
        <v>998.66548023313101</v>
      </c>
    </row>
    <row r="1270" spans="1:28" x14ac:dyDescent="0.25">
      <c r="A1270" s="95">
        <v>2004</v>
      </c>
      <c r="B1270" s="95" t="s">
        <v>71</v>
      </c>
      <c r="C1270" s="52" t="s">
        <v>15</v>
      </c>
      <c r="D1270" s="5">
        <f>VLOOKUP(B1270,SWH!$A$4:$C$19,3,FALSE)</f>
        <v>2293.9899999999998</v>
      </c>
      <c r="E1270" s="5">
        <f>'90.1 Data-SI'!E1270*Convert!$B$6/Convert!$B$5/$D1270</f>
        <v>0</v>
      </c>
      <c r="F1270" s="5">
        <f>'90.1 Data-SI'!F1270*Convert!$B$7/Convert!$B$5/$D1270</f>
        <v>61.36576687586065</v>
      </c>
      <c r="G1270" s="5">
        <f>'90.1 Data-SI'!G1270*Convert!$B$6/Convert!$B$5/$D1270</f>
        <v>10.695536065012393</v>
      </c>
      <c r="H1270" s="5">
        <f>'90.1 Data-SI'!H1270*Convert!$B$6/Convert!$B$5/$D1270</f>
        <v>188.6962538827303</v>
      </c>
      <c r="I1270" s="5">
        <f>'90.1 Data-SI'!I1270*Convert!$B$6/Convert!$B$5/$D1270</f>
        <v>44.028486755972494</v>
      </c>
      <c r="J1270" s="5">
        <f>'90.1 Data-SI'!J1270*Convert!$B$6/Convert!$B$5/$D1270</f>
        <v>74.841908155174551</v>
      </c>
      <c r="K1270" s="5">
        <f>'90.1 Data-SI'!K1270*Convert!$B$7/Convert!$B$5/$D1270</f>
        <v>0</v>
      </c>
      <c r="L1270" s="5">
        <f>'90.1 Data-SI'!L1270*Convert!$B$6/Convert!$B$5/$D1270</f>
        <v>0</v>
      </c>
      <c r="M1270" s="5">
        <f>'90.1 Data-SI'!M1270*Convert!$B$6/Convert!$B$5/$D1270</f>
        <v>154.42758759483112</v>
      </c>
      <c r="N1270" s="5">
        <f>'90.1 Data-SI'!N1270*Convert!$B$6/Convert!$B$5/$D1270</f>
        <v>0</v>
      </c>
      <c r="O1270" s="5">
        <f>'90.1 Data-SI'!O1270*Convert!$B$6/Convert!$B$5/$D1270</f>
        <v>0</v>
      </c>
      <c r="P1270" s="5">
        <f>'90.1 Data-SI'!P1270*Convert!$B$6/Convert!$B$5/$D1270</f>
        <v>0</v>
      </c>
      <c r="Q1270" s="5">
        <f>'90.1 Data-SI'!Q1270*Convert!$B$6/Convert!$B$5/$D1270</f>
        <v>0</v>
      </c>
      <c r="R1270" s="5">
        <f>'90.1 Data-SI'!R1270*Convert!$B$6/Convert!$B$5/$D1270</f>
        <v>0</v>
      </c>
      <c r="S1270" s="5">
        <f>'90.1 Data-SI'!S1270*Convert!$B$6/Convert!$B$5/$D1270</f>
        <v>0</v>
      </c>
      <c r="T1270" s="5">
        <f>'90.1 Data-SI'!T1270*Convert!$B$6/Convert!$B$5/$D1270</f>
        <v>0</v>
      </c>
      <c r="U1270" s="5">
        <f>'90.1 Data-SI'!U1270*Convert!$B$7/Convert!$B$5/$D1270</f>
        <v>12.94494648092528</v>
      </c>
      <c r="V1270" s="5">
        <f>'90.1 Data-SI'!V1270*Convert!$B$6/Convert!$B$5/$D1270</f>
        <v>0</v>
      </c>
      <c r="W1270" s="5">
        <f>'90.1 Data-SI'!W1270*Convert!$B$6/Convert!$B$5/$D1270</f>
        <v>165.12312365984351</v>
      </c>
      <c r="X1270" s="5">
        <f>'90.1 Data-SI'!X1270*Convert!$B$7/Convert!$B$5/$D1270</f>
        <v>61.36576687586065</v>
      </c>
      <c r="Y1270" s="5">
        <f t="shared" si="40"/>
        <v>226.48889053570417</v>
      </c>
      <c r="Z1270" s="5">
        <f>'90.1 Data-SI'!Z1270*Convert!$B$6/Convert!$B$5/$D1270</f>
        <v>217.10519298979798</v>
      </c>
      <c r="AA1270" s="5">
        <f>'90.1 Data-SI'!AA1270*Convert!$B$6/Convert!$B$5/$D1270</f>
        <v>689.79113054353127</v>
      </c>
      <c r="AB1270" s="5">
        <f t="shared" si="41"/>
        <v>906.89632353332922</v>
      </c>
    </row>
    <row r="1271" spans="1:28" x14ac:dyDescent="0.25">
      <c r="A1271" s="95">
        <v>2004</v>
      </c>
      <c r="B1271" s="95" t="s">
        <v>71</v>
      </c>
      <c r="C1271" s="52" t="s">
        <v>16</v>
      </c>
      <c r="D1271" s="5">
        <f>VLOOKUP(B1271,SWH!$A$4:$C$19,3,FALSE)</f>
        <v>2293.9899999999998</v>
      </c>
      <c r="E1271" s="5">
        <f>'90.1 Data-SI'!E1271*Convert!$B$6/Convert!$B$5/$D1271</f>
        <v>0</v>
      </c>
      <c r="F1271" s="5">
        <f>'90.1 Data-SI'!F1271*Convert!$B$7/Convert!$B$5/$D1271</f>
        <v>159.20892806371825</v>
      </c>
      <c r="G1271" s="5">
        <f>'90.1 Data-SI'!G1271*Convert!$B$6/Convert!$B$5/$D1271</f>
        <v>67.22196188010119</v>
      </c>
      <c r="H1271" s="5">
        <f>'90.1 Data-SI'!H1271*Convert!$B$6/Convert!$B$5/$D1271</f>
        <v>188.6962538827303</v>
      </c>
      <c r="I1271" s="5">
        <f>'90.1 Data-SI'!I1271*Convert!$B$6/Convert!$B$5/$D1271</f>
        <v>44.078340455809411</v>
      </c>
      <c r="J1271" s="5">
        <f>'90.1 Data-SI'!J1271*Convert!$B$6/Convert!$B$5/$D1271</f>
        <v>74.841908155174551</v>
      </c>
      <c r="K1271" s="5">
        <f>'90.1 Data-SI'!K1271*Convert!$B$7/Convert!$B$5/$D1271</f>
        <v>0</v>
      </c>
      <c r="L1271" s="5">
        <f>'90.1 Data-SI'!L1271*Convert!$B$6/Convert!$B$5/$D1271</f>
        <v>0</v>
      </c>
      <c r="M1271" s="5">
        <f>'90.1 Data-SI'!M1271*Convert!$B$6/Convert!$B$5/$D1271</f>
        <v>194.2875380644399</v>
      </c>
      <c r="N1271" s="5">
        <f>'90.1 Data-SI'!N1271*Convert!$B$6/Convert!$B$5/$D1271</f>
        <v>0</v>
      </c>
      <c r="O1271" s="5">
        <f>'90.1 Data-SI'!O1271*Convert!$B$6/Convert!$B$5/$D1271</f>
        <v>0</v>
      </c>
      <c r="P1271" s="5">
        <f>'90.1 Data-SI'!P1271*Convert!$B$6/Convert!$B$5/$D1271</f>
        <v>0</v>
      </c>
      <c r="Q1271" s="5">
        <f>'90.1 Data-SI'!Q1271*Convert!$B$6/Convert!$B$5/$D1271</f>
        <v>0</v>
      </c>
      <c r="R1271" s="5">
        <f>'90.1 Data-SI'!R1271*Convert!$B$6/Convert!$B$5/$D1271</f>
        <v>0</v>
      </c>
      <c r="S1271" s="5">
        <f>'90.1 Data-SI'!S1271*Convert!$B$6/Convert!$B$5/$D1271</f>
        <v>0</v>
      </c>
      <c r="T1271" s="5">
        <f>'90.1 Data-SI'!T1271*Convert!$B$6/Convert!$B$5/$D1271</f>
        <v>0</v>
      </c>
      <c r="U1271" s="5">
        <f>'90.1 Data-SI'!U1271*Convert!$B$7/Convert!$B$5/$D1271</f>
        <v>13.208780819058111</v>
      </c>
      <c r="V1271" s="5">
        <f>'90.1 Data-SI'!V1271*Convert!$B$6/Convert!$B$5/$D1271</f>
        <v>0</v>
      </c>
      <c r="W1271" s="5">
        <f>'90.1 Data-SI'!W1271*Convert!$B$6/Convert!$B$5/$D1271</f>
        <v>261.50949994454106</v>
      </c>
      <c r="X1271" s="5">
        <f>'90.1 Data-SI'!X1271*Convert!$B$7/Convert!$B$5/$D1271</f>
        <v>159.20892806371825</v>
      </c>
      <c r="Y1271" s="5">
        <f t="shared" si="40"/>
        <v>420.71842800825931</v>
      </c>
      <c r="Z1271" s="5">
        <f>'90.1 Data-SI'!Z1271*Convert!$B$6/Convert!$B$5/$D1271</f>
        <v>503.73328785217018</v>
      </c>
      <c r="AA1271" s="5">
        <f>'90.1 Data-SI'!AA1271*Convert!$B$6/Convert!$B$5/$D1271</f>
        <v>1072.8516204904506</v>
      </c>
      <c r="AB1271" s="5">
        <f t="shared" si="41"/>
        <v>1576.5849083426208</v>
      </c>
    </row>
    <row r="1272" spans="1:28" x14ac:dyDescent="0.25">
      <c r="A1272" s="95">
        <v>2004</v>
      </c>
      <c r="B1272" s="95" t="s">
        <v>71</v>
      </c>
      <c r="C1272" s="52" t="s">
        <v>9</v>
      </c>
      <c r="D1272" s="5">
        <f>VLOOKUP(B1272,SWH!$A$4:$C$19,3,FALSE)</f>
        <v>2293.9899999999998</v>
      </c>
      <c r="E1272" s="5">
        <f>'90.1 Data-SI'!E1272*Convert!$B$6/Convert!$B$5/$D1272</f>
        <v>0</v>
      </c>
      <c r="F1272" s="5">
        <f>'90.1 Data-SI'!F1272*Convert!$B$7/Convert!$B$5/$D1272</f>
        <v>103.01746447601489</v>
      </c>
      <c r="G1272" s="5">
        <f>'90.1 Data-SI'!G1272*Convert!$B$6/Convert!$B$5/$D1272</f>
        <v>51.97439952997955</v>
      </c>
      <c r="H1272" s="5">
        <f>'90.1 Data-SI'!H1272*Convert!$B$6/Convert!$B$5/$D1272</f>
        <v>188.6962538827303</v>
      </c>
      <c r="I1272" s="5">
        <f>'90.1 Data-SI'!I1272*Convert!$B$6/Convert!$B$5/$D1272</f>
        <v>44.043826355922313</v>
      </c>
      <c r="J1272" s="5">
        <f>'90.1 Data-SI'!J1272*Convert!$B$6/Convert!$B$5/$D1272</f>
        <v>74.841908155174551</v>
      </c>
      <c r="K1272" s="5">
        <f>'90.1 Data-SI'!K1272*Convert!$B$7/Convert!$B$5/$D1272</f>
        <v>0</v>
      </c>
      <c r="L1272" s="5">
        <f>'90.1 Data-SI'!L1272*Convert!$B$6/Convert!$B$5/$D1272</f>
        <v>0</v>
      </c>
      <c r="M1272" s="5">
        <f>'90.1 Data-SI'!M1272*Convert!$B$6/Convert!$B$5/$D1272</f>
        <v>205.47777622783394</v>
      </c>
      <c r="N1272" s="5">
        <f>'90.1 Data-SI'!N1272*Convert!$B$6/Convert!$B$5/$D1272</f>
        <v>0</v>
      </c>
      <c r="O1272" s="5">
        <f>'90.1 Data-SI'!O1272*Convert!$B$6/Convert!$B$5/$D1272</f>
        <v>0</v>
      </c>
      <c r="P1272" s="5">
        <f>'90.1 Data-SI'!P1272*Convert!$B$6/Convert!$B$5/$D1272</f>
        <v>0</v>
      </c>
      <c r="Q1272" s="5">
        <f>'90.1 Data-SI'!Q1272*Convert!$B$6/Convert!$B$5/$D1272</f>
        <v>0</v>
      </c>
      <c r="R1272" s="5">
        <f>'90.1 Data-SI'!R1272*Convert!$B$6/Convert!$B$5/$D1272</f>
        <v>0</v>
      </c>
      <c r="S1272" s="5">
        <f>'90.1 Data-SI'!S1272*Convert!$B$6/Convert!$B$5/$D1272</f>
        <v>0</v>
      </c>
      <c r="T1272" s="5">
        <f>'90.1 Data-SI'!T1272*Convert!$B$6/Convert!$B$5/$D1272</f>
        <v>0</v>
      </c>
      <c r="U1272" s="5">
        <f>'90.1 Data-SI'!U1272*Convert!$B$7/Convert!$B$5/$D1272</f>
        <v>13.148400821276468</v>
      </c>
      <c r="V1272" s="5">
        <f>'90.1 Data-SI'!V1272*Convert!$B$6/Convert!$B$5/$D1272</f>
        <v>0</v>
      </c>
      <c r="W1272" s="5">
        <f>'90.1 Data-SI'!W1272*Convert!$B$6/Convert!$B$5/$D1272</f>
        <v>257.45217575781351</v>
      </c>
      <c r="X1272" s="5">
        <f>'90.1 Data-SI'!X1272*Convert!$B$7/Convert!$B$5/$D1272</f>
        <v>103.01746447601489</v>
      </c>
      <c r="Y1272" s="5">
        <f t="shared" si="40"/>
        <v>360.46964023382839</v>
      </c>
      <c r="Z1272" s="5">
        <f>'90.1 Data-SI'!Z1272*Convert!$B$6/Convert!$B$5/$D1272</f>
        <v>339.38864888978014</v>
      </c>
      <c r="AA1272" s="5">
        <f>'90.1 Data-SI'!AA1272*Convert!$B$6/Convert!$B$5/$D1272</f>
        <v>904.41897814143363</v>
      </c>
      <c r="AB1272" s="5">
        <f t="shared" si="41"/>
        <v>1243.8076270312138</v>
      </c>
    </row>
    <row r="1273" spans="1:28" x14ac:dyDescent="0.25">
      <c r="A1273" s="95">
        <v>2004</v>
      </c>
      <c r="B1273" s="95" t="s">
        <v>71</v>
      </c>
      <c r="C1273" s="52" t="s">
        <v>12</v>
      </c>
      <c r="D1273" s="5">
        <f>VLOOKUP(B1273,SWH!$A$4:$C$19,3,FALSE)</f>
        <v>2293.9899999999998</v>
      </c>
      <c r="E1273" s="5">
        <f>'90.1 Data-SI'!E1273*Convert!$B$6/Convert!$B$5/$D1273</f>
        <v>0</v>
      </c>
      <c r="F1273" s="5">
        <f>'90.1 Data-SI'!F1273*Convert!$B$7/Convert!$B$5/$D1273</f>
        <v>196.48832625929305</v>
      </c>
      <c r="G1273" s="5">
        <f>'90.1 Data-SI'!G1273*Convert!$B$6/Convert!$B$5/$D1273</f>
        <v>49.382007138459876</v>
      </c>
      <c r="H1273" s="5">
        <f>'90.1 Data-SI'!H1273*Convert!$B$6/Convert!$B$5/$D1273</f>
        <v>188.6962538827303</v>
      </c>
      <c r="I1273" s="5">
        <f>'90.1 Data-SI'!I1273*Convert!$B$6/Convert!$B$5/$D1273</f>
        <v>44.016982056010136</v>
      </c>
      <c r="J1273" s="5">
        <f>'90.1 Data-SI'!J1273*Convert!$B$6/Convert!$B$5/$D1273</f>
        <v>74.841908155174551</v>
      </c>
      <c r="K1273" s="5">
        <f>'90.1 Data-SI'!K1273*Convert!$B$7/Convert!$B$5/$D1273</f>
        <v>0</v>
      </c>
      <c r="L1273" s="5">
        <f>'90.1 Data-SI'!L1273*Convert!$B$6/Convert!$B$5/$D1273</f>
        <v>0</v>
      </c>
      <c r="M1273" s="5">
        <f>'90.1 Data-SI'!M1273*Convert!$B$6/Convert!$B$5/$D1273</f>
        <v>201.12899964205988</v>
      </c>
      <c r="N1273" s="5">
        <f>'90.1 Data-SI'!N1273*Convert!$B$6/Convert!$B$5/$D1273</f>
        <v>0</v>
      </c>
      <c r="O1273" s="5">
        <f>'90.1 Data-SI'!O1273*Convert!$B$6/Convert!$B$5/$D1273</f>
        <v>0</v>
      </c>
      <c r="P1273" s="5">
        <f>'90.1 Data-SI'!P1273*Convert!$B$6/Convert!$B$5/$D1273</f>
        <v>0</v>
      </c>
      <c r="Q1273" s="5">
        <f>'90.1 Data-SI'!Q1273*Convert!$B$6/Convert!$B$5/$D1273</f>
        <v>0</v>
      </c>
      <c r="R1273" s="5">
        <f>'90.1 Data-SI'!R1273*Convert!$B$6/Convert!$B$5/$D1273</f>
        <v>0</v>
      </c>
      <c r="S1273" s="5">
        <f>'90.1 Data-SI'!S1273*Convert!$B$6/Convert!$B$5/$D1273</f>
        <v>0</v>
      </c>
      <c r="T1273" s="5">
        <f>'90.1 Data-SI'!T1273*Convert!$B$6/Convert!$B$5/$D1273</f>
        <v>0</v>
      </c>
      <c r="U1273" s="5">
        <f>'90.1 Data-SI'!U1273*Convert!$B$7/Convert!$B$5/$D1273</f>
        <v>13.49230428690235</v>
      </c>
      <c r="V1273" s="5">
        <f>'90.1 Data-SI'!V1273*Convert!$B$6/Convert!$B$5/$D1273</f>
        <v>0</v>
      </c>
      <c r="W1273" s="5">
        <f>'90.1 Data-SI'!W1273*Convert!$B$6/Convert!$B$5/$D1273</f>
        <v>250.51100678051975</v>
      </c>
      <c r="X1273" s="5">
        <f>'90.1 Data-SI'!X1273*Convert!$B$7/Convert!$B$5/$D1273</f>
        <v>196.48832625929305</v>
      </c>
      <c r="Y1273" s="5">
        <f t="shared" si="40"/>
        <v>446.99933303981277</v>
      </c>
      <c r="Z1273" s="5">
        <f>'90.1 Data-SI'!Z1273*Convert!$B$6/Convert!$B$5/$D1273</f>
        <v>613.47662079317399</v>
      </c>
      <c r="AA1273" s="5">
        <f>'90.1 Data-SI'!AA1273*Convert!$B$6/Convert!$B$5/$D1273</f>
        <v>1171.5427716676088</v>
      </c>
      <c r="AB1273" s="5">
        <f t="shared" si="41"/>
        <v>1785.0193924607829</v>
      </c>
    </row>
    <row r="1274" spans="1:28" x14ac:dyDescent="0.25">
      <c r="A1274" s="95">
        <v>2004</v>
      </c>
      <c r="B1274" s="95" t="s">
        <v>71</v>
      </c>
      <c r="C1274" s="52" t="s">
        <v>8</v>
      </c>
      <c r="D1274" s="5">
        <f>VLOOKUP(B1274,SWH!$A$4:$C$19,3,FALSE)</f>
        <v>2293.9899999999998</v>
      </c>
      <c r="E1274" s="5">
        <f>'90.1 Data-SI'!E1274*Convert!$B$6/Convert!$B$5/$D1274</f>
        <v>0</v>
      </c>
      <c r="F1274" s="5">
        <f>'90.1 Data-SI'!F1274*Convert!$B$7/Convert!$B$5/$D1274</f>
        <v>263.32373336898206</v>
      </c>
      <c r="G1274" s="5">
        <f>'90.1 Data-SI'!G1274*Convert!$B$6/Convert!$B$5/$D1274</f>
        <v>24.946024418395702</v>
      </c>
      <c r="H1274" s="5">
        <f>'90.1 Data-SI'!H1274*Convert!$B$6/Convert!$B$5/$D1274</f>
        <v>188.6962538827303</v>
      </c>
      <c r="I1274" s="5">
        <f>'90.1 Data-SI'!I1274*Convert!$B$6/Convert!$B$5/$D1274</f>
        <v>43.775383356800454</v>
      </c>
      <c r="J1274" s="5">
        <f>'90.1 Data-SI'!J1274*Convert!$B$6/Convert!$B$5/$D1274</f>
        <v>74.841908155174551</v>
      </c>
      <c r="K1274" s="5">
        <f>'90.1 Data-SI'!K1274*Convert!$B$7/Convert!$B$5/$D1274</f>
        <v>0</v>
      </c>
      <c r="L1274" s="5">
        <f>'90.1 Data-SI'!L1274*Convert!$B$6/Convert!$B$5/$D1274</f>
        <v>0</v>
      </c>
      <c r="M1274" s="5">
        <f>'90.1 Data-SI'!M1274*Convert!$B$6/Convert!$B$5/$D1274</f>
        <v>220.02738678023883</v>
      </c>
      <c r="N1274" s="5">
        <f>'90.1 Data-SI'!N1274*Convert!$B$6/Convert!$B$5/$D1274</f>
        <v>0</v>
      </c>
      <c r="O1274" s="5">
        <f>'90.1 Data-SI'!O1274*Convert!$B$6/Convert!$B$5/$D1274</f>
        <v>0</v>
      </c>
      <c r="P1274" s="5">
        <f>'90.1 Data-SI'!P1274*Convert!$B$6/Convert!$B$5/$D1274</f>
        <v>0</v>
      </c>
      <c r="Q1274" s="5">
        <f>'90.1 Data-SI'!Q1274*Convert!$B$6/Convert!$B$5/$D1274</f>
        <v>0</v>
      </c>
      <c r="R1274" s="5">
        <f>'90.1 Data-SI'!R1274*Convert!$B$6/Convert!$B$5/$D1274</f>
        <v>0</v>
      </c>
      <c r="S1274" s="5">
        <f>'90.1 Data-SI'!S1274*Convert!$B$6/Convert!$B$5/$D1274</f>
        <v>0</v>
      </c>
      <c r="T1274" s="5">
        <f>'90.1 Data-SI'!T1274*Convert!$B$6/Convert!$B$5/$D1274</f>
        <v>0</v>
      </c>
      <c r="U1274" s="5">
        <f>'90.1 Data-SI'!U1274*Convert!$B$7/Convert!$B$5/$D1274</f>
        <v>13.874273403303611</v>
      </c>
      <c r="V1274" s="5">
        <f>'90.1 Data-SI'!V1274*Convert!$B$6/Convert!$B$5/$D1274</f>
        <v>0</v>
      </c>
      <c r="W1274" s="5">
        <f>'90.1 Data-SI'!W1274*Convert!$B$6/Convert!$B$5/$D1274</f>
        <v>244.97341119863449</v>
      </c>
      <c r="X1274" s="5">
        <f>'90.1 Data-SI'!X1274*Convert!$B$7/Convert!$B$5/$D1274</f>
        <v>263.32373336898206</v>
      </c>
      <c r="Y1274" s="5">
        <f t="shared" si="40"/>
        <v>508.29714456761656</v>
      </c>
      <c r="Z1274" s="5">
        <f>'90.1 Data-SI'!Z1274*Convert!$B$6/Convert!$B$5/$D1274</f>
        <v>809.85801425076443</v>
      </c>
      <c r="AA1274" s="5">
        <f>'90.1 Data-SI'!AA1274*Convert!$B$6/Convert!$B$5/$D1274</f>
        <v>1362.1449708441044</v>
      </c>
      <c r="AB1274" s="5">
        <f t="shared" si="41"/>
        <v>2172.0029850948686</v>
      </c>
    </row>
    <row r="1275" spans="1:28" x14ac:dyDescent="0.25">
      <c r="A1275" s="95">
        <v>2007</v>
      </c>
      <c r="B1275" s="95" t="s">
        <v>71</v>
      </c>
      <c r="C1275" s="52" t="s">
        <v>10</v>
      </c>
      <c r="D1275" s="5">
        <f>VLOOKUP(B1275,SWH!$A$4:$C$19,3,FALSE)</f>
        <v>2293.9899999999998</v>
      </c>
      <c r="E1275" s="5">
        <f>'90.1 Data-SI'!E1275*Convert!$B$6/Convert!$B$5/$D1275</f>
        <v>0</v>
      </c>
      <c r="F1275" s="5">
        <f>'90.1 Data-SI'!F1275*Convert!$B$7/Convert!$B$5/$D1275</f>
        <v>0</v>
      </c>
      <c r="G1275" s="5">
        <f>'90.1 Data-SI'!G1275*Convert!$B$6/Convert!$B$5/$D1275</f>
        <v>469.24219736499867</v>
      </c>
      <c r="H1275" s="5">
        <f>'90.1 Data-SI'!H1275*Convert!$B$6/Convert!$B$5/$D1275</f>
        <v>188.6962538827303</v>
      </c>
      <c r="I1275" s="5">
        <f>'90.1 Data-SI'!I1275*Convert!$B$6/Convert!$B$5/$D1275</f>
        <v>44.185717655458149</v>
      </c>
      <c r="J1275" s="5">
        <f>'90.1 Data-SI'!J1275*Convert!$B$6/Convert!$B$5/$D1275</f>
        <v>74.841908155174551</v>
      </c>
      <c r="K1275" s="5">
        <f>'90.1 Data-SI'!K1275*Convert!$B$7/Convert!$B$5/$D1275</f>
        <v>0</v>
      </c>
      <c r="L1275" s="5">
        <f>'90.1 Data-SI'!L1275*Convert!$B$6/Convert!$B$5/$D1275</f>
        <v>0</v>
      </c>
      <c r="M1275" s="5">
        <f>'90.1 Data-SI'!M1275*Convert!$B$6/Convert!$B$5/$D1275</f>
        <v>173.42951703267138</v>
      </c>
      <c r="N1275" s="5">
        <f>'90.1 Data-SI'!N1275*Convert!$B$6/Convert!$B$5/$D1275</f>
        <v>0</v>
      </c>
      <c r="O1275" s="5">
        <f>'90.1 Data-SI'!O1275*Convert!$B$6/Convert!$B$5/$D1275</f>
        <v>0</v>
      </c>
      <c r="P1275" s="5">
        <f>'90.1 Data-SI'!P1275*Convert!$B$6/Convert!$B$5/$D1275</f>
        <v>0</v>
      </c>
      <c r="Q1275" s="5">
        <f>'90.1 Data-SI'!Q1275*Convert!$B$6/Convert!$B$5/$D1275</f>
        <v>0</v>
      </c>
      <c r="R1275" s="5">
        <f>'90.1 Data-SI'!R1275*Convert!$B$6/Convert!$B$5/$D1275</f>
        <v>0</v>
      </c>
      <c r="S1275" s="5">
        <f>'90.1 Data-SI'!S1275*Convert!$B$6/Convert!$B$5/$D1275</f>
        <v>0</v>
      </c>
      <c r="T1275" s="5">
        <f>'90.1 Data-SI'!T1275*Convert!$B$6/Convert!$B$5/$D1275</f>
        <v>0</v>
      </c>
      <c r="U1275" s="5">
        <f>'90.1 Data-SI'!U1275*Convert!$B$7/Convert!$B$5/$D1275</f>
        <v>11.213615674969041</v>
      </c>
      <c r="V1275" s="5">
        <f>'90.1 Data-SI'!V1275*Convert!$B$6/Convert!$B$5/$D1275</f>
        <v>0</v>
      </c>
      <c r="W1275" s="5">
        <f>'90.1 Data-SI'!W1275*Convert!$B$6/Convert!$B$5/$D1275</f>
        <v>642.67171439767003</v>
      </c>
      <c r="X1275" s="5">
        <f>'90.1 Data-SI'!X1275*Convert!$B$7/Convert!$B$5/$D1275</f>
        <v>0</v>
      </c>
      <c r="Y1275" s="5">
        <f t="shared" si="40"/>
        <v>642.67171439767003</v>
      </c>
      <c r="Z1275" s="5">
        <f>'90.1 Data-SI'!Z1275*Convert!$B$6/Convert!$B$5/$D1275</f>
        <v>32.761550592829288</v>
      </c>
      <c r="AA1275" s="5">
        <f>'90.1 Data-SI'!AA1275*Convert!$B$6/Convert!$B$5/$D1275</f>
        <v>983.15330978387487</v>
      </c>
      <c r="AB1275" s="5">
        <f t="shared" si="41"/>
        <v>1015.9148603767042</v>
      </c>
    </row>
    <row r="1276" spans="1:28" x14ac:dyDescent="0.25">
      <c r="A1276" s="95">
        <v>2007</v>
      </c>
      <c r="B1276" s="95" t="s">
        <v>71</v>
      </c>
      <c r="C1276" s="52" t="s">
        <v>6</v>
      </c>
      <c r="D1276" s="5">
        <f>VLOOKUP(B1276,SWH!$A$4:$C$19,3,FALSE)</f>
        <v>2293.9899999999998</v>
      </c>
      <c r="E1276" s="5">
        <f>'90.1 Data-SI'!E1276*Convert!$B$6/Convert!$B$5/$D1276</f>
        <v>0</v>
      </c>
      <c r="F1276" s="5">
        <f>'90.1 Data-SI'!F1276*Convert!$B$7/Convert!$B$5/$D1276</f>
        <v>3.1502607538248496E-2</v>
      </c>
      <c r="G1276" s="5">
        <f>'90.1 Data-SI'!G1276*Convert!$B$6/Convert!$B$5/$D1276</f>
        <v>424.76502731049402</v>
      </c>
      <c r="H1276" s="5">
        <f>'90.1 Data-SI'!H1276*Convert!$B$6/Convert!$B$5/$D1276</f>
        <v>188.6962538827303</v>
      </c>
      <c r="I1276" s="5">
        <f>'90.1 Data-SI'!I1276*Convert!$B$6/Convert!$B$5/$D1276</f>
        <v>44.193387455433061</v>
      </c>
      <c r="J1276" s="5">
        <f>'90.1 Data-SI'!J1276*Convert!$B$6/Convert!$B$5/$D1276</f>
        <v>74.841908155174551</v>
      </c>
      <c r="K1276" s="5">
        <f>'90.1 Data-SI'!K1276*Convert!$B$7/Convert!$B$5/$D1276</f>
        <v>0</v>
      </c>
      <c r="L1276" s="5">
        <f>'90.1 Data-SI'!L1276*Convert!$B$6/Convert!$B$5/$D1276</f>
        <v>0</v>
      </c>
      <c r="M1276" s="5">
        <f>'90.1 Data-SI'!M1276*Convert!$B$6/Convert!$B$5/$D1276</f>
        <v>180.43971420973938</v>
      </c>
      <c r="N1276" s="5">
        <f>'90.1 Data-SI'!N1276*Convert!$B$6/Convert!$B$5/$D1276</f>
        <v>0</v>
      </c>
      <c r="O1276" s="5">
        <f>'90.1 Data-SI'!O1276*Convert!$B$6/Convert!$B$5/$D1276</f>
        <v>0</v>
      </c>
      <c r="P1276" s="5">
        <f>'90.1 Data-SI'!P1276*Convert!$B$6/Convert!$B$5/$D1276</f>
        <v>0</v>
      </c>
      <c r="Q1276" s="5">
        <f>'90.1 Data-SI'!Q1276*Convert!$B$6/Convert!$B$5/$D1276</f>
        <v>0</v>
      </c>
      <c r="R1276" s="5">
        <f>'90.1 Data-SI'!R1276*Convert!$B$6/Convert!$B$5/$D1276</f>
        <v>0</v>
      </c>
      <c r="S1276" s="5">
        <f>'90.1 Data-SI'!S1276*Convert!$B$6/Convert!$B$5/$D1276</f>
        <v>0</v>
      </c>
      <c r="T1276" s="5">
        <f>'90.1 Data-SI'!T1276*Convert!$B$6/Convert!$B$5/$D1276</f>
        <v>0</v>
      </c>
      <c r="U1276" s="5">
        <f>'90.1 Data-SI'!U1276*Convert!$B$7/Convert!$B$5/$D1276</f>
        <v>11.168986980956523</v>
      </c>
      <c r="V1276" s="5">
        <f>'90.1 Data-SI'!V1276*Convert!$B$6/Convert!$B$5/$D1276</f>
        <v>0</v>
      </c>
      <c r="W1276" s="5">
        <f>'90.1 Data-SI'!W1276*Convert!$B$6/Convert!$B$5/$D1276</f>
        <v>605.20474152023337</v>
      </c>
      <c r="X1276" s="5">
        <f>'90.1 Data-SI'!X1276*Convert!$B$7/Convert!$B$5/$D1276</f>
        <v>3.1502607538248496E-2</v>
      </c>
      <c r="Y1276" s="5">
        <f t="shared" si="40"/>
        <v>605.23624412777167</v>
      </c>
      <c r="Z1276" s="5">
        <f>'90.1 Data-SI'!Z1276*Convert!$B$6/Convert!$B$5/$D1276</f>
        <v>32.72320159295473</v>
      </c>
      <c r="AA1276" s="5">
        <f>'90.1 Data-SI'!AA1276*Convert!$B$6/Convert!$B$5/$D1276</f>
        <v>945.65565770653848</v>
      </c>
      <c r="AB1276" s="5">
        <f t="shared" si="41"/>
        <v>978.37885929949323</v>
      </c>
    </row>
    <row r="1277" spans="1:28" x14ac:dyDescent="0.25">
      <c r="A1277" s="95">
        <v>2007</v>
      </c>
      <c r="B1277" s="95" t="s">
        <v>71</v>
      </c>
      <c r="C1277" s="52" t="s">
        <v>11</v>
      </c>
      <c r="D1277" s="5">
        <f>VLOOKUP(B1277,SWH!$A$4:$C$19,3,FALSE)</f>
        <v>2293.9899999999998</v>
      </c>
      <c r="E1277" s="5">
        <f>'90.1 Data-SI'!E1277*Convert!$B$6/Convert!$B$5/$D1277</f>
        <v>0</v>
      </c>
      <c r="F1277" s="5">
        <f>'90.1 Data-SI'!F1277*Convert!$B$7/Convert!$B$5/$D1277</f>
        <v>1.3126086474270209E-3</v>
      </c>
      <c r="G1277" s="5">
        <f>'90.1 Data-SI'!G1277*Convert!$B$6/Convert!$B$5/$D1277</f>
        <v>329.82824322105449</v>
      </c>
      <c r="H1277" s="5">
        <f>'90.1 Data-SI'!H1277*Convert!$B$6/Convert!$B$5/$D1277</f>
        <v>188.6962538827303</v>
      </c>
      <c r="I1277" s="5">
        <f>'90.1 Data-SI'!I1277*Convert!$B$6/Convert!$B$5/$D1277</f>
        <v>44.197222355420521</v>
      </c>
      <c r="J1277" s="5">
        <f>'90.1 Data-SI'!J1277*Convert!$B$6/Convert!$B$5/$D1277</f>
        <v>74.841908155174551</v>
      </c>
      <c r="K1277" s="5">
        <f>'90.1 Data-SI'!K1277*Convert!$B$7/Convert!$B$5/$D1277</f>
        <v>0</v>
      </c>
      <c r="L1277" s="5">
        <f>'90.1 Data-SI'!L1277*Convert!$B$6/Convert!$B$5/$D1277</f>
        <v>0</v>
      </c>
      <c r="M1277" s="5">
        <f>'90.1 Data-SI'!M1277*Convert!$B$6/Convert!$B$5/$D1277</f>
        <v>160.9545873734798</v>
      </c>
      <c r="N1277" s="5">
        <f>'90.1 Data-SI'!N1277*Convert!$B$6/Convert!$B$5/$D1277</f>
        <v>0</v>
      </c>
      <c r="O1277" s="5">
        <f>'90.1 Data-SI'!O1277*Convert!$B$6/Convert!$B$5/$D1277</f>
        <v>0</v>
      </c>
      <c r="P1277" s="5">
        <f>'90.1 Data-SI'!P1277*Convert!$B$6/Convert!$B$5/$D1277</f>
        <v>0</v>
      </c>
      <c r="Q1277" s="5">
        <f>'90.1 Data-SI'!Q1277*Convert!$B$6/Convert!$B$5/$D1277</f>
        <v>0</v>
      </c>
      <c r="R1277" s="5">
        <f>'90.1 Data-SI'!R1277*Convert!$B$6/Convert!$B$5/$D1277</f>
        <v>0</v>
      </c>
      <c r="S1277" s="5">
        <f>'90.1 Data-SI'!S1277*Convert!$B$6/Convert!$B$5/$D1277</f>
        <v>0</v>
      </c>
      <c r="T1277" s="5">
        <f>'90.1 Data-SI'!T1277*Convert!$B$6/Convert!$B$5/$D1277</f>
        <v>0</v>
      </c>
      <c r="U1277" s="5">
        <f>'90.1 Data-SI'!U1277*Convert!$B$7/Convert!$B$5/$D1277</f>
        <v>11.456448274743039</v>
      </c>
      <c r="V1277" s="5">
        <f>'90.1 Data-SI'!V1277*Convert!$B$6/Convert!$B$5/$D1277</f>
        <v>0</v>
      </c>
      <c r="W1277" s="5">
        <f>'90.1 Data-SI'!W1277*Convert!$B$6/Convert!$B$5/$D1277</f>
        <v>490.78283059453429</v>
      </c>
      <c r="X1277" s="5">
        <f>'90.1 Data-SI'!X1277*Convert!$B$7/Convert!$B$5/$D1277</f>
        <v>1.3126086474270209E-3</v>
      </c>
      <c r="Y1277" s="5">
        <f t="shared" si="40"/>
        <v>490.78414320318171</v>
      </c>
      <c r="Z1277" s="5">
        <f>'90.1 Data-SI'!Z1277*Convert!$B$6/Convert!$B$5/$D1277</f>
        <v>33.474841990495946</v>
      </c>
      <c r="AA1277" s="5">
        <f>'90.1 Data-SI'!AA1277*Convert!$B$6/Convert!$B$5/$D1277</f>
        <v>831.98922207836813</v>
      </c>
      <c r="AB1277" s="5">
        <f t="shared" si="41"/>
        <v>865.4640640688641</v>
      </c>
    </row>
    <row r="1278" spans="1:28" x14ac:dyDescent="0.25">
      <c r="A1278" s="95">
        <v>2007</v>
      </c>
      <c r="B1278" s="95" t="s">
        <v>71</v>
      </c>
      <c r="C1278" s="52" t="s">
        <v>13</v>
      </c>
      <c r="D1278" s="5">
        <f>VLOOKUP(B1278,SWH!$A$4:$C$19,3,FALSE)</f>
        <v>2293.9899999999998</v>
      </c>
      <c r="E1278" s="5">
        <f>'90.1 Data-SI'!E1278*Convert!$B$6/Convert!$B$5/$D1278</f>
        <v>0</v>
      </c>
      <c r="F1278" s="5">
        <f>'90.1 Data-SI'!F1278*Convert!$B$7/Convert!$B$5/$D1278</f>
        <v>1.3047329955424587</v>
      </c>
      <c r="G1278" s="5">
        <f>'90.1 Data-SI'!G1278*Convert!$B$6/Convert!$B$5/$D1278</f>
        <v>343.31175157694673</v>
      </c>
      <c r="H1278" s="5">
        <f>'90.1 Data-SI'!H1278*Convert!$B$6/Convert!$B$5/$D1278</f>
        <v>188.6962538827303</v>
      </c>
      <c r="I1278" s="5">
        <f>'90.1 Data-SI'!I1278*Convert!$B$6/Convert!$B$5/$D1278</f>
        <v>44.143533755596145</v>
      </c>
      <c r="J1278" s="5">
        <f>'90.1 Data-SI'!J1278*Convert!$B$6/Convert!$B$5/$D1278</f>
        <v>74.841908155174551</v>
      </c>
      <c r="K1278" s="5">
        <f>'90.1 Data-SI'!K1278*Convert!$B$7/Convert!$B$5/$D1278</f>
        <v>0</v>
      </c>
      <c r="L1278" s="5">
        <f>'90.1 Data-SI'!L1278*Convert!$B$6/Convert!$B$5/$D1278</f>
        <v>0</v>
      </c>
      <c r="M1278" s="5">
        <f>'90.1 Data-SI'!M1278*Convert!$B$6/Convert!$B$5/$D1278</f>
        <v>178.14644401724121</v>
      </c>
      <c r="N1278" s="5">
        <f>'90.1 Data-SI'!N1278*Convert!$B$6/Convert!$B$5/$D1278</f>
        <v>0</v>
      </c>
      <c r="O1278" s="5">
        <f>'90.1 Data-SI'!O1278*Convert!$B$6/Convert!$B$5/$D1278</f>
        <v>0</v>
      </c>
      <c r="P1278" s="5">
        <f>'90.1 Data-SI'!P1278*Convert!$B$6/Convert!$B$5/$D1278</f>
        <v>0</v>
      </c>
      <c r="Q1278" s="5">
        <f>'90.1 Data-SI'!Q1278*Convert!$B$6/Convert!$B$5/$D1278</f>
        <v>0</v>
      </c>
      <c r="R1278" s="5">
        <f>'90.1 Data-SI'!R1278*Convert!$B$6/Convert!$B$5/$D1278</f>
        <v>0</v>
      </c>
      <c r="S1278" s="5">
        <f>'90.1 Data-SI'!S1278*Convert!$B$6/Convert!$B$5/$D1278</f>
        <v>0</v>
      </c>
      <c r="T1278" s="5">
        <f>'90.1 Data-SI'!T1278*Convert!$B$6/Convert!$B$5/$D1278</f>
        <v>0</v>
      </c>
      <c r="U1278" s="5">
        <f>'90.1 Data-SI'!U1278*Convert!$B$7/Convert!$B$5/$D1278</f>
        <v>11.447260014211048</v>
      </c>
      <c r="V1278" s="5">
        <f>'90.1 Data-SI'!V1278*Convert!$B$6/Convert!$B$5/$D1278</f>
        <v>0</v>
      </c>
      <c r="W1278" s="5">
        <f>'90.1 Data-SI'!W1278*Convert!$B$6/Convert!$B$5/$D1278</f>
        <v>521.45819559418783</v>
      </c>
      <c r="X1278" s="5">
        <f>'90.1 Data-SI'!X1278*Convert!$B$7/Convert!$B$5/$D1278</f>
        <v>1.3047329955424587</v>
      </c>
      <c r="Y1278" s="5">
        <f t="shared" si="40"/>
        <v>522.76292858973034</v>
      </c>
      <c r="Z1278" s="5">
        <f>'90.1 Data-SI'!Z1278*Convert!$B$6/Convert!$B$5/$D1278</f>
        <v>37.259888278114168</v>
      </c>
      <c r="AA1278" s="5">
        <f>'90.1 Data-SI'!AA1278*Convert!$B$6/Convert!$B$5/$D1278</f>
        <v>866.39594476581556</v>
      </c>
      <c r="AB1278" s="5">
        <f t="shared" si="41"/>
        <v>903.65583304392976</v>
      </c>
    </row>
    <row r="1279" spans="1:28" x14ac:dyDescent="0.25">
      <c r="A1279" s="95">
        <v>2007</v>
      </c>
      <c r="B1279" s="95" t="s">
        <v>71</v>
      </c>
      <c r="C1279" s="52" t="s">
        <v>19</v>
      </c>
      <c r="D1279" s="5">
        <f>VLOOKUP(B1279,SWH!$A$4:$C$19,3,FALSE)</f>
        <v>2293.9899999999998</v>
      </c>
      <c r="E1279" s="5">
        <f>'90.1 Data-SI'!E1279*Convert!$B$6/Convert!$B$5/$D1279</f>
        <v>0</v>
      </c>
      <c r="F1279" s="5">
        <f>'90.1 Data-SI'!F1279*Convert!$B$7/Convert!$B$5/$D1279</f>
        <v>2.7722294633658682</v>
      </c>
      <c r="G1279" s="5">
        <f>'90.1 Data-SI'!G1279*Convert!$B$6/Convert!$B$5/$D1279</f>
        <v>251.57710897703225</v>
      </c>
      <c r="H1279" s="5">
        <f>'90.1 Data-SI'!H1279*Convert!$B$6/Convert!$B$5/$D1279</f>
        <v>188.6962538827303</v>
      </c>
      <c r="I1279" s="5">
        <f>'90.1 Data-SI'!I1279*Convert!$B$6/Convert!$B$5/$D1279</f>
        <v>44.128194155646327</v>
      </c>
      <c r="J1279" s="5">
        <f>'90.1 Data-SI'!J1279*Convert!$B$6/Convert!$B$5/$D1279</f>
        <v>74.841908155174551</v>
      </c>
      <c r="K1279" s="5">
        <f>'90.1 Data-SI'!K1279*Convert!$B$7/Convert!$B$5/$D1279</f>
        <v>0</v>
      </c>
      <c r="L1279" s="5">
        <f>'90.1 Data-SI'!L1279*Convert!$B$6/Convert!$B$5/$D1279</f>
        <v>0</v>
      </c>
      <c r="M1279" s="5">
        <f>'90.1 Data-SI'!M1279*Convert!$B$6/Convert!$B$5/$D1279</f>
        <v>149.62245791054985</v>
      </c>
      <c r="N1279" s="5">
        <f>'90.1 Data-SI'!N1279*Convert!$B$6/Convert!$B$5/$D1279</f>
        <v>0</v>
      </c>
      <c r="O1279" s="5">
        <f>'90.1 Data-SI'!O1279*Convert!$B$6/Convert!$B$5/$D1279</f>
        <v>0</v>
      </c>
      <c r="P1279" s="5">
        <f>'90.1 Data-SI'!P1279*Convert!$B$6/Convert!$B$5/$D1279</f>
        <v>0</v>
      </c>
      <c r="Q1279" s="5">
        <f>'90.1 Data-SI'!Q1279*Convert!$B$6/Convert!$B$5/$D1279</f>
        <v>0</v>
      </c>
      <c r="R1279" s="5">
        <f>'90.1 Data-SI'!R1279*Convert!$B$6/Convert!$B$5/$D1279</f>
        <v>0</v>
      </c>
      <c r="S1279" s="5">
        <f>'90.1 Data-SI'!S1279*Convert!$B$6/Convert!$B$5/$D1279</f>
        <v>0</v>
      </c>
      <c r="T1279" s="5">
        <f>'90.1 Data-SI'!T1279*Convert!$B$6/Convert!$B$5/$D1279</f>
        <v>0</v>
      </c>
      <c r="U1279" s="5">
        <f>'90.1 Data-SI'!U1279*Convert!$B$7/Convert!$B$5/$D1279</f>
        <v>11.741284351234702</v>
      </c>
      <c r="V1279" s="5">
        <f>'90.1 Data-SI'!V1279*Convert!$B$6/Convert!$B$5/$D1279</f>
        <v>0</v>
      </c>
      <c r="W1279" s="5">
        <f>'90.1 Data-SI'!W1279*Convert!$B$6/Convert!$B$5/$D1279</f>
        <v>401.19956688758208</v>
      </c>
      <c r="X1279" s="5">
        <f>'90.1 Data-SI'!X1279*Convert!$B$7/Convert!$B$5/$D1279</f>
        <v>2.7722294633658682</v>
      </c>
      <c r="Y1279" s="5">
        <f t="shared" si="40"/>
        <v>403.97179635094795</v>
      </c>
      <c r="Z1279" s="5">
        <f>'90.1 Data-SI'!Z1279*Convert!$B$6/Convert!$B$5/$D1279</f>
        <v>42.402489161291506</v>
      </c>
      <c r="AA1279" s="5">
        <f>'90.1 Data-SI'!AA1279*Convert!$B$6/Convert!$B$5/$D1279</f>
        <v>751.26457734243741</v>
      </c>
      <c r="AB1279" s="5">
        <f t="shared" si="41"/>
        <v>793.66706650372896</v>
      </c>
    </row>
    <row r="1280" spans="1:28" x14ac:dyDescent="0.25">
      <c r="A1280" s="95">
        <v>2007</v>
      </c>
      <c r="B1280" s="95" t="s">
        <v>71</v>
      </c>
      <c r="C1280" s="52" t="s">
        <v>20</v>
      </c>
      <c r="D1280" s="5">
        <f>VLOOKUP(B1280,SWH!$A$4:$C$19,3,FALSE)</f>
        <v>2293.9899999999998</v>
      </c>
      <c r="E1280" s="5">
        <f>'90.1 Data-SI'!E1280*Convert!$B$6/Convert!$B$5/$D1280</f>
        <v>0</v>
      </c>
      <c r="F1280" s="5">
        <f>'90.1 Data-SI'!F1280*Convert!$B$7/Convert!$B$5/$D1280</f>
        <v>1.3427986463178423</v>
      </c>
      <c r="G1280" s="5">
        <f>'90.1 Data-SI'!G1280*Convert!$B$6/Convert!$B$5/$D1280</f>
        <v>199.03514424890935</v>
      </c>
      <c r="H1280" s="5">
        <f>'90.1 Data-SI'!H1280*Convert!$B$6/Convert!$B$5/$D1280</f>
        <v>188.6962538827303</v>
      </c>
      <c r="I1280" s="5">
        <f>'90.1 Data-SI'!I1280*Convert!$B$6/Convert!$B$5/$D1280</f>
        <v>44.158873355545971</v>
      </c>
      <c r="J1280" s="5">
        <f>'90.1 Data-SI'!J1280*Convert!$B$6/Convert!$B$5/$D1280</f>
        <v>74.841908155174551</v>
      </c>
      <c r="K1280" s="5">
        <f>'90.1 Data-SI'!K1280*Convert!$B$7/Convert!$B$5/$D1280</f>
        <v>0</v>
      </c>
      <c r="L1280" s="5">
        <f>'90.1 Data-SI'!L1280*Convert!$B$6/Convert!$B$5/$D1280</f>
        <v>0</v>
      </c>
      <c r="M1280" s="5">
        <f>'90.1 Data-SI'!M1280*Convert!$B$6/Convert!$B$5/$D1280</f>
        <v>161.13482767289017</v>
      </c>
      <c r="N1280" s="5">
        <f>'90.1 Data-SI'!N1280*Convert!$B$6/Convert!$B$5/$D1280</f>
        <v>0</v>
      </c>
      <c r="O1280" s="5">
        <f>'90.1 Data-SI'!O1280*Convert!$B$6/Convert!$B$5/$D1280</f>
        <v>0</v>
      </c>
      <c r="P1280" s="5">
        <f>'90.1 Data-SI'!P1280*Convert!$B$6/Convert!$B$5/$D1280</f>
        <v>0</v>
      </c>
      <c r="Q1280" s="5">
        <f>'90.1 Data-SI'!Q1280*Convert!$B$6/Convert!$B$5/$D1280</f>
        <v>0</v>
      </c>
      <c r="R1280" s="5">
        <f>'90.1 Data-SI'!R1280*Convert!$B$6/Convert!$B$5/$D1280</f>
        <v>0</v>
      </c>
      <c r="S1280" s="5">
        <f>'90.1 Data-SI'!S1280*Convert!$B$6/Convert!$B$5/$D1280</f>
        <v>0</v>
      </c>
      <c r="T1280" s="5">
        <f>'90.1 Data-SI'!T1280*Convert!$B$6/Convert!$B$5/$D1280</f>
        <v>0</v>
      </c>
      <c r="U1280" s="5">
        <f>'90.1 Data-SI'!U1280*Convert!$B$7/Convert!$B$5/$D1280</f>
        <v>11.747847394471837</v>
      </c>
      <c r="V1280" s="5">
        <f>'90.1 Data-SI'!V1280*Convert!$B$6/Convert!$B$5/$D1280</f>
        <v>0</v>
      </c>
      <c r="W1280" s="5">
        <f>'90.1 Data-SI'!W1280*Convert!$B$6/Convert!$B$5/$D1280</f>
        <v>360.16997192179957</v>
      </c>
      <c r="X1280" s="5">
        <f>'90.1 Data-SI'!X1280*Convert!$B$7/Convert!$B$5/$D1280</f>
        <v>1.3427986463178423</v>
      </c>
      <c r="Y1280" s="5">
        <f t="shared" si="40"/>
        <v>361.51277056811739</v>
      </c>
      <c r="Z1280" s="5">
        <f>'90.1 Data-SI'!Z1280*Convert!$B$6/Convert!$B$5/$D1280</f>
        <v>38.245457574890132</v>
      </c>
      <c r="AA1280" s="5">
        <f>'90.1 Data-SI'!AA1280*Convert!$B$6/Convert!$B$5/$D1280</f>
        <v>706.10862999015296</v>
      </c>
      <c r="AB1280" s="5">
        <f t="shared" si="41"/>
        <v>744.35408756504307</v>
      </c>
    </row>
    <row r="1281" spans="1:28" x14ac:dyDescent="0.25">
      <c r="A1281" s="95">
        <v>2007</v>
      </c>
      <c r="B1281" s="95" t="s">
        <v>71</v>
      </c>
      <c r="C1281" s="52" t="s">
        <v>3</v>
      </c>
      <c r="D1281" s="5">
        <f>VLOOKUP(B1281,SWH!$A$4:$C$19,3,FALSE)</f>
        <v>2293.9899999999998</v>
      </c>
      <c r="E1281" s="5">
        <f>'90.1 Data-SI'!E1281*Convert!$B$6/Convert!$B$5/$D1281</f>
        <v>0</v>
      </c>
      <c r="F1281" s="5">
        <f>'90.1 Data-SI'!F1281*Convert!$B$7/Convert!$B$5/$D1281</f>
        <v>17.907919776846846</v>
      </c>
      <c r="G1281" s="5">
        <f>'90.1 Data-SI'!G1281*Convert!$B$6/Convert!$B$5/$D1281</f>
        <v>150.31273990829177</v>
      </c>
      <c r="H1281" s="5">
        <f>'90.1 Data-SI'!H1281*Convert!$B$6/Convert!$B$5/$D1281</f>
        <v>188.6962538827303</v>
      </c>
      <c r="I1281" s="5">
        <f>'90.1 Data-SI'!I1281*Convert!$B$6/Convert!$B$5/$D1281</f>
        <v>44.151203555571051</v>
      </c>
      <c r="J1281" s="5">
        <f>'90.1 Data-SI'!J1281*Convert!$B$6/Convert!$B$5/$D1281</f>
        <v>74.841908155174551</v>
      </c>
      <c r="K1281" s="5">
        <f>'90.1 Data-SI'!K1281*Convert!$B$7/Convert!$B$5/$D1281</f>
        <v>0</v>
      </c>
      <c r="L1281" s="5">
        <f>'90.1 Data-SI'!L1281*Convert!$B$6/Convert!$B$5/$D1281</f>
        <v>0</v>
      </c>
      <c r="M1281" s="5">
        <f>'90.1 Data-SI'!M1281*Convert!$B$6/Convert!$B$5/$D1281</f>
        <v>150.46997080777743</v>
      </c>
      <c r="N1281" s="5">
        <f>'90.1 Data-SI'!N1281*Convert!$B$6/Convert!$B$5/$D1281</f>
        <v>0</v>
      </c>
      <c r="O1281" s="5">
        <f>'90.1 Data-SI'!O1281*Convert!$B$6/Convert!$B$5/$D1281</f>
        <v>0</v>
      </c>
      <c r="P1281" s="5">
        <f>'90.1 Data-SI'!P1281*Convert!$B$6/Convert!$B$5/$D1281</f>
        <v>0</v>
      </c>
      <c r="Q1281" s="5">
        <f>'90.1 Data-SI'!Q1281*Convert!$B$6/Convert!$B$5/$D1281</f>
        <v>0</v>
      </c>
      <c r="R1281" s="5">
        <f>'90.1 Data-SI'!R1281*Convert!$B$6/Convert!$B$5/$D1281</f>
        <v>0</v>
      </c>
      <c r="S1281" s="5">
        <f>'90.1 Data-SI'!S1281*Convert!$B$6/Convert!$B$5/$D1281</f>
        <v>0</v>
      </c>
      <c r="T1281" s="5">
        <f>'90.1 Data-SI'!T1281*Convert!$B$6/Convert!$B$5/$D1281</f>
        <v>0</v>
      </c>
      <c r="U1281" s="5">
        <f>'90.1 Data-SI'!U1281*Convert!$B$7/Convert!$B$5/$D1281</f>
        <v>12.238763028609542</v>
      </c>
      <c r="V1281" s="5">
        <f>'90.1 Data-SI'!V1281*Convert!$B$6/Convert!$B$5/$D1281</f>
        <v>0</v>
      </c>
      <c r="W1281" s="5">
        <f>'90.1 Data-SI'!W1281*Convert!$B$6/Convert!$B$5/$D1281</f>
        <v>300.78271071606912</v>
      </c>
      <c r="X1281" s="5">
        <f>'90.1 Data-SI'!X1281*Convert!$B$7/Convert!$B$5/$D1281</f>
        <v>17.907919776846846</v>
      </c>
      <c r="Y1281" s="5">
        <f t="shared" si="40"/>
        <v>318.69063049291594</v>
      </c>
      <c r="Z1281" s="5">
        <f>'90.1 Data-SI'!Z1281*Convert!$B$6/Convert!$B$5/$D1281</f>
        <v>88.076148011882267</v>
      </c>
      <c r="AA1281" s="5">
        <f>'90.1 Data-SI'!AA1281*Convert!$B$6/Convert!$B$5/$D1281</f>
        <v>696.54438942143997</v>
      </c>
      <c r="AB1281" s="5">
        <f t="shared" si="41"/>
        <v>784.62053743332228</v>
      </c>
    </row>
    <row r="1282" spans="1:28" x14ac:dyDescent="0.25">
      <c r="A1282" s="95">
        <v>2007</v>
      </c>
      <c r="B1282" s="95" t="s">
        <v>71</v>
      </c>
      <c r="C1282" s="52" t="s">
        <v>7</v>
      </c>
      <c r="D1282" s="5">
        <f>VLOOKUP(B1282,SWH!$A$4:$C$19,3,FALSE)</f>
        <v>2293.9899999999998</v>
      </c>
      <c r="E1282" s="5">
        <f>'90.1 Data-SI'!E1282*Convert!$B$6/Convert!$B$5/$D1282</f>
        <v>0</v>
      </c>
      <c r="F1282" s="5">
        <f>'90.1 Data-SI'!F1282*Convert!$B$7/Convert!$B$5/$D1282</f>
        <v>3.8748207272045656</v>
      </c>
      <c r="G1282" s="5">
        <f>'90.1 Data-SI'!G1282*Convert!$B$6/Convert!$B$5/$D1282</f>
        <v>129.69631757573291</v>
      </c>
      <c r="H1282" s="5">
        <f>'90.1 Data-SI'!H1282*Convert!$B$6/Convert!$B$5/$D1282</f>
        <v>188.6962538827303</v>
      </c>
      <c r="I1282" s="5">
        <f>'90.1 Data-SI'!I1282*Convert!$B$6/Convert!$B$5/$D1282</f>
        <v>44.151203555571051</v>
      </c>
      <c r="J1282" s="5">
        <f>'90.1 Data-SI'!J1282*Convert!$B$6/Convert!$B$5/$D1282</f>
        <v>74.841908155174551</v>
      </c>
      <c r="K1282" s="5">
        <f>'90.1 Data-SI'!K1282*Convert!$B$7/Convert!$B$5/$D1282</f>
        <v>0</v>
      </c>
      <c r="L1282" s="5">
        <f>'90.1 Data-SI'!L1282*Convert!$B$6/Convert!$B$5/$D1282</f>
        <v>0</v>
      </c>
      <c r="M1282" s="5">
        <f>'90.1 Data-SI'!M1282*Convert!$B$6/Convert!$B$5/$D1282</f>
        <v>163.98032346358193</v>
      </c>
      <c r="N1282" s="5">
        <f>'90.1 Data-SI'!N1282*Convert!$B$6/Convert!$B$5/$D1282</f>
        <v>0</v>
      </c>
      <c r="O1282" s="5">
        <f>'90.1 Data-SI'!O1282*Convert!$B$6/Convert!$B$5/$D1282</f>
        <v>0</v>
      </c>
      <c r="P1282" s="5">
        <f>'90.1 Data-SI'!P1282*Convert!$B$6/Convert!$B$5/$D1282</f>
        <v>0</v>
      </c>
      <c r="Q1282" s="5">
        <f>'90.1 Data-SI'!Q1282*Convert!$B$6/Convert!$B$5/$D1282</f>
        <v>0</v>
      </c>
      <c r="R1282" s="5">
        <f>'90.1 Data-SI'!R1282*Convert!$B$6/Convert!$B$5/$D1282</f>
        <v>0</v>
      </c>
      <c r="S1282" s="5">
        <f>'90.1 Data-SI'!S1282*Convert!$B$6/Convert!$B$5/$D1282</f>
        <v>0</v>
      </c>
      <c r="T1282" s="5">
        <f>'90.1 Data-SI'!T1282*Convert!$B$6/Convert!$B$5/$D1282</f>
        <v>0</v>
      </c>
      <c r="U1282" s="5">
        <f>'90.1 Data-SI'!U1282*Convert!$B$7/Convert!$B$5/$D1282</f>
        <v>12.099626511982279</v>
      </c>
      <c r="V1282" s="5">
        <f>'90.1 Data-SI'!V1282*Convert!$B$6/Convert!$B$5/$D1282</f>
        <v>0</v>
      </c>
      <c r="W1282" s="5">
        <f>'90.1 Data-SI'!W1282*Convert!$B$6/Convert!$B$5/$D1282</f>
        <v>293.6766410393148</v>
      </c>
      <c r="X1282" s="5">
        <f>'90.1 Data-SI'!X1282*Convert!$B$7/Convert!$B$5/$D1282</f>
        <v>3.8748207272045656</v>
      </c>
      <c r="Y1282" s="5">
        <f t="shared" si="40"/>
        <v>297.55146176651937</v>
      </c>
      <c r="Z1282" s="5">
        <f>'90.1 Data-SI'!Z1282*Convert!$B$6/Convert!$B$5/$D1282</f>
        <v>46.670732847329091</v>
      </c>
      <c r="AA1282" s="5">
        <f>'90.1 Data-SI'!AA1282*Convert!$B$6/Convert!$B$5/$D1282</f>
        <v>648.03290458013248</v>
      </c>
      <c r="AB1282" s="5">
        <f t="shared" si="41"/>
        <v>694.70363742746156</v>
      </c>
    </row>
    <row r="1283" spans="1:28" x14ac:dyDescent="0.25">
      <c r="A1283" s="95">
        <v>2007</v>
      </c>
      <c r="B1283" s="95" t="s">
        <v>71</v>
      </c>
      <c r="C1283" s="52" t="s">
        <v>17</v>
      </c>
      <c r="D1283" s="5">
        <f>VLOOKUP(B1283,SWH!$A$4:$C$19,3,FALSE)</f>
        <v>2293.9899999999998</v>
      </c>
      <c r="E1283" s="5">
        <f>'90.1 Data-SI'!E1283*Convert!$B$6/Convert!$B$5/$D1283</f>
        <v>0</v>
      </c>
      <c r="F1283" s="5">
        <f>'90.1 Data-SI'!F1283*Convert!$B$7/Convert!$B$5/$D1283</f>
        <v>2.2734381773436003</v>
      </c>
      <c r="G1283" s="5">
        <f>'90.1 Data-SI'!G1283*Convert!$B$6/Convert!$B$5/$D1283</f>
        <v>62.282610696258971</v>
      </c>
      <c r="H1283" s="5">
        <f>'90.1 Data-SI'!H1283*Convert!$B$6/Convert!$B$5/$D1283</f>
        <v>188.6962538827303</v>
      </c>
      <c r="I1283" s="5">
        <f>'90.1 Data-SI'!I1283*Convert!$B$6/Convert!$B$5/$D1283</f>
        <v>44.143533755596145</v>
      </c>
      <c r="J1283" s="5">
        <f>'90.1 Data-SI'!J1283*Convert!$B$6/Convert!$B$5/$D1283</f>
        <v>74.841908155174551</v>
      </c>
      <c r="K1283" s="5">
        <f>'90.1 Data-SI'!K1283*Convert!$B$7/Convert!$B$5/$D1283</f>
        <v>0</v>
      </c>
      <c r="L1283" s="5">
        <f>'90.1 Data-SI'!L1283*Convert!$B$6/Convert!$B$5/$D1283</f>
        <v>0</v>
      </c>
      <c r="M1283" s="5">
        <f>'90.1 Data-SI'!M1283*Convert!$B$6/Convert!$B$5/$D1283</f>
        <v>142.79250103289223</v>
      </c>
      <c r="N1283" s="5">
        <f>'90.1 Data-SI'!N1283*Convert!$B$6/Convert!$B$5/$D1283</f>
        <v>0</v>
      </c>
      <c r="O1283" s="5">
        <f>'90.1 Data-SI'!O1283*Convert!$B$6/Convert!$B$5/$D1283</f>
        <v>0</v>
      </c>
      <c r="P1283" s="5">
        <f>'90.1 Data-SI'!P1283*Convert!$B$6/Convert!$B$5/$D1283</f>
        <v>0</v>
      </c>
      <c r="Q1283" s="5">
        <f>'90.1 Data-SI'!Q1283*Convert!$B$6/Convert!$B$5/$D1283</f>
        <v>0</v>
      </c>
      <c r="R1283" s="5">
        <f>'90.1 Data-SI'!R1283*Convert!$B$6/Convert!$B$5/$D1283</f>
        <v>0</v>
      </c>
      <c r="S1283" s="5">
        <f>'90.1 Data-SI'!S1283*Convert!$B$6/Convert!$B$5/$D1283</f>
        <v>0</v>
      </c>
      <c r="T1283" s="5">
        <f>'90.1 Data-SI'!T1283*Convert!$B$6/Convert!$B$5/$D1283</f>
        <v>0</v>
      </c>
      <c r="U1283" s="5">
        <f>'90.1 Data-SI'!U1283*Convert!$B$7/Convert!$B$5/$D1283</f>
        <v>12.275516070737499</v>
      </c>
      <c r="V1283" s="5">
        <f>'90.1 Data-SI'!V1283*Convert!$B$6/Convert!$B$5/$D1283</f>
        <v>0</v>
      </c>
      <c r="W1283" s="5">
        <f>'90.1 Data-SI'!W1283*Convert!$B$6/Convert!$B$5/$D1283</f>
        <v>205.07511172915119</v>
      </c>
      <c r="X1283" s="5">
        <f>'90.1 Data-SI'!X1283*Convert!$B$7/Convert!$B$5/$D1283</f>
        <v>2.2734381773436003</v>
      </c>
      <c r="Y1283" s="5">
        <f t="shared" ref="Y1283:Y1346" si="42">SUM(W1283:X1283)</f>
        <v>207.34854990649478</v>
      </c>
      <c r="Z1283" s="5">
        <f>'90.1 Data-SI'!Z1283*Convert!$B$6/Convert!$B$5/$D1283</f>
        <v>42.506031460952805</v>
      </c>
      <c r="AA1283" s="5">
        <f>'90.1 Data-SI'!AA1283*Convert!$B$6/Convert!$B$5/$D1283</f>
        <v>555.25900408361747</v>
      </c>
      <c r="AB1283" s="5">
        <f t="shared" ref="AB1283:AB1346" si="43">SUM(Z1283:AA1283)</f>
        <v>597.76503554457031</v>
      </c>
    </row>
    <row r="1284" spans="1:28" x14ac:dyDescent="0.25">
      <c r="A1284" s="95">
        <v>2007</v>
      </c>
      <c r="B1284" s="95" t="s">
        <v>71</v>
      </c>
      <c r="C1284" s="52" t="s">
        <v>14</v>
      </c>
      <c r="D1284" s="5">
        <f>VLOOKUP(B1284,SWH!$A$4:$C$19,3,FALSE)</f>
        <v>2293.9899999999998</v>
      </c>
      <c r="E1284" s="5">
        <f>'90.1 Data-SI'!E1284*Convert!$B$6/Convert!$B$5/$D1284</f>
        <v>0</v>
      </c>
      <c r="F1284" s="5">
        <f>'90.1 Data-SI'!F1284*Convert!$B$7/Convert!$B$5/$D1284</f>
        <v>48.519266043492401</v>
      </c>
      <c r="G1284" s="5">
        <f>'90.1 Data-SI'!G1284*Convert!$B$6/Convert!$B$5/$D1284</f>
        <v>98.050722879253101</v>
      </c>
      <c r="H1284" s="5">
        <f>'90.1 Data-SI'!H1284*Convert!$B$6/Convert!$B$5/$D1284</f>
        <v>188.6962538827303</v>
      </c>
      <c r="I1284" s="5">
        <f>'90.1 Data-SI'!I1284*Convert!$B$6/Convert!$B$5/$D1284</f>
        <v>44.082175355796871</v>
      </c>
      <c r="J1284" s="5">
        <f>'90.1 Data-SI'!J1284*Convert!$B$6/Convert!$B$5/$D1284</f>
        <v>74.841908155174551</v>
      </c>
      <c r="K1284" s="5">
        <f>'90.1 Data-SI'!K1284*Convert!$B$7/Convert!$B$5/$D1284</f>
        <v>0</v>
      </c>
      <c r="L1284" s="5">
        <f>'90.1 Data-SI'!L1284*Convert!$B$6/Convert!$B$5/$D1284</f>
        <v>0</v>
      </c>
      <c r="M1284" s="5">
        <f>'90.1 Data-SI'!M1284*Convert!$B$6/Convert!$B$5/$D1284</f>
        <v>149.49207131097637</v>
      </c>
      <c r="N1284" s="5">
        <f>'90.1 Data-SI'!N1284*Convert!$B$6/Convert!$B$5/$D1284</f>
        <v>0</v>
      </c>
      <c r="O1284" s="5">
        <f>'90.1 Data-SI'!O1284*Convert!$B$6/Convert!$B$5/$D1284</f>
        <v>0</v>
      </c>
      <c r="P1284" s="5">
        <f>'90.1 Data-SI'!P1284*Convert!$B$6/Convert!$B$5/$D1284</f>
        <v>0</v>
      </c>
      <c r="Q1284" s="5">
        <f>'90.1 Data-SI'!Q1284*Convert!$B$6/Convert!$B$5/$D1284</f>
        <v>0</v>
      </c>
      <c r="R1284" s="5">
        <f>'90.1 Data-SI'!R1284*Convert!$B$6/Convert!$B$5/$D1284</f>
        <v>0</v>
      </c>
      <c r="S1284" s="5">
        <f>'90.1 Data-SI'!S1284*Convert!$B$6/Convert!$B$5/$D1284</f>
        <v>0</v>
      </c>
      <c r="T1284" s="5">
        <f>'90.1 Data-SI'!T1284*Convert!$B$6/Convert!$B$5/$D1284</f>
        <v>0</v>
      </c>
      <c r="U1284" s="5">
        <f>'90.1 Data-SI'!U1284*Convert!$B$7/Convert!$B$5/$D1284</f>
        <v>12.635170840132504</v>
      </c>
      <c r="V1284" s="5">
        <f>'90.1 Data-SI'!V1284*Convert!$B$6/Convert!$B$5/$D1284</f>
        <v>0</v>
      </c>
      <c r="W1284" s="5">
        <f>'90.1 Data-SI'!W1284*Convert!$B$6/Convert!$B$5/$D1284</f>
        <v>247.54279419022944</v>
      </c>
      <c r="X1284" s="5">
        <f>'90.1 Data-SI'!X1284*Convert!$B$7/Convert!$B$5/$D1284</f>
        <v>48.519266043492401</v>
      </c>
      <c r="Y1284" s="5">
        <f t="shared" si="42"/>
        <v>296.06206023372187</v>
      </c>
      <c r="Z1284" s="5">
        <f>'90.1 Data-SI'!Z1284*Convert!$B$6/Convert!$B$5/$D1284</f>
        <v>178.67182531552254</v>
      </c>
      <c r="AA1284" s="5">
        <f>'90.1 Data-SI'!AA1284*Convert!$B$6/Convert!$B$5/$D1284</f>
        <v>733.8311219994664</v>
      </c>
      <c r="AB1284" s="5">
        <f t="shared" si="43"/>
        <v>912.50294731498889</v>
      </c>
    </row>
    <row r="1285" spans="1:28" x14ac:dyDescent="0.25">
      <c r="A1285" s="95">
        <v>2007</v>
      </c>
      <c r="B1285" s="95" t="s">
        <v>71</v>
      </c>
      <c r="C1285" s="52" t="s">
        <v>2</v>
      </c>
      <c r="D1285" s="5">
        <f>VLOOKUP(B1285,SWH!$A$4:$C$19,3,FALSE)</f>
        <v>2293.9899999999998</v>
      </c>
      <c r="E1285" s="5">
        <f>'90.1 Data-SI'!E1285*Convert!$B$6/Convert!$B$5/$D1285</f>
        <v>0</v>
      </c>
      <c r="F1285" s="5">
        <f>'90.1 Data-SI'!F1285*Convert!$B$7/Convert!$B$5/$D1285</f>
        <v>12.498659540800091</v>
      </c>
      <c r="G1285" s="5">
        <f>'90.1 Data-SI'!G1285*Convert!$B$6/Convert!$B$5/$D1285</f>
        <v>85.058081721755073</v>
      </c>
      <c r="H1285" s="5">
        <f>'90.1 Data-SI'!H1285*Convert!$B$6/Convert!$B$5/$D1285</f>
        <v>188.6962538827303</v>
      </c>
      <c r="I1285" s="5">
        <f>'90.1 Data-SI'!I1285*Convert!$B$6/Convert!$B$5/$D1285</f>
        <v>44.116689455683968</v>
      </c>
      <c r="J1285" s="5">
        <f>'90.1 Data-SI'!J1285*Convert!$B$6/Convert!$B$5/$D1285</f>
        <v>74.841908155174551</v>
      </c>
      <c r="K1285" s="5">
        <f>'90.1 Data-SI'!K1285*Convert!$B$7/Convert!$B$5/$D1285</f>
        <v>0</v>
      </c>
      <c r="L1285" s="5">
        <f>'90.1 Data-SI'!L1285*Convert!$B$6/Convert!$B$5/$D1285</f>
        <v>0</v>
      </c>
      <c r="M1285" s="5">
        <f>'90.1 Data-SI'!M1285*Convert!$B$6/Convert!$B$5/$D1285</f>
        <v>171.70764693830401</v>
      </c>
      <c r="N1285" s="5">
        <f>'90.1 Data-SI'!N1285*Convert!$B$6/Convert!$B$5/$D1285</f>
        <v>0</v>
      </c>
      <c r="O1285" s="5">
        <f>'90.1 Data-SI'!O1285*Convert!$B$6/Convert!$B$5/$D1285</f>
        <v>0</v>
      </c>
      <c r="P1285" s="5">
        <f>'90.1 Data-SI'!P1285*Convert!$B$6/Convert!$B$5/$D1285</f>
        <v>0</v>
      </c>
      <c r="Q1285" s="5">
        <f>'90.1 Data-SI'!Q1285*Convert!$B$6/Convert!$B$5/$D1285</f>
        <v>0</v>
      </c>
      <c r="R1285" s="5">
        <f>'90.1 Data-SI'!R1285*Convert!$B$6/Convert!$B$5/$D1285</f>
        <v>0</v>
      </c>
      <c r="S1285" s="5">
        <f>'90.1 Data-SI'!S1285*Convert!$B$6/Convert!$B$5/$D1285</f>
        <v>0</v>
      </c>
      <c r="T1285" s="5">
        <f>'90.1 Data-SI'!T1285*Convert!$B$6/Convert!$B$5/$D1285</f>
        <v>0</v>
      </c>
      <c r="U1285" s="5">
        <f>'90.1 Data-SI'!U1285*Convert!$B$7/Convert!$B$5/$D1285</f>
        <v>12.515723453216646</v>
      </c>
      <c r="V1285" s="5">
        <f>'90.1 Data-SI'!V1285*Convert!$B$6/Convert!$B$5/$D1285</f>
        <v>0</v>
      </c>
      <c r="W1285" s="5">
        <f>'90.1 Data-SI'!W1285*Convert!$B$6/Convert!$B$5/$D1285</f>
        <v>256.7657286600591</v>
      </c>
      <c r="X1285" s="5">
        <f>'90.1 Data-SI'!X1285*Convert!$B$7/Convert!$B$5/$D1285</f>
        <v>12.498659540800091</v>
      </c>
      <c r="Y1285" s="5">
        <f t="shared" si="42"/>
        <v>269.26438820085917</v>
      </c>
      <c r="Z1285" s="5">
        <f>'90.1 Data-SI'!Z1285*Convert!$B$6/Convert!$B$5/$D1285</f>
        <v>73.081689060932646</v>
      </c>
      <c r="AA1285" s="5">
        <f>'90.1 Data-SI'!AA1285*Convert!$B$6/Convert!$B$5/$D1285</f>
        <v>637.49843431459306</v>
      </c>
      <c r="AB1285" s="5">
        <f t="shared" si="43"/>
        <v>710.58012337552566</v>
      </c>
    </row>
    <row r="1286" spans="1:28" x14ac:dyDescent="0.25">
      <c r="A1286" s="95">
        <v>2007</v>
      </c>
      <c r="B1286" s="95" t="s">
        <v>71</v>
      </c>
      <c r="C1286" s="52" t="s">
        <v>18</v>
      </c>
      <c r="D1286" s="5">
        <f>VLOOKUP(B1286,SWH!$A$4:$C$19,3,FALSE)</f>
        <v>2293.9899999999998</v>
      </c>
      <c r="E1286" s="5">
        <f>'90.1 Data-SI'!E1286*Convert!$B$6/Convert!$B$5/$D1286</f>
        <v>0</v>
      </c>
      <c r="F1286" s="5">
        <f>'90.1 Data-SI'!F1286*Convert!$B$7/Convert!$B$5/$D1286</f>
        <v>27.554280726788022</v>
      </c>
      <c r="G1286" s="5">
        <f>'90.1 Data-SI'!G1286*Convert!$B$6/Convert!$B$5/$D1286</f>
        <v>25.080245917956635</v>
      </c>
      <c r="H1286" s="5">
        <f>'90.1 Data-SI'!H1286*Convert!$B$6/Convert!$B$5/$D1286</f>
        <v>188.6962538827303</v>
      </c>
      <c r="I1286" s="5">
        <f>'90.1 Data-SI'!I1286*Convert!$B$6/Convert!$B$5/$D1286</f>
        <v>44.032321655959947</v>
      </c>
      <c r="J1286" s="5">
        <f>'90.1 Data-SI'!J1286*Convert!$B$6/Convert!$B$5/$D1286</f>
        <v>74.841908155174551</v>
      </c>
      <c r="K1286" s="5">
        <f>'90.1 Data-SI'!K1286*Convert!$B$7/Convert!$B$5/$D1286</f>
        <v>0</v>
      </c>
      <c r="L1286" s="5">
        <f>'90.1 Data-SI'!L1286*Convert!$B$6/Convert!$B$5/$D1286</f>
        <v>0</v>
      </c>
      <c r="M1286" s="5">
        <f>'90.1 Data-SI'!M1286*Convert!$B$6/Convert!$B$5/$D1286</f>
        <v>142.52789293375781</v>
      </c>
      <c r="N1286" s="5">
        <f>'90.1 Data-SI'!N1286*Convert!$B$6/Convert!$B$5/$D1286</f>
        <v>0</v>
      </c>
      <c r="O1286" s="5">
        <f>'90.1 Data-SI'!O1286*Convert!$B$6/Convert!$B$5/$D1286</f>
        <v>0</v>
      </c>
      <c r="P1286" s="5">
        <f>'90.1 Data-SI'!P1286*Convert!$B$6/Convert!$B$5/$D1286</f>
        <v>0</v>
      </c>
      <c r="Q1286" s="5">
        <f>'90.1 Data-SI'!Q1286*Convert!$B$6/Convert!$B$5/$D1286</f>
        <v>0</v>
      </c>
      <c r="R1286" s="5">
        <f>'90.1 Data-SI'!R1286*Convert!$B$6/Convert!$B$5/$D1286</f>
        <v>0</v>
      </c>
      <c r="S1286" s="5">
        <f>'90.1 Data-SI'!S1286*Convert!$B$6/Convert!$B$5/$D1286</f>
        <v>0</v>
      </c>
      <c r="T1286" s="5">
        <f>'90.1 Data-SI'!T1286*Convert!$B$6/Convert!$B$5/$D1286</f>
        <v>0</v>
      </c>
      <c r="U1286" s="5">
        <f>'90.1 Data-SI'!U1286*Convert!$B$7/Convert!$B$5/$D1286</f>
        <v>12.748055183811228</v>
      </c>
      <c r="V1286" s="5">
        <f>'90.1 Data-SI'!V1286*Convert!$B$6/Convert!$B$5/$D1286</f>
        <v>0</v>
      </c>
      <c r="W1286" s="5">
        <f>'90.1 Data-SI'!W1286*Convert!$B$6/Convert!$B$5/$D1286</f>
        <v>167.60813885171447</v>
      </c>
      <c r="X1286" s="5">
        <f>'90.1 Data-SI'!X1286*Convert!$B$7/Convert!$B$5/$D1286</f>
        <v>27.554280726788022</v>
      </c>
      <c r="Y1286" s="5">
        <f t="shared" si="42"/>
        <v>195.16241957850249</v>
      </c>
      <c r="Z1286" s="5">
        <f>'90.1 Data-SI'!Z1286*Convert!$B$6/Convert!$B$5/$D1286</f>
        <v>117.74676921482271</v>
      </c>
      <c r="AA1286" s="5">
        <f>'90.1 Data-SI'!AA1286*Convert!$B$6/Convert!$B$5/$D1286</f>
        <v>592.92539176040191</v>
      </c>
      <c r="AB1286" s="5">
        <f t="shared" si="43"/>
        <v>710.67216097522464</v>
      </c>
    </row>
    <row r="1287" spans="1:28" x14ac:dyDescent="0.25">
      <c r="A1287" s="95">
        <v>2007</v>
      </c>
      <c r="B1287" s="95" t="s">
        <v>71</v>
      </c>
      <c r="C1287" s="52" t="s">
        <v>4</v>
      </c>
      <c r="D1287" s="5">
        <f>VLOOKUP(B1287,SWH!$A$4:$C$19,3,FALSE)</f>
        <v>2293.9899999999998</v>
      </c>
      <c r="E1287" s="5">
        <f>'90.1 Data-SI'!E1287*Convert!$B$6/Convert!$B$5/$D1287</f>
        <v>0</v>
      </c>
      <c r="F1287" s="5">
        <f>'90.1 Data-SI'!F1287*Convert!$B$7/Convert!$B$5/$D1287</f>
        <v>74.746499427731706</v>
      </c>
      <c r="G1287" s="5">
        <f>'90.1 Data-SI'!G1287*Convert!$B$6/Convert!$B$5/$D1287</f>
        <v>60.963405100574413</v>
      </c>
      <c r="H1287" s="5">
        <f>'90.1 Data-SI'!H1287*Convert!$B$6/Convert!$B$5/$D1287</f>
        <v>188.6962538827303</v>
      </c>
      <c r="I1287" s="5">
        <f>'90.1 Data-SI'!I1287*Convert!$B$6/Convert!$B$5/$D1287</f>
        <v>44.097514955746689</v>
      </c>
      <c r="J1287" s="5">
        <f>'90.1 Data-SI'!J1287*Convert!$B$6/Convert!$B$5/$D1287</f>
        <v>74.841908155174551</v>
      </c>
      <c r="K1287" s="5">
        <f>'90.1 Data-SI'!K1287*Convert!$B$7/Convert!$B$5/$D1287</f>
        <v>0</v>
      </c>
      <c r="L1287" s="5">
        <f>'90.1 Data-SI'!L1287*Convert!$B$6/Convert!$B$5/$D1287</f>
        <v>0</v>
      </c>
      <c r="M1287" s="5">
        <f>'90.1 Data-SI'!M1287*Convert!$B$6/Convert!$B$5/$D1287</f>
        <v>148.65989801369861</v>
      </c>
      <c r="N1287" s="5">
        <f>'90.1 Data-SI'!N1287*Convert!$B$6/Convert!$B$5/$D1287</f>
        <v>0</v>
      </c>
      <c r="O1287" s="5">
        <f>'90.1 Data-SI'!O1287*Convert!$B$6/Convert!$B$5/$D1287</f>
        <v>0</v>
      </c>
      <c r="P1287" s="5">
        <f>'90.1 Data-SI'!P1287*Convert!$B$6/Convert!$B$5/$D1287</f>
        <v>0</v>
      </c>
      <c r="Q1287" s="5">
        <f>'90.1 Data-SI'!Q1287*Convert!$B$6/Convert!$B$5/$D1287</f>
        <v>0</v>
      </c>
      <c r="R1287" s="5">
        <f>'90.1 Data-SI'!R1287*Convert!$B$6/Convert!$B$5/$D1287</f>
        <v>0</v>
      </c>
      <c r="S1287" s="5">
        <f>'90.1 Data-SI'!S1287*Convert!$B$6/Convert!$B$5/$D1287</f>
        <v>0</v>
      </c>
      <c r="T1287" s="5">
        <f>'90.1 Data-SI'!T1287*Convert!$B$6/Convert!$B$5/$D1287</f>
        <v>0</v>
      </c>
      <c r="U1287" s="5">
        <f>'90.1 Data-SI'!U1287*Convert!$B$7/Convert!$B$5/$D1287</f>
        <v>12.96201039334183</v>
      </c>
      <c r="V1287" s="5">
        <f>'90.1 Data-SI'!V1287*Convert!$B$6/Convert!$B$5/$D1287</f>
        <v>0</v>
      </c>
      <c r="W1287" s="5">
        <f>'90.1 Data-SI'!W1287*Convert!$B$6/Convert!$B$5/$D1287</f>
        <v>209.62330311427303</v>
      </c>
      <c r="X1287" s="5">
        <f>'90.1 Data-SI'!X1287*Convert!$B$7/Convert!$B$5/$D1287</f>
        <v>74.746499427731706</v>
      </c>
      <c r="Y1287" s="5">
        <f t="shared" si="42"/>
        <v>284.36980254200472</v>
      </c>
      <c r="Z1287" s="5">
        <f>'90.1 Data-SI'!Z1287*Convert!$B$6/Convert!$B$5/$D1287</f>
        <v>256.24801716175267</v>
      </c>
      <c r="AA1287" s="5">
        <f>'90.1 Data-SI'!AA1287*Convert!$B$6/Convert!$B$5/$D1287</f>
        <v>773.50316236968968</v>
      </c>
      <c r="AB1287" s="5">
        <f t="shared" si="43"/>
        <v>1029.7511795314424</v>
      </c>
    </row>
    <row r="1288" spans="1:28" x14ac:dyDescent="0.25">
      <c r="A1288" s="95">
        <v>2007</v>
      </c>
      <c r="B1288" s="95" t="s">
        <v>71</v>
      </c>
      <c r="C1288" s="52" t="s">
        <v>5</v>
      </c>
      <c r="D1288" s="5">
        <f>VLOOKUP(B1288,SWH!$A$4:$C$19,3,FALSE)</f>
        <v>2293.9899999999998</v>
      </c>
      <c r="E1288" s="5">
        <f>'90.1 Data-SI'!E1288*Convert!$B$6/Convert!$B$5/$D1288</f>
        <v>0</v>
      </c>
      <c r="F1288" s="5">
        <f>'90.1 Data-SI'!F1288*Convert!$B$7/Convert!$B$5/$D1288</f>
        <v>34.822194807591444</v>
      </c>
      <c r="G1288" s="5">
        <f>'90.1 Data-SI'!G1288*Convert!$B$6/Convert!$B$5/$D1288</f>
        <v>77.177362247534745</v>
      </c>
      <c r="H1288" s="5">
        <f>'90.1 Data-SI'!H1288*Convert!$B$6/Convert!$B$5/$D1288</f>
        <v>188.6962538827303</v>
      </c>
      <c r="I1288" s="5">
        <f>'90.1 Data-SI'!I1288*Convert!$B$6/Convert!$B$5/$D1288</f>
        <v>44.097514955746689</v>
      </c>
      <c r="J1288" s="5">
        <f>'90.1 Data-SI'!J1288*Convert!$B$6/Convert!$B$5/$D1288</f>
        <v>74.841908155174551</v>
      </c>
      <c r="K1288" s="5">
        <f>'90.1 Data-SI'!K1288*Convert!$B$7/Convert!$B$5/$D1288</f>
        <v>0</v>
      </c>
      <c r="L1288" s="5">
        <f>'90.1 Data-SI'!L1288*Convert!$B$6/Convert!$B$5/$D1288</f>
        <v>0</v>
      </c>
      <c r="M1288" s="5">
        <f>'90.1 Data-SI'!M1288*Convert!$B$6/Convert!$B$5/$D1288</f>
        <v>170.56868164202982</v>
      </c>
      <c r="N1288" s="5">
        <f>'90.1 Data-SI'!N1288*Convert!$B$6/Convert!$B$5/$D1288</f>
        <v>0</v>
      </c>
      <c r="O1288" s="5">
        <f>'90.1 Data-SI'!O1288*Convert!$B$6/Convert!$B$5/$D1288</f>
        <v>0</v>
      </c>
      <c r="P1288" s="5">
        <f>'90.1 Data-SI'!P1288*Convert!$B$6/Convert!$B$5/$D1288</f>
        <v>0</v>
      </c>
      <c r="Q1288" s="5">
        <f>'90.1 Data-SI'!Q1288*Convert!$B$6/Convert!$B$5/$D1288</f>
        <v>0</v>
      </c>
      <c r="R1288" s="5">
        <f>'90.1 Data-SI'!R1288*Convert!$B$6/Convert!$B$5/$D1288</f>
        <v>0</v>
      </c>
      <c r="S1288" s="5">
        <f>'90.1 Data-SI'!S1288*Convert!$B$6/Convert!$B$5/$D1288</f>
        <v>0</v>
      </c>
      <c r="T1288" s="5">
        <f>'90.1 Data-SI'!T1288*Convert!$B$6/Convert!$B$5/$D1288</f>
        <v>0</v>
      </c>
      <c r="U1288" s="5">
        <f>'90.1 Data-SI'!U1288*Convert!$B$7/Convert!$B$5/$D1288</f>
        <v>12.864877353432233</v>
      </c>
      <c r="V1288" s="5">
        <f>'90.1 Data-SI'!V1288*Convert!$B$6/Convert!$B$5/$D1288</f>
        <v>0</v>
      </c>
      <c r="W1288" s="5">
        <f>'90.1 Data-SI'!W1288*Convert!$B$6/Convert!$B$5/$D1288</f>
        <v>247.74604388956459</v>
      </c>
      <c r="X1288" s="5">
        <f>'90.1 Data-SI'!X1288*Convert!$B$7/Convert!$B$5/$D1288</f>
        <v>34.822194807591444</v>
      </c>
      <c r="Y1288" s="5">
        <f t="shared" si="42"/>
        <v>282.56823869715606</v>
      </c>
      <c r="Z1288" s="5">
        <f>'90.1 Data-SI'!Z1288*Convert!$B$6/Convert!$B$5/$D1288</f>
        <v>139.32191654424534</v>
      </c>
      <c r="AA1288" s="5">
        <f>'90.1 Data-SI'!AA1288*Convert!$B$6/Convert!$B$5/$D1288</f>
        <v>694.70363742746144</v>
      </c>
      <c r="AB1288" s="5">
        <f t="shared" si="43"/>
        <v>834.02555397170681</v>
      </c>
    </row>
    <row r="1289" spans="1:28" x14ac:dyDescent="0.25">
      <c r="A1289" s="95">
        <v>2007</v>
      </c>
      <c r="B1289" s="95" t="s">
        <v>71</v>
      </c>
      <c r="C1289" s="52" t="s">
        <v>15</v>
      </c>
      <c r="D1289" s="5">
        <f>VLOOKUP(B1289,SWH!$A$4:$C$19,3,FALSE)</f>
        <v>2293.9899999999998</v>
      </c>
      <c r="E1289" s="5">
        <f>'90.1 Data-SI'!E1289*Convert!$B$6/Convert!$B$5/$D1289</f>
        <v>0</v>
      </c>
      <c r="F1289" s="5">
        <f>'90.1 Data-SI'!F1289*Convert!$B$7/Convert!$B$5/$D1289</f>
        <v>32.099844472827797</v>
      </c>
      <c r="G1289" s="5">
        <f>'90.1 Data-SI'!G1289*Convert!$B$6/Convert!$B$5/$D1289</f>
        <v>10.906455564322426</v>
      </c>
      <c r="H1289" s="5">
        <f>'90.1 Data-SI'!H1289*Convert!$B$6/Convert!$B$5/$D1289</f>
        <v>188.6962538827303</v>
      </c>
      <c r="I1289" s="5">
        <f>'90.1 Data-SI'!I1289*Convert!$B$6/Convert!$B$5/$D1289</f>
        <v>44.028486755972494</v>
      </c>
      <c r="J1289" s="5">
        <f>'90.1 Data-SI'!J1289*Convert!$B$6/Convert!$B$5/$D1289</f>
        <v>74.841908155174551</v>
      </c>
      <c r="K1289" s="5">
        <f>'90.1 Data-SI'!K1289*Convert!$B$7/Convert!$B$5/$D1289</f>
        <v>0</v>
      </c>
      <c r="L1289" s="5">
        <f>'90.1 Data-SI'!L1289*Convert!$B$6/Convert!$B$5/$D1289</f>
        <v>0</v>
      </c>
      <c r="M1289" s="5">
        <f>'90.1 Data-SI'!M1289*Convert!$B$6/Convert!$B$5/$D1289</f>
        <v>138.24814454775787</v>
      </c>
      <c r="N1289" s="5">
        <f>'90.1 Data-SI'!N1289*Convert!$B$6/Convert!$B$5/$D1289</f>
        <v>0</v>
      </c>
      <c r="O1289" s="5">
        <f>'90.1 Data-SI'!O1289*Convert!$B$6/Convert!$B$5/$D1289</f>
        <v>0</v>
      </c>
      <c r="P1289" s="5">
        <f>'90.1 Data-SI'!P1289*Convert!$B$6/Convert!$B$5/$D1289</f>
        <v>0</v>
      </c>
      <c r="Q1289" s="5">
        <f>'90.1 Data-SI'!Q1289*Convert!$B$6/Convert!$B$5/$D1289</f>
        <v>0</v>
      </c>
      <c r="R1289" s="5">
        <f>'90.1 Data-SI'!R1289*Convert!$B$6/Convert!$B$5/$D1289</f>
        <v>0</v>
      </c>
      <c r="S1289" s="5">
        <f>'90.1 Data-SI'!S1289*Convert!$B$6/Convert!$B$5/$D1289</f>
        <v>0</v>
      </c>
      <c r="T1289" s="5">
        <f>'90.1 Data-SI'!T1289*Convert!$B$6/Convert!$B$5/$D1289</f>
        <v>0</v>
      </c>
      <c r="U1289" s="5">
        <f>'90.1 Data-SI'!U1289*Convert!$B$7/Convert!$B$5/$D1289</f>
        <v>12.933133003098437</v>
      </c>
      <c r="V1289" s="5">
        <f>'90.1 Data-SI'!V1289*Convert!$B$6/Convert!$B$5/$D1289</f>
        <v>0</v>
      </c>
      <c r="W1289" s="5">
        <f>'90.1 Data-SI'!W1289*Convert!$B$6/Convert!$B$5/$D1289</f>
        <v>149.15460011208032</v>
      </c>
      <c r="X1289" s="5">
        <f>'90.1 Data-SI'!X1289*Convert!$B$7/Convert!$B$5/$D1289</f>
        <v>32.099844472827797</v>
      </c>
      <c r="Y1289" s="5">
        <f t="shared" si="42"/>
        <v>181.25444458490813</v>
      </c>
      <c r="Z1289" s="5">
        <f>'90.1 Data-SI'!Z1289*Convert!$B$6/Convert!$B$5/$D1289</f>
        <v>131.56774876961103</v>
      </c>
      <c r="AA1289" s="5">
        <f>'90.1 Data-SI'!AA1289*Convert!$B$6/Convert!$B$5/$D1289</f>
        <v>588.28899767556868</v>
      </c>
      <c r="AB1289" s="5">
        <f t="shared" si="43"/>
        <v>719.85674644517974</v>
      </c>
    </row>
    <row r="1290" spans="1:28" x14ac:dyDescent="0.25">
      <c r="A1290" s="95">
        <v>2007</v>
      </c>
      <c r="B1290" s="95" t="s">
        <v>71</v>
      </c>
      <c r="C1290" s="52" t="s">
        <v>16</v>
      </c>
      <c r="D1290" s="5">
        <f>VLOOKUP(B1290,SWH!$A$4:$C$19,3,FALSE)</f>
        <v>2293.9899999999998</v>
      </c>
      <c r="E1290" s="5">
        <f>'90.1 Data-SI'!E1290*Convert!$B$6/Convert!$B$5/$D1290</f>
        <v>0</v>
      </c>
      <c r="F1290" s="5">
        <f>'90.1 Data-SI'!F1290*Convert!$B$7/Convert!$B$5/$D1290</f>
        <v>110.02416943598033</v>
      </c>
      <c r="G1290" s="5">
        <f>'90.1 Data-SI'!G1290*Convert!$B$6/Convert!$B$5/$D1290</f>
        <v>66.010133484065364</v>
      </c>
      <c r="H1290" s="5">
        <f>'90.1 Data-SI'!H1290*Convert!$B$6/Convert!$B$5/$D1290</f>
        <v>188.6962538827303</v>
      </c>
      <c r="I1290" s="5">
        <f>'90.1 Data-SI'!I1290*Convert!$B$6/Convert!$B$5/$D1290</f>
        <v>44.078340455809411</v>
      </c>
      <c r="J1290" s="5">
        <f>'90.1 Data-SI'!J1290*Convert!$B$6/Convert!$B$5/$D1290</f>
        <v>74.841908155174551</v>
      </c>
      <c r="K1290" s="5">
        <f>'90.1 Data-SI'!K1290*Convert!$B$7/Convert!$B$5/$D1290</f>
        <v>0</v>
      </c>
      <c r="L1290" s="5">
        <f>'90.1 Data-SI'!L1290*Convert!$B$6/Convert!$B$5/$D1290</f>
        <v>0</v>
      </c>
      <c r="M1290" s="5">
        <f>'90.1 Data-SI'!M1290*Convert!$B$6/Convert!$B$5/$D1290</f>
        <v>158.9297601801035</v>
      </c>
      <c r="N1290" s="5">
        <f>'90.1 Data-SI'!N1290*Convert!$B$6/Convert!$B$5/$D1290</f>
        <v>0</v>
      </c>
      <c r="O1290" s="5">
        <f>'90.1 Data-SI'!O1290*Convert!$B$6/Convert!$B$5/$D1290</f>
        <v>0</v>
      </c>
      <c r="P1290" s="5">
        <f>'90.1 Data-SI'!P1290*Convert!$B$6/Convert!$B$5/$D1290</f>
        <v>0</v>
      </c>
      <c r="Q1290" s="5">
        <f>'90.1 Data-SI'!Q1290*Convert!$B$6/Convert!$B$5/$D1290</f>
        <v>0</v>
      </c>
      <c r="R1290" s="5">
        <f>'90.1 Data-SI'!R1290*Convert!$B$6/Convert!$B$5/$D1290</f>
        <v>0</v>
      </c>
      <c r="S1290" s="5">
        <f>'90.1 Data-SI'!S1290*Convert!$B$6/Convert!$B$5/$D1290</f>
        <v>0</v>
      </c>
      <c r="T1290" s="5">
        <f>'90.1 Data-SI'!T1290*Convert!$B$6/Convert!$B$5/$D1290</f>
        <v>0</v>
      </c>
      <c r="U1290" s="5">
        <f>'90.1 Data-SI'!U1290*Convert!$B$7/Convert!$B$5/$D1290</f>
        <v>13.202217775820976</v>
      </c>
      <c r="V1290" s="5">
        <f>'90.1 Data-SI'!V1290*Convert!$B$6/Convert!$B$5/$D1290</f>
        <v>0</v>
      </c>
      <c r="W1290" s="5">
        <f>'90.1 Data-SI'!W1290*Convert!$B$6/Convert!$B$5/$D1290</f>
        <v>224.93989366416884</v>
      </c>
      <c r="X1290" s="5">
        <f>'90.1 Data-SI'!X1290*Convert!$B$7/Convert!$B$5/$D1290</f>
        <v>110.02416943598033</v>
      </c>
      <c r="Y1290" s="5">
        <f t="shared" si="42"/>
        <v>334.96406310014913</v>
      </c>
      <c r="Z1290" s="5">
        <f>'90.1 Data-SI'!Z1290*Convert!$B$6/Convert!$B$5/$D1290</f>
        <v>360.01657592230134</v>
      </c>
      <c r="AA1290" s="5">
        <f>'90.1 Data-SI'!AA1290*Convert!$B$6/Convert!$B$5/$D1290</f>
        <v>892.5729720801844</v>
      </c>
      <c r="AB1290" s="5">
        <f t="shared" si="43"/>
        <v>1252.5895480024858</v>
      </c>
    </row>
    <row r="1291" spans="1:28" x14ac:dyDescent="0.25">
      <c r="A1291" s="95">
        <v>2007</v>
      </c>
      <c r="B1291" s="95" t="s">
        <v>71</v>
      </c>
      <c r="C1291" s="52" t="s">
        <v>9</v>
      </c>
      <c r="D1291" s="5">
        <f>VLOOKUP(B1291,SWH!$A$4:$C$19,3,FALSE)</f>
        <v>2293.9899999999998</v>
      </c>
      <c r="E1291" s="5">
        <f>'90.1 Data-SI'!E1291*Convert!$B$6/Convert!$B$5/$D1291</f>
        <v>0</v>
      </c>
      <c r="F1291" s="5">
        <f>'90.1 Data-SI'!F1291*Convert!$B$7/Convert!$B$5/$D1291</f>
        <v>67.871055332508988</v>
      </c>
      <c r="G1291" s="5">
        <f>'90.1 Data-SI'!G1291*Convert!$B$6/Convert!$B$5/$D1291</f>
        <v>52.576478828010003</v>
      </c>
      <c r="H1291" s="5">
        <f>'90.1 Data-SI'!H1291*Convert!$B$6/Convert!$B$5/$D1291</f>
        <v>188.6962538827303</v>
      </c>
      <c r="I1291" s="5">
        <f>'90.1 Data-SI'!I1291*Convert!$B$6/Convert!$B$5/$D1291</f>
        <v>44.043826355922313</v>
      </c>
      <c r="J1291" s="5">
        <f>'90.1 Data-SI'!J1291*Convert!$B$6/Convert!$B$5/$D1291</f>
        <v>74.841908155174551</v>
      </c>
      <c r="K1291" s="5">
        <f>'90.1 Data-SI'!K1291*Convert!$B$7/Convert!$B$5/$D1291</f>
        <v>0</v>
      </c>
      <c r="L1291" s="5">
        <f>'90.1 Data-SI'!L1291*Convert!$B$6/Convert!$B$5/$D1291</f>
        <v>0</v>
      </c>
      <c r="M1291" s="5">
        <f>'90.1 Data-SI'!M1291*Convert!$B$6/Convert!$B$5/$D1291</f>
        <v>166.3081077559672</v>
      </c>
      <c r="N1291" s="5">
        <f>'90.1 Data-SI'!N1291*Convert!$B$6/Convert!$B$5/$D1291</f>
        <v>0</v>
      </c>
      <c r="O1291" s="5">
        <f>'90.1 Data-SI'!O1291*Convert!$B$6/Convert!$B$5/$D1291</f>
        <v>0</v>
      </c>
      <c r="P1291" s="5">
        <f>'90.1 Data-SI'!P1291*Convert!$B$6/Convert!$B$5/$D1291</f>
        <v>0</v>
      </c>
      <c r="Q1291" s="5">
        <f>'90.1 Data-SI'!Q1291*Convert!$B$6/Convert!$B$5/$D1291</f>
        <v>0</v>
      </c>
      <c r="R1291" s="5">
        <f>'90.1 Data-SI'!R1291*Convert!$B$6/Convert!$B$5/$D1291</f>
        <v>0</v>
      </c>
      <c r="S1291" s="5">
        <f>'90.1 Data-SI'!S1291*Convert!$B$6/Convert!$B$5/$D1291</f>
        <v>0</v>
      </c>
      <c r="T1291" s="5">
        <f>'90.1 Data-SI'!T1291*Convert!$B$6/Convert!$B$5/$D1291</f>
        <v>0</v>
      </c>
      <c r="U1291" s="5">
        <f>'90.1 Data-SI'!U1291*Convert!$B$7/Convert!$B$5/$D1291</f>
        <v>13.140525169391907</v>
      </c>
      <c r="V1291" s="5">
        <f>'90.1 Data-SI'!V1291*Convert!$B$6/Convert!$B$5/$D1291</f>
        <v>0</v>
      </c>
      <c r="W1291" s="5">
        <f>'90.1 Data-SI'!W1291*Convert!$B$6/Convert!$B$5/$D1291</f>
        <v>218.88458658397715</v>
      </c>
      <c r="X1291" s="5">
        <f>'90.1 Data-SI'!X1291*Convert!$B$7/Convert!$B$5/$D1291</f>
        <v>67.871055332508988</v>
      </c>
      <c r="Y1291" s="5">
        <f t="shared" si="42"/>
        <v>286.75564191648613</v>
      </c>
      <c r="Z1291" s="5">
        <f>'90.1 Data-SI'!Z1291*Convert!$B$6/Convert!$B$5/$D1291</f>
        <v>236.68235742575649</v>
      </c>
      <c r="AA1291" s="5">
        <f>'90.1 Data-SI'!AA1291*Convert!$B$6/Convert!$B$5/$D1291</f>
        <v>763.14893240356082</v>
      </c>
      <c r="AB1291" s="5">
        <f t="shared" si="43"/>
        <v>999.83128982931726</v>
      </c>
    </row>
    <row r="1292" spans="1:28" x14ac:dyDescent="0.25">
      <c r="A1292" s="95">
        <v>2007</v>
      </c>
      <c r="B1292" s="95" t="s">
        <v>71</v>
      </c>
      <c r="C1292" s="52" t="s">
        <v>12</v>
      </c>
      <c r="D1292" s="5">
        <f>VLOOKUP(B1292,SWH!$A$4:$C$19,3,FALSE)</f>
        <v>2293.9899999999998</v>
      </c>
      <c r="E1292" s="5">
        <f>'90.1 Data-SI'!E1292*Convert!$B$6/Convert!$B$5/$D1292</f>
        <v>0</v>
      </c>
      <c r="F1292" s="5">
        <f>'90.1 Data-SI'!F1292*Convert!$B$7/Convert!$B$5/$D1292</f>
        <v>131.57851603537941</v>
      </c>
      <c r="G1292" s="5">
        <f>'90.1 Data-SI'!G1292*Convert!$B$6/Convert!$B$5/$D1292</f>
        <v>51.824838430468795</v>
      </c>
      <c r="H1292" s="5">
        <f>'90.1 Data-SI'!H1292*Convert!$B$6/Convert!$B$5/$D1292</f>
        <v>188.6962538827303</v>
      </c>
      <c r="I1292" s="5">
        <f>'90.1 Data-SI'!I1292*Convert!$B$6/Convert!$B$5/$D1292</f>
        <v>44.016982056010136</v>
      </c>
      <c r="J1292" s="5">
        <f>'90.1 Data-SI'!J1292*Convert!$B$6/Convert!$B$5/$D1292</f>
        <v>74.841908155174551</v>
      </c>
      <c r="K1292" s="5">
        <f>'90.1 Data-SI'!K1292*Convert!$B$7/Convert!$B$5/$D1292</f>
        <v>0</v>
      </c>
      <c r="L1292" s="5">
        <f>'90.1 Data-SI'!L1292*Convert!$B$6/Convert!$B$5/$D1292</f>
        <v>0</v>
      </c>
      <c r="M1292" s="5">
        <f>'90.1 Data-SI'!M1292*Convert!$B$6/Convert!$B$5/$D1292</f>
        <v>170.07397954364811</v>
      </c>
      <c r="N1292" s="5">
        <f>'90.1 Data-SI'!N1292*Convert!$B$6/Convert!$B$5/$D1292</f>
        <v>0</v>
      </c>
      <c r="O1292" s="5">
        <f>'90.1 Data-SI'!O1292*Convert!$B$6/Convert!$B$5/$D1292</f>
        <v>0</v>
      </c>
      <c r="P1292" s="5">
        <f>'90.1 Data-SI'!P1292*Convert!$B$6/Convert!$B$5/$D1292</f>
        <v>0</v>
      </c>
      <c r="Q1292" s="5">
        <f>'90.1 Data-SI'!Q1292*Convert!$B$6/Convert!$B$5/$D1292</f>
        <v>0</v>
      </c>
      <c r="R1292" s="5">
        <f>'90.1 Data-SI'!R1292*Convert!$B$6/Convert!$B$5/$D1292</f>
        <v>0</v>
      </c>
      <c r="S1292" s="5">
        <f>'90.1 Data-SI'!S1292*Convert!$B$6/Convert!$B$5/$D1292</f>
        <v>0</v>
      </c>
      <c r="T1292" s="5">
        <f>'90.1 Data-SI'!T1292*Convert!$B$6/Convert!$B$5/$D1292</f>
        <v>0</v>
      </c>
      <c r="U1292" s="5">
        <f>'90.1 Data-SI'!U1292*Convert!$B$7/Convert!$B$5/$D1292</f>
        <v>13.485741243665212</v>
      </c>
      <c r="V1292" s="5">
        <f>'90.1 Data-SI'!V1292*Convert!$B$6/Convert!$B$5/$D1292</f>
        <v>0</v>
      </c>
      <c r="W1292" s="5">
        <f>'90.1 Data-SI'!W1292*Convert!$B$6/Convert!$B$5/$D1292</f>
        <v>221.89881797411692</v>
      </c>
      <c r="X1292" s="5">
        <f>'90.1 Data-SI'!X1292*Convert!$B$7/Convert!$B$5/$D1292</f>
        <v>131.57851603537941</v>
      </c>
      <c r="Y1292" s="5">
        <f t="shared" si="42"/>
        <v>353.4773340094963</v>
      </c>
      <c r="Z1292" s="5">
        <f>'90.1 Data-SI'!Z1292*Convert!$B$6/Convert!$B$5/$D1292</f>
        <v>423.81397211360508</v>
      </c>
      <c r="AA1292" s="5">
        <f>'90.1 Data-SI'!AA1292*Convert!$B$6/Convert!$B$5/$D1292</f>
        <v>953.26409928164958</v>
      </c>
      <c r="AB1292" s="5">
        <f t="shared" si="43"/>
        <v>1377.0780713952547</v>
      </c>
    </row>
    <row r="1293" spans="1:28" x14ac:dyDescent="0.25">
      <c r="A1293" s="95">
        <v>2007</v>
      </c>
      <c r="B1293" s="95" t="s">
        <v>71</v>
      </c>
      <c r="C1293" s="52" t="s">
        <v>8</v>
      </c>
      <c r="D1293" s="5">
        <f>VLOOKUP(B1293,SWH!$A$4:$C$19,3,FALSE)</f>
        <v>2293.9899999999998</v>
      </c>
      <c r="E1293" s="5">
        <f>'90.1 Data-SI'!E1293*Convert!$B$6/Convert!$B$5/$D1293</f>
        <v>0</v>
      </c>
      <c r="F1293" s="5">
        <f>'90.1 Data-SI'!F1293*Convert!$B$7/Convert!$B$5/$D1293</f>
        <v>200.80812131797535</v>
      </c>
      <c r="G1293" s="5">
        <f>'90.1 Data-SI'!G1293*Convert!$B$6/Convert!$B$5/$D1293</f>
        <v>28.355250507243323</v>
      </c>
      <c r="H1293" s="5">
        <f>'90.1 Data-SI'!H1293*Convert!$B$6/Convert!$B$5/$D1293</f>
        <v>188.6962538827303</v>
      </c>
      <c r="I1293" s="5">
        <f>'90.1 Data-SI'!I1293*Convert!$B$6/Convert!$B$5/$D1293</f>
        <v>43.775383356800454</v>
      </c>
      <c r="J1293" s="5">
        <f>'90.1 Data-SI'!J1293*Convert!$B$6/Convert!$B$5/$D1293</f>
        <v>74.841908155174551</v>
      </c>
      <c r="K1293" s="5">
        <f>'90.1 Data-SI'!K1293*Convert!$B$7/Convert!$B$5/$D1293</f>
        <v>0</v>
      </c>
      <c r="L1293" s="5">
        <f>'90.1 Data-SI'!L1293*Convert!$B$6/Convert!$B$5/$D1293</f>
        <v>0</v>
      </c>
      <c r="M1293" s="5">
        <f>'90.1 Data-SI'!M1293*Convert!$B$6/Convert!$B$5/$D1293</f>
        <v>180.72349680881103</v>
      </c>
      <c r="N1293" s="5">
        <f>'90.1 Data-SI'!N1293*Convert!$B$6/Convert!$B$5/$D1293</f>
        <v>0</v>
      </c>
      <c r="O1293" s="5">
        <f>'90.1 Data-SI'!O1293*Convert!$B$6/Convert!$B$5/$D1293</f>
        <v>0</v>
      </c>
      <c r="P1293" s="5">
        <f>'90.1 Data-SI'!P1293*Convert!$B$6/Convert!$B$5/$D1293</f>
        <v>0</v>
      </c>
      <c r="Q1293" s="5">
        <f>'90.1 Data-SI'!Q1293*Convert!$B$6/Convert!$B$5/$D1293</f>
        <v>0</v>
      </c>
      <c r="R1293" s="5">
        <f>'90.1 Data-SI'!R1293*Convert!$B$6/Convert!$B$5/$D1293</f>
        <v>0</v>
      </c>
      <c r="S1293" s="5">
        <f>'90.1 Data-SI'!S1293*Convert!$B$6/Convert!$B$5/$D1293</f>
        <v>0</v>
      </c>
      <c r="T1293" s="5">
        <f>'90.1 Data-SI'!T1293*Convert!$B$6/Convert!$B$5/$D1293</f>
        <v>0</v>
      </c>
      <c r="U1293" s="5">
        <f>'90.1 Data-SI'!U1293*Convert!$B$7/Convert!$B$5/$D1293</f>
        <v>13.871648186008757</v>
      </c>
      <c r="V1293" s="5">
        <f>'90.1 Data-SI'!V1293*Convert!$B$6/Convert!$B$5/$D1293</f>
        <v>0</v>
      </c>
      <c r="W1293" s="5">
        <f>'90.1 Data-SI'!W1293*Convert!$B$6/Convert!$B$5/$D1293</f>
        <v>209.07874731605438</v>
      </c>
      <c r="X1293" s="5">
        <f>'90.1 Data-SI'!X1293*Convert!$B$7/Convert!$B$5/$D1293</f>
        <v>200.80812131797535</v>
      </c>
      <c r="Y1293" s="5">
        <f t="shared" si="42"/>
        <v>409.88686863402972</v>
      </c>
      <c r="Z1293" s="5">
        <f>'90.1 Data-SI'!Z1293*Convert!$B$6/Convert!$B$5/$D1293</f>
        <v>627.20939764825096</v>
      </c>
      <c r="AA1293" s="5">
        <f>'90.1 Data-SI'!AA1293*Convert!$B$6/Convert!$B$5/$D1293</f>
        <v>1143.6016903590107</v>
      </c>
      <c r="AB1293" s="5">
        <f t="shared" si="43"/>
        <v>1770.8110880072618</v>
      </c>
    </row>
    <row r="1294" spans="1:28" x14ac:dyDescent="0.25">
      <c r="A1294" s="95">
        <v>2010</v>
      </c>
      <c r="B1294" s="95" t="s">
        <v>71</v>
      </c>
      <c r="C1294" s="52" t="s">
        <v>10</v>
      </c>
      <c r="D1294" s="5">
        <f>VLOOKUP(B1294,SWH!$A$4:$C$19,3,FALSE)</f>
        <v>2293.9899999999998</v>
      </c>
      <c r="E1294" s="5">
        <f>'90.1 Data-SI'!E1294*Convert!$B$6/Convert!$B$5/$D1294</f>
        <v>0</v>
      </c>
      <c r="F1294" s="5">
        <f>'90.1 Data-SI'!F1294*Convert!$B$7/Convert!$B$5/$D1294</f>
        <v>0</v>
      </c>
      <c r="G1294" s="5">
        <f>'90.1 Data-SI'!G1294*Convert!$B$6/Convert!$B$5/$D1294</f>
        <v>357.33214593108272</v>
      </c>
      <c r="H1294" s="5">
        <f>'90.1 Data-SI'!H1294*Convert!$B$6/Convert!$B$5/$D1294</f>
        <v>149.93691970952116</v>
      </c>
      <c r="I1294" s="5">
        <f>'90.1 Data-SI'!I1294*Convert!$B$6/Convert!$B$5/$D1294</f>
        <v>23.155126124254153</v>
      </c>
      <c r="J1294" s="5">
        <f>'90.1 Data-SI'!J1294*Convert!$B$6/Convert!$B$5/$D1294</f>
        <v>74.638658455839433</v>
      </c>
      <c r="K1294" s="5">
        <f>'90.1 Data-SI'!K1294*Convert!$B$7/Convert!$B$5/$D1294</f>
        <v>0</v>
      </c>
      <c r="L1294" s="5">
        <f>'90.1 Data-SI'!L1294*Convert!$B$6/Convert!$B$5/$D1294</f>
        <v>0</v>
      </c>
      <c r="M1294" s="5">
        <f>'90.1 Data-SI'!M1294*Convert!$B$6/Convert!$B$5/$D1294</f>
        <v>90.54582360380337</v>
      </c>
      <c r="N1294" s="5">
        <f>'90.1 Data-SI'!N1294*Convert!$B$6/Convert!$B$5/$D1294</f>
        <v>0</v>
      </c>
      <c r="O1294" s="5">
        <f>'90.1 Data-SI'!O1294*Convert!$B$6/Convert!$B$5/$D1294</f>
        <v>0</v>
      </c>
      <c r="P1294" s="5">
        <f>'90.1 Data-SI'!P1294*Convert!$B$6/Convert!$B$5/$D1294</f>
        <v>0</v>
      </c>
      <c r="Q1294" s="5">
        <f>'90.1 Data-SI'!Q1294*Convert!$B$6/Convert!$B$5/$D1294</f>
        <v>0</v>
      </c>
      <c r="R1294" s="5">
        <f>'90.1 Data-SI'!R1294*Convert!$B$6/Convert!$B$5/$D1294</f>
        <v>0</v>
      </c>
      <c r="S1294" s="5">
        <f>'90.1 Data-SI'!S1294*Convert!$B$6/Convert!$B$5/$D1294</f>
        <v>0</v>
      </c>
      <c r="T1294" s="5">
        <f>'90.1 Data-SI'!T1294*Convert!$B$6/Convert!$B$5/$D1294</f>
        <v>0</v>
      </c>
      <c r="U1294" s="5">
        <f>'90.1 Data-SI'!U1294*Convert!$B$7/Convert!$B$5/$D1294</f>
        <v>10.962907423310478</v>
      </c>
      <c r="V1294" s="5">
        <f>'90.1 Data-SI'!V1294*Convert!$B$6/Convert!$B$5/$D1294</f>
        <v>0</v>
      </c>
      <c r="W1294" s="5">
        <f>'90.1 Data-SI'!W1294*Convert!$B$6/Convert!$B$5/$D1294</f>
        <v>447.87796953488612</v>
      </c>
      <c r="X1294" s="5">
        <f>'90.1 Data-SI'!X1294*Convert!$B$7/Convert!$B$5/$D1294</f>
        <v>0</v>
      </c>
      <c r="Y1294" s="5">
        <f t="shared" si="42"/>
        <v>447.87796953488612</v>
      </c>
      <c r="Z1294" s="5">
        <f>'90.1 Data-SI'!Z1294*Convert!$B$6/Convert!$B$5/$D1294</f>
        <v>32.02908469522535</v>
      </c>
      <c r="AA1294" s="5">
        <f>'90.1 Data-SI'!AA1294*Convert!$B$6/Convert!$B$5/$D1294</f>
        <v>727.63775851972628</v>
      </c>
      <c r="AB1294" s="5">
        <f t="shared" si="43"/>
        <v>759.66684321495165</v>
      </c>
    </row>
    <row r="1295" spans="1:28" x14ac:dyDescent="0.25">
      <c r="A1295" s="95">
        <v>2010</v>
      </c>
      <c r="B1295" s="95" t="s">
        <v>71</v>
      </c>
      <c r="C1295" s="52" t="s">
        <v>6</v>
      </c>
      <c r="D1295" s="5">
        <f>VLOOKUP(B1295,SWH!$A$4:$C$19,3,FALSE)</f>
        <v>2293.9899999999998</v>
      </c>
      <c r="E1295" s="5">
        <f>'90.1 Data-SI'!E1295*Convert!$B$6/Convert!$B$5/$D1295</f>
        <v>0</v>
      </c>
      <c r="F1295" s="5">
        <f>'90.1 Data-SI'!F1295*Convert!$B$7/Convert!$B$5/$D1295</f>
        <v>3.4127824833102546E-2</v>
      </c>
      <c r="G1295" s="5">
        <f>'90.1 Data-SI'!G1295*Convert!$B$6/Convert!$B$5/$D1295</f>
        <v>309.48409878760492</v>
      </c>
      <c r="H1295" s="5">
        <f>'90.1 Data-SI'!H1295*Convert!$B$6/Convert!$B$5/$D1295</f>
        <v>153.21192429880787</v>
      </c>
      <c r="I1295" s="5">
        <f>'90.1 Data-SI'!I1295*Convert!$B$6/Convert!$B$5/$D1295</f>
        <v>23.151291224266693</v>
      </c>
      <c r="J1295" s="5">
        <f>'90.1 Data-SI'!J1295*Convert!$B$6/Convert!$B$5/$D1295</f>
        <v>74.638658455839433</v>
      </c>
      <c r="K1295" s="5">
        <f>'90.1 Data-SI'!K1295*Convert!$B$7/Convert!$B$5/$D1295</f>
        <v>0</v>
      </c>
      <c r="L1295" s="5">
        <f>'90.1 Data-SI'!L1295*Convert!$B$6/Convert!$B$5/$D1295</f>
        <v>0</v>
      </c>
      <c r="M1295" s="5">
        <f>'90.1 Data-SI'!M1295*Convert!$B$6/Convert!$B$5/$D1295</f>
        <v>76.176453350808956</v>
      </c>
      <c r="N1295" s="5">
        <f>'90.1 Data-SI'!N1295*Convert!$B$6/Convert!$B$5/$D1295</f>
        <v>0</v>
      </c>
      <c r="O1295" s="5">
        <f>'90.1 Data-SI'!O1295*Convert!$B$6/Convert!$B$5/$D1295</f>
        <v>0</v>
      </c>
      <c r="P1295" s="5">
        <f>'90.1 Data-SI'!P1295*Convert!$B$6/Convert!$B$5/$D1295</f>
        <v>0</v>
      </c>
      <c r="Q1295" s="5">
        <f>'90.1 Data-SI'!Q1295*Convert!$B$6/Convert!$B$5/$D1295</f>
        <v>0</v>
      </c>
      <c r="R1295" s="5">
        <f>'90.1 Data-SI'!R1295*Convert!$B$6/Convert!$B$5/$D1295</f>
        <v>0</v>
      </c>
      <c r="S1295" s="5">
        <f>'90.1 Data-SI'!S1295*Convert!$B$6/Convert!$B$5/$D1295</f>
        <v>0</v>
      </c>
      <c r="T1295" s="5">
        <f>'90.1 Data-SI'!T1295*Convert!$B$6/Convert!$B$5/$D1295</f>
        <v>0</v>
      </c>
      <c r="U1295" s="5">
        <f>'90.1 Data-SI'!U1295*Convert!$B$7/Convert!$B$5/$D1295</f>
        <v>10.92746698982995</v>
      </c>
      <c r="V1295" s="5">
        <f>'90.1 Data-SI'!V1295*Convert!$B$6/Convert!$B$5/$D1295</f>
        <v>0</v>
      </c>
      <c r="W1295" s="5">
        <f>'90.1 Data-SI'!W1295*Convert!$B$6/Convert!$B$5/$D1295</f>
        <v>385.66055213841389</v>
      </c>
      <c r="X1295" s="5">
        <f>'90.1 Data-SI'!X1295*Convert!$B$7/Convert!$B$5/$D1295</f>
        <v>3.4127824833102546E-2</v>
      </c>
      <c r="Y1295" s="5">
        <f t="shared" si="42"/>
        <v>385.69467996324698</v>
      </c>
      <c r="Z1295" s="5">
        <f>'90.1 Data-SI'!Z1295*Convert!$B$6/Convert!$B$5/$D1295</f>
        <v>32.025249795237904</v>
      </c>
      <c r="AA1295" s="5">
        <f>'90.1 Data-SI'!AA1295*Convert!$B$6/Convert!$B$5/$D1295</f>
        <v>668.69151081255325</v>
      </c>
      <c r="AB1295" s="5">
        <f t="shared" si="43"/>
        <v>700.71676060779112</v>
      </c>
    </row>
    <row r="1296" spans="1:28" x14ac:dyDescent="0.25">
      <c r="A1296" s="95">
        <v>2010</v>
      </c>
      <c r="B1296" s="95" t="s">
        <v>71</v>
      </c>
      <c r="C1296" s="52" t="s">
        <v>11</v>
      </c>
      <c r="D1296" s="5">
        <f>VLOOKUP(B1296,SWH!$A$4:$C$19,3,FALSE)</f>
        <v>2293.9899999999998</v>
      </c>
      <c r="E1296" s="5">
        <f>'90.1 Data-SI'!E1296*Convert!$B$6/Convert!$B$5/$D1296</f>
        <v>0</v>
      </c>
      <c r="F1296" s="5">
        <f>'90.1 Data-SI'!F1296*Convert!$B$7/Convert!$B$5/$D1296</f>
        <v>1.3126086474270209E-3</v>
      </c>
      <c r="G1296" s="5">
        <f>'90.1 Data-SI'!G1296*Convert!$B$6/Convert!$B$5/$D1296</f>
        <v>241.61020390963634</v>
      </c>
      <c r="H1296" s="5">
        <f>'90.1 Data-SI'!H1296*Convert!$B$6/Convert!$B$5/$D1296</f>
        <v>160.57876717470918</v>
      </c>
      <c r="I1296" s="5">
        <f>'90.1 Data-SI'!I1296*Convert!$B$6/Convert!$B$5/$D1296</f>
        <v>23.155126124254153</v>
      </c>
      <c r="J1296" s="5">
        <f>'90.1 Data-SI'!J1296*Convert!$B$6/Convert!$B$5/$D1296</f>
        <v>74.638658455839433</v>
      </c>
      <c r="K1296" s="5">
        <f>'90.1 Data-SI'!K1296*Convert!$B$7/Convert!$B$5/$D1296</f>
        <v>0</v>
      </c>
      <c r="L1296" s="5">
        <f>'90.1 Data-SI'!L1296*Convert!$B$6/Convert!$B$5/$D1296</f>
        <v>0</v>
      </c>
      <c r="M1296" s="5">
        <f>'90.1 Data-SI'!M1296*Convert!$B$6/Convert!$B$5/$D1296</f>
        <v>78.569430942980944</v>
      </c>
      <c r="N1296" s="5">
        <f>'90.1 Data-SI'!N1296*Convert!$B$6/Convert!$B$5/$D1296</f>
        <v>0</v>
      </c>
      <c r="O1296" s="5">
        <f>'90.1 Data-SI'!O1296*Convert!$B$6/Convert!$B$5/$D1296</f>
        <v>0</v>
      </c>
      <c r="P1296" s="5">
        <f>'90.1 Data-SI'!P1296*Convert!$B$6/Convert!$B$5/$D1296</f>
        <v>0</v>
      </c>
      <c r="Q1296" s="5">
        <f>'90.1 Data-SI'!Q1296*Convert!$B$6/Convert!$B$5/$D1296</f>
        <v>0</v>
      </c>
      <c r="R1296" s="5">
        <f>'90.1 Data-SI'!R1296*Convert!$B$6/Convert!$B$5/$D1296</f>
        <v>0</v>
      </c>
      <c r="S1296" s="5">
        <f>'90.1 Data-SI'!S1296*Convert!$B$6/Convert!$B$5/$D1296</f>
        <v>0</v>
      </c>
      <c r="T1296" s="5">
        <f>'90.1 Data-SI'!T1296*Convert!$B$6/Convert!$B$5/$D1296</f>
        <v>0</v>
      </c>
      <c r="U1296" s="5">
        <f>'90.1 Data-SI'!U1296*Convert!$B$7/Convert!$B$5/$D1296</f>
        <v>11.205740023084477</v>
      </c>
      <c r="V1296" s="5">
        <f>'90.1 Data-SI'!V1296*Convert!$B$6/Convert!$B$5/$D1296</f>
        <v>0</v>
      </c>
      <c r="W1296" s="5">
        <f>'90.1 Data-SI'!W1296*Convert!$B$6/Convert!$B$5/$D1296</f>
        <v>320.17963485261731</v>
      </c>
      <c r="X1296" s="5">
        <f>'90.1 Data-SI'!X1296*Convert!$B$7/Convert!$B$5/$D1296</f>
        <v>1.3126086474270209E-3</v>
      </c>
      <c r="Y1296" s="5">
        <f t="shared" si="42"/>
        <v>320.18094746126474</v>
      </c>
      <c r="Z1296" s="5">
        <f>'90.1 Data-SI'!Z1296*Convert!$B$6/Convert!$B$5/$D1296</f>
        <v>32.742376092892002</v>
      </c>
      <c r="AA1296" s="5">
        <f>'90.1 Data-SI'!AA1296*Convert!$B$6/Convert!$B$5/$D1296</f>
        <v>611.29456270031221</v>
      </c>
      <c r="AB1296" s="5">
        <f t="shared" si="43"/>
        <v>644.03693879320417</v>
      </c>
    </row>
    <row r="1297" spans="1:28" x14ac:dyDescent="0.25">
      <c r="A1297" s="95">
        <v>2010</v>
      </c>
      <c r="B1297" s="95" t="s">
        <v>71</v>
      </c>
      <c r="C1297" s="52" t="s">
        <v>13</v>
      </c>
      <c r="D1297" s="5">
        <f>VLOOKUP(B1297,SWH!$A$4:$C$19,3,FALSE)</f>
        <v>2293.9899999999998</v>
      </c>
      <c r="E1297" s="5">
        <f>'90.1 Data-SI'!E1297*Convert!$B$6/Convert!$B$5/$D1297</f>
        <v>0</v>
      </c>
      <c r="F1297" s="5">
        <f>'90.1 Data-SI'!F1297*Convert!$B$7/Convert!$B$5/$D1297</f>
        <v>2.7945438103721276</v>
      </c>
      <c r="G1297" s="5">
        <f>'90.1 Data-SI'!G1297*Convert!$B$6/Convert!$B$5/$D1297</f>
        <v>249.39505088417033</v>
      </c>
      <c r="H1297" s="5">
        <f>'90.1 Data-SI'!H1297*Convert!$B$6/Convert!$B$5/$D1297</f>
        <v>159.17135887931315</v>
      </c>
      <c r="I1297" s="5">
        <f>'90.1 Data-SI'!I1297*Convert!$B$6/Convert!$B$5/$D1297</f>
        <v>23.120612024367055</v>
      </c>
      <c r="J1297" s="5">
        <f>'90.1 Data-SI'!J1297*Convert!$B$6/Convert!$B$5/$D1297</f>
        <v>74.638658455839433</v>
      </c>
      <c r="K1297" s="5">
        <f>'90.1 Data-SI'!K1297*Convert!$B$7/Convert!$B$5/$D1297</f>
        <v>0</v>
      </c>
      <c r="L1297" s="5">
        <f>'90.1 Data-SI'!L1297*Convert!$B$6/Convert!$B$5/$D1297</f>
        <v>0</v>
      </c>
      <c r="M1297" s="5">
        <f>'90.1 Data-SI'!M1297*Convert!$B$6/Convert!$B$5/$D1297</f>
        <v>74.086432857645903</v>
      </c>
      <c r="N1297" s="5">
        <f>'90.1 Data-SI'!N1297*Convert!$B$6/Convert!$B$5/$D1297</f>
        <v>0</v>
      </c>
      <c r="O1297" s="5">
        <f>'90.1 Data-SI'!O1297*Convert!$B$6/Convert!$B$5/$D1297</f>
        <v>0</v>
      </c>
      <c r="P1297" s="5">
        <f>'90.1 Data-SI'!P1297*Convert!$B$6/Convert!$B$5/$D1297</f>
        <v>0</v>
      </c>
      <c r="Q1297" s="5">
        <f>'90.1 Data-SI'!Q1297*Convert!$B$6/Convert!$B$5/$D1297</f>
        <v>0</v>
      </c>
      <c r="R1297" s="5">
        <f>'90.1 Data-SI'!R1297*Convert!$B$6/Convert!$B$5/$D1297</f>
        <v>0</v>
      </c>
      <c r="S1297" s="5">
        <f>'90.1 Data-SI'!S1297*Convert!$B$6/Convert!$B$5/$D1297</f>
        <v>0</v>
      </c>
      <c r="T1297" s="5">
        <f>'90.1 Data-SI'!T1297*Convert!$B$6/Convert!$B$5/$D1297</f>
        <v>0</v>
      </c>
      <c r="U1297" s="5">
        <f>'90.1 Data-SI'!U1297*Convert!$B$7/Convert!$B$5/$D1297</f>
        <v>11.204427414437051</v>
      </c>
      <c r="V1297" s="5">
        <f>'90.1 Data-SI'!V1297*Convert!$B$6/Convert!$B$5/$D1297</f>
        <v>0</v>
      </c>
      <c r="W1297" s="5">
        <f>'90.1 Data-SI'!W1297*Convert!$B$6/Convert!$B$5/$D1297</f>
        <v>323.48148374181619</v>
      </c>
      <c r="X1297" s="5">
        <f>'90.1 Data-SI'!X1297*Convert!$B$7/Convert!$B$5/$D1297</f>
        <v>2.7945438103721276</v>
      </c>
      <c r="Y1297" s="5">
        <f t="shared" si="42"/>
        <v>326.27602755218834</v>
      </c>
      <c r="Z1297" s="5">
        <f>'90.1 Data-SI'!Z1297*Convert!$B$6/Convert!$B$5/$D1297</f>
        <v>40.899208366209102</v>
      </c>
      <c r="AA1297" s="5">
        <f>'90.1 Data-SI'!AA1297*Convert!$B$6/Convert!$B$5/$D1297</f>
        <v>621.31132146754499</v>
      </c>
      <c r="AB1297" s="5">
        <f t="shared" si="43"/>
        <v>662.21052983375409</v>
      </c>
    </row>
    <row r="1298" spans="1:28" x14ac:dyDescent="0.25">
      <c r="A1298" s="95">
        <v>2010</v>
      </c>
      <c r="B1298" s="95" t="s">
        <v>71</v>
      </c>
      <c r="C1298" s="52" t="s">
        <v>19</v>
      </c>
      <c r="D1298" s="5">
        <f>VLOOKUP(B1298,SWH!$A$4:$C$19,3,FALSE)</f>
        <v>2293.9899999999998</v>
      </c>
      <c r="E1298" s="5">
        <f>'90.1 Data-SI'!E1298*Convert!$B$6/Convert!$B$5/$D1298</f>
        <v>0</v>
      </c>
      <c r="F1298" s="5">
        <f>'90.1 Data-SI'!F1298*Convert!$B$7/Convert!$B$5/$D1298</f>
        <v>3.180450752715672</v>
      </c>
      <c r="G1298" s="5">
        <f>'90.1 Data-SI'!G1298*Convert!$B$6/Convert!$B$5/$D1298</f>
        <v>168.57453364855314</v>
      </c>
      <c r="H1298" s="5">
        <f>'90.1 Data-SI'!H1298*Convert!$B$6/Convert!$B$5/$D1298</f>
        <v>160.70531887429522</v>
      </c>
      <c r="I1298" s="5">
        <f>'90.1 Data-SI'!I1298*Convert!$B$6/Convert!$B$5/$D1298</f>
        <v>23.10910732440469</v>
      </c>
      <c r="J1298" s="5">
        <f>'90.1 Data-SI'!J1298*Convert!$B$6/Convert!$B$5/$D1298</f>
        <v>74.638658455839433</v>
      </c>
      <c r="K1298" s="5">
        <f>'90.1 Data-SI'!K1298*Convert!$B$7/Convert!$B$5/$D1298</f>
        <v>0</v>
      </c>
      <c r="L1298" s="5">
        <f>'90.1 Data-SI'!L1298*Convert!$B$6/Convert!$B$5/$D1298</f>
        <v>0</v>
      </c>
      <c r="M1298" s="5">
        <f>'90.1 Data-SI'!M1298*Convert!$B$6/Convert!$B$5/$D1298</f>
        <v>72.119129164081414</v>
      </c>
      <c r="N1298" s="5">
        <f>'90.1 Data-SI'!N1298*Convert!$B$6/Convert!$B$5/$D1298</f>
        <v>0</v>
      </c>
      <c r="O1298" s="5">
        <f>'90.1 Data-SI'!O1298*Convert!$B$6/Convert!$B$5/$D1298</f>
        <v>0</v>
      </c>
      <c r="P1298" s="5">
        <f>'90.1 Data-SI'!P1298*Convert!$B$6/Convert!$B$5/$D1298</f>
        <v>0</v>
      </c>
      <c r="Q1298" s="5">
        <f>'90.1 Data-SI'!Q1298*Convert!$B$6/Convert!$B$5/$D1298</f>
        <v>0</v>
      </c>
      <c r="R1298" s="5">
        <f>'90.1 Data-SI'!R1298*Convert!$B$6/Convert!$B$5/$D1298</f>
        <v>0</v>
      </c>
      <c r="S1298" s="5">
        <f>'90.1 Data-SI'!S1298*Convert!$B$6/Convert!$B$5/$D1298</f>
        <v>0</v>
      </c>
      <c r="T1298" s="5">
        <f>'90.1 Data-SI'!T1298*Convert!$B$6/Convert!$B$5/$D1298</f>
        <v>0</v>
      </c>
      <c r="U1298" s="5">
        <f>'90.1 Data-SI'!U1298*Convert!$B$7/Convert!$B$5/$D1298</f>
        <v>11.490576099576142</v>
      </c>
      <c r="V1298" s="5">
        <f>'90.1 Data-SI'!V1298*Convert!$B$6/Convert!$B$5/$D1298</f>
        <v>0</v>
      </c>
      <c r="W1298" s="5">
        <f>'90.1 Data-SI'!W1298*Convert!$B$6/Convert!$B$5/$D1298</f>
        <v>240.69366281263459</v>
      </c>
      <c r="X1298" s="5">
        <f>'90.1 Data-SI'!X1298*Convert!$B$7/Convert!$B$5/$D1298</f>
        <v>3.180450752715672</v>
      </c>
      <c r="Y1298" s="5">
        <f t="shared" si="42"/>
        <v>243.87411356535026</v>
      </c>
      <c r="Z1298" s="5">
        <f>'90.1 Data-SI'!Z1298*Convert!$B$6/Convert!$B$5/$D1298</f>
        <v>42.858842259798678</v>
      </c>
      <c r="AA1298" s="5">
        <f>'90.1 Data-SI'!AA1298*Convert!$B$6/Convert!$B$5/$D1298</f>
        <v>542.00558972697252</v>
      </c>
      <c r="AB1298" s="5">
        <f t="shared" si="43"/>
        <v>584.86443198677125</v>
      </c>
    </row>
    <row r="1299" spans="1:28" x14ac:dyDescent="0.25">
      <c r="A1299" s="95">
        <v>2010</v>
      </c>
      <c r="B1299" s="95" t="s">
        <v>71</v>
      </c>
      <c r="C1299" s="52" t="s">
        <v>20</v>
      </c>
      <c r="D1299" s="5">
        <f>VLOOKUP(B1299,SWH!$A$4:$C$19,3,FALSE)</f>
        <v>2293.9899999999998</v>
      </c>
      <c r="E1299" s="5">
        <f>'90.1 Data-SI'!E1299*Convert!$B$6/Convert!$B$5/$D1299</f>
        <v>0</v>
      </c>
      <c r="F1299" s="5">
        <f>'90.1 Data-SI'!F1299*Convert!$B$7/Convert!$B$5/$D1299</f>
        <v>1.82846384586584</v>
      </c>
      <c r="G1299" s="5">
        <f>'90.1 Data-SI'!G1299*Convert!$B$6/Convert!$B$5/$D1299</f>
        <v>128.2965790803118</v>
      </c>
      <c r="H1299" s="5">
        <f>'90.1 Data-SI'!H1299*Convert!$B$6/Convert!$B$5/$D1299</f>
        <v>166.75295615451196</v>
      </c>
      <c r="I1299" s="5">
        <f>'90.1 Data-SI'!I1299*Convert!$B$6/Convert!$B$5/$D1299</f>
        <v>23.128281824341968</v>
      </c>
      <c r="J1299" s="5">
        <f>'90.1 Data-SI'!J1299*Convert!$B$6/Convert!$B$5/$D1299</f>
        <v>74.638658455839433</v>
      </c>
      <c r="K1299" s="5">
        <f>'90.1 Data-SI'!K1299*Convert!$B$7/Convert!$B$5/$D1299</f>
        <v>0</v>
      </c>
      <c r="L1299" s="5">
        <f>'90.1 Data-SI'!L1299*Convert!$B$6/Convert!$B$5/$D1299</f>
        <v>0</v>
      </c>
      <c r="M1299" s="5">
        <f>'90.1 Data-SI'!M1299*Convert!$B$6/Convert!$B$5/$D1299</f>
        <v>77.150517947622561</v>
      </c>
      <c r="N1299" s="5">
        <f>'90.1 Data-SI'!N1299*Convert!$B$6/Convert!$B$5/$D1299</f>
        <v>0</v>
      </c>
      <c r="O1299" s="5">
        <f>'90.1 Data-SI'!O1299*Convert!$B$6/Convert!$B$5/$D1299</f>
        <v>0</v>
      </c>
      <c r="P1299" s="5">
        <f>'90.1 Data-SI'!P1299*Convert!$B$6/Convert!$B$5/$D1299</f>
        <v>0</v>
      </c>
      <c r="Q1299" s="5">
        <f>'90.1 Data-SI'!Q1299*Convert!$B$6/Convert!$B$5/$D1299</f>
        <v>0</v>
      </c>
      <c r="R1299" s="5">
        <f>'90.1 Data-SI'!R1299*Convert!$B$6/Convert!$B$5/$D1299</f>
        <v>0</v>
      </c>
      <c r="S1299" s="5">
        <f>'90.1 Data-SI'!S1299*Convert!$B$6/Convert!$B$5/$D1299</f>
        <v>0</v>
      </c>
      <c r="T1299" s="5">
        <f>'90.1 Data-SI'!T1299*Convert!$B$6/Convert!$B$5/$D1299</f>
        <v>0</v>
      </c>
      <c r="U1299" s="5">
        <f>'90.1 Data-SI'!U1299*Convert!$B$7/Convert!$B$5/$D1299</f>
        <v>11.501076968755559</v>
      </c>
      <c r="V1299" s="5">
        <f>'90.1 Data-SI'!V1299*Convert!$B$6/Convert!$B$5/$D1299</f>
        <v>0</v>
      </c>
      <c r="W1299" s="5">
        <f>'90.1 Data-SI'!W1299*Convert!$B$6/Convert!$B$5/$D1299</f>
        <v>205.44709702793435</v>
      </c>
      <c r="X1299" s="5">
        <f>'90.1 Data-SI'!X1299*Convert!$B$7/Convert!$B$5/$D1299</f>
        <v>1.82846384586584</v>
      </c>
      <c r="Y1299" s="5">
        <f t="shared" si="42"/>
        <v>207.27556087380017</v>
      </c>
      <c r="Z1299" s="5">
        <f>'90.1 Data-SI'!Z1299*Convert!$B$6/Convert!$B$5/$D1299</f>
        <v>38.943409372606972</v>
      </c>
      <c r="AA1299" s="5">
        <f>'90.1 Data-SI'!AA1299*Convert!$B$6/Convert!$B$5/$D1299</f>
        <v>508.91423773522217</v>
      </c>
      <c r="AB1299" s="5">
        <f t="shared" si="43"/>
        <v>547.85764710782917</v>
      </c>
    </row>
    <row r="1300" spans="1:28" x14ac:dyDescent="0.25">
      <c r="A1300" s="95">
        <v>2010</v>
      </c>
      <c r="B1300" s="95" t="s">
        <v>71</v>
      </c>
      <c r="C1300" s="52" t="s">
        <v>3</v>
      </c>
      <c r="D1300" s="5">
        <f>VLOOKUP(B1300,SWH!$A$4:$C$19,3,FALSE)</f>
        <v>2293.9899999999998</v>
      </c>
      <c r="E1300" s="5">
        <f>'90.1 Data-SI'!E1300*Convert!$B$6/Convert!$B$5/$D1300</f>
        <v>0</v>
      </c>
      <c r="F1300" s="5">
        <f>'90.1 Data-SI'!F1300*Convert!$B$7/Convert!$B$5/$D1300</f>
        <v>21.416522691419271</v>
      </c>
      <c r="G1300" s="5">
        <f>'90.1 Data-SI'!G1300*Convert!$B$6/Convert!$B$5/$D1300</f>
        <v>94.856251189702959</v>
      </c>
      <c r="H1300" s="5">
        <f>'90.1 Data-SI'!H1300*Convert!$B$6/Convert!$B$5/$D1300</f>
        <v>161.21919547261419</v>
      </c>
      <c r="I1300" s="5">
        <f>'90.1 Data-SI'!I1300*Convert!$B$6/Convert!$B$5/$D1300</f>
        <v>23.124446924354508</v>
      </c>
      <c r="J1300" s="5">
        <f>'90.1 Data-SI'!J1300*Convert!$B$6/Convert!$B$5/$D1300</f>
        <v>74.638658455839433</v>
      </c>
      <c r="K1300" s="5">
        <f>'90.1 Data-SI'!K1300*Convert!$B$7/Convert!$B$5/$D1300</f>
        <v>0</v>
      </c>
      <c r="L1300" s="5">
        <f>'90.1 Data-SI'!L1300*Convert!$B$6/Convert!$B$5/$D1300</f>
        <v>0</v>
      </c>
      <c r="M1300" s="5">
        <f>'90.1 Data-SI'!M1300*Convert!$B$6/Convert!$B$5/$D1300</f>
        <v>72.86693466163517</v>
      </c>
      <c r="N1300" s="5">
        <f>'90.1 Data-SI'!N1300*Convert!$B$6/Convert!$B$5/$D1300</f>
        <v>0</v>
      </c>
      <c r="O1300" s="5">
        <f>'90.1 Data-SI'!O1300*Convert!$B$6/Convert!$B$5/$D1300</f>
        <v>0</v>
      </c>
      <c r="P1300" s="5">
        <f>'90.1 Data-SI'!P1300*Convert!$B$6/Convert!$B$5/$D1300</f>
        <v>0</v>
      </c>
      <c r="Q1300" s="5">
        <f>'90.1 Data-SI'!Q1300*Convert!$B$6/Convert!$B$5/$D1300</f>
        <v>0</v>
      </c>
      <c r="R1300" s="5">
        <f>'90.1 Data-SI'!R1300*Convert!$B$6/Convert!$B$5/$D1300</f>
        <v>0</v>
      </c>
      <c r="S1300" s="5">
        <f>'90.1 Data-SI'!S1300*Convert!$B$6/Convert!$B$5/$D1300</f>
        <v>0</v>
      </c>
      <c r="T1300" s="5">
        <f>'90.1 Data-SI'!T1300*Convert!$B$6/Convert!$B$5/$D1300</f>
        <v>0</v>
      </c>
      <c r="U1300" s="5">
        <f>'90.1 Data-SI'!U1300*Convert!$B$7/Convert!$B$5/$D1300</f>
        <v>11.981491733713847</v>
      </c>
      <c r="V1300" s="5">
        <f>'90.1 Data-SI'!V1300*Convert!$B$6/Convert!$B$5/$D1300</f>
        <v>0</v>
      </c>
      <c r="W1300" s="5">
        <f>'90.1 Data-SI'!W1300*Convert!$B$6/Convert!$B$5/$D1300</f>
        <v>167.72318585133814</v>
      </c>
      <c r="X1300" s="5">
        <f>'90.1 Data-SI'!X1300*Convert!$B$7/Convert!$B$5/$D1300</f>
        <v>21.416522691419271</v>
      </c>
      <c r="Y1300" s="5">
        <f t="shared" si="42"/>
        <v>189.1397085427574</v>
      </c>
      <c r="Z1300" s="5">
        <f>'90.1 Data-SI'!Z1300*Convert!$B$6/Convert!$B$5/$D1300</f>
        <v>97.575195280808643</v>
      </c>
      <c r="AA1300" s="5">
        <f>'90.1 Data-SI'!AA1300*Convert!$B$6/Convert!$B$5/$D1300</f>
        <v>524.27684708496747</v>
      </c>
      <c r="AB1300" s="5">
        <f t="shared" si="43"/>
        <v>621.85204236577613</v>
      </c>
    </row>
    <row r="1301" spans="1:28" x14ac:dyDescent="0.25">
      <c r="A1301" s="95">
        <v>2010</v>
      </c>
      <c r="B1301" s="95" t="s">
        <v>71</v>
      </c>
      <c r="C1301" s="52" t="s">
        <v>7</v>
      </c>
      <c r="D1301" s="5">
        <f>VLOOKUP(B1301,SWH!$A$4:$C$19,3,FALSE)</f>
        <v>2293.9899999999998</v>
      </c>
      <c r="E1301" s="5">
        <f>'90.1 Data-SI'!E1301*Convert!$B$6/Convert!$B$5/$D1301</f>
        <v>0</v>
      </c>
      <c r="F1301" s="5">
        <f>'90.1 Data-SI'!F1301*Convert!$B$7/Convert!$B$5/$D1301</f>
        <v>7.2692266894508428</v>
      </c>
      <c r="G1301" s="5">
        <f>'90.1 Data-SI'!G1301*Convert!$B$6/Convert!$B$5/$D1301</f>
        <v>91.351152601168963</v>
      </c>
      <c r="H1301" s="5">
        <f>'90.1 Data-SI'!H1301*Convert!$B$6/Convert!$B$5/$D1301</f>
        <v>165.767386857736</v>
      </c>
      <c r="I1301" s="5">
        <f>'90.1 Data-SI'!I1301*Convert!$B$6/Convert!$B$5/$D1301</f>
        <v>23.124446924354508</v>
      </c>
      <c r="J1301" s="5">
        <f>'90.1 Data-SI'!J1301*Convert!$B$6/Convert!$B$5/$D1301</f>
        <v>74.638658455839433</v>
      </c>
      <c r="K1301" s="5">
        <f>'90.1 Data-SI'!K1301*Convert!$B$7/Convert!$B$5/$D1301</f>
        <v>0</v>
      </c>
      <c r="L1301" s="5">
        <f>'90.1 Data-SI'!L1301*Convert!$B$6/Convert!$B$5/$D1301</f>
        <v>0</v>
      </c>
      <c r="M1301" s="5">
        <f>'90.1 Data-SI'!M1301*Convert!$B$6/Convert!$B$5/$D1301</f>
        <v>76.882074948500701</v>
      </c>
      <c r="N1301" s="5">
        <f>'90.1 Data-SI'!N1301*Convert!$B$6/Convert!$B$5/$D1301</f>
        <v>0</v>
      </c>
      <c r="O1301" s="5">
        <f>'90.1 Data-SI'!O1301*Convert!$B$6/Convert!$B$5/$D1301</f>
        <v>0</v>
      </c>
      <c r="P1301" s="5">
        <f>'90.1 Data-SI'!P1301*Convert!$B$6/Convert!$B$5/$D1301</f>
        <v>0</v>
      </c>
      <c r="Q1301" s="5">
        <f>'90.1 Data-SI'!Q1301*Convert!$B$6/Convert!$B$5/$D1301</f>
        <v>0</v>
      </c>
      <c r="R1301" s="5">
        <f>'90.1 Data-SI'!R1301*Convert!$B$6/Convert!$B$5/$D1301</f>
        <v>0</v>
      </c>
      <c r="S1301" s="5">
        <f>'90.1 Data-SI'!S1301*Convert!$B$6/Convert!$B$5/$D1301</f>
        <v>0</v>
      </c>
      <c r="T1301" s="5">
        <f>'90.1 Data-SI'!T1301*Convert!$B$6/Convert!$B$5/$D1301</f>
        <v>0</v>
      </c>
      <c r="U1301" s="5">
        <f>'90.1 Data-SI'!U1301*Convert!$B$7/Convert!$B$5/$D1301</f>
        <v>11.850230868971146</v>
      </c>
      <c r="V1301" s="5">
        <f>'90.1 Data-SI'!V1301*Convert!$B$6/Convert!$B$5/$D1301</f>
        <v>0</v>
      </c>
      <c r="W1301" s="5">
        <f>'90.1 Data-SI'!W1301*Convert!$B$6/Convert!$B$5/$D1301</f>
        <v>168.23322754966966</v>
      </c>
      <c r="X1301" s="5">
        <f>'90.1 Data-SI'!X1301*Convert!$B$7/Convert!$B$5/$D1301</f>
        <v>7.2692266894508428</v>
      </c>
      <c r="Y1301" s="5">
        <f t="shared" si="42"/>
        <v>175.50245423912051</v>
      </c>
      <c r="Z1301" s="5">
        <f>'90.1 Data-SI'!Z1301*Convert!$B$6/Convert!$B$5/$D1301</f>
        <v>55.862988117259057</v>
      </c>
      <c r="AA1301" s="5">
        <f>'90.1 Data-SI'!AA1301*Convert!$B$6/Convert!$B$5/$D1301</f>
        <v>487.62670790485873</v>
      </c>
      <c r="AB1301" s="5">
        <f t="shared" si="43"/>
        <v>543.48969602211776</v>
      </c>
    </row>
    <row r="1302" spans="1:28" x14ac:dyDescent="0.25">
      <c r="A1302" s="95">
        <v>2010</v>
      </c>
      <c r="B1302" s="95" t="s">
        <v>71</v>
      </c>
      <c r="C1302" s="52" t="s">
        <v>17</v>
      </c>
      <c r="D1302" s="5">
        <f>VLOOKUP(B1302,SWH!$A$4:$C$19,3,FALSE)</f>
        <v>2293.9899999999998</v>
      </c>
      <c r="E1302" s="5">
        <f>'90.1 Data-SI'!E1302*Convert!$B$6/Convert!$B$5/$D1302</f>
        <v>0</v>
      </c>
      <c r="F1302" s="5">
        <f>'90.1 Data-SI'!F1302*Convert!$B$7/Convert!$B$5/$D1302</f>
        <v>2.6239046862066147</v>
      </c>
      <c r="G1302" s="5">
        <f>'90.1 Data-SI'!G1302*Convert!$B$6/Convert!$B$5/$D1302</f>
        <v>46.609374447529802</v>
      </c>
      <c r="H1302" s="5">
        <f>'90.1 Data-SI'!H1302*Convert!$B$6/Convert!$B$5/$D1302</f>
        <v>165.93228755719656</v>
      </c>
      <c r="I1302" s="5">
        <f>'90.1 Data-SI'!I1302*Convert!$B$6/Convert!$B$5/$D1302</f>
        <v>23.162795924229062</v>
      </c>
      <c r="J1302" s="5">
        <f>'90.1 Data-SI'!J1302*Convert!$B$6/Convert!$B$5/$D1302</f>
        <v>74.638658455839433</v>
      </c>
      <c r="K1302" s="5">
        <f>'90.1 Data-SI'!K1302*Convert!$B$7/Convert!$B$5/$D1302</f>
        <v>0</v>
      </c>
      <c r="L1302" s="5">
        <f>'90.1 Data-SI'!L1302*Convert!$B$6/Convert!$B$5/$D1302</f>
        <v>0</v>
      </c>
      <c r="M1302" s="5">
        <f>'90.1 Data-SI'!M1302*Convert!$B$6/Convert!$B$5/$D1302</f>
        <v>74.155461057420098</v>
      </c>
      <c r="N1302" s="5">
        <f>'90.1 Data-SI'!N1302*Convert!$B$6/Convert!$B$5/$D1302</f>
        <v>0</v>
      </c>
      <c r="O1302" s="5">
        <f>'90.1 Data-SI'!O1302*Convert!$B$6/Convert!$B$5/$D1302</f>
        <v>0</v>
      </c>
      <c r="P1302" s="5">
        <f>'90.1 Data-SI'!P1302*Convert!$B$6/Convert!$B$5/$D1302</f>
        <v>0</v>
      </c>
      <c r="Q1302" s="5">
        <f>'90.1 Data-SI'!Q1302*Convert!$B$6/Convert!$B$5/$D1302</f>
        <v>0</v>
      </c>
      <c r="R1302" s="5">
        <f>'90.1 Data-SI'!R1302*Convert!$B$6/Convert!$B$5/$D1302</f>
        <v>0</v>
      </c>
      <c r="S1302" s="5">
        <f>'90.1 Data-SI'!S1302*Convert!$B$6/Convert!$B$5/$D1302</f>
        <v>0</v>
      </c>
      <c r="T1302" s="5">
        <f>'90.1 Data-SI'!T1302*Convert!$B$6/Convert!$B$5/$D1302</f>
        <v>0</v>
      </c>
      <c r="U1302" s="5">
        <f>'90.1 Data-SI'!U1302*Convert!$B$7/Convert!$B$5/$D1302</f>
        <v>12.023495210431511</v>
      </c>
      <c r="V1302" s="5">
        <f>'90.1 Data-SI'!V1302*Convert!$B$6/Convert!$B$5/$D1302</f>
        <v>0</v>
      </c>
      <c r="W1302" s="5">
        <f>'90.1 Data-SI'!W1302*Convert!$B$6/Convert!$B$5/$D1302</f>
        <v>120.7648355049499</v>
      </c>
      <c r="X1302" s="5">
        <f>'90.1 Data-SI'!X1302*Convert!$B$7/Convert!$B$5/$D1302</f>
        <v>2.6239046862066147</v>
      </c>
      <c r="Y1302" s="5">
        <f t="shared" si="42"/>
        <v>123.38874019115651</v>
      </c>
      <c r="Z1302" s="5">
        <f>'90.1 Data-SI'!Z1302*Convert!$B$6/Convert!$B$5/$D1302</f>
        <v>42.793648960011943</v>
      </c>
      <c r="AA1302" s="5">
        <f>'90.1 Data-SI'!AA1302*Convert!$B$6/Convert!$B$5/$D1302</f>
        <v>427.29989620220186</v>
      </c>
      <c r="AB1302" s="5">
        <f t="shared" si="43"/>
        <v>470.09354516221379</v>
      </c>
    </row>
    <row r="1303" spans="1:28" x14ac:dyDescent="0.25">
      <c r="A1303" s="95">
        <v>2010</v>
      </c>
      <c r="B1303" s="95" t="s">
        <v>71</v>
      </c>
      <c r="C1303" s="52" t="s">
        <v>14</v>
      </c>
      <c r="D1303" s="5">
        <f>VLOOKUP(B1303,SWH!$A$4:$C$19,3,FALSE)</f>
        <v>2293.9899999999998</v>
      </c>
      <c r="E1303" s="5">
        <f>'90.1 Data-SI'!E1303*Convert!$B$6/Convert!$B$5/$D1303</f>
        <v>0</v>
      </c>
      <c r="F1303" s="5">
        <f>'90.1 Data-SI'!F1303*Convert!$B$7/Convert!$B$5/$D1303</f>
        <v>53.91146236712261</v>
      </c>
      <c r="G1303" s="5">
        <f>'90.1 Data-SI'!G1303*Convert!$B$6/Convert!$B$5/$D1303</f>
        <v>62.677605394966847</v>
      </c>
      <c r="H1303" s="5">
        <f>'90.1 Data-SI'!H1303*Convert!$B$6/Convert!$B$5/$D1303</f>
        <v>160.15692817608914</v>
      </c>
      <c r="I1303" s="5">
        <f>'90.1 Data-SI'!I1303*Convert!$B$6/Convert!$B$5/$D1303</f>
        <v>23.174300624191428</v>
      </c>
      <c r="J1303" s="5">
        <f>'90.1 Data-SI'!J1303*Convert!$B$6/Convert!$B$5/$D1303</f>
        <v>74.638658455839433</v>
      </c>
      <c r="K1303" s="5">
        <f>'90.1 Data-SI'!K1303*Convert!$B$7/Convert!$B$5/$D1303</f>
        <v>0</v>
      </c>
      <c r="L1303" s="5">
        <f>'90.1 Data-SI'!L1303*Convert!$B$6/Convert!$B$5/$D1303</f>
        <v>0</v>
      </c>
      <c r="M1303" s="5">
        <f>'90.1 Data-SI'!M1303*Convert!$B$6/Convert!$B$5/$D1303</f>
        <v>76.939598448312523</v>
      </c>
      <c r="N1303" s="5">
        <f>'90.1 Data-SI'!N1303*Convert!$B$6/Convert!$B$5/$D1303</f>
        <v>0</v>
      </c>
      <c r="O1303" s="5">
        <f>'90.1 Data-SI'!O1303*Convert!$B$6/Convert!$B$5/$D1303</f>
        <v>0</v>
      </c>
      <c r="P1303" s="5">
        <f>'90.1 Data-SI'!P1303*Convert!$B$6/Convert!$B$5/$D1303</f>
        <v>0</v>
      </c>
      <c r="Q1303" s="5">
        <f>'90.1 Data-SI'!Q1303*Convert!$B$6/Convert!$B$5/$D1303</f>
        <v>0</v>
      </c>
      <c r="R1303" s="5">
        <f>'90.1 Data-SI'!R1303*Convert!$B$6/Convert!$B$5/$D1303</f>
        <v>0</v>
      </c>
      <c r="S1303" s="5">
        <f>'90.1 Data-SI'!S1303*Convert!$B$6/Convert!$B$5/$D1303</f>
        <v>0</v>
      </c>
      <c r="T1303" s="5">
        <f>'90.1 Data-SI'!T1303*Convert!$B$6/Convert!$B$5/$D1303</f>
        <v>0</v>
      </c>
      <c r="U1303" s="5">
        <f>'90.1 Data-SI'!U1303*Convert!$B$7/Convert!$B$5/$D1303</f>
        <v>12.371336501999671</v>
      </c>
      <c r="V1303" s="5">
        <f>'90.1 Data-SI'!V1303*Convert!$B$6/Convert!$B$5/$D1303</f>
        <v>0</v>
      </c>
      <c r="W1303" s="5">
        <f>'90.1 Data-SI'!W1303*Convert!$B$6/Convert!$B$5/$D1303</f>
        <v>139.61720384327936</v>
      </c>
      <c r="X1303" s="5">
        <f>'90.1 Data-SI'!X1303*Convert!$B$7/Convert!$B$5/$D1303</f>
        <v>53.91146236712261</v>
      </c>
      <c r="Y1303" s="5">
        <f t="shared" si="42"/>
        <v>193.52866621040198</v>
      </c>
      <c r="Z1303" s="5">
        <f>'90.1 Data-SI'!Z1303*Convert!$B$6/Convert!$B$5/$D1303</f>
        <v>193.65094466652235</v>
      </c>
      <c r="AA1303" s="5">
        <f>'90.1 Data-SI'!AA1303*Convert!$B$6/Convert!$B$5/$D1303</f>
        <v>591.23803576592184</v>
      </c>
      <c r="AB1303" s="5">
        <f t="shared" si="43"/>
        <v>784.88898043244421</v>
      </c>
    </row>
    <row r="1304" spans="1:28" x14ac:dyDescent="0.25">
      <c r="A1304" s="95">
        <v>2010</v>
      </c>
      <c r="B1304" s="95" t="s">
        <v>71</v>
      </c>
      <c r="C1304" s="52" t="s">
        <v>2</v>
      </c>
      <c r="D1304" s="5">
        <f>VLOOKUP(B1304,SWH!$A$4:$C$19,3,FALSE)</f>
        <v>2293.9899999999998</v>
      </c>
      <c r="E1304" s="5">
        <f>'90.1 Data-SI'!E1304*Convert!$B$6/Convert!$B$5/$D1304</f>
        <v>0</v>
      </c>
      <c r="F1304" s="5">
        <f>'90.1 Data-SI'!F1304*Convert!$B$7/Convert!$B$5/$D1304</f>
        <v>19.719319710296134</v>
      </c>
      <c r="G1304" s="5">
        <f>'90.1 Data-SI'!G1304*Convert!$B$6/Convert!$B$5/$D1304</f>
        <v>65.1012621870385</v>
      </c>
      <c r="H1304" s="5">
        <f>'90.1 Data-SI'!H1304*Convert!$B$6/Convert!$B$5/$D1304</f>
        <v>160.88555917370559</v>
      </c>
      <c r="I1304" s="5">
        <f>'90.1 Data-SI'!I1304*Convert!$B$6/Convert!$B$5/$D1304</f>
        <v>23.116777124379599</v>
      </c>
      <c r="J1304" s="5">
        <f>'90.1 Data-SI'!J1304*Convert!$B$6/Convert!$B$5/$D1304</f>
        <v>74.638658455839433</v>
      </c>
      <c r="K1304" s="5">
        <f>'90.1 Data-SI'!K1304*Convert!$B$7/Convert!$B$5/$D1304</f>
        <v>0</v>
      </c>
      <c r="L1304" s="5">
        <f>'90.1 Data-SI'!L1304*Convert!$B$6/Convert!$B$5/$D1304</f>
        <v>0</v>
      </c>
      <c r="M1304" s="5">
        <f>'90.1 Data-SI'!M1304*Convert!$B$6/Convert!$B$5/$D1304</f>
        <v>84.927695122181603</v>
      </c>
      <c r="N1304" s="5">
        <f>'90.1 Data-SI'!N1304*Convert!$B$6/Convert!$B$5/$D1304</f>
        <v>0</v>
      </c>
      <c r="O1304" s="5">
        <f>'90.1 Data-SI'!O1304*Convert!$B$6/Convert!$B$5/$D1304</f>
        <v>0</v>
      </c>
      <c r="P1304" s="5">
        <f>'90.1 Data-SI'!P1304*Convert!$B$6/Convert!$B$5/$D1304</f>
        <v>0</v>
      </c>
      <c r="Q1304" s="5">
        <f>'90.1 Data-SI'!Q1304*Convert!$B$6/Convert!$B$5/$D1304</f>
        <v>0</v>
      </c>
      <c r="R1304" s="5">
        <f>'90.1 Data-SI'!R1304*Convert!$B$6/Convert!$B$5/$D1304</f>
        <v>0</v>
      </c>
      <c r="S1304" s="5">
        <f>'90.1 Data-SI'!S1304*Convert!$B$6/Convert!$B$5/$D1304</f>
        <v>0</v>
      </c>
      <c r="T1304" s="5">
        <f>'90.1 Data-SI'!T1304*Convert!$B$6/Convert!$B$5/$D1304</f>
        <v>0</v>
      </c>
      <c r="U1304" s="5">
        <f>'90.1 Data-SI'!U1304*Convert!$B$7/Convert!$B$5/$D1304</f>
        <v>12.258452158320949</v>
      </c>
      <c r="V1304" s="5">
        <f>'90.1 Data-SI'!V1304*Convert!$B$6/Convert!$B$5/$D1304</f>
        <v>0</v>
      </c>
      <c r="W1304" s="5">
        <f>'90.1 Data-SI'!W1304*Convert!$B$6/Convert!$B$5/$D1304</f>
        <v>150.02895730922012</v>
      </c>
      <c r="X1304" s="5">
        <f>'90.1 Data-SI'!X1304*Convert!$B$7/Convert!$B$5/$D1304</f>
        <v>19.719319710296134</v>
      </c>
      <c r="Y1304" s="5">
        <f t="shared" si="42"/>
        <v>169.74827701951625</v>
      </c>
      <c r="Z1304" s="5">
        <f>'90.1 Data-SI'!Z1304*Convert!$B$6/Convert!$B$5/$D1304</f>
        <v>93.425833494382189</v>
      </c>
      <c r="AA1304" s="5">
        <f>'90.1 Data-SI'!AA1304*Convert!$B$6/Convert!$B$5/$D1304</f>
        <v>502.09195065753948</v>
      </c>
      <c r="AB1304" s="5">
        <f t="shared" si="43"/>
        <v>595.51778415192166</v>
      </c>
    </row>
    <row r="1305" spans="1:28" x14ac:dyDescent="0.25">
      <c r="A1305" s="95">
        <v>2010</v>
      </c>
      <c r="B1305" s="95" t="s">
        <v>71</v>
      </c>
      <c r="C1305" s="52" t="s">
        <v>18</v>
      </c>
      <c r="D1305" s="5">
        <f>VLOOKUP(B1305,SWH!$A$4:$C$19,3,FALSE)</f>
        <v>2293.9899999999998</v>
      </c>
      <c r="E1305" s="5">
        <f>'90.1 Data-SI'!E1305*Convert!$B$6/Convert!$B$5/$D1305</f>
        <v>0</v>
      </c>
      <c r="F1305" s="5">
        <f>'90.1 Data-SI'!F1305*Convert!$B$7/Convert!$B$5/$D1305</f>
        <v>35.982540851916923</v>
      </c>
      <c r="G1305" s="5">
        <f>'90.1 Data-SI'!G1305*Convert!$B$6/Convert!$B$5/$D1305</f>
        <v>19.232023437087538</v>
      </c>
      <c r="H1305" s="5">
        <f>'90.1 Data-SI'!H1305*Convert!$B$6/Convert!$B$5/$D1305</f>
        <v>163.37824416555142</v>
      </c>
      <c r="I1305" s="5">
        <f>'90.1 Data-SI'!I1305*Convert!$B$6/Convert!$B$5/$D1305</f>
        <v>23.170465724203972</v>
      </c>
      <c r="J1305" s="5">
        <f>'90.1 Data-SI'!J1305*Convert!$B$6/Convert!$B$5/$D1305</f>
        <v>74.638658455839433</v>
      </c>
      <c r="K1305" s="5">
        <f>'90.1 Data-SI'!K1305*Convert!$B$7/Convert!$B$5/$D1305</f>
        <v>0</v>
      </c>
      <c r="L1305" s="5">
        <f>'90.1 Data-SI'!L1305*Convert!$B$6/Convert!$B$5/$D1305</f>
        <v>0</v>
      </c>
      <c r="M1305" s="5">
        <f>'90.1 Data-SI'!M1305*Convert!$B$6/Convert!$B$5/$D1305</f>
        <v>81.683369732794532</v>
      </c>
      <c r="N1305" s="5">
        <f>'90.1 Data-SI'!N1305*Convert!$B$6/Convert!$B$5/$D1305</f>
        <v>0</v>
      </c>
      <c r="O1305" s="5">
        <f>'90.1 Data-SI'!O1305*Convert!$B$6/Convert!$B$5/$D1305</f>
        <v>0</v>
      </c>
      <c r="P1305" s="5">
        <f>'90.1 Data-SI'!P1305*Convert!$B$6/Convert!$B$5/$D1305</f>
        <v>0</v>
      </c>
      <c r="Q1305" s="5">
        <f>'90.1 Data-SI'!Q1305*Convert!$B$6/Convert!$B$5/$D1305</f>
        <v>0</v>
      </c>
      <c r="R1305" s="5">
        <f>'90.1 Data-SI'!R1305*Convert!$B$6/Convert!$B$5/$D1305</f>
        <v>0</v>
      </c>
      <c r="S1305" s="5">
        <f>'90.1 Data-SI'!S1305*Convert!$B$6/Convert!$B$5/$D1305</f>
        <v>0</v>
      </c>
      <c r="T1305" s="5">
        <f>'90.1 Data-SI'!T1305*Convert!$B$6/Convert!$B$5/$D1305</f>
        <v>0</v>
      </c>
      <c r="U1305" s="5">
        <f>'90.1 Data-SI'!U1305*Convert!$B$7/Convert!$B$5/$D1305</f>
        <v>12.485533454325823</v>
      </c>
      <c r="V1305" s="5">
        <f>'90.1 Data-SI'!V1305*Convert!$B$6/Convert!$B$5/$D1305</f>
        <v>0</v>
      </c>
      <c r="W1305" s="5">
        <f>'90.1 Data-SI'!W1305*Convert!$B$6/Convert!$B$5/$D1305</f>
        <v>100.91539316988207</v>
      </c>
      <c r="X1305" s="5">
        <f>'90.1 Data-SI'!X1305*Convert!$B$7/Convert!$B$5/$D1305</f>
        <v>35.982540851916923</v>
      </c>
      <c r="Y1305" s="5">
        <f t="shared" si="42"/>
        <v>136.89793402179899</v>
      </c>
      <c r="Z1305" s="5">
        <f>'90.1 Data-SI'!Z1305*Convert!$B$6/Convert!$B$5/$D1305</f>
        <v>141.60368203678115</v>
      </c>
      <c r="AA1305" s="5">
        <f>'90.1 Data-SI'!AA1305*Convert!$B$6/Convert!$B$5/$D1305</f>
        <v>503.71027845224563</v>
      </c>
      <c r="AB1305" s="5">
        <f t="shared" si="43"/>
        <v>645.31396048902684</v>
      </c>
    </row>
    <row r="1306" spans="1:28" x14ac:dyDescent="0.25">
      <c r="A1306" s="95">
        <v>2010</v>
      </c>
      <c r="B1306" s="95" t="s">
        <v>71</v>
      </c>
      <c r="C1306" s="52" t="s">
        <v>4</v>
      </c>
      <c r="D1306" s="5">
        <f>VLOOKUP(B1306,SWH!$A$4:$C$19,3,FALSE)</f>
        <v>2293.9899999999998</v>
      </c>
      <c r="E1306" s="5">
        <f>'90.1 Data-SI'!E1306*Convert!$B$6/Convert!$B$5/$D1306</f>
        <v>0</v>
      </c>
      <c r="F1306" s="5">
        <f>'90.1 Data-SI'!F1306*Convert!$B$7/Convert!$B$5/$D1306</f>
        <v>83.808749529567862</v>
      </c>
      <c r="G1306" s="5">
        <f>'90.1 Data-SI'!G1306*Convert!$B$6/Convert!$B$5/$D1306</f>
        <v>36.362521681049664</v>
      </c>
      <c r="H1306" s="5">
        <f>'90.1 Data-SI'!H1306*Convert!$B$6/Convert!$B$5/$D1306</f>
        <v>160.17610267602637</v>
      </c>
      <c r="I1306" s="5">
        <f>'90.1 Data-SI'!I1306*Convert!$B$6/Convert!$B$5/$D1306</f>
        <v>23.132116724329418</v>
      </c>
      <c r="J1306" s="5">
        <f>'90.1 Data-SI'!J1306*Convert!$B$6/Convert!$B$5/$D1306</f>
        <v>74.638658455839433</v>
      </c>
      <c r="K1306" s="5">
        <f>'90.1 Data-SI'!K1306*Convert!$B$7/Convert!$B$5/$D1306</f>
        <v>0</v>
      </c>
      <c r="L1306" s="5">
        <f>'90.1 Data-SI'!L1306*Convert!$B$6/Convert!$B$5/$D1306</f>
        <v>0</v>
      </c>
      <c r="M1306" s="5">
        <f>'90.1 Data-SI'!M1306*Convert!$B$6/Convert!$B$5/$D1306</f>
        <v>79.290392140622529</v>
      </c>
      <c r="N1306" s="5">
        <f>'90.1 Data-SI'!N1306*Convert!$B$6/Convert!$B$5/$D1306</f>
        <v>0</v>
      </c>
      <c r="O1306" s="5">
        <f>'90.1 Data-SI'!O1306*Convert!$B$6/Convert!$B$5/$D1306</f>
        <v>0</v>
      </c>
      <c r="P1306" s="5">
        <f>'90.1 Data-SI'!P1306*Convert!$B$6/Convert!$B$5/$D1306</f>
        <v>0</v>
      </c>
      <c r="Q1306" s="5">
        <f>'90.1 Data-SI'!Q1306*Convert!$B$6/Convert!$B$5/$D1306</f>
        <v>0</v>
      </c>
      <c r="R1306" s="5">
        <f>'90.1 Data-SI'!R1306*Convert!$B$6/Convert!$B$5/$D1306</f>
        <v>0</v>
      </c>
      <c r="S1306" s="5">
        <f>'90.1 Data-SI'!S1306*Convert!$B$6/Convert!$B$5/$D1306</f>
        <v>0</v>
      </c>
      <c r="T1306" s="5">
        <f>'90.1 Data-SI'!T1306*Convert!$B$6/Convert!$B$5/$D1306</f>
        <v>0</v>
      </c>
      <c r="U1306" s="5">
        <f>'90.1 Data-SI'!U1306*Convert!$B$7/Convert!$B$5/$D1306</f>
        <v>12.696863446561574</v>
      </c>
      <c r="V1306" s="5">
        <f>'90.1 Data-SI'!V1306*Convert!$B$6/Convert!$B$5/$D1306</f>
        <v>0</v>
      </c>
      <c r="W1306" s="5">
        <f>'90.1 Data-SI'!W1306*Convert!$B$6/Convert!$B$5/$D1306</f>
        <v>115.6529138216722</v>
      </c>
      <c r="X1306" s="5">
        <f>'90.1 Data-SI'!X1306*Convert!$B$7/Convert!$B$5/$D1306</f>
        <v>83.808749529567862</v>
      </c>
      <c r="Y1306" s="5">
        <f t="shared" si="42"/>
        <v>199.46166335124008</v>
      </c>
      <c r="Z1306" s="5">
        <f>'90.1 Data-SI'!Z1306*Convert!$B$6/Convert!$B$5/$D1306</f>
        <v>281.94951687767696</v>
      </c>
      <c r="AA1306" s="5">
        <f>'90.1 Data-SI'!AA1306*Convert!$B$6/Convert!$B$5/$D1306</f>
        <v>655.54930855554448</v>
      </c>
      <c r="AB1306" s="5">
        <f t="shared" si="43"/>
        <v>937.49882543322144</v>
      </c>
    </row>
    <row r="1307" spans="1:28" x14ac:dyDescent="0.25">
      <c r="A1307" s="95">
        <v>2010</v>
      </c>
      <c r="B1307" s="95" t="s">
        <v>71</v>
      </c>
      <c r="C1307" s="52" t="s">
        <v>5</v>
      </c>
      <c r="D1307" s="5">
        <f>VLOOKUP(B1307,SWH!$A$4:$C$19,3,FALSE)</f>
        <v>2293.9899999999998</v>
      </c>
      <c r="E1307" s="5">
        <f>'90.1 Data-SI'!E1307*Convert!$B$6/Convert!$B$5/$D1307</f>
        <v>0</v>
      </c>
      <c r="F1307" s="5">
        <f>'90.1 Data-SI'!F1307*Convert!$B$7/Convert!$B$5/$D1307</f>
        <v>46.333772645526409</v>
      </c>
      <c r="G1307" s="5">
        <f>'90.1 Data-SI'!G1307*Convert!$B$6/Convert!$B$5/$D1307</f>
        <v>44.442655954617649</v>
      </c>
      <c r="H1307" s="5">
        <f>'90.1 Data-SI'!H1307*Convert!$B$6/Convert!$B$5/$D1307</f>
        <v>161.84428417056938</v>
      </c>
      <c r="I1307" s="5">
        <f>'90.1 Data-SI'!I1307*Convert!$B$6/Convert!$B$5/$D1307</f>
        <v>23.158961024241606</v>
      </c>
      <c r="J1307" s="5">
        <f>'90.1 Data-SI'!J1307*Convert!$B$6/Convert!$B$5/$D1307</f>
        <v>74.638658455839433</v>
      </c>
      <c r="K1307" s="5">
        <f>'90.1 Data-SI'!K1307*Convert!$B$7/Convert!$B$5/$D1307</f>
        <v>0</v>
      </c>
      <c r="L1307" s="5">
        <f>'90.1 Data-SI'!L1307*Convert!$B$6/Convert!$B$5/$D1307</f>
        <v>0</v>
      </c>
      <c r="M1307" s="5">
        <f>'90.1 Data-SI'!M1307*Convert!$B$6/Convert!$B$5/$D1307</f>
        <v>87.815374812735314</v>
      </c>
      <c r="N1307" s="5">
        <f>'90.1 Data-SI'!N1307*Convert!$B$6/Convert!$B$5/$D1307</f>
        <v>0</v>
      </c>
      <c r="O1307" s="5">
        <f>'90.1 Data-SI'!O1307*Convert!$B$6/Convert!$B$5/$D1307</f>
        <v>0</v>
      </c>
      <c r="P1307" s="5">
        <f>'90.1 Data-SI'!P1307*Convert!$B$6/Convert!$B$5/$D1307</f>
        <v>0</v>
      </c>
      <c r="Q1307" s="5">
        <f>'90.1 Data-SI'!Q1307*Convert!$B$6/Convert!$B$5/$D1307</f>
        <v>0</v>
      </c>
      <c r="R1307" s="5">
        <f>'90.1 Data-SI'!R1307*Convert!$B$6/Convert!$B$5/$D1307</f>
        <v>0</v>
      </c>
      <c r="S1307" s="5">
        <f>'90.1 Data-SI'!S1307*Convert!$B$6/Convert!$B$5/$D1307</f>
        <v>0</v>
      </c>
      <c r="T1307" s="5">
        <f>'90.1 Data-SI'!T1307*Convert!$B$6/Convert!$B$5/$D1307</f>
        <v>0</v>
      </c>
      <c r="U1307" s="5">
        <f>'90.1 Data-SI'!U1307*Convert!$B$7/Convert!$B$5/$D1307</f>
        <v>12.602355623946828</v>
      </c>
      <c r="V1307" s="5">
        <f>'90.1 Data-SI'!V1307*Convert!$B$6/Convert!$B$5/$D1307</f>
        <v>0</v>
      </c>
      <c r="W1307" s="5">
        <f>'90.1 Data-SI'!W1307*Convert!$B$6/Convert!$B$5/$D1307</f>
        <v>132.25803076735298</v>
      </c>
      <c r="X1307" s="5">
        <f>'90.1 Data-SI'!X1307*Convert!$B$7/Convert!$B$5/$D1307</f>
        <v>46.333772645526409</v>
      </c>
      <c r="Y1307" s="5">
        <f t="shared" si="42"/>
        <v>178.59180341287939</v>
      </c>
      <c r="Z1307" s="5">
        <f>'90.1 Data-SI'!Z1307*Convert!$B$6/Convert!$B$5/$D1307</f>
        <v>172.18700943673591</v>
      </c>
      <c r="AA1307" s="5">
        <f>'90.1 Data-SI'!AA1307*Convert!$B$6/Convert!$B$5/$D1307</f>
        <v>564.08694385473927</v>
      </c>
      <c r="AB1307" s="5">
        <f t="shared" si="43"/>
        <v>736.27395329147521</v>
      </c>
    </row>
    <row r="1308" spans="1:28" x14ac:dyDescent="0.25">
      <c r="A1308" s="95">
        <v>2010</v>
      </c>
      <c r="B1308" s="95" t="s">
        <v>71</v>
      </c>
      <c r="C1308" s="52" t="s">
        <v>15</v>
      </c>
      <c r="D1308" s="5">
        <f>VLOOKUP(B1308,SWH!$A$4:$C$19,3,FALSE)</f>
        <v>2293.9899999999998</v>
      </c>
      <c r="E1308" s="5">
        <f>'90.1 Data-SI'!E1308*Convert!$B$6/Convert!$B$5/$D1308</f>
        <v>0</v>
      </c>
      <c r="F1308" s="5">
        <f>'90.1 Data-SI'!F1308*Convert!$B$7/Convert!$B$5/$D1308</f>
        <v>43.841128824062501</v>
      </c>
      <c r="G1308" s="5">
        <f>'90.1 Data-SI'!G1308*Convert!$B$6/Convert!$B$5/$D1308</f>
        <v>8.3370725727274788</v>
      </c>
      <c r="H1308" s="5">
        <f>'90.1 Data-SI'!H1308*Convert!$B$6/Convert!$B$5/$D1308</f>
        <v>162.08971776976654</v>
      </c>
      <c r="I1308" s="5">
        <f>'90.1 Data-SI'!I1308*Convert!$B$6/Convert!$B$5/$D1308</f>
        <v>23.158961024241606</v>
      </c>
      <c r="J1308" s="5">
        <f>'90.1 Data-SI'!J1308*Convert!$B$6/Convert!$B$5/$D1308</f>
        <v>74.638658455839433</v>
      </c>
      <c r="K1308" s="5">
        <f>'90.1 Data-SI'!K1308*Convert!$B$7/Convert!$B$5/$D1308</f>
        <v>0</v>
      </c>
      <c r="L1308" s="5">
        <f>'90.1 Data-SI'!L1308*Convert!$B$6/Convert!$B$5/$D1308</f>
        <v>0</v>
      </c>
      <c r="M1308" s="5">
        <f>'90.1 Data-SI'!M1308*Convert!$B$6/Convert!$B$5/$D1308</f>
        <v>80.007518438276634</v>
      </c>
      <c r="N1308" s="5">
        <f>'90.1 Data-SI'!N1308*Convert!$B$6/Convert!$B$5/$D1308</f>
        <v>0</v>
      </c>
      <c r="O1308" s="5">
        <f>'90.1 Data-SI'!O1308*Convert!$B$6/Convert!$B$5/$D1308</f>
        <v>0</v>
      </c>
      <c r="P1308" s="5">
        <f>'90.1 Data-SI'!P1308*Convert!$B$6/Convert!$B$5/$D1308</f>
        <v>0</v>
      </c>
      <c r="Q1308" s="5">
        <f>'90.1 Data-SI'!Q1308*Convert!$B$6/Convert!$B$5/$D1308</f>
        <v>0</v>
      </c>
      <c r="R1308" s="5">
        <f>'90.1 Data-SI'!R1308*Convert!$B$6/Convert!$B$5/$D1308</f>
        <v>0</v>
      </c>
      <c r="S1308" s="5">
        <f>'90.1 Data-SI'!S1308*Convert!$B$6/Convert!$B$5/$D1308</f>
        <v>0</v>
      </c>
      <c r="T1308" s="5">
        <f>'90.1 Data-SI'!T1308*Convert!$B$6/Convert!$B$5/$D1308</f>
        <v>0</v>
      </c>
      <c r="U1308" s="5">
        <f>'90.1 Data-SI'!U1308*Convert!$B$7/Convert!$B$5/$D1308</f>
        <v>12.670611273613034</v>
      </c>
      <c r="V1308" s="5">
        <f>'90.1 Data-SI'!V1308*Convert!$B$6/Convert!$B$5/$D1308</f>
        <v>0</v>
      </c>
      <c r="W1308" s="5">
        <f>'90.1 Data-SI'!W1308*Convert!$B$6/Convert!$B$5/$D1308</f>
        <v>88.344591011004127</v>
      </c>
      <c r="X1308" s="5">
        <f>'90.1 Data-SI'!X1308*Convert!$B$7/Convert!$B$5/$D1308</f>
        <v>43.841128824062501</v>
      </c>
      <c r="Y1308" s="5">
        <f t="shared" si="42"/>
        <v>132.18571983506664</v>
      </c>
      <c r="Z1308" s="5">
        <f>'90.1 Data-SI'!Z1308*Convert!$B$6/Convert!$B$5/$D1308</f>
        <v>165.10394915990625</v>
      </c>
      <c r="AA1308" s="5">
        <f>'90.1 Data-SI'!AA1308*Convert!$B$6/Convert!$B$5/$D1308</f>
        <v>513.33587742075792</v>
      </c>
      <c r="AB1308" s="5">
        <f t="shared" si="43"/>
        <v>678.4398265806642</v>
      </c>
    </row>
    <row r="1309" spans="1:28" x14ac:dyDescent="0.25">
      <c r="A1309" s="95">
        <v>2010</v>
      </c>
      <c r="B1309" s="95" t="s">
        <v>71</v>
      </c>
      <c r="C1309" s="52" t="s">
        <v>16</v>
      </c>
      <c r="D1309" s="5">
        <f>VLOOKUP(B1309,SWH!$A$4:$C$19,3,FALSE)</f>
        <v>2293.9899999999998</v>
      </c>
      <c r="E1309" s="5">
        <f>'90.1 Data-SI'!E1309*Convert!$B$6/Convert!$B$5/$D1309</f>
        <v>0</v>
      </c>
      <c r="F1309" s="5">
        <f>'90.1 Data-SI'!F1309*Convert!$B$7/Convert!$B$5/$D1309</f>
        <v>112.34748674192615</v>
      </c>
      <c r="G1309" s="5">
        <f>'90.1 Data-SI'!G1309*Convert!$B$6/Convert!$B$5/$D1309</f>
        <v>42.026668962520908</v>
      </c>
      <c r="H1309" s="5">
        <f>'90.1 Data-SI'!H1309*Convert!$B$6/Convert!$B$5/$D1309</f>
        <v>176.99597402100466</v>
      </c>
      <c r="I1309" s="5">
        <f>'90.1 Data-SI'!I1309*Convert!$B$6/Convert!$B$5/$D1309</f>
        <v>23.14745632427924</v>
      </c>
      <c r="J1309" s="5">
        <f>'90.1 Data-SI'!J1309*Convert!$B$6/Convert!$B$5/$D1309</f>
        <v>74.638658455839433</v>
      </c>
      <c r="K1309" s="5">
        <f>'90.1 Data-SI'!K1309*Convert!$B$7/Convert!$B$5/$D1309</f>
        <v>0</v>
      </c>
      <c r="L1309" s="5">
        <f>'90.1 Data-SI'!L1309*Convert!$B$6/Convert!$B$5/$D1309</f>
        <v>0</v>
      </c>
      <c r="M1309" s="5">
        <f>'90.1 Data-SI'!M1309*Convert!$B$6/Convert!$B$5/$D1309</f>
        <v>88.0723131118948</v>
      </c>
      <c r="N1309" s="5">
        <f>'90.1 Data-SI'!N1309*Convert!$B$6/Convert!$B$5/$D1309</f>
        <v>0</v>
      </c>
      <c r="O1309" s="5">
        <f>'90.1 Data-SI'!O1309*Convert!$B$6/Convert!$B$5/$D1309</f>
        <v>0</v>
      </c>
      <c r="P1309" s="5">
        <f>'90.1 Data-SI'!P1309*Convert!$B$6/Convert!$B$5/$D1309</f>
        <v>0</v>
      </c>
      <c r="Q1309" s="5">
        <f>'90.1 Data-SI'!Q1309*Convert!$B$6/Convert!$B$5/$D1309</f>
        <v>0</v>
      </c>
      <c r="R1309" s="5">
        <f>'90.1 Data-SI'!R1309*Convert!$B$6/Convert!$B$5/$D1309</f>
        <v>0</v>
      </c>
      <c r="S1309" s="5">
        <f>'90.1 Data-SI'!S1309*Convert!$B$6/Convert!$B$5/$D1309</f>
        <v>0</v>
      </c>
      <c r="T1309" s="5">
        <f>'90.1 Data-SI'!T1309*Convert!$B$6/Convert!$B$5/$D1309</f>
        <v>0</v>
      </c>
      <c r="U1309" s="5">
        <f>'90.1 Data-SI'!U1309*Convert!$B$7/Convert!$B$5/$D1309</f>
        <v>12.934445611745865</v>
      </c>
      <c r="V1309" s="5">
        <f>'90.1 Data-SI'!V1309*Convert!$B$6/Convert!$B$5/$D1309</f>
        <v>0</v>
      </c>
      <c r="W1309" s="5">
        <f>'90.1 Data-SI'!W1309*Convert!$B$6/Convert!$B$5/$D1309</f>
        <v>130.09898207441572</v>
      </c>
      <c r="X1309" s="5">
        <f>'90.1 Data-SI'!X1309*Convert!$B$7/Convert!$B$5/$D1309</f>
        <v>112.34748674192615</v>
      </c>
      <c r="Y1309" s="5">
        <f t="shared" si="42"/>
        <v>242.44646881634185</v>
      </c>
      <c r="Z1309" s="5">
        <f>'90.1 Data-SI'!Z1309*Convert!$B$6/Convert!$B$5/$D1309</f>
        <v>366.02202930265611</v>
      </c>
      <c r="AA1309" s="5">
        <f>'90.1 Data-SI'!AA1309*Convert!$B$6/Convert!$B$5/$D1309</f>
        <v>770.90310017819525</v>
      </c>
      <c r="AB1309" s="5">
        <f t="shared" si="43"/>
        <v>1136.9251294808514</v>
      </c>
    </row>
    <row r="1310" spans="1:28" x14ac:dyDescent="0.25">
      <c r="A1310" s="95">
        <v>2010</v>
      </c>
      <c r="B1310" s="95" t="s">
        <v>71</v>
      </c>
      <c r="C1310" s="52" t="s">
        <v>9</v>
      </c>
      <c r="D1310" s="5">
        <f>VLOOKUP(B1310,SWH!$A$4:$C$19,3,FALSE)</f>
        <v>2293.9899999999998</v>
      </c>
      <c r="E1310" s="5">
        <f>'90.1 Data-SI'!E1310*Convert!$B$6/Convert!$B$5/$D1310</f>
        <v>0</v>
      </c>
      <c r="F1310" s="5">
        <f>'90.1 Data-SI'!F1310*Convert!$B$7/Convert!$B$5/$D1310</f>
        <v>76.049919814626733</v>
      </c>
      <c r="G1310" s="5">
        <f>'90.1 Data-SI'!G1310*Convert!$B$6/Convert!$B$5/$D1310</f>
        <v>28.884466705512128</v>
      </c>
      <c r="H1310" s="5">
        <f>'90.1 Data-SI'!H1310*Convert!$B$6/Convert!$B$5/$D1310</f>
        <v>177.78979831840789</v>
      </c>
      <c r="I1310" s="5">
        <f>'90.1 Data-SI'!I1310*Convert!$B$6/Convert!$B$5/$D1310</f>
        <v>23.120612024367055</v>
      </c>
      <c r="J1310" s="5">
        <f>'90.1 Data-SI'!J1310*Convert!$B$6/Convert!$B$5/$D1310</f>
        <v>74.638658455839433</v>
      </c>
      <c r="K1310" s="5">
        <f>'90.1 Data-SI'!K1310*Convert!$B$7/Convert!$B$5/$D1310</f>
        <v>0</v>
      </c>
      <c r="L1310" s="5">
        <f>'90.1 Data-SI'!L1310*Convert!$B$6/Convert!$B$5/$D1310</f>
        <v>0</v>
      </c>
      <c r="M1310" s="5">
        <f>'90.1 Data-SI'!M1310*Convert!$B$6/Convert!$B$5/$D1310</f>
        <v>91.688623800065017</v>
      </c>
      <c r="N1310" s="5">
        <f>'90.1 Data-SI'!N1310*Convert!$B$6/Convert!$B$5/$D1310</f>
        <v>0</v>
      </c>
      <c r="O1310" s="5">
        <f>'90.1 Data-SI'!O1310*Convert!$B$6/Convert!$B$5/$D1310</f>
        <v>0</v>
      </c>
      <c r="P1310" s="5">
        <f>'90.1 Data-SI'!P1310*Convert!$B$6/Convert!$B$5/$D1310</f>
        <v>0</v>
      </c>
      <c r="Q1310" s="5">
        <f>'90.1 Data-SI'!Q1310*Convert!$B$6/Convert!$B$5/$D1310</f>
        <v>0</v>
      </c>
      <c r="R1310" s="5">
        <f>'90.1 Data-SI'!R1310*Convert!$B$6/Convert!$B$5/$D1310</f>
        <v>0</v>
      </c>
      <c r="S1310" s="5">
        <f>'90.1 Data-SI'!S1310*Convert!$B$6/Convert!$B$5/$D1310</f>
        <v>0</v>
      </c>
      <c r="T1310" s="5">
        <f>'90.1 Data-SI'!T1310*Convert!$B$6/Convert!$B$5/$D1310</f>
        <v>0</v>
      </c>
      <c r="U1310" s="5">
        <f>'90.1 Data-SI'!U1310*Convert!$B$7/Convert!$B$5/$D1310</f>
        <v>12.87406561396422</v>
      </c>
      <c r="V1310" s="5">
        <f>'90.1 Data-SI'!V1310*Convert!$B$6/Convert!$B$5/$D1310</f>
        <v>0</v>
      </c>
      <c r="W1310" s="5">
        <f>'90.1 Data-SI'!W1310*Convert!$B$6/Convert!$B$5/$D1310</f>
        <v>120.57309050557711</v>
      </c>
      <c r="X1310" s="5">
        <f>'90.1 Data-SI'!X1310*Convert!$B$7/Convert!$B$5/$D1310</f>
        <v>76.049919814626733</v>
      </c>
      <c r="Y1310" s="5">
        <f t="shared" si="42"/>
        <v>196.62301032020383</v>
      </c>
      <c r="Z1310" s="5">
        <f>'90.1 Data-SI'!Z1310*Convert!$B$6/Convert!$B$5/$D1310</f>
        <v>259.79529965014865</v>
      </c>
      <c r="AA1310" s="5">
        <f>'90.1 Data-SI'!AA1310*Convert!$B$6/Convert!$B$5/$D1310</f>
        <v>655.91745895434008</v>
      </c>
      <c r="AB1310" s="5">
        <f t="shared" si="43"/>
        <v>915.71275860448873</v>
      </c>
    </row>
    <row r="1311" spans="1:28" x14ac:dyDescent="0.25">
      <c r="A1311" s="95">
        <v>2010</v>
      </c>
      <c r="B1311" s="95" t="s">
        <v>71</v>
      </c>
      <c r="C1311" s="52" t="s">
        <v>12</v>
      </c>
      <c r="D1311" s="5">
        <f>VLOOKUP(B1311,SWH!$A$4:$C$19,3,FALSE)</f>
        <v>2293.9899999999998</v>
      </c>
      <c r="E1311" s="5">
        <f>'90.1 Data-SI'!E1311*Convert!$B$6/Convert!$B$5/$D1311</f>
        <v>0</v>
      </c>
      <c r="F1311" s="5">
        <f>'90.1 Data-SI'!F1311*Convert!$B$7/Convert!$B$5/$D1311</f>
        <v>136.18708499649568</v>
      </c>
      <c r="G1311" s="5">
        <f>'90.1 Data-SI'!G1311*Convert!$B$6/Convert!$B$5/$D1311</f>
        <v>29.394508403843673</v>
      </c>
      <c r="H1311" s="5">
        <f>'90.1 Data-SI'!H1311*Convert!$B$6/Convert!$B$5/$D1311</f>
        <v>175.11687302715163</v>
      </c>
      <c r="I1311" s="5">
        <f>'90.1 Data-SI'!I1311*Convert!$B$6/Convert!$B$5/$D1311</f>
        <v>23.158961024241606</v>
      </c>
      <c r="J1311" s="5">
        <f>'90.1 Data-SI'!J1311*Convert!$B$6/Convert!$B$5/$D1311</f>
        <v>74.638658455839433</v>
      </c>
      <c r="K1311" s="5">
        <f>'90.1 Data-SI'!K1311*Convert!$B$7/Convert!$B$5/$D1311</f>
        <v>0</v>
      </c>
      <c r="L1311" s="5">
        <f>'90.1 Data-SI'!L1311*Convert!$B$6/Convert!$B$5/$D1311</f>
        <v>0</v>
      </c>
      <c r="M1311" s="5">
        <f>'90.1 Data-SI'!M1311*Convert!$B$6/Convert!$B$5/$D1311</f>
        <v>101.69387786733549</v>
      </c>
      <c r="N1311" s="5">
        <f>'90.1 Data-SI'!N1311*Convert!$B$6/Convert!$B$5/$D1311</f>
        <v>0</v>
      </c>
      <c r="O1311" s="5">
        <f>'90.1 Data-SI'!O1311*Convert!$B$6/Convert!$B$5/$D1311</f>
        <v>0</v>
      </c>
      <c r="P1311" s="5">
        <f>'90.1 Data-SI'!P1311*Convert!$B$6/Convert!$B$5/$D1311</f>
        <v>0</v>
      </c>
      <c r="Q1311" s="5">
        <f>'90.1 Data-SI'!Q1311*Convert!$B$6/Convert!$B$5/$D1311</f>
        <v>0</v>
      </c>
      <c r="R1311" s="5">
        <f>'90.1 Data-SI'!R1311*Convert!$B$6/Convert!$B$5/$D1311</f>
        <v>0</v>
      </c>
      <c r="S1311" s="5">
        <f>'90.1 Data-SI'!S1311*Convert!$B$6/Convert!$B$5/$D1311</f>
        <v>0</v>
      </c>
      <c r="T1311" s="5">
        <f>'90.1 Data-SI'!T1311*Convert!$B$6/Convert!$B$5/$D1311</f>
        <v>0</v>
      </c>
      <c r="U1311" s="5">
        <f>'90.1 Data-SI'!U1311*Convert!$B$7/Convert!$B$5/$D1311</f>
        <v>13.216656470942674</v>
      </c>
      <c r="V1311" s="5">
        <f>'90.1 Data-SI'!V1311*Convert!$B$6/Convert!$B$5/$D1311</f>
        <v>0</v>
      </c>
      <c r="W1311" s="5">
        <f>'90.1 Data-SI'!W1311*Convert!$B$6/Convert!$B$5/$D1311</f>
        <v>131.08838627117916</v>
      </c>
      <c r="X1311" s="5">
        <f>'90.1 Data-SI'!X1311*Convert!$B$7/Convert!$B$5/$D1311</f>
        <v>136.18708499649568</v>
      </c>
      <c r="Y1311" s="5">
        <f t="shared" si="42"/>
        <v>267.27547126767485</v>
      </c>
      <c r="Z1311" s="5">
        <f>'90.1 Data-SI'!Z1311*Convert!$B$6/Convert!$B$5/$D1311</f>
        <v>436.49598637211926</v>
      </c>
      <c r="AA1311" s="5">
        <f>'90.1 Data-SI'!AA1311*Convert!$B$6/Convert!$B$5/$D1311</f>
        <v>840.50270005051857</v>
      </c>
      <c r="AB1311" s="5">
        <f t="shared" si="43"/>
        <v>1276.9986864226378</v>
      </c>
    </row>
    <row r="1312" spans="1:28" x14ac:dyDescent="0.25">
      <c r="A1312" s="95">
        <v>2010</v>
      </c>
      <c r="B1312" s="95" t="s">
        <v>71</v>
      </c>
      <c r="C1312" s="52" t="s">
        <v>8</v>
      </c>
      <c r="D1312" s="5">
        <f>VLOOKUP(B1312,SWH!$A$4:$C$19,3,FALSE)</f>
        <v>2293.9899999999998</v>
      </c>
      <c r="E1312" s="5">
        <f>'90.1 Data-SI'!E1312*Convert!$B$6/Convert!$B$5/$D1312</f>
        <v>0</v>
      </c>
      <c r="F1312" s="5">
        <f>'90.1 Data-SI'!F1312*Convert!$B$7/Convert!$B$5/$D1312</f>
        <v>205.0215950762161</v>
      </c>
      <c r="G1312" s="5">
        <f>'90.1 Data-SI'!G1312*Convert!$B$6/Convert!$B$5/$D1312</f>
        <v>11.186403263406651</v>
      </c>
      <c r="H1312" s="5">
        <f>'90.1 Data-SI'!H1312*Convert!$B$6/Convert!$B$5/$D1312</f>
        <v>179.50016371281285</v>
      </c>
      <c r="I1312" s="5">
        <f>'90.1 Data-SI'!I1312*Convert!$B$6/Convert!$B$5/$D1312</f>
        <v>23.327696623689633</v>
      </c>
      <c r="J1312" s="5">
        <f>'90.1 Data-SI'!J1312*Convert!$B$6/Convert!$B$5/$D1312</f>
        <v>74.638658455839433</v>
      </c>
      <c r="K1312" s="5">
        <f>'90.1 Data-SI'!K1312*Convert!$B$7/Convert!$B$5/$D1312</f>
        <v>0</v>
      </c>
      <c r="L1312" s="5">
        <f>'90.1 Data-SI'!L1312*Convert!$B$6/Convert!$B$5/$D1312</f>
        <v>0</v>
      </c>
      <c r="M1312" s="5">
        <f>'90.1 Data-SI'!M1312*Convert!$B$6/Convert!$B$5/$D1312</f>
        <v>125.1021073907617</v>
      </c>
      <c r="N1312" s="5">
        <f>'90.1 Data-SI'!N1312*Convert!$B$6/Convert!$B$5/$D1312</f>
        <v>0</v>
      </c>
      <c r="O1312" s="5">
        <f>'90.1 Data-SI'!O1312*Convert!$B$6/Convert!$B$5/$D1312</f>
        <v>0</v>
      </c>
      <c r="P1312" s="5">
        <f>'90.1 Data-SI'!P1312*Convert!$B$6/Convert!$B$5/$D1312</f>
        <v>0</v>
      </c>
      <c r="Q1312" s="5">
        <f>'90.1 Data-SI'!Q1312*Convert!$B$6/Convert!$B$5/$D1312</f>
        <v>0</v>
      </c>
      <c r="R1312" s="5">
        <f>'90.1 Data-SI'!R1312*Convert!$B$6/Convert!$B$5/$D1312</f>
        <v>0</v>
      </c>
      <c r="S1312" s="5">
        <f>'90.1 Data-SI'!S1312*Convert!$B$6/Convert!$B$5/$D1312</f>
        <v>0</v>
      </c>
      <c r="T1312" s="5">
        <f>'90.1 Data-SI'!T1312*Convert!$B$6/Convert!$B$5/$D1312</f>
        <v>0</v>
      </c>
      <c r="U1312" s="5">
        <f>'90.1 Data-SI'!U1312*Convert!$B$7/Convert!$B$5/$D1312</f>
        <v>13.599938195991363</v>
      </c>
      <c r="V1312" s="5">
        <f>'90.1 Data-SI'!V1312*Convert!$B$6/Convert!$B$5/$D1312</f>
        <v>0</v>
      </c>
      <c r="W1312" s="5">
        <f>'90.1 Data-SI'!W1312*Convert!$B$6/Convert!$B$5/$D1312</f>
        <v>136.28851065416833</v>
      </c>
      <c r="X1312" s="5">
        <f>'90.1 Data-SI'!X1312*Convert!$B$7/Convert!$B$5/$D1312</f>
        <v>205.0215950762161</v>
      </c>
      <c r="Y1312" s="5">
        <f t="shared" si="42"/>
        <v>341.31010573038441</v>
      </c>
      <c r="Z1312" s="5">
        <f>'90.1 Data-SI'!Z1312*Convert!$B$6/Convert!$B$5/$D1312</f>
        <v>638.72176741059127</v>
      </c>
      <c r="AA1312" s="5">
        <f>'90.1 Data-SI'!AA1312*Convert!$B$6/Convert!$B$5/$D1312</f>
        <v>1052.4767968571016</v>
      </c>
      <c r="AB1312" s="5">
        <f t="shared" si="43"/>
        <v>1691.1985642676927</v>
      </c>
    </row>
    <row r="1313" spans="1:28" x14ac:dyDescent="0.25">
      <c r="A1313" s="95">
        <v>2013</v>
      </c>
      <c r="B1313" s="95" t="s">
        <v>71</v>
      </c>
      <c r="C1313" s="52" t="s">
        <v>10</v>
      </c>
      <c r="D1313" s="5">
        <f>VLOOKUP(B1313,SWH!$A$4:$C$19,3,FALSE)</f>
        <v>2293.9899999999998</v>
      </c>
      <c r="E1313" s="5">
        <f>'90.1 Data-SI'!E1313*Convert!$B$6/Convert!$B$5/$D1313</f>
        <v>0</v>
      </c>
      <c r="F1313" s="5">
        <f>'90.1 Data-SI'!F1313*Convert!$B$7/Convert!$B$5/$D1313</f>
        <v>0</v>
      </c>
      <c r="G1313" s="5">
        <f>'90.1 Data-SI'!G1313*Convert!$B$6/Convert!$B$5/$D1313</f>
        <v>277.1673965933204</v>
      </c>
      <c r="H1313" s="5">
        <f>'90.1 Data-SI'!H1313*Convert!$B$6/Convert!$B$5/$D1313</f>
        <v>128.84113487853045</v>
      </c>
      <c r="I1313" s="5">
        <f>'90.1 Data-SI'!I1313*Convert!$B$6/Convert!$B$5/$D1313</f>
        <v>23.155126124254153</v>
      </c>
      <c r="J1313" s="5">
        <f>'90.1 Data-SI'!J1313*Convert!$B$6/Convert!$B$5/$D1313</f>
        <v>74.512106756253431</v>
      </c>
      <c r="K1313" s="5">
        <f>'90.1 Data-SI'!K1313*Convert!$B$7/Convert!$B$5/$D1313</f>
        <v>0</v>
      </c>
      <c r="L1313" s="5">
        <f>'90.1 Data-SI'!L1313*Convert!$B$6/Convert!$B$5/$D1313</f>
        <v>0</v>
      </c>
      <c r="M1313" s="5">
        <f>'90.1 Data-SI'!M1313*Convert!$B$6/Convert!$B$5/$D1313</f>
        <v>62.708284594866491</v>
      </c>
      <c r="N1313" s="5">
        <f>'90.1 Data-SI'!N1313*Convert!$B$6/Convert!$B$5/$D1313</f>
        <v>0</v>
      </c>
      <c r="O1313" s="5">
        <f>'90.1 Data-SI'!O1313*Convert!$B$6/Convert!$B$5/$D1313</f>
        <v>0</v>
      </c>
      <c r="P1313" s="5">
        <f>'90.1 Data-SI'!P1313*Convert!$B$6/Convert!$B$5/$D1313</f>
        <v>0</v>
      </c>
      <c r="Q1313" s="5">
        <f>'90.1 Data-SI'!Q1313*Convert!$B$6/Convert!$B$5/$D1313</f>
        <v>0</v>
      </c>
      <c r="R1313" s="5">
        <f>'90.1 Data-SI'!R1313*Convert!$B$6/Convert!$B$5/$D1313</f>
        <v>0</v>
      </c>
      <c r="S1313" s="5">
        <f>'90.1 Data-SI'!S1313*Convert!$B$6/Convert!$B$5/$D1313</f>
        <v>10.24685276648014</v>
      </c>
      <c r="T1313" s="5">
        <f>'90.1 Data-SI'!T1313*Convert!$B$6/Convert!$B$5/$D1313</f>
        <v>0</v>
      </c>
      <c r="U1313" s="5">
        <f>'90.1 Data-SI'!U1313*Convert!$B$7/Convert!$B$5/$D1313</f>
        <v>10.962907423310478</v>
      </c>
      <c r="V1313" s="5">
        <f>'90.1 Data-SI'!V1313*Convert!$B$6/Convert!$B$5/$D1313</f>
        <v>0</v>
      </c>
      <c r="W1313" s="5">
        <f>'90.1 Data-SI'!W1313*Convert!$B$6/Convert!$B$5/$D1313</f>
        <v>350.12253395466706</v>
      </c>
      <c r="X1313" s="5">
        <f>'90.1 Data-SI'!X1313*Convert!$B$7/Convert!$B$5/$D1313</f>
        <v>0</v>
      </c>
      <c r="Y1313" s="5">
        <f t="shared" si="42"/>
        <v>350.12253395466706</v>
      </c>
      <c r="Z1313" s="5">
        <f>'90.1 Data-SI'!Z1313*Convert!$B$6/Convert!$B$5/$D1313</f>
        <v>32.02908469522535</v>
      </c>
      <c r="AA1313" s="5">
        <f>'90.1 Data-SI'!AA1313*Convert!$B$6/Convert!$B$5/$D1313</f>
        <v>608.65615150894303</v>
      </c>
      <c r="AB1313" s="5">
        <f t="shared" si="43"/>
        <v>640.6852362041684</v>
      </c>
    </row>
    <row r="1314" spans="1:28" x14ac:dyDescent="0.25">
      <c r="A1314" s="95">
        <v>2013</v>
      </c>
      <c r="B1314" s="95" t="s">
        <v>71</v>
      </c>
      <c r="C1314" s="52" t="s">
        <v>6</v>
      </c>
      <c r="D1314" s="5">
        <f>VLOOKUP(B1314,SWH!$A$4:$C$19,3,FALSE)</f>
        <v>2293.9899999999998</v>
      </c>
      <c r="E1314" s="5">
        <f>'90.1 Data-SI'!E1314*Convert!$B$6/Convert!$B$5/$D1314</f>
        <v>0</v>
      </c>
      <c r="F1314" s="5">
        <f>'90.1 Data-SI'!F1314*Convert!$B$7/Convert!$B$5/$D1314</f>
        <v>0</v>
      </c>
      <c r="G1314" s="5">
        <f>'90.1 Data-SI'!G1314*Convert!$B$6/Convert!$B$5/$D1314</f>
        <v>290.54352774956396</v>
      </c>
      <c r="H1314" s="5">
        <f>'90.1 Data-SI'!H1314*Convert!$B$6/Convert!$B$5/$D1314</f>
        <v>131.59842796951071</v>
      </c>
      <c r="I1314" s="5">
        <f>'90.1 Data-SI'!I1314*Convert!$B$6/Convert!$B$5/$D1314</f>
        <v>23.151291224266693</v>
      </c>
      <c r="J1314" s="5">
        <f>'90.1 Data-SI'!J1314*Convert!$B$6/Convert!$B$5/$D1314</f>
        <v>74.512106756253431</v>
      </c>
      <c r="K1314" s="5">
        <f>'90.1 Data-SI'!K1314*Convert!$B$7/Convert!$B$5/$D1314</f>
        <v>0</v>
      </c>
      <c r="L1314" s="5">
        <f>'90.1 Data-SI'!L1314*Convert!$B$6/Convert!$B$5/$D1314</f>
        <v>0</v>
      </c>
      <c r="M1314" s="5">
        <f>'90.1 Data-SI'!M1314*Convert!$B$6/Convert!$B$5/$D1314</f>
        <v>72.43742586304019</v>
      </c>
      <c r="N1314" s="5">
        <f>'90.1 Data-SI'!N1314*Convert!$B$6/Convert!$B$5/$D1314</f>
        <v>0</v>
      </c>
      <c r="O1314" s="5">
        <f>'90.1 Data-SI'!O1314*Convert!$B$6/Convert!$B$5/$D1314</f>
        <v>0</v>
      </c>
      <c r="P1314" s="5">
        <f>'90.1 Data-SI'!P1314*Convert!$B$6/Convert!$B$5/$D1314</f>
        <v>0</v>
      </c>
      <c r="Q1314" s="5">
        <f>'90.1 Data-SI'!Q1314*Convert!$B$6/Convert!$B$5/$D1314</f>
        <v>0</v>
      </c>
      <c r="R1314" s="5">
        <f>'90.1 Data-SI'!R1314*Convert!$B$6/Convert!$B$5/$D1314</f>
        <v>0</v>
      </c>
      <c r="S1314" s="5">
        <f>'90.1 Data-SI'!S1314*Convert!$B$6/Convert!$B$5/$D1314</f>
        <v>0</v>
      </c>
      <c r="T1314" s="5">
        <f>'90.1 Data-SI'!T1314*Convert!$B$6/Convert!$B$5/$D1314</f>
        <v>0</v>
      </c>
      <c r="U1314" s="5">
        <f>'90.1 Data-SI'!U1314*Convert!$B$7/Convert!$B$5/$D1314</f>
        <v>10.92746698982995</v>
      </c>
      <c r="V1314" s="5">
        <f>'90.1 Data-SI'!V1314*Convert!$B$6/Convert!$B$5/$D1314</f>
        <v>0</v>
      </c>
      <c r="W1314" s="5">
        <f>'90.1 Data-SI'!W1314*Convert!$B$6/Convert!$B$5/$D1314</f>
        <v>362.9809536126042</v>
      </c>
      <c r="X1314" s="5">
        <f>'90.1 Data-SI'!X1314*Convert!$B$7/Convert!$B$5/$D1314</f>
        <v>0</v>
      </c>
      <c r="Y1314" s="5">
        <f t="shared" si="42"/>
        <v>362.9809536126042</v>
      </c>
      <c r="Z1314" s="5">
        <f>'90.1 Data-SI'!Z1314*Convert!$B$6/Convert!$B$5/$D1314</f>
        <v>31.925542395564065</v>
      </c>
      <c r="AA1314" s="5">
        <f>'90.1 Data-SI'!AA1314*Convert!$B$6/Convert!$B$5/$D1314</f>
        <v>624.16832195819893</v>
      </c>
      <c r="AB1314" s="5">
        <f t="shared" si="43"/>
        <v>656.09386435376302</v>
      </c>
    </row>
    <row r="1315" spans="1:28" x14ac:dyDescent="0.25">
      <c r="A1315" s="95">
        <v>2013</v>
      </c>
      <c r="B1315" s="95" t="s">
        <v>71</v>
      </c>
      <c r="C1315" s="52" t="s">
        <v>11</v>
      </c>
      <c r="D1315" s="5">
        <f>VLOOKUP(B1315,SWH!$A$4:$C$19,3,FALSE)</f>
        <v>2293.9899999999998</v>
      </c>
      <c r="E1315" s="5">
        <f>'90.1 Data-SI'!E1315*Convert!$B$6/Convert!$B$5/$D1315</f>
        <v>0</v>
      </c>
      <c r="F1315" s="5">
        <f>'90.1 Data-SI'!F1315*Convert!$B$7/Convert!$B$5/$D1315</f>
        <v>0</v>
      </c>
      <c r="G1315" s="5">
        <f>'90.1 Data-SI'!G1315*Convert!$B$6/Convert!$B$5/$D1315</f>
        <v>200.84138214300074</v>
      </c>
      <c r="H1315" s="5">
        <f>'90.1 Data-SI'!H1315*Convert!$B$6/Convert!$B$5/$D1315</f>
        <v>137.81863574916292</v>
      </c>
      <c r="I1315" s="5">
        <f>'90.1 Data-SI'!I1315*Convert!$B$6/Convert!$B$5/$D1315</f>
        <v>23.155126124254153</v>
      </c>
      <c r="J1315" s="5">
        <f>'90.1 Data-SI'!J1315*Convert!$B$6/Convert!$B$5/$D1315</f>
        <v>74.512106756253431</v>
      </c>
      <c r="K1315" s="5">
        <f>'90.1 Data-SI'!K1315*Convert!$B$7/Convert!$B$5/$D1315</f>
        <v>0</v>
      </c>
      <c r="L1315" s="5">
        <f>'90.1 Data-SI'!L1315*Convert!$B$6/Convert!$B$5/$D1315</f>
        <v>0</v>
      </c>
      <c r="M1315" s="5">
        <f>'90.1 Data-SI'!M1315*Convert!$B$6/Convert!$B$5/$D1315</f>
        <v>56.679821814587015</v>
      </c>
      <c r="N1315" s="5">
        <f>'90.1 Data-SI'!N1315*Convert!$B$6/Convert!$B$5/$D1315</f>
        <v>0</v>
      </c>
      <c r="O1315" s="5">
        <f>'90.1 Data-SI'!O1315*Convert!$B$6/Convert!$B$5/$D1315</f>
        <v>0</v>
      </c>
      <c r="P1315" s="5">
        <f>'90.1 Data-SI'!P1315*Convert!$B$6/Convert!$B$5/$D1315</f>
        <v>0</v>
      </c>
      <c r="Q1315" s="5">
        <f>'90.1 Data-SI'!Q1315*Convert!$B$6/Convert!$B$5/$D1315</f>
        <v>0</v>
      </c>
      <c r="R1315" s="5">
        <f>'90.1 Data-SI'!R1315*Convert!$B$6/Convert!$B$5/$D1315</f>
        <v>0</v>
      </c>
      <c r="S1315" s="5">
        <f>'90.1 Data-SI'!S1315*Convert!$B$6/Convert!$B$5/$D1315</f>
        <v>10.24685276648014</v>
      </c>
      <c r="T1315" s="5">
        <f>'90.1 Data-SI'!T1315*Convert!$B$6/Convert!$B$5/$D1315</f>
        <v>0</v>
      </c>
      <c r="U1315" s="5">
        <f>'90.1 Data-SI'!U1315*Convert!$B$7/Convert!$B$5/$D1315</f>
        <v>11.205740023084477</v>
      </c>
      <c r="V1315" s="5">
        <f>'90.1 Data-SI'!V1315*Convert!$B$6/Convert!$B$5/$D1315</f>
        <v>0</v>
      </c>
      <c r="W1315" s="5">
        <f>'90.1 Data-SI'!W1315*Convert!$B$6/Convert!$B$5/$D1315</f>
        <v>267.76805672406789</v>
      </c>
      <c r="X1315" s="5">
        <f>'90.1 Data-SI'!X1315*Convert!$B$7/Convert!$B$5/$D1315</f>
        <v>0</v>
      </c>
      <c r="Y1315" s="5">
        <f t="shared" si="42"/>
        <v>267.76805672406789</v>
      </c>
      <c r="Z1315" s="5">
        <f>'90.1 Data-SI'!Z1315*Convert!$B$6/Convert!$B$5/$D1315</f>
        <v>32.738541192904549</v>
      </c>
      <c r="AA1315" s="5">
        <f>'90.1 Data-SI'!AA1315*Convert!$B$6/Convert!$B$5/$D1315</f>
        <v>535.98863164665545</v>
      </c>
      <c r="AB1315" s="5">
        <f t="shared" si="43"/>
        <v>568.72717283956001</v>
      </c>
    </row>
    <row r="1316" spans="1:28" x14ac:dyDescent="0.25">
      <c r="A1316" s="95">
        <v>2013</v>
      </c>
      <c r="B1316" s="95" t="s">
        <v>71</v>
      </c>
      <c r="C1316" s="52" t="s">
        <v>13</v>
      </c>
      <c r="D1316" s="5">
        <f>VLOOKUP(B1316,SWH!$A$4:$C$19,3,FALSE)</f>
        <v>2293.9899999999998</v>
      </c>
      <c r="E1316" s="5">
        <f>'90.1 Data-SI'!E1316*Convert!$B$6/Convert!$B$5/$D1316</f>
        <v>0</v>
      </c>
      <c r="F1316" s="5">
        <f>'90.1 Data-SI'!F1316*Convert!$B$7/Convert!$B$5/$D1316</f>
        <v>1.7890855864430295</v>
      </c>
      <c r="G1316" s="5">
        <f>'90.1 Data-SI'!G1316*Convert!$B$6/Convert!$B$5/$D1316</f>
        <v>234.54248323275655</v>
      </c>
      <c r="H1316" s="5">
        <f>'90.1 Data-SI'!H1316*Convert!$B$6/Convert!$B$5/$D1316</f>
        <v>136.62598185306436</v>
      </c>
      <c r="I1316" s="5">
        <f>'90.1 Data-SI'!I1316*Convert!$B$6/Convert!$B$5/$D1316</f>
        <v>23.120612024367055</v>
      </c>
      <c r="J1316" s="5">
        <f>'90.1 Data-SI'!J1316*Convert!$B$6/Convert!$B$5/$D1316</f>
        <v>74.512106756253431</v>
      </c>
      <c r="K1316" s="5">
        <f>'90.1 Data-SI'!K1316*Convert!$B$7/Convert!$B$5/$D1316</f>
        <v>0</v>
      </c>
      <c r="L1316" s="5">
        <f>'90.1 Data-SI'!L1316*Convert!$B$6/Convert!$B$5/$D1316</f>
        <v>0</v>
      </c>
      <c r="M1316" s="5">
        <f>'90.1 Data-SI'!M1316*Convert!$B$6/Convert!$B$5/$D1316</f>
        <v>68.870968874706918</v>
      </c>
      <c r="N1316" s="5">
        <f>'90.1 Data-SI'!N1316*Convert!$B$6/Convert!$B$5/$D1316</f>
        <v>0</v>
      </c>
      <c r="O1316" s="5">
        <f>'90.1 Data-SI'!O1316*Convert!$B$6/Convert!$B$5/$D1316</f>
        <v>0</v>
      </c>
      <c r="P1316" s="5">
        <f>'90.1 Data-SI'!P1316*Convert!$B$6/Convert!$B$5/$D1316</f>
        <v>0</v>
      </c>
      <c r="Q1316" s="5">
        <f>'90.1 Data-SI'!Q1316*Convert!$B$6/Convert!$B$5/$D1316</f>
        <v>0</v>
      </c>
      <c r="R1316" s="5">
        <f>'90.1 Data-SI'!R1316*Convert!$B$6/Convert!$B$5/$D1316</f>
        <v>0</v>
      </c>
      <c r="S1316" s="5">
        <f>'90.1 Data-SI'!S1316*Convert!$B$6/Convert!$B$5/$D1316</f>
        <v>0</v>
      </c>
      <c r="T1316" s="5">
        <f>'90.1 Data-SI'!T1316*Convert!$B$6/Convert!$B$5/$D1316</f>
        <v>0</v>
      </c>
      <c r="U1316" s="5">
        <f>'90.1 Data-SI'!U1316*Convert!$B$7/Convert!$B$5/$D1316</f>
        <v>11.203114805789623</v>
      </c>
      <c r="V1316" s="5">
        <f>'90.1 Data-SI'!V1316*Convert!$B$6/Convert!$B$5/$D1316</f>
        <v>0</v>
      </c>
      <c r="W1316" s="5">
        <f>'90.1 Data-SI'!W1316*Convert!$B$6/Convert!$B$5/$D1316</f>
        <v>303.41345210746346</v>
      </c>
      <c r="X1316" s="5">
        <f>'90.1 Data-SI'!X1316*Convert!$B$7/Convert!$B$5/$D1316</f>
        <v>1.7890855864430295</v>
      </c>
      <c r="Y1316" s="5">
        <f t="shared" si="42"/>
        <v>305.20253769390649</v>
      </c>
      <c r="Z1316" s="5">
        <f>'90.1 Data-SI'!Z1316*Convert!$B$6/Convert!$B$5/$D1316</f>
        <v>37.957840075831001</v>
      </c>
      <c r="AA1316" s="5">
        <f>'90.1 Data-SI'!AA1316*Convert!$B$6/Convert!$B$5/$D1316</f>
        <v>575.62999281697921</v>
      </c>
      <c r="AB1316" s="5">
        <f t="shared" si="43"/>
        <v>613.58783289281018</v>
      </c>
    </row>
    <row r="1317" spans="1:28" x14ac:dyDescent="0.25">
      <c r="A1317" s="95">
        <v>2013</v>
      </c>
      <c r="B1317" s="95" t="s">
        <v>71</v>
      </c>
      <c r="C1317" s="52" t="s">
        <v>19</v>
      </c>
      <c r="D1317" s="5">
        <f>VLOOKUP(B1317,SWH!$A$4:$C$19,3,FALSE)</f>
        <v>2293.9899999999998</v>
      </c>
      <c r="E1317" s="5">
        <f>'90.1 Data-SI'!E1317*Convert!$B$6/Convert!$B$5/$D1317</f>
        <v>0</v>
      </c>
      <c r="F1317" s="5">
        <f>'90.1 Data-SI'!F1317*Convert!$B$7/Convert!$B$5/$D1317</f>
        <v>0.42528520176635481</v>
      </c>
      <c r="G1317" s="5">
        <f>'90.1 Data-SI'!G1317*Convert!$B$6/Convert!$B$5/$D1317</f>
        <v>142.10221903515034</v>
      </c>
      <c r="H1317" s="5">
        <f>'90.1 Data-SI'!H1317*Convert!$B$6/Convert!$B$5/$D1317</f>
        <v>138.53576204681701</v>
      </c>
      <c r="I1317" s="5">
        <f>'90.1 Data-SI'!I1317*Convert!$B$6/Convert!$B$5/$D1317</f>
        <v>23.10910732440469</v>
      </c>
      <c r="J1317" s="5">
        <f>'90.1 Data-SI'!J1317*Convert!$B$6/Convert!$B$5/$D1317</f>
        <v>74.512106756253431</v>
      </c>
      <c r="K1317" s="5">
        <f>'90.1 Data-SI'!K1317*Convert!$B$7/Convert!$B$5/$D1317</f>
        <v>0</v>
      </c>
      <c r="L1317" s="5">
        <f>'90.1 Data-SI'!L1317*Convert!$B$6/Convert!$B$5/$D1317</f>
        <v>0</v>
      </c>
      <c r="M1317" s="5">
        <f>'90.1 Data-SI'!M1317*Convert!$B$6/Convert!$B$5/$D1317</f>
        <v>52.607158027909648</v>
      </c>
      <c r="N1317" s="5">
        <f>'90.1 Data-SI'!N1317*Convert!$B$6/Convert!$B$5/$D1317</f>
        <v>0</v>
      </c>
      <c r="O1317" s="5">
        <f>'90.1 Data-SI'!O1317*Convert!$B$6/Convert!$B$5/$D1317</f>
        <v>0</v>
      </c>
      <c r="P1317" s="5">
        <f>'90.1 Data-SI'!P1317*Convert!$B$6/Convert!$B$5/$D1317</f>
        <v>0</v>
      </c>
      <c r="Q1317" s="5">
        <f>'90.1 Data-SI'!Q1317*Convert!$B$6/Convert!$B$5/$D1317</f>
        <v>0</v>
      </c>
      <c r="R1317" s="5">
        <f>'90.1 Data-SI'!R1317*Convert!$B$6/Convert!$B$5/$D1317</f>
        <v>0</v>
      </c>
      <c r="S1317" s="5">
        <f>'90.1 Data-SI'!S1317*Convert!$B$6/Convert!$B$5/$D1317</f>
        <v>7.8692147742579541</v>
      </c>
      <c r="T1317" s="5">
        <f>'90.1 Data-SI'!T1317*Convert!$B$6/Convert!$B$5/$D1317</f>
        <v>0</v>
      </c>
      <c r="U1317" s="5">
        <f>'90.1 Data-SI'!U1317*Convert!$B$7/Convert!$B$5/$D1317</f>
        <v>11.489263490928714</v>
      </c>
      <c r="V1317" s="5">
        <f>'90.1 Data-SI'!V1317*Convert!$B$6/Convert!$B$5/$D1317</f>
        <v>0</v>
      </c>
      <c r="W1317" s="5">
        <f>'90.1 Data-SI'!W1317*Convert!$B$6/Convert!$B$5/$D1317</f>
        <v>202.5785918373179</v>
      </c>
      <c r="X1317" s="5">
        <f>'90.1 Data-SI'!X1317*Convert!$B$7/Convert!$B$5/$D1317</f>
        <v>0.42528520176635481</v>
      </c>
      <c r="Y1317" s="5">
        <f t="shared" si="42"/>
        <v>203.00387703908424</v>
      </c>
      <c r="Z1317" s="5">
        <f>'90.1 Data-SI'!Z1317*Convert!$B$6/Convert!$B$5/$D1317</f>
        <v>34.80938718613033</v>
      </c>
      <c r="AA1317" s="5">
        <f>'90.1 Data-SI'!AA1317*Convert!$B$6/Convert!$B$5/$D1317</f>
        <v>473.54495515092339</v>
      </c>
      <c r="AB1317" s="5">
        <f t="shared" si="43"/>
        <v>508.35434233705371</v>
      </c>
    </row>
    <row r="1318" spans="1:28" x14ac:dyDescent="0.25">
      <c r="A1318" s="95">
        <v>2013</v>
      </c>
      <c r="B1318" s="95" t="s">
        <v>71</v>
      </c>
      <c r="C1318" s="52" t="s">
        <v>20</v>
      </c>
      <c r="D1318" s="5">
        <f>VLOOKUP(B1318,SWH!$A$4:$C$19,3,FALSE)</f>
        <v>2293.9899999999998</v>
      </c>
      <c r="E1318" s="5">
        <f>'90.1 Data-SI'!E1318*Convert!$B$6/Convert!$B$5/$D1318</f>
        <v>0</v>
      </c>
      <c r="F1318" s="5">
        <f>'90.1 Data-SI'!F1318*Convert!$B$7/Convert!$B$5/$D1318</f>
        <v>0.57229737027818117</v>
      </c>
      <c r="G1318" s="5">
        <f>'90.1 Data-SI'!G1318*Convert!$B$6/Convert!$B$5/$D1318</f>
        <v>121.30555640318106</v>
      </c>
      <c r="H1318" s="5">
        <f>'90.1 Data-SI'!H1318*Convert!$B$6/Convert!$B$5/$D1318</f>
        <v>143.58249043030801</v>
      </c>
      <c r="I1318" s="5">
        <f>'90.1 Data-SI'!I1318*Convert!$B$6/Convert!$B$5/$D1318</f>
        <v>23.128281824341968</v>
      </c>
      <c r="J1318" s="5">
        <f>'90.1 Data-SI'!J1318*Convert!$B$6/Convert!$B$5/$D1318</f>
        <v>74.512106756253431</v>
      </c>
      <c r="K1318" s="5">
        <f>'90.1 Data-SI'!K1318*Convert!$B$7/Convert!$B$5/$D1318</f>
        <v>0</v>
      </c>
      <c r="L1318" s="5">
        <f>'90.1 Data-SI'!L1318*Convert!$B$6/Convert!$B$5/$D1318</f>
        <v>0</v>
      </c>
      <c r="M1318" s="5">
        <f>'90.1 Data-SI'!M1318*Convert!$B$6/Convert!$B$5/$D1318</f>
        <v>59.065129606784119</v>
      </c>
      <c r="N1318" s="5">
        <f>'90.1 Data-SI'!N1318*Convert!$B$6/Convert!$B$5/$D1318</f>
        <v>0</v>
      </c>
      <c r="O1318" s="5">
        <f>'90.1 Data-SI'!O1318*Convert!$B$6/Convert!$B$5/$D1318</f>
        <v>0</v>
      </c>
      <c r="P1318" s="5">
        <f>'90.1 Data-SI'!P1318*Convert!$B$6/Convert!$B$5/$D1318</f>
        <v>0</v>
      </c>
      <c r="Q1318" s="5">
        <f>'90.1 Data-SI'!Q1318*Convert!$B$6/Convert!$B$5/$D1318</f>
        <v>0</v>
      </c>
      <c r="R1318" s="5">
        <f>'90.1 Data-SI'!R1318*Convert!$B$6/Convert!$B$5/$D1318</f>
        <v>0</v>
      </c>
      <c r="S1318" s="5">
        <f>'90.1 Data-SI'!S1318*Convert!$B$6/Convert!$B$5/$D1318</f>
        <v>0</v>
      </c>
      <c r="T1318" s="5">
        <f>'90.1 Data-SI'!T1318*Convert!$B$6/Convert!$B$5/$D1318</f>
        <v>0</v>
      </c>
      <c r="U1318" s="5">
        <f>'90.1 Data-SI'!U1318*Convert!$B$7/Convert!$B$5/$D1318</f>
        <v>11.501076968755559</v>
      </c>
      <c r="V1318" s="5">
        <f>'90.1 Data-SI'!V1318*Convert!$B$6/Convert!$B$5/$D1318</f>
        <v>0</v>
      </c>
      <c r="W1318" s="5">
        <f>'90.1 Data-SI'!W1318*Convert!$B$6/Convert!$B$5/$D1318</f>
        <v>180.3706860099652</v>
      </c>
      <c r="X1318" s="5">
        <f>'90.1 Data-SI'!X1318*Convert!$B$7/Convert!$B$5/$D1318</f>
        <v>0.57229737027818117</v>
      </c>
      <c r="Y1318" s="5">
        <f t="shared" si="42"/>
        <v>180.94298338024339</v>
      </c>
      <c r="Z1318" s="5">
        <f>'90.1 Data-SI'!Z1318*Convert!$B$6/Convert!$B$5/$D1318</f>
        <v>35.273410084612408</v>
      </c>
      <c r="AA1318" s="5">
        <f>'90.1 Data-SI'!AA1318*Convert!$B$6/Convert!$B$5/$D1318</f>
        <v>456.86697510548089</v>
      </c>
      <c r="AB1318" s="5">
        <f t="shared" si="43"/>
        <v>492.1403851900933</v>
      </c>
    </row>
    <row r="1319" spans="1:28" x14ac:dyDescent="0.25">
      <c r="A1319" s="95">
        <v>2013</v>
      </c>
      <c r="B1319" s="95" t="s">
        <v>71</v>
      </c>
      <c r="C1319" s="52" t="s">
        <v>3</v>
      </c>
      <c r="D1319" s="5">
        <f>VLOOKUP(B1319,SWH!$A$4:$C$19,3,FALSE)</f>
        <v>2293.9899999999998</v>
      </c>
      <c r="E1319" s="5">
        <f>'90.1 Data-SI'!E1319*Convert!$B$6/Convert!$B$5/$D1319</f>
        <v>0</v>
      </c>
      <c r="F1319" s="5">
        <f>'90.1 Data-SI'!F1319*Convert!$B$7/Convert!$B$5/$D1319</f>
        <v>8.1578627437589333</v>
      </c>
      <c r="G1319" s="5">
        <f>'90.1 Data-SI'!G1319*Convert!$B$6/Convert!$B$5/$D1319</f>
        <v>84.509691023548982</v>
      </c>
      <c r="H1319" s="5">
        <f>'90.1 Data-SI'!H1319*Convert!$B$6/Convert!$B$5/$D1319</f>
        <v>139.14167624483494</v>
      </c>
      <c r="I1319" s="5">
        <f>'90.1 Data-SI'!I1319*Convert!$B$6/Convert!$B$5/$D1319</f>
        <v>23.124446924354508</v>
      </c>
      <c r="J1319" s="5">
        <f>'90.1 Data-SI'!J1319*Convert!$B$6/Convert!$B$5/$D1319</f>
        <v>74.512106756253431</v>
      </c>
      <c r="K1319" s="5">
        <f>'90.1 Data-SI'!K1319*Convert!$B$7/Convert!$B$5/$D1319</f>
        <v>0</v>
      </c>
      <c r="L1319" s="5">
        <f>'90.1 Data-SI'!L1319*Convert!$B$6/Convert!$B$5/$D1319</f>
        <v>0</v>
      </c>
      <c r="M1319" s="5">
        <f>'90.1 Data-SI'!M1319*Convert!$B$6/Convert!$B$5/$D1319</f>
        <v>52.910115126918605</v>
      </c>
      <c r="N1319" s="5">
        <f>'90.1 Data-SI'!N1319*Convert!$B$6/Convert!$B$5/$D1319</f>
        <v>0</v>
      </c>
      <c r="O1319" s="5">
        <f>'90.1 Data-SI'!O1319*Convert!$B$6/Convert!$B$5/$D1319</f>
        <v>0</v>
      </c>
      <c r="P1319" s="5">
        <f>'90.1 Data-SI'!P1319*Convert!$B$6/Convert!$B$5/$D1319</f>
        <v>0</v>
      </c>
      <c r="Q1319" s="5">
        <f>'90.1 Data-SI'!Q1319*Convert!$B$6/Convert!$B$5/$D1319</f>
        <v>0</v>
      </c>
      <c r="R1319" s="5">
        <f>'90.1 Data-SI'!R1319*Convert!$B$6/Convert!$B$5/$D1319</f>
        <v>0</v>
      </c>
      <c r="S1319" s="5">
        <f>'90.1 Data-SI'!S1319*Convert!$B$6/Convert!$B$5/$D1319</f>
        <v>7.3860173758386054</v>
      </c>
      <c r="T1319" s="5">
        <f>'90.1 Data-SI'!T1319*Convert!$B$6/Convert!$B$5/$D1319</f>
        <v>0</v>
      </c>
      <c r="U1319" s="5">
        <f>'90.1 Data-SI'!U1319*Convert!$B$7/Convert!$B$5/$D1319</f>
        <v>11.980179125066419</v>
      </c>
      <c r="V1319" s="5">
        <f>'90.1 Data-SI'!V1319*Convert!$B$6/Convert!$B$5/$D1319</f>
        <v>0</v>
      </c>
      <c r="W1319" s="5">
        <f>'90.1 Data-SI'!W1319*Convert!$B$6/Convert!$B$5/$D1319</f>
        <v>144.8058235263062</v>
      </c>
      <c r="X1319" s="5">
        <f>'90.1 Data-SI'!X1319*Convert!$B$7/Convert!$B$5/$D1319</f>
        <v>8.1578627437589333</v>
      </c>
      <c r="Y1319" s="5">
        <f t="shared" si="42"/>
        <v>152.96368627006512</v>
      </c>
      <c r="Z1319" s="5">
        <f>'90.1 Data-SI'!Z1319*Convert!$B$6/Convert!$B$5/$D1319</f>
        <v>58.835035607536803</v>
      </c>
      <c r="AA1319" s="5">
        <f>'90.1 Data-SI'!AA1319*Convert!$B$6/Convert!$B$5/$D1319</f>
        <v>440.42292395927331</v>
      </c>
      <c r="AB1319" s="5">
        <f t="shared" si="43"/>
        <v>499.25795956681009</v>
      </c>
    </row>
    <row r="1320" spans="1:28" x14ac:dyDescent="0.25">
      <c r="A1320" s="95">
        <v>2013</v>
      </c>
      <c r="B1320" s="95" t="s">
        <v>71</v>
      </c>
      <c r="C1320" s="52" t="s">
        <v>7</v>
      </c>
      <c r="D1320" s="5">
        <f>VLOOKUP(B1320,SWH!$A$4:$C$19,3,FALSE)</f>
        <v>2293.9899999999998</v>
      </c>
      <c r="E1320" s="5">
        <f>'90.1 Data-SI'!E1320*Convert!$B$6/Convert!$B$5/$D1320</f>
        <v>0</v>
      </c>
      <c r="F1320" s="5">
        <f>'90.1 Data-SI'!F1320*Convert!$B$7/Convert!$B$5/$D1320</f>
        <v>5.1270493768499437</v>
      </c>
      <c r="G1320" s="5">
        <f>'90.1 Data-SI'!G1320*Convert!$B$6/Convert!$B$5/$D1320</f>
        <v>86.093504718367953</v>
      </c>
      <c r="H1320" s="5">
        <f>'90.1 Data-SI'!H1320*Convert!$B$6/Convert!$B$5/$D1320</f>
        <v>142.96890643231518</v>
      </c>
      <c r="I1320" s="5">
        <f>'90.1 Data-SI'!I1320*Convert!$B$6/Convert!$B$5/$D1320</f>
        <v>23.124446924354508</v>
      </c>
      <c r="J1320" s="5">
        <f>'90.1 Data-SI'!J1320*Convert!$B$6/Convert!$B$5/$D1320</f>
        <v>74.512106756253431</v>
      </c>
      <c r="K1320" s="5">
        <f>'90.1 Data-SI'!K1320*Convert!$B$7/Convert!$B$5/$D1320</f>
        <v>0</v>
      </c>
      <c r="L1320" s="5">
        <f>'90.1 Data-SI'!L1320*Convert!$B$6/Convert!$B$5/$D1320</f>
        <v>0</v>
      </c>
      <c r="M1320" s="5">
        <f>'90.1 Data-SI'!M1320*Convert!$B$6/Convert!$B$5/$D1320</f>
        <v>58.094899909957967</v>
      </c>
      <c r="N1320" s="5">
        <f>'90.1 Data-SI'!N1320*Convert!$B$6/Convert!$B$5/$D1320</f>
        <v>0</v>
      </c>
      <c r="O1320" s="5">
        <f>'90.1 Data-SI'!O1320*Convert!$B$6/Convert!$B$5/$D1320</f>
        <v>0</v>
      </c>
      <c r="P1320" s="5">
        <f>'90.1 Data-SI'!P1320*Convert!$B$6/Convert!$B$5/$D1320</f>
        <v>0</v>
      </c>
      <c r="Q1320" s="5">
        <f>'90.1 Data-SI'!Q1320*Convert!$B$6/Convert!$B$5/$D1320</f>
        <v>0</v>
      </c>
      <c r="R1320" s="5">
        <f>'90.1 Data-SI'!R1320*Convert!$B$6/Convert!$B$5/$D1320</f>
        <v>0</v>
      </c>
      <c r="S1320" s="5">
        <f>'90.1 Data-SI'!S1320*Convert!$B$6/Convert!$B$5/$D1320</f>
        <v>0</v>
      </c>
      <c r="T1320" s="5">
        <f>'90.1 Data-SI'!T1320*Convert!$B$6/Convert!$B$5/$D1320</f>
        <v>0</v>
      </c>
      <c r="U1320" s="5">
        <f>'90.1 Data-SI'!U1320*Convert!$B$7/Convert!$B$5/$D1320</f>
        <v>11.850230868971146</v>
      </c>
      <c r="V1320" s="5">
        <f>'90.1 Data-SI'!V1320*Convert!$B$6/Convert!$B$5/$D1320</f>
        <v>0</v>
      </c>
      <c r="W1320" s="5">
        <f>'90.1 Data-SI'!W1320*Convert!$B$6/Convert!$B$5/$D1320</f>
        <v>144.18840462832591</v>
      </c>
      <c r="X1320" s="5">
        <f>'90.1 Data-SI'!X1320*Convert!$B$7/Convert!$B$5/$D1320</f>
        <v>5.1270493768499437</v>
      </c>
      <c r="Y1320" s="5">
        <f t="shared" si="42"/>
        <v>149.31545400517587</v>
      </c>
      <c r="Z1320" s="5">
        <f>'90.1 Data-SI'!Z1320*Convert!$B$6/Convert!$B$5/$D1320</f>
        <v>49.600596437744819</v>
      </c>
      <c r="AA1320" s="5">
        <f>'90.1 Data-SI'!AA1320*Convert!$B$6/Convert!$B$5/$D1320</f>
        <v>434.39062627900637</v>
      </c>
      <c r="AB1320" s="5">
        <f t="shared" si="43"/>
        <v>483.99122271675117</v>
      </c>
    </row>
    <row r="1321" spans="1:28" x14ac:dyDescent="0.25">
      <c r="A1321" s="95">
        <v>2013</v>
      </c>
      <c r="B1321" s="95" t="s">
        <v>71</v>
      </c>
      <c r="C1321" s="52" t="s">
        <v>17</v>
      </c>
      <c r="D1321" s="5">
        <f>VLOOKUP(B1321,SWH!$A$4:$C$19,3,FALSE)</f>
        <v>2293.9899999999998</v>
      </c>
      <c r="E1321" s="5">
        <f>'90.1 Data-SI'!E1321*Convert!$B$6/Convert!$B$5/$D1321</f>
        <v>0</v>
      </c>
      <c r="F1321" s="5">
        <f>'90.1 Data-SI'!F1321*Convert!$B$7/Convert!$B$5/$D1321</f>
        <v>0.50010389466969496</v>
      </c>
      <c r="G1321" s="5">
        <f>'90.1 Data-SI'!G1321*Convert!$B$6/Convert!$B$5/$D1321</f>
        <v>43.108110758983258</v>
      </c>
      <c r="H1321" s="5">
        <f>'90.1 Data-SI'!H1321*Convert!$B$6/Convert!$B$5/$D1321</f>
        <v>143.24501923141196</v>
      </c>
      <c r="I1321" s="5">
        <f>'90.1 Data-SI'!I1321*Convert!$B$6/Convert!$B$5/$D1321</f>
        <v>23.162795924229062</v>
      </c>
      <c r="J1321" s="5">
        <f>'90.1 Data-SI'!J1321*Convert!$B$6/Convert!$B$5/$D1321</f>
        <v>74.512106756253431</v>
      </c>
      <c r="K1321" s="5">
        <f>'90.1 Data-SI'!K1321*Convert!$B$7/Convert!$B$5/$D1321</f>
        <v>0</v>
      </c>
      <c r="L1321" s="5">
        <f>'90.1 Data-SI'!L1321*Convert!$B$6/Convert!$B$5/$D1321</f>
        <v>0</v>
      </c>
      <c r="M1321" s="5">
        <f>'90.1 Data-SI'!M1321*Convert!$B$6/Convert!$B$5/$D1321</f>
        <v>58.03354151015867</v>
      </c>
      <c r="N1321" s="5">
        <f>'90.1 Data-SI'!N1321*Convert!$B$6/Convert!$B$5/$D1321</f>
        <v>0</v>
      </c>
      <c r="O1321" s="5">
        <f>'90.1 Data-SI'!O1321*Convert!$B$6/Convert!$B$5/$D1321</f>
        <v>0</v>
      </c>
      <c r="P1321" s="5">
        <f>'90.1 Data-SI'!P1321*Convert!$B$6/Convert!$B$5/$D1321</f>
        <v>0</v>
      </c>
      <c r="Q1321" s="5">
        <f>'90.1 Data-SI'!Q1321*Convert!$B$6/Convert!$B$5/$D1321</f>
        <v>0</v>
      </c>
      <c r="R1321" s="5">
        <f>'90.1 Data-SI'!R1321*Convert!$B$6/Convert!$B$5/$D1321</f>
        <v>0</v>
      </c>
      <c r="S1321" s="5">
        <f>'90.1 Data-SI'!S1321*Convert!$B$6/Convert!$B$5/$D1321</f>
        <v>0</v>
      </c>
      <c r="T1321" s="5">
        <f>'90.1 Data-SI'!T1321*Convert!$B$6/Convert!$B$5/$D1321</f>
        <v>0</v>
      </c>
      <c r="U1321" s="5">
        <f>'90.1 Data-SI'!U1321*Convert!$B$7/Convert!$B$5/$D1321</f>
        <v>12.024807819078939</v>
      </c>
      <c r="V1321" s="5">
        <f>'90.1 Data-SI'!V1321*Convert!$B$6/Convert!$B$5/$D1321</f>
        <v>0</v>
      </c>
      <c r="W1321" s="5">
        <f>'90.1 Data-SI'!W1321*Convert!$B$6/Convert!$B$5/$D1321</f>
        <v>101.14165226914194</v>
      </c>
      <c r="X1321" s="5">
        <f>'90.1 Data-SI'!X1321*Convert!$B$7/Convert!$B$5/$D1321</f>
        <v>0.50010389466969496</v>
      </c>
      <c r="Y1321" s="5">
        <f t="shared" si="42"/>
        <v>101.64175616381164</v>
      </c>
      <c r="Z1321" s="5">
        <f>'90.1 Data-SI'!Z1321*Convert!$B$6/Convert!$B$5/$D1321</f>
        <v>36.592615680296973</v>
      </c>
      <c r="AA1321" s="5">
        <f>'90.1 Data-SI'!AA1321*Convert!$B$6/Convert!$B$5/$D1321</f>
        <v>378.6503549613459</v>
      </c>
      <c r="AB1321" s="5">
        <f t="shared" si="43"/>
        <v>415.24297064164284</v>
      </c>
    </row>
    <row r="1322" spans="1:28" x14ac:dyDescent="0.25">
      <c r="A1322" s="95">
        <v>2013</v>
      </c>
      <c r="B1322" s="95" t="s">
        <v>71</v>
      </c>
      <c r="C1322" s="52" t="s">
        <v>14</v>
      </c>
      <c r="D1322" s="5">
        <f>VLOOKUP(B1322,SWH!$A$4:$C$19,3,FALSE)</f>
        <v>2293.9899999999998</v>
      </c>
      <c r="E1322" s="5">
        <f>'90.1 Data-SI'!E1322*Convert!$B$6/Convert!$B$5/$D1322</f>
        <v>0</v>
      </c>
      <c r="F1322" s="5">
        <f>'90.1 Data-SI'!F1322*Convert!$B$7/Convert!$B$5/$D1322</f>
        <v>19.262531900991529</v>
      </c>
      <c r="G1322" s="5">
        <f>'90.1 Data-SI'!G1322*Convert!$B$6/Convert!$B$5/$D1322</f>
        <v>58.064220710058308</v>
      </c>
      <c r="H1322" s="5">
        <f>'90.1 Data-SI'!H1322*Convert!$B$6/Convert!$B$5/$D1322</f>
        <v>142.38600163422203</v>
      </c>
      <c r="I1322" s="5">
        <f>'90.1 Data-SI'!I1322*Convert!$B$6/Convert!$B$5/$D1322</f>
        <v>23.174300624191428</v>
      </c>
      <c r="J1322" s="5">
        <f>'90.1 Data-SI'!J1322*Convert!$B$6/Convert!$B$5/$D1322</f>
        <v>74.512106756253431</v>
      </c>
      <c r="K1322" s="5">
        <f>'90.1 Data-SI'!K1322*Convert!$B$7/Convert!$B$5/$D1322</f>
        <v>0</v>
      </c>
      <c r="L1322" s="5">
        <f>'90.1 Data-SI'!L1322*Convert!$B$6/Convert!$B$5/$D1322</f>
        <v>0</v>
      </c>
      <c r="M1322" s="5">
        <f>'90.1 Data-SI'!M1322*Convert!$B$6/Convert!$B$5/$D1322</f>
        <v>58.601106708302034</v>
      </c>
      <c r="N1322" s="5">
        <f>'90.1 Data-SI'!N1322*Convert!$B$6/Convert!$B$5/$D1322</f>
        <v>0</v>
      </c>
      <c r="O1322" s="5">
        <f>'90.1 Data-SI'!O1322*Convert!$B$6/Convert!$B$5/$D1322</f>
        <v>0</v>
      </c>
      <c r="P1322" s="5">
        <f>'90.1 Data-SI'!P1322*Convert!$B$6/Convert!$B$5/$D1322</f>
        <v>0</v>
      </c>
      <c r="Q1322" s="5">
        <f>'90.1 Data-SI'!Q1322*Convert!$B$6/Convert!$B$5/$D1322</f>
        <v>0</v>
      </c>
      <c r="R1322" s="5">
        <f>'90.1 Data-SI'!R1322*Convert!$B$6/Convert!$B$5/$D1322</f>
        <v>0</v>
      </c>
      <c r="S1322" s="5">
        <f>'90.1 Data-SI'!S1322*Convert!$B$6/Convert!$B$5/$D1322</f>
        <v>7.501064375462259</v>
      </c>
      <c r="T1322" s="5">
        <f>'90.1 Data-SI'!T1322*Convert!$B$6/Convert!$B$5/$D1322</f>
        <v>0</v>
      </c>
      <c r="U1322" s="5">
        <f>'90.1 Data-SI'!U1322*Convert!$B$7/Convert!$B$5/$D1322</f>
        <v>12.367398676057391</v>
      </c>
      <c r="V1322" s="5">
        <f>'90.1 Data-SI'!V1322*Convert!$B$6/Convert!$B$5/$D1322</f>
        <v>0</v>
      </c>
      <c r="W1322" s="5">
        <f>'90.1 Data-SI'!W1322*Convert!$B$6/Convert!$B$5/$D1322</f>
        <v>124.16639179382264</v>
      </c>
      <c r="X1322" s="5">
        <f>'90.1 Data-SI'!X1322*Convert!$B$7/Convert!$B$5/$D1322</f>
        <v>19.262531900991529</v>
      </c>
      <c r="Y1322" s="5">
        <f t="shared" si="42"/>
        <v>143.42892369481416</v>
      </c>
      <c r="Z1322" s="5">
        <f>'90.1 Data-SI'!Z1322*Convert!$B$6/Convert!$B$5/$D1322</f>
        <v>92.413419897694027</v>
      </c>
      <c r="AA1322" s="5">
        <f>'90.1 Data-SI'!AA1322*Convert!$B$6/Convert!$B$5/$D1322</f>
        <v>456.64838580619602</v>
      </c>
      <c r="AB1322" s="5">
        <f t="shared" si="43"/>
        <v>549.06180570389006</v>
      </c>
    </row>
    <row r="1323" spans="1:28" x14ac:dyDescent="0.25">
      <c r="A1323" s="95">
        <v>2013</v>
      </c>
      <c r="B1323" s="95" t="s">
        <v>71</v>
      </c>
      <c r="C1323" s="52" t="s">
        <v>2</v>
      </c>
      <c r="D1323" s="5">
        <f>VLOOKUP(B1323,SWH!$A$4:$C$19,3,FALSE)</f>
        <v>2293.9899999999998</v>
      </c>
      <c r="E1323" s="5">
        <f>'90.1 Data-SI'!E1323*Convert!$B$6/Convert!$B$5/$D1323</f>
        <v>0</v>
      </c>
      <c r="F1323" s="5">
        <f>'90.1 Data-SI'!F1323*Convert!$B$7/Convert!$B$5/$D1323</f>
        <v>13.867710360066477</v>
      </c>
      <c r="G1323" s="5">
        <f>'90.1 Data-SI'!G1323*Convert!$B$6/Convert!$B$5/$D1323</f>
        <v>59.295223606031414</v>
      </c>
      <c r="H1323" s="5">
        <f>'90.1 Data-SI'!H1323*Convert!$B$6/Convert!$B$5/$D1323</f>
        <v>142.48570903389583</v>
      </c>
      <c r="I1323" s="5">
        <f>'90.1 Data-SI'!I1323*Convert!$B$6/Convert!$B$5/$D1323</f>
        <v>23.116777124379599</v>
      </c>
      <c r="J1323" s="5">
        <f>'90.1 Data-SI'!J1323*Convert!$B$6/Convert!$B$5/$D1323</f>
        <v>74.512106756253431</v>
      </c>
      <c r="K1323" s="5">
        <f>'90.1 Data-SI'!K1323*Convert!$B$7/Convert!$B$5/$D1323</f>
        <v>0</v>
      </c>
      <c r="L1323" s="5">
        <f>'90.1 Data-SI'!L1323*Convert!$B$6/Convert!$B$5/$D1323</f>
        <v>0</v>
      </c>
      <c r="M1323" s="5">
        <f>'90.1 Data-SI'!M1323*Convert!$B$6/Convert!$B$5/$D1323</f>
        <v>67.440551179386148</v>
      </c>
      <c r="N1323" s="5">
        <f>'90.1 Data-SI'!N1323*Convert!$B$6/Convert!$B$5/$D1323</f>
        <v>0</v>
      </c>
      <c r="O1323" s="5">
        <f>'90.1 Data-SI'!O1323*Convert!$B$6/Convert!$B$5/$D1323</f>
        <v>0</v>
      </c>
      <c r="P1323" s="5">
        <f>'90.1 Data-SI'!P1323*Convert!$B$6/Convert!$B$5/$D1323</f>
        <v>0</v>
      </c>
      <c r="Q1323" s="5">
        <f>'90.1 Data-SI'!Q1323*Convert!$B$6/Convert!$B$5/$D1323</f>
        <v>0</v>
      </c>
      <c r="R1323" s="5">
        <f>'90.1 Data-SI'!R1323*Convert!$B$6/Convert!$B$5/$D1323</f>
        <v>0</v>
      </c>
      <c r="S1323" s="5">
        <f>'90.1 Data-SI'!S1323*Convert!$B$6/Convert!$B$5/$D1323</f>
        <v>0</v>
      </c>
      <c r="T1323" s="5">
        <f>'90.1 Data-SI'!T1323*Convert!$B$6/Convert!$B$5/$D1323</f>
        <v>0</v>
      </c>
      <c r="U1323" s="5">
        <f>'90.1 Data-SI'!U1323*Convert!$B$7/Convert!$B$5/$D1323</f>
        <v>12.255826941026095</v>
      </c>
      <c r="V1323" s="5">
        <f>'90.1 Data-SI'!V1323*Convert!$B$6/Convert!$B$5/$D1323</f>
        <v>0</v>
      </c>
      <c r="W1323" s="5">
        <f>'90.1 Data-SI'!W1323*Convert!$B$6/Convert!$B$5/$D1323</f>
        <v>126.73577478541755</v>
      </c>
      <c r="X1323" s="5">
        <f>'90.1 Data-SI'!X1323*Convert!$B$7/Convert!$B$5/$D1323</f>
        <v>13.867710360066477</v>
      </c>
      <c r="Y1323" s="5">
        <f t="shared" si="42"/>
        <v>140.60348514548403</v>
      </c>
      <c r="Z1323" s="5">
        <f>'90.1 Data-SI'!Z1323*Convert!$B$6/Convert!$B$5/$D1323</f>
        <v>76.322179550332251</v>
      </c>
      <c r="AA1323" s="5">
        <f>'90.1 Data-SI'!AA1323*Convert!$B$6/Convert!$B$5/$D1323</f>
        <v>443.16871235029117</v>
      </c>
      <c r="AB1323" s="5">
        <f t="shared" si="43"/>
        <v>519.49089190062341</v>
      </c>
    </row>
    <row r="1324" spans="1:28" x14ac:dyDescent="0.25">
      <c r="A1324" s="95">
        <v>2013</v>
      </c>
      <c r="B1324" s="95" t="s">
        <v>71</v>
      </c>
      <c r="C1324" s="52" t="s">
        <v>18</v>
      </c>
      <c r="D1324" s="5">
        <f>VLOOKUP(B1324,SWH!$A$4:$C$19,3,FALSE)</f>
        <v>2293.9899999999998</v>
      </c>
      <c r="E1324" s="5">
        <f>'90.1 Data-SI'!E1324*Convert!$B$6/Convert!$B$5/$D1324</f>
        <v>0</v>
      </c>
      <c r="F1324" s="5">
        <f>'90.1 Data-SI'!F1324*Convert!$B$7/Convert!$B$5/$D1324</f>
        <v>27.394142471801928</v>
      </c>
      <c r="G1324" s="5">
        <f>'90.1 Data-SI'!G1324*Convert!$B$6/Convert!$B$5/$D1324</f>
        <v>18.396015239822322</v>
      </c>
      <c r="H1324" s="5">
        <f>'90.1 Data-SI'!H1324*Convert!$B$6/Convert!$B$5/$D1324</f>
        <v>144.41082882759832</v>
      </c>
      <c r="I1324" s="5">
        <f>'90.1 Data-SI'!I1324*Convert!$B$6/Convert!$B$5/$D1324</f>
        <v>23.170465724203972</v>
      </c>
      <c r="J1324" s="5">
        <f>'90.1 Data-SI'!J1324*Convert!$B$6/Convert!$B$5/$D1324</f>
        <v>74.512106756253431</v>
      </c>
      <c r="K1324" s="5">
        <f>'90.1 Data-SI'!K1324*Convert!$B$7/Convert!$B$5/$D1324</f>
        <v>0</v>
      </c>
      <c r="L1324" s="5">
        <f>'90.1 Data-SI'!L1324*Convert!$B$6/Convert!$B$5/$D1324</f>
        <v>0</v>
      </c>
      <c r="M1324" s="5">
        <f>'90.1 Data-SI'!M1324*Convert!$B$6/Convert!$B$5/$D1324</f>
        <v>56.971274213633599</v>
      </c>
      <c r="N1324" s="5">
        <f>'90.1 Data-SI'!N1324*Convert!$B$6/Convert!$B$5/$D1324</f>
        <v>0</v>
      </c>
      <c r="O1324" s="5">
        <f>'90.1 Data-SI'!O1324*Convert!$B$6/Convert!$B$5/$D1324</f>
        <v>0</v>
      </c>
      <c r="P1324" s="5">
        <f>'90.1 Data-SI'!P1324*Convert!$B$6/Convert!$B$5/$D1324</f>
        <v>0</v>
      </c>
      <c r="Q1324" s="5">
        <f>'90.1 Data-SI'!Q1324*Convert!$B$6/Convert!$B$5/$D1324</f>
        <v>0</v>
      </c>
      <c r="R1324" s="5">
        <f>'90.1 Data-SI'!R1324*Convert!$B$6/Convert!$B$5/$D1324</f>
        <v>0</v>
      </c>
      <c r="S1324" s="5">
        <f>'90.1 Data-SI'!S1324*Convert!$B$6/Convert!$B$5/$D1324</f>
        <v>0</v>
      </c>
      <c r="T1324" s="5">
        <f>'90.1 Data-SI'!T1324*Convert!$B$6/Convert!$B$5/$D1324</f>
        <v>0</v>
      </c>
      <c r="U1324" s="5">
        <f>'90.1 Data-SI'!U1324*Convert!$B$7/Convert!$B$5/$D1324</f>
        <v>12.484220845678397</v>
      </c>
      <c r="V1324" s="5">
        <f>'90.1 Data-SI'!V1324*Convert!$B$6/Convert!$B$5/$D1324</f>
        <v>0</v>
      </c>
      <c r="W1324" s="5">
        <f>'90.1 Data-SI'!W1324*Convert!$B$6/Convert!$B$5/$D1324</f>
        <v>75.367289453455911</v>
      </c>
      <c r="X1324" s="5">
        <f>'90.1 Data-SI'!X1324*Convert!$B$7/Convert!$B$5/$D1324</f>
        <v>27.394142471801928</v>
      </c>
      <c r="Y1324" s="5">
        <f t="shared" si="42"/>
        <v>102.76143192525784</v>
      </c>
      <c r="Z1324" s="5">
        <f>'90.1 Data-SI'!Z1324*Convert!$B$6/Convert!$B$5/$D1324</f>
        <v>116.50809651887469</v>
      </c>
      <c r="AA1324" s="5">
        <f>'90.1 Data-SI'!AA1324*Convert!$B$6/Convert!$B$5/$D1324</f>
        <v>433.96878728038632</v>
      </c>
      <c r="AB1324" s="5">
        <f t="shared" si="43"/>
        <v>550.47688379926103</v>
      </c>
    </row>
    <row r="1325" spans="1:28" x14ac:dyDescent="0.25">
      <c r="A1325" s="95">
        <v>2013</v>
      </c>
      <c r="B1325" s="95" t="s">
        <v>71</v>
      </c>
      <c r="C1325" s="52" t="s">
        <v>4</v>
      </c>
      <c r="D1325" s="5">
        <f>VLOOKUP(B1325,SWH!$A$4:$C$19,3,FALSE)</f>
        <v>2293.9899999999998</v>
      </c>
      <c r="E1325" s="5">
        <f>'90.1 Data-SI'!E1325*Convert!$B$6/Convert!$B$5/$D1325</f>
        <v>0</v>
      </c>
      <c r="F1325" s="5">
        <f>'90.1 Data-SI'!F1325*Convert!$B$7/Convert!$B$5/$D1325</f>
        <v>35.775148685623456</v>
      </c>
      <c r="G1325" s="5">
        <f>'90.1 Data-SI'!G1325*Convert!$B$6/Convert!$B$5/$D1325</f>
        <v>37.194694978327426</v>
      </c>
      <c r="H1325" s="5">
        <f>'90.1 Data-SI'!H1325*Convert!$B$6/Convert!$B$5/$D1325</f>
        <v>142.43969023404637</v>
      </c>
      <c r="I1325" s="5">
        <f>'90.1 Data-SI'!I1325*Convert!$B$6/Convert!$B$5/$D1325</f>
        <v>23.132116724329418</v>
      </c>
      <c r="J1325" s="5">
        <f>'90.1 Data-SI'!J1325*Convert!$B$6/Convert!$B$5/$D1325</f>
        <v>74.512106756253431</v>
      </c>
      <c r="K1325" s="5">
        <f>'90.1 Data-SI'!K1325*Convert!$B$7/Convert!$B$5/$D1325</f>
        <v>0</v>
      </c>
      <c r="L1325" s="5">
        <f>'90.1 Data-SI'!L1325*Convert!$B$6/Convert!$B$5/$D1325</f>
        <v>0</v>
      </c>
      <c r="M1325" s="5">
        <f>'90.1 Data-SI'!M1325*Convert!$B$6/Convert!$B$5/$D1325</f>
        <v>59.782255904438216</v>
      </c>
      <c r="N1325" s="5">
        <f>'90.1 Data-SI'!N1325*Convert!$B$6/Convert!$B$5/$D1325</f>
        <v>0</v>
      </c>
      <c r="O1325" s="5">
        <f>'90.1 Data-SI'!O1325*Convert!$B$6/Convert!$B$5/$D1325</f>
        <v>0</v>
      </c>
      <c r="P1325" s="5">
        <f>'90.1 Data-SI'!P1325*Convert!$B$6/Convert!$B$5/$D1325</f>
        <v>0</v>
      </c>
      <c r="Q1325" s="5">
        <f>'90.1 Data-SI'!Q1325*Convert!$B$6/Convert!$B$5/$D1325</f>
        <v>0</v>
      </c>
      <c r="R1325" s="5">
        <f>'90.1 Data-SI'!R1325*Convert!$B$6/Convert!$B$5/$D1325</f>
        <v>0</v>
      </c>
      <c r="S1325" s="5">
        <f>'90.1 Data-SI'!S1325*Convert!$B$6/Convert!$B$5/$D1325</f>
        <v>6.5768534784855692</v>
      </c>
      <c r="T1325" s="5">
        <f>'90.1 Data-SI'!T1325*Convert!$B$6/Convert!$B$5/$D1325</f>
        <v>0</v>
      </c>
      <c r="U1325" s="5">
        <f>'90.1 Data-SI'!U1325*Convert!$B$7/Convert!$B$5/$D1325</f>
        <v>12.691613011971864</v>
      </c>
      <c r="V1325" s="5">
        <f>'90.1 Data-SI'!V1325*Convert!$B$6/Convert!$B$5/$D1325</f>
        <v>0</v>
      </c>
      <c r="W1325" s="5">
        <f>'90.1 Data-SI'!W1325*Convert!$B$6/Convert!$B$5/$D1325</f>
        <v>103.55380436125122</v>
      </c>
      <c r="X1325" s="5">
        <f>'90.1 Data-SI'!X1325*Convert!$B$7/Convert!$B$5/$D1325</f>
        <v>35.775148685623456</v>
      </c>
      <c r="Y1325" s="5">
        <f t="shared" si="42"/>
        <v>139.32895304687469</v>
      </c>
      <c r="Z1325" s="5">
        <f>'90.1 Data-SI'!Z1325*Convert!$B$6/Convert!$B$5/$D1325</f>
        <v>141.5998471367937</v>
      </c>
      <c r="AA1325" s="5">
        <f>'90.1 Data-SI'!AA1325*Convert!$B$6/Convert!$B$5/$D1325</f>
        <v>485.24140011266155</v>
      </c>
      <c r="AB1325" s="5">
        <f t="shared" si="43"/>
        <v>626.84124724945525</v>
      </c>
    </row>
    <row r="1326" spans="1:28" x14ac:dyDescent="0.25">
      <c r="A1326" s="95">
        <v>2013</v>
      </c>
      <c r="B1326" s="95" t="s">
        <v>71</v>
      </c>
      <c r="C1326" s="52" t="s">
        <v>5</v>
      </c>
      <c r="D1326" s="5">
        <f>VLOOKUP(B1326,SWH!$A$4:$C$19,3,FALSE)</f>
        <v>2293.9899999999998</v>
      </c>
      <c r="E1326" s="5">
        <f>'90.1 Data-SI'!E1326*Convert!$B$6/Convert!$B$5/$D1326</f>
        <v>0</v>
      </c>
      <c r="F1326" s="5">
        <f>'90.1 Data-SI'!F1326*Convert!$B$7/Convert!$B$5/$D1326</f>
        <v>38.189035988241748</v>
      </c>
      <c r="G1326" s="5">
        <f>'90.1 Data-SI'!G1326*Convert!$B$6/Convert!$B$5/$D1326</f>
        <v>41.689197763624861</v>
      </c>
      <c r="H1326" s="5">
        <f>'90.1 Data-SI'!H1326*Convert!$B$6/Convert!$B$5/$D1326</f>
        <v>143.41375483085997</v>
      </c>
      <c r="I1326" s="5">
        <f>'90.1 Data-SI'!I1326*Convert!$B$6/Convert!$B$5/$D1326</f>
        <v>23.158961024241606</v>
      </c>
      <c r="J1326" s="5">
        <f>'90.1 Data-SI'!J1326*Convert!$B$6/Convert!$B$5/$D1326</f>
        <v>74.512106756253431</v>
      </c>
      <c r="K1326" s="5">
        <f>'90.1 Data-SI'!K1326*Convert!$B$7/Convert!$B$5/$D1326</f>
        <v>0</v>
      </c>
      <c r="L1326" s="5">
        <f>'90.1 Data-SI'!L1326*Convert!$B$6/Convert!$B$5/$D1326</f>
        <v>0</v>
      </c>
      <c r="M1326" s="5">
        <f>'90.1 Data-SI'!M1326*Convert!$B$6/Convert!$B$5/$D1326</f>
        <v>69.891052271369972</v>
      </c>
      <c r="N1326" s="5">
        <f>'90.1 Data-SI'!N1326*Convert!$B$6/Convert!$B$5/$D1326</f>
        <v>0</v>
      </c>
      <c r="O1326" s="5">
        <f>'90.1 Data-SI'!O1326*Convert!$B$6/Convert!$B$5/$D1326</f>
        <v>0</v>
      </c>
      <c r="P1326" s="5">
        <f>'90.1 Data-SI'!P1326*Convert!$B$6/Convert!$B$5/$D1326</f>
        <v>0</v>
      </c>
      <c r="Q1326" s="5">
        <f>'90.1 Data-SI'!Q1326*Convert!$B$6/Convert!$B$5/$D1326</f>
        <v>0</v>
      </c>
      <c r="R1326" s="5">
        <f>'90.1 Data-SI'!R1326*Convert!$B$6/Convert!$B$5/$D1326</f>
        <v>0</v>
      </c>
      <c r="S1326" s="5">
        <f>'90.1 Data-SI'!S1326*Convert!$B$6/Convert!$B$5/$D1326</f>
        <v>0</v>
      </c>
      <c r="T1326" s="5">
        <f>'90.1 Data-SI'!T1326*Convert!$B$6/Convert!$B$5/$D1326</f>
        <v>0</v>
      </c>
      <c r="U1326" s="5">
        <f>'90.1 Data-SI'!U1326*Convert!$B$7/Convert!$B$5/$D1326</f>
        <v>12.599730406651974</v>
      </c>
      <c r="V1326" s="5">
        <f>'90.1 Data-SI'!V1326*Convert!$B$6/Convert!$B$5/$D1326</f>
        <v>0</v>
      </c>
      <c r="W1326" s="5">
        <f>'90.1 Data-SI'!W1326*Convert!$B$6/Convert!$B$5/$D1326</f>
        <v>111.58025003499483</v>
      </c>
      <c r="X1326" s="5">
        <f>'90.1 Data-SI'!X1326*Convert!$B$7/Convert!$B$5/$D1326</f>
        <v>38.189035988241748</v>
      </c>
      <c r="Y1326" s="5">
        <f t="shared" si="42"/>
        <v>149.76928602323659</v>
      </c>
      <c r="Z1326" s="5">
        <f>'90.1 Data-SI'!Z1326*Convert!$B$6/Convert!$B$5/$D1326</f>
        <v>148.38378521460186</v>
      </c>
      <c r="AA1326" s="5">
        <f>'90.1 Data-SI'!AA1326*Convert!$B$6/Convert!$B$5/$D1326</f>
        <v>501.04502296096427</v>
      </c>
      <c r="AB1326" s="5">
        <f t="shared" si="43"/>
        <v>649.42880817556613</v>
      </c>
    </row>
    <row r="1327" spans="1:28" x14ac:dyDescent="0.25">
      <c r="A1327" s="95">
        <v>2013</v>
      </c>
      <c r="B1327" s="95" t="s">
        <v>71</v>
      </c>
      <c r="C1327" s="52" t="s">
        <v>15</v>
      </c>
      <c r="D1327" s="5">
        <f>VLOOKUP(B1327,SWH!$A$4:$C$19,3,FALSE)</f>
        <v>2293.9899999999998</v>
      </c>
      <c r="E1327" s="5">
        <f>'90.1 Data-SI'!E1327*Convert!$B$6/Convert!$B$5/$D1327</f>
        <v>0</v>
      </c>
      <c r="F1327" s="5">
        <f>'90.1 Data-SI'!F1327*Convert!$B$7/Convert!$B$5/$D1327</f>
        <v>32.695768798759666</v>
      </c>
      <c r="G1327" s="5">
        <f>'90.1 Data-SI'!G1327*Convert!$B$6/Convert!$B$5/$D1327</f>
        <v>8.4099356724891283</v>
      </c>
      <c r="H1327" s="5">
        <f>'90.1 Data-SI'!H1327*Convert!$B$6/Convert!$B$5/$D1327</f>
        <v>143.54414143043346</v>
      </c>
      <c r="I1327" s="5">
        <f>'90.1 Data-SI'!I1327*Convert!$B$6/Convert!$B$5/$D1327</f>
        <v>23.158961024241606</v>
      </c>
      <c r="J1327" s="5">
        <f>'90.1 Data-SI'!J1327*Convert!$B$6/Convert!$B$5/$D1327</f>
        <v>74.512106756253431</v>
      </c>
      <c r="K1327" s="5">
        <f>'90.1 Data-SI'!K1327*Convert!$B$7/Convert!$B$5/$D1327</f>
        <v>0</v>
      </c>
      <c r="L1327" s="5">
        <f>'90.1 Data-SI'!L1327*Convert!$B$6/Convert!$B$5/$D1327</f>
        <v>0</v>
      </c>
      <c r="M1327" s="5">
        <f>'90.1 Data-SI'!M1327*Convert!$B$6/Convert!$B$5/$D1327</f>
        <v>55.90900691710852</v>
      </c>
      <c r="N1327" s="5">
        <f>'90.1 Data-SI'!N1327*Convert!$B$6/Convert!$B$5/$D1327</f>
        <v>0</v>
      </c>
      <c r="O1327" s="5">
        <f>'90.1 Data-SI'!O1327*Convert!$B$6/Convert!$B$5/$D1327</f>
        <v>0</v>
      </c>
      <c r="P1327" s="5">
        <f>'90.1 Data-SI'!P1327*Convert!$B$6/Convert!$B$5/$D1327</f>
        <v>0</v>
      </c>
      <c r="Q1327" s="5">
        <f>'90.1 Data-SI'!Q1327*Convert!$B$6/Convert!$B$5/$D1327</f>
        <v>0</v>
      </c>
      <c r="R1327" s="5">
        <f>'90.1 Data-SI'!R1327*Convert!$B$6/Convert!$B$5/$D1327</f>
        <v>0</v>
      </c>
      <c r="S1327" s="5">
        <f>'90.1 Data-SI'!S1327*Convert!$B$6/Convert!$B$5/$D1327</f>
        <v>0</v>
      </c>
      <c r="T1327" s="5">
        <f>'90.1 Data-SI'!T1327*Convert!$B$6/Convert!$B$5/$D1327</f>
        <v>0</v>
      </c>
      <c r="U1327" s="5">
        <f>'90.1 Data-SI'!U1327*Convert!$B$7/Convert!$B$5/$D1327</f>
        <v>12.669298664965604</v>
      </c>
      <c r="V1327" s="5">
        <f>'90.1 Data-SI'!V1327*Convert!$B$6/Convert!$B$5/$D1327</f>
        <v>0</v>
      </c>
      <c r="W1327" s="5">
        <f>'90.1 Data-SI'!W1327*Convert!$B$6/Convert!$B$5/$D1327</f>
        <v>64.31894258959764</v>
      </c>
      <c r="X1327" s="5">
        <f>'90.1 Data-SI'!X1327*Convert!$B$7/Convert!$B$5/$D1327</f>
        <v>32.695768798759666</v>
      </c>
      <c r="Y1327" s="5">
        <f t="shared" si="42"/>
        <v>97.014711388357313</v>
      </c>
      <c r="Z1327" s="5">
        <f>'90.1 Data-SI'!Z1327*Convert!$B$6/Convert!$B$5/$D1327</f>
        <v>132.53414356644973</v>
      </c>
      <c r="AA1327" s="5">
        <f>'90.1 Data-SI'!AA1327*Convert!$B$6/Convert!$B$5/$D1327</f>
        <v>438.06446046698841</v>
      </c>
      <c r="AB1327" s="5">
        <f t="shared" si="43"/>
        <v>570.59860403343816</v>
      </c>
    </row>
    <row r="1328" spans="1:28" x14ac:dyDescent="0.25">
      <c r="A1328" s="95">
        <v>2013</v>
      </c>
      <c r="B1328" s="95" t="s">
        <v>71</v>
      </c>
      <c r="C1328" s="52" t="s">
        <v>16</v>
      </c>
      <c r="D1328" s="5">
        <f>VLOOKUP(B1328,SWH!$A$4:$C$19,3,FALSE)</f>
        <v>2293.9899999999998</v>
      </c>
      <c r="E1328" s="5">
        <f>'90.1 Data-SI'!E1328*Convert!$B$6/Convert!$B$5/$D1328</f>
        <v>0</v>
      </c>
      <c r="F1328" s="5">
        <f>'90.1 Data-SI'!F1328*Convert!$B$7/Convert!$B$5/$D1328</f>
        <v>58.388770463496158</v>
      </c>
      <c r="G1328" s="5">
        <f>'90.1 Data-SI'!G1328*Convert!$B$6/Convert!$B$5/$D1328</f>
        <v>40.542562667375762</v>
      </c>
      <c r="H1328" s="5">
        <f>'90.1 Data-SI'!H1328*Convert!$B$6/Convert!$B$5/$D1328</f>
        <v>153.00867459947273</v>
      </c>
      <c r="I1328" s="5">
        <f>'90.1 Data-SI'!I1328*Convert!$B$6/Convert!$B$5/$D1328</f>
        <v>23.14745632427924</v>
      </c>
      <c r="J1328" s="5">
        <f>'90.1 Data-SI'!J1328*Convert!$B$6/Convert!$B$5/$D1328</f>
        <v>74.512106756253431</v>
      </c>
      <c r="K1328" s="5">
        <f>'90.1 Data-SI'!K1328*Convert!$B$7/Convert!$B$5/$D1328</f>
        <v>0</v>
      </c>
      <c r="L1328" s="5">
        <f>'90.1 Data-SI'!L1328*Convert!$B$6/Convert!$B$5/$D1328</f>
        <v>0</v>
      </c>
      <c r="M1328" s="5">
        <f>'90.1 Data-SI'!M1328*Convert!$B$6/Convert!$B$5/$D1328</f>
        <v>64.978545387439922</v>
      </c>
      <c r="N1328" s="5">
        <f>'90.1 Data-SI'!N1328*Convert!$B$6/Convert!$B$5/$D1328</f>
        <v>0</v>
      </c>
      <c r="O1328" s="5">
        <f>'90.1 Data-SI'!O1328*Convert!$B$6/Convert!$B$5/$D1328</f>
        <v>0</v>
      </c>
      <c r="P1328" s="5">
        <f>'90.1 Data-SI'!P1328*Convert!$B$6/Convert!$B$5/$D1328</f>
        <v>0</v>
      </c>
      <c r="Q1328" s="5">
        <f>'90.1 Data-SI'!Q1328*Convert!$B$6/Convert!$B$5/$D1328</f>
        <v>0</v>
      </c>
      <c r="R1328" s="5">
        <f>'90.1 Data-SI'!R1328*Convert!$B$6/Convert!$B$5/$D1328</f>
        <v>0</v>
      </c>
      <c r="S1328" s="5">
        <f>'90.1 Data-SI'!S1328*Convert!$B$6/Convert!$B$5/$D1328</f>
        <v>6.9641783772185386</v>
      </c>
      <c r="T1328" s="5">
        <f>'90.1 Data-SI'!T1328*Convert!$B$6/Convert!$B$5/$D1328</f>
        <v>0</v>
      </c>
      <c r="U1328" s="5">
        <f>'90.1 Data-SI'!U1328*Convert!$B$7/Convert!$B$5/$D1328</f>
        <v>12.930507785803584</v>
      </c>
      <c r="V1328" s="5">
        <f>'90.1 Data-SI'!V1328*Convert!$B$6/Convert!$B$5/$D1328</f>
        <v>0</v>
      </c>
      <c r="W1328" s="5">
        <f>'90.1 Data-SI'!W1328*Convert!$B$6/Convert!$B$5/$D1328</f>
        <v>112.48528643203423</v>
      </c>
      <c r="X1328" s="5">
        <f>'90.1 Data-SI'!X1328*Convert!$B$7/Convert!$B$5/$D1328</f>
        <v>58.388770463496158</v>
      </c>
      <c r="Y1328" s="5">
        <f t="shared" si="42"/>
        <v>170.87405689553037</v>
      </c>
      <c r="Z1328" s="5">
        <f>'90.1 Data-SI'!Z1328*Convert!$B$6/Convert!$B$5/$D1328</f>
        <v>208.36545591838774</v>
      </c>
      <c r="AA1328" s="5">
        <f>'90.1 Data-SI'!AA1328*Convert!$B$6/Convert!$B$5/$D1328</f>
        <v>571.51514513043992</v>
      </c>
      <c r="AB1328" s="5">
        <f t="shared" si="43"/>
        <v>779.88060104882766</v>
      </c>
    </row>
    <row r="1329" spans="1:28" x14ac:dyDescent="0.25">
      <c r="A1329" s="95">
        <v>2013</v>
      </c>
      <c r="B1329" s="95" t="s">
        <v>71</v>
      </c>
      <c r="C1329" s="52" t="s">
        <v>9</v>
      </c>
      <c r="D1329" s="5">
        <f>VLOOKUP(B1329,SWH!$A$4:$C$19,3,FALSE)</f>
        <v>2293.9899999999998</v>
      </c>
      <c r="E1329" s="5">
        <f>'90.1 Data-SI'!E1329*Convert!$B$6/Convert!$B$5/$D1329</f>
        <v>0</v>
      </c>
      <c r="F1329" s="5">
        <f>'90.1 Data-SI'!F1329*Convert!$B$7/Convert!$B$5/$D1329</f>
        <v>67.520588823645951</v>
      </c>
      <c r="G1329" s="5">
        <f>'90.1 Data-SI'!G1329*Convert!$B$6/Convert!$B$5/$D1329</f>
        <v>26.368772313741562</v>
      </c>
      <c r="H1329" s="5">
        <f>'90.1 Data-SI'!H1329*Convert!$B$6/Convert!$B$5/$D1329</f>
        <v>153.49954179786701</v>
      </c>
      <c r="I1329" s="5">
        <f>'90.1 Data-SI'!I1329*Convert!$B$6/Convert!$B$5/$D1329</f>
        <v>23.120612024367055</v>
      </c>
      <c r="J1329" s="5">
        <f>'90.1 Data-SI'!J1329*Convert!$B$6/Convert!$B$5/$D1329</f>
        <v>74.512106756253431</v>
      </c>
      <c r="K1329" s="5">
        <f>'90.1 Data-SI'!K1329*Convert!$B$7/Convert!$B$5/$D1329</f>
        <v>0</v>
      </c>
      <c r="L1329" s="5">
        <f>'90.1 Data-SI'!L1329*Convert!$B$6/Convert!$B$5/$D1329</f>
        <v>0</v>
      </c>
      <c r="M1329" s="5">
        <f>'90.1 Data-SI'!M1329*Convert!$B$6/Convert!$B$5/$D1329</f>
        <v>69.948575771181808</v>
      </c>
      <c r="N1329" s="5">
        <f>'90.1 Data-SI'!N1329*Convert!$B$6/Convert!$B$5/$D1329</f>
        <v>0</v>
      </c>
      <c r="O1329" s="5">
        <f>'90.1 Data-SI'!O1329*Convert!$B$6/Convert!$B$5/$D1329</f>
        <v>0</v>
      </c>
      <c r="P1329" s="5">
        <f>'90.1 Data-SI'!P1329*Convert!$B$6/Convert!$B$5/$D1329</f>
        <v>0</v>
      </c>
      <c r="Q1329" s="5">
        <f>'90.1 Data-SI'!Q1329*Convert!$B$6/Convert!$B$5/$D1329</f>
        <v>0</v>
      </c>
      <c r="R1329" s="5">
        <f>'90.1 Data-SI'!R1329*Convert!$B$6/Convert!$B$5/$D1329</f>
        <v>0</v>
      </c>
      <c r="S1329" s="5">
        <f>'90.1 Data-SI'!S1329*Convert!$B$6/Convert!$B$5/$D1329</f>
        <v>0</v>
      </c>
      <c r="T1329" s="5">
        <f>'90.1 Data-SI'!T1329*Convert!$B$6/Convert!$B$5/$D1329</f>
        <v>0</v>
      </c>
      <c r="U1329" s="5">
        <f>'90.1 Data-SI'!U1329*Convert!$B$7/Convert!$B$5/$D1329</f>
        <v>12.872753005316794</v>
      </c>
      <c r="V1329" s="5">
        <f>'90.1 Data-SI'!V1329*Convert!$B$6/Convert!$B$5/$D1329</f>
        <v>0</v>
      </c>
      <c r="W1329" s="5">
        <f>'90.1 Data-SI'!W1329*Convert!$B$6/Convert!$B$5/$D1329</f>
        <v>96.317348084923381</v>
      </c>
      <c r="X1329" s="5">
        <f>'90.1 Data-SI'!X1329*Convert!$B$7/Convert!$B$5/$D1329</f>
        <v>67.520588823645951</v>
      </c>
      <c r="Y1329" s="5">
        <f t="shared" si="42"/>
        <v>163.83793690856933</v>
      </c>
      <c r="Z1329" s="5">
        <f>'90.1 Data-SI'!Z1329*Convert!$B$6/Convert!$B$5/$D1329</f>
        <v>234.87611953166513</v>
      </c>
      <c r="AA1329" s="5">
        <f>'90.1 Data-SI'!AA1329*Convert!$B$6/Convert!$B$5/$D1329</f>
        <v>582.32189329508844</v>
      </c>
      <c r="AB1329" s="5">
        <f t="shared" si="43"/>
        <v>817.1980128267536</v>
      </c>
    </row>
    <row r="1330" spans="1:28" x14ac:dyDescent="0.25">
      <c r="A1330" s="95">
        <v>2013</v>
      </c>
      <c r="B1330" s="95" t="s">
        <v>71</v>
      </c>
      <c r="C1330" s="52" t="s">
        <v>12</v>
      </c>
      <c r="D1330" s="5">
        <f>VLOOKUP(B1330,SWH!$A$4:$C$19,3,FALSE)</f>
        <v>2293.9899999999998</v>
      </c>
      <c r="E1330" s="5">
        <f>'90.1 Data-SI'!E1330*Convert!$B$6/Convert!$B$5/$D1330</f>
        <v>0</v>
      </c>
      <c r="F1330" s="5">
        <f>'90.1 Data-SI'!F1330*Convert!$B$7/Convert!$B$5/$D1330</f>
        <v>71.522732589650929</v>
      </c>
      <c r="G1330" s="5">
        <f>'90.1 Data-SI'!G1330*Convert!$B$6/Convert!$B$5/$D1330</f>
        <v>29.724309802764814</v>
      </c>
      <c r="H1330" s="5">
        <f>'90.1 Data-SI'!H1330*Convert!$B$6/Convert!$B$5/$D1330</f>
        <v>151.56291730420216</v>
      </c>
      <c r="I1330" s="5">
        <f>'90.1 Data-SI'!I1330*Convert!$B$6/Convert!$B$5/$D1330</f>
        <v>23.158961024241606</v>
      </c>
      <c r="J1330" s="5">
        <f>'90.1 Data-SI'!J1330*Convert!$B$6/Convert!$B$5/$D1330</f>
        <v>74.512106756253431</v>
      </c>
      <c r="K1330" s="5">
        <f>'90.1 Data-SI'!K1330*Convert!$B$7/Convert!$B$5/$D1330</f>
        <v>0</v>
      </c>
      <c r="L1330" s="5">
        <f>'90.1 Data-SI'!L1330*Convert!$B$6/Convert!$B$5/$D1330</f>
        <v>0</v>
      </c>
      <c r="M1330" s="5">
        <f>'90.1 Data-SI'!M1330*Convert!$B$6/Convert!$B$5/$D1330</f>
        <v>67.145263880352104</v>
      </c>
      <c r="N1330" s="5">
        <f>'90.1 Data-SI'!N1330*Convert!$B$6/Convert!$B$5/$D1330</f>
        <v>0</v>
      </c>
      <c r="O1330" s="5">
        <f>'90.1 Data-SI'!O1330*Convert!$B$6/Convert!$B$5/$D1330</f>
        <v>0</v>
      </c>
      <c r="P1330" s="5">
        <f>'90.1 Data-SI'!P1330*Convert!$B$6/Convert!$B$5/$D1330</f>
        <v>0</v>
      </c>
      <c r="Q1330" s="5">
        <f>'90.1 Data-SI'!Q1330*Convert!$B$6/Convert!$B$5/$D1330</f>
        <v>0</v>
      </c>
      <c r="R1330" s="5">
        <f>'90.1 Data-SI'!R1330*Convert!$B$6/Convert!$B$5/$D1330</f>
        <v>0</v>
      </c>
      <c r="S1330" s="5">
        <f>'90.1 Data-SI'!S1330*Convert!$B$6/Convert!$B$5/$D1330</f>
        <v>6.8721407775196157</v>
      </c>
      <c r="T1330" s="5">
        <f>'90.1 Data-SI'!T1330*Convert!$B$6/Convert!$B$5/$D1330</f>
        <v>0</v>
      </c>
      <c r="U1330" s="5">
        <f>'90.1 Data-SI'!U1330*Convert!$B$7/Convert!$B$5/$D1330</f>
        <v>13.212718645000392</v>
      </c>
      <c r="V1330" s="5">
        <f>'90.1 Data-SI'!V1330*Convert!$B$6/Convert!$B$5/$D1330</f>
        <v>0</v>
      </c>
      <c r="W1330" s="5">
        <f>'90.1 Data-SI'!W1330*Convert!$B$6/Convert!$B$5/$D1330</f>
        <v>103.74171446063653</v>
      </c>
      <c r="X1330" s="5">
        <f>'90.1 Data-SI'!X1330*Convert!$B$7/Convert!$B$5/$D1330</f>
        <v>71.522732589650929</v>
      </c>
      <c r="Y1330" s="5">
        <f t="shared" si="42"/>
        <v>175.26444705028746</v>
      </c>
      <c r="Z1330" s="5">
        <f>'90.1 Data-SI'!Z1330*Convert!$B$6/Convert!$B$5/$D1330</f>
        <v>247.56196869016671</v>
      </c>
      <c r="AA1330" s="5">
        <f>'90.1 Data-SI'!AA1330*Convert!$B$6/Convert!$B$5/$D1330</f>
        <v>600.5376682355004</v>
      </c>
      <c r="AB1330" s="5">
        <f t="shared" si="43"/>
        <v>848.09963692566714</v>
      </c>
    </row>
    <row r="1331" spans="1:28" x14ac:dyDescent="0.25">
      <c r="A1331" s="95">
        <v>2013</v>
      </c>
      <c r="B1331" s="95" t="s">
        <v>71</v>
      </c>
      <c r="C1331" s="52" t="s">
        <v>8</v>
      </c>
      <c r="D1331" s="5">
        <f>VLOOKUP(B1331,SWH!$A$4:$C$19,3,FALSE)</f>
        <v>2293.9899999999998</v>
      </c>
      <c r="E1331" s="5">
        <f>'90.1 Data-SI'!E1331*Convert!$B$6/Convert!$B$5/$D1331</f>
        <v>0</v>
      </c>
      <c r="F1331" s="5">
        <f>'90.1 Data-SI'!F1331*Convert!$B$7/Convert!$B$5/$D1331</f>
        <v>110.52164811335517</v>
      </c>
      <c r="G1331" s="5">
        <f>'90.1 Data-SI'!G1331*Convert!$B$6/Convert!$B$5/$D1331</f>
        <v>14.139276253747109</v>
      </c>
      <c r="H1331" s="5">
        <f>'90.1 Data-SI'!H1331*Convert!$B$6/Convert!$B$5/$D1331</f>
        <v>153.74881029705159</v>
      </c>
      <c r="I1331" s="5">
        <f>'90.1 Data-SI'!I1331*Convert!$B$6/Convert!$B$5/$D1331</f>
        <v>23.327696623689633</v>
      </c>
      <c r="J1331" s="5">
        <f>'90.1 Data-SI'!J1331*Convert!$B$6/Convert!$B$5/$D1331</f>
        <v>74.512106756253431</v>
      </c>
      <c r="K1331" s="5">
        <f>'90.1 Data-SI'!K1331*Convert!$B$7/Convert!$B$5/$D1331</f>
        <v>0</v>
      </c>
      <c r="L1331" s="5">
        <f>'90.1 Data-SI'!L1331*Convert!$B$6/Convert!$B$5/$D1331</f>
        <v>0</v>
      </c>
      <c r="M1331" s="5">
        <f>'90.1 Data-SI'!M1331*Convert!$B$6/Convert!$B$5/$D1331</f>
        <v>74.28968255698102</v>
      </c>
      <c r="N1331" s="5">
        <f>'90.1 Data-SI'!N1331*Convert!$B$6/Convert!$B$5/$D1331</f>
        <v>0</v>
      </c>
      <c r="O1331" s="5">
        <f>'90.1 Data-SI'!O1331*Convert!$B$6/Convert!$B$5/$D1331</f>
        <v>0</v>
      </c>
      <c r="P1331" s="5">
        <f>'90.1 Data-SI'!P1331*Convert!$B$6/Convert!$B$5/$D1331</f>
        <v>0</v>
      </c>
      <c r="Q1331" s="5">
        <f>'90.1 Data-SI'!Q1331*Convert!$B$6/Convert!$B$5/$D1331</f>
        <v>0</v>
      </c>
      <c r="R1331" s="5">
        <f>'90.1 Data-SI'!R1331*Convert!$B$6/Convert!$B$5/$D1331</f>
        <v>0</v>
      </c>
      <c r="S1331" s="5">
        <f>'90.1 Data-SI'!S1331*Convert!$B$6/Convert!$B$5/$D1331</f>
        <v>7.0523810769300077</v>
      </c>
      <c r="T1331" s="5">
        <f>'90.1 Data-SI'!T1331*Convert!$B$6/Convert!$B$5/$D1331</f>
        <v>0</v>
      </c>
      <c r="U1331" s="5">
        <f>'90.1 Data-SI'!U1331*Convert!$B$7/Convert!$B$5/$D1331</f>
        <v>13.592062544106801</v>
      </c>
      <c r="V1331" s="5">
        <f>'90.1 Data-SI'!V1331*Convert!$B$6/Convert!$B$5/$D1331</f>
        <v>0</v>
      </c>
      <c r="W1331" s="5">
        <f>'90.1 Data-SI'!W1331*Convert!$B$6/Convert!$B$5/$D1331</f>
        <v>95.481339887658152</v>
      </c>
      <c r="X1331" s="5">
        <f>'90.1 Data-SI'!X1331*Convert!$B$7/Convert!$B$5/$D1331</f>
        <v>110.52164811335517</v>
      </c>
      <c r="Y1331" s="5">
        <f t="shared" si="42"/>
        <v>206.00298800101331</v>
      </c>
      <c r="Z1331" s="5">
        <f>'90.1 Data-SI'!Z1331*Convert!$B$6/Convert!$B$5/$D1331</f>
        <v>362.60896831382098</v>
      </c>
      <c r="AA1331" s="5">
        <f>'90.1 Data-SI'!AA1331*Convert!$B$6/Convert!$B$5/$D1331</f>
        <v>709.67125207849881</v>
      </c>
      <c r="AB1331" s="5">
        <f t="shared" si="43"/>
        <v>1072.2802203923197</v>
      </c>
    </row>
    <row r="1332" spans="1:28" x14ac:dyDescent="0.25">
      <c r="A1332" s="95">
        <v>2016</v>
      </c>
      <c r="B1332" s="95" t="s">
        <v>71</v>
      </c>
      <c r="C1332" s="52" t="s">
        <v>10</v>
      </c>
      <c r="D1332" s="5">
        <f>VLOOKUP(B1332,SWH!$A$4:$C$19,3,FALSE)</f>
        <v>2293.9899999999998</v>
      </c>
      <c r="E1332" s="5">
        <f>'90.1 Data-SI'!E1332*Convert!$B$6/Convert!$B$5/$D1332</f>
        <v>0</v>
      </c>
      <c r="F1332" s="5">
        <f>'90.1 Data-SI'!F1332*Convert!$B$7/Convert!$B$5/$D1332</f>
        <v>0</v>
      </c>
      <c r="G1332" s="5">
        <f>'90.1 Data-SI'!G1332*Convert!$B$6/Convert!$B$5/$D1332</f>
        <v>267.51495332489583</v>
      </c>
      <c r="H1332" s="5">
        <f>'90.1 Data-SI'!H1332*Convert!$B$6/Convert!$B$5/$D1332</f>
        <v>104.26326085893042</v>
      </c>
      <c r="I1332" s="5">
        <f>'90.1 Data-SI'!I1332*Convert!$B$6/Convert!$B$5/$D1332</f>
        <v>14.783539451639575</v>
      </c>
      <c r="J1332" s="5">
        <f>'90.1 Data-SI'!J1332*Convert!$B$6/Convert!$B$5/$D1332</f>
        <v>74.512106756253431</v>
      </c>
      <c r="K1332" s="5">
        <f>'90.1 Data-SI'!K1332*Convert!$B$7/Convert!$B$5/$D1332</f>
        <v>0</v>
      </c>
      <c r="L1332" s="5">
        <f>'90.1 Data-SI'!L1332*Convert!$B$6/Convert!$B$5/$D1332</f>
        <v>0</v>
      </c>
      <c r="M1332" s="5">
        <f>'90.1 Data-SI'!M1332*Convert!$B$6/Convert!$B$5/$D1332</f>
        <v>60.058368703534995</v>
      </c>
      <c r="N1332" s="5">
        <f>'90.1 Data-SI'!N1332*Convert!$B$6/Convert!$B$5/$D1332</f>
        <v>0</v>
      </c>
      <c r="O1332" s="5">
        <f>'90.1 Data-SI'!O1332*Convert!$B$6/Convert!$B$5/$D1332</f>
        <v>0</v>
      </c>
      <c r="P1332" s="5">
        <f>'90.1 Data-SI'!P1332*Convert!$B$6/Convert!$B$5/$D1332</f>
        <v>0</v>
      </c>
      <c r="Q1332" s="5">
        <f>'90.1 Data-SI'!Q1332*Convert!$B$6/Convert!$B$5/$D1332</f>
        <v>0</v>
      </c>
      <c r="R1332" s="5">
        <f>'90.1 Data-SI'!R1332*Convert!$B$6/Convert!$B$5/$D1332</f>
        <v>0</v>
      </c>
      <c r="S1332" s="5">
        <f>'90.1 Data-SI'!S1332*Convert!$B$6/Convert!$B$5/$D1332</f>
        <v>10.24685276648014</v>
      </c>
      <c r="T1332" s="5">
        <f>'90.1 Data-SI'!T1332*Convert!$B$6/Convert!$B$5/$D1332</f>
        <v>0</v>
      </c>
      <c r="U1332" s="5">
        <f>'90.1 Data-SI'!U1332*Convert!$B$7/Convert!$B$5/$D1332</f>
        <v>10.962907423310478</v>
      </c>
      <c r="V1332" s="5">
        <f>'90.1 Data-SI'!V1332*Convert!$B$6/Convert!$B$5/$D1332</f>
        <v>0</v>
      </c>
      <c r="W1332" s="5">
        <f>'90.1 Data-SI'!W1332*Convert!$B$6/Convert!$B$5/$D1332</f>
        <v>337.820174794911</v>
      </c>
      <c r="X1332" s="5">
        <f>'90.1 Data-SI'!X1332*Convert!$B$7/Convert!$B$5/$D1332</f>
        <v>0</v>
      </c>
      <c r="Y1332" s="5">
        <f t="shared" si="42"/>
        <v>337.820174794911</v>
      </c>
      <c r="Z1332" s="5">
        <f>'90.1 Data-SI'!Z1332*Convert!$B$6/Convert!$B$5/$D1332</f>
        <v>32.02908469522535</v>
      </c>
      <c r="AA1332" s="5">
        <f>'90.1 Data-SI'!AA1332*Convert!$B$6/Convert!$B$5/$D1332</f>
        <v>563.40433165697243</v>
      </c>
      <c r="AB1332" s="5">
        <f t="shared" si="43"/>
        <v>595.43341635219781</v>
      </c>
    </row>
    <row r="1333" spans="1:28" x14ac:dyDescent="0.25">
      <c r="A1333" s="95">
        <v>2016</v>
      </c>
      <c r="B1333" s="95" t="s">
        <v>71</v>
      </c>
      <c r="C1333" s="52" t="s">
        <v>6</v>
      </c>
      <c r="D1333" s="5">
        <f>VLOOKUP(B1333,SWH!$A$4:$C$19,3,FALSE)</f>
        <v>2293.9899999999998</v>
      </c>
      <c r="E1333" s="5">
        <f>'90.1 Data-SI'!E1333*Convert!$B$6/Convert!$B$5/$D1333</f>
        <v>0</v>
      </c>
      <c r="F1333" s="5">
        <f>'90.1 Data-SI'!F1333*Convert!$B$7/Convert!$B$5/$D1333</f>
        <v>0</v>
      </c>
      <c r="G1333" s="5">
        <f>'90.1 Data-SI'!G1333*Convert!$B$6/Convert!$B$5/$D1333</f>
        <v>280.32351928299607</v>
      </c>
      <c r="H1333" s="5">
        <f>'90.1 Data-SI'!H1333*Convert!$B$6/Convert!$B$5/$D1333</f>
        <v>106.58721025132823</v>
      </c>
      <c r="I1333" s="5">
        <f>'90.1 Data-SI'!I1333*Convert!$B$6/Convert!$B$5/$D1333</f>
        <v>14.775869651664664</v>
      </c>
      <c r="J1333" s="5">
        <f>'90.1 Data-SI'!J1333*Convert!$B$6/Convert!$B$5/$D1333</f>
        <v>74.512106756253431</v>
      </c>
      <c r="K1333" s="5">
        <f>'90.1 Data-SI'!K1333*Convert!$B$7/Convert!$B$5/$D1333</f>
        <v>0</v>
      </c>
      <c r="L1333" s="5">
        <f>'90.1 Data-SI'!L1333*Convert!$B$6/Convert!$B$5/$D1333</f>
        <v>0</v>
      </c>
      <c r="M1333" s="5">
        <f>'90.1 Data-SI'!M1333*Convert!$B$6/Convert!$B$5/$D1333</f>
        <v>70.516140969325164</v>
      </c>
      <c r="N1333" s="5">
        <f>'90.1 Data-SI'!N1333*Convert!$B$6/Convert!$B$5/$D1333</f>
        <v>0</v>
      </c>
      <c r="O1333" s="5">
        <f>'90.1 Data-SI'!O1333*Convert!$B$6/Convert!$B$5/$D1333</f>
        <v>0</v>
      </c>
      <c r="P1333" s="5">
        <f>'90.1 Data-SI'!P1333*Convert!$B$6/Convert!$B$5/$D1333</f>
        <v>0</v>
      </c>
      <c r="Q1333" s="5">
        <f>'90.1 Data-SI'!Q1333*Convert!$B$6/Convert!$B$5/$D1333</f>
        <v>0</v>
      </c>
      <c r="R1333" s="5">
        <f>'90.1 Data-SI'!R1333*Convert!$B$6/Convert!$B$5/$D1333</f>
        <v>0</v>
      </c>
      <c r="S1333" s="5">
        <f>'90.1 Data-SI'!S1333*Convert!$B$6/Convert!$B$5/$D1333</f>
        <v>0</v>
      </c>
      <c r="T1333" s="5">
        <f>'90.1 Data-SI'!T1333*Convert!$B$6/Convert!$B$5/$D1333</f>
        <v>0</v>
      </c>
      <c r="U1333" s="5">
        <f>'90.1 Data-SI'!U1333*Convert!$B$7/Convert!$B$5/$D1333</f>
        <v>10.92746698982995</v>
      </c>
      <c r="V1333" s="5">
        <f>'90.1 Data-SI'!V1333*Convert!$B$6/Convert!$B$5/$D1333</f>
        <v>0</v>
      </c>
      <c r="W1333" s="5">
        <f>'90.1 Data-SI'!W1333*Convert!$B$6/Convert!$B$5/$D1333</f>
        <v>350.83966025232121</v>
      </c>
      <c r="X1333" s="5">
        <f>'90.1 Data-SI'!X1333*Convert!$B$7/Convert!$B$5/$D1333</f>
        <v>0</v>
      </c>
      <c r="Y1333" s="5">
        <f t="shared" si="42"/>
        <v>350.83966025232121</v>
      </c>
      <c r="Z1333" s="5">
        <f>'90.1 Data-SI'!Z1333*Convert!$B$6/Convert!$B$5/$D1333</f>
        <v>31.925542395564065</v>
      </c>
      <c r="AA1333" s="5">
        <f>'90.1 Data-SI'!AA1333*Convert!$B$6/Convert!$B$5/$D1333</f>
        <v>578.6365544071441</v>
      </c>
      <c r="AB1333" s="5">
        <f t="shared" si="43"/>
        <v>610.5620968027082</v>
      </c>
    </row>
    <row r="1334" spans="1:28" x14ac:dyDescent="0.25">
      <c r="A1334" s="95">
        <v>2016</v>
      </c>
      <c r="B1334" s="95" t="s">
        <v>71</v>
      </c>
      <c r="C1334" s="52" t="s">
        <v>11</v>
      </c>
      <c r="D1334" s="5">
        <f>VLOOKUP(B1334,SWH!$A$4:$C$19,3,FALSE)</f>
        <v>2293.9899999999998</v>
      </c>
      <c r="E1334" s="5">
        <f>'90.1 Data-SI'!E1334*Convert!$B$6/Convert!$B$5/$D1334</f>
        <v>0</v>
      </c>
      <c r="F1334" s="5">
        <f>'90.1 Data-SI'!F1334*Convert!$B$7/Convert!$B$5/$D1334</f>
        <v>0</v>
      </c>
      <c r="G1334" s="5">
        <f>'90.1 Data-SI'!G1334*Convert!$B$6/Convert!$B$5/$D1334</f>
        <v>211.70565380746112</v>
      </c>
      <c r="H1334" s="5">
        <f>'90.1 Data-SI'!H1334*Convert!$B$6/Convert!$B$5/$D1334</f>
        <v>111.8563628340916</v>
      </c>
      <c r="I1334" s="5">
        <f>'90.1 Data-SI'!I1334*Convert!$B$6/Convert!$B$5/$D1334</f>
        <v>14.775869651664664</v>
      </c>
      <c r="J1334" s="5">
        <f>'90.1 Data-SI'!J1334*Convert!$B$6/Convert!$B$5/$D1334</f>
        <v>74.512106756253431</v>
      </c>
      <c r="K1334" s="5">
        <f>'90.1 Data-SI'!K1334*Convert!$B$7/Convert!$B$5/$D1334</f>
        <v>0</v>
      </c>
      <c r="L1334" s="5">
        <f>'90.1 Data-SI'!L1334*Convert!$B$6/Convert!$B$5/$D1334</f>
        <v>0</v>
      </c>
      <c r="M1334" s="5">
        <f>'90.1 Data-SI'!M1334*Convert!$B$6/Convert!$B$5/$D1334</f>
        <v>56.250313015992035</v>
      </c>
      <c r="N1334" s="5">
        <f>'90.1 Data-SI'!N1334*Convert!$B$6/Convert!$B$5/$D1334</f>
        <v>0</v>
      </c>
      <c r="O1334" s="5">
        <f>'90.1 Data-SI'!O1334*Convert!$B$6/Convert!$B$5/$D1334</f>
        <v>0</v>
      </c>
      <c r="P1334" s="5">
        <f>'90.1 Data-SI'!P1334*Convert!$B$6/Convert!$B$5/$D1334</f>
        <v>0</v>
      </c>
      <c r="Q1334" s="5">
        <f>'90.1 Data-SI'!Q1334*Convert!$B$6/Convert!$B$5/$D1334</f>
        <v>0</v>
      </c>
      <c r="R1334" s="5">
        <f>'90.1 Data-SI'!R1334*Convert!$B$6/Convert!$B$5/$D1334</f>
        <v>0</v>
      </c>
      <c r="S1334" s="5">
        <f>'90.1 Data-SI'!S1334*Convert!$B$6/Convert!$B$5/$D1334</f>
        <v>0</v>
      </c>
      <c r="T1334" s="5">
        <f>'90.1 Data-SI'!T1334*Convert!$B$6/Convert!$B$5/$D1334</f>
        <v>0</v>
      </c>
      <c r="U1334" s="5">
        <f>'90.1 Data-SI'!U1334*Convert!$B$7/Convert!$B$5/$D1334</f>
        <v>11.205740023084477</v>
      </c>
      <c r="V1334" s="5">
        <f>'90.1 Data-SI'!V1334*Convert!$B$6/Convert!$B$5/$D1334</f>
        <v>0</v>
      </c>
      <c r="W1334" s="5">
        <f>'90.1 Data-SI'!W1334*Convert!$B$6/Convert!$B$5/$D1334</f>
        <v>267.95596682345314</v>
      </c>
      <c r="X1334" s="5">
        <f>'90.1 Data-SI'!X1334*Convert!$B$7/Convert!$B$5/$D1334</f>
        <v>0</v>
      </c>
      <c r="Y1334" s="5">
        <f t="shared" si="42"/>
        <v>267.95596682345314</v>
      </c>
      <c r="Z1334" s="5">
        <f>'90.1 Data-SI'!Z1334*Convert!$B$6/Convert!$B$5/$D1334</f>
        <v>32.738541192904549</v>
      </c>
      <c r="AA1334" s="5">
        <f>'90.1 Data-SI'!AA1334*Convert!$B$6/Convert!$B$5/$D1334</f>
        <v>501.83501235837997</v>
      </c>
      <c r="AB1334" s="5">
        <f t="shared" si="43"/>
        <v>534.57355355128448</v>
      </c>
    </row>
    <row r="1335" spans="1:28" x14ac:dyDescent="0.25">
      <c r="A1335" s="95">
        <v>2016</v>
      </c>
      <c r="B1335" s="95" t="s">
        <v>71</v>
      </c>
      <c r="C1335" s="52" t="s">
        <v>13</v>
      </c>
      <c r="D1335" s="5">
        <f>VLOOKUP(B1335,SWH!$A$4:$C$19,3,FALSE)</f>
        <v>2293.9899999999998</v>
      </c>
      <c r="E1335" s="5">
        <f>'90.1 Data-SI'!E1335*Convert!$B$6/Convert!$B$5/$D1335</f>
        <v>0</v>
      </c>
      <c r="F1335" s="5">
        <f>'90.1 Data-SI'!F1335*Convert!$B$7/Convert!$B$5/$D1335</f>
        <v>2.0201047083901851</v>
      </c>
      <c r="G1335" s="5">
        <f>'90.1 Data-SI'!G1335*Convert!$B$6/Convert!$B$5/$D1335</f>
        <v>226.28977845975308</v>
      </c>
      <c r="H1335" s="5">
        <f>'90.1 Data-SI'!H1335*Convert!$B$6/Convert!$B$5/$D1335</f>
        <v>110.84011433741598</v>
      </c>
      <c r="I1335" s="5">
        <f>'90.1 Data-SI'!I1335*Convert!$B$6/Convert!$B$5/$D1335</f>
        <v>14.752860251739932</v>
      </c>
      <c r="J1335" s="5">
        <f>'90.1 Data-SI'!J1335*Convert!$B$6/Convert!$B$5/$D1335</f>
        <v>74.512106756253431</v>
      </c>
      <c r="K1335" s="5">
        <f>'90.1 Data-SI'!K1335*Convert!$B$7/Convert!$B$5/$D1335</f>
        <v>0</v>
      </c>
      <c r="L1335" s="5">
        <f>'90.1 Data-SI'!L1335*Convert!$B$6/Convert!$B$5/$D1335</f>
        <v>0</v>
      </c>
      <c r="M1335" s="5">
        <f>'90.1 Data-SI'!M1335*Convert!$B$6/Convert!$B$5/$D1335</f>
        <v>66.734929581694402</v>
      </c>
      <c r="N1335" s="5">
        <f>'90.1 Data-SI'!N1335*Convert!$B$6/Convert!$B$5/$D1335</f>
        <v>0</v>
      </c>
      <c r="O1335" s="5">
        <f>'90.1 Data-SI'!O1335*Convert!$B$6/Convert!$B$5/$D1335</f>
        <v>0</v>
      </c>
      <c r="P1335" s="5">
        <f>'90.1 Data-SI'!P1335*Convert!$B$6/Convert!$B$5/$D1335</f>
        <v>0</v>
      </c>
      <c r="Q1335" s="5">
        <f>'90.1 Data-SI'!Q1335*Convert!$B$6/Convert!$B$5/$D1335</f>
        <v>0</v>
      </c>
      <c r="R1335" s="5">
        <f>'90.1 Data-SI'!R1335*Convert!$B$6/Convert!$B$5/$D1335</f>
        <v>0</v>
      </c>
      <c r="S1335" s="5">
        <f>'90.1 Data-SI'!S1335*Convert!$B$6/Convert!$B$5/$D1335</f>
        <v>0</v>
      </c>
      <c r="T1335" s="5">
        <f>'90.1 Data-SI'!T1335*Convert!$B$6/Convert!$B$5/$D1335</f>
        <v>0</v>
      </c>
      <c r="U1335" s="5">
        <f>'90.1 Data-SI'!U1335*Convert!$B$7/Convert!$B$5/$D1335</f>
        <v>11.203114805789623</v>
      </c>
      <c r="V1335" s="5">
        <f>'90.1 Data-SI'!V1335*Convert!$B$6/Convert!$B$5/$D1335</f>
        <v>0</v>
      </c>
      <c r="W1335" s="5">
        <f>'90.1 Data-SI'!W1335*Convert!$B$6/Convert!$B$5/$D1335</f>
        <v>293.02470804144747</v>
      </c>
      <c r="X1335" s="5">
        <f>'90.1 Data-SI'!X1335*Convert!$B$7/Convert!$B$5/$D1335</f>
        <v>2.0201047083901851</v>
      </c>
      <c r="Y1335" s="5">
        <f t="shared" si="42"/>
        <v>295.04481274983766</v>
      </c>
      <c r="Z1335" s="5">
        <f>'90.1 Data-SI'!Z1335*Convert!$B$6/Convert!$B$5/$D1335</f>
        <v>38.632782473623102</v>
      </c>
      <c r="AA1335" s="5">
        <f>'90.1 Data-SI'!AA1335*Convert!$B$6/Convert!$B$5/$D1335</f>
        <v>531.75873696049246</v>
      </c>
      <c r="AB1335" s="5">
        <f t="shared" si="43"/>
        <v>570.39151943411559</v>
      </c>
    </row>
    <row r="1336" spans="1:28" x14ac:dyDescent="0.25">
      <c r="A1336" s="95">
        <v>2016</v>
      </c>
      <c r="B1336" s="95" t="s">
        <v>71</v>
      </c>
      <c r="C1336" s="52" t="s">
        <v>19</v>
      </c>
      <c r="D1336" s="5">
        <f>VLOOKUP(B1336,SWH!$A$4:$C$19,3,FALSE)</f>
        <v>2293.9899999999998</v>
      </c>
      <c r="E1336" s="5">
        <f>'90.1 Data-SI'!E1336*Convert!$B$6/Convert!$B$5/$D1336</f>
        <v>0</v>
      </c>
      <c r="F1336" s="5">
        <f>'90.1 Data-SI'!F1336*Convert!$B$7/Convert!$B$5/$D1336</f>
        <v>1.3467364722601234</v>
      </c>
      <c r="G1336" s="5">
        <f>'90.1 Data-SI'!G1336*Convert!$B$6/Convert!$B$5/$D1336</f>
        <v>149.71449551024875</v>
      </c>
      <c r="H1336" s="5">
        <f>'90.1 Data-SI'!H1336*Convert!$B$6/Convert!$B$5/$D1336</f>
        <v>112.45460723213461</v>
      </c>
      <c r="I1336" s="5">
        <f>'90.1 Data-SI'!I1336*Convert!$B$6/Convert!$B$5/$D1336</f>
        <v>14.745190451765025</v>
      </c>
      <c r="J1336" s="5">
        <f>'90.1 Data-SI'!J1336*Convert!$B$6/Convert!$B$5/$D1336</f>
        <v>74.512106756253431</v>
      </c>
      <c r="K1336" s="5">
        <f>'90.1 Data-SI'!K1336*Convert!$B$7/Convert!$B$5/$D1336</f>
        <v>0</v>
      </c>
      <c r="L1336" s="5">
        <f>'90.1 Data-SI'!L1336*Convert!$B$6/Convert!$B$5/$D1336</f>
        <v>0</v>
      </c>
      <c r="M1336" s="5">
        <f>'90.1 Data-SI'!M1336*Convert!$B$6/Convert!$B$5/$D1336</f>
        <v>51.337806132061999</v>
      </c>
      <c r="N1336" s="5">
        <f>'90.1 Data-SI'!N1336*Convert!$B$6/Convert!$B$5/$D1336</f>
        <v>0</v>
      </c>
      <c r="O1336" s="5">
        <f>'90.1 Data-SI'!O1336*Convert!$B$6/Convert!$B$5/$D1336</f>
        <v>0</v>
      </c>
      <c r="P1336" s="5">
        <f>'90.1 Data-SI'!P1336*Convert!$B$6/Convert!$B$5/$D1336</f>
        <v>0</v>
      </c>
      <c r="Q1336" s="5">
        <f>'90.1 Data-SI'!Q1336*Convert!$B$6/Convert!$B$5/$D1336</f>
        <v>0</v>
      </c>
      <c r="R1336" s="5">
        <f>'90.1 Data-SI'!R1336*Convert!$B$6/Convert!$B$5/$D1336</f>
        <v>0</v>
      </c>
      <c r="S1336" s="5">
        <f>'90.1 Data-SI'!S1336*Convert!$B$6/Convert!$B$5/$D1336</f>
        <v>0</v>
      </c>
      <c r="T1336" s="5">
        <f>'90.1 Data-SI'!T1336*Convert!$B$6/Convert!$B$5/$D1336</f>
        <v>0</v>
      </c>
      <c r="U1336" s="5">
        <f>'90.1 Data-SI'!U1336*Convert!$B$7/Convert!$B$5/$D1336</f>
        <v>11.490576099576142</v>
      </c>
      <c r="V1336" s="5">
        <f>'90.1 Data-SI'!V1336*Convert!$B$6/Convert!$B$5/$D1336</f>
        <v>0</v>
      </c>
      <c r="W1336" s="5">
        <f>'90.1 Data-SI'!W1336*Convert!$B$6/Convert!$B$5/$D1336</f>
        <v>201.05230164231077</v>
      </c>
      <c r="X1336" s="5">
        <f>'90.1 Data-SI'!X1336*Convert!$B$7/Convert!$B$5/$D1336</f>
        <v>1.3467364722601234</v>
      </c>
      <c r="Y1336" s="5">
        <f t="shared" si="42"/>
        <v>202.39903811457089</v>
      </c>
      <c r="Z1336" s="5">
        <f>'90.1 Data-SI'!Z1336*Convert!$B$6/Convert!$B$5/$D1336</f>
        <v>37.505321877311296</v>
      </c>
      <c r="AA1336" s="5">
        <f>'90.1 Data-SI'!AA1336*Convert!$B$6/Convert!$B$5/$D1336</f>
        <v>440.26185815980017</v>
      </c>
      <c r="AB1336" s="5">
        <f t="shared" si="43"/>
        <v>477.76718003711147</v>
      </c>
    </row>
    <row r="1337" spans="1:28" x14ac:dyDescent="0.25">
      <c r="A1337" s="95">
        <v>2016</v>
      </c>
      <c r="B1337" s="95" t="s">
        <v>71</v>
      </c>
      <c r="C1337" s="52" t="s">
        <v>20</v>
      </c>
      <c r="D1337" s="5">
        <f>VLOOKUP(B1337,SWH!$A$4:$C$19,3,FALSE)</f>
        <v>2293.9899999999998</v>
      </c>
      <c r="E1337" s="5">
        <f>'90.1 Data-SI'!E1337*Convert!$B$6/Convert!$B$5/$D1337</f>
        <v>0</v>
      </c>
      <c r="F1337" s="5">
        <f>'90.1 Data-SI'!F1337*Convert!$B$7/Convert!$B$5/$D1337</f>
        <v>0.77050127603966134</v>
      </c>
      <c r="G1337" s="5">
        <f>'90.1 Data-SI'!G1337*Convert!$B$6/Convert!$B$5/$D1337</f>
        <v>115.41898492243746</v>
      </c>
      <c r="H1337" s="5">
        <f>'90.1 Data-SI'!H1337*Convert!$B$6/Convert!$B$5/$D1337</f>
        <v>116.72668581815962</v>
      </c>
      <c r="I1337" s="5">
        <f>'90.1 Data-SI'!I1337*Convert!$B$6/Convert!$B$5/$D1337</f>
        <v>14.760530051714843</v>
      </c>
      <c r="J1337" s="5">
        <f>'90.1 Data-SI'!J1337*Convert!$B$6/Convert!$B$5/$D1337</f>
        <v>74.512106756253431</v>
      </c>
      <c r="K1337" s="5">
        <f>'90.1 Data-SI'!K1337*Convert!$B$7/Convert!$B$5/$D1337</f>
        <v>0</v>
      </c>
      <c r="L1337" s="5">
        <f>'90.1 Data-SI'!L1337*Convert!$B$6/Convert!$B$5/$D1337</f>
        <v>0</v>
      </c>
      <c r="M1337" s="5">
        <f>'90.1 Data-SI'!M1337*Convert!$B$6/Convert!$B$5/$D1337</f>
        <v>56.430553315402427</v>
      </c>
      <c r="N1337" s="5">
        <f>'90.1 Data-SI'!N1337*Convert!$B$6/Convert!$B$5/$D1337</f>
        <v>0</v>
      </c>
      <c r="O1337" s="5">
        <f>'90.1 Data-SI'!O1337*Convert!$B$6/Convert!$B$5/$D1337</f>
        <v>0</v>
      </c>
      <c r="P1337" s="5">
        <f>'90.1 Data-SI'!P1337*Convert!$B$6/Convert!$B$5/$D1337</f>
        <v>0</v>
      </c>
      <c r="Q1337" s="5">
        <f>'90.1 Data-SI'!Q1337*Convert!$B$6/Convert!$B$5/$D1337</f>
        <v>0</v>
      </c>
      <c r="R1337" s="5">
        <f>'90.1 Data-SI'!R1337*Convert!$B$6/Convert!$B$5/$D1337</f>
        <v>0</v>
      </c>
      <c r="S1337" s="5">
        <f>'90.1 Data-SI'!S1337*Convert!$B$6/Convert!$B$5/$D1337</f>
        <v>0</v>
      </c>
      <c r="T1337" s="5">
        <f>'90.1 Data-SI'!T1337*Convert!$B$6/Convert!$B$5/$D1337</f>
        <v>0</v>
      </c>
      <c r="U1337" s="5">
        <f>'90.1 Data-SI'!U1337*Convert!$B$7/Convert!$B$5/$D1337</f>
        <v>11.501076968755559</v>
      </c>
      <c r="V1337" s="5">
        <f>'90.1 Data-SI'!V1337*Convert!$B$6/Convert!$B$5/$D1337</f>
        <v>0</v>
      </c>
      <c r="W1337" s="5">
        <f>'90.1 Data-SI'!W1337*Convert!$B$6/Convert!$B$5/$D1337</f>
        <v>171.84953823783988</v>
      </c>
      <c r="X1337" s="5">
        <f>'90.1 Data-SI'!X1337*Convert!$B$7/Convert!$B$5/$D1337</f>
        <v>0.77050127603966134</v>
      </c>
      <c r="Y1337" s="5">
        <f t="shared" si="42"/>
        <v>172.62003951387953</v>
      </c>
      <c r="Z1337" s="5">
        <f>'90.1 Data-SI'!Z1337*Convert!$B$6/Convert!$B$5/$D1337</f>
        <v>35.852479982718123</v>
      </c>
      <c r="AA1337" s="5">
        <f>'90.1 Data-SI'!AA1337*Convert!$B$6/Convert!$B$5/$D1337</f>
        <v>413.69750594669836</v>
      </c>
      <c r="AB1337" s="5">
        <f t="shared" si="43"/>
        <v>449.54998592941649</v>
      </c>
    </row>
    <row r="1338" spans="1:28" x14ac:dyDescent="0.25">
      <c r="A1338" s="95">
        <v>2016</v>
      </c>
      <c r="B1338" s="95" t="s">
        <v>71</v>
      </c>
      <c r="C1338" s="52" t="s">
        <v>3</v>
      </c>
      <c r="D1338" s="5">
        <f>VLOOKUP(B1338,SWH!$A$4:$C$19,3,FALSE)</f>
        <v>2293.9899999999998</v>
      </c>
      <c r="E1338" s="5">
        <f>'90.1 Data-SI'!E1338*Convert!$B$6/Convert!$B$5/$D1338</f>
        <v>0</v>
      </c>
      <c r="F1338" s="5">
        <f>'90.1 Data-SI'!F1338*Convert!$B$7/Convert!$B$5/$D1338</f>
        <v>20.328370122702275</v>
      </c>
      <c r="G1338" s="5">
        <f>'90.1 Data-SI'!G1338*Convert!$B$6/Convert!$B$5/$D1338</f>
        <v>83.12529212807766</v>
      </c>
      <c r="H1338" s="5">
        <f>'90.1 Data-SI'!H1338*Convert!$B$6/Convert!$B$5/$D1338</f>
        <v>112.96848383045358</v>
      </c>
      <c r="I1338" s="5">
        <f>'90.1 Data-SI'!I1338*Convert!$B$6/Convert!$B$5/$D1338</f>
        <v>14.756695151727389</v>
      </c>
      <c r="J1338" s="5">
        <f>'90.1 Data-SI'!J1338*Convert!$B$6/Convert!$B$5/$D1338</f>
        <v>74.512106756253431</v>
      </c>
      <c r="K1338" s="5">
        <f>'90.1 Data-SI'!K1338*Convert!$B$7/Convert!$B$5/$D1338</f>
        <v>0</v>
      </c>
      <c r="L1338" s="5">
        <f>'90.1 Data-SI'!L1338*Convert!$B$6/Convert!$B$5/$D1338</f>
        <v>0</v>
      </c>
      <c r="M1338" s="5">
        <f>'90.1 Data-SI'!M1338*Convert!$B$6/Convert!$B$5/$D1338</f>
        <v>55.809299517434695</v>
      </c>
      <c r="N1338" s="5">
        <f>'90.1 Data-SI'!N1338*Convert!$B$6/Convert!$B$5/$D1338</f>
        <v>0</v>
      </c>
      <c r="O1338" s="5">
        <f>'90.1 Data-SI'!O1338*Convert!$B$6/Convert!$B$5/$D1338</f>
        <v>0</v>
      </c>
      <c r="P1338" s="5">
        <f>'90.1 Data-SI'!P1338*Convert!$B$6/Convert!$B$5/$D1338</f>
        <v>0</v>
      </c>
      <c r="Q1338" s="5">
        <f>'90.1 Data-SI'!Q1338*Convert!$B$6/Convert!$B$5/$D1338</f>
        <v>0</v>
      </c>
      <c r="R1338" s="5">
        <f>'90.1 Data-SI'!R1338*Convert!$B$6/Convert!$B$5/$D1338</f>
        <v>0</v>
      </c>
      <c r="S1338" s="5">
        <f>'90.1 Data-SI'!S1338*Convert!$B$6/Convert!$B$5/$D1338</f>
        <v>0</v>
      </c>
      <c r="T1338" s="5">
        <f>'90.1 Data-SI'!T1338*Convert!$B$6/Convert!$B$5/$D1338</f>
        <v>0</v>
      </c>
      <c r="U1338" s="5">
        <f>'90.1 Data-SI'!U1338*Convert!$B$7/Convert!$B$5/$D1338</f>
        <v>11.981491733713847</v>
      </c>
      <c r="V1338" s="5">
        <f>'90.1 Data-SI'!V1338*Convert!$B$6/Convert!$B$5/$D1338</f>
        <v>0</v>
      </c>
      <c r="W1338" s="5">
        <f>'90.1 Data-SI'!W1338*Convert!$B$6/Convert!$B$5/$D1338</f>
        <v>138.93459164551237</v>
      </c>
      <c r="X1338" s="5">
        <f>'90.1 Data-SI'!X1338*Convert!$B$7/Convert!$B$5/$D1338</f>
        <v>20.328370122702275</v>
      </c>
      <c r="Y1338" s="5">
        <f t="shared" si="42"/>
        <v>159.26296176821464</v>
      </c>
      <c r="Z1338" s="5">
        <f>'90.1 Data-SI'!Z1338*Convert!$B$6/Convert!$B$5/$D1338</f>
        <v>94.399898091195794</v>
      </c>
      <c r="AA1338" s="5">
        <f>'90.1 Data-SI'!AA1338*Convert!$B$6/Convert!$B$5/$D1338</f>
        <v>435.56794057515515</v>
      </c>
      <c r="AB1338" s="5">
        <f t="shared" si="43"/>
        <v>529.96783866635099</v>
      </c>
    </row>
    <row r="1339" spans="1:28" x14ac:dyDescent="0.25">
      <c r="A1339" s="95">
        <v>2016</v>
      </c>
      <c r="B1339" s="95" t="s">
        <v>71</v>
      </c>
      <c r="C1339" s="52" t="s">
        <v>7</v>
      </c>
      <c r="D1339" s="5">
        <f>VLOOKUP(B1339,SWH!$A$4:$C$19,3,FALSE)</f>
        <v>2293.9899999999998</v>
      </c>
      <c r="E1339" s="5">
        <f>'90.1 Data-SI'!E1339*Convert!$B$6/Convert!$B$5/$D1339</f>
        <v>0</v>
      </c>
      <c r="F1339" s="5">
        <f>'90.1 Data-SI'!F1339*Convert!$B$7/Convert!$B$5/$D1339</f>
        <v>6.0891915154139502</v>
      </c>
      <c r="G1339" s="5">
        <f>'90.1 Data-SI'!G1339*Convert!$B$6/Convert!$B$5/$D1339</f>
        <v>81.119639434638628</v>
      </c>
      <c r="H1339" s="5">
        <f>'90.1 Data-SI'!H1339*Convert!$B$6/Convert!$B$5/$D1339</f>
        <v>116.20897431985318</v>
      </c>
      <c r="I1339" s="5">
        <f>'90.1 Data-SI'!I1339*Convert!$B$6/Convert!$B$5/$D1339</f>
        <v>14.752860251739932</v>
      </c>
      <c r="J1339" s="5">
        <f>'90.1 Data-SI'!J1339*Convert!$B$6/Convert!$B$5/$D1339</f>
        <v>74.512106756253431</v>
      </c>
      <c r="K1339" s="5">
        <f>'90.1 Data-SI'!K1339*Convert!$B$7/Convert!$B$5/$D1339</f>
        <v>0</v>
      </c>
      <c r="L1339" s="5">
        <f>'90.1 Data-SI'!L1339*Convert!$B$6/Convert!$B$5/$D1339</f>
        <v>0</v>
      </c>
      <c r="M1339" s="5">
        <f>'90.1 Data-SI'!M1339*Convert!$B$6/Convert!$B$5/$D1339</f>
        <v>60.234774102957921</v>
      </c>
      <c r="N1339" s="5">
        <f>'90.1 Data-SI'!N1339*Convert!$B$6/Convert!$B$5/$D1339</f>
        <v>0</v>
      </c>
      <c r="O1339" s="5">
        <f>'90.1 Data-SI'!O1339*Convert!$B$6/Convert!$B$5/$D1339</f>
        <v>0</v>
      </c>
      <c r="P1339" s="5">
        <f>'90.1 Data-SI'!P1339*Convert!$B$6/Convert!$B$5/$D1339</f>
        <v>0</v>
      </c>
      <c r="Q1339" s="5">
        <f>'90.1 Data-SI'!Q1339*Convert!$B$6/Convert!$B$5/$D1339</f>
        <v>0</v>
      </c>
      <c r="R1339" s="5">
        <f>'90.1 Data-SI'!R1339*Convert!$B$6/Convert!$B$5/$D1339</f>
        <v>0</v>
      </c>
      <c r="S1339" s="5">
        <f>'90.1 Data-SI'!S1339*Convert!$B$6/Convert!$B$5/$D1339</f>
        <v>0</v>
      </c>
      <c r="T1339" s="5">
        <f>'90.1 Data-SI'!T1339*Convert!$B$6/Convert!$B$5/$D1339</f>
        <v>0</v>
      </c>
      <c r="U1339" s="5">
        <f>'90.1 Data-SI'!U1339*Convert!$B$7/Convert!$B$5/$D1339</f>
        <v>11.851543477618572</v>
      </c>
      <c r="V1339" s="5">
        <f>'90.1 Data-SI'!V1339*Convert!$B$6/Convert!$B$5/$D1339</f>
        <v>0</v>
      </c>
      <c r="W1339" s="5">
        <f>'90.1 Data-SI'!W1339*Convert!$B$6/Convert!$B$5/$D1339</f>
        <v>141.35441353759657</v>
      </c>
      <c r="X1339" s="5">
        <f>'90.1 Data-SI'!X1339*Convert!$B$7/Convert!$B$5/$D1339</f>
        <v>6.0891915154139502</v>
      </c>
      <c r="Y1339" s="5">
        <f t="shared" si="42"/>
        <v>147.44360505301051</v>
      </c>
      <c r="Z1339" s="5">
        <f>'90.1 Data-SI'!Z1339*Convert!$B$6/Convert!$B$5/$D1339</f>
        <v>52.415413028536889</v>
      </c>
      <c r="AA1339" s="5">
        <f>'90.1 Data-SI'!AA1339*Convert!$B$6/Convert!$B$5/$D1339</f>
        <v>399.24376789397996</v>
      </c>
      <c r="AB1339" s="5">
        <f t="shared" si="43"/>
        <v>451.65918092251684</v>
      </c>
    </row>
    <row r="1340" spans="1:28" x14ac:dyDescent="0.25">
      <c r="A1340" s="95">
        <v>2016</v>
      </c>
      <c r="B1340" s="95" t="s">
        <v>71</v>
      </c>
      <c r="C1340" s="52" t="s">
        <v>17</v>
      </c>
      <c r="D1340" s="5">
        <f>VLOOKUP(B1340,SWH!$A$4:$C$19,3,FALSE)</f>
        <v>2293.9899999999998</v>
      </c>
      <c r="E1340" s="5">
        <f>'90.1 Data-SI'!E1340*Convert!$B$6/Convert!$B$5/$D1340</f>
        <v>0</v>
      </c>
      <c r="F1340" s="5">
        <f>'90.1 Data-SI'!F1340*Convert!$B$7/Convert!$B$5/$D1340</f>
        <v>0.7088086696105913</v>
      </c>
      <c r="G1340" s="5">
        <f>'90.1 Data-SI'!G1340*Convert!$B$6/Convert!$B$5/$D1340</f>
        <v>39.223357071691197</v>
      </c>
      <c r="H1340" s="5">
        <f>'90.1 Data-SI'!H1340*Convert!$B$6/Convert!$B$5/$D1340</f>
        <v>116.44673811907541</v>
      </c>
      <c r="I1340" s="5">
        <f>'90.1 Data-SI'!I1340*Convert!$B$6/Convert!$B$5/$D1340</f>
        <v>14.802713951576854</v>
      </c>
      <c r="J1340" s="5">
        <f>'90.1 Data-SI'!J1340*Convert!$B$6/Convert!$B$5/$D1340</f>
        <v>74.512106756253431</v>
      </c>
      <c r="K1340" s="5">
        <f>'90.1 Data-SI'!K1340*Convert!$B$7/Convert!$B$5/$D1340</f>
        <v>0</v>
      </c>
      <c r="L1340" s="5">
        <f>'90.1 Data-SI'!L1340*Convert!$B$6/Convert!$B$5/$D1340</f>
        <v>0</v>
      </c>
      <c r="M1340" s="5">
        <f>'90.1 Data-SI'!M1340*Convert!$B$6/Convert!$B$5/$D1340</f>
        <v>55.157366519567319</v>
      </c>
      <c r="N1340" s="5">
        <f>'90.1 Data-SI'!N1340*Convert!$B$6/Convert!$B$5/$D1340</f>
        <v>0</v>
      </c>
      <c r="O1340" s="5">
        <f>'90.1 Data-SI'!O1340*Convert!$B$6/Convert!$B$5/$D1340</f>
        <v>0</v>
      </c>
      <c r="P1340" s="5">
        <f>'90.1 Data-SI'!P1340*Convert!$B$6/Convert!$B$5/$D1340</f>
        <v>0</v>
      </c>
      <c r="Q1340" s="5">
        <f>'90.1 Data-SI'!Q1340*Convert!$B$6/Convert!$B$5/$D1340</f>
        <v>0</v>
      </c>
      <c r="R1340" s="5">
        <f>'90.1 Data-SI'!R1340*Convert!$B$6/Convert!$B$5/$D1340</f>
        <v>0</v>
      </c>
      <c r="S1340" s="5">
        <f>'90.1 Data-SI'!S1340*Convert!$B$6/Convert!$B$5/$D1340</f>
        <v>0</v>
      </c>
      <c r="T1340" s="5">
        <f>'90.1 Data-SI'!T1340*Convert!$B$6/Convert!$B$5/$D1340</f>
        <v>0</v>
      </c>
      <c r="U1340" s="5">
        <f>'90.1 Data-SI'!U1340*Convert!$B$7/Convert!$B$5/$D1340</f>
        <v>12.026120427726365</v>
      </c>
      <c r="V1340" s="5">
        <f>'90.1 Data-SI'!V1340*Convert!$B$6/Convert!$B$5/$D1340</f>
        <v>0</v>
      </c>
      <c r="W1340" s="5">
        <f>'90.1 Data-SI'!W1340*Convert!$B$6/Convert!$B$5/$D1340</f>
        <v>94.38072359125853</v>
      </c>
      <c r="X1340" s="5">
        <f>'90.1 Data-SI'!X1340*Convert!$B$7/Convert!$B$5/$D1340</f>
        <v>0.7088086696105913</v>
      </c>
      <c r="Y1340" s="5">
        <f t="shared" si="42"/>
        <v>95.08953226086912</v>
      </c>
      <c r="Z1340" s="5">
        <f>'90.1 Data-SI'!Z1340*Convert!$B$6/Convert!$B$5/$D1340</f>
        <v>37.206199678289792</v>
      </c>
      <c r="AA1340" s="5">
        <f>'90.1 Data-SI'!AA1340*Convert!$B$6/Convert!$B$5/$D1340</f>
        <v>337.34848209645401</v>
      </c>
      <c r="AB1340" s="5">
        <f t="shared" si="43"/>
        <v>374.55468177474381</v>
      </c>
    </row>
    <row r="1341" spans="1:28" x14ac:dyDescent="0.25">
      <c r="A1341" s="95">
        <v>2016</v>
      </c>
      <c r="B1341" s="95" t="s">
        <v>71</v>
      </c>
      <c r="C1341" s="52" t="s">
        <v>14</v>
      </c>
      <c r="D1341" s="5">
        <f>VLOOKUP(B1341,SWH!$A$4:$C$19,3,FALSE)</f>
        <v>2293.9899999999998</v>
      </c>
      <c r="E1341" s="5">
        <f>'90.1 Data-SI'!E1341*Convert!$B$6/Convert!$B$5/$D1341</f>
        <v>0</v>
      </c>
      <c r="F1341" s="5">
        <f>'90.1 Data-SI'!F1341*Convert!$B$7/Convert!$B$5/$D1341</f>
        <v>48.834292118874892</v>
      </c>
      <c r="G1341" s="5">
        <f>'90.1 Data-SI'!G1341*Convert!$B$6/Convert!$B$5/$D1341</f>
        <v>54.969456420182013</v>
      </c>
      <c r="H1341" s="5">
        <f>'90.1 Data-SI'!H1341*Convert!$B$6/Convert!$B$5/$D1341</f>
        <v>115.71810712145894</v>
      </c>
      <c r="I1341" s="5">
        <f>'90.1 Data-SI'!I1341*Convert!$B$6/Convert!$B$5/$D1341</f>
        <v>14.829558251489036</v>
      </c>
      <c r="J1341" s="5">
        <f>'90.1 Data-SI'!J1341*Convert!$B$6/Convert!$B$5/$D1341</f>
        <v>74.512106756253431</v>
      </c>
      <c r="K1341" s="5">
        <f>'90.1 Data-SI'!K1341*Convert!$B$7/Convert!$B$5/$D1341</f>
        <v>0</v>
      </c>
      <c r="L1341" s="5">
        <f>'90.1 Data-SI'!L1341*Convert!$B$6/Convert!$B$5/$D1341</f>
        <v>0</v>
      </c>
      <c r="M1341" s="5">
        <f>'90.1 Data-SI'!M1341*Convert!$B$6/Convert!$B$5/$D1341</f>
        <v>58.17926770968198</v>
      </c>
      <c r="N1341" s="5">
        <f>'90.1 Data-SI'!N1341*Convert!$B$6/Convert!$B$5/$D1341</f>
        <v>0</v>
      </c>
      <c r="O1341" s="5">
        <f>'90.1 Data-SI'!O1341*Convert!$B$6/Convert!$B$5/$D1341</f>
        <v>0</v>
      </c>
      <c r="P1341" s="5">
        <f>'90.1 Data-SI'!P1341*Convert!$B$6/Convert!$B$5/$D1341</f>
        <v>0</v>
      </c>
      <c r="Q1341" s="5">
        <f>'90.1 Data-SI'!Q1341*Convert!$B$6/Convert!$B$5/$D1341</f>
        <v>0</v>
      </c>
      <c r="R1341" s="5">
        <f>'90.1 Data-SI'!R1341*Convert!$B$6/Convert!$B$5/$D1341</f>
        <v>0</v>
      </c>
      <c r="S1341" s="5">
        <f>'90.1 Data-SI'!S1341*Convert!$B$6/Convert!$B$5/$D1341</f>
        <v>0</v>
      </c>
      <c r="T1341" s="5">
        <f>'90.1 Data-SI'!T1341*Convert!$B$6/Convert!$B$5/$D1341</f>
        <v>0</v>
      </c>
      <c r="U1341" s="5">
        <f>'90.1 Data-SI'!U1341*Convert!$B$7/Convert!$B$5/$D1341</f>
        <v>12.370023893352244</v>
      </c>
      <c r="V1341" s="5">
        <f>'90.1 Data-SI'!V1341*Convert!$B$6/Convert!$B$5/$D1341</f>
        <v>0</v>
      </c>
      <c r="W1341" s="5">
        <f>'90.1 Data-SI'!W1341*Convert!$B$6/Convert!$B$5/$D1341</f>
        <v>113.14872412986399</v>
      </c>
      <c r="X1341" s="5">
        <f>'90.1 Data-SI'!X1341*Convert!$B$7/Convert!$B$5/$D1341</f>
        <v>48.834292118874892</v>
      </c>
      <c r="Y1341" s="5">
        <f t="shared" si="42"/>
        <v>161.98301624873889</v>
      </c>
      <c r="Z1341" s="5">
        <f>'90.1 Data-SI'!Z1341*Convert!$B$6/Convert!$B$5/$D1341</f>
        <v>178.81371661505838</v>
      </c>
      <c r="AA1341" s="5">
        <f>'90.1 Data-SI'!AA1341*Convert!$B$6/Convert!$B$5/$D1341</f>
        <v>497.02221287412374</v>
      </c>
      <c r="AB1341" s="5">
        <f t="shared" si="43"/>
        <v>675.83592948918215</v>
      </c>
    </row>
    <row r="1342" spans="1:28" x14ac:dyDescent="0.25">
      <c r="A1342" s="95">
        <v>2016</v>
      </c>
      <c r="B1342" s="95" t="s">
        <v>71</v>
      </c>
      <c r="C1342" s="52" t="s">
        <v>2</v>
      </c>
      <c r="D1342" s="5">
        <f>VLOOKUP(B1342,SWH!$A$4:$C$19,3,FALSE)</f>
        <v>2293.9899999999998</v>
      </c>
      <c r="E1342" s="5">
        <f>'90.1 Data-SI'!E1342*Convert!$B$6/Convert!$B$5/$D1342</f>
        <v>0</v>
      </c>
      <c r="F1342" s="5">
        <f>'90.1 Data-SI'!F1342*Convert!$B$7/Convert!$B$5/$D1342</f>
        <v>16.303912009691025</v>
      </c>
      <c r="G1342" s="5">
        <f>'90.1 Data-SI'!G1342*Convert!$B$6/Convert!$B$5/$D1342</f>
        <v>55.609884718087024</v>
      </c>
      <c r="H1342" s="5">
        <f>'90.1 Data-SI'!H1342*Convert!$B$6/Convert!$B$5/$D1342</f>
        <v>115.79864002119548</v>
      </c>
      <c r="I1342" s="5">
        <f>'90.1 Data-SI'!I1342*Convert!$B$6/Convert!$B$5/$D1342</f>
        <v>14.752860251739932</v>
      </c>
      <c r="J1342" s="5">
        <f>'90.1 Data-SI'!J1342*Convert!$B$6/Convert!$B$5/$D1342</f>
        <v>74.512106756253431</v>
      </c>
      <c r="K1342" s="5">
        <f>'90.1 Data-SI'!K1342*Convert!$B$7/Convert!$B$5/$D1342</f>
        <v>0</v>
      </c>
      <c r="L1342" s="5">
        <f>'90.1 Data-SI'!L1342*Convert!$B$6/Convert!$B$5/$D1342</f>
        <v>0</v>
      </c>
      <c r="M1342" s="5">
        <f>'90.1 Data-SI'!M1342*Convert!$B$6/Convert!$B$5/$D1342</f>
        <v>64.641074188543897</v>
      </c>
      <c r="N1342" s="5">
        <f>'90.1 Data-SI'!N1342*Convert!$B$6/Convert!$B$5/$D1342</f>
        <v>0</v>
      </c>
      <c r="O1342" s="5">
        <f>'90.1 Data-SI'!O1342*Convert!$B$6/Convert!$B$5/$D1342</f>
        <v>0</v>
      </c>
      <c r="P1342" s="5">
        <f>'90.1 Data-SI'!P1342*Convert!$B$6/Convert!$B$5/$D1342</f>
        <v>0</v>
      </c>
      <c r="Q1342" s="5">
        <f>'90.1 Data-SI'!Q1342*Convert!$B$6/Convert!$B$5/$D1342</f>
        <v>0</v>
      </c>
      <c r="R1342" s="5">
        <f>'90.1 Data-SI'!R1342*Convert!$B$6/Convert!$B$5/$D1342</f>
        <v>0</v>
      </c>
      <c r="S1342" s="5">
        <f>'90.1 Data-SI'!S1342*Convert!$B$6/Convert!$B$5/$D1342</f>
        <v>0</v>
      </c>
      <c r="T1342" s="5">
        <f>'90.1 Data-SI'!T1342*Convert!$B$6/Convert!$B$5/$D1342</f>
        <v>0</v>
      </c>
      <c r="U1342" s="5">
        <f>'90.1 Data-SI'!U1342*Convert!$B$7/Convert!$B$5/$D1342</f>
        <v>12.255826941026095</v>
      </c>
      <c r="V1342" s="5">
        <f>'90.1 Data-SI'!V1342*Convert!$B$6/Convert!$B$5/$D1342</f>
        <v>0</v>
      </c>
      <c r="W1342" s="5">
        <f>'90.1 Data-SI'!W1342*Convert!$B$6/Convert!$B$5/$D1342</f>
        <v>120.25095890663091</v>
      </c>
      <c r="X1342" s="5">
        <f>'90.1 Data-SI'!X1342*Convert!$B$7/Convert!$B$5/$D1342</f>
        <v>16.303912009691025</v>
      </c>
      <c r="Y1342" s="5">
        <f t="shared" si="42"/>
        <v>136.55487091632193</v>
      </c>
      <c r="Z1342" s="5">
        <f>'90.1 Data-SI'!Z1342*Convert!$B$6/Convert!$B$5/$D1342</f>
        <v>83.439753927049011</v>
      </c>
      <c r="AA1342" s="5">
        <f>'90.1 Data-SI'!AA1342*Convert!$B$6/Convert!$B$5/$D1342</f>
        <v>408.75431986286873</v>
      </c>
      <c r="AB1342" s="5">
        <f t="shared" si="43"/>
        <v>492.19407378991775</v>
      </c>
    </row>
    <row r="1343" spans="1:28" x14ac:dyDescent="0.25">
      <c r="A1343" s="95">
        <v>2016</v>
      </c>
      <c r="B1343" s="95" t="s">
        <v>71</v>
      </c>
      <c r="C1343" s="52" t="s">
        <v>18</v>
      </c>
      <c r="D1343" s="5">
        <f>VLOOKUP(B1343,SWH!$A$4:$C$19,3,FALSE)</f>
        <v>2293.9899999999998</v>
      </c>
      <c r="E1343" s="5">
        <f>'90.1 Data-SI'!E1343*Convert!$B$6/Convert!$B$5/$D1343</f>
        <v>0</v>
      </c>
      <c r="F1343" s="5">
        <f>'90.1 Data-SI'!F1343*Convert!$B$7/Convert!$B$5/$D1343</f>
        <v>31.452728409646276</v>
      </c>
      <c r="G1343" s="5">
        <f>'90.1 Data-SI'!G1343*Convert!$B$6/Convert!$B$5/$D1343</f>
        <v>16.593612245718404</v>
      </c>
      <c r="H1343" s="5">
        <f>'90.1 Data-SI'!H1343*Convert!$B$6/Convert!$B$5/$D1343</f>
        <v>117.43230741585138</v>
      </c>
      <c r="I1343" s="5">
        <f>'90.1 Data-SI'!I1343*Convert!$B$6/Convert!$B$5/$D1343</f>
        <v>14.841062951451402</v>
      </c>
      <c r="J1343" s="5">
        <f>'90.1 Data-SI'!J1343*Convert!$B$6/Convert!$B$5/$D1343</f>
        <v>74.512106756253431</v>
      </c>
      <c r="K1343" s="5">
        <f>'90.1 Data-SI'!K1343*Convert!$B$7/Convert!$B$5/$D1343</f>
        <v>0</v>
      </c>
      <c r="L1343" s="5">
        <f>'90.1 Data-SI'!L1343*Convert!$B$6/Convert!$B$5/$D1343</f>
        <v>0</v>
      </c>
      <c r="M1343" s="5">
        <f>'90.1 Data-SI'!M1343*Convert!$B$6/Convert!$B$5/$D1343</f>
        <v>54.079759623092428</v>
      </c>
      <c r="N1343" s="5">
        <f>'90.1 Data-SI'!N1343*Convert!$B$6/Convert!$B$5/$D1343</f>
        <v>0</v>
      </c>
      <c r="O1343" s="5">
        <f>'90.1 Data-SI'!O1343*Convert!$B$6/Convert!$B$5/$D1343</f>
        <v>0</v>
      </c>
      <c r="P1343" s="5">
        <f>'90.1 Data-SI'!P1343*Convert!$B$6/Convert!$B$5/$D1343</f>
        <v>0</v>
      </c>
      <c r="Q1343" s="5">
        <f>'90.1 Data-SI'!Q1343*Convert!$B$6/Convert!$B$5/$D1343</f>
        <v>0</v>
      </c>
      <c r="R1343" s="5">
        <f>'90.1 Data-SI'!R1343*Convert!$B$6/Convert!$B$5/$D1343</f>
        <v>0</v>
      </c>
      <c r="S1343" s="5">
        <f>'90.1 Data-SI'!S1343*Convert!$B$6/Convert!$B$5/$D1343</f>
        <v>0</v>
      </c>
      <c r="T1343" s="5">
        <f>'90.1 Data-SI'!T1343*Convert!$B$6/Convert!$B$5/$D1343</f>
        <v>0</v>
      </c>
      <c r="U1343" s="5">
        <f>'90.1 Data-SI'!U1343*Convert!$B$7/Convert!$B$5/$D1343</f>
        <v>12.485533454325823</v>
      </c>
      <c r="V1343" s="5">
        <f>'90.1 Data-SI'!V1343*Convert!$B$6/Convert!$B$5/$D1343</f>
        <v>0</v>
      </c>
      <c r="W1343" s="5">
        <f>'90.1 Data-SI'!W1343*Convert!$B$6/Convert!$B$5/$D1343</f>
        <v>70.673371868810833</v>
      </c>
      <c r="X1343" s="5">
        <f>'90.1 Data-SI'!X1343*Convert!$B$7/Convert!$B$5/$D1343</f>
        <v>31.452728409646276</v>
      </c>
      <c r="Y1343" s="5">
        <f t="shared" si="42"/>
        <v>102.1261002784571</v>
      </c>
      <c r="Z1343" s="5">
        <f>'90.1 Data-SI'!Z1343*Convert!$B$6/Convert!$B$5/$D1343</f>
        <v>128.36944218007346</v>
      </c>
      <c r="AA1343" s="5">
        <f>'90.1 Data-SI'!AA1343*Convert!$B$6/Convert!$B$5/$D1343</f>
        <v>405.82445627245301</v>
      </c>
      <c r="AB1343" s="5">
        <f t="shared" si="43"/>
        <v>534.19389845252647</v>
      </c>
    </row>
    <row r="1344" spans="1:28" x14ac:dyDescent="0.25">
      <c r="A1344" s="95">
        <v>2016</v>
      </c>
      <c r="B1344" s="95" t="s">
        <v>71</v>
      </c>
      <c r="C1344" s="52" t="s">
        <v>4</v>
      </c>
      <c r="D1344" s="5">
        <f>VLOOKUP(B1344,SWH!$A$4:$C$19,3,FALSE)</f>
        <v>2293.9899999999998</v>
      </c>
      <c r="E1344" s="5">
        <f>'90.1 Data-SI'!E1344*Convert!$B$6/Convert!$B$5/$D1344</f>
        <v>0</v>
      </c>
      <c r="F1344" s="5">
        <f>'90.1 Data-SI'!F1344*Convert!$B$7/Convert!$B$5/$D1344</f>
        <v>76.941181086229676</v>
      </c>
      <c r="G1344" s="5">
        <f>'90.1 Data-SI'!G1344*Convert!$B$6/Convert!$B$5/$D1344</f>
        <v>31.952386695476243</v>
      </c>
      <c r="H1344" s="5">
        <f>'90.1 Data-SI'!H1344*Convert!$B$6/Convert!$B$5/$D1344</f>
        <v>115.76412592130839</v>
      </c>
      <c r="I1344" s="5">
        <f>'90.1 Data-SI'!I1344*Convert!$B$6/Convert!$B$5/$D1344</f>
        <v>14.779704551652118</v>
      </c>
      <c r="J1344" s="5">
        <f>'90.1 Data-SI'!J1344*Convert!$B$6/Convert!$B$5/$D1344</f>
        <v>74.512106756253431</v>
      </c>
      <c r="K1344" s="5">
        <f>'90.1 Data-SI'!K1344*Convert!$B$7/Convert!$B$5/$D1344</f>
        <v>0</v>
      </c>
      <c r="L1344" s="5">
        <f>'90.1 Data-SI'!L1344*Convert!$B$6/Convert!$B$5/$D1344</f>
        <v>0</v>
      </c>
      <c r="M1344" s="5">
        <f>'90.1 Data-SI'!M1344*Convert!$B$6/Convert!$B$5/$D1344</f>
        <v>59.962496203848616</v>
      </c>
      <c r="N1344" s="5">
        <f>'90.1 Data-SI'!N1344*Convert!$B$6/Convert!$B$5/$D1344</f>
        <v>0</v>
      </c>
      <c r="O1344" s="5">
        <f>'90.1 Data-SI'!O1344*Convert!$B$6/Convert!$B$5/$D1344</f>
        <v>0</v>
      </c>
      <c r="P1344" s="5">
        <f>'90.1 Data-SI'!P1344*Convert!$B$6/Convert!$B$5/$D1344</f>
        <v>0</v>
      </c>
      <c r="Q1344" s="5">
        <f>'90.1 Data-SI'!Q1344*Convert!$B$6/Convert!$B$5/$D1344</f>
        <v>0</v>
      </c>
      <c r="R1344" s="5">
        <f>'90.1 Data-SI'!R1344*Convert!$B$6/Convert!$B$5/$D1344</f>
        <v>0</v>
      </c>
      <c r="S1344" s="5">
        <f>'90.1 Data-SI'!S1344*Convert!$B$6/Convert!$B$5/$D1344</f>
        <v>0</v>
      </c>
      <c r="T1344" s="5">
        <f>'90.1 Data-SI'!T1344*Convert!$B$6/Convert!$B$5/$D1344</f>
        <v>0</v>
      </c>
      <c r="U1344" s="5">
        <f>'90.1 Data-SI'!U1344*Convert!$B$7/Convert!$B$5/$D1344</f>
        <v>12.694238229266718</v>
      </c>
      <c r="V1344" s="5">
        <f>'90.1 Data-SI'!V1344*Convert!$B$6/Convert!$B$5/$D1344</f>
        <v>0</v>
      </c>
      <c r="W1344" s="5">
        <f>'90.1 Data-SI'!W1344*Convert!$B$6/Convert!$B$5/$D1344</f>
        <v>91.914882899324866</v>
      </c>
      <c r="X1344" s="5">
        <f>'90.1 Data-SI'!X1344*Convert!$B$7/Convert!$B$5/$D1344</f>
        <v>76.941181086229676</v>
      </c>
      <c r="Y1344" s="5">
        <f t="shared" si="42"/>
        <v>168.85606398555456</v>
      </c>
      <c r="Z1344" s="5">
        <f>'90.1 Data-SI'!Z1344*Convert!$B$6/Convert!$B$5/$D1344</f>
        <v>261.87381544334932</v>
      </c>
      <c r="AA1344" s="5">
        <f>'90.1 Data-SI'!AA1344*Convert!$B$6/Convert!$B$5/$D1344</f>
        <v>558.84080067190064</v>
      </c>
      <c r="AB1344" s="5">
        <f t="shared" si="43"/>
        <v>820.71461611525001</v>
      </c>
    </row>
    <row r="1345" spans="1:28" x14ac:dyDescent="0.25">
      <c r="A1345" s="95">
        <v>2016</v>
      </c>
      <c r="B1345" s="95" t="s">
        <v>71</v>
      </c>
      <c r="C1345" s="52" t="s">
        <v>5</v>
      </c>
      <c r="D1345" s="5">
        <f>VLOOKUP(B1345,SWH!$A$4:$C$19,3,FALSE)</f>
        <v>2293.9899999999998</v>
      </c>
      <c r="E1345" s="5">
        <f>'90.1 Data-SI'!E1345*Convert!$B$6/Convert!$B$5/$D1345</f>
        <v>0</v>
      </c>
      <c r="F1345" s="5">
        <f>'90.1 Data-SI'!F1345*Convert!$B$7/Convert!$B$5/$D1345</f>
        <v>41.616257166673698</v>
      </c>
      <c r="G1345" s="5">
        <f>'90.1 Data-SI'!G1345*Convert!$B$6/Convert!$B$5/$D1345</f>
        <v>39.7870873698471</v>
      </c>
      <c r="H1345" s="5">
        <f>'90.1 Data-SI'!H1345*Convert!$B$6/Convert!$B$5/$D1345</f>
        <v>116.58862941861123</v>
      </c>
      <c r="I1345" s="5">
        <f>'90.1 Data-SI'!I1345*Convert!$B$6/Convert!$B$5/$D1345</f>
        <v>14.810383751551761</v>
      </c>
      <c r="J1345" s="5">
        <f>'90.1 Data-SI'!J1345*Convert!$B$6/Convert!$B$5/$D1345</f>
        <v>74.512106756253431</v>
      </c>
      <c r="K1345" s="5">
        <f>'90.1 Data-SI'!K1345*Convert!$B$7/Convert!$B$5/$D1345</f>
        <v>0</v>
      </c>
      <c r="L1345" s="5">
        <f>'90.1 Data-SI'!L1345*Convert!$B$6/Convert!$B$5/$D1345</f>
        <v>0</v>
      </c>
      <c r="M1345" s="5">
        <f>'90.1 Data-SI'!M1345*Convert!$B$6/Convert!$B$5/$D1345</f>
        <v>67.383027679574312</v>
      </c>
      <c r="N1345" s="5">
        <f>'90.1 Data-SI'!N1345*Convert!$B$6/Convert!$B$5/$D1345</f>
        <v>0</v>
      </c>
      <c r="O1345" s="5">
        <f>'90.1 Data-SI'!O1345*Convert!$B$6/Convert!$B$5/$D1345</f>
        <v>0</v>
      </c>
      <c r="P1345" s="5">
        <f>'90.1 Data-SI'!P1345*Convert!$B$6/Convert!$B$5/$D1345</f>
        <v>0</v>
      </c>
      <c r="Q1345" s="5">
        <f>'90.1 Data-SI'!Q1345*Convert!$B$6/Convert!$B$5/$D1345</f>
        <v>0</v>
      </c>
      <c r="R1345" s="5">
        <f>'90.1 Data-SI'!R1345*Convert!$B$6/Convert!$B$5/$D1345</f>
        <v>0</v>
      </c>
      <c r="S1345" s="5">
        <f>'90.1 Data-SI'!S1345*Convert!$B$6/Convert!$B$5/$D1345</f>
        <v>0</v>
      </c>
      <c r="T1345" s="5">
        <f>'90.1 Data-SI'!T1345*Convert!$B$6/Convert!$B$5/$D1345</f>
        <v>0</v>
      </c>
      <c r="U1345" s="5">
        <f>'90.1 Data-SI'!U1345*Convert!$B$7/Convert!$B$5/$D1345</f>
        <v>12.599730406651974</v>
      </c>
      <c r="V1345" s="5">
        <f>'90.1 Data-SI'!V1345*Convert!$B$6/Convert!$B$5/$D1345</f>
        <v>0</v>
      </c>
      <c r="W1345" s="5">
        <f>'90.1 Data-SI'!W1345*Convert!$B$6/Convert!$B$5/$D1345</f>
        <v>107.17011504942144</v>
      </c>
      <c r="X1345" s="5">
        <f>'90.1 Data-SI'!X1345*Convert!$B$7/Convert!$B$5/$D1345</f>
        <v>41.616257166673698</v>
      </c>
      <c r="Y1345" s="5">
        <f t="shared" si="42"/>
        <v>148.78637221609515</v>
      </c>
      <c r="Z1345" s="5">
        <f>'90.1 Data-SI'!Z1345*Convert!$B$6/Convert!$B$5/$D1345</f>
        <v>158.39670908184723</v>
      </c>
      <c r="AA1345" s="5">
        <f>'90.1 Data-SI'!AA1345*Convert!$B$6/Convert!$B$5/$D1345</f>
        <v>471.47410915769757</v>
      </c>
      <c r="AB1345" s="5">
        <f t="shared" si="43"/>
        <v>629.87081823954486</v>
      </c>
    </row>
    <row r="1346" spans="1:28" x14ac:dyDescent="0.25">
      <c r="A1346" s="95">
        <v>2016</v>
      </c>
      <c r="B1346" s="95" t="s">
        <v>71</v>
      </c>
      <c r="C1346" s="52" t="s">
        <v>15</v>
      </c>
      <c r="D1346" s="5">
        <f>VLOOKUP(B1346,SWH!$A$4:$C$19,3,FALSE)</f>
        <v>2293.9899999999998</v>
      </c>
      <c r="E1346" s="5">
        <f>'90.1 Data-SI'!E1346*Convert!$B$6/Convert!$B$5/$D1346</f>
        <v>0</v>
      </c>
      <c r="F1346" s="5">
        <f>'90.1 Data-SI'!F1346*Convert!$B$7/Convert!$B$5/$D1346</f>
        <v>36.616530828624171</v>
      </c>
      <c r="G1346" s="5">
        <f>'90.1 Data-SI'!G1346*Convert!$B$6/Convert!$B$5/$D1346</f>
        <v>7.7695073745841201</v>
      </c>
      <c r="H1346" s="5">
        <f>'90.1 Data-SI'!H1346*Convert!$B$6/Convert!$B$5/$D1346</f>
        <v>116.69984151824745</v>
      </c>
      <c r="I1346" s="5">
        <f>'90.1 Data-SI'!I1346*Convert!$B$6/Convert!$B$5/$D1346</f>
        <v>14.82572335150158</v>
      </c>
      <c r="J1346" s="5">
        <f>'90.1 Data-SI'!J1346*Convert!$B$6/Convert!$B$5/$D1346</f>
        <v>74.512106756253431</v>
      </c>
      <c r="K1346" s="5">
        <f>'90.1 Data-SI'!K1346*Convert!$B$7/Convert!$B$5/$D1346</f>
        <v>0</v>
      </c>
      <c r="L1346" s="5">
        <f>'90.1 Data-SI'!L1346*Convert!$B$6/Convert!$B$5/$D1346</f>
        <v>0</v>
      </c>
      <c r="M1346" s="5">
        <f>'90.1 Data-SI'!M1346*Convert!$B$6/Convert!$B$5/$D1346</f>
        <v>58.758337607787688</v>
      </c>
      <c r="N1346" s="5">
        <f>'90.1 Data-SI'!N1346*Convert!$B$6/Convert!$B$5/$D1346</f>
        <v>0</v>
      </c>
      <c r="O1346" s="5">
        <f>'90.1 Data-SI'!O1346*Convert!$B$6/Convert!$B$5/$D1346</f>
        <v>0</v>
      </c>
      <c r="P1346" s="5">
        <f>'90.1 Data-SI'!P1346*Convert!$B$6/Convert!$B$5/$D1346</f>
        <v>0</v>
      </c>
      <c r="Q1346" s="5">
        <f>'90.1 Data-SI'!Q1346*Convert!$B$6/Convert!$B$5/$D1346</f>
        <v>0</v>
      </c>
      <c r="R1346" s="5">
        <f>'90.1 Data-SI'!R1346*Convert!$B$6/Convert!$B$5/$D1346</f>
        <v>0</v>
      </c>
      <c r="S1346" s="5">
        <f>'90.1 Data-SI'!S1346*Convert!$B$6/Convert!$B$5/$D1346</f>
        <v>0</v>
      </c>
      <c r="T1346" s="5">
        <f>'90.1 Data-SI'!T1346*Convert!$B$6/Convert!$B$5/$D1346</f>
        <v>0</v>
      </c>
      <c r="U1346" s="5">
        <f>'90.1 Data-SI'!U1346*Convert!$B$7/Convert!$B$5/$D1346</f>
        <v>12.669298664965604</v>
      </c>
      <c r="V1346" s="5">
        <f>'90.1 Data-SI'!V1346*Convert!$B$6/Convert!$B$5/$D1346</f>
        <v>0</v>
      </c>
      <c r="W1346" s="5">
        <f>'90.1 Data-SI'!W1346*Convert!$B$6/Convert!$B$5/$D1346</f>
        <v>66.527844982371803</v>
      </c>
      <c r="X1346" s="5">
        <f>'90.1 Data-SI'!X1346*Convert!$B$7/Convert!$B$5/$D1346</f>
        <v>36.616530828624171</v>
      </c>
      <c r="Y1346" s="5">
        <f t="shared" si="42"/>
        <v>103.14437581099597</v>
      </c>
      <c r="Z1346" s="5">
        <f>'90.1 Data-SI'!Z1346*Convert!$B$6/Convert!$B$5/$D1346</f>
        <v>143.99282472896573</v>
      </c>
      <c r="AA1346" s="5">
        <f>'90.1 Data-SI'!AA1346*Convert!$B$6/Convert!$B$5/$D1346</f>
        <v>416.55834133733993</v>
      </c>
      <c r="AB1346" s="5">
        <f t="shared" si="43"/>
        <v>560.55116606630565</v>
      </c>
    </row>
    <row r="1347" spans="1:28" x14ac:dyDescent="0.25">
      <c r="A1347" s="95">
        <v>2016</v>
      </c>
      <c r="B1347" s="95" t="s">
        <v>71</v>
      </c>
      <c r="C1347" s="52" t="s">
        <v>16</v>
      </c>
      <c r="D1347" s="5">
        <f>VLOOKUP(B1347,SWH!$A$4:$C$19,3,FALSE)</f>
        <v>2293.9899999999998</v>
      </c>
      <c r="E1347" s="5">
        <f>'90.1 Data-SI'!E1347*Convert!$B$6/Convert!$B$5/$D1347</f>
        <v>0</v>
      </c>
      <c r="F1347" s="5">
        <f>'90.1 Data-SI'!F1347*Convert!$B$7/Convert!$B$5/$D1347</f>
        <v>106.45912434956853</v>
      </c>
      <c r="G1347" s="5">
        <f>'90.1 Data-SI'!G1347*Convert!$B$6/Convert!$B$5/$D1347</f>
        <v>35.959857182366875</v>
      </c>
      <c r="H1347" s="5">
        <f>'90.1 Data-SI'!H1347*Convert!$B$6/Convert!$B$5/$D1347</f>
        <v>124.71094759204122</v>
      </c>
      <c r="I1347" s="5">
        <f>'90.1 Data-SI'!I1347*Convert!$B$6/Convert!$B$5/$D1347</f>
        <v>14.802713951576854</v>
      </c>
      <c r="J1347" s="5">
        <f>'90.1 Data-SI'!J1347*Convert!$B$6/Convert!$B$5/$D1347</f>
        <v>74.512106756253431</v>
      </c>
      <c r="K1347" s="5">
        <f>'90.1 Data-SI'!K1347*Convert!$B$7/Convert!$B$5/$D1347</f>
        <v>0</v>
      </c>
      <c r="L1347" s="5">
        <f>'90.1 Data-SI'!L1347*Convert!$B$6/Convert!$B$5/$D1347</f>
        <v>0</v>
      </c>
      <c r="M1347" s="5">
        <f>'90.1 Data-SI'!M1347*Convert!$B$6/Convert!$B$5/$D1347</f>
        <v>65.392714586085091</v>
      </c>
      <c r="N1347" s="5">
        <f>'90.1 Data-SI'!N1347*Convert!$B$6/Convert!$B$5/$D1347</f>
        <v>0</v>
      </c>
      <c r="O1347" s="5">
        <f>'90.1 Data-SI'!O1347*Convert!$B$6/Convert!$B$5/$D1347</f>
        <v>0</v>
      </c>
      <c r="P1347" s="5">
        <f>'90.1 Data-SI'!P1347*Convert!$B$6/Convert!$B$5/$D1347</f>
        <v>0</v>
      </c>
      <c r="Q1347" s="5">
        <f>'90.1 Data-SI'!Q1347*Convert!$B$6/Convert!$B$5/$D1347</f>
        <v>0</v>
      </c>
      <c r="R1347" s="5">
        <f>'90.1 Data-SI'!R1347*Convert!$B$6/Convert!$B$5/$D1347</f>
        <v>0</v>
      </c>
      <c r="S1347" s="5">
        <f>'90.1 Data-SI'!S1347*Convert!$B$6/Convert!$B$5/$D1347</f>
        <v>0</v>
      </c>
      <c r="T1347" s="5">
        <f>'90.1 Data-SI'!T1347*Convert!$B$6/Convert!$B$5/$D1347</f>
        <v>0</v>
      </c>
      <c r="U1347" s="5">
        <f>'90.1 Data-SI'!U1347*Convert!$B$7/Convert!$B$5/$D1347</f>
        <v>12.933133003098437</v>
      </c>
      <c r="V1347" s="5">
        <f>'90.1 Data-SI'!V1347*Convert!$B$6/Convert!$B$5/$D1347</f>
        <v>0</v>
      </c>
      <c r="W1347" s="5">
        <f>'90.1 Data-SI'!W1347*Convert!$B$6/Convert!$B$5/$D1347</f>
        <v>101.35257176845197</v>
      </c>
      <c r="X1347" s="5">
        <f>'90.1 Data-SI'!X1347*Convert!$B$7/Convert!$B$5/$D1347</f>
        <v>106.45912434956853</v>
      </c>
      <c r="Y1347" s="5">
        <f t="shared" ref="Y1347:Y1410" si="44">SUM(W1347:X1347)</f>
        <v>207.81169611802051</v>
      </c>
      <c r="Z1347" s="5">
        <f>'90.1 Data-SI'!Z1347*Convert!$B$6/Convert!$B$5/$D1347</f>
        <v>348.81483305894488</v>
      </c>
      <c r="AA1347" s="5">
        <f>'90.1 Data-SI'!AA1347*Convert!$B$6/Convert!$B$5/$D1347</f>
        <v>664.18933822728093</v>
      </c>
      <c r="AB1347" s="5">
        <f t="shared" ref="AB1347:AB1410" si="45">SUM(Z1347:AA1347)</f>
        <v>1013.0041712862258</v>
      </c>
    </row>
    <row r="1348" spans="1:28" x14ac:dyDescent="0.25">
      <c r="A1348" s="95">
        <v>2016</v>
      </c>
      <c r="B1348" s="95" t="s">
        <v>71</v>
      </c>
      <c r="C1348" s="52" t="s">
        <v>9</v>
      </c>
      <c r="D1348" s="5">
        <f>VLOOKUP(B1348,SWH!$A$4:$C$19,3,FALSE)</f>
        <v>2293.9899999999998</v>
      </c>
      <c r="E1348" s="5">
        <f>'90.1 Data-SI'!E1348*Convert!$B$6/Convert!$B$5/$D1348</f>
        <v>0</v>
      </c>
      <c r="F1348" s="5">
        <f>'90.1 Data-SI'!F1348*Convert!$B$7/Convert!$B$5/$D1348</f>
        <v>71.383596073023682</v>
      </c>
      <c r="G1348" s="5">
        <f>'90.1 Data-SI'!G1348*Convert!$B$6/Convert!$B$5/$D1348</f>
        <v>24.428312920089258</v>
      </c>
      <c r="H1348" s="5">
        <f>'90.1 Data-SI'!H1348*Convert!$B$6/Convert!$B$5/$D1348</f>
        <v>125.12511679068639</v>
      </c>
      <c r="I1348" s="5">
        <f>'90.1 Data-SI'!I1348*Convert!$B$6/Convert!$B$5/$D1348</f>
        <v>14.775869651664664</v>
      </c>
      <c r="J1348" s="5">
        <f>'90.1 Data-SI'!J1348*Convert!$B$6/Convert!$B$5/$D1348</f>
        <v>74.512106756253431</v>
      </c>
      <c r="K1348" s="5">
        <f>'90.1 Data-SI'!K1348*Convert!$B$7/Convert!$B$5/$D1348</f>
        <v>0</v>
      </c>
      <c r="L1348" s="5">
        <f>'90.1 Data-SI'!L1348*Convert!$B$6/Convert!$B$5/$D1348</f>
        <v>0</v>
      </c>
      <c r="M1348" s="5">
        <f>'90.1 Data-SI'!M1348*Convert!$B$6/Convert!$B$5/$D1348</f>
        <v>67.160603480301916</v>
      </c>
      <c r="N1348" s="5">
        <f>'90.1 Data-SI'!N1348*Convert!$B$6/Convert!$B$5/$D1348</f>
        <v>0</v>
      </c>
      <c r="O1348" s="5">
        <f>'90.1 Data-SI'!O1348*Convert!$B$6/Convert!$B$5/$D1348</f>
        <v>0</v>
      </c>
      <c r="P1348" s="5">
        <f>'90.1 Data-SI'!P1348*Convert!$B$6/Convert!$B$5/$D1348</f>
        <v>0</v>
      </c>
      <c r="Q1348" s="5">
        <f>'90.1 Data-SI'!Q1348*Convert!$B$6/Convert!$B$5/$D1348</f>
        <v>0</v>
      </c>
      <c r="R1348" s="5">
        <f>'90.1 Data-SI'!R1348*Convert!$B$6/Convert!$B$5/$D1348</f>
        <v>0</v>
      </c>
      <c r="S1348" s="5">
        <f>'90.1 Data-SI'!S1348*Convert!$B$6/Convert!$B$5/$D1348</f>
        <v>0</v>
      </c>
      <c r="T1348" s="5">
        <f>'90.1 Data-SI'!T1348*Convert!$B$6/Convert!$B$5/$D1348</f>
        <v>0</v>
      </c>
      <c r="U1348" s="5">
        <f>'90.1 Data-SI'!U1348*Convert!$B$7/Convert!$B$5/$D1348</f>
        <v>12.872753005316794</v>
      </c>
      <c r="V1348" s="5">
        <f>'90.1 Data-SI'!V1348*Convert!$B$6/Convert!$B$5/$D1348</f>
        <v>0</v>
      </c>
      <c r="W1348" s="5">
        <f>'90.1 Data-SI'!W1348*Convert!$B$6/Convert!$B$5/$D1348</f>
        <v>91.58891640039117</v>
      </c>
      <c r="X1348" s="5">
        <f>'90.1 Data-SI'!X1348*Convert!$B$7/Convert!$B$5/$D1348</f>
        <v>71.383596073023682</v>
      </c>
      <c r="Y1348" s="5">
        <f t="shared" si="44"/>
        <v>162.97251247341484</v>
      </c>
      <c r="Z1348" s="5">
        <f>'90.1 Data-SI'!Z1348*Convert!$B$6/Convert!$B$5/$D1348</f>
        <v>246.15839529475815</v>
      </c>
      <c r="AA1348" s="5">
        <f>'90.1 Data-SI'!AA1348*Convert!$B$6/Convert!$B$5/$D1348</f>
        <v>552.16040489375382</v>
      </c>
      <c r="AB1348" s="5">
        <f t="shared" si="45"/>
        <v>798.318800188512</v>
      </c>
    </row>
    <row r="1349" spans="1:28" x14ac:dyDescent="0.25">
      <c r="A1349" s="95">
        <v>2016</v>
      </c>
      <c r="B1349" s="95" t="s">
        <v>71</v>
      </c>
      <c r="C1349" s="52" t="s">
        <v>12</v>
      </c>
      <c r="D1349" s="5">
        <f>VLOOKUP(B1349,SWH!$A$4:$C$19,3,FALSE)</f>
        <v>2293.9899999999998</v>
      </c>
      <c r="E1349" s="5">
        <f>'90.1 Data-SI'!E1349*Convert!$B$6/Convert!$B$5/$D1349</f>
        <v>0</v>
      </c>
      <c r="F1349" s="5">
        <f>'90.1 Data-SI'!F1349*Convert!$B$7/Convert!$B$5/$D1349</f>
        <v>74.128260754793587</v>
      </c>
      <c r="G1349" s="5">
        <f>'90.1 Data-SI'!G1349*Convert!$B$6/Convert!$B$5/$D1349</f>
        <v>27.454049010191365</v>
      </c>
      <c r="H1349" s="5">
        <f>'90.1 Data-SI'!H1349*Convert!$B$6/Convert!$B$5/$D1349</f>
        <v>123.49144939603049</v>
      </c>
      <c r="I1349" s="5">
        <f>'90.1 Data-SI'!I1349*Convert!$B$6/Convert!$B$5/$D1349</f>
        <v>14.829558251489036</v>
      </c>
      <c r="J1349" s="5">
        <f>'90.1 Data-SI'!J1349*Convert!$B$6/Convert!$B$5/$D1349</f>
        <v>74.512106756253431</v>
      </c>
      <c r="K1349" s="5">
        <f>'90.1 Data-SI'!K1349*Convert!$B$7/Convert!$B$5/$D1349</f>
        <v>0</v>
      </c>
      <c r="L1349" s="5">
        <f>'90.1 Data-SI'!L1349*Convert!$B$6/Convert!$B$5/$D1349</f>
        <v>0</v>
      </c>
      <c r="M1349" s="5">
        <f>'90.1 Data-SI'!M1349*Convert!$B$6/Convert!$B$5/$D1349</f>
        <v>64.491513089033134</v>
      </c>
      <c r="N1349" s="5">
        <f>'90.1 Data-SI'!N1349*Convert!$B$6/Convert!$B$5/$D1349</f>
        <v>0</v>
      </c>
      <c r="O1349" s="5">
        <f>'90.1 Data-SI'!O1349*Convert!$B$6/Convert!$B$5/$D1349</f>
        <v>0</v>
      </c>
      <c r="P1349" s="5">
        <f>'90.1 Data-SI'!P1349*Convert!$B$6/Convert!$B$5/$D1349</f>
        <v>0</v>
      </c>
      <c r="Q1349" s="5">
        <f>'90.1 Data-SI'!Q1349*Convert!$B$6/Convert!$B$5/$D1349</f>
        <v>0</v>
      </c>
      <c r="R1349" s="5">
        <f>'90.1 Data-SI'!R1349*Convert!$B$6/Convert!$B$5/$D1349</f>
        <v>0</v>
      </c>
      <c r="S1349" s="5">
        <f>'90.1 Data-SI'!S1349*Convert!$B$6/Convert!$B$5/$D1349</f>
        <v>7.0715555768672838</v>
      </c>
      <c r="T1349" s="5">
        <f>'90.1 Data-SI'!T1349*Convert!$B$6/Convert!$B$5/$D1349</f>
        <v>0</v>
      </c>
      <c r="U1349" s="5">
        <f>'90.1 Data-SI'!U1349*Convert!$B$7/Convert!$B$5/$D1349</f>
        <v>13.212718645000392</v>
      </c>
      <c r="V1349" s="5">
        <f>'90.1 Data-SI'!V1349*Convert!$B$6/Convert!$B$5/$D1349</f>
        <v>0</v>
      </c>
      <c r="W1349" s="5">
        <f>'90.1 Data-SI'!W1349*Convert!$B$6/Convert!$B$5/$D1349</f>
        <v>99.017117676091786</v>
      </c>
      <c r="X1349" s="5">
        <f>'90.1 Data-SI'!X1349*Convert!$B$7/Convert!$B$5/$D1349</f>
        <v>74.128260754793587</v>
      </c>
      <c r="Y1349" s="5">
        <f t="shared" si="44"/>
        <v>173.14537843088539</v>
      </c>
      <c r="Z1349" s="5">
        <f>'90.1 Data-SI'!Z1349*Convert!$B$6/Convert!$B$5/$D1349</f>
        <v>255.17424516526518</v>
      </c>
      <c r="AA1349" s="5">
        <f>'90.1 Data-SI'!AA1349*Convert!$B$6/Convert!$B$5/$D1349</f>
        <v>567.02447724513002</v>
      </c>
      <c r="AB1349" s="5">
        <f t="shared" si="45"/>
        <v>822.19872241039525</v>
      </c>
    </row>
    <row r="1350" spans="1:28" x14ac:dyDescent="0.25">
      <c r="A1350" s="95">
        <v>2016</v>
      </c>
      <c r="B1350" s="95" t="s">
        <v>71</v>
      </c>
      <c r="C1350" s="52" t="s">
        <v>8</v>
      </c>
      <c r="D1350" s="5">
        <f>VLOOKUP(B1350,SWH!$A$4:$C$19,3,FALSE)</f>
        <v>2293.9899999999998</v>
      </c>
      <c r="E1350" s="5">
        <f>'90.1 Data-SI'!E1350*Convert!$B$6/Convert!$B$5/$D1350</f>
        <v>0</v>
      </c>
      <c r="F1350" s="5">
        <f>'90.1 Data-SI'!F1350*Convert!$B$7/Convert!$B$5/$D1350</f>
        <v>112.41442978294492</v>
      </c>
      <c r="G1350" s="5">
        <f>'90.1 Data-SI'!G1350*Convert!$B$6/Convert!$B$5/$D1350</f>
        <v>13.02715525738512</v>
      </c>
      <c r="H1350" s="5">
        <f>'90.1 Data-SI'!H1350*Convert!$B$6/Convert!$B$5/$D1350</f>
        <v>125.33987118998387</v>
      </c>
      <c r="I1350" s="5">
        <f>'90.1 Data-SI'!I1350*Convert!$B$6/Convert!$B$5/$D1350</f>
        <v>15.086496550648532</v>
      </c>
      <c r="J1350" s="5">
        <f>'90.1 Data-SI'!J1350*Convert!$B$6/Convert!$B$5/$D1350</f>
        <v>74.512106756253431</v>
      </c>
      <c r="K1350" s="5">
        <f>'90.1 Data-SI'!K1350*Convert!$B$7/Convert!$B$5/$D1350</f>
        <v>0</v>
      </c>
      <c r="L1350" s="5">
        <f>'90.1 Data-SI'!L1350*Convert!$B$6/Convert!$B$5/$D1350</f>
        <v>0</v>
      </c>
      <c r="M1350" s="5">
        <f>'90.1 Data-SI'!M1350*Convert!$B$6/Convert!$B$5/$D1350</f>
        <v>71.336809566640582</v>
      </c>
      <c r="N1350" s="5">
        <f>'90.1 Data-SI'!N1350*Convert!$B$6/Convert!$B$5/$D1350</f>
        <v>0</v>
      </c>
      <c r="O1350" s="5">
        <f>'90.1 Data-SI'!O1350*Convert!$B$6/Convert!$B$5/$D1350</f>
        <v>0</v>
      </c>
      <c r="P1350" s="5">
        <f>'90.1 Data-SI'!P1350*Convert!$B$6/Convert!$B$5/$D1350</f>
        <v>0</v>
      </c>
      <c r="Q1350" s="5">
        <f>'90.1 Data-SI'!Q1350*Convert!$B$6/Convert!$B$5/$D1350</f>
        <v>0</v>
      </c>
      <c r="R1350" s="5">
        <f>'90.1 Data-SI'!R1350*Convert!$B$6/Convert!$B$5/$D1350</f>
        <v>0</v>
      </c>
      <c r="S1350" s="5">
        <f>'90.1 Data-SI'!S1350*Convert!$B$6/Convert!$B$5/$D1350</f>
        <v>7.2633005762400407</v>
      </c>
      <c r="T1350" s="5">
        <f>'90.1 Data-SI'!T1350*Convert!$B$6/Convert!$B$5/$D1350</f>
        <v>0</v>
      </c>
      <c r="U1350" s="5">
        <f>'90.1 Data-SI'!U1350*Convert!$B$7/Convert!$B$5/$D1350</f>
        <v>13.592062544106801</v>
      </c>
      <c r="V1350" s="5">
        <f>'90.1 Data-SI'!V1350*Convert!$B$6/Convert!$B$5/$D1350</f>
        <v>0</v>
      </c>
      <c r="W1350" s="5">
        <f>'90.1 Data-SI'!W1350*Convert!$B$6/Convert!$B$5/$D1350</f>
        <v>91.627265400265713</v>
      </c>
      <c r="X1350" s="5">
        <f>'90.1 Data-SI'!X1350*Convert!$B$7/Convert!$B$5/$D1350</f>
        <v>112.41442978294492</v>
      </c>
      <c r="Y1350" s="5">
        <f t="shared" si="44"/>
        <v>204.04169518321063</v>
      </c>
      <c r="Z1350" s="5">
        <f>'90.1 Data-SI'!Z1350*Convert!$B$6/Convert!$B$5/$D1350</f>
        <v>368.14272899571881</v>
      </c>
      <c r="AA1350" s="5">
        <f>'90.1 Data-SI'!AA1350*Convert!$B$6/Convert!$B$5/$D1350</f>
        <v>674.70846889287031</v>
      </c>
      <c r="AB1350" s="5">
        <f t="shared" si="45"/>
        <v>1042.851197888589</v>
      </c>
    </row>
    <row r="1351" spans="1:28" x14ac:dyDescent="0.25">
      <c r="A1351" s="95">
        <v>2019</v>
      </c>
      <c r="B1351" s="95" t="s">
        <v>71</v>
      </c>
      <c r="C1351" s="52" t="s">
        <v>10</v>
      </c>
      <c r="D1351" s="5">
        <f>VLOOKUP(B1351,SWH!$A$4:$C$19,3,FALSE)</f>
        <v>2293.9899999999998</v>
      </c>
      <c r="E1351" s="5">
        <f>'90.1 Data-SI'!E1351*Convert!$B$6/Convert!$B$5/$D1351</f>
        <v>0</v>
      </c>
      <c r="F1351" s="5">
        <f>'90.1 Data-SI'!F1351*Convert!$B$7/Convert!$B$5/$D1351</f>
        <v>0</v>
      </c>
      <c r="G1351" s="5">
        <f>'90.1 Data-SI'!G1351*Convert!$B$6/Convert!$B$5/$D1351</f>
        <v>306.37015999779135</v>
      </c>
      <c r="H1351" s="5">
        <f>'90.1 Data-SI'!H1351*Convert!$B$6/Convert!$B$5/$D1351</f>
        <v>81.733223432631462</v>
      </c>
      <c r="I1351" s="5">
        <f>'90.1 Data-SI'!I1351*Convert!$B$6/Convert!$B$5/$D1351</f>
        <v>14.783539451639575</v>
      </c>
      <c r="J1351" s="5">
        <f>'90.1 Data-SI'!J1351*Convert!$B$6/Convert!$B$5/$D1351</f>
        <v>74.512106756253431</v>
      </c>
      <c r="K1351" s="5">
        <f>'90.1 Data-SI'!K1351*Convert!$B$7/Convert!$B$5/$D1351</f>
        <v>0</v>
      </c>
      <c r="L1351" s="5">
        <f>'90.1 Data-SI'!L1351*Convert!$B$6/Convert!$B$5/$D1351</f>
        <v>0</v>
      </c>
      <c r="M1351" s="5">
        <f>'90.1 Data-SI'!M1351*Convert!$B$6/Convert!$B$5/$D1351</f>
        <v>65.208639386687238</v>
      </c>
      <c r="N1351" s="5">
        <f>'90.1 Data-SI'!N1351*Convert!$B$6/Convert!$B$5/$D1351</f>
        <v>0</v>
      </c>
      <c r="O1351" s="5">
        <f>'90.1 Data-SI'!O1351*Convert!$B$6/Convert!$B$5/$D1351</f>
        <v>0</v>
      </c>
      <c r="P1351" s="5">
        <f>'90.1 Data-SI'!P1351*Convert!$B$6/Convert!$B$5/$D1351</f>
        <v>0</v>
      </c>
      <c r="Q1351" s="5">
        <f>'90.1 Data-SI'!Q1351*Convert!$B$6/Convert!$B$5/$D1351</f>
        <v>0</v>
      </c>
      <c r="R1351" s="5">
        <f>'90.1 Data-SI'!R1351*Convert!$B$6/Convert!$B$5/$D1351</f>
        <v>0</v>
      </c>
      <c r="S1351" s="5">
        <f>'90.1 Data-SI'!S1351*Convert!$B$6/Convert!$B$5/$D1351</f>
        <v>0</v>
      </c>
      <c r="T1351" s="5">
        <f>'90.1 Data-SI'!T1351*Convert!$B$6/Convert!$B$5/$D1351</f>
        <v>0</v>
      </c>
      <c r="U1351" s="5">
        <f>'90.1 Data-SI'!U1351*Convert!$B$7/Convert!$B$5/$D1351</f>
        <v>10.962907423310478</v>
      </c>
      <c r="V1351" s="5">
        <f>'90.1 Data-SI'!V1351*Convert!$B$6/Convert!$B$5/$D1351</f>
        <v>0</v>
      </c>
      <c r="W1351" s="5">
        <f>'90.1 Data-SI'!W1351*Convert!$B$6/Convert!$B$5/$D1351</f>
        <v>371.57879938447854</v>
      </c>
      <c r="X1351" s="5">
        <f>'90.1 Data-SI'!X1351*Convert!$B$7/Convert!$B$5/$D1351</f>
        <v>0</v>
      </c>
      <c r="Y1351" s="5">
        <f t="shared" si="44"/>
        <v>371.57879938447854</v>
      </c>
      <c r="Z1351" s="5">
        <f>'90.1 Data-SI'!Z1351*Convert!$B$6/Convert!$B$5/$D1351</f>
        <v>32.02908469522535</v>
      </c>
      <c r="AA1351" s="5">
        <f>'90.1 Data-SI'!AA1351*Convert!$B$6/Convert!$B$5/$D1351</f>
        <v>574.6367537202284</v>
      </c>
      <c r="AB1351" s="5">
        <f t="shared" si="45"/>
        <v>606.66583841545378</v>
      </c>
    </row>
    <row r="1352" spans="1:28" x14ac:dyDescent="0.25">
      <c r="A1352" s="95">
        <v>2019</v>
      </c>
      <c r="B1352" s="95" t="s">
        <v>71</v>
      </c>
      <c r="C1352" s="52" t="s">
        <v>6</v>
      </c>
      <c r="D1352" s="5">
        <f>VLOOKUP(B1352,SWH!$A$4:$C$19,3,FALSE)</f>
        <v>2293.9899999999998</v>
      </c>
      <c r="E1352" s="5">
        <f>'90.1 Data-SI'!E1352*Convert!$B$6/Convert!$B$5/$D1352</f>
        <v>0</v>
      </c>
      <c r="F1352" s="5">
        <f>'90.1 Data-SI'!F1352*Convert!$B$7/Convert!$B$5/$D1352</f>
        <v>1.3126086474270209E-3</v>
      </c>
      <c r="G1352" s="5">
        <f>'90.1 Data-SI'!G1352*Convert!$B$6/Convert!$B$5/$D1352</f>
        <v>271.62213121146027</v>
      </c>
      <c r="H1352" s="5">
        <f>'90.1 Data-SI'!H1352*Convert!$B$6/Convert!$B$5/$D1352</f>
        <v>83.232669327726413</v>
      </c>
      <c r="I1352" s="5">
        <f>'90.1 Data-SI'!I1352*Convert!$B$6/Convert!$B$5/$D1352</f>
        <v>14.775869651664664</v>
      </c>
      <c r="J1352" s="5">
        <f>'90.1 Data-SI'!J1352*Convert!$B$6/Convert!$B$5/$D1352</f>
        <v>74.512106756253431</v>
      </c>
      <c r="K1352" s="5">
        <f>'90.1 Data-SI'!K1352*Convert!$B$7/Convert!$B$5/$D1352</f>
        <v>0</v>
      </c>
      <c r="L1352" s="5">
        <f>'90.1 Data-SI'!L1352*Convert!$B$6/Convert!$B$5/$D1352</f>
        <v>0</v>
      </c>
      <c r="M1352" s="5">
        <f>'90.1 Data-SI'!M1352*Convert!$B$6/Convert!$B$5/$D1352</f>
        <v>68.387771476287568</v>
      </c>
      <c r="N1352" s="5">
        <f>'90.1 Data-SI'!N1352*Convert!$B$6/Convert!$B$5/$D1352</f>
        <v>0</v>
      </c>
      <c r="O1352" s="5">
        <f>'90.1 Data-SI'!O1352*Convert!$B$6/Convert!$B$5/$D1352</f>
        <v>0</v>
      </c>
      <c r="P1352" s="5">
        <f>'90.1 Data-SI'!P1352*Convert!$B$6/Convert!$B$5/$D1352</f>
        <v>0</v>
      </c>
      <c r="Q1352" s="5">
        <f>'90.1 Data-SI'!Q1352*Convert!$B$6/Convert!$B$5/$D1352</f>
        <v>0</v>
      </c>
      <c r="R1352" s="5">
        <f>'90.1 Data-SI'!R1352*Convert!$B$6/Convert!$B$5/$D1352</f>
        <v>0</v>
      </c>
      <c r="S1352" s="5">
        <f>'90.1 Data-SI'!S1352*Convert!$B$6/Convert!$B$5/$D1352</f>
        <v>0</v>
      </c>
      <c r="T1352" s="5">
        <f>'90.1 Data-SI'!T1352*Convert!$B$6/Convert!$B$5/$D1352</f>
        <v>0</v>
      </c>
      <c r="U1352" s="5">
        <f>'90.1 Data-SI'!U1352*Convert!$B$7/Convert!$B$5/$D1352</f>
        <v>10.92746698982995</v>
      </c>
      <c r="V1352" s="5">
        <f>'90.1 Data-SI'!V1352*Convert!$B$6/Convert!$B$5/$D1352</f>
        <v>0</v>
      </c>
      <c r="W1352" s="5">
        <f>'90.1 Data-SI'!W1352*Convert!$B$6/Convert!$B$5/$D1352</f>
        <v>340.00990268774785</v>
      </c>
      <c r="X1352" s="5">
        <f>'90.1 Data-SI'!X1352*Convert!$B$7/Convert!$B$5/$D1352</f>
        <v>1.3126086474270209E-3</v>
      </c>
      <c r="Y1352" s="5">
        <f t="shared" si="44"/>
        <v>340.01121529639528</v>
      </c>
      <c r="Z1352" s="5">
        <f>'90.1 Data-SI'!Z1352*Convert!$B$6/Convert!$B$5/$D1352</f>
        <v>31.929377295551518</v>
      </c>
      <c r="AA1352" s="5">
        <f>'90.1 Data-SI'!AA1352*Convert!$B$6/Convert!$B$5/$D1352</f>
        <v>544.45992571894385</v>
      </c>
      <c r="AB1352" s="5">
        <f t="shared" si="45"/>
        <v>576.38930301449534</v>
      </c>
    </row>
    <row r="1353" spans="1:28" x14ac:dyDescent="0.25">
      <c r="A1353" s="95">
        <v>2019</v>
      </c>
      <c r="B1353" s="95" t="s">
        <v>71</v>
      </c>
      <c r="C1353" s="52" t="s">
        <v>11</v>
      </c>
      <c r="D1353" s="5">
        <f>VLOOKUP(B1353,SWH!$A$4:$C$19,3,FALSE)</f>
        <v>2293.9899999999998</v>
      </c>
      <c r="E1353" s="5">
        <f>'90.1 Data-SI'!E1353*Convert!$B$6/Convert!$B$5/$D1353</f>
        <v>0</v>
      </c>
      <c r="F1353" s="5">
        <f>'90.1 Data-SI'!F1353*Convert!$B$7/Convert!$B$5/$D1353</f>
        <v>0</v>
      </c>
      <c r="G1353" s="5">
        <f>'90.1 Data-SI'!G1353*Convert!$B$6/Convert!$B$5/$D1353</f>
        <v>203.3915906346584</v>
      </c>
      <c r="H1353" s="5">
        <f>'90.1 Data-SI'!H1353*Convert!$B$6/Convert!$B$5/$D1353</f>
        <v>88.241048711342827</v>
      </c>
      <c r="I1353" s="5">
        <f>'90.1 Data-SI'!I1353*Convert!$B$6/Convert!$B$5/$D1353</f>
        <v>14.775869651664664</v>
      </c>
      <c r="J1353" s="5">
        <f>'90.1 Data-SI'!J1353*Convert!$B$6/Convert!$B$5/$D1353</f>
        <v>74.512106756253431</v>
      </c>
      <c r="K1353" s="5">
        <f>'90.1 Data-SI'!K1353*Convert!$B$7/Convert!$B$5/$D1353</f>
        <v>0</v>
      </c>
      <c r="L1353" s="5">
        <f>'90.1 Data-SI'!L1353*Convert!$B$6/Convert!$B$5/$D1353</f>
        <v>0</v>
      </c>
      <c r="M1353" s="5">
        <f>'90.1 Data-SI'!M1353*Convert!$B$6/Convert!$B$5/$D1353</f>
        <v>53.366468225425763</v>
      </c>
      <c r="N1353" s="5">
        <f>'90.1 Data-SI'!N1353*Convert!$B$6/Convert!$B$5/$D1353</f>
        <v>0</v>
      </c>
      <c r="O1353" s="5">
        <f>'90.1 Data-SI'!O1353*Convert!$B$6/Convert!$B$5/$D1353</f>
        <v>0</v>
      </c>
      <c r="P1353" s="5">
        <f>'90.1 Data-SI'!P1353*Convert!$B$6/Convert!$B$5/$D1353</f>
        <v>0</v>
      </c>
      <c r="Q1353" s="5">
        <f>'90.1 Data-SI'!Q1353*Convert!$B$6/Convert!$B$5/$D1353</f>
        <v>0</v>
      </c>
      <c r="R1353" s="5">
        <f>'90.1 Data-SI'!R1353*Convert!$B$6/Convert!$B$5/$D1353</f>
        <v>0</v>
      </c>
      <c r="S1353" s="5">
        <f>'90.1 Data-SI'!S1353*Convert!$B$6/Convert!$B$5/$D1353</f>
        <v>0</v>
      </c>
      <c r="T1353" s="5">
        <f>'90.1 Data-SI'!T1353*Convert!$B$6/Convert!$B$5/$D1353</f>
        <v>0</v>
      </c>
      <c r="U1353" s="5">
        <f>'90.1 Data-SI'!U1353*Convert!$B$7/Convert!$B$5/$D1353</f>
        <v>11.205740023084477</v>
      </c>
      <c r="V1353" s="5">
        <f>'90.1 Data-SI'!V1353*Convert!$B$6/Convert!$B$5/$D1353</f>
        <v>0</v>
      </c>
      <c r="W1353" s="5">
        <f>'90.1 Data-SI'!W1353*Convert!$B$6/Convert!$B$5/$D1353</f>
        <v>256.75805886008413</v>
      </c>
      <c r="X1353" s="5">
        <f>'90.1 Data-SI'!X1353*Convert!$B$7/Convert!$B$5/$D1353</f>
        <v>0</v>
      </c>
      <c r="Y1353" s="5">
        <f t="shared" si="44"/>
        <v>256.75805886008413</v>
      </c>
      <c r="Z1353" s="5">
        <f>'90.1 Data-SI'!Z1353*Convert!$B$6/Convert!$B$5/$D1353</f>
        <v>32.738541192904549</v>
      </c>
      <c r="AA1353" s="5">
        <f>'90.1 Data-SI'!AA1353*Convert!$B$6/Convert!$B$5/$D1353</f>
        <v>467.02179027226231</v>
      </c>
      <c r="AB1353" s="5">
        <f t="shared" si="45"/>
        <v>499.76033146516687</v>
      </c>
    </row>
    <row r="1354" spans="1:28" x14ac:dyDescent="0.25">
      <c r="A1354" s="95">
        <v>2019</v>
      </c>
      <c r="B1354" s="95" t="s">
        <v>71</v>
      </c>
      <c r="C1354" s="52" t="s">
        <v>13</v>
      </c>
      <c r="D1354" s="5">
        <f>VLOOKUP(B1354,SWH!$A$4:$C$19,3,FALSE)</f>
        <v>2293.9899999999998</v>
      </c>
      <c r="E1354" s="5">
        <f>'90.1 Data-SI'!E1354*Convert!$B$6/Convert!$B$5/$D1354</f>
        <v>0</v>
      </c>
      <c r="F1354" s="5">
        <f>'90.1 Data-SI'!F1354*Convert!$B$7/Convert!$B$5/$D1354</f>
        <v>2.3981359988491668</v>
      </c>
      <c r="G1354" s="5">
        <f>'90.1 Data-SI'!G1354*Convert!$B$6/Convert!$B$5/$D1354</f>
        <v>217.78013538759009</v>
      </c>
      <c r="H1354" s="5">
        <f>'90.1 Data-SI'!H1354*Convert!$B$6/Convert!$B$5/$D1354</f>
        <v>87.289993514453954</v>
      </c>
      <c r="I1354" s="5">
        <f>'90.1 Data-SI'!I1354*Convert!$B$6/Convert!$B$5/$D1354</f>
        <v>14.752860251739932</v>
      </c>
      <c r="J1354" s="5">
        <f>'90.1 Data-SI'!J1354*Convert!$B$6/Convert!$B$5/$D1354</f>
        <v>74.512106756253431</v>
      </c>
      <c r="K1354" s="5">
        <f>'90.1 Data-SI'!K1354*Convert!$B$7/Convert!$B$5/$D1354</f>
        <v>0</v>
      </c>
      <c r="L1354" s="5">
        <f>'90.1 Data-SI'!L1354*Convert!$B$6/Convert!$B$5/$D1354</f>
        <v>0</v>
      </c>
      <c r="M1354" s="5">
        <f>'90.1 Data-SI'!M1354*Convert!$B$6/Convert!$B$5/$D1354</f>
        <v>64.353456689484744</v>
      </c>
      <c r="N1354" s="5">
        <f>'90.1 Data-SI'!N1354*Convert!$B$6/Convert!$B$5/$D1354</f>
        <v>0</v>
      </c>
      <c r="O1354" s="5">
        <f>'90.1 Data-SI'!O1354*Convert!$B$6/Convert!$B$5/$D1354</f>
        <v>0</v>
      </c>
      <c r="P1354" s="5">
        <f>'90.1 Data-SI'!P1354*Convert!$B$6/Convert!$B$5/$D1354</f>
        <v>0</v>
      </c>
      <c r="Q1354" s="5">
        <f>'90.1 Data-SI'!Q1354*Convert!$B$6/Convert!$B$5/$D1354</f>
        <v>0</v>
      </c>
      <c r="R1354" s="5">
        <f>'90.1 Data-SI'!R1354*Convert!$B$6/Convert!$B$5/$D1354</f>
        <v>0</v>
      </c>
      <c r="S1354" s="5">
        <f>'90.1 Data-SI'!S1354*Convert!$B$6/Convert!$B$5/$D1354</f>
        <v>0</v>
      </c>
      <c r="T1354" s="5">
        <f>'90.1 Data-SI'!T1354*Convert!$B$6/Convert!$B$5/$D1354</f>
        <v>0</v>
      </c>
      <c r="U1354" s="5">
        <f>'90.1 Data-SI'!U1354*Convert!$B$7/Convert!$B$5/$D1354</f>
        <v>11.204427414437051</v>
      </c>
      <c r="V1354" s="5">
        <f>'90.1 Data-SI'!V1354*Convert!$B$6/Convert!$B$5/$D1354</f>
        <v>0</v>
      </c>
      <c r="W1354" s="5">
        <f>'90.1 Data-SI'!W1354*Convert!$B$6/Convert!$B$5/$D1354</f>
        <v>282.13359207707487</v>
      </c>
      <c r="X1354" s="5">
        <f>'90.1 Data-SI'!X1354*Convert!$B$7/Convert!$B$5/$D1354</f>
        <v>2.3981359988491668</v>
      </c>
      <c r="Y1354" s="5">
        <f t="shared" si="44"/>
        <v>284.53172807592404</v>
      </c>
      <c r="Z1354" s="5">
        <f>'90.1 Data-SI'!Z1354*Convert!$B$6/Convert!$B$5/$D1354</f>
        <v>39.741068569997644</v>
      </c>
      <c r="AA1354" s="5">
        <f>'90.1 Data-SI'!AA1354*Convert!$B$6/Convert!$B$5/$D1354</f>
        <v>498.42578626953235</v>
      </c>
      <c r="AB1354" s="5">
        <f t="shared" si="45"/>
        <v>538.16685483952995</v>
      </c>
    </row>
    <row r="1355" spans="1:28" x14ac:dyDescent="0.25">
      <c r="A1355" s="95">
        <v>2019</v>
      </c>
      <c r="B1355" s="95" t="s">
        <v>71</v>
      </c>
      <c r="C1355" s="52" t="s">
        <v>19</v>
      </c>
      <c r="D1355" s="5">
        <f>VLOOKUP(B1355,SWH!$A$4:$C$19,3,FALSE)</f>
        <v>2293.9899999999998</v>
      </c>
      <c r="E1355" s="5">
        <f>'90.1 Data-SI'!E1355*Convert!$B$6/Convert!$B$5/$D1355</f>
        <v>0</v>
      </c>
      <c r="F1355" s="5">
        <f>'90.1 Data-SI'!F1355*Convert!$B$7/Convert!$B$5/$D1355</f>
        <v>1.7155795021871165</v>
      </c>
      <c r="G1355" s="5">
        <f>'90.1 Data-SI'!G1355*Convert!$B$6/Convert!$B$5/$D1355</f>
        <v>141.4541209372704</v>
      </c>
      <c r="H1355" s="5">
        <f>'90.1 Data-SI'!H1355*Convert!$B$6/Convert!$B$5/$D1355</f>
        <v>88.336921211029207</v>
      </c>
      <c r="I1355" s="5">
        <f>'90.1 Data-SI'!I1355*Convert!$B$6/Convert!$B$5/$D1355</f>
        <v>14.745190451765025</v>
      </c>
      <c r="J1355" s="5">
        <f>'90.1 Data-SI'!J1355*Convert!$B$6/Convert!$B$5/$D1355</f>
        <v>74.512106756253431</v>
      </c>
      <c r="K1355" s="5">
        <f>'90.1 Data-SI'!K1355*Convert!$B$7/Convert!$B$5/$D1355</f>
        <v>0</v>
      </c>
      <c r="L1355" s="5">
        <f>'90.1 Data-SI'!L1355*Convert!$B$6/Convert!$B$5/$D1355</f>
        <v>0</v>
      </c>
      <c r="M1355" s="5">
        <f>'90.1 Data-SI'!M1355*Convert!$B$6/Convert!$B$5/$D1355</f>
        <v>48.657211040830845</v>
      </c>
      <c r="N1355" s="5">
        <f>'90.1 Data-SI'!N1355*Convert!$B$6/Convert!$B$5/$D1355</f>
        <v>0</v>
      </c>
      <c r="O1355" s="5">
        <f>'90.1 Data-SI'!O1355*Convert!$B$6/Convert!$B$5/$D1355</f>
        <v>0</v>
      </c>
      <c r="P1355" s="5">
        <f>'90.1 Data-SI'!P1355*Convert!$B$6/Convert!$B$5/$D1355</f>
        <v>0</v>
      </c>
      <c r="Q1355" s="5">
        <f>'90.1 Data-SI'!Q1355*Convert!$B$6/Convert!$B$5/$D1355</f>
        <v>0</v>
      </c>
      <c r="R1355" s="5">
        <f>'90.1 Data-SI'!R1355*Convert!$B$6/Convert!$B$5/$D1355</f>
        <v>0</v>
      </c>
      <c r="S1355" s="5">
        <f>'90.1 Data-SI'!S1355*Convert!$B$6/Convert!$B$5/$D1355</f>
        <v>0</v>
      </c>
      <c r="T1355" s="5">
        <f>'90.1 Data-SI'!T1355*Convert!$B$6/Convert!$B$5/$D1355</f>
        <v>0</v>
      </c>
      <c r="U1355" s="5">
        <f>'90.1 Data-SI'!U1355*Convert!$B$7/Convert!$B$5/$D1355</f>
        <v>11.490576099576142</v>
      </c>
      <c r="V1355" s="5">
        <f>'90.1 Data-SI'!V1355*Convert!$B$6/Convert!$B$5/$D1355</f>
        <v>0</v>
      </c>
      <c r="W1355" s="5">
        <f>'90.1 Data-SI'!W1355*Convert!$B$6/Convert!$B$5/$D1355</f>
        <v>190.11133197810125</v>
      </c>
      <c r="X1355" s="5">
        <f>'90.1 Data-SI'!X1355*Convert!$B$7/Convert!$B$5/$D1355</f>
        <v>1.7155795021871165</v>
      </c>
      <c r="Y1355" s="5">
        <f t="shared" si="44"/>
        <v>191.82691148028837</v>
      </c>
      <c r="Z1355" s="5">
        <f>'90.1 Data-SI'!Z1355*Convert!$B$6/Convert!$B$5/$D1355</f>
        <v>38.586763673773653</v>
      </c>
      <c r="AA1355" s="5">
        <f>'90.1 Data-SI'!AA1355*Convert!$B$6/Convert!$B$5/$D1355</f>
        <v>406.29231407092254</v>
      </c>
      <c r="AB1355" s="5">
        <f t="shared" si="45"/>
        <v>444.87907774469619</v>
      </c>
    </row>
    <row r="1356" spans="1:28" x14ac:dyDescent="0.25">
      <c r="A1356" s="95">
        <v>2019</v>
      </c>
      <c r="B1356" s="95" t="s">
        <v>71</v>
      </c>
      <c r="C1356" s="52" t="s">
        <v>20</v>
      </c>
      <c r="D1356" s="5">
        <f>VLOOKUP(B1356,SWH!$A$4:$C$19,3,FALSE)</f>
        <v>2293.9899999999998</v>
      </c>
      <c r="E1356" s="5">
        <f>'90.1 Data-SI'!E1356*Convert!$B$6/Convert!$B$5/$D1356</f>
        <v>0</v>
      </c>
      <c r="F1356" s="5">
        <f>'90.1 Data-SI'!F1356*Convert!$B$7/Convert!$B$5/$D1356</f>
        <v>0.99626996339710883</v>
      </c>
      <c r="G1356" s="5">
        <f>'90.1 Data-SI'!G1356*Convert!$B$6/Convert!$B$5/$D1356</f>
        <v>108.38577834544471</v>
      </c>
      <c r="H1356" s="5">
        <f>'90.1 Data-SI'!H1356*Convert!$B$6/Convert!$B$5/$D1356</f>
        <v>92.206335298371457</v>
      </c>
      <c r="I1356" s="5">
        <f>'90.1 Data-SI'!I1356*Convert!$B$6/Convert!$B$5/$D1356</f>
        <v>14.760530051714843</v>
      </c>
      <c r="J1356" s="5">
        <f>'90.1 Data-SI'!J1356*Convert!$B$6/Convert!$B$5/$D1356</f>
        <v>74.512106756253431</v>
      </c>
      <c r="K1356" s="5">
        <f>'90.1 Data-SI'!K1356*Convert!$B$7/Convert!$B$5/$D1356</f>
        <v>0</v>
      </c>
      <c r="L1356" s="5">
        <f>'90.1 Data-SI'!L1356*Convert!$B$6/Convert!$B$5/$D1356</f>
        <v>0</v>
      </c>
      <c r="M1356" s="5">
        <f>'90.1 Data-SI'!M1356*Convert!$B$6/Convert!$B$5/$D1356</f>
        <v>58.060385810070862</v>
      </c>
      <c r="N1356" s="5">
        <f>'90.1 Data-SI'!N1356*Convert!$B$6/Convert!$B$5/$D1356</f>
        <v>0</v>
      </c>
      <c r="O1356" s="5">
        <f>'90.1 Data-SI'!O1356*Convert!$B$6/Convert!$B$5/$D1356</f>
        <v>0</v>
      </c>
      <c r="P1356" s="5">
        <f>'90.1 Data-SI'!P1356*Convert!$B$6/Convert!$B$5/$D1356</f>
        <v>0</v>
      </c>
      <c r="Q1356" s="5">
        <f>'90.1 Data-SI'!Q1356*Convert!$B$6/Convert!$B$5/$D1356</f>
        <v>0</v>
      </c>
      <c r="R1356" s="5">
        <f>'90.1 Data-SI'!R1356*Convert!$B$6/Convert!$B$5/$D1356</f>
        <v>0</v>
      </c>
      <c r="S1356" s="5">
        <f>'90.1 Data-SI'!S1356*Convert!$B$6/Convert!$B$5/$D1356</f>
        <v>0</v>
      </c>
      <c r="T1356" s="5">
        <f>'90.1 Data-SI'!T1356*Convert!$B$6/Convert!$B$5/$D1356</f>
        <v>0</v>
      </c>
      <c r="U1356" s="5">
        <f>'90.1 Data-SI'!U1356*Convert!$B$7/Convert!$B$5/$D1356</f>
        <v>11.503702186050411</v>
      </c>
      <c r="V1356" s="5">
        <f>'90.1 Data-SI'!V1356*Convert!$B$6/Convert!$B$5/$D1356</f>
        <v>0</v>
      </c>
      <c r="W1356" s="5">
        <f>'90.1 Data-SI'!W1356*Convert!$B$6/Convert!$B$5/$D1356</f>
        <v>166.44616415551556</v>
      </c>
      <c r="X1356" s="5">
        <f>'90.1 Data-SI'!X1356*Convert!$B$7/Convert!$B$5/$D1356</f>
        <v>0.99626996339710883</v>
      </c>
      <c r="Y1356" s="5">
        <f t="shared" si="44"/>
        <v>167.44243411891267</v>
      </c>
      <c r="Z1356" s="5">
        <f>'90.1 Data-SI'!Z1356*Convert!$B$6/Convert!$B$5/$D1356</f>
        <v>36.515917680547865</v>
      </c>
      <c r="AA1356" s="5">
        <f>'90.1 Data-SI'!AA1356*Convert!$B$6/Convert!$B$5/$D1356</f>
        <v>384.43721904241573</v>
      </c>
      <c r="AB1356" s="5">
        <f t="shared" si="45"/>
        <v>420.95313672296362</v>
      </c>
    </row>
    <row r="1357" spans="1:28" x14ac:dyDescent="0.25">
      <c r="A1357" s="95">
        <v>2019</v>
      </c>
      <c r="B1357" s="95" t="s">
        <v>71</v>
      </c>
      <c r="C1357" s="52" t="s">
        <v>3</v>
      </c>
      <c r="D1357" s="5">
        <f>VLOOKUP(B1357,SWH!$A$4:$C$19,3,FALSE)</f>
        <v>2293.9899999999998</v>
      </c>
      <c r="E1357" s="5">
        <f>'90.1 Data-SI'!E1357*Convert!$B$6/Convert!$B$5/$D1357</f>
        <v>0</v>
      </c>
      <c r="F1357" s="5">
        <f>'90.1 Data-SI'!F1357*Convert!$B$7/Convert!$B$5/$D1357</f>
        <v>22.512550912020835</v>
      </c>
      <c r="G1357" s="5">
        <f>'90.1 Data-SI'!G1357*Convert!$B$6/Convert!$B$5/$D1357</f>
        <v>77.948177145013219</v>
      </c>
      <c r="H1357" s="5">
        <f>'90.1 Data-SI'!H1357*Convert!$B$6/Convert!$B$5/$D1357</f>
        <v>88.996524008871489</v>
      </c>
      <c r="I1357" s="5">
        <f>'90.1 Data-SI'!I1357*Convert!$B$6/Convert!$B$5/$D1357</f>
        <v>14.756695151727389</v>
      </c>
      <c r="J1357" s="5">
        <f>'90.1 Data-SI'!J1357*Convert!$B$6/Convert!$B$5/$D1357</f>
        <v>74.512106756253431</v>
      </c>
      <c r="K1357" s="5">
        <f>'90.1 Data-SI'!K1357*Convert!$B$7/Convert!$B$5/$D1357</f>
        <v>0</v>
      </c>
      <c r="L1357" s="5">
        <f>'90.1 Data-SI'!L1357*Convert!$B$6/Convert!$B$5/$D1357</f>
        <v>0</v>
      </c>
      <c r="M1357" s="5">
        <f>'90.1 Data-SI'!M1357*Convert!$B$6/Convert!$B$5/$D1357</f>
        <v>52.975308426705332</v>
      </c>
      <c r="N1357" s="5">
        <f>'90.1 Data-SI'!N1357*Convert!$B$6/Convert!$B$5/$D1357</f>
        <v>0</v>
      </c>
      <c r="O1357" s="5">
        <f>'90.1 Data-SI'!O1357*Convert!$B$6/Convert!$B$5/$D1357</f>
        <v>0</v>
      </c>
      <c r="P1357" s="5">
        <f>'90.1 Data-SI'!P1357*Convert!$B$6/Convert!$B$5/$D1357</f>
        <v>0</v>
      </c>
      <c r="Q1357" s="5">
        <f>'90.1 Data-SI'!Q1357*Convert!$B$6/Convert!$B$5/$D1357</f>
        <v>0</v>
      </c>
      <c r="R1357" s="5">
        <f>'90.1 Data-SI'!R1357*Convert!$B$6/Convert!$B$5/$D1357</f>
        <v>0</v>
      </c>
      <c r="S1357" s="5">
        <f>'90.1 Data-SI'!S1357*Convert!$B$6/Convert!$B$5/$D1357</f>
        <v>0</v>
      </c>
      <c r="T1357" s="5">
        <f>'90.1 Data-SI'!T1357*Convert!$B$6/Convert!$B$5/$D1357</f>
        <v>0</v>
      </c>
      <c r="U1357" s="5">
        <f>'90.1 Data-SI'!U1357*Convert!$B$7/Convert!$B$5/$D1357</f>
        <v>11.982804342361275</v>
      </c>
      <c r="V1357" s="5">
        <f>'90.1 Data-SI'!V1357*Convert!$B$6/Convert!$B$5/$D1357</f>
        <v>0</v>
      </c>
      <c r="W1357" s="5">
        <f>'90.1 Data-SI'!W1357*Convert!$B$6/Convert!$B$5/$D1357</f>
        <v>130.92348557171857</v>
      </c>
      <c r="X1357" s="5">
        <f>'90.1 Data-SI'!X1357*Convert!$B$7/Convert!$B$5/$D1357</f>
        <v>22.512550912020835</v>
      </c>
      <c r="Y1357" s="5">
        <f t="shared" si="44"/>
        <v>153.4360364837394</v>
      </c>
      <c r="Z1357" s="5">
        <f>'90.1 Data-SI'!Z1357*Convert!$B$6/Convert!$B$5/$D1357</f>
        <v>100.78500657030861</v>
      </c>
      <c r="AA1357" s="5">
        <f>'90.1 Data-SI'!AA1357*Convert!$B$6/Convert!$B$5/$D1357</f>
        <v>409.96998315889203</v>
      </c>
      <c r="AB1357" s="5">
        <f t="shared" si="45"/>
        <v>510.75498972920064</v>
      </c>
    </row>
    <row r="1358" spans="1:28" x14ac:dyDescent="0.25">
      <c r="A1358" s="95">
        <v>2019</v>
      </c>
      <c r="B1358" s="95" t="s">
        <v>71</v>
      </c>
      <c r="C1358" s="52" t="s">
        <v>7</v>
      </c>
      <c r="D1358" s="5">
        <f>VLOOKUP(B1358,SWH!$A$4:$C$19,3,FALSE)</f>
        <v>2293.9899999999998</v>
      </c>
      <c r="E1358" s="5">
        <f>'90.1 Data-SI'!E1358*Convert!$B$6/Convert!$B$5/$D1358</f>
        <v>0</v>
      </c>
      <c r="F1358" s="5">
        <f>'90.1 Data-SI'!F1358*Convert!$B$7/Convert!$B$5/$D1358</f>
        <v>7.6800731960954982</v>
      </c>
      <c r="G1358" s="5">
        <f>'90.1 Data-SI'!G1358*Convert!$B$6/Convert!$B$5/$D1358</f>
        <v>75.938689551586734</v>
      </c>
      <c r="H1358" s="5">
        <f>'90.1 Data-SI'!H1358*Convert!$B$6/Convert!$B$5/$D1358</f>
        <v>91.830515099600859</v>
      </c>
      <c r="I1358" s="5">
        <f>'90.1 Data-SI'!I1358*Convert!$B$6/Convert!$B$5/$D1358</f>
        <v>14.752860251739932</v>
      </c>
      <c r="J1358" s="5">
        <f>'90.1 Data-SI'!J1358*Convert!$B$6/Convert!$B$5/$D1358</f>
        <v>74.512106756253431</v>
      </c>
      <c r="K1358" s="5">
        <f>'90.1 Data-SI'!K1358*Convert!$B$7/Convert!$B$5/$D1358</f>
        <v>0</v>
      </c>
      <c r="L1358" s="5">
        <f>'90.1 Data-SI'!L1358*Convert!$B$6/Convert!$B$5/$D1358</f>
        <v>0</v>
      </c>
      <c r="M1358" s="5">
        <f>'90.1 Data-SI'!M1358*Convert!$B$6/Convert!$B$5/$D1358</f>
        <v>57.239717212755451</v>
      </c>
      <c r="N1358" s="5">
        <f>'90.1 Data-SI'!N1358*Convert!$B$6/Convert!$B$5/$D1358</f>
        <v>0</v>
      </c>
      <c r="O1358" s="5">
        <f>'90.1 Data-SI'!O1358*Convert!$B$6/Convert!$B$5/$D1358</f>
        <v>0</v>
      </c>
      <c r="P1358" s="5">
        <f>'90.1 Data-SI'!P1358*Convert!$B$6/Convert!$B$5/$D1358</f>
        <v>0</v>
      </c>
      <c r="Q1358" s="5">
        <f>'90.1 Data-SI'!Q1358*Convert!$B$6/Convert!$B$5/$D1358</f>
        <v>0</v>
      </c>
      <c r="R1358" s="5">
        <f>'90.1 Data-SI'!R1358*Convert!$B$6/Convert!$B$5/$D1358</f>
        <v>0</v>
      </c>
      <c r="S1358" s="5">
        <f>'90.1 Data-SI'!S1358*Convert!$B$6/Convert!$B$5/$D1358</f>
        <v>0</v>
      </c>
      <c r="T1358" s="5">
        <f>'90.1 Data-SI'!T1358*Convert!$B$6/Convert!$B$5/$D1358</f>
        <v>0</v>
      </c>
      <c r="U1358" s="5">
        <f>'90.1 Data-SI'!U1358*Convert!$B$7/Convert!$B$5/$D1358</f>
        <v>11.852856086265998</v>
      </c>
      <c r="V1358" s="5">
        <f>'90.1 Data-SI'!V1358*Convert!$B$6/Convert!$B$5/$D1358</f>
        <v>0</v>
      </c>
      <c r="W1358" s="5">
        <f>'90.1 Data-SI'!W1358*Convert!$B$6/Convert!$B$5/$D1358</f>
        <v>133.17840676434221</v>
      </c>
      <c r="X1358" s="5">
        <f>'90.1 Data-SI'!X1358*Convert!$B$7/Convert!$B$5/$D1358</f>
        <v>7.6800731960954982</v>
      </c>
      <c r="Y1358" s="5">
        <f t="shared" si="44"/>
        <v>140.85847996043771</v>
      </c>
      <c r="Z1358" s="5">
        <f>'90.1 Data-SI'!Z1358*Convert!$B$6/Convert!$B$5/$D1358</f>
        <v>57.067146713319978</v>
      </c>
      <c r="AA1358" s="5">
        <f>'90.1 Data-SI'!AA1358*Convert!$B$6/Convert!$B$5/$D1358</f>
        <v>371.34103558525635</v>
      </c>
      <c r="AB1358" s="5">
        <f t="shared" si="45"/>
        <v>428.40818229857632</v>
      </c>
    </row>
    <row r="1359" spans="1:28" x14ac:dyDescent="0.25">
      <c r="A1359" s="95">
        <v>2019</v>
      </c>
      <c r="B1359" s="95" t="s">
        <v>71</v>
      </c>
      <c r="C1359" s="52" t="s">
        <v>17</v>
      </c>
      <c r="D1359" s="5">
        <f>VLOOKUP(B1359,SWH!$A$4:$C$19,3,FALSE)</f>
        <v>2293.9899999999998</v>
      </c>
      <c r="E1359" s="5">
        <f>'90.1 Data-SI'!E1359*Convert!$B$6/Convert!$B$5/$D1359</f>
        <v>0</v>
      </c>
      <c r="F1359" s="5">
        <f>'90.1 Data-SI'!F1359*Convert!$B$7/Convert!$B$5/$D1359</f>
        <v>1.1078416984284056</v>
      </c>
      <c r="G1359" s="5">
        <f>'90.1 Data-SI'!G1359*Convert!$B$6/Convert!$B$5/$D1359</f>
        <v>34.061581688576574</v>
      </c>
      <c r="H1359" s="5">
        <f>'90.1 Data-SI'!H1359*Convert!$B$6/Convert!$B$5/$D1359</f>
        <v>91.76915669980157</v>
      </c>
      <c r="I1359" s="5">
        <f>'90.1 Data-SI'!I1359*Convert!$B$6/Convert!$B$5/$D1359</f>
        <v>14.802713951576854</v>
      </c>
      <c r="J1359" s="5">
        <f>'90.1 Data-SI'!J1359*Convert!$B$6/Convert!$B$5/$D1359</f>
        <v>74.512106756253431</v>
      </c>
      <c r="K1359" s="5">
        <f>'90.1 Data-SI'!K1359*Convert!$B$7/Convert!$B$5/$D1359</f>
        <v>0</v>
      </c>
      <c r="L1359" s="5">
        <f>'90.1 Data-SI'!L1359*Convert!$B$6/Convert!$B$5/$D1359</f>
        <v>0</v>
      </c>
      <c r="M1359" s="5">
        <f>'90.1 Data-SI'!M1359*Convert!$B$6/Convert!$B$5/$D1359</f>
        <v>51.790324330581704</v>
      </c>
      <c r="N1359" s="5">
        <f>'90.1 Data-SI'!N1359*Convert!$B$6/Convert!$B$5/$D1359</f>
        <v>0</v>
      </c>
      <c r="O1359" s="5">
        <f>'90.1 Data-SI'!O1359*Convert!$B$6/Convert!$B$5/$D1359</f>
        <v>0</v>
      </c>
      <c r="P1359" s="5">
        <f>'90.1 Data-SI'!P1359*Convert!$B$6/Convert!$B$5/$D1359</f>
        <v>0</v>
      </c>
      <c r="Q1359" s="5">
        <f>'90.1 Data-SI'!Q1359*Convert!$B$6/Convert!$B$5/$D1359</f>
        <v>0</v>
      </c>
      <c r="R1359" s="5">
        <f>'90.1 Data-SI'!R1359*Convert!$B$6/Convert!$B$5/$D1359</f>
        <v>0</v>
      </c>
      <c r="S1359" s="5">
        <f>'90.1 Data-SI'!S1359*Convert!$B$6/Convert!$B$5/$D1359</f>
        <v>0</v>
      </c>
      <c r="T1359" s="5">
        <f>'90.1 Data-SI'!T1359*Convert!$B$6/Convert!$B$5/$D1359</f>
        <v>0</v>
      </c>
      <c r="U1359" s="5">
        <f>'90.1 Data-SI'!U1359*Convert!$B$7/Convert!$B$5/$D1359</f>
        <v>12.028745645021219</v>
      </c>
      <c r="V1359" s="5">
        <f>'90.1 Data-SI'!V1359*Convert!$B$6/Convert!$B$5/$D1359</f>
        <v>0</v>
      </c>
      <c r="W1359" s="5">
        <f>'90.1 Data-SI'!W1359*Convert!$B$6/Convert!$B$5/$D1359</f>
        <v>85.851906019158278</v>
      </c>
      <c r="X1359" s="5">
        <f>'90.1 Data-SI'!X1359*Convert!$B$7/Convert!$B$5/$D1359</f>
        <v>1.1078416984284056</v>
      </c>
      <c r="Y1359" s="5">
        <f t="shared" si="44"/>
        <v>86.95974771758668</v>
      </c>
      <c r="Z1359" s="5">
        <f>'90.1 Data-SI'!Z1359*Convert!$B$6/Convert!$B$5/$D1359</f>
        <v>38.379679074451069</v>
      </c>
      <c r="AA1359" s="5">
        <f>'90.1 Data-SI'!AA1359*Convert!$B$6/Convert!$B$5/$D1359</f>
        <v>305.31172760125378</v>
      </c>
      <c r="AB1359" s="5">
        <f t="shared" si="45"/>
        <v>343.69140667570485</v>
      </c>
    </row>
    <row r="1360" spans="1:28" x14ac:dyDescent="0.25">
      <c r="A1360" s="95">
        <v>2019</v>
      </c>
      <c r="B1360" s="95" t="s">
        <v>71</v>
      </c>
      <c r="C1360" s="52" t="s">
        <v>14</v>
      </c>
      <c r="D1360" s="5">
        <f>VLOOKUP(B1360,SWH!$A$4:$C$19,3,FALSE)</f>
        <v>2293.9899999999998</v>
      </c>
      <c r="E1360" s="5">
        <f>'90.1 Data-SI'!E1360*Convert!$B$6/Convert!$B$5/$D1360</f>
        <v>0</v>
      </c>
      <c r="F1360" s="5">
        <f>'90.1 Data-SI'!F1360*Convert!$B$7/Convert!$B$5/$D1360</f>
        <v>52.533223287324233</v>
      </c>
      <c r="G1360" s="5">
        <f>'90.1 Data-SI'!G1360*Convert!$B$6/Convert!$B$5/$D1360</f>
        <v>51.583239731259127</v>
      </c>
      <c r="H1360" s="5">
        <f>'90.1 Data-SI'!H1360*Convert!$B$6/Convert!$B$5/$D1360</f>
        <v>91.711633199989748</v>
      </c>
      <c r="I1360" s="5">
        <f>'90.1 Data-SI'!I1360*Convert!$B$6/Convert!$B$5/$D1360</f>
        <v>14.829558251489036</v>
      </c>
      <c r="J1360" s="5">
        <f>'90.1 Data-SI'!J1360*Convert!$B$6/Convert!$B$5/$D1360</f>
        <v>74.512106756253431</v>
      </c>
      <c r="K1360" s="5">
        <f>'90.1 Data-SI'!K1360*Convert!$B$7/Convert!$B$5/$D1360</f>
        <v>0</v>
      </c>
      <c r="L1360" s="5">
        <f>'90.1 Data-SI'!L1360*Convert!$B$6/Convert!$B$5/$D1360</f>
        <v>0</v>
      </c>
      <c r="M1360" s="5">
        <f>'90.1 Data-SI'!M1360*Convert!$B$6/Convert!$B$5/$D1360</f>
        <v>55.747941117635406</v>
      </c>
      <c r="N1360" s="5">
        <f>'90.1 Data-SI'!N1360*Convert!$B$6/Convert!$B$5/$D1360</f>
        <v>0</v>
      </c>
      <c r="O1360" s="5">
        <f>'90.1 Data-SI'!O1360*Convert!$B$6/Convert!$B$5/$D1360</f>
        <v>0</v>
      </c>
      <c r="P1360" s="5">
        <f>'90.1 Data-SI'!P1360*Convert!$B$6/Convert!$B$5/$D1360</f>
        <v>0</v>
      </c>
      <c r="Q1360" s="5">
        <f>'90.1 Data-SI'!Q1360*Convert!$B$6/Convert!$B$5/$D1360</f>
        <v>0</v>
      </c>
      <c r="R1360" s="5">
        <f>'90.1 Data-SI'!R1360*Convert!$B$6/Convert!$B$5/$D1360</f>
        <v>0</v>
      </c>
      <c r="S1360" s="5">
        <f>'90.1 Data-SI'!S1360*Convert!$B$6/Convert!$B$5/$D1360</f>
        <v>0</v>
      </c>
      <c r="T1360" s="5">
        <f>'90.1 Data-SI'!T1360*Convert!$B$6/Convert!$B$5/$D1360</f>
        <v>0</v>
      </c>
      <c r="U1360" s="5">
        <f>'90.1 Data-SI'!U1360*Convert!$B$7/Convert!$B$5/$D1360</f>
        <v>12.371336501999671</v>
      </c>
      <c r="V1360" s="5">
        <f>'90.1 Data-SI'!V1360*Convert!$B$6/Convert!$B$5/$D1360</f>
        <v>0</v>
      </c>
      <c r="W1360" s="5">
        <f>'90.1 Data-SI'!W1360*Convert!$B$6/Convert!$B$5/$D1360</f>
        <v>107.33118084889455</v>
      </c>
      <c r="X1360" s="5">
        <f>'90.1 Data-SI'!X1360*Convert!$B$7/Convert!$B$5/$D1360</f>
        <v>52.533223287324233</v>
      </c>
      <c r="Y1360" s="5">
        <f t="shared" si="44"/>
        <v>159.86440413621878</v>
      </c>
      <c r="Z1360" s="5">
        <f>'90.1 Data-SI'!Z1360*Convert!$B$6/Convert!$B$5/$D1360</f>
        <v>189.62429967969445</v>
      </c>
      <c r="AA1360" s="5">
        <f>'90.1 Data-SI'!AA1360*Convert!$B$6/Convert!$B$5/$D1360</f>
        <v>478.00877873632123</v>
      </c>
      <c r="AB1360" s="5">
        <f t="shared" si="45"/>
        <v>667.63307841601568</v>
      </c>
    </row>
    <row r="1361" spans="1:28" x14ac:dyDescent="0.25">
      <c r="A1361" s="95">
        <v>2019</v>
      </c>
      <c r="B1361" s="95" t="s">
        <v>71</v>
      </c>
      <c r="C1361" s="52" t="s">
        <v>2</v>
      </c>
      <c r="D1361" s="5">
        <f>VLOOKUP(B1361,SWH!$A$4:$C$19,3,FALSE)</f>
        <v>2293.9899999999998</v>
      </c>
      <c r="E1361" s="5">
        <f>'90.1 Data-SI'!E1361*Convert!$B$6/Convert!$B$5/$D1361</f>
        <v>0</v>
      </c>
      <c r="F1361" s="5">
        <f>'90.1 Data-SI'!F1361*Convert!$B$7/Convert!$B$5/$D1361</f>
        <v>18.744051485257859</v>
      </c>
      <c r="G1361" s="5">
        <f>'90.1 Data-SI'!G1361*Convert!$B$6/Convert!$B$5/$D1361</f>
        <v>52.051097529728651</v>
      </c>
      <c r="H1361" s="5">
        <f>'90.1 Data-SI'!H1361*Convert!$B$6/Convert!$B$5/$D1361</f>
        <v>91.995415799061405</v>
      </c>
      <c r="I1361" s="5">
        <f>'90.1 Data-SI'!I1361*Convert!$B$6/Convert!$B$5/$D1361</f>
        <v>14.752860251739932</v>
      </c>
      <c r="J1361" s="5">
        <f>'90.1 Data-SI'!J1361*Convert!$B$6/Convert!$B$5/$D1361</f>
        <v>74.512106756253431</v>
      </c>
      <c r="K1361" s="5">
        <f>'90.1 Data-SI'!K1361*Convert!$B$7/Convert!$B$5/$D1361</f>
        <v>0</v>
      </c>
      <c r="L1361" s="5">
        <f>'90.1 Data-SI'!L1361*Convert!$B$6/Convert!$B$5/$D1361</f>
        <v>0</v>
      </c>
      <c r="M1361" s="5">
        <f>'90.1 Data-SI'!M1361*Convert!$B$6/Convert!$B$5/$D1361</f>
        <v>61.86077169763891</v>
      </c>
      <c r="N1361" s="5">
        <f>'90.1 Data-SI'!N1361*Convert!$B$6/Convert!$B$5/$D1361</f>
        <v>0</v>
      </c>
      <c r="O1361" s="5">
        <f>'90.1 Data-SI'!O1361*Convert!$B$6/Convert!$B$5/$D1361</f>
        <v>0</v>
      </c>
      <c r="P1361" s="5">
        <f>'90.1 Data-SI'!P1361*Convert!$B$6/Convert!$B$5/$D1361</f>
        <v>0</v>
      </c>
      <c r="Q1361" s="5">
        <f>'90.1 Data-SI'!Q1361*Convert!$B$6/Convert!$B$5/$D1361</f>
        <v>0</v>
      </c>
      <c r="R1361" s="5">
        <f>'90.1 Data-SI'!R1361*Convert!$B$6/Convert!$B$5/$D1361</f>
        <v>0</v>
      </c>
      <c r="S1361" s="5">
        <f>'90.1 Data-SI'!S1361*Convert!$B$6/Convert!$B$5/$D1361</f>
        <v>0</v>
      </c>
      <c r="T1361" s="5">
        <f>'90.1 Data-SI'!T1361*Convert!$B$6/Convert!$B$5/$D1361</f>
        <v>0</v>
      </c>
      <c r="U1361" s="5">
        <f>'90.1 Data-SI'!U1361*Convert!$B$7/Convert!$B$5/$D1361</f>
        <v>12.258452158320949</v>
      </c>
      <c r="V1361" s="5">
        <f>'90.1 Data-SI'!V1361*Convert!$B$6/Convert!$B$5/$D1361</f>
        <v>0</v>
      </c>
      <c r="W1361" s="5">
        <f>'90.1 Data-SI'!W1361*Convert!$B$6/Convert!$B$5/$D1361</f>
        <v>113.91186922736753</v>
      </c>
      <c r="X1361" s="5">
        <f>'90.1 Data-SI'!X1361*Convert!$B$7/Convert!$B$5/$D1361</f>
        <v>18.744051485257859</v>
      </c>
      <c r="Y1361" s="5">
        <f t="shared" si="44"/>
        <v>132.6559207126254</v>
      </c>
      <c r="Z1361" s="5">
        <f>'90.1 Data-SI'!Z1361*Convert!$B$6/Convert!$B$5/$D1361</f>
        <v>90.576502803703008</v>
      </c>
      <c r="AA1361" s="5">
        <f>'90.1 Data-SI'!AA1361*Convert!$B$6/Convert!$B$5/$D1361</f>
        <v>385.74875483812536</v>
      </c>
      <c r="AB1361" s="5">
        <f t="shared" si="45"/>
        <v>476.32525764182839</v>
      </c>
    </row>
    <row r="1362" spans="1:28" x14ac:dyDescent="0.25">
      <c r="A1362" s="95">
        <v>2019</v>
      </c>
      <c r="B1362" s="95" t="s">
        <v>71</v>
      </c>
      <c r="C1362" s="52" t="s">
        <v>18</v>
      </c>
      <c r="D1362" s="5">
        <f>VLOOKUP(B1362,SWH!$A$4:$C$19,3,FALSE)</f>
        <v>2293.9899999999998</v>
      </c>
      <c r="E1362" s="5">
        <f>'90.1 Data-SI'!E1362*Convert!$B$6/Convert!$B$5/$D1362</f>
        <v>0</v>
      </c>
      <c r="F1362" s="5">
        <f>'90.1 Data-SI'!F1362*Convert!$B$7/Convert!$B$5/$D1362</f>
        <v>34.855010023777119</v>
      </c>
      <c r="G1362" s="5">
        <f>'90.1 Data-SI'!G1362*Convert!$B$6/Convert!$B$5/$D1362</f>
        <v>14.936935451137781</v>
      </c>
      <c r="H1362" s="5">
        <f>'90.1 Data-SI'!H1362*Convert!$B$6/Convert!$B$5/$D1362</f>
        <v>93.2877770948338</v>
      </c>
      <c r="I1362" s="5">
        <f>'90.1 Data-SI'!I1362*Convert!$B$6/Convert!$B$5/$D1362</f>
        <v>14.841062951451402</v>
      </c>
      <c r="J1362" s="5">
        <f>'90.1 Data-SI'!J1362*Convert!$B$6/Convert!$B$5/$D1362</f>
        <v>74.512106756253431</v>
      </c>
      <c r="K1362" s="5">
        <f>'90.1 Data-SI'!K1362*Convert!$B$7/Convert!$B$5/$D1362</f>
        <v>0</v>
      </c>
      <c r="L1362" s="5">
        <f>'90.1 Data-SI'!L1362*Convert!$B$6/Convert!$B$5/$D1362</f>
        <v>0</v>
      </c>
      <c r="M1362" s="5">
        <f>'90.1 Data-SI'!M1362*Convert!$B$6/Convert!$B$5/$D1362</f>
        <v>56.7833641142483</v>
      </c>
      <c r="N1362" s="5">
        <f>'90.1 Data-SI'!N1362*Convert!$B$6/Convert!$B$5/$D1362</f>
        <v>0</v>
      </c>
      <c r="O1362" s="5">
        <f>'90.1 Data-SI'!O1362*Convert!$B$6/Convert!$B$5/$D1362</f>
        <v>0</v>
      </c>
      <c r="P1362" s="5">
        <f>'90.1 Data-SI'!P1362*Convert!$B$6/Convert!$B$5/$D1362</f>
        <v>0</v>
      </c>
      <c r="Q1362" s="5">
        <f>'90.1 Data-SI'!Q1362*Convert!$B$6/Convert!$B$5/$D1362</f>
        <v>0</v>
      </c>
      <c r="R1362" s="5">
        <f>'90.1 Data-SI'!R1362*Convert!$B$6/Convert!$B$5/$D1362</f>
        <v>0</v>
      </c>
      <c r="S1362" s="5">
        <f>'90.1 Data-SI'!S1362*Convert!$B$6/Convert!$B$5/$D1362</f>
        <v>0</v>
      </c>
      <c r="T1362" s="5">
        <f>'90.1 Data-SI'!T1362*Convert!$B$6/Convert!$B$5/$D1362</f>
        <v>0</v>
      </c>
      <c r="U1362" s="5">
        <f>'90.1 Data-SI'!U1362*Convert!$B$7/Convert!$B$5/$D1362</f>
        <v>12.488158671620678</v>
      </c>
      <c r="V1362" s="5">
        <f>'90.1 Data-SI'!V1362*Convert!$B$6/Convert!$B$5/$D1362</f>
        <v>0</v>
      </c>
      <c r="W1362" s="5">
        <f>'90.1 Data-SI'!W1362*Convert!$B$6/Convert!$B$5/$D1362</f>
        <v>71.720299565386071</v>
      </c>
      <c r="X1362" s="5">
        <f>'90.1 Data-SI'!X1362*Convert!$B$7/Convert!$B$5/$D1362</f>
        <v>34.855010023777119</v>
      </c>
      <c r="Y1362" s="5">
        <f t="shared" si="44"/>
        <v>106.5753095891632</v>
      </c>
      <c r="Z1362" s="5">
        <f>'90.1 Data-SI'!Z1362*Convert!$B$6/Convert!$B$5/$D1362</f>
        <v>138.31717274753208</v>
      </c>
      <c r="AA1362" s="5">
        <f>'90.1 Data-SI'!AA1362*Convert!$B$6/Convert!$B$5/$D1362</f>
        <v>392.67458421546939</v>
      </c>
      <c r="AB1362" s="5">
        <f t="shared" si="45"/>
        <v>530.99175696300154</v>
      </c>
    </row>
    <row r="1363" spans="1:28" x14ac:dyDescent="0.25">
      <c r="A1363" s="95">
        <v>2019</v>
      </c>
      <c r="B1363" s="95" t="s">
        <v>71</v>
      </c>
      <c r="C1363" s="52" t="s">
        <v>4</v>
      </c>
      <c r="D1363" s="5">
        <f>VLOOKUP(B1363,SWH!$A$4:$C$19,3,FALSE)</f>
        <v>2293.9899999999998</v>
      </c>
      <c r="E1363" s="5">
        <f>'90.1 Data-SI'!E1363*Convert!$B$6/Convert!$B$5/$D1363</f>
        <v>0</v>
      </c>
      <c r="F1363" s="5">
        <f>'90.1 Data-SI'!F1363*Convert!$B$7/Convert!$B$5/$D1363</f>
        <v>81.365984836706176</v>
      </c>
      <c r="G1363" s="5">
        <f>'90.1 Data-SI'!G1363*Convert!$B$6/Convert!$B$5/$D1363</f>
        <v>29.74348430270209</v>
      </c>
      <c r="H1363" s="5">
        <f>'90.1 Data-SI'!H1363*Convert!$B$6/Convert!$B$5/$D1363</f>
        <v>91.638770100228086</v>
      </c>
      <c r="I1363" s="5">
        <f>'90.1 Data-SI'!I1363*Convert!$B$6/Convert!$B$5/$D1363</f>
        <v>14.779704551652118</v>
      </c>
      <c r="J1363" s="5">
        <f>'90.1 Data-SI'!J1363*Convert!$B$6/Convert!$B$5/$D1363</f>
        <v>74.512106756253431</v>
      </c>
      <c r="K1363" s="5">
        <f>'90.1 Data-SI'!K1363*Convert!$B$7/Convert!$B$5/$D1363</f>
        <v>0</v>
      </c>
      <c r="L1363" s="5">
        <f>'90.1 Data-SI'!L1363*Convert!$B$6/Convert!$B$5/$D1363</f>
        <v>0</v>
      </c>
      <c r="M1363" s="5">
        <f>'90.1 Data-SI'!M1363*Convert!$B$6/Convert!$B$5/$D1363</f>
        <v>57.209038012855814</v>
      </c>
      <c r="N1363" s="5">
        <f>'90.1 Data-SI'!N1363*Convert!$B$6/Convert!$B$5/$D1363</f>
        <v>0</v>
      </c>
      <c r="O1363" s="5">
        <f>'90.1 Data-SI'!O1363*Convert!$B$6/Convert!$B$5/$D1363</f>
        <v>0</v>
      </c>
      <c r="P1363" s="5">
        <f>'90.1 Data-SI'!P1363*Convert!$B$6/Convert!$B$5/$D1363</f>
        <v>0</v>
      </c>
      <c r="Q1363" s="5">
        <f>'90.1 Data-SI'!Q1363*Convert!$B$6/Convert!$B$5/$D1363</f>
        <v>0</v>
      </c>
      <c r="R1363" s="5">
        <f>'90.1 Data-SI'!R1363*Convert!$B$6/Convert!$B$5/$D1363</f>
        <v>0</v>
      </c>
      <c r="S1363" s="5">
        <f>'90.1 Data-SI'!S1363*Convert!$B$6/Convert!$B$5/$D1363</f>
        <v>0</v>
      </c>
      <c r="T1363" s="5">
        <f>'90.1 Data-SI'!T1363*Convert!$B$6/Convert!$B$5/$D1363</f>
        <v>0</v>
      </c>
      <c r="U1363" s="5">
        <f>'90.1 Data-SI'!U1363*Convert!$B$7/Convert!$B$5/$D1363</f>
        <v>12.695550837914146</v>
      </c>
      <c r="V1363" s="5">
        <f>'90.1 Data-SI'!V1363*Convert!$B$6/Convert!$B$5/$D1363</f>
        <v>0</v>
      </c>
      <c r="W1363" s="5">
        <f>'90.1 Data-SI'!W1363*Convert!$B$6/Convert!$B$5/$D1363</f>
        <v>86.9525223155579</v>
      </c>
      <c r="X1363" s="5">
        <f>'90.1 Data-SI'!X1363*Convert!$B$7/Convert!$B$5/$D1363</f>
        <v>81.365984836706176</v>
      </c>
      <c r="Y1363" s="5">
        <f t="shared" si="44"/>
        <v>168.31850715226409</v>
      </c>
      <c r="Z1363" s="5">
        <f>'90.1 Data-SI'!Z1363*Convert!$B$6/Convert!$B$5/$D1363</f>
        <v>274.80893310103556</v>
      </c>
      <c r="AA1363" s="5">
        <f>'90.1 Data-SI'!AA1363*Convert!$B$6/Convert!$B$5/$D1363</f>
        <v>542.68820192473959</v>
      </c>
      <c r="AB1363" s="5">
        <f t="shared" si="45"/>
        <v>817.49713502577515</v>
      </c>
    </row>
    <row r="1364" spans="1:28" x14ac:dyDescent="0.25">
      <c r="A1364" s="95">
        <v>2019</v>
      </c>
      <c r="B1364" s="95" t="s">
        <v>71</v>
      </c>
      <c r="C1364" s="52" t="s">
        <v>5</v>
      </c>
      <c r="D1364" s="5">
        <f>VLOOKUP(B1364,SWH!$A$4:$C$19,3,FALSE)</f>
        <v>2293.9899999999998</v>
      </c>
      <c r="E1364" s="5">
        <f>'90.1 Data-SI'!E1364*Convert!$B$6/Convert!$B$5/$D1364</f>
        <v>0</v>
      </c>
      <c r="F1364" s="5">
        <f>'90.1 Data-SI'!F1364*Convert!$B$7/Convert!$B$5/$D1364</f>
        <v>45.261371380578538</v>
      </c>
      <c r="G1364" s="5">
        <f>'90.1 Data-SI'!G1364*Convert!$B$6/Convert!$B$5/$D1364</f>
        <v>36.757516379757547</v>
      </c>
      <c r="H1364" s="5">
        <f>'90.1 Data-SI'!H1364*Convert!$B$6/Convert!$B$5/$D1364</f>
        <v>92.536136697292591</v>
      </c>
      <c r="I1364" s="5">
        <f>'90.1 Data-SI'!I1364*Convert!$B$6/Convert!$B$5/$D1364</f>
        <v>14.810383751551761</v>
      </c>
      <c r="J1364" s="5">
        <f>'90.1 Data-SI'!J1364*Convert!$B$6/Convert!$B$5/$D1364</f>
        <v>74.512106756253431</v>
      </c>
      <c r="K1364" s="5">
        <f>'90.1 Data-SI'!K1364*Convert!$B$7/Convert!$B$5/$D1364</f>
        <v>0</v>
      </c>
      <c r="L1364" s="5">
        <f>'90.1 Data-SI'!L1364*Convert!$B$6/Convert!$B$5/$D1364</f>
        <v>0</v>
      </c>
      <c r="M1364" s="5">
        <f>'90.1 Data-SI'!M1364*Convert!$B$6/Convert!$B$5/$D1364</f>
        <v>64.32661238957256</v>
      </c>
      <c r="N1364" s="5">
        <f>'90.1 Data-SI'!N1364*Convert!$B$6/Convert!$B$5/$D1364</f>
        <v>0</v>
      </c>
      <c r="O1364" s="5">
        <f>'90.1 Data-SI'!O1364*Convert!$B$6/Convert!$B$5/$D1364</f>
        <v>0</v>
      </c>
      <c r="P1364" s="5">
        <f>'90.1 Data-SI'!P1364*Convert!$B$6/Convert!$B$5/$D1364</f>
        <v>0</v>
      </c>
      <c r="Q1364" s="5">
        <f>'90.1 Data-SI'!Q1364*Convert!$B$6/Convert!$B$5/$D1364</f>
        <v>0</v>
      </c>
      <c r="R1364" s="5">
        <f>'90.1 Data-SI'!R1364*Convert!$B$6/Convert!$B$5/$D1364</f>
        <v>0</v>
      </c>
      <c r="S1364" s="5">
        <f>'90.1 Data-SI'!S1364*Convert!$B$6/Convert!$B$5/$D1364</f>
        <v>0</v>
      </c>
      <c r="T1364" s="5">
        <f>'90.1 Data-SI'!T1364*Convert!$B$6/Convert!$B$5/$D1364</f>
        <v>0</v>
      </c>
      <c r="U1364" s="5">
        <f>'90.1 Data-SI'!U1364*Convert!$B$7/Convert!$B$5/$D1364</f>
        <v>12.6010430152994</v>
      </c>
      <c r="V1364" s="5">
        <f>'90.1 Data-SI'!V1364*Convert!$B$6/Convert!$B$5/$D1364</f>
        <v>0</v>
      </c>
      <c r="W1364" s="5">
        <f>'90.1 Data-SI'!W1364*Convert!$B$6/Convert!$B$5/$D1364</f>
        <v>101.08412876933012</v>
      </c>
      <c r="X1364" s="5">
        <f>'90.1 Data-SI'!X1364*Convert!$B$7/Convert!$B$5/$D1364</f>
        <v>45.261371380578538</v>
      </c>
      <c r="Y1364" s="5">
        <f t="shared" si="44"/>
        <v>146.34550014990867</v>
      </c>
      <c r="Z1364" s="5">
        <f>'90.1 Data-SI'!Z1364*Convert!$B$6/Convert!$B$5/$D1364</f>
        <v>169.05006124699759</v>
      </c>
      <c r="AA1364" s="5">
        <f>'90.1 Data-SI'!AA1364*Convert!$B$6/Convert!$B$5/$D1364</f>
        <v>451.98898232143796</v>
      </c>
      <c r="AB1364" s="5">
        <f t="shared" si="45"/>
        <v>621.03904356843555</v>
      </c>
    </row>
    <row r="1365" spans="1:28" x14ac:dyDescent="0.25">
      <c r="A1365" s="95">
        <v>2019</v>
      </c>
      <c r="B1365" s="95" t="s">
        <v>71</v>
      </c>
      <c r="C1365" s="52" t="s">
        <v>15</v>
      </c>
      <c r="D1365" s="5">
        <f>VLOOKUP(B1365,SWH!$A$4:$C$19,3,FALSE)</f>
        <v>2293.9899999999998</v>
      </c>
      <c r="E1365" s="5">
        <f>'90.1 Data-SI'!E1365*Convert!$B$6/Convert!$B$5/$D1365</f>
        <v>0</v>
      </c>
      <c r="F1365" s="5">
        <f>'90.1 Data-SI'!F1365*Convert!$B$7/Convert!$B$5/$D1365</f>
        <v>41.484996301930991</v>
      </c>
      <c r="G1365" s="5">
        <f>'90.1 Data-SI'!G1365*Convert!$B$6/Convert!$B$5/$D1365</f>
        <v>6.3314198792884406</v>
      </c>
      <c r="H1365" s="5">
        <f>'90.1 Data-SI'!H1365*Convert!$B$6/Convert!$B$5/$D1365</f>
        <v>92.635844096966423</v>
      </c>
      <c r="I1365" s="5">
        <f>'90.1 Data-SI'!I1365*Convert!$B$6/Convert!$B$5/$D1365</f>
        <v>14.82572335150158</v>
      </c>
      <c r="J1365" s="5">
        <f>'90.1 Data-SI'!J1365*Convert!$B$6/Convert!$B$5/$D1365</f>
        <v>74.512106756253431</v>
      </c>
      <c r="K1365" s="5">
        <f>'90.1 Data-SI'!K1365*Convert!$B$7/Convert!$B$5/$D1365</f>
        <v>0</v>
      </c>
      <c r="L1365" s="5">
        <f>'90.1 Data-SI'!L1365*Convert!$B$6/Convert!$B$5/$D1365</f>
        <v>0</v>
      </c>
      <c r="M1365" s="5">
        <f>'90.1 Data-SI'!M1365*Convert!$B$6/Convert!$B$5/$D1365</f>
        <v>55.951190816970531</v>
      </c>
      <c r="N1365" s="5">
        <f>'90.1 Data-SI'!N1365*Convert!$B$6/Convert!$B$5/$D1365</f>
        <v>0</v>
      </c>
      <c r="O1365" s="5">
        <f>'90.1 Data-SI'!O1365*Convert!$B$6/Convert!$B$5/$D1365</f>
        <v>0</v>
      </c>
      <c r="P1365" s="5">
        <f>'90.1 Data-SI'!P1365*Convert!$B$6/Convert!$B$5/$D1365</f>
        <v>0</v>
      </c>
      <c r="Q1365" s="5">
        <f>'90.1 Data-SI'!Q1365*Convert!$B$6/Convert!$B$5/$D1365</f>
        <v>0</v>
      </c>
      <c r="R1365" s="5">
        <f>'90.1 Data-SI'!R1365*Convert!$B$6/Convert!$B$5/$D1365</f>
        <v>0</v>
      </c>
      <c r="S1365" s="5">
        <f>'90.1 Data-SI'!S1365*Convert!$B$6/Convert!$B$5/$D1365</f>
        <v>0</v>
      </c>
      <c r="T1365" s="5">
        <f>'90.1 Data-SI'!T1365*Convert!$B$6/Convert!$B$5/$D1365</f>
        <v>0</v>
      </c>
      <c r="U1365" s="5">
        <f>'90.1 Data-SI'!U1365*Convert!$B$7/Convert!$B$5/$D1365</f>
        <v>12.67192388226046</v>
      </c>
      <c r="V1365" s="5">
        <f>'90.1 Data-SI'!V1365*Convert!$B$6/Convert!$B$5/$D1365</f>
        <v>0</v>
      </c>
      <c r="W1365" s="5">
        <f>'90.1 Data-SI'!W1365*Convert!$B$6/Convert!$B$5/$D1365</f>
        <v>62.282610696258971</v>
      </c>
      <c r="X1365" s="5">
        <f>'90.1 Data-SI'!X1365*Convert!$B$7/Convert!$B$5/$D1365</f>
        <v>41.484996301930991</v>
      </c>
      <c r="Y1365" s="5">
        <f t="shared" si="44"/>
        <v>103.76760699818996</v>
      </c>
      <c r="Z1365" s="5">
        <f>'90.1 Data-SI'!Z1365*Convert!$B$6/Convert!$B$5/$D1365</f>
        <v>158.22413858241171</v>
      </c>
      <c r="AA1365" s="5">
        <f>'90.1 Data-SI'!AA1365*Convert!$B$6/Convert!$B$5/$D1365</f>
        <v>402.48042348339214</v>
      </c>
      <c r="AB1365" s="5">
        <f t="shared" si="45"/>
        <v>560.70456206580388</v>
      </c>
    </row>
    <row r="1366" spans="1:28" x14ac:dyDescent="0.25">
      <c r="A1366" s="95">
        <v>2019</v>
      </c>
      <c r="B1366" s="95" t="s">
        <v>71</v>
      </c>
      <c r="C1366" s="52" t="s">
        <v>16</v>
      </c>
      <c r="D1366" s="5">
        <f>VLOOKUP(B1366,SWH!$A$4:$C$19,3,FALSE)</f>
        <v>2293.9899999999998</v>
      </c>
      <c r="E1366" s="5">
        <f>'90.1 Data-SI'!E1366*Convert!$B$6/Convert!$B$5/$D1366</f>
        <v>0</v>
      </c>
      <c r="F1366" s="5">
        <f>'90.1 Data-SI'!F1366*Convert!$B$7/Convert!$B$5/$D1366</f>
        <v>110.75529245259716</v>
      </c>
      <c r="G1366" s="5">
        <f>'90.1 Data-SI'!G1366*Convert!$B$6/Convert!$B$5/$D1366</f>
        <v>33.340620490935009</v>
      </c>
      <c r="H1366" s="5">
        <f>'90.1 Data-SI'!H1366*Convert!$B$6/Convert!$B$5/$D1366</f>
        <v>103.23550766229245</v>
      </c>
      <c r="I1366" s="5">
        <f>'90.1 Data-SI'!I1366*Convert!$B$6/Convert!$B$5/$D1366</f>
        <v>14.802713951576854</v>
      </c>
      <c r="J1366" s="5">
        <f>'90.1 Data-SI'!J1366*Convert!$B$6/Convert!$B$5/$D1366</f>
        <v>74.512106756253431</v>
      </c>
      <c r="K1366" s="5">
        <f>'90.1 Data-SI'!K1366*Convert!$B$7/Convert!$B$5/$D1366</f>
        <v>0</v>
      </c>
      <c r="L1366" s="5">
        <f>'90.1 Data-SI'!L1366*Convert!$B$6/Convert!$B$5/$D1366</f>
        <v>0</v>
      </c>
      <c r="M1366" s="5">
        <f>'90.1 Data-SI'!M1366*Convert!$B$6/Convert!$B$5/$D1366</f>
        <v>62.719789294828857</v>
      </c>
      <c r="N1366" s="5">
        <f>'90.1 Data-SI'!N1366*Convert!$B$6/Convert!$B$5/$D1366</f>
        <v>0</v>
      </c>
      <c r="O1366" s="5">
        <f>'90.1 Data-SI'!O1366*Convert!$B$6/Convert!$B$5/$D1366</f>
        <v>0</v>
      </c>
      <c r="P1366" s="5">
        <f>'90.1 Data-SI'!P1366*Convert!$B$6/Convert!$B$5/$D1366</f>
        <v>0</v>
      </c>
      <c r="Q1366" s="5">
        <f>'90.1 Data-SI'!Q1366*Convert!$B$6/Convert!$B$5/$D1366</f>
        <v>0</v>
      </c>
      <c r="R1366" s="5">
        <f>'90.1 Data-SI'!R1366*Convert!$B$6/Convert!$B$5/$D1366</f>
        <v>0</v>
      </c>
      <c r="S1366" s="5">
        <f>'90.1 Data-SI'!S1366*Convert!$B$6/Convert!$B$5/$D1366</f>
        <v>0</v>
      </c>
      <c r="T1366" s="5">
        <f>'90.1 Data-SI'!T1366*Convert!$B$6/Convert!$B$5/$D1366</f>
        <v>0</v>
      </c>
      <c r="U1366" s="5">
        <f>'90.1 Data-SI'!U1366*Convert!$B$7/Convert!$B$5/$D1366</f>
        <v>12.934445611745865</v>
      </c>
      <c r="V1366" s="5">
        <f>'90.1 Data-SI'!V1366*Convert!$B$6/Convert!$B$5/$D1366</f>
        <v>0</v>
      </c>
      <c r="W1366" s="5">
        <f>'90.1 Data-SI'!W1366*Convert!$B$6/Convert!$B$5/$D1366</f>
        <v>96.060409785763881</v>
      </c>
      <c r="X1366" s="5">
        <f>'90.1 Data-SI'!X1366*Convert!$B$7/Convert!$B$5/$D1366</f>
        <v>110.75529245259716</v>
      </c>
      <c r="Y1366" s="5">
        <f t="shared" si="44"/>
        <v>206.81570223836104</v>
      </c>
      <c r="Z1366" s="5">
        <f>'90.1 Data-SI'!Z1366*Convert!$B$6/Convert!$B$5/$D1366</f>
        <v>361.37029561787307</v>
      </c>
      <c r="AA1366" s="5">
        <f>'90.1 Data-SI'!AA1366*Convert!$B$6/Convert!$B$5/$D1366</f>
        <v>649.97719887377218</v>
      </c>
      <c r="AB1366" s="5">
        <f t="shared" si="45"/>
        <v>1011.3474944916452</v>
      </c>
    </row>
    <row r="1367" spans="1:28" x14ac:dyDescent="0.25">
      <c r="A1367" s="95">
        <v>2019</v>
      </c>
      <c r="B1367" s="95" t="s">
        <v>71</v>
      </c>
      <c r="C1367" s="52" t="s">
        <v>9</v>
      </c>
      <c r="D1367" s="5">
        <f>VLOOKUP(B1367,SWH!$A$4:$C$19,3,FALSE)</f>
        <v>2293.9899999999998</v>
      </c>
      <c r="E1367" s="5">
        <f>'90.1 Data-SI'!E1367*Convert!$B$6/Convert!$B$5/$D1367</f>
        <v>0</v>
      </c>
      <c r="F1367" s="5">
        <f>'90.1 Data-SI'!F1367*Convert!$B$7/Convert!$B$5/$D1367</f>
        <v>75.790023302436182</v>
      </c>
      <c r="G1367" s="5">
        <f>'90.1 Data-SI'!G1367*Convert!$B$6/Convert!$B$5/$D1367</f>
        <v>22.917362325031931</v>
      </c>
      <c r="H1367" s="5">
        <f>'90.1 Data-SI'!H1367*Convert!$B$6/Convert!$B$5/$D1367</f>
        <v>103.59598826111322</v>
      </c>
      <c r="I1367" s="5">
        <f>'90.1 Data-SI'!I1367*Convert!$B$6/Convert!$B$5/$D1367</f>
        <v>14.775869651664664</v>
      </c>
      <c r="J1367" s="5">
        <f>'90.1 Data-SI'!J1367*Convert!$B$6/Convert!$B$5/$D1367</f>
        <v>74.512106756253431</v>
      </c>
      <c r="K1367" s="5">
        <f>'90.1 Data-SI'!K1367*Convert!$B$7/Convert!$B$5/$D1367</f>
        <v>0</v>
      </c>
      <c r="L1367" s="5">
        <f>'90.1 Data-SI'!L1367*Convert!$B$6/Convert!$B$5/$D1367</f>
        <v>0</v>
      </c>
      <c r="M1367" s="5">
        <f>'90.1 Data-SI'!M1367*Convert!$B$6/Convert!$B$5/$D1367</f>
        <v>64.165546590099439</v>
      </c>
      <c r="N1367" s="5">
        <f>'90.1 Data-SI'!N1367*Convert!$B$6/Convert!$B$5/$D1367</f>
        <v>0</v>
      </c>
      <c r="O1367" s="5">
        <f>'90.1 Data-SI'!O1367*Convert!$B$6/Convert!$B$5/$D1367</f>
        <v>0</v>
      </c>
      <c r="P1367" s="5">
        <f>'90.1 Data-SI'!P1367*Convert!$B$6/Convert!$B$5/$D1367</f>
        <v>0</v>
      </c>
      <c r="Q1367" s="5">
        <f>'90.1 Data-SI'!Q1367*Convert!$B$6/Convert!$B$5/$D1367</f>
        <v>0</v>
      </c>
      <c r="R1367" s="5">
        <f>'90.1 Data-SI'!R1367*Convert!$B$6/Convert!$B$5/$D1367</f>
        <v>0</v>
      </c>
      <c r="S1367" s="5">
        <f>'90.1 Data-SI'!S1367*Convert!$B$6/Convert!$B$5/$D1367</f>
        <v>0</v>
      </c>
      <c r="T1367" s="5">
        <f>'90.1 Data-SI'!T1367*Convert!$B$6/Convert!$B$5/$D1367</f>
        <v>0</v>
      </c>
      <c r="U1367" s="5">
        <f>'90.1 Data-SI'!U1367*Convert!$B$7/Convert!$B$5/$D1367</f>
        <v>12.87406561396422</v>
      </c>
      <c r="V1367" s="5">
        <f>'90.1 Data-SI'!V1367*Convert!$B$6/Convert!$B$5/$D1367</f>
        <v>0</v>
      </c>
      <c r="W1367" s="5">
        <f>'90.1 Data-SI'!W1367*Convert!$B$6/Convert!$B$5/$D1367</f>
        <v>87.08290891513137</v>
      </c>
      <c r="X1367" s="5">
        <f>'90.1 Data-SI'!X1367*Convert!$B$7/Convert!$B$5/$D1367</f>
        <v>75.790023302436182</v>
      </c>
      <c r="Y1367" s="5">
        <f t="shared" si="44"/>
        <v>162.87293221756755</v>
      </c>
      <c r="Z1367" s="5">
        <f>'90.1 Data-SI'!Z1367*Convert!$B$6/Convert!$B$5/$D1367</f>
        <v>259.03982435262003</v>
      </c>
      <c r="AA1367" s="5">
        <f>'90.1 Data-SI'!AA1367*Convert!$B$6/Convert!$B$5/$D1367</f>
        <v>539.00669793678276</v>
      </c>
      <c r="AB1367" s="5">
        <f t="shared" si="45"/>
        <v>798.04652228940279</v>
      </c>
    </row>
    <row r="1368" spans="1:28" x14ac:dyDescent="0.25">
      <c r="A1368" s="95">
        <v>2019</v>
      </c>
      <c r="B1368" s="95" t="s">
        <v>71</v>
      </c>
      <c r="C1368" s="52" t="s">
        <v>12</v>
      </c>
      <c r="D1368" s="5">
        <f>VLOOKUP(B1368,SWH!$A$4:$C$19,3,FALSE)</f>
        <v>2293.9899999999998</v>
      </c>
      <c r="E1368" s="5">
        <f>'90.1 Data-SI'!E1368*Convert!$B$6/Convert!$B$5/$D1368</f>
        <v>0</v>
      </c>
      <c r="F1368" s="5">
        <f>'90.1 Data-SI'!F1368*Convert!$B$7/Convert!$B$5/$D1368</f>
        <v>77.902010616146256</v>
      </c>
      <c r="G1368" s="5">
        <f>'90.1 Data-SI'!G1368*Convert!$B$6/Convert!$B$5/$D1368</f>
        <v>25.364028517028313</v>
      </c>
      <c r="H1368" s="5">
        <f>'90.1 Data-SI'!H1368*Convert!$B$6/Convert!$B$5/$D1368</f>
        <v>102.20008466567955</v>
      </c>
      <c r="I1368" s="5">
        <f>'90.1 Data-SI'!I1368*Convert!$B$6/Convert!$B$5/$D1368</f>
        <v>14.829558251489036</v>
      </c>
      <c r="J1368" s="5">
        <f>'90.1 Data-SI'!J1368*Convert!$B$6/Convert!$B$5/$D1368</f>
        <v>74.512106756253431</v>
      </c>
      <c r="K1368" s="5">
        <f>'90.1 Data-SI'!K1368*Convert!$B$7/Convert!$B$5/$D1368</f>
        <v>0</v>
      </c>
      <c r="L1368" s="5">
        <f>'90.1 Data-SI'!L1368*Convert!$B$6/Convert!$B$5/$D1368</f>
        <v>0</v>
      </c>
      <c r="M1368" s="5">
        <f>'90.1 Data-SI'!M1368*Convert!$B$6/Convert!$B$5/$D1368</f>
        <v>61.185829299846809</v>
      </c>
      <c r="N1368" s="5">
        <f>'90.1 Data-SI'!N1368*Convert!$B$6/Convert!$B$5/$D1368</f>
        <v>0</v>
      </c>
      <c r="O1368" s="5">
        <f>'90.1 Data-SI'!O1368*Convert!$B$6/Convert!$B$5/$D1368</f>
        <v>0</v>
      </c>
      <c r="P1368" s="5">
        <f>'90.1 Data-SI'!P1368*Convert!$B$6/Convert!$B$5/$D1368</f>
        <v>0</v>
      </c>
      <c r="Q1368" s="5">
        <f>'90.1 Data-SI'!Q1368*Convert!$B$6/Convert!$B$5/$D1368</f>
        <v>0</v>
      </c>
      <c r="R1368" s="5">
        <f>'90.1 Data-SI'!R1368*Convert!$B$6/Convert!$B$5/$D1368</f>
        <v>0</v>
      </c>
      <c r="S1368" s="5">
        <f>'90.1 Data-SI'!S1368*Convert!$B$6/Convert!$B$5/$D1368</f>
        <v>7.2364562763278544</v>
      </c>
      <c r="T1368" s="5">
        <f>'90.1 Data-SI'!T1368*Convert!$B$6/Convert!$B$5/$D1368</f>
        <v>0</v>
      </c>
      <c r="U1368" s="5">
        <f>'90.1 Data-SI'!U1368*Convert!$B$7/Convert!$B$5/$D1368</f>
        <v>13.214031253647819</v>
      </c>
      <c r="V1368" s="5">
        <f>'90.1 Data-SI'!V1368*Convert!$B$6/Convert!$B$5/$D1368</f>
        <v>0</v>
      </c>
      <c r="W1368" s="5">
        <f>'90.1 Data-SI'!W1368*Convert!$B$6/Convert!$B$5/$D1368</f>
        <v>93.786314093202975</v>
      </c>
      <c r="X1368" s="5">
        <f>'90.1 Data-SI'!X1368*Convert!$B$7/Convert!$B$5/$D1368</f>
        <v>77.902010616146256</v>
      </c>
      <c r="Y1368" s="5">
        <f t="shared" si="44"/>
        <v>171.68832470934922</v>
      </c>
      <c r="Z1368" s="5">
        <f>'90.1 Data-SI'!Z1368*Convert!$B$6/Convert!$B$5/$D1368</f>
        <v>266.2034175291862</v>
      </c>
      <c r="AA1368" s="5">
        <f>'90.1 Data-SI'!AA1368*Convert!$B$6/Convert!$B$5/$D1368</f>
        <v>551.5314812958112</v>
      </c>
      <c r="AB1368" s="5">
        <f t="shared" si="45"/>
        <v>817.73489882499734</v>
      </c>
    </row>
    <row r="1369" spans="1:28" x14ac:dyDescent="0.25">
      <c r="A1369" s="95">
        <v>2019</v>
      </c>
      <c r="B1369" s="95" t="s">
        <v>71</v>
      </c>
      <c r="C1369" s="52" t="s">
        <v>8</v>
      </c>
      <c r="D1369" s="5">
        <f>VLOOKUP(B1369,SWH!$A$4:$C$19,3,FALSE)</f>
        <v>2293.9899999999998</v>
      </c>
      <c r="E1369" s="5">
        <f>'90.1 Data-SI'!E1369*Convert!$B$6/Convert!$B$5/$D1369</f>
        <v>0</v>
      </c>
      <c r="F1369" s="5">
        <f>'90.1 Data-SI'!F1369*Convert!$B$7/Convert!$B$5/$D1369</f>
        <v>116.60690180282684</v>
      </c>
      <c r="G1369" s="5">
        <f>'90.1 Data-SI'!G1369*Convert!$B$6/Convert!$B$5/$D1369</f>
        <v>11.462516062503422</v>
      </c>
      <c r="H1369" s="5">
        <f>'90.1 Data-SI'!H1369*Convert!$B$6/Convert!$B$5/$D1369</f>
        <v>104.05234135962037</v>
      </c>
      <c r="I1369" s="5">
        <f>'90.1 Data-SI'!I1369*Convert!$B$6/Convert!$B$5/$D1369</f>
        <v>15.086496550648532</v>
      </c>
      <c r="J1369" s="5">
        <f>'90.1 Data-SI'!J1369*Convert!$B$6/Convert!$B$5/$D1369</f>
        <v>74.512106756253431</v>
      </c>
      <c r="K1369" s="5">
        <f>'90.1 Data-SI'!K1369*Convert!$B$7/Convert!$B$5/$D1369</f>
        <v>0</v>
      </c>
      <c r="L1369" s="5">
        <f>'90.1 Data-SI'!L1369*Convert!$B$6/Convert!$B$5/$D1369</f>
        <v>0</v>
      </c>
      <c r="M1369" s="5">
        <f>'90.1 Data-SI'!M1369*Convert!$B$6/Convert!$B$5/$D1369</f>
        <v>67.946757977730215</v>
      </c>
      <c r="N1369" s="5">
        <f>'90.1 Data-SI'!N1369*Convert!$B$6/Convert!$B$5/$D1369</f>
        <v>0</v>
      </c>
      <c r="O1369" s="5">
        <f>'90.1 Data-SI'!O1369*Convert!$B$6/Convert!$B$5/$D1369</f>
        <v>0</v>
      </c>
      <c r="P1369" s="5">
        <f>'90.1 Data-SI'!P1369*Convert!$B$6/Convert!$B$5/$D1369</f>
        <v>0</v>
      </c>
      <c r="Q1369" s="5">
        <f>'90.1 Data-SI'!Q1369*Convert!$B$6/Convert!$B$5/$D1369</f>
        <v>0</v>
      </c>
      <c r="R1369" s="5">
        <f>'90.1 Data-SI'!R1369*Convert!$B$6/Convert!$B$5/$D1369</f>
        <v>0</v>
      </c>
      <c r="S1369" s="5">
        <f>'90.1 Data-SI'!S1369*Convert!$B$6/Convert!$B$5/$D1369</f>
        <v>7.4742200755500727</v>
      </c>
      <c r="T1369" s="5">
        <f>'90.1 Data-SI'!T1369*Convert!$B$6/Convert!$B$5/$D1369</f>
        <v>0</v>
      </c>
      <c r="U1369" s="5">
        <f>'90.1 Data-SI'!U1369*Convert!$B$7/Convert!$B$5/$D1369</f>
        <v>13.594687761401655</v>
      </c>
      <c r="V1369" s="5">
        <f>'90.1 Data-SI'!V1369*Convert!$B$6/Convert!$B$5/$D1369</f>
        <v>0</v>
      </c>
      <c r="W1369" s="5">
        <f>'90.1 Data-SI'!W1369*Convert!$B$6/Convert!$B$5/$D1369</f>
        <v>86.883494115783705</v>
      </c>
      <c r="X1369" s="5">
        <f>'90.1 Data-SI'!X1369*Convert!$B$7/Convert!$B$5/$D1369</f>
        <v>116.60690180282684</v>
      </c>
      <c r="Y1369" s="5">
        <f t="shared" si="44"/>
        <v>203.49039591861055</v>
      </c>
      <c r="Z1369" s="5">
        <f>'90.1 Data-SI'!Z1369*Convert!$B$6/Convert!$B$5/$D1369</f>
        <v>380.39523445563793</v>
      </c>
      <c r="AA1369" s="5">
        <f>'90.1 Data-SI'!AA1369*Convert!$B$6/Convert!$B$5/$D1369</f>
        <v>660.92200343796912</v>
      </c>
      <c r="AB1369" s="5">
        <f t="shared" si="45"/>
        <v>1041.3172378936069</v>
      </c>
    </row>
    <row r="1370" spans="1:28" x14ac:dyDescent="0.25">
      <c r="A1370" s="95">
        <v>2004</v>
      </c>
      <c r="B1370" s="95" t="s">
        <v>62</v>
      </c>
      <c r="C1370" s="52" t="s">
        <v>10</v>
      </c>
      <c r="D1370" s="5">
        <f>VLOOKUP(B1370,SWH!$A$4:$C$19,3,FALSE)</f>
        <v>2090.3200000000002</v>
      </c>
      <c r="E1370" s="5">
        <f>'90.1 Data-SI'!E1370*Convert!$B$6/Convert!$B$5/$D1370</f>
        <v>0</v>
      </c>
      <c r="F1370" s="5">
        <f>'90.1 Data-SI'!F1370*Convert!$B$7/Convert!$B$5/$D1370</f>
        <v>0</v>
      </c>
      <c r="G1370" s="5">
        <f>'90.1 Data-SI'!G1370*Convert!$B$6/Convert!$B$5/$D1370</f>
        <v>497.22368664446901</v>
      </c>
      <c r="H1370" s="5">
        <f>'90.1 Data-SI'!H1370*Convert!$B$6/Convert!$B$5/$D1370</f>
        <v>266.00158375538456</v>
      </c>
      <c r="I1370" s="5">
        <f>'90.1 Data-SI'!I1370*Convert!$B$6/Convert!$B$5/$D1370</f>
        <v>70.371212435310284</v>
      </c>
      <c r="J1370" s="5">
        <f>'90.1 Data-SI'!J1370*Convert!$B$6/Convert!$B$5/$D1370</f>
        <v>54.172492462610712</v>
      </c>
      <c r="K1370" s="5">
        <f>'90.1 Data-SI'!K1370*Convert!$B$7/Convert!$B$5/$D1370</f>
        <v>0</v>
      </c>
      <c r="L1370" s="5">
        <f>'90.1 Data-SI'!L1370*Convert!$B$6/Convert!$B$5/$D1370</f>
        <v>0</v>
      </c>
      <c r="M1370" s="5">
        <f>'90.1 Data-SI'!M1370*Convert!$B$6/Convert!$B$5/$D1370</f>
        <v>134.50955807935838</v>
      </c>
      <c r="N1370" s="5">
        <f>'90.1 Data-SI'!N1370*Convert!$B$6/Convert!$B$5/$D1370</f>
        <v>0</v>
      </c>
      <c r="O1370" s="5">
        <f>'90.1 Data-SI'!O1370*Convert!$B$6/Convert!$B$5/$D1370</f>
        <v>0</v>
      </c>
      <c r="P1370" s="5">
        <f>'90.1 Data-SI'!P1370*Convert!$B$6/Convert!$B$5/$D1370</f>
        <v>0</v>
      </c>
      <c r="Q1370" s="5">
        <f>'90.1 Data-SI'!Q1370*Convert!$B$6/Convert!$B$5/$D1370</f>
        <v>0</v>
      </c>
      <c r="R1370" s="5">
        <f>'90.1 Data-SI'!R1370*Convert!$B$6/Convert!$B$5/$D1370</f>
        <v>0</v>
      </c>
      <c r="S1370" s="5">
        <f>'90.1 Data-SI'!S1370*Convert!$B$6/Convert!$B$5/$D1370</f>
        <v>0</v>
      </c>
      <c r="T1370" s="5">
        <f>'90.1 Data-SI'!T1370*Convert!$B$6/Convert!$B$5/$D1370</f>
        <v>26.568594229060089</v>
      </c>
      <c r="U1370" s="5">
        <f>'90.1 Data-SI'!U1370*Convert!$B$7/Convert!$B$5/$D1370</f>
        <v>0</v>
      </c>
      <c r="V1370" s="5">
        <f>'90.1 Data-SI'!V1370*Convert!$B$6/Convert!$B$5/$D1370</f>
        <v>0</v>
      </c>
      <c r="W1370" s="5">
        <f>'90.1 Data-SI'!W1370*Convert!$B$6/Convert!$B$5/$D1370</f>
        <v>631.73324472382762</v>
      </c>
      <c r="X1370" s="5">
        <f>'90.1 Data-SI'!X1370*Convert!$B$7/Convert!$B$5/$D1370</f>
        <v>0</v>
      </c>
      <c r="Y1370" s="5">
        <f t="shared" si="44"/>
        <v>631.73324472382762</v>
      </c>
      <c r="Z1370" s="5">
        <f>'90.1 Data-SI'!Z1370*Convert!$B$6/Convert!$B$5/$D1370</f>
        <v>0</v>
      </c>
      <c r="AA1370" s="5">
        <f>'90.1 Data-SI'!AA1370*Convert!$B$6/Convert!$B$5/$D1370</f>
        <v>1048.847127606193</v>
      </c>
      <c r="AB1370" s="5">
        <f t="shared" si="45"/>
        <v>1048.847127606193</v>
      </c>
    </row>
    <row r="1371" spans="1:28" x14ac:dyDescent="0.25">
      <c r="A1371" s="95">
        <v>2004</v>
      </c>
      <c r="B1371" s="95" t="s">
        <v>62</v>
      </c>
      <c r="C1371" s="52" t="s">
        <v>6</v>
      </c>
      <c r="D1371" s="5">
        <f>VLOOKUP(B1371,SWH!$A$4:$C$19,3,FALSE)</f>
        <v>2090.3200000000002</v>
      </c>
      <c r="E1371" s="5">
        <f>'90.1 Data-SI'!E1371*Convert!$B$6/Convert!$B$5/$D1371</f>
        <v>0</v>
      </c>
      <c r="F1371" s="5">
        <f>'90.1 Data-SI'!F1371*Convert!$B$7/Convert!$B$5/$D1371</f>
        <v>0</v>
      </c>
      <c r="G1371" s="5">
        <f>'90.1 Data-SI'!G1371*Convert!$B$6/Convert!$B$5/$D1371</f>
        <v>406.18427109512203</v>
      </c>
      <c r="H1371" s="5">
        <f>'90.1 Data-SI'!H1371*Convert!$B$6/Convert!$B$5/$D1371</f>
        <v>266.00158375538456</v>
      </c>
      <c r="I1371" s="5">
        <f>'90.1 Data-SI'!I1371*Convert!$B$6/Convert!$B$5/$D1371</f>
        <v>70.38383809390163</v>
      </c>
      <c r="J1371" s="5">
        <f>'90.1 Data-SI'!J1371*Convert!$B$6/Convert!$B$5/$D1371</f>
        <v>54.172492462610712</v>
      </c>
      <c r="K1371" s="5">
        <f>'90.1 Data-SI'!K1371*Convert!$B$7/Convert!$B$5/$D1371</f>
        <v>0</v>
      </c>
      <c r="L1371" s="5">
        <f>'90.1 Data-SI'!L1371*Convert!$B$6/Convert!$B$5/$D1371</f>
        <v>0</v>
      </c>
      <c r="M1371" s="5">
        <f>'90.1 Data-SI'!M1371*Convert!$B$6/Convert!$B$5/$D1371</f>
        <v>149.60563720174687</v>
      </c>
      <c r="N1371" s="5">
        <f>'90.1 Data-SI'!N1371*Convert!$B$6/Convert!$B$5/$D1371</f>
        <v>0</v>
      </c>
      <c r="O1371" s="5">
        <f>'90.1 Data-SI'!O1371*Convert!$B$6/Convert!$B$5/$D1371</f>
        <v>0</v>
      </c>
      <c r="P1371" s="5">
        <f>'90.1 Data-SI'!P1371*Convert!$B$6/Convert!$B$5/$D1371</f>
        <v>0</v>
      </c>
      <c r="Q1371" s="5">
        <f>'90.1 Data-SI'!Q1371*Convert!$B$6/Convert!$B$5/$D1371</f>
        <v>0</v>
      </c>
      <c r="R1371" s="5">
        <f>'90.1 Data-SI'!R1371*Convert!$B$6/Convert!$B$5/$D1371</f>
        <v>0</v>
      </c>
      <c r="S1371" s="5">
        <f>'90.1 Data-SI'!S1371*Convert!$B$6/Convert!$B$5/$D1371</f>
        <v>0</v>
      </c>
      <c r="T1371" s="5">
        <f>'90.1 Data-SI'!T1371*Convert!$B$6/Convert!$B$5/$D1371</f>
        <v>26.358166585870954</v>
      </c>
      <c r="U1371" s="5">
        <f>'90.1 Data-SI'!U1371*Convert!$B$7/Convert!$B$5/$D1371</f>
        <v>0</v>
      </c>
      <c r="V1371" s="5">
        <f>'90.1 Data-SI'!V1371*Convert!$B$6/Convert!$B$5/$D1371</f>
        <v>0</v>
      </c>
      <c r="W1371" s="5">
        <f>'90.1 Data-SI'!W1371*Convert!$B$6/Convert!$B$5/$D1371</f>
        <v>555.78990829686882</v>
      </c>
      <c r="X1371" s="5">
        <f>'90.1 Data-SI'!X1371*Convert!$B$7/Convert!$B$5/$D1371</f>
        <v>0</v>
      </c>
      <c r="Y1371" s="5">
        <f t="shared" si="44"/>
        <v>555.78990829686882</v>
      </c>
      <c r="Z1371" s="5">
        <f>'90.1 Data-SI'!Z1371*Convert!$B$6/Convert!$B$5/$D1371</f>
        <v>0</v>
      </c>
      <c r="AA1371" s="5">
        <f>'90.1 Data-SI'!AA1371*Convert!$B$6/Convert!$B$5/$D1371</f>
        <v>972.7059891946368</v>
      </c>
      <c r="AB1371" s="5">
        <f t="shared" si="45"/>
        <v>972.7059891946368</v>
      </c>
    </row>
    <row r="1372" spans="1:28" x14ac:dyDescent="0.25">
      <c r="A1372" s="95">
        <v>2004</v>
      </c>
      <c r="B1372" s="95" t="s">
        <v>62</v>
      </c>
      <c r="C1372" s="52" t="s">
        <v>11</v>
      </c>
      <c r="D1372" s="5">
        <f>VLOOKUP(B1372,SWH!$A$4:$C$19,3,FALSE)</f>
        <v>2090.3200000000002</v>
      </c>
      <c r="E1372" s="5">
        <f>'90.1 Data-SI'!E1372*Convert!$B$6/Convert!$B$5/$D1372</f>
        <v>0</v>
      </c>
      <c r="F1372" s="5">
        <f>'90.1 Data-SI'!F1372*Convert!$B$7/Convert!$B$5/$D1372</f>
        <v>0</v>
      </c>
      <c r="G1372" s="5">
        <f>'90.1 Data-SI'!G1372*Convert!$B$6/Convert!$B$5/$D1372</f>
        <v>327.01297462164212</v>
      </c>
      <c r="H1372" s="5">
        <f>'90.1 Data-SI'!H1372*Convert!$B$6/Convert!$B$5/$D1372</f>
        <v>266.00158375538456</v>
      </c>
      <c r="I1372" s="5">
        <f>'90.1 Data-SI'!I1372*Convert!$B$6/Convert!$B$5/$D1372</f>
        <v>70.39225519962919</v>
      </c>
      <c r="J1372" s="5">
        <f>'90.1 Data-SI'!J1372*Convert!$B$6/Convert!$B$5/$D1372</f>
        <v>54.172492462610712</v>
      </c>
      <c r="K1372" s="5">
        <f>'90.1 Data-SI'!K1372*Convert!$B$7/Convert!$B$5/$D1372</f>
        <v>0</v>
      </c>
      <c r="L1372" s="5">
        <f>'90.1 Data-SI'!L1372*Convert!$B$6/Convert!$B$5/$D1372</f>
        <v>0</v>
      </c>
      <c r="M1372" s="5">
        <f>'90.1 Data-SI'!M1372*Convert!$B$6/Convert!$B$5/$D1372</f>
        <v>119.79224871471033</v>
      </c>
      <c r="N1372" s="5">
        <f>'90.1 Data-SI'!N1372*Convert!$B$6/Convert!$B$5/$D1372</f>
        <v>0</v>
      </c>
      <c r="O1372" s="5">
        <f>'90.1 Data-SI'!O1372*Convert!$B$6/Convert!$B$5/$D1372</f>
        <v>0</v>
      </c>
      <c r="P1372" s="5">
        <f>'90.1 Data-SI'!P1372*Convert!$B$6/Convert!$B$5/$D1372</f>
        <v>0</v>
      </c>
      <c r="Q1372" s="5">
        <f>'90.1 Data-SI'!Q1372*Convert!$B$6/Convert!$B$5/$D1372</f>
        <v>0</v>
      </c>
      <c r="R1372" s="5">
        <f>'90.1 Data-SI'!R1372*Convert!$B$6/Convert!$B$5/$D1372</f>
        <v>0</v>
      </c>
      <c r="S1372" s="5">
        <f>'90.1 Data-SI'!S1372*Convert!$B$6/Convert!$B$5/$D1372</f>
        <v>0</v>
      </c>
      <c r="T1372" s="5">
        <f>'90.1 Data-SI'!T1372*Convert!$B$6/Convert!$B$5/$D1372</f>
        <v>26.981032409710789</v>
      </c>
      <c r="U1372" s="5">
        <f>'90.1 Data-SI'!U1372*Convert!$B$7/Convert!$B$5/$D1372</f>
        <v>0</v>
      </c>
      <c r="V1372" s="5">
        <f>'90.1 Data-SI'!V1372*Convert!$B$6/Convert!$B$5/$D1372</f>
        <v>0</v>
      </c>
      <c r="W1372" s="5">
        <f>'90.1 Data-SI'!W1372*Convert!$B$6/Convert!$B$5/$D1372</f>
        <v>446.80522333635247</v>
      </c>
      <c r="X1372" s="5">
        <f>'90.1 Data-SI'!X1372*Convert!$B$7/Convert!$B$5/$D1372</f>
        <v>0</v>
      </c>
      <c r="Y1372" s="5">
        <f t="shared" si="44"/>
        <v>446.80522333635247</v>
      </c>
      <c r="Z1372" s="5">
        <f>'90.1 Data-SI'!Z1372*Convert!$B$6/Convert!$B$5/$D1372</f>
        <v>0</v>
      </c>
      <c r="AA1372" s="5">
        <f>'90.1 Data-SI'!AA1372*Convert!$B$6/Convert!$B$5/$D1372</f>
        <v>864.35258716368787</v>
      </c>
      <c r="AB1372" s="5">
        <f t="shared" si="45"/>
        <v>864.35258716368787</v>
      </c>
    </row>
    <row r="1373" spans="1:28" x14ac:dyDescent="0.25">
      <c r="A1373" s="95">
        <v>2004</v>
      </c>
      <c r="B1373" s="95" t="s">
        <v>62</v>
      </c>
      <c r="C1373" s="52" t="s">
        <v>13</v>
      </c>
      <c r="D1373" s="5">
        <f>VLOOKUP(B1373,SWH!$A$4:$C$19,3,FALSE)</f>
        <v>2090.3200000000002</v>
      </c>
      <c r="E1373" s="5">
        <f>'90.1 Data-SI'!E1373*Convert!$B$6/Convert!$B$5/$D1373</f>
        <v>0</v>
      </c>
      <c r="F1373" s="5">
        <f>'90.1 Data-SI'!F1373*Convert!$B$7/Convert!$B$5/$D1373</f>
        <v>0.55891495613643416</v>
      </c>
      <c r="G1373" s="5">
        <f>'90.1 Data-SI'!G1373*Convert!$B$6/Convert!$B$5/$D1373</f>
        <v>328.22924639927538</v>
      </c>
      <c r="H1373" s="5">
        <f>'90.1 Data-SI'!H1373*Convert!$B$6/Convert!$B$5/$D1373</f>
        <v>266.00158375538456</v>
      </c>
      <c r="I1373" s="5">
        <f>'90.1 Data-SI'!I1373*Convert!$B$6/Convert!$B$5/$D1373</f>
        <v>70.303875589489763</v>
      </c>
      <c r="J1373" s="5">
        <f>'90.1 Data-SI'!J1373*Convert!$B$6/Convert!$B$5/$D1373</f>
        <v>54.172492462610712</v>
      </c>
      <c r="K1373" s="5">
        <f>'90.1 Data-SI'!K1373*Convert!$B$7/Convert!$B$5/$D1373</f>
        <v>0</v>
      </c>
      <c r="L1373" s="5">
        <f>'90.1 Data-SI'!L1373*Convert!$B$6/Convert!$B$5/$D1373</f>
        <v>0</v>
      </c>
      <c r="M1373" s="5">
        <f>'90.1 Data-SI'!M1373*Convert!$B$6/Convert!$B$5/$D1373</f>
        <v>144.19343821892235</v>
      </c>
      <c r="N1373" s="5">
        <f>'90.1 Data-SI'!N1373*Convert!$B$6/Convert!$B$5/$D1373</f>
        <v>0</v>
      </c>
      <c r="O1373" s="5">
        <f>'90.1 Data-SI'!O1373*Convert!$B$6/Convert!$B$5/$D1373</f>
        <v>0</v>
      </c>
      <c r="P1373" s="5">
        <f>'90.1 Data-SI'!P1373*Convert!$B$6/Convert!$B$5/$D1373</f>
        <v>0</v>
      </c>
      <c r="Q1373" s="5">
        <f>'90.1 Data-SI'!Q1373*Convert!$B$6/Convert!$B$5/$D1373</f>
        <v>0</v>
      </c>
      <c r="R1373" s="5">
        <f>'90.1 Data-SI'!R1373*Convert!$B$6/Convert!$B$5/$D1373</f>
        <v>0</v>
      </c>
      <c r="S1373" s="5">
        <f>'90.1 Data-SI'!S1373*Convert!$B$6/Convert!$B$5/$D1373</f>
        <v>0</v>
      </c>
      <c r="T1373" s="5">
        <f>'90.1 Data-SI'!T1373*Convert!$B$6/Convert!$B$5/$D1373</f>
        <v>26.871610035252441</v>
      </c>
      <c r="U1373" s="5">
        <f>'90.1 Data-SI'!U1373*Convert!$B$7/Convert!$B$5/$D1373</f>
        <v>0</v>
      </c>
      <c r="V1373" s="5">
        <f>'90.1 Data-SI'!V1373*Convert!$B$6/Convert!$B$5/$D1373</f>
        <v>0</v>
      </c>
      <c r="W1373" s="5">
        <f>'90.1 Data-SI'!W1373*Convert!$B$6/Convert!$B$5/$D1373</f>
        <v>472.42268461819765</v>
      </c>
      <c r="X1373" s="5">
        <f>'90.1 Data-SI'!X1373*Convert!$B$7/Convert!$B$5/$D1373</f>
        <v>0.55891495613643416</v>
      </c>
      <c r="Y1373" s="5">
        <f t="shared" si="44"/>
        <v>472.9815995743341</v>
      </c>
      <c r="Z1373" s="5">
        <f>'90.1 Data-SI'!Z1373*Convert!$B$6/Convert!$B$5/$D1373</f>
        <v>1.6329185111476814</v>
      </c>
      <c r="AA1373" s="5">
        <f>'90.1 Data-SI'!AA1373*Convert!$B$6/Convert!$B$5/$D1373</f>
        <v>891.40095641921914</v>
      </c>
      <c r="AB1373" s="5">
        <f t="shared" si="45"/>
        <v>893.03387493036678</v>
      </c>
    </row>
    <row r="1374" spans="1:28" x14ac:dyDescent="0.25">
      <c r="A1374" s="95">
        <v>2004</v>
      </c>
      <c r="B1374" s="95" t="s">
        <v>62</v>
      </c>
      <c r="C1374" s="52" t="s">
        <v>19</v>
      </c>
      <c r="D1374" s="5">
        <f>VLOOKUP(B1374,SWH!$A$4:$C$19,3,FALSE)</f>
        <v>2090.3200000000002</v>
      </c>
      <c r="E1374" s="5">
        <f>'90.1 Data-SI'!E1374*Convert!$B$6/Convert!$B$5/$D1374</f>
        <v>0</v>
      </c>
      <c r="F1374" s="5">
        <f>'90.1 Data-SI'!F1374*Convert!$B$7/Convert!$B$5/$D1374</f>
        <v>3.740984899707009</v>
      </c>
      <c r="G1374" s="5">
        <f>'90.1 Data-SI'!G1374*Convert!$B$6/Convert!$B$5/$D1374</f>
        <v>279.54891542390106</v>
      </c>
      <c r="H1374" s="5">
        <f>'90.1 Data-SI'!H1374*Convert!$B$6/Convert!$B$5/$D1374</f>
        <v>266.00158375538456</v>
      </c>
      <c r="I1374" s="5">
        <f>'90.1 Data-SI'!I1374*Convert!$B$6/Convert!$B$5/$D1374</f>
        <v>70.278624272307056</v>
      </c>
      <c r="J1374" s="5">
        <f>'90.1 Data-SI'!J1374*Convert!$B$6/Convert!$B$5/$D1374</f>
        <v>54.172492462610712</v>
      </c>
      <c r="K1374" s="5">
        <f>'90.1 Data-SI'!K1374*Convert!$B$7/Convert!$B$5/$D1374</f>
        <v>0</v>
      </c>
      <c r="L1374" s="5">
        <f>'90.1 Data-SI'!L1374*Convert!$B$6/Convert!$B$5/$D1374</f>
        <v>0</v>
      </c>
      <c r="M1374" s="5">
        <f>'90.1 Data-SI'!M1374*Convert!$B$6/Convert!$B$5/$D1374</f>
        <v>127.20351030783165</v>
      </c>
      <c r="N1374" s="5">
        <f>'90.1 Data-SI'!N1374*Convert!$B$6/Convert!$B$5/$D1374</f>
        <v>0</v>
      </c>
      <c r="O1374" s="5">
        <f>'90.1 Data-SI'!O1374*Convert!$B$6/Convert!$B$5/$D1374</f>
        <v>0</v>
      </c>
      <c r="P1374" s="5">
        <f>'90.1 Data-SI'!P1374*Convert!$B$6/Convert!$B$5/$D1374</f>
        <v>0</v>
      </c>
      <c r="Q1374" s="5">
        <f>'90.1 Data-SI'!Q1374*Convert!$B$6/Convert!$B$5/$D1374</f>
        <v>0</v>
      </c>
      <c r="R1374" s="5">
        <f>'90.1 Data-SI'!R1374*Convert!$B$6/Convert!$B$5/$D1374</f>
        <v>0</v>
      </c>
      <c r="S1374" s="5">
        <f>'90.1 Data-SI'!S1374*Convert!$B$6/Convert!$B$5/$D1374</f>
        <v>0</v>
      </c>
      <c r="T1374" s="5">
        <f>'90.1 Data-SI'!T1374*Convert!$B$6/Convert!$B$5/$D1374</f>
        <v>27.511310070547413</v>
      </c>
      <c r="U1374" s="5">
        <f>'90.1 Data-SI'!U1374*Convert!$B$7/Convert!$B$5/$D1374</f>
        <v>0</v>
      </c>
      <c r="V1374" s="5">
        <f>'90.1 Data-SI'!V1374*Convert!$B$6/Convert!$B$5/$D1374</f>
        <v>0</v>
      </c>
      <c r="W1374" s="5">
        <f>'90.1 Data-SI'!W1374*Convert!$B$6/Convert!$B$5/$D1374</f>
        <v>406.75242573173267</v>
      </c>
      <c r="X1374" s="5">
        <f>'90.1 Data-SI'!X1374*Convert!$B$7/Convert!$B$5/$D1374</f>
        <v>3.740984899707009</v>
      </c>
      <c r="Y1374" s="5">
        <f t="shared" si="44"/>
        <v>410.4934106314397</v>
      </c>
      <c r="Z1374" s="5">
        <f>'90.1 Data-SI'!Z1374*Convert!$B$6/Convert!$B$5/$D1374</f>
        <v>10.929611787243632</v>
      </c>
      <c r="AA1374" s="5">
        <f>'90.1 Data-SI'!AA1374*Convert!$B$6/Convert!$B$5/$D1374</f>
        <v>835.64604807982607</v>
      </c>
      <c r="AB1374" s="5">
        <f t="shared" si="45"/>
        <v>846.5756598670697</v>
      </c>
    </row>
    <row r="1375" spans="1:28" x14ac:dyDescent="0.25">
      <c r="A1375" s="95">
        <v>2004</v>
      </c>
      <c r="B1375" s="95" t="s">
        <v>62</v>
      </c>
      <c r="C1375" s="52" t="s">
        <v>20</v>
      </c>
      <c r="D1375" s="5">
        <f>VLOOKUP(B1375,SWH!$A$4:$C$19,3,FALSE)</f>
        <v>2090.3200000000002</v>
      </c>
      <c r="E1375" s="5">
        <f>'90.1 Data-SI'!E1375*Convert!$B$6/Convert!$B$5/$D1375</f>
        <v>0</v>
      </c>
      <c r="F1375" s="5">
        <f>'90.1 Data-SI'!F1375*Convert!$B$7/Convert!$B$5/$D1375</f>
        <v>1.2849281981280911</v>
      </c>
      <c r="G1375" s="5">
        <f>'90.1 Data-SI'!G1375*Convert!$B$6/Convert!$B$5/$D1375</f>
        <v>215.50736649571994</v>
      </c>
      <c r="H1375" s="5">
        <f>'90.1 Data-SI'!H1375*Convert!$B$6/Convert!$B$5/$D1375</f>
        <v>266.00158375538456</v>
      </c>
      <c r="I1375" s="5">
        <f>'90.1 Data-SI'!I1375*Convert!$B$6/Convert!$B$5/$D1375</f>
        <v>70.329126906672457</v>
      </c>
      <c r="J1375" s="5">
        <f>'90.1 Data-SI'!J1375*Convert!$B$6/Convert!$B$5/$D1375</f>
        <v>54.172492462610712</v>
      </c>
      <c r="K1375" s="5">
        <f>'90.1 Data-SI'!K1375*Convert!$B$7/Convert!$B$5/$D1375</f>
        <v>0</v>
      </c>
      <c r="L1375" s="5">
        <f>'90.1 Data-SI'!L1375*Convert!$B$6/Convert!$B$5/$D1375</f>
        <v>0</v>
      </c>
      <c r="M1375" s="5">
        <f>'90.1 Data-SI'!M1375*Convert!$B$6/Convert!$B$5/$D1375</f>
        <v>147.22359628084584</v>
      </c>
      <c r="N1375" s="5">
        <f>'90.1 Data-SI'!N1375*Convert!$B$6/Convert!$B$5/$D1375</f>
        <v>0</v>
      </c>
      <c r="O1375" s="5">
        <f>'90.1 Data-SI'!O1375*Convert!$B$6/Convert!$B$5/$D1375</f>
        <v>0</v>
      </c>
      <c r="P1375" s="5">
        <f>'90.1 Data-SI'!P1375*Convert!$B$6/Convert!$B$5/$D1375</f>
        <v>0</v>
      </c>
      <c r="Q1375" s="5">
        <f>'90.1 Data-SI'!Q1375*Convert!$B$6/Convert!$B$5/$D1375</f>
        <v>0</v>
      </c>
      <c r="R1375" s="5">
        <f>'90.1 Data-SI'!R1375*Convert!$B$6/Convert!$B$5/$D1375</f>
        <v>0</v>
      </c>
      <c r="S1375" s="5">
        <f>'90.1 Data-SI'!S1375*Convert!$B$6/Convert!$B$5/$D1375</f>
        <v>0</v>
      </c>
      <c r="T1375" s="5">
        <f>'90.1 Data-SI'!T1375*Convert!$B$6/Convert!$B$5/$D1375</f>
        <v>27.439764671863102</v>
      </c>
      <c r="U1375" s="5">
        <f>'90.1 Data-SI'!U1375*Convert!$B$7/Convert!$B$5/$D1375</f>
        <v>0</v>
      </c>
      <c r="V1375" s="5">
        <f>'90.1 Data-SI'!V1375*Convert!$B$6/Convert!$B$5/$D1375</f>
        <v>0</v>
      </c>
      <c r="W1375" s="5">
        <f>'90.1 Data-SI'!W1375*Convert!$B$6/Convert!$B$5/$D1375</f>
        <v>362.73096277656583</v>
      </c>
      <c r="X1375" s="5">
        <f>'90.1 Data-SI'!X1375*Convert!$B$7/Convert!$B$5/$D1375</f>
        <v>1.2849281981280911</v>
      </c>
      <c r="Y1375" s="5">
        <f t="shared" si="44"/>
        <v>364.01589097469395</v>
      </c>
      <c r="Z1375" s="5">
        <f>'90.1 Data-SI'!Z1375*Convert!$B$6/Convert!$B$5/$D1375</f>
        <v>3.7540291544941549</v>
      </c>
      <c r="AA1375" s="5">
        <f>'90.1 Data-SI'!AA1375*Convert!$B$6/Convert!$B$5/$D1375</f>
        <v>784.43216828045456</v>
      </c>
      <c r="AB1375" s="5">
        <f t="shared" si="45"/>
        <v>788.18619743494867</v>
      </c>
    </row>
    <row r="1376" spans="1:28" x14ac:dyDescent="0.25">
      <c r="A1376" s="95">
        <v>2004</v>
      </c>
      <c r="B1376" s="95" t="s">
        <v>62</v>
      </c>
      <c r="C1376" s="52" t="s">
        <v>3</v>
      </c>
      <c r="D1376" s="5">
        <f>VLOOKUP(B1376,SWH!$A$4:$C$19,3,FALSE)</f>
        <v>2090.3200000000002</v>
      </c>
      <c r="E1376" s="5">
        <f>'90.1 Data-SI'!E1376*Convert!$B$6/Convert!$B$5/$D1376</f>
        <v>0</v>
      </c>
      <c r="F1376" s="5">
        <f>'90.1 Data-SI'!F1376*Convert!$B$7/Convert!$B$5/$D1376</f>
        <v>40.512691305105861</v>
      </c>
      <c r="G1376" s="5">
        <f>'90.1 Data-SI'!G1376*Convert!$B$6/Convert!$B$5/$D1376</f>
        <v>154.82003419997363</v>
      </c>
      <c r="H1376" s="5">
        <f>'90.1 Data-SI'!H1376*Convert!$B$6/Convert!$B$5/$D1376</f>
        <v>266.00158375538456</v>
      </c>
      <c r="I1376" s="5">
        <f>'90.1 Data-SI'!I1376*Convert!$B$6/Convert!$B$5/$D1376</f>
        <v>70.31650124808111</v>
      </c>
      <c r="J1376" s="5">
        <f>'90.1 Data-SI'!J1376*Convert!$B$6/Convert!$B$5/$D1376</f>
        <v>54.172492462610712</v>
      </c>
      <c r="K1376" s="5">
        <f>'90.1 Data-SI'!K1376*Convert!$B$7/Convert!$B$5/$D1376</f>
        <v>0</v>
      </c>
      <c r="L1376" s="5">
        <f>'90.1 Data-SI'!L1376*Convert!$B$6/Convert!$B$5/$D1376</f>
        <v>0</v>
      </c>
      <c r="M1376" s="5">
        <f>'90.1 Data-SI'!M1376*Convert!$B$6/Convert!$B$5/$D1376</f>
        <v>122.94445480968358</v>
      </c>
      <c r="N1376" s="5">
        <f>'90.1 Data-SI'!N1376*Convert!$B$6/Convert!$B$5/$D1376</f>
        <v>0</v>
      </c>
      <c r="O1376" s="5">
        <f>'90.1 Data-SI'!O1376*Convert!$B$6/Convert!$B$5/$D1376</f>
        <v>0</v>
      </c>
      <c r="P1376" s="5">
        <f>'90.1 Data-SI'!P1376*Convert!$B$6/Convert!$B$5/$D1376</f>
        <v>0</v>
      </c>
      <c r="Q1376" s="5">
        <f>'90.1 Data-SI'!Q1376*Convert!$B$6/Convert!$B$5/$D1376</f>
        <v>0</v>
      </c>
      <c r="R1376" s="5">
        <f>'90.1 Data-SI'!R1376*Convert!$B$6/Convert!$B$5/$D1376</f>
        <v>0</v>
      </c>
      <c r="S1376" s="5">
        <f>'90.1 Data-SI'!S1376*Convert!$B$6/Convert!$B$5/$D1376</f>
        <v>0</v>
      </c>
      <c r="T1376" s="5">
        <f>'90.1 Data-SI'!T1376*Convert!$B$6/Convert!$B$5/$D1376</f>
        <v>28.458234464898517</v>
      </c>
      <c r="U1376" s="5">
        <f>'90.1 Data-SI'!U1376*Convert!$B$7/Convert!$B$5/$D1376</f>
        <v>0</v>
      </c>
      <c r="V1376" s="5">
        <f>'90.1 Data-SI'!V1376*Convert!$B$6/Convert!$B$5/$D1376</f>
        <v>0</v>
      </c>
      <c r="W1376" s="5">
        <f>'90.1 Data-SI'!W1376*Convert!$B$6/Convert!$B$5/$D1376</f>
        <v>277.76448900965715</v>
      </c>
      <c r="X1376" s="5">
        <f>'90.1 Data-SI'!X1376*Convert!$B$7/Convert!$B$5/$D1376</f>
        <v>40.512691305105861</v>
      </c>
      <c r="Y1376" s="5">
        <f t="shared" si="44"/>
        <v>318.27718031476303</v>
      </c>
      <c r="Z1376" s="5">
        <f>'90.1 Data-SI'!Z1376*Convert!$B$6/Convert!$B$5/$D1376</f>
        <v>118.36134074102422</v>
      </c>
      <c r="AA1376" s="5">
        <f>'90.1 Data-SI'!AA1376*Convert!$B$6/Convert!$B$5/$D1376</f>
        <v>815.07885023452013</v>
      </c>
      <c r="AB1376" s="5">
        <f t="shared" si="45"/>
        <v>933.4401909755444</v>
      </c>
    </row>
    <row r="1377" spans="1:28" x14ac:dyDescent="0.25">
      <c r="A1377" s="95">
        <v>2004</v>
      </c>
      <c r="B1377" s="95" t="s">
        <v>62</v>
      </c>
      <c r="C1377" s="52" t="s">
        <v>7</v>
      </c>
      <c r="D1377" s="5">
        <f>VLOOKUP(B1377,SWH!$A$4:$C$19,3,FALSE)</f>
        <v>2090.3200000000002</v>
      </c>
      <c r="E1377" s="5">
        <f>'90.1 Data-SI'!E1377*Convert!$B$6/Convert!$B$5/$D1377</f>
        <v>0</v>
      </c>
      <c r="F1377" s="5">
        <f>'90.1 Data-SI'!F1377*Convert!$B$7/Convert!$B$5/$D1377</f>
        <v>9.003140401682252</v>
      </c>
      <c r="G1377" s="5">
        <f>'90.1 Data-SI'!G1377*Convert!$B$6/Convert!$B$5/$D1377</f>
        <v>135.33443444065978</v>
      </c>
      <c r="H1377" s="5">
        <f>'90.1 Data-SI'!H1377*Convert!$B$6/Convert!$B$5/$D1377</f>
        <v>266.00158375538456</v>
      </c>
      <c r="I1377" s="5">
        <f>'90.1 Data-SI'!I1377*Convert!$B$6/Convert!$B$5/$D1377</f>
        <v>70.31650124808111</v>
      </c>
      <c r="J1377" s="5">
        <f>'90.1 Data-SI'!J1377*Convert!$B$6/Convert!$B$5/$D1377</f>
        <v>54.172492462610712</v>
      </c>
      <c r="K1377" s="5">
        <f>'90.1 Data-SI'!K1377*Convert!$B$7/Convert!$B$5/$D1377</f>
        <v>0</v>
      </c>
      <c r="L1377" s="5">
        <f>'90.1 Data-SI'!L1377*Convert!$B$6/Convert!$B$5/$D1377</f>
        <v>0</v>
      </c>
      <c r="M1377" s="5">
        <f>'90.1 Data-SI'!M1377*Convert!$B$6/Convert!$B$5/$D1377</f>
        <v>140.53199722743142</v>
      </c>
      <c r="N1377" s="5">
        <f>'90.1 Data-SI'!N1377*Convert!$B$6/Convert!$B$5/$D1377</f>
        <v>0</v>
      </c>
      <c r="O1377" s="5">
        <f>'90.1 Data-SI'!O1377*Convert!$B$6/Convert!$B$5/$D1377</f>
        <v>0</v>
      </c>
      <c r="P1377" s="5">
        <f>'90.1 Data-SI'!P1377*Convert!$B$6/Convert!$B$5/$D1377</f>
        <v>0</v>
      </c>
      <c r="Q1377" s="5">
        <f>'90.1 Data-SI'!Q1377*Convert!$B$6/Convert!$B$5/$D1377</f>
        <v>0</v>
      </c>
      <c r="R1377" s="5">
        <f>'90.1 Data-SI'!R1377*Convert!$B$6/Convert!$B$5/$D1377</f>
        <v>0</v>
      </c>
      <c r="S1377" s="5">
        <f>'90.1 Data-SI'!S1377*Convert!$B$6/Convert!$B$5/$D1377</f>
        <v>0</v>
      </c>
      <c r="T1377" s="5">
        <f>'90.1 Data-SI'!T1377*Convert!$B$6/Convert!$B$5/$D1377</f>
        <v>28.121550235795894</v>
      </c>
      <c r="U1377" s="5">
        <f>'90.1 Data-SI'!U1377*Convert!$B$7/Convert!$B$5/$D1377</f>
        <v>0</v>
      </c>
      <c r="V1377" s="5">
        <f>'90.1 Data-SI'!V1377*Convert!$B$6/Convert!$B$5/$D1377</f>
        <v>0</v>
      </c>
      <c r="W1377" s="5">
        <f>'90.1 Data-SI'!W1377*Convert!$B$6/Convert!$B$5/$D1377</f>
        <v>275.86643166809125</v>
      </c>
      <c r="X1377" s="5">
        <f>'90.1 Data-SI'!X1377*Convert!$B$7/Convert!$B$5/$D1377</f>
        <v>9.003140401682252</v>
      </c>
      <c r="Y1377" s="5">
        <f t="shared" si="44"/>
        <v>284.86957206977348</v>
      </c>
      <c r="Z1377" s="5">
        <f>'90.1 Data-SI'!Z1377*Convert!$B$6/Convert!$B$5/$D1377</f>
        <v>26.303455398641781</v>
      </c>
      <c r="AA1377" s="5">
        <f>'90.1 Data-SI'!AA1377*Convert!$B$6/Convert!$B$5/$D1377</f>
        <v>720.78201476860522</v>
      </c>
      <c r="AB1377" s="5">
        <f t="shared" si="45"/>
        <v>747.08547016724697</v>
      </c>
    </row>
    <row r="1378" spans="1:28" x14ac:dyDescent="0.25">
      <c r="A1378" s="95">
        <v>2004</v>
      </c>
      <c r="B1378" s="95" t="s">
        <v>62</v>
      </c>
      <c r="C1378" s="52" t="s">
        <v>17</v>
      </c>
      <c r="D1378" s="5">
        <f>VLOOKUP(B1378,SWH!$A$4:$C$19,3,FALSE)</f>
        <v>2090.3200000000002</v>
      </c>
      <c r="E1378" s="5">
        <f>'90.1 Data-SI'!E1378*Convert!$B$6/Convert!$B$5/$D1378</f>
        <v>0</v>
      </c>
      <c r="F1378" s="5">
        <f>'90.1 Data-SI'!F1378*Convert!$B$7/Convert!$B$5/$D1378</f>
        <v>1.312297744949205</v>
      </c>
      <c r="G1378" s="5">
        <f>'90.1 Data-SI'!G1378*Convert!$B$6/Convert!$B$5/$D1378</f>
        <v>53.957856266557798</v>
      </c>
      <c r="H1378" s="5">
        <f>'90.1 Data-SI'!H1378*Convert!$B$6/Convert!$B$5/$D1378</f>
        <v>266.00158375538456</v>
      </c>
      <c r="I1378" s="5">
        <f>'90.1 Data-SI'!I1378*Convert!$B$6/Convert!$B$5/$D1378</f>
        <v>70.303875589489763</v>
      </c>
      <c r="J1378" s="5">
        <f>'90.1 Data-SI'!J1378*Convert!$B$6/Convert!$B$5/$D1378</f>
        <v>54.172492462610712</v>
      </c>
      <c r="K1378" s="5">
        <f>'90.1 Data-SI'!K1378*Convert!$B$7/Convert!$B$5/$D1378</f>
        <v>0</v>
      </c>
      <c r="L1378" s="5">
        <f>'90.1 Data-SI'!L1378*Convert!$B$6/Convert!$B$5/$D1378</f>
        <v>0</v>
      </c>
      <c r="M1378" s="5">
        <f>'90.1 Data-SI'!M1378*Convert!$B$6/Convert!$B$5/$D1378</f>
        <v>116.43382352941177</v>
      </c>
      <c r="N1378" s="5">
        <f>'90.1 Data-SI'!N1378*Convert!$B$6/Convert!$B$5/$D1378</f>
        <v>0</v>
      </c>
      <c r="O1378" s="5">
        <f>'90.1 Data-SI'!O1378*Convert!$B$6/Convert!$B$5/$D1378</f>
        <v>0</v>
      </c>
      <c r="P1378" s="5">
        <f>'90.1 Data-SI'!P1378*Convert!$B$6/Convert!$B$5/$D1378</f>
        <v>0</v>
      </c>
      <c r="Q1378" s="5">
        <f>'90.1 Data-SI'!Q1378*Convert!$B$6/Convert!$B$5/$D1378</f>
        <v>0</v>
      </c>
      <c r="R1378" s="5">
        <f>'90.1 Data-SI'!R1378*Convert!$B$6/Convert!$B$5/$D1378</f>
        <v>0</v>
      </c>
      <c r="S1378" s="5">
        <f>'90.1 Data-SI'!S1378*Convert!$B$6/Convert!$B$5/$D1378</f>
        <v>0</v>
      </c>
      <c r="T1378" s="5">
        <f>'90.1 Data-SI'!T1378*Convert!$B$6/Convert!$B$5/$D1378</f>
        <v>28.432983147715817</v>
      </c>
      <c r="U1378" s="5">
        <f>'90.1 Data-SI'!U1378*Convert!$B$7/Convert!$B$5/$D1378</f>
        <v>0</v>
      </c>
      <c r="V1378" s="5">
        <f>'90.1 Data-SI'!V1378*Convert!$B$6/Convert!$B$5/$D1378</f>
        <v>0</v>
      </c>
      <c r="W1378" s="5">
        <f>'90.1 Data-SI'!W1378*Convert!$B$6/Convert!$B$5/$D1378</f>
        <v>170.39167979596954</v>
      </c>
      <c r="X1378" s="5">
        <f>'90.1 Data-SI'!X1378*Convert!$B$7/Convert!$B$5/$D1378</f>
        <v>1.312297744949205</v>
      </c>
      <c r="Y1378" s="5">
        <f t="shared" si="44"/>
        <v>171.70397754091874</v>
      </c>
      <c r="Z1378" s="5">
        <f>'90.1 Data-SI'!Z1378*Convert!$B$6/Convert!$B$5/$D1378</f>
        <v>3.833991658906025</v>
      </c>
      <c r="AA1378" s="5">
        <f>'90.1 Data-SI'!AA1378*Convert!$B$6/Convert!$B$5/$D1378</f>
        <v>593.1323978572126</v>
      </c>
      <c r="AB1378" s="5">
        <f t="shared" si="45"/>
        <v>596.96638951611862</v>
      </c>
    </row>
    <row r="1379" spans="1:28" x14ac:dyDescent="0.25">
      <c r="A1379" s="95">
        <v>2004</v>
      </c>
      <c r="B1379" s="95" t="s">
        <v>62</v>
      </c>
      <c r="C1379" s="52" t="s">
        <v>14</v>
      </c>
      <c r="D1379" s="5">
        <f>VLOOKUP(B1379,SWH!$A$4:$C$19,3,FALSE)</f>
        <v>2090.3200000000002</v>
      </c>
      <c r="E1379" s="5">
        <f>'90.1 Data-SI'!E1379*Convert!$B$6/Convert!$B$5/$D1379</f>
        <v>0</v>
      </c>
      <c r="F1379" s="5">
        <f>'90.1 Data-SI'!F1379*Convert!$B$7/Convert!$B$5/$D1379</f>
        <v>108.75649554985733</v>
      </c>
      <c r="G1379" s="5">
        <f>'90.1 Data-SI'!G1379*Convert!$B$6/Convert!$B$5/$D1379</f>
        <v>94.014862424041382</v>
      </c>
      <c r="H1379" s="5">
        <f>'90.1 Data-SI'!H1379*Convert!$B$6/Convert!$B$5/$D1379</f>
        <v>266.00158375538456</v>
      </c>
      <c r="I1379" s="5">
        <f>'90.1 Data-SI'!I1379*Convert!$B$6/Convert!$B$5/$D1379</f>
        <v>70.211287426486521</v>
      </c>
      <c r="J1379" s="5">
        <f>'90.1 Data-SI'!J1379*Convert!$B$6/Convert!$B$5/$D1379</f>
        <v>54.172492462610712</v>
      </c>
      <c r="K1379" s="5">
        <f>'90.1 Data-SI'!K1379*Convert!$B$7/Convert!$B$5/$D1379</f>
        <v>0</v>
      </c>
      <c r="L1379" s="5">
        <f>'90.1 Data-SI'!L1379*Convert!$B$6/Convert!$B$5/$D1379</f>
        <v>0</v>
      </c>
      <c r="M1379" s="5">
        <f>'90.1 Data-SI'!M1379*Convert!$B$6/Convert!$B$5/$D1379</f>
        <v>111.55611076028762</v>
      </c>
      <c r="N1379" s="5">
        <f>'90.1 Data-SI'!N1379*Convert!$B$6/Convert!$B$5/$D1379</f>
        <v>0</v>
      </c>
      <c r="O1379" s="5">
        <f>'90.1 Data-SI'!O1379*Convert!$B$6/Convert!$B$5/$D1379</f>
        <v>0</v>
      </c>
      <c r="P1379" s="5">
        <f>'90.1 Data-SI'!P1379*Convert!$B$6/Convert!$B$5/$D1379</f>
        <v>0</v>
      </c>
      <c r="Q1379" s="5">
        <f>'90.1 Data-SI'!Q1379*Convert!$B$6/Convert!$B$5/$D1379</f>
        <v>0</v>
      </c>
      <c r="R1379" s="5">
        <f>'90.1 Data-SI'!R1379*Convert!$B$6/Convert!$B$5/$D1379</f>
        <v>0</v>
      </c>
      <c r="S1379" s="5">
        <f>'90.1 Data-SI'!S1379*Convert!$B$6/Convert!$B$5/$D1379</f>
        <v>0</v>
      </c>
      <c r="T1379" s="5">
        <f>'90.1 Data-SI'!T1379*Convert!$B$6/Convert!$B$5/$D1379</f>
        <v>29.241025297562093</v>
      </c>
      <c r="U1379" s="5">
        <f>'90.1 Data-SI'!U1379*Convert!$B$7/Convert!$B$5/$D1379</f>
        <v>0</v>
      </c>
      <c r="V1379" s="5">
        <f>'90.1 Data-SI'!V1379*Convert!$B$6/Convert!$B$5/$D1379</f>
        <v>0</v>
      </c>
      <c r="W1379" s="5">
        <f>'90.1 Data-SI'!W1379*Convert!$B$6/Convert!$B$5/$D1379</f>
        <v>205.57097318432898</v>
      </c>
      <c r="X1379" s="5">
        <f>'90.1 Data-SI'!X1379*Convert!$B$7/Convert!$B$5/$D1379</f>
        <v>108.75649554985733</v>
      </c>
      <c r="Y1379" s="5">
        <f t="shared" si="44"/>
        <v>314.32746873418631</v>
      </c>
      <c r="Z1379" s="5">
        <f>'90.1 Data-SI'!Z1379*Convert!$B$6/Convert!$B$5/$D1379</f>
        <v>317.7415326627289</v>
      </c>
      <c r="AA1379" s="5">
        <f>'90.1 Data-SI'!AA1379*Convert!$B$6/Convert!$B$5/$D1379</f>
        <v>942.93889478910182</v>
      </c>
      <c r="AB1379" s="5">
        <f t="shared" si="45"/>
        <v>1260.6804274518308</v>
      </c>
    </row>
    <row r="1380" spans="1:28" x14ac:dyDescent="0.25">
      <c r="A1380" s="95">
        <v>2004</v>
      </c>
      <c r="B1380" s="95" t="s">
        <v>62</v>
      </c>
      <c r="C1380" s="52" t="s">
        <v>2</v>
      </c>
      <c r="D1380" s="5">
        <f>VLOOKUP(B1380,SWH!$A$4:$C$19,3,FALSE)</f>
        <v>2090.3200000000002</v>
      </c>
      <c r="E1380" s="5">
        <f>'90.1 Data-SI'!E1380*Convert!$B$6/Convert!$B$5/$D1380</f>
        <v>0</v>
      </c>
      <c r="F1380" s="5">
        <f>'90.1 Data-SI'!F1380*Convert!$B$7/Convert!$B$5/$D1380</f>
        <v>32.419948460841724</v>
      </c>
      <c r="G1380" s="5">
        <f>'90.1 Data-SI'!G1380*Convert!$B$6/Convert!$B$5/$D1380</f>
        <v>86.797194262654088</v>
      </c>
      <c r="H1380" s="5">
        <f>'90.1 Data-SI'!H1380*Convert!$B$6/Convert!$B$5/$D1380</f>
        <v>266.00158375538456</v>
      </c>
      <c r="I1380" s="5">
        <f>'90.1 Data-SI'!I1380*Convert!$B$6/Convert!$B$5/$D1380</f>
        <v>70.261790060851922</v>
      </c>
      <c r="J1380" s="5">
        <f>'90.1 Data-SI'!J1380*Convert!$B$6/Convert!$B$5/$D1380</f>
        <v>54.172492462610712</v>
      </c>
      <c r="K1380" s="5">
        <f>'90.1 Data-SI'!K1380*Convert!$B$7/Convert!$B$5/$D1380</f>
        <v>0</v>
      </c>
      <c r="L1380" s="5">
        <f>'90.1 Data-SI'!L1380*Convert!$B$6/Convert!$B$5/$D1380</f>
        <v>0</v>
      </c>
      <c r="M1380" s="5">
        <f>'90.1 Data-SI'!M1380*Convert!$B$6/Convert!$B$5/$D1380</f>
        <v>138.58764580436383</v>
      </c>
      <c r="N1380" s="5">
        <f>'90.1 Data-SI'!N1380*Convert!$B$6/Convert!$B$5/$D1380</f>
        <v>0</v>
      </c>
      <c r="O1380" s="5">
        <f>'90.1 Data-SI'!O1380*Convert!$B$6/Convert!$B$5/$D1380</f>
        <v>0</v>
      </c>
      <c r="P1380" s="5">
        <f>'90.1 Data-SI'!P1380*Convert!$B$6/Convert!$B$5/$D1380</f>
        <v>0</v>
      </c>
      <c r="Q1380" s="5">
        <f>'90.1 Data-SI'!Q1380*Convert!$B$6/Convert!$B$5/$D1380</f>
        <v>0</v>
      </c>
      <c r="R1380" s="5">
        <f>'90.1 Data-SI'!R1380*Convert!$B$6/Convert!$B$5/$D1380</f>
        <v>0</v>
      </c>
      <c r="S1380" s="5">
        <f>'90.1 Data-SI'!S1380*Convert!$B$6/Convert!$B$5/$D1380</f>
        <v>0</v>
      </c>
      <c r="T1380" s="5">
        <f>'90.1 Data-SI'!T1380*Convert!$B$6/Convert!$B$5/$D1380</f>
        <v>28.975886467143781</v>
      </c>
      <c r="U1380" s="5">
        <f>'90.1 Data-SI'!U1380*Convert!$B$7/Convert!$B$5/$D1380</f>
        <v>0</v>
      </c>
      <c r="V1380" s="5">
        <f>'90.1 Data-SI'!V1380*Convert!$B$6/Convert!$B$5/$D1380</f>
        <v>0</v>
      </c>
      <c r="W1380" s="5">
        <f>'90.1 Data-SI'!W1380*Convert!$B$6/Convert!$B$5/$D1380</f>
        <v>225.38484006701788</v>
      </c>
      <c r="X1380" s="5">
        <f>'90.1 Data-SI'!X1380*Convert!$B$7/Convert!$B$5/$D1380</f>
        <v>32.419948460841724</v>
      </c>
      <c r="Y1380" s="5">
        <f t="shared" si="44"/>
        <v>257.80478852785961</v>
      </c>
      <c r="Z1380" s="5">
        <f>'90.1 Data-SI'!Z1380*Convert!$B$6/Convert!$B$5/$D1380</f>
        <v>94.717690752293095</v>
      </c>
      <c r="AA1380" s="5">
        <f>'90.1 Data-SI'!AA1380*Convert!$B$6/Convert!$B$5/$D1380</f>
        <v>739.51849211816568</v>
      </c>
      <c r="AB1380" s="5">
        <f t="shared" si="45"/>
        <v>834.23618287045883</v>
      </c>
    </row>
    <row r="1381" spans="1:28" x14ac:dyDescent="0.25">
      <c r="A1381" s="95">
        <v>2004</v>
      </c>
      <c r="B1381" s="95" t="s">
        <v>62</v>
      </c>
      <c r="C1381" s="52" t="s">
        <v>18</v>
      </c>
      <c r="D1381" s="5">
        <f>VLOOKUP(B1381,SWH!$A$4:$C$19,3,FALSE)</f>
        <v>2090.3200000000002</v>
      </c>
      <c r="E1381" s="5">
        <f>'90.1 Data-SI'!E1381*Convert!$B$6/Convert!$B$5/$D1381</f>
        <v>0</v>
      </c>
      <c r="F1381" s="5">
        <f>'90.1 Data-SI'!F1381*Convert!$B$7/Convert!$B$5/$D1381</f>
        <v>79.312625180195695</v>
      </c>
      <c r="G1381" s="5">
        <f>'90.1 Data-SI'!G1381*Convert!$B$6/Convert!$B$5/$D1381</f>
        <v>23.908788819149436</v>
      </c>
      <c r="H1381" s="5">
        <f>'90.1 Data-SI'!H1381*Convert!$B$6/Convert!$B$5/$D1381</f>
        <v>266.00158375538456</v>
      </c>
      <c r="I1381" s="5">
        <f>'90.1 Data-SI'!I1381*Convert!$B$6/Convert!$B$5/$D1381</f>
        <v>70.13132492207464</v>
      </c>
      <c r="J1381" s="5">
        <f>'90.1 Data-SI'!J1381*Convert!$B$6/Convert!$B$5/$D1381</f>
        <v>54.172492462610712</v>
      </c>
      <c r="K1381" s="5">
        <f>'90.1 Data-SI'!K1381*Convert!$B$7/Convert!$B$5/$D1381</f>
        <v>0</v>
      </c>
      <c r="L1381" s="5">
        <f>'90.1 Data-SI'!L1381*Convert!$B$6/Convert!$B$5/$D1381</f>
        <v>0</v>
      </c>
      <c r="M1381" s="5">
        <f>'90.1 Data-SI'!M1381*Convert!$B$6/Convert!$B$5/$D1381</f>
        <v>104.8055919667802</v>
      </c>
      <c r="N1381" s="5">
        <f>'90.1 Data-SI'!N1381*Convert!$B$6/Convert!$B$5/$D1381</f>
        <v>0</v>
      </c>
      <c r="O1381" s="5">
        <f>'90.1 Data-SI'!O1381*Convert!$B$6/Convert!$B$5/$D1381</f>
        <v>0</v>
      </c>
      <c r="P1381" s="5">
        <f>'90.1 Data-SI'!P1381*Convert!$B$6/Convert!$B$5/$D1381</f>
        <v>0</v>
      </c>
      <c r="Q1381" s="5">
        <f>'90.1 Data-SI'!Q1381*Convert!$B$6/Convert!$B$5/$D1381</f>
        <v>0</v>
      </c>
      <c r="R1381" s="5">
        <f>'90.1 Data-SI'!R1381*Convert!$B$6/Convert!$B$5/$D1381</f>
        <v>0</v>
      </c>
      <c r="S1381" s="5">
        <f>'90.1 Data-SI'!S1381*Convert!$B$6/Convert!$B$5/$D1381</f>
        <v>0</v>
      </c>
      <c r="T1381" s="5">
        <f>'90.1 Data-SI'!T1381*Convert!$B$6/Convert!$B$5/$D1381</f>
        <v>29.459870046478791</v>
      </c>
      <c r="U1381" s="5">
        <f>'90.1 Data-SI'!U1381*Convert!$B$7/Convert!$B$5/$D1381</f>
        <v>0</v>
      </c>
      <c r="V1381" s="5">
        <f>'90.1 Data-SI'!V1381*Convert!$B$6/Convert!$B$5/$D1381</f>
        <v>0</v>
      </c>
      <c r="W1381" s="5">
        <f>'90.1 Data-SI'!W1381*Convert!$B$6/Convert!$B$5/$D1381</f>
        <v>128.71438078592962</v>
      </c>
      <c r="X1381" s="5">
        <f>'90.1 Data-SI'!X1381*Convert!$B$7/Convert!$B$5/$D1381</f>
        <v>79.312625180195695</v>
      </c>
      <c r="Y1381" s="5">
        <f t="shared" si="44"/>
        <v>208.02700596612533</v>
      </c>
      <c r="Z1381" s="5">
        <f>'90.1 Data-SI'!Z1381*Convert!$B$6/Convert!$B$5/$D1381</f>
        <v>231.71871212701086</v>
      </c>
      <c r="AA1381" s="5">
        <f>'90.1 Data-SI'!AA1381*Convert!$B$6/Convert!$B$5/$D1381</f>
        <v>780.19836409948925</v>
      </c>
      <c r="AB1381" s="5">
        <f t="shared" si="45"/>
        <v>1011.9170762265001</v>
      </c>
    </row>
    <row r="1382" spans="1:28" x14ac:dyDescent="0.25">
      <c r="A1382" s="95">
        <v>2004</v>
      </c>
      <c r="B1382" s="95" t="s">
        <v>62</v>
      </c>
      <c r="C1382" s="52" t="s">
        <v>4</v>
      </c>
      <c r="D1382" s="5">
        <f>VLOOKUP(B1382,SWH!$A$4:$C$19,3,FALSE)</f>
        <v>2090.3200000000002</v>
      </c>
      <c r="E1382" s="5">
        <f>'90.1 Data-SI'!E1382*Convert!$B$6/Convert!$B$5/$D1382</f>
        <v>0</v>
      </c>
      <c r="F1382" s="5">
        <f>'90.1 Data-SI'!F1382*Convert!$B$7/Convert!$B$5/$D1382</f>
        <v>155.61748121499738</v>
      </c>
      <c r="G1382" s="5">
        <f>'90.1 Data-SI'!G1382*Convert!$B$6/Convert!$B$5/$D1382</f>
        <v>51.462184418334672</v>
      </c>
      <c r="H1382" s="5">
        <f>'90.1 Data-SI'!H1382*Convert!$B$6/Convert!$B$5/$D1382</f>
        <v>266.00158375538456</v>
      </c>
      <c r="I1382" s="5">
        <f>'90.1 Data-SI'!I1382*Convert!$B$6/Convert!$B$5/$D1382</f>
        <v>70.232330190805442</v>
      </c>
      <c r="J1382" s="5">
        <f>'90.1 Data-SI'!J1382*Convert!$B$6/Convert!$B$5/$D1382</f>
        <v>54.172492462610712</v>
      </c>
      <c r="K1382" s="5">
        <f>'90.1 Data-SI'!K1382*Convert!$B$7/Convert!$B$5/$D1382</f>
        <v>0</v>
      </c>
      <c r="L1382" s="5">
        <f>'90.1 Data-SI'!L1382*Convert!$B$6/Convert!$B$5/$D1382</f>
        <v>0</v>
      </c>
      <c r="M1382" s="5">
        <f>'90.1 Data-SI'!M1382*Convert!$B$6/Convert!$B$5/$D1382</f>
        <v>104.81400907250777</v>
      </c>
      <c r="N1382" s="5">
        <f>'90.1 Data-SI'!N1382*Convert!$B$6/Convert!$B$5/$D1382</f>
        <v>0</v>
      </c>
      <c r="O1382" s="5">
        <f>'90.1 Data-SI'!O1382*Convert!$B$6/Convert!$B$5/$D1382</f>
        <v>0</v>
      </c>
      <c r="P1382" s="5">
        <f>'90.1 Data-SI'!P1382*Convert!$B$6/Convert!$B$5/$D1382</f>
        <v>0</v>
      </c>
      <c r="Q1382" s="5">
        <f>'90.1 Data-SI'!Q1382*Convert!$B$6/Convert!$B$5/$D1382</f>
        <v>0</v>
      </c>
      <c r="R1382" s="5">
        <f>'90.1 Data-SI'!R1382*Convert!$B$6/Convert!$B$5/$D1382</f>
        <v>0</v>
      </c>
      <c r="S1382" s="5">
        <f>'90.1 Data-SI'!S1382*Convert!$B$6/Convert!$B$5/$D1382</f>
        <v>0</v>
      </c>
      <c r="T1382" s="5">
        <f>'90.1 Data-SI'!T1382*Convert!$B$6/Convert!$B$5/$D1382</f>
        <v>29.847056909946797</v>
      </c>
      <c r="U1382" s="5">
        <f>'90.1 Data-SI'!U1382*Convert!$B$7/Convert!$B$5/$D1382</f>
        <v>0</v>
      </c>
      <c r="V1382" s="5">
        <f>'90.1 Data-SI'!V1382*Convert!$B$6/Convert!$B$5/$D1382</f>
        <v>0</v>
      </c>
      <c r="W1382" s="5">
        <f>'90.1 Data-SI'!W1382*Convert!$B$6/Convert!$B$5/$D1382</f>
        <v>156.27619349084247</v>
      </c>
      <c r="X1382" s="5">
        <f>'90.1 Data-SI'!X1382*Convert!$B$7/Convert!$B$5/$D1382</f>
        <v>155.61748121499738</v>
      </c>
      <c r="Y1382" s="5">
        <f t="shared" si="44"/>
        <v>311.89367470583989</v>
      </c>
      <c r="Z1382" s="5">
        <f>'90.1 Data-SI'!Z1382*Convert!$B$6/Convert!$B$5/$D1382</f>
        <v>454.64996587444341</v>
      </c>
      <c r="AA1382" s="5">
        <f>'90.1 Data-SI'!AA1382*Convert!$B$6/Convert!$B$5/$D1382</f>
        <v>1031.1796226840333</v>
      </c>
      <c r="AB1382" s="5">
        <f t="shared" si="45"/>
        <v>1485.8295885584766</v>
      </c>
    </row>
    <row r="1383" spans="1:28" x14ac:dyDescent="0.25">
      <c r="A1383" s="95">
        <v>2004</v>
      </c>
      <c r="B1383" s="95" t="s">
        <v>62</v>
      </c>
      <c r="C1383" s="52" t="s">
        <v>5</v>
      </c>
      <c r="D1383" s="5">
        <f>VLOOKUP(B1383,SWH!$A$4:$C$19,3,FALSE)</f>
        <v>2090.3200000000002</v>
      </c>
      <c r="E1383" s="5">
        <f>'90.1 Data-SI'!E1383*Convert!$B$6/Convert!$B$5/$D1383</f>
        <v>0</v>
      </c>
      <c r="F1383" s="5">
        <f>'90.1 Data-SI'!F1383*Convert!$B$7/Convert!$B$5/$D1383</f>
        <v>79.868659131403589</v>
      </c>
      <c r="G1383" s="5">
        <f>'90.1 Data-SI'!G1383*Convert!$B$6/Convert!$B$5/$D1383</f>
        <v>67.711407025399609</v>
      </c>
      <c r="H1383" s="5">
        <f>'90.1 Data-SI'!H1383*Convert!$B$6/Convert!$B$5/$D1383</f>
        <v>266.00158375538456</v>
      </c>
      <c r="I1383" s="5">
        <f>'90.1 Data-SI'!I1383*Convert!$B$6/Convert!$B$5/$D1383</f>
        <v>70.232330190805442</v>
      </c>
      <c r="J1383" s="5">
        <f>'90.1 Data-SI'!J1383*Convert!$B$6/Convert!$B$5/$D1383</f>
        <v>54.172492462610712</v>
      </c>
      <c r="K1383" s="5">
        <f>'90.1 Data-SI'!K1383*Convert!$B$7/Convert!$B$5/$D1383</f>
        <v>0</v>
      </c>
      <c r="L1383" s="5">
        <f>'90.1 Data-SI'!L1383*Convert!$B$6/Convert!$B$5/$D1383</f>
        <v>0</v>
      </c>
      <c r="M1383" s="5">
        <f>'90.1 Data-SI'!M1383*Convert!$B$6/Convert!$B$5/$D1383</f>
        <v>129.6444709688256</v>
      </c>
      <c r="N1383" s="5">
        <f>'90.1 Data-SI'!N1383*Convert!$B$6/Convert!$B$5/$D1383</f>
        <v>0</v>
      </c>
      <c r="O1383" s="5">
        <f>'90.1 Data-SI'!O1383*Convert!$B$6/Convert!$B$5/$D1383</f>
        <v>0</v>
      </c>
      <c r="P1383" s="5">
        <f>'90.1 Data-SI'!P1383*Convert!$B$6/Convert!$B$5/$D1383</f>
        <v>0</v>
      </c>
      <c r="Q1383" s="5">
        <f>'90.1 Data-SI'!Q1383*Convert!$B$6/Convert!$B$5/$D1383</f>
        <v>0</v>
      </c>
      <c r="R1383" s="5">
        <f>'90.1 Data-SI'!R1383*Convert!$B$6/Convert!$B$5/$D1383</f>
        <v>0</v>
      </c>
      <c r="S1383" s="5">
        <f>'90.1 Data-SI'!S1383*Convert!$B$6/Convert!$B$5/$D1383</f>
        <v>0</v>
      </c>
      <c r="T1383" s="5">
        <f>'90.1 Data-SI'!T1383*Convert!$B$6/Convert!$B$5/$D1383</f>
        <v>29.615586502438756</v>
      </c>
      <c r="U1383" s="5">
        <f>'90.1 Data-SI'!U1383*Convert!$B$7/Convert!$B$5/$D1383</f>
        <v>0</v>
      </c>
      <c r="V1383" s="5">
        <f>'90.1 Data-SI'!V1383*Convert!$B$6/Convert!$B$5/$D1383</f>
        <v>0</v>
      </c>
      <c r="W1383" s="5">
        <f>'90.1 Data-SI'!W1383*Convert!$B$6/Convert!$B$5/$D1383</f>
        <v>197.35587799422521</v>
      </c>
      <c r="X1383" s="5">
        <f>'90.1 Data-SI'!X1383*Convert!$B$7/Convert!$B$5/$D1383</f>
        <v>79.868659131403589</v>
      </c>
      <c r="Y1383" s="5">
        <f t="shared" si="44"/>
        <v>277.22453712562879</v>
      </c>
      <c r="Z1383" s="5">
        <f>'90.1 Data-SI'!Z1383*Convert!$B$6/Convert!$B$5/$D1383</f>
        <v>233.34321353243095</v>
      </c>
      <c r="AA1383" s="5">
        <f>'90.1 Data-SI'!AA1383*Convert!$B$6/Convert!$B$5/$D1383</f>
        <v>850.72529299075939</v>
      </c>
      <c r="AB1383" s="5">
        <f t="shared" si="45"/>
        <v>1084.0685065231903</v>
      </c>
    </row>
    <row r="1384" spans="1:28" x14ac:dyDescent="0.25">
      <c r="A1384" s="95">
        <v>2004</v>
      </c>
      <c r="B1384" s="95" t="s">
        <v>62</v>
      </c>
      <c r="C1384" s="52" t="s">
        <v>15</v>
      </c>
      <c r="D1384" s="5">
        <f>VLOOKUP(B1384,SWH!$A$4:$C$19,3,FALSE)</f>
        <v>2090.3200000000002</v>
      </c>
      <c r="E1384" s="5">
        <f>'90.1 Data-SI'!E1384*Convert!$B$6/Convert!$B$5/$D1384</f>
        <v>0</v>
      </c>
      <c r="F1384" s="5">
        <f>'90.1 Data-SI'!F1384*Convert!$B$7/Convert!$B$5/$D1384</f>
        <v>94.754811597161094</v>
      </c>
      <c r="G1384" s="5">
        <f>'90.1 Data-SI'!G1384*Convert!$B$6/Convert!$B$5/$D1384</f>
        <v>10.26886898762975</v>
      </c>
      <c r="H1384" s="5">
        <f>'90.1 Data-SI'!H1384*Convert!$B$6/Convert!$B$5/$D1384</f>
        <v>266.00158375538456</v>
      </c>
      <c r="I1384" s="5">
        <f>'90.1 Data-SI'!I1384*Convert!$B$6/Convert!$B$5/$D1384</f>
        <v>70.12290781634708</v>
      </c>
      <c r="J1384" s="5">
        <f>'90.1 Data-SI'!J1384*Convert!$B$6/Convert!$B$5/$D1384</f>
        <v>54.172492462610712</v>
      </c>
      <c r="K1384" s="5">
        <f>'90.1 Data-SI'!K1384*Convert!$B$7/Convert!$B$5/$D1384</f>
        <v>0</v>
      </c>
      <c r="L1384" s="5">
        <f>'90.1 Data-SI'!L1384*Convert!$B$6/Convert!$B$5/$D1384</f>
        <v>0</v>
      </c>
      <c r="M1384" s="5">
        <f>'90.1 Data-SI'!M1384*Convert!$B$6/Convert!$B$5/$D1384</f>
        <v>92.613414320401759</v>
      </c>
      <c r="N1384" s="5">
        <f>'90.1 Data-SI'!N1384*Convert!$B$6/Convert!$B$5/$D1384</f>
        <v>0</v>
      </c>
      <c r="O1384" s="5">
        <f>'90.1 Data-SI'!O1384*Convert!$B$6/Convert!$B$5/$D1384</f>
        <v>0</v>
      </c>
      <c r="P1384" s="5">
        <f>'90.1 Data-SI'!P1384*Convert!$B$6/Convert!$B$5/$D1384</f>
        <v>0</v>
      </c>
      <c r="Q1384" s="5">
        <f>'90.1 Data-SI'!Q1384*Convert!$B$6/Convert!$B$5/$D1384</f>
        <v>0</v>
      </c>
      <c r="R1384" s="5">
        <f>'90.1 Data-SI'!R1384*Convert!$B$6/Convert!$B$5/$D1384</f>
        <v>0</v>
      </c>
      <c r="S1384" s="5">
        <f>'90.1 Data-SI'!S1384*Convert!$B$6/Convert!$B$5/$D1384</f>
        <v>0</v>
      </c>
      <c r="T1384" s="5">
        <f>'90.1 Data-SI'!T1384*Convert!$B$6/Convert!$B$5/$D1384</f>
        <v>29.809179934172754</v>
      </c>
      <c r="U1384" s="5">
        <f>'90.1 Data-SI'!U1384*Convert!$B$7/Convert!$B$5/$D1384</f>
        <v>0</v>
      </c>
      <c r="V1384" s="5">
        <f>'90.1 Data-SI'!V1384*Convert!$B$6/Convert!$B$5/$D1384</f>
        <v>0</v>
      </c>
      <c r="W1384" s="5">
        <f>'90.1 Data-SI'!W1384*Convert!$B$6/Convert!$B$5/$D1384</f>
        <v>102.8822833080315</v>
      </c>
      <c r="X1384" s="5">
        <f>'90.1 Data-SI'!X1384*Convert!$B$7/Convert!$B$5/$D1384</f>
        <v>94.754811597161094</v>
      </c>
      <c r="Y1384" s="5">
        <f t="shared" si="44"/>
        <v>197.63709490519261</v>
      </c>
      <c r="Z1384" s="5">
        <f>'90.1 Data-SI'!Z1384*Convert!$B$6/Convert!$B$5/$D1384</f>
        <v>276.83439882676123</v>
      </c>
      <c r="AA1384" s="5">
        <f>'90.1 Data-SI'!AA1384*Convert!$B$6/Convert!$B$5/$D1384</f>
        <v>799.82284610330782</v>
      </c>
      <c r="AB1384" s="5">
        <f t="shared" si="45"/>
        <v>1076.6572449300691</v>
      </c>
    </row>
    <row r="1385" spans="1:28" x14ac:dyDescent="0.25">
      <c r="A1385" s="95">
        <v>2004</v>
      </c>
      <c r="B1385" s="95" t="s">
        <v>62</v>
      </c>
      <c r="C1385" s="52" t="s">
        <v>16</v>
      </c>
      <c r="D1385" s="5">
        <f>VLOOKUP(B1385,SWH!$A$4:$C$19,3,FALSE)</f>
        <v>2090.3200000000002</v>
      </c>
      <c r="E1385" s="5">
        <f>'90.1 Data-SI'!E1385*Convert!$B$6/Convert!$B$5/$D1385</f>
        <v>0</v>
      </c>
      <c r="F1385" s="5">
        <f>'90.1 Data-SI'!F1385*Convert!$B$7/Convert!$B$5/$D1385</f>
        <v>212.16152444495475</v>
      </c>
      <c r="G1385" s="5">
        <f>'90.1 Data-SI'!G1385*Convert!$B$6/Convert!$B$5/$D1385</f>
        <v>61.411203388316935</v>
      </c>
      <c r="H1385" s="5">
        <f>'90.1 Data-SI'!H1385*Convert!$B$6/Convert!$B$5/$D1385</f>
        <v>266.00158375538456</v>
      </c>
      <c r="I1385" s="5">
        <f>'90.1 Data-SI'!I1385*Convert!$B$6/Convert!$B$5/$D1385</f>
        <v>70.198661767895175</v>
      </c>
      <c r="J1385" s="5">
        <f>'90.1 Data-SI'!J1385*Convert!$B$6/Convert!$B$5/$D1385</f>
        <v>54.172492462610712</v>
      </c>
      <c r="K1385" s="5">
        <f>'90.1 Data-SI'!K1385*Convert!$B$7/Convert!$B$5/$D1385</f>
        <v>0</v>
      </c>
      <c r="L1385" s="5">
        <f>'90.1 Data-SI'!L1385*Convert!$B$6/Convert!$B$5/$D1385</f>
        <v>0</v>
      </c>
      <c r="M1385" s="5">
        <f>'90.1 Data-SI'!M1385*Convert!$B$6/Convert!$B$5/$D1385</f>
        <v>126.05036682315519</v>
      </c>
      <c r="N1385" s="5">
        <f>'90.1 Data-SI'!N1385*Convert!$B$6/Convert!$B$5/$D1385</f>
        <v>0</v>
      </c>
      <c r="O1385" s="5">
        <f>'90.1 Data-SI'!O1385*Convert!$B$6/Convert!$B$5/$D1385</f>
        <v>0</v>
      </c>
      <c r="P1385" s="5">
        <f>'90.1 Data-SI'!P1385*Convert!$B$6/Convert!$B$5/$D1385</f>
        <v>0</v>
      </c>
      <c r="Q1385" s="5">
        <f>'90.1 Data-SI'!Q1385*Convert!$B$6/Convert!$B$5/$D1385</f>
        <v>0</v>
      </c>
      <c r="R1385" s="5">
        <f>'90.1 Data-SI'!R1385*Convert!$B$6/Convert!$B$5/$D1385</f>
        <v>0</v>
      </c>
      <c r="S1385" s="5">
        <f>'90.1 Data-SI'!S1385*Convert!$B$6/Convert!$B$5/$D1385</f>
        <v>0</v>
      </c>
      <c r="T1385" s="5">
        <f>'90.1 Data-SI'!T1385*Convert!$B$6/Convert!$B$5/$D1385</f>
        <v>30.288954960643981</v>
      </c>
      <c r="U1385" s="5">
        <f>'90.1 Data-SI'!U1385*Convert!$B$7/Convert!$B$5/$D1385</f>
        <v>0</v>
      </c>
      <c r="V1385" s="5">
        <f>'90.1 Data-SI'!V1385*Convert!$B$6/Convert!$B$5/$D1385</f>
        <v>0</v>
      </c>
      <c r="W1385" s="5">
        <f>'90.1 Data-SI'!W1385*Convert!$B$6/Convert!$B$5/$D1385</f>
        <v>187.46157021147209</v>
      </c>
      <c r="X1385" s="5">
        <f>'90.1 Data-SI'!X1385*Convert!$B$7/Convert!$B$5/$D1385</f>
        <v>212.16152444495475</v>
      </c>
      <c r="Y1385" s="5">
        <f t="shared" si="44"/>
        <v>399.62309465642682</v>
      </c>
      <c r="Z1385" s="5">
        <f>'90.1 Data-SI'!Z1385*Convert!$B$6/Convert!$B$5/$D1385</f>
        <v>619.84829143650506</v>
      </c>
      <c r="AA1385" s="5">
        <f>'90.1 Data-SI'!AA1385*Convert!$B$6/Convert!$B$5/$D1385</f>
        <v>1227.9757631473756</v>
      </c>
      <c r="AB1385" s="5">
        <f t="shared" si="45"/>
        <v>1847.8240545838808</v>
      </c>
    </row>
    <row r="1386" spans="1:28" x14ac:dyDescent="0.25">
      <c r="A1386" s="95">
        <v>2004</v>
      </c>
      <c r="B1386" s="95" t="s">
        <v>62</v>
      </c>
      <c r="C1386" s="52" t="s">
        <v>9</v>
      </c>
      <c r="D1386" s="5">
        <f>VLOOKUP(B1386,SWH!$A$4:$C$19,3,FALSE)</f>
        <v>2090.3200000000002</v>
      </c>
      <c r="E1386" s="5">
        <f>'90.1 Data-SI'!E1386*Convert!$B$6/Convert!$B$5/$D1386</f>
        <v>0</v>
      </c>
      <c r="F1386" s="5">
        <f>'90.1 Data-SI'!F1386*Convert!$B$7/Convert!$B$5/$D1386</f>
        <v>142.39366859300651</v>
      </c>
      <c r="G1386" s="5">
        <f>'90.1 Data-SI'!G1386*Convert!$B$6/Convert!$B$5/$D1386</f>
        <v>42.81781683612504</v>
      </c>
      <c r="H1386" s="5">
        <f>'90.1 Data-SI'!H1386*Convert!$B$6/Convert!$B$5/$D1386</f>
        <v>266.00158375538456</v>
      </c>
      <c r="I1386" s="5">
        <f>'90.1 Data-SI'!I1386*Convert!$B$6/Convert!$B$5/$D1386</f>
        <v>70.148159133529774</v>
      </c>
      <c r="J1386" s="5">
        <f>'90.1 Data-SI'!J1386*Convert!$B$6/Convert!$B$5/$D1386</f>
        <v>54.172492462610712</v>
      </c>
      <c r="K1386" s="5">
        <f>'90.1 Data-SI'!K1386*Convert!$B$7/Convert!$B$5/$D1386</f>
        <v>0</v>
      </c>
      <c r="L1386" s="5">
        <f>'90.1 Data-SI'!L1386*Convert!$B$6/Convert!$B$5/$D1386</f>
        <v>0</v>
      </c>
      <c r="M1386" s="5">
        <f>'90.1 Data-SI'!M1386*Convert!$B$6/Convert!$B$5/$D1386</f>
        <v>132.19064545141413</v>
      </c>
      <c r="N1386" s="5">
        <f>'90.1 Data-SI'!N1386*Convert!$B$6/Convert!$B$5/$D1386</f>
        <v>0</v>
      </c>
      <c r="O1386" s="5">
        <f>'90.1 Data-SI'!O1386*Convert!$B$6/Convert!$B$5/$D1386</f>
        <v>0</v>
      </c>
      <c r="P1386" s="5">
        <f>'90.1 Data-SI'!P1386*Convert!$B$6/Convert!$B$5/$D1386</f>
        <v>0</v>
      </c>
      <c r="Q1386" s="5">
        <f>'90.1 Data-SI'!Q1386*Convert!$B$6/Convert!$B$5/$D1386</f>
        <v>0</v>
      </c>
      <c r="R1386" s="5">
        <f>'90.1 Data-SI'!R1386*Convert!$B$6/Convert!$B$5/$D1386</f>
        <v>0</v>
      </c>
      <c r="S1386" s="5">
        <f>'90.1 Data-SI'!S1386*Convert!$B$6/Convert!$B$5/$D1386</f>
        <v>0</v>
      </c>
      <c r="T1386" s="5">
        <f>'90.1 Data-SI'!T1386*Convert!$B$6/Convert!$B$5/$D1386</f>
        <v>30.171115480458067</v>
      </c>
      <c r="U1386" s="5">
        <f>'90.1 Data-SI'!U1386*Convert!$B$7/Convert!$B$5/$D1386</f>
        <v>0</v>
      </c>
      <c r="V1386" s="5">
        <f>'90.1 Data-SI'!V1386*Convert!$B$6/Convert!$B$5/$D1386</f>
        <v>0</v>
      </c>
      <c r="W1386" s="5">
        <f>'90.1 Data-SI'!W1386*Convert!$B$6/Convert!$B$5/$D1386</f>
        <v>175.00846228753917</v>
      </c>
      <c r="X1386" s="5">
        <f>'90.1 Data-SI'!X1386*Convert!$B$7/Convert!$B$5/$D1386</f>
        <v>142.39366859300651</v>
      </c>
      <c r="Y1386" s="5">
        <f t="shared" si="44"/>
        <v>317.40213088054566</v>
      </c>
      <c r="Z1386" s="5">
        <f>'90.1 Data-SI'!Z1386*Convert!$B$6/Convert!$B$5/$D1386</f>
        <v>416.01545058491837</v>
      </c>
      <c r="AA1386" s="5">
        <f>'90.1 Data-SI'!AA1386*Convert!$B$6/Convert!$B$5/$D1386</f>
        <v>1011.5172637044407</v>
      </c>
      <c r="AB1386" s="5">
        <f t="shared" si="45"/>
        <v>1427.5327142893591</v>
      </c>
    </row>
    <row r="1387" spans="1:28" x14ac:dyDescent="0.25">
      <c r="A1387" s="95">
        <v>2004</v>
      </c>
      <c r="B1387" s="95" t="s">
        <v>62</v>
      </c>
      <c r="C1387" s="52" t="s">
        <v>12</v>
      </c>
      <c r="D1387" s="5">
        <f>VLOOKUP(B1387,SWH!$A$4:$C$19,3,FALSE)</f>
        <v>2090.3200000000002</v>
      </c>
      <c r="E1387" s="5">
        <f>'90.1 Data-SI'!E1387*Convert!$B$6/Convert!$B$5/$D1387</f>
        <v>0</v>
      </c>
      <c r="F1387" s="5">
        <f>'90.1 Data-SI'!F1387*Convert!$B$7/Convert!$B$5/$D1387</f>
        <v>249.1565087323153</v>
      </c>
      <c r="G1387" s="5">
        <f>'90.1 Data-SI'!G1387*Convert!$B$6/Convert!$B$5/$D1387</f>
        <v>44.396024160043538</v>
      </c>
      <c r="H1387" s="5">
        <f>'90.1 Data-SI'!H1387*Convert!$B$6/Convert!$B$5/$D1387</f>
        <v>266.00158375538456</v>
      </c>
      <c r="I1387" s="5">
        <f>'90.1 Data-SI'!I1387*Convert!$B$6/Convert!$B$5/$D1387</f>
        <v>70.106073604891961</v>
      </c>
      <c r="J1387" s="5">
        <f>'90.1 Data-SI'!J1387*Convert!$B$6/Convert!$B$5/$D1387</f>
        <v>54.172492462610712</v>
      </c>
      <c r="K1387" s="5">
        <f>'90.1 Data-SI'!K1387*Convert!$B$7/Convert!$B$5/$D1387</f>
        <v>0</v>
      </c>
      <c r="L1387" s="5">
        <f>'90.1 Data-SI'!L1387*Convert!$B$6/Convert!$B$5/$D1387</f>
        <v>0</v>
      </c>
      <c r="M1387" s="5">
        <f>'90.1 Data-SI'!M1387*Convert!$B$6/Convert!$B$5/$D1387</f>
        <v>135.90679763013424</v>
      </c>
      <c r="N1387" s="5">
        <f>'90.1 Data-SI'!N1387*Convert!$B$6/Convert!$B$5/$D1387</f>
        <v>0</v>
      </c>
      <c r="O1387" s="5">
        <f>'90.1 Data-SI'!O1387*Convert!$B$6/Convert!$B$5/$D1387</f>
        <v>0</v>
      </c>
      <c r="P1387" s="5">
        <f>'90.1 Data-SI'!P1387*Convert!$B$6/Convert!$B$5/$D1387</f>
        <v>0</v>
      </c>
      <c r="Q1387" s="5">
        <f>'90.1 Data-SI'!Q1387*Convert!$B$6/Convert!$B$5/$D1387</f>
        <v>0</v>
      </c>
      <c r="R1387" s="5">
        <f>'90.1 Data-SI'!R1387*Convert!$B$6/Convert!$B$5/$D1387</f>
        <v>0</v>
      </c>
      <c r="S1387" s="5">
        <f>'90.1 Data-SI'!S1387*Convert!$B$6/Convert!$B$5/$D1387</f>
        <v>0</v>
      </c>
      <c r="T1387" s="5">
        <f>'90.1 Data-SI'!T1387*Convert!$B$6/Convert!$B$5/$D1387</f>
        <v>30.785564198570341</v>
      </c>
      <c r="U1387" s="5">
        <f>'90.1 Data-SI'!U1387*Convert!$B$7/Convert!$B$5/$D1387</f>
        <v>0</v>
      </c>
      <c r="V1387" s="5">
        <f>'90.1 Data-SI'!V1387*Convert!$B$6/Convert!$B$5/$D1387</f>
        <v>0</v>
      </c>
      <c r="W1387" s="5">
        <f>'90.1 Data-SI'!W1387*Convert!$B$6/Convert!$B$5/$D1387</f>
        <v>180.30282179017775</v>
      </c>
      <c r="X1387" s="5">
        <f>'90.1 Data-SI'!X1387*Convert!$B$7/Convert!$B$5/$D1387</f>
        <v>249.1565087323153</v>
      </c>
      <c r="Y1387" s="5">
        <f t="shared" si="44"/>
        <v>429.45933052249302</v>
      </c>
      <c r="Z1387" s="5">
        <f>'90.1 Data-SI'!Z1387*Convert!$B$6/Convert!$B$5/$D1387</f>
        <v>727.93234608417208</v>
      </c>
      <c r="AA1387" s="5">
        <f>'90.1 Data-SI'!AA1387*Convert!$B$6/Convert!$B$5/$D1387</f>
        <v>1329.3008818958074</v>
      </c>
      <c r="AB1387" s="5">
        <f t="shared" si="45"/>
        <v>2057.2332279799793</v>
      </c>
    </row>
    <row r="1388" spans="1:28" x14ac:dyDescent="0.25">
      <c r="A1388" s="95">
        <v>2004</v>
      </c>
      <c r="B1388" s="95" t="s">
        <v>62</v>
      </c>
      <c r="C1388" s="52" t="s">
        <v>8</v>
      </c>
      <c r="D1388" s="5">
        <f>VLOOKUP(B1388,SWH!$A$4:$C$19,3,FALSE)</f>
        <v>2090.3200000000002</v>
      </c>
      <c r="E1388" s="5">
        <f>'90.1 Data-SI'!E1388*Convert!$B$6/Convert!$B$5/$D1388</f>
        <v>0</v>
      </c>
      <c r="F1388" s="5">
        <f>'90.1 Data-SI'!F1388*Convert!$B$7/Convert!$B$5/$D1388</f>
        <v>335.24381700196886</v>
      </c>
      <c r="G1388" s="5">
        <f>'90.1 Data-SI'!G1388*Convert!$B$6/Convert!$B$5/$D1388</f>
        <v>19.582396475180836</v>
      </c>
      <c r="H1388" s="5">
        <f>'90.1 Data-SI'!H1388*Convert!$B$6/Convert!$B$5/$D1388</f>
        <v>266.00158375538456</v>
      </c>
      <c r="I1388" s="5">
        <f>'90.1 Data-SI'!I1388*Convert!$B$6/Convert!$B$5/$D1388</f>
        <v>69.718886741423958</v>
      </c>
      <c r="J1388" s="5">
        <f>'90.1 Data-SI'!J1388*Convert!$B$6/Convert!$B$5/$D1388</f>
        <v>54.172492462610712</v>
      </c>
      <c r="K1388" s="5">
        <f>'90.1 Data-SI'!K1388*Convert!$B$7/Convert!$B$5/$D1388</f>
        <v>0</v>
      </c>
      <c r="L1388" s="5">
        <f>'90.1 Data-SI'!L1388*Convert!$B$6/Convert!$B$5/$D1388</f>
        <v>0</v>
      </c>
      <c r="M1388" s="5">
        <f>'90.1 Data-SI'!M1388*Convert!$B$6/Convert!$B$5/$D1388</f>
        <v>150.38842803441045</v>
      </c>
      <c r="N1388" s="5">
        <f>'90.1 Data-SI'!N1388*Convert!$B$6/Convert!$B$5/$D1388</f>
        <v>0</v>
      </c>
      <c r="O1388" s="5">
        <f>'90.1 Data-SI'!O1388*Convert!$B$6/Convert!$B$5/$D1388</f>
        <v>0</v>
      </c>
      <c r="P1388" s="5">
        <f>'90.1 Data-SI'!P1388*Convert!$B$6/Convert!$B$5/$D1388</f>
        <v>0</v>
      </c>
      <c r="Q1388" s="5">
        <f>'90.1 Data-SI'!Q1388*Convert!$B$6/Convert!$B$5/$D1388</f>
        <v>0</v>
      </c>
      <c r="R1388" s="5">
        <f>'90.1 Data-SI'!R1388*Convert!$B$6/Convert!$B$5/$D1388</f>
        <v>0</v>
      </c>
      <c r="S1388" s="5">
        <f>'90.1 Data-SI'!S1388*Convert!$B$6/Convert!$B$5/$D1388</f>
        <v>0</v>
      </c>
      <c r="T1388" s="5">
        <f>'90.1 Data-SI'!T1388*Convert!$B$6/Convert!$B$5/$D1388</f>
        <v>31.467349762503133</v>
      </c>
      <c r="U1388" s="5">
        <f>'90.1 Data-SI'!U1388*Convert!$B$7/Convert!$B$5/$D1388</f>
        <v>0</v>
      </c>
      <c r="V1388" s="5">
        <f>'90.1 Data-SI'!V1388*Convert!$B$6/Convert!$B$5/$D1388</f>
        <v>0</v>
      </c>
      <c r="W1388" s="5">
        <f>'90.1 Data-SI'!W1388*Convert!$B$6/Convert!$B$5/$D1388</f>
        <v>169.9708245095913</v>
      </c>
      <c r="X1388" s="5">
        <f>'90.1 Data-SI'!X1388*Convert!$B$7/Convert!$B$5/$D1388</f>
        <v>335.24381700196886</v>
      </c>
      <c r="Y1388" s="5">
        <f t="shared" si="44"/>
        <v>505.21464151156016</v>
      </c>
      <c r="Z1388" s="5">
        <f>'90.1 Data-SI'!Z1388*Convert!$B$6/Convert!$B$5/$D1388</f>
        <v>979.44388232955282</v>
      </c>
      <c r="AA1388" s="5">
        <f>'90.1 Data-SI'!AA1388*Convert!$B$6/Convert!$B$5/$D1388</f>
        <v>1570.7708110082028</v>
      </c>
      <c r="AB1388" s="5">
        <f t="shared" si="45"/>
        <v>2550.2146933377558</v>
      </c>
    </row>
    <row r="1389" spans="1:28" x14ac:dyDescent="0.25">
      <c r="A1389" s="95">
        <v>2007</v>
      </c>
      <c r="B1389" s="95" t="s">
        <v>62</v>
      </c>
      <c r="C1389" s="52" t="s">
        <v>10</v>
      </c>
      <c r="D1389" s="5">
        <f>VLOOKUP(B1389,SWH!$A$4:$C$19,3,FALSE)</f>
        <v>2090.3200000000002</v>
      </c>
      <c r="E1389" s="5">
        <f>'90.1 Data-SI'!E1389*Convert!$B$6/Convert!$B$5/$D1389</f>
        <v>0</v>
      </c>
      <c r="F1389" s="5">
        <f>'90.1 Data-SI'!F1389*Convert!$B$7/Convert!$B$5/$D1389</f>
        <v>0</v>
      </c>
      <c r="G1389" s="5">
        <f>'90.1 Data-SI'!G1389*Convert!$B$6/Convert!$B$5/$D1389</f>
        <v>476.7027828806647</v>
      </c>
      <c r="H1389" s="5">
        <f>'90.1 Data-SI'!H1389*Convert!$B$6/Convert!$B$5/$D1389</f>
        <v>286.72028950378672</v>
      </c>
      <c r="I1389" s="5">
        <f>'90.1 Data-SI'!I1389*Convert!$B$6/Convert!$B$5/$D1389</f>
        <v>70.371212435310284</v>
      </c>
      <c r="J1389" s="5">
        <f>'90.1 Data-SI'!J1389*Convert!$B$6/Convert!$B$5/$D1389</f>
        <v>54.172492462610712</v>
      </c>
      <c r="K1389" s="5">
        <f>'90.1 Data-SI'!K1389*Convert!$B$7/Convert!$B$5/$D1389</f>
        <v>0</v>
      </c>
      <c r="L1389" s="5">
        <f>'90.1 Data-SI'!L1389*Convert!$B$6/Convert!$B$5/$D1389</f>
        <v>0</v>
      </c>
      <c r="M1389" s="5">
        <f>'90.1 Data-SI'!M1389*Convert!$B$6/Convert!$B$5/$D1389</f>
        <v>137.24090888795337</v>
      </c>
      <c r="N1389" s="5">
        <f>'90.1 Data-SI'!N1389*Convert!$B$6/Convert!$B$5/$D1389</f>
        <v>0</v>
      </c>
      <c r="O1389" s="5">
        <f>'90.1 Data-SI'!O1389*Convert!$B$6/Convert!$B$5/$D1389</f>
        <v>0</v>
      </c>
      <c r="P1389" s="5">
        <f>'90.1 Data-SI'!P1389*Convert!$B$6/Convert!$B$5/$D1389</f>
        <v>0</v>
      </c>
      <c r="Q1389" s="5">
        <f>'90.1 Data-SI'!Q1389*Convert!$B$6/Convert!$B$5/$D1389</f>
        <v>0</v>
      </c>
      <c r="R1389" s="5">
        <f>'90.1 Data-SI'!R1389*Convert!$B$6/Convert!$B$5/$D1389</f>
        <v>0</v>
      </c>
      <c r="S1389" s="5">
        <f>'90.1 Data-SI'!S1389*Convert!$B$6/Convert!$B$5/$D1389</f>
        <v>0</v>
      </c>
      <c r="T1389" s="5">
        <f>'90.1 Data-SI'!T1389*Convert!$B$6/Convert!$B$5/$D1389</f>
        <v>26.568594229060089</v>
      </c>
      <c r="U1389" s="5">
        <f>'90.1 Data-SI'!U1389*Convert!$B$7/Convert!$B$5/$D1389</f>
        <v>0</v>
      </c>
      <c r="V1389" s="5">
        <f>'90.1 Data-SI'!V1389*Convert!$B$6/Convert!$B$5/$D1389</f>
        <v>0</v>
      </c>
      <c r="W1389" s="5">
        <f>'90.1 Data-SI'!W1389*Convert!$B$6/Convert!$B$5/$D1389</f>
        <v>613.94369176861812</v>
      </c>
      <c r="X1389" s="5">
        <f>'90.1 Data-SI'!X1389*Convert!$B$7/Convert!$B$5/$D1389</f>
        <v>0</v>
      </c>
      <c r="Y1389" s="5">
        <f t="shared" si="44"/>
        <v>613.94369176861812</v>
      </c>
      <c r="Z1389" s="5">
        <f>'90.1 Data-SI'!Z1389*Convert!$B$6/Convert!$B$5/$D1389</f>
        <v>0</v>
      </c>
      <c r="AA1389" s="5">
        <f>'90.1 Data-SI'!AA1389*Convert!$B$6/Convert!$B$5/$D1389</f>
        <v>1051.7804889522495</v>
      </c>
      <c r="AB1389" s="5">
        <f t="shared" si="45"/>
        <v>1051.7804889522495</v>
      </c>
    </row>
    <row r="1390" spans="1:28" x14ac:dyDescent="0.25">
      <c r="A1390" s="95">
        <v>2007</v>
      </c>
      <c r="B1390" s="95" t="s">
        <v>62</v>
      </c>
      <c r="C1390" s="52" t="s">
        <v>6</v>
      </c>
      <c r="D1390" s="5">
        <f>VLOOKUP(B1390,SWH!$A$4:$C$19,3,FALSE)</f>
        <v>2090.3200000000002</v>
      </c>
      <c r="E1390" s="5">
        <f>'90.1 Data-SI'!E1390*Convert!$B$6/Convert!$B$5/$D1390</f>
        <v>0</v>
      </c>
      <c r="F1390" s="5">
        <f>'90.1 Data-SI'!F1390*Convert!$B$7/Convert!$B$5/$D1390</f>
        <v>0</v>
      </c>
      <c r="G1390" s="5">
        <f>'90.1 Data-SI'!G1390*Convert!$B$6/Convert!$B$5/$D1390</f>
        <v>391.46275317761018</v>
      </c>
      <c r="H1390" s="5">
        <f>'90.1 Data-SI'!H1390*Convert!$B$6/Convert!$B$5/$D1390</f>
        <v>286.72028950378672</v>
      </c>
      <c r="I1390" s="5">
        <f>'90.1 Data-SI'!I1390*Convert!$B$6/Convert!$B$5/$D1390</f>
        <v>70.38383809390163</v>
      </c>
      <c r="J1390" s="5">
        <f>'90.1 Data-SI'!J1390*Convert!$B$6/Convert!$B$5/$D1390</f>
        <v>54.172492462610712</v>
      </c>
      <c r="K1390" s="5">
        <f>'90.1 Data-SI'!K1390*Convert!$B$7/Convert!$B$5/$D1390</f>
        <v>0</v>
      </c>
      <c r="L1390" s="5">
        <f>'90.1 Data-SI'!L1390*Convert!$B$6/Convert!$B$5/$D1390</f>
        <v>0</v>
      </c>
      <c r="M1390" s="5">
        <f>'90.1 Data-SI'!M1390*Convert!$B$6/Convert!$B$5/$D1390</f>
        <v>152.13918602574404</v>
      </c>
      <c r="N1390" s="5">
        <f>'90.1 Data-SI'!N1390*Convert!$B$6/Convert!$B$5/$D1390</f>
        <v>0</v>
      </c>
      <c r="O1390" s="5">
        <f>'90.1 Data-SI'!O1390*Convert!$B$6/Convert!$B$5/$D1390</f>
        <v>0</v>
      </c>
      <c r="P1390" s="5">
        <f>'90.1 Data-SI'!P1390*Convert!$B$6/Convert!$B$5/$D1390</f>
        <v>0</v>
      </c>
      <c r="Q1390" s="5">
        <f>'90.1 Data-SI'!Q1390*Convert!$B$6/Convert!$B$5/$D1390</f>
        <v>0</v>
      </c>
      <c r="R1390" s="5">
        <f>'90.1 Data-SI'!R1390*Convert!$B$6/Convert!$B$5/$D1390</f>
        <v>0</v>
      </c>
      <c r="S1390" s="5">
        <f>'90.1 Data-SI'!S1390*Convert!$B$6/Convert!$B$5/$D1390</f>
        <v>0</v>
      </c>
      <c r="T1390" s="5">
        <f>'90.1 Data-SI'!T1390*Convert!$B$6/Convert!$B$5/$D1390</f>
        <v>26.349749480143387</v>
      </c>
      <c r="U1390" s="5">
        <f>'90.1 Data-SI'!U1390*Convert!$B$7/Convert!$B$5/$D1390</f>
        <v>0</v>
      </c>
      <c r="V1390" s="5">
        <f>'90.1 Data-SI'!V1390*Convert!$B$6/Convert!$B$5/$D1390</f>
        <v>0</v>
      </c>
      <c r="W1390" s="5">
        <f>'90.1 Data-SI'!W1390*Convert!$B$6/Convert!$B$5/$D1390</f>
        <v>543.60193920335416</v>
      </c>
      <c r="X1390" s="5">
        <f>'90.1 Data-SI'!X1390*Convert!$B$7/Convert!$B$5/$D1390</f>
        <v>0</v>
      </c>
      <c r="Y1390" s="5">
        <f t="shared" si="44"/>
        <v>543.60193920335416</v>
      </c>
      <c r="Z1390" s="5">
        <f>'90.1 Data-SI'!Z1390*Convert!$B$6/Convert!$B$5/$D1390</f>
        <v>0</v>
      </c>
      <c r="AA1390" s="5">
        <f>'90.1 Data-SI'!AA1390*Convert!$B$6/Convert!$B$5/$D1390</f>
        <v>981.23251729666049</v>
      </c>
      <c r="AB1390" s="5">
        <f t="shared" si="45"/>
        <v>981.23251729666049</v>
      </c>
    </row>
    <row r="1391" spans="1:28" x14ac:dyDescent="0.25">
      <c r="A1391" s="95">
        <v>2007</v>
      </c>
      <c r="B1391" s="95" t="s">
        <v>62</v>
      </c>
      <c r="C1391" s="52" t="s">
        <v>11</v>
      </c>
      <c r="D1391" s="5">
        <f>VLOOKUP(B1391,SWH!$A$4:$C$19,3,FALSE)</f>
        <v>2090.3200000000002</v>
      </c>
      <c r="E1391" s="5">
        <f>'90.1 Data-SI'!E1391*Convert!$B$6/Convert!$B$5/$D1391</f>
        <v>0</v>
      </c>
      <c r="F1391" s="5">
        <f>'90.1 Data-SI'!F1391*Convert!$B$7/Convert!$B$5/$D1391</f>
        <v>0</v>
      </c>
      <c r="G1391" s="5">
        <f>'90.1 Data-SI'!G1391*Convert!$B$6/Convert!$B$5/$D1391</f>
        <v>319.58908736992953</v>
      </c>
      <c r="H1391" s="5">
        <f>'90.1 Data-SI'!H1391*Convert!$B$6/Convert!$B$5/$D1391</f>
        <v>286.72028950378672</v>
      </c>
      <c r="I1391" s="5">
        <f>'90.1 Data-SI'!I1391*Convert!$B$6/Convert!$B$5/$D1391</f>
        <v>70.39225519962919</v>
      </c>
      <c r="J1391" s="5">
        <f>'90.1 Data-SI'!J1391*Convert!$B$6/Convert!$B$5/$D1391</f>
        <v>54.172492462610712</v>
      </c>
      <c r="K1391" s="5">
        <f>'90.1 Data-SI'!K1391*Convert!$B$7/Convert!$B$5/$D1391</f>
        <v>0</v>
      </c>
      <c r="L1391" s="5">
        <f>'90.1 Data-SI'!L1391*Convert!$B$6/Convert!$B$5/$D1391</f>
        <v>0</v>
      </c>
      <c r="M1391" s="5">
        <f>'90.1 Data-SI'!M1391*Convert!$B$6/Convert!$B$5/$D1391</f>
        <v>123.33164167315158</v>
      </c>
      <c r="N1391" s="5">
        <f>'90.1 Data-SI'!N1391*Convert!$B$6/Convert!$B$5/$D1391</f>
        <v>0</v>
      </c>
      <c r="O1391" s="5">
        <f>'90.1 Data-SI'!O1391*Convert!$B$6/Convert!$B$5/$D1391</f>
        <v>0</v>
      </c>
      <c r="P1391" s="5">
        <f>'90.1 Data-SI'!P1391*Convert!$B$6/Convert!$B$5/$D1391</f>
        <v>0</v>
      </c>
      <c r="Q1391" s="5">
        <f>'90.1 Data-SI'!Q1391*Convert!$B$6/Convert!$B$5/$D1391</f>
        <v>0</v>
      </c>
      <c r="R1391" s="5">
        <f>'90.1 Data-SI'!R1391*Convert!$B$6/Convert!$B$5/$D1391</f>
        <v>0</v>
      </c>
      <c r="S1391" s="5">
        <f>'90.1 Data-SI'!S1391*Convert!$B$6/Convert!$B$5/$D1391</f>
        <v>0</v>
      </c>
      <c r="T1391" s="5">
        <f>'90.1 Data-SI'!T1391*Convert!$B$6/Convert!$B$5/$D1391</f>
        <v>26.981032409710789</v>
      </c>
      <c r="U1391" s="5">
        <f>'90.1 Data-SI'!U1391*Convert!$B$7/Convert!$B$5/$D1391</f>
        <v>0</v>
      </c>
      <c r="V1391" s="5">
        <f>'90.1 Data-SI'!V1391*Convert!$B$6/Convert!$B$5/$D1391</f>
        <v>0</v>
      </c>
      <c r="W1391" s="5">
        <f>'90.1 Data-SI'!W1391*Convert!$B$6/Convert!$B$5/$D1391</f>
        <v>442.92072904308111</v>
      </c>
      <c r="X1391" s="5">
        <f>'90.1 Data-SI'!X1391*Convert!$B$7/Convert!$B$5/$D1391</f>
        <v>0</v>
      </c>
      <c r="Y1391" s="5">
        <f t="shared" si="44"/>
        <v>442.92072904308111</v>
      </c>
      <c r="Z1391" s="5">
        <f>'90.1 Data-SI'!Z1391*Convert!$B$6/Convert!$B$5/$D1391</f>
        <v>0</v>
      </c>
      <c r="AA1391" s="5">
        <f>'90.1 Data-SI'!AA1391*Convert!$B$6/Convert!$B$5/$D1391</f>
        <v>881.18679861881856</v>
      </c>
      <c r="AB1391" s="5">
        <f t="shared" si="45"/>
        <v>881.18679861881856</v>
      </c>
    </row>
    <row r="1392" spans="1:28" x14ac:dyDescent="0.25">
      <c r="A1392" s="95">
        <v>2007</v>
      </c>
      <c r="B1392" s="95" t="s">
        <v>62</v>
      </c>
      <c r="C1392" s="52" t="s">
        <v>13</v>
      </c>
      <c r="D1392" s="5">
        <f>VLOOKUP(B1392,SWH!$A$4:$C$19,3,FALSE)</f>
        <v>2090.3200000000002</v>
      </c>
      <c r="E1392" s="5">
        <f>'90.1 Data-SI'!E1392*Convert!$B$6/Convert!$B$5/$D1392</f>
        <v>0</v>
      </c>
      <c r="F1392" s="5">
        <f>'90.1 Data-SI'!F1392*Convert!$B$7/Convert!$B$5/$D1392</f>
        <v>0.22327788196171985</v>
      </c>
      <c r="G1392" s="5">
        <f>'90.1 Data-SI'!G1392*Convert!$B$6/Convert!$B$5/$D1392</f>
        <v>319.18506629500638</v>
      </c>
      <c r="H1392" s="5">
        <f>'90.1 Data-SI'!H1392*Convert!$B$6/Convert!$B$5/$D1392</f>
        <v>286.72028950378672</v>
      </c>
      <c r="I1392" s="5">
        <f>'90.1 Data-SI'!I1392*Convert!$B$6/Convert!$B$5/$D1392</f>
        <v>70.303875589489763</v>
      </c>
      <c r="J1392" s="5">
        <f>'90.1 Data-SI'!J1392*Convert!$B$6/Convert!$B$5/$D1392</f>
        <v>54.172492462610712</v>
      </c>
      <c r="K1392" s="5">
        <f>'90.1 Data-SI'!K1392*Convert!$B$7/Convert!$B$5/$D1392</f>
        <v>0</v>
      </c>
      <c r="L1392" s="5">
        <f>'90.1 Data-SI'!L1392*Convert!$B$6/Convert!$B$5/$D1392</f>
        <v>0</v>
      </c>
      <c r="M1392" s="5">
        <f>'90.1 Data-SI'!M1392*Convert!$B$6/Convert!$B$5/$D1392</f>
        <v>146.85324362883298</v>
      </c>
      <c r="N1392" s="5">
        <f>'90.1 Data-SI'!N1392*Convert!$B$6/Convert!$B$5/$D1392</f>
        <v>0</v>
      </c>
      <c r="O1392" s="5">
        <f>'90.1 Data-SI'!O1392*Convert!$B$6/Convert!$B$5/$D1392</f>
        <v>0</v>
      </c>
      <c r="P1392" s="5">
        <f>'90.1 Data-SI'!P1392*Convert!$B$6/Convert!$B$5/$D1392</f>
        <v>0</v>
      </c>
      <c r="Q1392" s="5">
        <f>'90.1 Data-SI'!Q1392*Convert!$B$6/Convert!$B$5/$D1392</f>
        <v>0</v>
      </c>
      <c r="R1392" s="5">
        <f>'90.1 Data-SI'!R1392*Convert!$B$6/Convert!$B$5/$D1392</f>
        <v>0</v>
      </c>
      <c r="S1392" s="5">
        <f>'90.1 Data-SI'!S1392*Convert!$B$6/Convert!$B$5/$D1392</f>
        <v>0</v>
      </c>
      <c r="T1392" s="5">
        <f>'90.1 Data-SI'!T1392*Convert!$B$6/Convert!$B$5/$D1392</f>
        <v>26.854775823797311</v>
      </c>
      <c r="U1392" s="5">
        <f>'90.1 Data-SI'!U1392*Convert!$B$7/Convert!$B$5/$D1392</f>
        <v>0</v>
      </c>
      <c r="V1392" s="5">
        <f>'90.1 Data-SI'!V1392*Convert!$B$6/Convert!$B$5/$D1392</f>
        <v>0</v>
      </c>
      <c r="W1392" s="5">
        <f>'90.1 Data-SI'!W1392*Convert!$B$6/Convert!$B$5/$D1392</f>
        <v>466.03830992383928</v>
      </c>
      <c r="X1392" s="5">
        <f>'90.1 Data-SI'!X1392*Convert!$B$7/Convert!$B$5/$D1392</f>
        <v>0.22327788196171985</v>
      </c>
      <c r="Y1392" s="5">
        <f t="shared" si="44"/>
        <v>466.26158780580101</v>
      </c>
      <c r="Z1392" s="5">
        <f>'90.1 Data-SI'!Z1392*Convert!$B$6/Convert!$B$5/$D1392</f>
        <v>0.65232569388631623</v>
      </c>
      <c r="AA1392" s="5">
        <f>'90.1 Data-SI'!AA1392*Convert!$B$6/Convert!$B$5/$D1392</f>
        <v>904.74627755027393</v>
      </c>
      <c r="AB1392" s="5">
        <f t="shared" si="45"/>
        <v>905.3986032441602</v>
      </c>
    </row>
    <row r="1393" spans="1:28" x14ac:dyDescent="0.25">
      <c r="A1393" s="95">
        <v>2007</v>
      </c>
      <c r="B1393" s="95" t="s">
        <v>62</v>
      </c>
      <c r="C1393" s="52" t="s">
        <v>19</v>
      </c>
      <c r="D1393" s="5">
        <f>VLOOKUP(B1393,SWH!$A$4:$C$19,3,FALSE)</f>
        <v>2090.3200000000002</v>
      </c>
      <c r="E1393" s="5">
        <f>'90.1 Data-SI'!E1393*Convert!$B$6/Convert!$B$5/$D1393</f>
        <v>0</v>
      </c>
      <c r="F1393" s="5">
        <f>'90.1 Data-SI'!F1393*Convert!$B$7/Convert!$B$5/$D1393</f>
        <v>1.501003567768465</v>
      </c>
      <c r="G1393" s="5">
        <f>'90.1 Data-SI'!G1393*Convert!$B$6/Convert!$B$5/$D1393</f>
        <v>267.66396213657879</v>
      </c>
      <c r="H1393" s="5">
        <f>'90.1 Data-SI'!H1393*Convert!$B$6/Convert!$B$5/$D1393</f>
        <v>286.72028950378672</v>
      </c>
      <c r="I1393" s="5">
        <f>'90.1 Data-SI'!I1393*Convert!$B$6/Convert!$B$5/$D1393</f>
        <v>70.278624272307056</v>
      </c>
      <c r="J1393" s="5">
        <f>'90.1 Data-SI'!J1393*Convert!$B$6/Convert!$B$5/$D1393</f>
        <v>54.172492462610712</v>
      </c>
      <c r="K1393" s="5">
        <f>'90.1 Data-SI'!K1393*Convert!$B$7/Convert!$B$5/$D1393</f>
        <v>0</v>
      </c>
      <c r="L1393" s="5">
        <f>'90.1 Data-SI'!L1393*Convert!$B$6/Convert!$B$5/$D1393</f>
        <v>0</v>
      </c>
      <c r="M1393" s="5">
        <f>'90.1 Data-SI'!M1393*Convert!$B$6/Convert!$B$5/$D1393</f>
        <v>124.36694567764211</v>
      </c>
      <c r="N1393" s="5">
        <f>'90.1 Data-SI'!N1393*Convert!$B$6/Convert!$B$5/$D1393</f>
        <v>0</v>
      </c>
      <c r="O1393" s="5">
        <f>'90.1 Data-SI'!O1393*Convert!$B$6/Convert!$B$5/$D1393</f>
        <v>0</v>
      </c>
      <c r="P1393" s="5">
        <f>'90.1 Data-SI'!P1393*Convert!$B$6/Convert!$B$5/$D1393</f>
        <v>0</v>
      </c>
      <c r="Q1393" s="5">
        <f>'90.1 Data-SI'!Q1393*Convert!$B$6/Convert!$B$5/$D1393</f>
        <v>0</v>
      </c>
      <c r="R1393" s="5">
        <f>'90.1 Data-SI'!R1393*Convert!$B$6/Convert!$B$5/$D1393</f>
        <v>0</v>
      </c>
      <c r="S1393" s="5">
        <f>'90.1 Data-SI'!S1393*Convert!$B$6/Convert!$B$5/$D1393</f>
        <v>0</v>
      </c>
      <c r="T1393" s="5">
        <f>'90.1 Data-SI'!T1393*Convert!$B$6/Convert!$B$5/$D1393</f>
        <v>27.486058753364713</v>
      </c>
      <c r="U1393" s="5">
        <f>'90.1 Data-SI'!U1393*Convert!$B$7/Convert!$B$5/$D1393</f>
        <v>0</v>
      </c>
      <c r="V1393" s="5">
        <f>'90.1 Data-SI'!V1393*Convert!$B$6/Convert!$B$5/$D1393</f>
        <v>0</v>
      </c>
      <c r="W1393" s="5">
        <f>'90.1 Data-SI'!W1393*Convert!$B$6/Convert!$B$5/$D1393</f>
        <v>392.03090781422088</v>
      </c>
      <c r="X1393" s="5">
        <f>'90.1 Data-SI'!X1393*Convert!$B$7/Convert!$B$5/$D1393</f>
        <v>1.501003567768465</v>
      </c>
      <c r="Y1393" s="5">
        <f t="shared" si="44"/>
        <v>393.53191138198935</v>
      </c>
      <c r="Z1393" s="5">
        <f>'90.1 Data-SI'!Z1393*Convert!$B$6/Convert!$B$5/$D1393</f>
        <v>4.3853120840615567</v>
      </c>
      <c r="AA1393" s="5">
        <f>'90.1 Data-SI'!AA1393*Convert!$B$6/Convert!$B$5/$D1393</f>
        <v>835.08210199607925</v>
      </c>
      <c r="AB1393" s="5">
        <f t="shared" si="45"/>
        <v>839.46741408014077</v>
      </c>
    </row>
    <row r="1394" spans="1:28" x14ac:dyDescent="0.25">
      <c r="A1394" s="95">
        <v>2007</v>
      </c>
      <c r="B1394" s="95" t="s">
        <v>62</v>
      </c>
      <c r="C1394" s="52" t="s">
        <v>20</v>
      </c>
      <c r="D1394" s="5">
        <f>VLOOKUP(B1394,SWH!$A$4:$C$19,3,FALSE)</f>
        <v>2090.3200000000002</v>
      </c>
      <c r="E1394" s="5">
        <f>'90.1 Data-SI'!E1394*Convert!$B$6/Convert!$B$5/$D1394</f>
        <v>0</v>
      </c>
      <c r="F1394" s="5">
        <f>'90.1 Data-SI'!F1394*Convert!$B$7/Convert!$B$5/$D1394</f>
        <v>0.37741164563852003</v>
      </c>
      <c r="G1394" s="5">
        <f>'90.1 Data-SI'!G1394*Convert!$B$6/Convert!$B$5/$D1394</f>
        <v>208.73159638502983</v>
      </c>
      <c r="H1394" s="5">
        <f>'90.1 Data-SI'!H1394*Convert!$B$6/Convert!$B$5/$D1394</f>
        <v>286.72028950378672</v>
      </c>
      <c r="I1394" s="5">
        <f>'90.1 Data-SI'!I1394*Convert!$B$6/Convert!$B$5/$D1394</f>
        <v>70.329126906672457</v>
      </c>
      <c r="J1394" s="5">
        <f>'90.1 Data-SI'!J1394*Convert!$B$6/Convert!$B$5/$D1394</f>
        <v>54.172492462610712</v>
      </c>
      <c r="K1394" s="5">
        <f>'90.1 Data-SI'!K1394*Convert!$B$7/Convert!$B$5/$D1394</f>
        <v>0</v>
      </c>
      <c r="L1394" s="5">
        <f>'90.1 Data-SI'!L1394*Convert!$B$6/Convert!$B$5/$D1394</f>
        <v>0</v>
      </c>
      <c r="M1394" s="5">
        <f>'90.1 Data-SI'!M1394*Convert!$B$6/Convert!$B$5/$D1394</f>
        <v>143.1286743443853</v>
      </c>
      <c r="N1394" s="5">
        <f>'90.1 Data-SI'!N1394*Convert!$B$6/Convert!$B$5/$D1394</f>
        <v>0</v>
      </c>
      <c r="O1394" s="5">
        <f>'90.1 Data-SI'!O1394*Convert!$B$6/Convert!$B$5/$D1394</f>
        <v>0</v>
      </c>
      <c r="P1394" s="5">
        <f>'90.1 Data-SI'!P1394*Convert!$B$6/Convert!$B$5/$D1394</f>
        <v>0</v>
      </c>
      <c r="Q1394" s="5">
        <f>'90.1 Data-SI'!Q1394*Convert!$B$6/Convert!$B$5/$D1394</f>
        <v>0</v>
      </c>
      <c r="R1394" s="5">
        <f>'90.1 Data-SI'!R1394*Convert!$B$6/Convert!$B$5/$D1394</f>
        <v>0</v>
      </c>
      <c r="S1394" s="5">
        <f>'90.1 Data-SI'!S1394*Convert!$B$6/Convert!$B$5/$D1394</f>
        <v>0</v>
      </c>
      <c r="T1394" s="5">
        <f>'90.1 Data-SI'!T1394*Convert!$B$6/Convert!$B$5/$D1394</f>
        <v>27.401887696089059</v>
      </c>
      <c r="U1394" s="5">
        <f>'90.1 Data-SI'!U1394*Convert!$B$7/Convert!$B$5/$D1394</f>
        <v>0</v>
      </c>
      <c r="V1394" s="5">
        <f>'90.1 Data-SI'!V1394*Convert!$B$6/Convert!$B$5/$D1394</f>
        <v>0</v>
      </c>
      <c r="W1394" s="5">
        <f>'90.1 Data-SI'!W1394*Convert!$B$6/Convert!$B$5/$D1394</f>
        <v>351.86027072941511</v>
      </c>
      <c r="X1394" s="5">
        <f>'90.1 Data-SI'!X1394*Convert!$B$7/Convert!$B$5/$D1394</f>
        <v>0.37741164563852003</v>
      </c>
      <c r="Y1394" s="5">
        <f t="shared" si="44"/>
        <v>352.23768237505362</v>
      </c>
      <c r="Z1394" s="5">
        <f>'90.1 Data-SI'!Z1394*Convert!$B$6/Convert!$B$5/$D1394</f>
        <v>1.1026408503110634</v>
      </c>
      <c r="AA1394" s="5">
        <f>'90.1 Data-SI'!AA1394*Convert!$B$6/Convert!$B$5/$D1394</f>
        <v>791.59091670174894</v>
      </c>
      <c r="AB1394" s="5">
        <f t="shared" si="45"/>
        <v>792.69355755206004</v>
      </c>
    </row>
    <row r="1395" spans="1:28" x14ac:dyDescent="0.25">
      <c r="A1395" s="95">
        <v>2007</v>
      </c>
      <c r="B1395" s="95" t="s">
        <v>62</v>
      </c>
      <c r="C1395" s="52" t="s">
        <v>3</v>
      </c>
      <c r="D1395" s="5">
        <f>VLOOKUP(B1395,SWH!$A$4:$C$19,3,FALSE)</f>
        <v>2090.3200000000002</v>
      </c>
      <c r="E1395" s="5">
        <f>'90.1 Data-SI'!E1395*Convert!$B$6/Convert!$B$5/$D1395</f>
        <v>0</v>
      </c>
      <c r="F1395" s="5">
        <f>'90.1 Data-SI'!F1395*Convert!$B$7/Convert!$B$5/$D1395</f>
        <v>20.318287258516509</v>
      </c>
      <c r="G1395" s="5">
        <f>'90.1 Data-SI'!G1395*Convert!$B$6/Convert!$B$5/$D1395</f>
        <v>144.94676918153945</v>
      </c>
      <c r="H1395" s="5">
        <f>'90.1 Data-SI'!H1395*Convert!$B$6/Convert!$B$5/$D1395</f>
        <v>286.72028950378672</v>
      </c>
      <c r="I1395" s="5">
        <f>'90.1 Data-SI'!I1395*Convert!$B$6/Convert!$B$5/$D1395</f>
        <v>70.31650124808111</v>
      </c>
      <c r="J1395" s="5">
        <f>'90.1 Data-SI'!J1395*Convert!$B$6/Convert!$B$5/$D1395</f>
        <v>54.172492462610712</v>
      </c>
      <c r="K1395" s="5">
        <f>'90.1 Data-SI'!K1395*Convert!$B$7/Convert!$B$5/$D1395</f>
        <v>0</v>
      </c>
      <c r="L1395" s="5">
        <f>'90.1 Data-SI'!L1395*Convert!$B$6/Convert!$B$5/$D1395</f>
        <v>0</v>
      </c>
      <c r="M1395" s="5">
        <f>'90.1 Data-SI'!M1395*Convert!$B$6/Convert!$B$5/$D1395</f>
        <v>111.55611076028762</v>
      </c>
      <c r="N1395" s="5">
        <f>'90.1 Data-SI'!N1395*Convert!$B$6/Convert!$B$5/$D1395</f>
        <v>0</v>
      </c>
      <c r="O1395" s="5">
        <f>'90.1 Data-SI'!O1395*Convert!$B$6/Convert!$B$5/$D1395</f>
        <v>0</v>
      </c>
      <c r="P1395" s="5">
        <f>'90.1 Data-SI'!P1395*Convert!$B$6/Convert!$B$5/$D1395</f>
        <v>0</v>
      </c>
      <c r="Q1395" s="5">
        <f>'90.1 Data-SI'!Q1395*Convert!$B$6/Convert!$B$5/$D1395</f>
        <v>0</v>
      </c>
      <c r="R1395" s="5">
        <f>'90.1 Data-SI'!R1395*Convert!$B$6/Convert!$B$5/$D1395</f>
        <v>0</v>
      </c>
      <c r="S1395" s="5">
        <f>'90.1 Data-SI'!S1395*Convert!$B$6/Convert!$B$5/$D1395</f>
        <v>0</v>
      </c>
      <c r="T1395" s="5">
        <f>'90.1 Data-SI'!T1395*Convert!$B$6/Convert!$B$5/$D1395</f>
        <v>28.40773183053312</v>
      </c>
      <c r="U1395" s="5">
        <f>'90.1 Data-SI'!U1395*Convert!$B$7/Convert!$B$5/$D1395</f>
        <v>0</v>
      </c>
      <c r="V1395" s="5">
        <f>'90.1 Data-SI'!V1395*Convert!$B$6/Convert!$B$5/$D1395</f>
        <v>0</v>
      </c>
      <c r="W1395" s="5">
        <f>'90.1 Data-SI'!W1395*Convert!$B$6/Convert!$B$5/$D1395</f>
        <v>256.50287994182708</v>
      </c>
      <c r="X1395" s="5">
        <f>'90.1 Data-SI'!X1395*Convert!$B$7/Convert!$B$5/$D1395</f>
        <v>20.318287258516509</v>
      </c>
      <c r="Y1395" s="5">
        <f t="shared" si="44"/>
        <v>276.82116720034361</v>
      </c>
      <c r="Z1395" s="5">
        <f>'90.1 Data-SI'!Z1395*Convert!$B$6/Convert!$B$5/$D1395</f>
        <v>59.361638143654773</v>
      </c>
      <c r="AA1395" s="5">
        <f>'90.1 Data-SI'!AA1395*Convert!$B$6/Convert!$B$5/$D1395</f>
        <v>755.48574168335722</v>
      </c>
      <c r="AB1395" s="5">
        <f t="shared" si="45"/>
        <v>814.84737982701199</v>
      </c>
    </row>
    <row r="1396" spans="1:28" x14ac:dyDescent="0.25">
      <c r="A1396" s="95">
        <v>2007</v>
      </c>
      <c r="B1396" s="95" t="s">
        <v>62</v>
      </c>
      <c r="C1396" s="52" t="s">
        <v>7</v>
      </c>
      <c r="D1396" s="5">
        <f>VLOOKUP(B1396,SWH!$A$4:$C$19,3,FALSE)</f>
        <v>2090.3200000000002</v>
      </c>
      <c r="E1396" s="5">
        <f>'90.1 Data-SI'!E1396*Convert!$B$6/Convert!$B$5/$D1396</f>
        <v>0</v>
      </c>
      <c r="F1396" s="5">
        <f>'90.1 Data-SI'!F1396*Convert!$B$7/Convert!$B$5/$D1396</f>
        <v>1.9374758144420205</v>
      </c>
      <c r="G1396" s="5">
        <f>'90.1 Data-SI'!G1396*Convert!$B$6/Convert!$B$5/$D1396</f>
        <v>123.37372720178938</v>
      </c>
      <c r="H1396" s="5">
        <f>'90.1 Data-SI'!H1396*Convert!$B$6/Convert!$B$5/$D1396</f>
        <v>286.72028950378672</v>
      </c>
      <c r="I1396" s="5">
        <f>'90.1 Data-SI'!I1396*Convert!$B$6/Convert!$B$5/$D1396</f>
        <v>70.31650124808111</v>
      </c>
      <c r="J1396" s="5">
        <f>'90.1 Data-SI'!J1396*Convert!$B$6/Convert!$B$5/$D1396</f>
        <v>54.172492462610712</v>
      </c>
      <c r="K1396" s="5">
        <f>'90.1 Data-SI'!K1396*Convert!$B$7/Convert!$B$5/$D1396</f>
        <v>0</v>
      </c>
      <c r="L1396" s="5">
        <f>'90.1 Data-SI'!L1396*Convert!$B$6/Convert!$B$5/$D1396</f>
        <v>0</v>
      </c>
      <c r="M1396" s="5">
        <f>'90.1 Data-SI'!M1396*Convert!$B$6/Convert!$B$5/$D1396</f>
        <v>128.49974458987671</v>
      </c>
      <c r="N1396" s="5">
        <f>'90.1 Data-SI'!N1396*Convert!$B$6/Convert!$B$5/$D1396</f>
        <v>0</v>
      </c>
      <c r="O1396" s="5">
        <f>'90.1 Data-SI'!O1396*Convert!$B$6/Convert!$B$5/$D1396</f>
        <v>0</v>
      </c>
      <c r="P1396" s="5">
        <f>'90.1 Data-SI'!P1396*Convert!$B$6/Convert!$B$5/$D1396</f>
        <v>0</v>
      </c>
      <c r="Q1396" s="5">
        <f>'90.1 Data-SI'!Q1396*Convert!$B$6/Convert!$B$5/$D1396</f>
        <v>0</v>
      </c>
      <c r="R1396" s="5">
        <f>'90.1 Data-SI'!R1396*Convert!$B$6/Convert!$B$5/$D1396</f>
        <v>0</v>
      </c>
      <c r="S1396" s="5">
        <f>'90.1 Data-SI'!S1396*Convert!$B$6/Convert!$B$5/$D1396</f>
        <v>0</v>
      </c>
      <c r="T1396" s="5">
        <f>'90.1 Data-SI'!T1396*Convert!$B$6/Convert!$B$5/$D1396</f>
        <v>28.050004837111597</v>
      </c>
      <c r="U1396" s="5">
        <f>'90.1 Data-SI'!U1396*Convert!$B$7/Convert!$B$5/$D1396</f>
        <v>0</v>
      </c>
      <c r="V1396" s="5">
        <f>'90.1 Data-SI'!V1396*Convert!$B$6/Convert!$B$5/$D1396</f>
        <v>0</v>
      </c>
      <c r="W1396" s="5">
        <f>'90.1 Data-SI'!W1396*Convert!$B$6/Convert!$B$5/$D1396</f>
        <v>251.87347179166613</v>
      </c>
      <c r="X1396" s="5">
        <f>'90.1 Data-SI'!X1396*Convert!$B$7/Convert!$B$5/$D1396</f>
        <v>1.9374758144420205</v>
      </c>
      <c r="Y1396" s="5">
        <f t="shared" si="44"/>
        <v>253.81094760610816</v>
      </c>
      <c r="Z1396" s="5">
        <f>'90.1 Data-SI'!Z1396*Convert!$B$6/Convert!$B$5/$D1396</f>
        <v>5.6605036017877097</v>
      </c>
      <c r="AA1396" s="5">
        <f>'90.1 Data-SI'!AA1396*Convert!$B$6/Convert!$B$5/$D1396</f>
        <v>696.79326344504398</v>
      </c>
      <c r="AB1396" s="5">
        <f t="shared" si="45"/>
        <v>702.45376704683167</v>
      </c>
    </row>
    <row r="1397" spans="1:28" x14ac:dyDescent="0.25">
      <c r="A1397" s="95">
        <v>2007</v>
      </c>
      <c r="B1397" s="95" t="s">
        <v>62</v>
      </c>
      <c r="C1397" s="52" t="s">
        <v>17</v>
      </c>
      <c r="D1397" s="5">
        <f>VLOOKUP(B1397,SWH!$A$4:$C$19,3,FALSE)</f>
        <v>2090.3200000000002</v>
      </c>
      <c r="E1397" s="5">
        <f>'90.1 Data-SI'!E1397*Convert!$B$6/Convert!$B$5/$D1397</f>
        <v>0</v>
      </c>
      <c r="F1397" s="5">
        <f>'90.1 Data-SI'!F1397*Convert!$B$7/Convert!$B$5/$D1397</f>
        <v>0.35292310374594427</v>
      </c>
      <c r="G1397" s="5">
        <f>'90.1 Data-SI'!G1397*Convert!$B$6/Convert!$B$5/$D1397</f>
        <v>65.851226659607676</v>
      </c>
      <c r="H1397" s="5">
        <f>'90.1 Data-SI'!H1397*Convert!$B$6/Convert!$B$5/$D1397</f>
        <v>286.72028950378672</v>
      </c>
      <c r="I1397" s="5">
        <f>'90.1 Data-SI'!I1397*Convert!$B$6/Convert!$B$5/$D1397</f>
        <v>70.303875589489763</v>
      </c>
      <c r="J1397" s="5">
        <f>'90.1 Data-SI'!J1397*Convert!$B$6/Convert!$B$5/$D1397</f>
        <v>54.172492462610712</v>
      </c>
      <c r="K1397" s="5">
        <f>'90.1 Data-SI'!K1397*Convert!$B$7/Convert!$B$5/$D1397</f>
        <v>0</v>
      </c>
      <c r="L1397" s="5">
        <f>'90.1 Data-SI'!L1397*Convert!$B$6/Convert!$B$5/$D1397</f>
        <v>0</v>
      </c>
      <c r="M1397" s="5">
        <f>'90.1 Data-SI'!M1397*Convert!$B$6/Convert!$B$5/$D1397</f>
        <v>102.53718197320133</v>
      </c>
      <c r="N1397" s="5">
        <f>'90.1 Data-SI'!N1397*Convert!$B$6/Convert!$B$5/$D1397</f>
        <v>0</v>
      </c>
      <c r="O1397" s="5">
        <f>'90.1 Data-SI'!O1397*Convert!$B$6/Convert!$B$5/$D1397</f>
        <v>0</v>
      </c>
      <c r="P1397" s="5">
        <f>'90.1 Data-SI'!P1397*Convert!$B$6/Convert!$B$5/$D1397</f>
        <v>0</v>
      </c>
      <c r="Q1397" s="5">
        <f>'90.1 Data-SI'!Q1397*Convert!$B$6/Convert!$B$5/$D1397</f>
        <v>0</v>
      </c>
      <c r="R1397" s="5">
        <f>'90.1 Data-SI'!R1397*Convert!$B$6/Convert!$B$5/$D1397</f>
        <v>0</v>
      </c>
      <c r="S1397" s="5">
        <f>'90.1 Data-SI'!S1397*Convert!$B$6/Convert!$B$5/$D1397</f>
        <v>0</v>
      </c>
      <c r="T1397" s="5">
        <f>'90.1 Data-SI'!T1397*Convert!$B$6/Convert!$B$5/$D1397</f>
        <v>28.38668906621421</v>
      </c>
      <c r="U1397" s="5">
        <f>'90.1 Data-SI'!U1397*Convert!$B$7/Convert!$B$5/$D1397</f>
        <v>0</v>
      </c>
      <c r="V1397" s="5">
        <f>'90.1 Data-SI'!V1397*Convert!$B$6/Convert!$B$5/$D1397</f>
        <v>0</v>
      </c>
      <c r="W1397" s="5">
        <f>'90.1 Data-SI'!W1397*Convert!$B$6/Convert!$B$5/$D1397</f>
        <v>168.38840863280899</v>
      </c>
      <c r="X1397" s="5">
        <f>'90.1 Data-SI'!X1397*Convert!$B$7/Convert!$B$5/$D1397</f>
        <v>0.35292310374594427</v>
      </c>
      <c r="Y1397" s="5">
        <f t="shared" si="44"/>
        <v>168.74133173655494</v>
      </c>
      <c r="Z1397" s="5">
        <f>'90.1 Data-SI'!Z1397*Convert!$B$6/Convert!$B$5/$D1397</f>
        <v>1.0310954516267576</v>
      </c>
      <c r="AA1397" s="5">
        <f>'90.1 Data-SI'!AA1397*Convert!$B$6/Convert!$B$5/$D1397</f>
        <v>609.00705925940099</v>
      </c>
      <c r="AB1397" s="5">
        <f t="shared" si="45"/>
        <v>610.0381547110278</v>
      </c>
    </row>
    <row r="1398" spans="1:28" x14ac:dyDescent="0.25">
      <c r="A1398" s="95">
        <v>2007</v>
      </c>
      <c r="B1398" s="95" t="s">
        <v>62</v>
      </c>
      <c r="C1398" s="52" t="s">
        <v>14</v>
      </c>
      <c r="D1398" s="5">
        <f>VLOOKUP(B1398,SWH!$A$4:$C$19,3,FALSE)</f>
        <v>2090.3200000000002</v>
      </c>
      <c r="E1398" s="5">
        <f>'90.1 Data-SI'!E1398*Convert!$B$6/Convert!$B$5/$D1398</f>
        <v>0</v>
      </c>
      <c r="F1398" s="5">
        <f>'90.1 Data-SI'!F1398*Convert!$B$7/Convert!$B$5/$D1398</f>
        <v>57.22972240294947</v>
      </c>
      <c r="G1398" s="5">
        <f>'90.1 Data-SI'!G1398*Convert!$B$6/Convert!$B$5/$D1398</f>
        <v>91.990548496561914</v>
      </c>
      <c r="H1398" s="5">
        <f>'90.1 Data-SI'!H1398*Convert!$B$6/Convert!$B$5/$D1398</f>
        <v>286.72028950378672</v>
      </c>
      <c r="I1398" s="5">
        <f>'90.1 Data-SI'!I1398*Convert!$B$6/Convert!$B$5/$D1398</f>
        <v>70.211287426486521</v>
      </c>
      <c r="J1398" s="5">
        <f>'90.1 Data-SI'!J1398*Convert!$B$6/Convert!$B$5/$D1398</f>
        <v>54.172492462610712</v>
      </c>
      <c r="K1398" s="5">
        <f>'90.1 Data-SI'!K1398*Convert!$B$7/Convert!$B$5/$D1398</f>
        <v>0</v>
      </c>
      <c r="L1398" s="5">
        <f>'90.1 Data-SI'!L1398*Convert!$B$6/Convert!$B$5/$D1398</f>
        <v>0</v>
      </c>
      <c r="M1398" s="5">
        <f>'90.1 Data-SI'!M1398*Convert!$B$6/Convert!$B$5/$D1398</f>
        <v>104.11959784998362</v>
      </c>
      <c r="N1398" s="5">
        <f>'90.1 Data-SI'!N1398*Convert!$B$6/Convert!$B$5/$D1398</f>
        <v>0</v>
      </c>
      <c r="O1398" s="5">
        <f>'90.1 Data-SI'!O1398*Convert!$B$6/Convert!$B$5/$D1398</f>
        <v>0</v>
      </c>
      <c r="P1398" s="5">
        <f>'90.1 Data-SI'!P1398*Convert!$B$6/Convert!$B$5/$D1398</f>
        <v>0</v>
      </c>
      <c r="Q1398" s="5">
        <f>'90.1 Data-SI'!Q1398*Convert!$B$6/Convert!$B$5/$D1398</f>
        <v>0</v>
      </c>
      <c r="R1398" s="5">
        <f>'90.1 Data-SI'!R1398*Convert!$B$6/Convert!$B$5/$D1398</f>
        <v>0</v>
      </c>
      <c r="S1398" s="5">
        <f>'90.1 Data-SI'!S1398*Convert!$B$6/Convert!$B$5/$D1398</f>
        <v>0</v>
      </c>
      <c r="T1398" s="5">
        <f>'90.1 Data-SI'!T1398*Convert!$B$6/Convert!$B$5/$D1398</f>
        <v>29.169479898877789</v>
      </c>
      <c r="U1398" s="5">
        <f>'90.1 Data-SI'!U1398*Convert!$B$7/Convert!$B$5/$D1398</f>
        <v>0</v>
      </c>
      <c r="V1398" s="5">
        <f>'90.1 Data-SI'!V1398*Convert!$B$6/Convert!$B$5/$D1398</f>
        <v>0</v>
      </c>
      <c r="W1398" s="5">
        <f>'90.1 Data-SI'!W1398*Convert!$B$6/Convert!$B$5/$D1398</f>
        <v>196.11014634654555</v>
      </c>
      <c r="X1398" s="5">
        <f>'90.1 Data-SI'!X1398*Convert!$B$7/Convert!$B$5/$D1398</f>
        <v>57.22972240294947</v>
      </c>
      <c r="Y1398" s="5">
        <f t="shared" si="44"/>
        <v>253.33986874949503</v>
      </c>
      <c r="Z1398" s="5">
        <f>'90.1 Data-SI'!Z1398*Convert!$B$6/Convert!$B$5/$D1398</f>
        <v>167.20159672522229</v>
      </c>
      <c r="AA1398" s="5">
        <f>'90.1 Data-SI'!AA1398*Convert!$B$6/Convert!$B$5/$D1398</f>
        <v>803.58529236352956</v>
      </c>
      <c r="AB1398" s="5">
        <f t="shared" si="45"/>
        <v>970.78688908875188</v>
      </c>
    </row>
    <row r="1399" spans="1:28" x14ac:dyDescent="0.25">
      <c r="A1399" s="95">
        <v>2007</v>
      </c>
      <c r="B1399" s="95" t="s">
        <v>62</v>
      </c>
      <c r="C1399" s="52" t="s">
        <v>2</v>
      </c>
      <c r="D1399" s="5">
        <f>VLOOKUP(B1399,SWH!$A$4:$C$19,3,FALSE)</f>
        <v>2090.3200000000002</v>
      </c>
      <c r="E1399" s="5">
        <f>'90.1 Data-SI'!E1399*Convert!$B$6/Convert!$B$5/$D1399</f>
        <v>0</v>
      </c>
      <c r="F1399" s="5">
        <f>'90.1 Data-SI'!F1399*Convert!$B$7/Convert!$B$5/$D1399</f>
        <v>9.4309696335701911</v>
      </c>
      <c r="G1399" s="5">
        <f>'90.1 Data-SI'!G1399*Convert!$B$6/Convert!$B$5/$D1399</f>
        <v>79.874124801731554</v>
      </c>
      <c r="H1399" s="5">
        <f>'90.1 Data-SI'!H1399*Convert!$B$6/Convert!$B$5/$D1399</f>
        <v>286.72028950378672</v>
      </c>
      <c r="I1399" s="5">
        <f>'90.1 Data-SI'!I1399*Convert!$B$6/Convert!$B$5/$D1399</f>
        <v>70.261790060851922</v>
      </c>
      <c r="J1399" s="5">
        <f>'90.1 Data-SI'!J1399*Convert!$B$6/Convert!$B$5/$D1399</f>
        <v>54.172492462610712</v>
      </c>
      <c r="K1399" s="5">
        <f>'90.1 Data-SI'!K1399*Convert!$B$7/Convert!$B$5/$D1399</f>
        <v>0</v>
      </c>
      <c r="L1399" s="5">
        <f>'90.1 Data-SI'!L1399*Convert!$B$6/Convert!$B$5/$D1399</f>
        <v>0</v>
      </c>
      <c r="M1399" s="5">
        <f>'90.1 Data-SI'!M1399*Convert!$B$6/Convert!$B$5/$D1399</f>
        <v>129.04685646216845</v>
      </c>
      <c r="N1399" s="5">
        <f>'90.1 Data-SI'!N1399*Convert!$B$6/Convert!$B$5/$D1399</f>
        <v>0</v>
      </c>
      <c r="O1399" s="5">
        <f>'90.1 Data-SI'!O1399*Convert!$B$6/Convert!$B$5/$D1399</f>
        <v>0</v>
      </c>
      <c r="P1399" s="5">
        <f>'90.1 Data-SI'!P1399*Convert!$B$6/Convert!$B$5/$D1399</f>
        <v>0</v>
      </c>
      <c r="Q1399" s="5">
        <f>'90.1 Data-SI'!Q1399*Convert!$B$6/Convert!$B$5/$D1399</f>
        <v>0</v>
      </c>
      <c r="R1399" s="5">
        <f>'90.1 Data-SI'!R1399*Convert!$B$6/Convert!$B$5/$D1399</f>
        <v>0</v>
      </c>
      <c r="S1399" s="5">
        <f>'90.1 Data-SI'!S1399*Convert!$B$6/Convert!$B$5/$D1399</f>
        <v>0</v>
      </c>
      <c r="T1399" s="5">
        <f>'90.1 Data-SI'!T1399*Convert!$B$6/Convert!$B$5/$D1399</f>
        <v>28.870672645549213</v>
      </c>
      <c r="U1399" s="5">
        <f>'90.1 Data-SI'!U1399*Convert!$B$7/Convert!$B$5/$D1399</f>
        <v>0</v>
      </c>
      <c r="V1399" s="5">
        <f>'90.1 Data-SI'!V1399*Convert!$B$6/Convert!$B$5/$D1399</f>
        <v>0</v>
      </c>
      <c r="W1399" s="5">
        <f>'90.1 Data-SI'!W1399*Convert!$B$6/Convert!$B$5/$D1399</f>
        <v>208.92098126389999</v>
      </c>
      <c r="X1399" s="5">
        <f>'90.1 Data-SI'!X1399*Convert!$B$7/Convert!$B$5/$D1399</f>
        <v>9.4309696335701911</v>
      </c>
      <c r="Y1399" s="5">
        <f t="shared" si="44"/>
        <v>218.35195089747018</v>
      </c>
      <c r="Z1399" s="5">
        <f>'90.1 Data-SI'!Z1399*Convert!$B$6/Convert!$B$5/$D1399</f>
        <v>27.553395599185237</v>
      </c>
      <c r="AA1399" s="5">
        <f>'90.1 Data-SI'!AA1399*Convert!$B$6/Convert!$B$5/$D1399</f>
        <v>676.50383008874758</v>
      </c>
      <c r="AB1399" s="5">
        <f t="shared" si="45"/>
        <v>704.05722568793283</v>
      </c>
    </row>
    <row r="1400" spans="1:28" x14ac:dyDescent="0.25">
      <c r="A1400" s="95">
        <v>2007</v>
      </c>
      <c r="B1400" s="95" t="s">
        <v>62</v>
      </c>
      <c r="C1400" s="52" t="s">
        <v>18</v>
      </c>
      <c r="D1400" s="5">
        <f>VLOOKUP(B1400,SWH!$A$4:$C$19,3,FALSE)</f>
        <v>2090.3200000000002</v>
      </c>
      <c r="E1400" s="5">
        <f>'90.1 Data-SI'!E1400*Convert!$B$6/Convert!$B$5/$D1400</f>
        <v>0</v>
      </c>
      <c r="F1400" s="5">
        <f>'90.1 Data-SI'!F1400*Convert!$B$7/Convert!$B$5/$D1400</f>
        <v>35.066151487704175</v>
      </c>
      <c r="G1400" s="5">
        <f>'90.1 Data-SI'!G1400*Convert!$B$6/Convert!$B$5/$D1400</f>
        <v>27.772240348101935</v>
      </c>
      <c r="H1400" s="5">
        <f>'90.1 Data-SI'!H1400*Convert!$B$6/Convert!$B$5/$D1400</f>
        <v>286.72028950378672</v>
      </c>
      <c r="I1400" s="5">
        <f>'90.1 Data-SI'!I1400*Convert!$B$6/Convert!$B$5/$D1400</f>
        <v>70.13132492207464</v>
      </c>
      <c r="J1400" s="5">
        <f>'90.1 Data-SI'!J1400*Convert!$B$6/Convert!$B$5/$D1400</f>
        <v>54.172492462610712</v>
      </c>
      <c r="K1400" s="5">
        <f>'90.1 Data-SI'!K1400*Convert!$B$7/Convert!$B$5/$D1400</f>
        <v>0</v>
      </c>
      <c r="L1400" s="5">
        <f>'90.1 Data-SI'!L1400*Convert!$B$6/Convert!$B$5/$D1400</f>
        <v>0</v>
      </c>
      <c r="M1400" s="5">
        <f>'90.1 Data-SI'!M1400*Convert!$B$6/Convert!$B$5/$D1400</f>
        <v>98.610602151292085</v>
      </c>
      <c r="N1400" s="5">
        <f>'90.1 Data-SI'!N1400*Convert!$B$6/Convert!$B$5/$D1400</f>
        <v>0</v>
      </c>
      <c r="O1400" s="5">
        <f>'90.1 Data-SI'!O1400*Convert!$B$6/Convert!$B$5/$D1400</f>
        <v>0</v>
      </c>
      <c r="P1400" s="5">
        <f>'90.1 Data-SI'!P1400*Convert!$B$6/Convert!$B$5/$D1400</f>
        <v>0</v>
      </c>
      <c r="Q1400" s="5">
        <f>'90.1 Data-SI'!Q1400*Convert!$B$6/Convert!$B$5/$D1400</f>
        <v>0</v>
      </c>
      <c r="R1400" s="5">
        <f>'90.1 Data-SI'!R1400*Convert!$B$6/Convert!$B$5/$D1400</f>
        <v>0</v>
      </c>
      <c r="S1400" s="5">
        <f>'90.1 Data-SI'!S1400*Convert!$B$6/Convert!$B$5/$D1400</f>
        <v>0</v>
      </c>
      <c r="T1400" s="5">
        <f>'90.1 Data-SI'!T1400*Convert!$B$6/Convert!$B$5/$D1400</f>
        <v>29.354656224884227</v>
      </c>
      <c r="U1400" s="5">
        <f>'90.1 Data-SI'!U1400*Convert!$B$7/Convert!$B$5/$D1400</f>
        <v>0</v>
      </c>
      <c r="V1400" s="5">
        <f>'90.1 Data-SI'!V1400*Convert!$B$6/Convert!$B$5/$D1400</f>
        <v>0</v>
      </c>
      <c r="W1400" s="5">
        <f>'90.1 Data-SI'!W1400*Convert!$B$6/Convert!$B$5/$D1400</f>
        <v>126.38284249939402</v>
      </c>
      <c r="X1400" s="5">
        <f>'90.1 Data-SI'!X1400*Convert!$B$7/Convert!$B$5/$D1400</f>
        <v>35.066151487704175</v>
      </c>
      <c r="Y1400" s="5">
        <f t="shared" si="44"/>
        <v>161.44899398709819</v>
      </c>
      <c r="Z1400" s="5">
        <f>'90.1 Data-SI'!Z1400*Convert!$B$6/Convert!$B$5/$D1400</f>
        <v>102.4488023630619</v>
      </c>
      <c r="AA1400" s="5">
        <f>'90.1 Data-SI'!AA1400*Convert!$B$6/Convert!$B$5/$D1400</f>
        <v>669.21040797581225</v>
      </c>
      <c r="AB1400" s="5">
        <f t="shared" si="45"/>
        <v>771.65921033887412</v>
      </c>
    </row>
    <row r="1401" spans="1:28" x14ac:dyDescent="0.25">
      <c r="A1401" s="95">
        <v>2007</v>
      </c>
      <c r="B1401" s="95" t="s">
        <v>62</v>
      </c>
      <c r="C1401" s="52" t="s">
        <v>4</v>
      </c>
      <c r="D1401" s="5">
        <f>VLOOKUP(B1401,SWH!$A$4:$C$19,3,FALSE)</f>
        <v>2090.3200000000002</v>
      </c>
      <c r="E1401" s="5">
        <f>'90.1 Data-SI'!E1401*Convert!$B$6/Convert!$B$5/$D1401</f>
        <v>0</v>
      </c>
      <c r="F1401" s="5">
        <f>'90.1 Data-SI'!F1401*Convert!$B$7/Convert!$B$5/$D1401</f>
        <v>94.992494503765514</v>
      </c>
      <c r="G1401" s="5">
        <f>'90.1 Data-SI'!G1401*Convert!$B$6/Convert!$B$5/$D1401</f>
        <v>53.974690478012924</v>
      </c>
      <c r="H1401" s="5">
        <f>'90.1 Data-SI'!H1401*Convert!$B$6/Convert!$B$5/$D1401</f>
        <v>286.72028950378672</v>
      </c>
      <c r="I1401" s="5">
        <f>'90.1 Data-SI'!I1401*Convert!$B$6/Convert!$B$5/$D1401</f>
        <v>70.232330190805442</v>
      </c>
      <c r="J1401" s="5">
        <f>'90.1 Data-SI'!J1401*Convert!$B$6/Convert!$B$5/$D1401</f>
        <v>54.172492462610712</v>
      </c>
      <c r="K1401" s="5">
        <f>'90.1 Data-SI'!K1401*Convert!$B$7/Convert!$B$5/$D1401</f>
        <v>0</v>
      </c>
      <c r="L1401" s="5">
        <f>'90.1 Data-SI'!L1401*Convert!$B$6/Convert!$B$5/$D1401</f>
        <v>0</v>
      </c>
      <c r="M1401" s="5">
        <f>'90.1 Data-SI'!M1401*Convert!$B$6/Convert!$B$5/$D1401</f>
        <v>98.311794897963523</v>
      </c>
      <c r="N1401" s="5">
        <f>'90.1 Data-SI'!N1401*Convert!$B$6/Convert!$B$5/$D1401</f>
        <v>0</v>
      </c>
      <c r="O1401" s="5">
        <f>'90.1 Data-SI'!O1401*Convert!$B$6/Convert!$B$5/$D1401</f>
        <v>0</v>
      </c>
      <c r="P1401" s="5">
        <f>'90.1 Data-SI'!P1401*Convert!$B$6/Convert!$B$5/$D1401</f>
        <v>0</v>
      </c>
      <c r="Q1401" s="5">
        <f>'90.1 Data-SI'!Q1401*Convert!$B$6/Convert!$B$5/$D1401</f>
        <v>0</v>
      </c>
      <c r="R1401" s="5">
        <f>'90.1 Data-SI'!R1401*Convert!$B$6/Convert!$B$5/$D1401</f>
        <v>0</v>
      </c>
      <c r="S1401" s="5">
        <f>'90.1 Data-SI'!S1401*Convert!$B$6/Convert!$B$5/$D1401</f>
        <v>0</v>
      </c>
      <c r="T1401" s="5">
        <f>'90.1 Data-SI'!T1401*Convert!$B$6/Convert!$B$5/$D1401</f>
        <v>29.77972006412628</v>
      </c>
      <c r="U1401" s="5">
        <f>'90.1 Data-SI'!U1401*Convert!$B$7/Convert!$B$5/$D1401</f>
        <v>0</v>
      </c>
      <c r="V1401" s="5">
        <f>'90.1 Data-SI'!V1401*Convert!$B$6/Convert!$B$5/$D1401</f>
        <v>0</v>
      </c>
      <c r="W1401" s="5">
        <f>'90.1 Data-SI'!W1401*Convert!$B$6/Convert!$B$5/$D1401</f>
        <v>152.28648537597644</v>
      </c>
      <c r="X1401" s="5">
        <f>'90.1 Data-SI'!X1401*Convert!$B$7/Convert!$B$5/$D1401</f>
        <v>94.992494503765514</v>
      </c>
      <c r="Y1401" s="5">
        <f t="shared" si="44"/>
        <v>247.27897987974194</v>
      </c>
      <c r="Z1401" s="5">
        <f>'90.1 Data-SI'!Z1401*Convert!$B$6/Convert!$B$5/$D1401</f>
        <v>277.52881004928537</v>
      </c>
      <c r="AA1401" s="5">
        <f>'90.1 Data-SI'!AA1401*Convert!$B$6/Convert!$B$5/$D1401</f>
        <v>870.72012764659121</v>
      </c>
      <c r="AB1401" s="5">
        <f t="shared" si="45"/>
        <v>1148.2489376958765</v>
      </c>
    </row>
    <row r="1402" spans="1:28" x14ac:dyDescent="0.25">
      <c r="A1402" s="95">
        <v>2007</v>
      </c>
      <c r="B1402" s="95" t="s">
        <v>62</v>
      </c>
      <c r="C1402" s="52" t="s">
        <v>5</v>
      </c>
      <c r="D1402" s="5">
        <f>VLOOKUP(B1402,SWH!$A$4:$C$19,3,FALSE)</f>
        <v>2090.3200000000002</v>
      </c>
      <c r="E1402" s="5">
        <f>'90.1 Data-SI'!E1402*Convert!$B$6/Convert!$B$5/$D1402</f>
        <v>0</v>
      </c>
      <c r="F1402" s="5">
        <f>'90.1 Data-SI'!F1402*Convert!$B$7/Convert!$B$5/$D1402</f>
        <v>41.98056331619614</v>
      </c>
      <c r="G1402" s="5">
        <f>'90.1 Data-SI'!G1402*Convert!$B$6/Convert!$B$5/$D1402</f>
        <v>67.484145170755355</v>
      </c>
      <c r="H1402" s="5">
        <f>'90.1 Data-SI'!H1402*Convert!$B$6/Convert!$B$5/$D1402</f>
        <v>286.72028950378672</v>
      </c>
      <c r="I1402" s="5">
        <f>'90.1 Data-SI'!I1402*Convert!$B$6/Convert!$B$5/$D1402</f>
        <v>70.232330190805442</v>
      </c>
      <c r="J1402" s="5">
        <f>'90.1 Data-SI'!J1402*Convert!$B$6/Convert!$B$5/$D1402</f>
        <v>54.172492462610712</v>
      </c>
      <c r="K1402" s="5">
        <f>'90.1 Data-SI'!K1402*Convert!$B$7/Convert!$B$5/$D1402</f>
        <v>0</v>
      </c>
      <c r="L1402" s="5">
        <f>'90.1 Data-SI'!L1402*Convert!$B$6/Convert!$B$5/$D1402</f>
        <v>0</v>
      </c>
      <c r="M1402" s="5">
        <f>'90.1 Data-SI'!M1402*Convert!$B$6/Convert!$B$5/$D1402</f>
        <v>120.39828032709502</v>
      </c>
      <c r="N1402" s="5">
        <f>'90.1 Data-SI'!N1402*Convert!$B$6/Convert!$B$5/$D1402</f>
        <v>0</v>
      </c>
      <c r="O1402" s="5">
        <f>'90.1 Data-SI'!O1402*Convert!$B$6/Convert!$B$5/$D1402</f>
        <v>0</v>
      </c>
      <c r="P1402" s="5">
        <f>'90.1 Data-SI'!P1402*Convert!$B$6/Convert!$B$5/$D1402</f>
        <v>0</v>
      </c>
      <c r="Q1402" s="5">
        <f>'90.1 Data-SI'!Q1402*Convert!$B$6/Convert!$B$5/$D1402</f>
        <v>0</v>
      </c>
      <c r="R1402" s="5">
        <f>'90.1 Data-SI'!R1402*Convert!$B$6/Convert!$B$5/$D1402</f>
        <v>0</v>
      </c>
      <c r="S1402" s="5">
        <f>'90.1 Data-SI'!S1402*Convert!$B$6/Convert!$B$5/$D1402</f>
        <v>0</v>
      </c>
      <c r="T1402" s="5">
        <f>'90.1 Data-SI'!T1402*Convert!$B$6/Convert!$B$5/$D1402</f>
        <v>29.539832550890662</v>
      </c>
      <c r="U1402" s="5">
        <f>'90.1 Data-SI'!U1402*Convert!$B$7/Convert!$B$5/$D1402</f>
        <v>0</v>
      </c>
      <c r="V1402" s="5">
        <f>'90.1 Data-SI'!V1402*Convert!$B$6/Convert!$B$5/$D1402</f>
        <v>0</v>
      </c>
      <c r="W1402" s="5">
        <f>'90.1 Data-SI'!W1402*Convert!$B$6/Convert!$B$5/$D1402</f>
        <v>187.88242549785039</v>
      </c>
      <c r="X1402" s="5">
        <f>'90.1 Data-SI'!X1402*Convert!$B$7/Convert!$B$5/$D1402</f>
        <v>41.98056331619614</v>
      </c>
      <c r="Y1402" s="5">
        <f t="shared" si="44"/>
        <v>229.86298881404653</v>
      </c>
      <c r="Z1402" s="5">
        <f>'90.1 Data-SI'!Z1402*Convert!$B$6/Convert!$B$5/$D1402</f>
        <v>122.64985610921879</v>
      </c>
      <c r="AA1402" s="5">
        <f>'90.1 Data-SI'!AA1402*Convert!$B$6/Convert!$B$5/$D1402</f>
        <v>751.20143486802658</v>
      </c>
      <c r="AB1402" s="5">
        <f t="shared" si="45"/>
        <v>873.85129097724541</v>
      </c>
    </row>
    <row r="1403" spans="1:28" x14ac:dyDescent="0.25">
      <c r="A1403" s="95">
        <v>2007</v>
      </c>
      <c r="B1403" s="95" t="s">
        <v>62</v>
      </c>
      <c r="C1403" s="52" t="s">
        <v>15</v>
      </c>
      <c r="D1403" s="5">
        <f>VLOOKUP(B1403,SWH!$A$4:$C$19,3,FALSE)</f>
        <v>2090.3200000000002</v>
      </c>
      <c r="E1403" s="5">
        <f>'90.1 Data-SI'!E1403*Convert!$B$6/Convert!$B$5/$D1403</f>
        <v>0</v>
      </c>
      <c r="F1403" s="5">
        <f>'90.1 Data-SI'!F1403*Convert!$B$7/Convert!$B$5/$D1403</f>
        <v>42.870793839114484</v>
      </c>
      <c r="G1403" s="5">
        <f>'90.1 Data-SI'!G1403*Convert!$B$6/Convert!$B$5/$D1403</f>
        <v>13.484203375559719</v>
      </c>
      <c r="H1403" s="5">
        <f>'90.1 Data-SI'!H1403*Convert!$B$6/Convert!$B$5/$D1403</f>
        <v>286.72028950378672</v>
      </c>
      <c r="I1403" s="5">
        <f>'90.1 Data-SI'!I1403*Convert!$B$6/Convert!$B$5/$D1403</f>
        <v>70.12290781634708</v>
      </c>
      <c r="J1403" s="5">
        <f>'90.1 Data-SI'!J1403*Convert!$B$6/Convert!$B$5/$D1403</f>
        <v>54.172492462610712</v>
      </c>
      <c r="K1403" s="5">
        <f>'90.1 Data-SI'!K1403*Convert!$B$7/Convert!$B$5/$D1403</f>
        <v>0</v>
      </c>
      <c r="L1403" s="5">
        <f>'90.1 Data-SI'!L1403*Convert!$B$6/Convert!$B$5/$D1403</f>
        <v>0</v>
      </c>
      <c r="M1403" s="5">
        <f>'90.1 Data-SI'!M1403*Convert!$B$6/Convert!$B$5/$D1403</f>
        <v>94.309461124506186</v>
      </c>
      <c r="N1403" s="5">
        <f>'90.1 Data-SI'!N1403*Convert!$B$6/Convert!$B$5/$D1403</f>
        <v>0</v>
      </c>
      <c r="O1403" s="5">
        <f>'90.1 Data-SI'!O1403*Convert!$B$6/Convert!$B$5/$D1403</f>
        <v>0</v>
      </c>
      <c r="P1403" s="5">
        <f>'90.1 Data-SI'!P1403*Convert!$B$6/Convert!$B$5/$D1403</f>
        <v>0</v>
      </c>
      <c r="Q1403" s="5">
        <f>'90.1 Data-SI'!Q1403*Convert!$B$6/Convert!$B$5/$D1403</f>
        <v>0</v>
      </c>
      <c r="R1403" s="5">
        <f>'90.1 Data-SI'!R1403*Convert!$B$6/Convert!$B$5/$D1403</f>
        <v>0</v>
      </c>
      <c r="S1403" s="5">
        <f>'90.1 Data-SI'!S1403*Convert!$B$6/Convert!$B$5/$D1403</f>
        <v>0</v>
      </c>
      <c r="T1403" s="5">
        <f>'90.1 Data-SI'!T1403*Convert!$B$6/Convert!$B$5/$D1403</f>
        <v>29.699757559714403</v>
      </c>
      <c r="U1403" s="5">
        <f>'90.1 Data-SI'!U1403*Convert!$B$7/Convert!$B$5/$D1403</f>
        <v>0</v>
      </c>
      <c r="V1403" s="5">
        <f>'90.1 Data-SI'!V1403*Convert!$B$6/Convert!$B$5/$D1403</f>
        <v>0</v>
      </c>
      <c r="W1403" s="5">
        <f>'90.1 Data-SI'!W1403*Convert!$B$6/Convert!$B$5/$D1403</f>
        <v>107.7936645000659</v>
      </c>
      <c r="X1403" s="5">
        <f>'90.1 Data-SI'!X1403*Convert!$B$7/Convert!$B$5/$D1403</f>
        <v>42.870793839114484</v>
      </c>
      <c r="Y1403" s="5">
        <f t="shared" si="44"/>
        <v>150.66445833918038</v>
      </c>
      <c r="Z1403" s="5">
        <f>'90.1 Data-SI'!Z1403*Convert!$B$6/Convert!$B$5/$D1403</f>
        <v>125.25074177903647</v>
      </c>
      <c r="AA1403" s="5">
        <f>'90.1 Data-SI'!AA1403*Convert!$B$6/Convert!$B$5/$D1403</f>
        <v>673.76406217442513</v>
      </c>
      <c r="AB1403" s="5">
        <f t="shared" si="45"/>
        <v>799.01480395346164</v>
      </c>
    </row>
    <row r="1404" spans="1:28" x14ac:dyDescent="0.25">
      <c r="A1404" s="95">
        <v>2007</v>
      </c>
      <c r="B1404" s="95" t="s">
        <v>62</v>
      </c>
      <c r="C1404" s="52" t="s">
        <v>16</v>
      </c>
      <c r="D1404" s="5">
        <f>VLOOKUP(B1404,SWH!$A$4:$C$19,3,FALSE)</f>
        <v>2090.3200000000002</v>
      </c>
      <c r="E1404" s="5">
        <f>'90.1 Data-SI'!E1404*Convert!$B$6/Convert!$B$5/$D1404</f>
        <v>0</v>
      </c>
      <c r="F1404" s="5">
        <f>'90.1 Data-SI'!F1404*Convert!$B$7/Convert!$B$5/$D1404</f>
        <v>135.08888059669758</v>
      </c>
      <c r="G1404" s="5">
        <f>'90.1 Data-SI'!G1404*Convert!$B$6/Convert!$B$5/$D1404</f>
        <v>61.499582998456376</v>
      </c>
      <c r="H1404" s="5">
        <f>'90.1 Data-SI'!H1404*Convert!$B$6/Convert!$B$5/$D1404</f>
        <v>286.72028950378672</v>
      </c>
      <c r="I1404" s="5">
        <f>'90.1 Data-SI'!I1404*Convert!$B$6/Convert!$B$5/$D1404</f>
        <v>70.198661767895175</v>
      </c>
      <c r="J1404" s="5">
        <f>'90.1 Data-SI'!J1404*Convert!$B$6/Convert!$B$5/$D1404</f>
        <v>54.172492462610712</v>
      </c>
      <c r="K1404" s="5">
        <f>'90.1 Data-SI'!K1404*Convert!$B$7/Convert!$B$5/$D1404</f>
        <v>0</v>
      </c>
      <c r="L1404" s="5">
        <f>'90.1 Data-SI'!L1404*Convert!$B$6/Convert!$B$5/$D1404</f>
        <v>0</v>
      </c>
      <c r="M1404" s="5">
        <f>'90.1 Data-SI'!M1404*Convert!$B$6/Convert!$B$5/$D1404</f>
        <v>104.42682220903974</v>
      </c>
      <c r="N1404" s="5">
        <f>'90.1 Data-SI'!N1404*Convert!$B$6/Convert!$B$5/$D1404</f>
        <v>0</v>
      </c>
      <c r="O1404" s="5">
        <f>'90.1 Data-SI'!O1404*Convert!$B$6/Convert!$B$5/$D1404</f>
        <v>0</v>
      </c>
      <c r="P1404" s="5">
        <f>'90.1 Data-SI'!P1404*Convert!$B$6/Convert!$B$5/$D1404</f>
        <v>0</v>
      </c>
      <c r="Q1404" s="5">
        <f>'90.1 Data-SI'!Q1404*Convert!$B$6/Convert!$B$5/$D1404</f>
        <v>0</v>
      </c>
      <c r="R1404" s="5">
        <f>'90.1 Data-SI'!R1404*Convert!$B$6/Convert!$B$5/$D1404</f>
        <v>0</v>
      </c>
      <c r="S1404" s="5">
        <f>'90.1 Data-SI'!S1404*Convert!$B$6/Convert!$B$5/$D1404</f>
        <v>0</v>
      </c>
      <c r="T1404" s="5">
        <f>'90.1 Data-SI'!T1404*Convert!$B$6/Convert!$B$5/$D1404</f>
        <v>30.217409561959677</v>
      </c>
      <c r="U1404" s="5">
        <f>'90.1 Data-SI'!U1404*Convert!$B$7/Convert!$B$5/$D1404</f>
        <v>0</v>
      </c>
      <c r="V1404" s="5">
        <f>'90.1 Data-SI'!V1404*Convert!$B$6/Convert!$B$5/$D1404</f>
        <v>0</v>
      </c>
      <c r="W1404" s="5">
        <f>'90.1 Data-SI'!W1404*Convert!$B$6/Convert!$B$5/$D1404</f>
        <v>165.92640520749612</v>
      </c>
      <c r="X1404" s="5">
        <f>'90.1 Data-SI'!X1404*Convert!$B$7/Convert!$B$5/$D1404</f>
        <v>135.08888059669758</v>
      </c>
      <c r="Y1404" s="5">
        <f t="shared" si="44"/>
        <v>301.0152858041937</v>
      </c>
      <c r="Z1404" s="5">
        <f>'90.1 Data-SI'!Z1404*Convert!$B$6/Convert!$B$5/$D1404</f>
        <v>394.67387901267637</v>
      </c>
      <c r="AA1404" s="5">
        <f>'90.1 Data-SI'!AA1404*Convert!$B$6/Convert!$B$5/$D1404</f>
        <v>1001.9133460692885</v>
      </c>
      <c r="AB1404" s="5">
        <f t="shared" si="45"/>
        <v>1396.5872250819648</v>
      </c>
    </row>
    <row r="1405" spans="1:28" x14ac:dyDescent="0.25">
      <c r="A1405" s="95">
        <v>2007</v>
      </c>
      <c r="B1405" s="95" t="s">
        <v>62</v>
      </c>
      <c r="C1405" s="52" t="s">
        <v>9</v>
      </c>
      <c r="D1405" s="5">
        <f>VLOOKUP(B1405,SWH!$A$4:$C$19,3,FALSE)</f>
        <v>2090.3200000000002</v>
      </c>
      <c r="E1405" s="5">
        <f>'90.1 Data-SI'!E1405*Convert!$B$6/Convert!$B$5/$D1405</f>
        <v>0</v>
      </c>
      <c r="F1405" s="5">
        <f>'90.1 Data-SI'!F1405*Convert!$B$7/Convert!$B$5/$D1405</f>
        <v>84.579102189563741</v>
      </c>
      <c r="G1405" s="5">
        <f>'90.1 Data-SI'!G1405*Convert!$B$6/Convert!$B$5/$D1405</f>
        <v>44.290810338448971</v>
      </c>
      <c r="H1405" s="5">
        <f>'90.1 Data-SI'!H1405*Convert!$B$6/Convert!$B$5/$D1405</f>
        <v>286.72028950378672</v>
      </c>
      <c r="I1405" s="5">
        <f>'90.1 Data-SI'!I1405*Convert!$B$6/Convert!$B$5/$D1405</f>
        <v>70.148159133529774</v>
      </c>
      <c r="J1405" s="5">
        <f>'90.1 Data-SI'!J1405*Convert!$B$6/Convert!$B$5/$D1405</f>
        <v>54.172492462610712</v>
      </c>
      <c r="K1405" s="5">
        <f>'90.1 Data-SI'!K1405*Convert!$B$7/Convert!$B$5/$D1405</f>
        <v>0</v>
      </c>
      <c r="L1405" s="5">
        <f>'90.1 Data-SI'!L1405*Convert!$B$6/Convert!$B$5/$D1405</f>
        <v>0</v>
      </c>
      <c r="M1405" s="5">
        <f>'90.1 Data-SI'!M1405*Convert!$B$6/Convert!$B$5/$D1405</f>
        <v>114.92716160417756</v>
      </c>
      <c r="N1405" s="5">
        <f>'90.1 Data-SI'!N1405*Convert!$B$6/Convert!$B$5/$D1405</f>
        <v>0</v>
      </c>
      <c r="O1405" s="5">
        <f>'90.1 Data-SI'!O1405*Convert!$B$6/Convert!$B$5/$D1405</f>
        <v>0</v>
      </c>
      <c r="P1405" s="5">
        <f>'90.1 Data-SI'!P1405*Convert!$B$6/Convert!$B$5/$D1405</f>
        <v>0</v>
      </c>
      <c r="Q1405" s="5">
        <f>'90.1 Data-SI'!Q1405*Convert!$B$6/Convert!$B$5/$D1405</f>
        <v>0</v>
      </c>
      <c r="R1405" s="5">
        <f>'90.1 Data-SI'!R1405*Convert!$B$6/Convert!$B$5/$D1405</f>
        <v>0</v>
      </c>
      <c r="S1405" s="5">
        <f>'90.1 Data-SI'!S1405*Convert!$B$6/Convert!$B$5/$D1405</f>
        <v>0</v>
      </c>
      <c r="T1405" s="5">
        <f>'90.1 Data-SI'!T1405*Convert!$B$6/Convert!$B$5/$D1405</f>
        <v>30.082735870318629</v>
      </c>
      <c r="U1405" s="5">
        <f>'90.1 Data-SI'!U1405*Convert!$B$7/Convert!$B$5/$D1405</f>
        <v>0</v>
      </c>
      <c r="V1405" s="5">
        <f>'90.1 Data-SI'!V1405*Convert!$B$6/Convert!$B$5/$D1405</f>
        <v>0</v>
      </c>
      <c r="W1405" s="5">
        <f>'90.1 Data-SI'!W1405*Convert!$B$6/Convert!$B$5/$D1405</f>
        <v>159.21797194262652</v>
      </c>
      <c r="X1405" s="5">
        <f>'90.1 Data-SI'!X1405*Convert!$B$7/Convert!$B$5/$D1405</f>
        <v>84.579102189563741</v>
      </c>
      <c r="Y1405" s="5">
        <f t="shared" si="44"/>
        <v>243.79707413219026</v>
      </c>
      <c r="Z1405" s="5">
        <f>'90.1 Data-SI'!Z1405*Convert!$B$6/Convert!$B$5/$D1405</f>
        <v>247.10518139700031</v>
      </c>
      <c r="AA1405" s="5">
        <f>'90.1 Data-SI'!AA1405*Convert!$B$6/Convert!$B$5/$D1405</f>
        <v>847.44683030987289</v>
      </c>
      <c r="AB1405" s="5">
        <f t="shared" si="45"/>
        <v>1094.5520117068731</v>
      </c>
    </row>
    <row r="1406" spans="1:28" x14ac:dyDescent="0.25">
      <c r="A1406" s="95">
        <v>2007</v>
      </c>
      <c r="B1406" s="95" t="s">
        <v>62</v>
      </c>
      <c r="C1406" s="52" t="s">
        <v>12</v>
      </c>
      <c r="D1406" s="5">
        <f>VLOOKUP(B1406,SWH!$A$4:$C$19,3,FALSE)</f>
        <v>2090.3200000000002</v>
      </c>
      <c r="E1406" s="5">
        <f>'90.1 Data-SI'!E1406*Convert!$B$6/Convert!$B$5/$D1406</f>
        <v>0</v>
      </c>
      <c r="F1406" s="5">
        <f>'90.1 Data-SI'!F1406*Convert!$B$7/Convert!$B$5/$D1406</f>
        <v>167.32300423964855</v>
      </c>
      <c r="G1406" s="5">
        <f>'90.1 Data-SI'!G1406*Convert!$B$6/Convert!$B$5/$D1406</f>
        <v>46.092070964147965</v>
      </c>
      <c r="H1406" s="5">
        <f>'90.1 Data-SI'!H1406*Convert!$B$6/Convert!$B$5/$D1406</f>
        <v>286.72028950378672</v>
      </c>
      <c r="I1406" s="5">
        <f>'90.1 Data-SI'!I1406*Convert!$B$6/Convert!$B$5/$D1406</f>
        <v>70.106073604891961</v>
      </c>
      <c r="J1406" s="5">
        <f>'90.1 Data-SI'!J1406*Convert!$B$6/Convert!$B$5/$D1406</f>
        <v>54.172492462610712</v>
      </c>
      <c r="K1406" s="5">
        <f>'90.1 Data-SI'!K1406*Convert!$B$7/Convert!$B$5/$D1406</f>
        <v>0</v>
      </c>
      <c r="L1406" s="5">
        <f>'90.1 Data-SI'!L1406*Convert!$B$6/Convert!$B$5/$D1406</f>
        <v>0</v>
      </c>
      <c r="M1406" s="5">
        <f>'90.1 Data-SI'!M1406*Convert!$B$6/Convert!$B$5/$D1406</f>
        <v>104.90659723551099</v>
      </c>
      <c r="N1406" s="5">
        <f>'90.1 Data-SI'!N1406*Convert!$B$6/Convert!$B$5/$D1406</f>
        <v>0</v>
      </c>
      <c r="O1406" s="5">
        <f>'90.1 Data-SI'!O1406*Convert!$B$6/Convert!$B$5/$D1406</f>
        <v>0</v>
      </c>
      <c r="P1406" s="5">
        <f>'90.1 Data-SI'!P1406*Convert!$B$6/Convert!$B$5/$D1406</f>
        <v>0</v>
      </c>
      <c r="Q1406" s="5">
        <f>'90.1 Data-SI'!Q1406*Convert!$B$6/Convert!$B$5/$D1406</f>
        <v>0</v>
      </c>
      <c r="R1406" s="5">
        <f>'90.1 Data-SI'!R1406*Convert!$B$6/Convert!$B$5/$D1406</f>
        <v>0</v>
      </c>
      <c r="S1406" s="5">
        <f>'90.1 Data-SI'!S1406*Convert!$B$6/Convert!$B$5/$D1406</f>
        <v>0</v>
      </c>
      <c r="T1406" s="5">
        <f>'90.1 Data-SI'!T1406*Convert!$B$6/Convert!$B$5/$D1406</f>
        <v>30.722435905613597</v>
      </c>
      <c r="U1406" s="5">
        <f>'90.1 Data-SI'!U1406*Convert!$B$7/Convert!$B$5/$D1406</f>
        <v>0</v>
      </c>
      <c r="V1406" s="5">
        <f>'90.1 Data-SI'!V1406*Convert!$B$6/Convert!$B$5/$D1406</f>
        <v>0</v>
      </c>
      <c r="W1406" s="5">
        <f>'90.1 Data-SI'!W1406*Convert!$B$6/Convert!$B$5/$D1406</f>
        <v>150.99866819965894</v>
      </c>
      <c r="X1406" s="5">
        <f>'90.1 Data-SI'!X1406*Convert!$B$7/Convert!$B$5/$D1406</f>
        <v>167.32300423964855</v>
      </c>
      <c r="Y1406" s="5">
        <f t="shared" si="44"/>
        <v>318.32167243930746</v>
      </c>
      <c r="Z1406" s="5">
        <f>'90.1 Data-SI'!Z1406*Convert!$B$6/Convert!$B$5/$D1406</f>
        <v>488.84866644554148</v>
      </c>
      <c r="AA1406" s="5">
        <f>'90.1 Data-SI'!AA1406*Convert!$B$6/Convert!$B$5/$D1406</f>
        <v>1081.5686261221035</v>
      </c>
      <c r="AB1406" s="5">
        <f t="shared" si="45"/>
        <v>1570.4172925676451</v>
      </c>
    </row>
    <row r="1407" spans="1:28" x14ac:dyDescent="0.25">
      <c r="A1407" s="95">
        <v>2007</v>
      </c>
      <c r="B1407" s="95" t="s">
        <v>62</v>
      </c>
      <c r="C1407" s="52" t="s">
        <v>8</v>
      </c>
      <c r="D1407" s="5">
        <f>VLOOKUP(B1407,SWH!$A$4:$C$19,3,FALSE)</f>
        <v>2090.3200000000002</v>
      </c>
      <c r="E1407" s="5">
        <f>'90.1 Data-SI'!E1407*Convert!$B$6/Convert!$B$5/$D1407</f>
        <v>0</v>
      </c>
      <c r="F1407" s="5">
        <f>'90.1 Data-SI'!F1407*Convert!$B$7/Convert!$B$5/$D1407</f>
        <v>251.77678271482091</v>
      </c>
      <c r="G1407" s="5">
        <f>'90.1 Data-SI'!G1407*Convert!$B$6/Convert!$B$5/$D1407</f>
        <v>22.545217691283838</v>
      </c>
      <c r="H1407" s="5">
        <f>'90.1 Data-SI'!H1407*Convert!$B$6/Convert!$B$5/$D1407</f>
        <v>286.72028950378672</v>
      </c>
      <c r="I1407" s="5">
        <f>'90.1 Data-SI'!I1407*Convert!$B$6/Convert!$B$5/$D1407</f>
        <v>69.718886741423958</v>
      </c>
      <c r="J1407" s="5">
        <f>'90.1 Data-SI'!J1407*Convert!$B$6/Convert!$B$5/$D1407</f>
        <v>54.172492462610712</v>
      </c>
      <c r="K1407" s="5">
        <f>'90.1 Data-SI'!K1407*Convert!$B$7/Convert!$B$5/$D1407</f>
        <v>0</v>
      </c>
      <c r="L1407" s="5">
        <f>'90.1 Data-SI'!L1407*Convert!$B$6/Convert!$B$5/$D1407</f>
        <v>0</v>
      </c>
      <c r="M1407" s="5">
        <f>'90.1 Data-SI'!M1407*Convert!$B$6/Convert!$B$5/$D1407</f>
        <v>113.74455824945461</v>
      </c>
      <c r="N1407" s="5">
        <f>'90.1 Data-SI'!N1407*Convert!$B$6/Convert!$B$5/$D1407</f>
        <v>0</v>
      </c>
      <c r="O1407" s="5">
        <f>'90.1 Data-SI'!O1407*Convert!$B$6/Convert!$B$5/$D1407</f>
        <v>0</v>
      </c>
      <c r="P1407" s="5">
        <f>'90.1 Data-SI'!P1407*Convert!$B$6/Convert!$B$5/$D1407</f>
        <v>0</v>
      </c>
      <c r="Q1407" s="5">
        <f>'90.1 Data-SI'!Q1407*Convert!$B$6/Convert!$B$5/$D1407</f>
        <v>0</v>
      </c>
      <c r="R1407" s="5">
        <f>'90.1 Data-SI'!R1407*Convert!$B$6/Convert!$B$5/$D1407</f>
        <v>0</v>
      </c>
      <c r="S1407" s="5">
        <f>'90.1 Data-SI'!S1407*Convert!$B$6/Convert!$B$5/$D1407</f>
        <v>0</v>
      </c>
      <c r="T1407" s="5">
        <f>'90.1 Data-SI'!T1407*Convert!$B$6/Convert!$B$5/$D1407</f>
        <v>31.433681339592869</v>
      </c>
      <c r="U1407" s="5">
        <f>'90.1 Data-SI'!U1407*Convert!$B$7/Convert!$B$5/$D1407</f>
        <v>0</v>
      </c>
      <c r="V1407" s="5">
        <f>'90.1 Data-SI'!V1407*Convert!$B$6/Convert!$B$5/$D1407</f>
        <v>0</v>
      </c>
      <c r="W1407" s="5">
        <f>'90.1 Data-SI'!W1407*Convert!$B$6/Convert!$B$5/$D1407</f>
        <v>136.28977594073845</v>
      </c>
      <c r="X1407" s="5">
        <f>'90.1 Data-SI'!X1407*Convert!$B$7/Convert!$B$5/$D1407</f>
        <v>251.77678271482091</v>
      </c>
      <c r="Y1407" s="5">
        <f t="shared" si="44"/>
        <v>388.06655865555933</v>
      </c>
      <c r="Z1407" s="5">
        <f>'90.1 Data-SI'!Z1407*Convert!$B$6/Convert!$B$5/$D1407</f>
        <v>735.58770374339269</v>
      </c>
      <c r="AA1407" s="5">
        <f>'90.1 Data-SI'!AA1407*Convert!$B$6/Convert!$B$5/$D1407</f>
        <v>1313.927038284409</v>
      </c>
      <c r="AB1407" s="5">
        <f t="shared" si="45"/>
        <v>2049.5147420278017</v>
      </c>
    </row>
    <row r="1408" spans="1:28" x14ac:dyDescent="0.25">
      <c r="A1408" s="95">
        <v>2010</v>
      </c>
      <c r="B1408" s="95" t="s">
        <v>62</v>
      </c>
      <c r="C1408" s="52" t="s">
        <v>10</v>
      </c>
      <c r="D1408" s="5">
        <f>VLOOKUP(B1408,SWH!$A$4:$C$19,3,FALSE)</f>
        <v>2090.3200000000002</v>
      </c>
      <c r="E1408" s="5">
        <f>'90.1 Data-SI'!E1408*Convert!$B$6/Convert!$B$5/$D1408</f>
        <v>0</v>
      </c>
      <c r="F1408" s="5">
        <f>'90.1 Data-SI'!F1408*Convert!$B$7/Convert!$B$5/$D1408</f>
        <v>0</v>
      </c>
      <c r="G1408" s="5">
        <f>'90.1 Data-SI'!G1408*Convert!$B$6/Convert!$B$5/$D1408</f>
        <v>356.84319732013381</v>
      </c>
      <c r="H1408" s="5">
        <f>'90.1 Data-SI'!H1408*Convert!$B$6/Convert!$B$5/$D1408</f>
        <v>256.87323259383993</v>
      </c>
      <c r="I1408" s="5">
        <f>'90.1 Data-SI'!I1408*Convert!$B$6/Convert!$B$5/$D1408</f>
        <v>38.710269241073135</v>
      </c>
      <c r="J1408" s="5">
        <f>'90.1 Data-SI'!J1408*Convert!$B$6/Convert!$B$5/$D1408</f>
        <v>53.932604949375104</v>
      </c>
      <c r="K1408" s="5">
        <f>'90.1 Data-SI'!K1408*Convert!$B$7/Convert!$B$5/$D1408</f>
        <v>0</v>
      </c>
      <c r="L1408" s="5">
        <f>'90.1 Data-SI'!L1408*Convert!$B$6/Convert!$B$5/$D1408</f>
        <v>0</v>
      </c>
      <c r="M1408" s="5">
        <f>'90.1 Data-SI'!M1408*Convert!$B$6/Convert!$B$5/$D1408</f>
        <v>108.9804764076526</v>
      </c>
      <c r="N1408" s="5">
        <f>'90.1 Data-SI'!N1408*Convert!$B$6/Convert!$B$5/$D1408</f>
        <v>0</v>
      </c>
      <c r="O1408" s="5">
        <f>'90.1 Data-SI'!O1408*Convert!$B$6/Convert!$B$5/$D1408</f>
        <v>0</v>
      </c>
      <c r="P1408" s="5">
        <f>'90.1 Data-SI'!P1408*Convert!$B$6/Convert!$B$5/$D1408</f>
        <v>0</v>
      </c>
      <c r="Q1408" s="5">
        <f>'90.1 Data-SI'!Q1408*Convert!$B$6/Convert!$B$5/$D1408</f>
        <v>0</v>
      </c>
      <c r="R1408" s="5">
        <f>'90.1 Data-SI'!R1408*Convert!$B$6/Convert!$B$5/$D1408</f>
        <v>0</v>
      </c>
      <c r="S1408" s="5">
        <f>'90.1 Data-SI'!S1408*Convert!$B$6/Convert!$B$5/$D1408</f>
        <v>0</v>
      </c>
      <c r="T1408" s="5">
        <f>'90.1 Data-SI'!T1408*Convert!$B$6/Convert!$B$5/$D1408</f>
        <v>24.312809894072572</v>
      </c>
      <c r="U1408" s="5">
        <f>'90.1 Data-SI'!U1408*Convert!$B$7/Convert!$B$5/$D1408</f>
        <v>0</v>
      </c>
      <c r="V1408" s="5">
        <f>'90.1 Data-SI'!V1408*Convert!$B$6/Convert!$B$5/$D1408</f>
        <v>0</v>
      </c>
      <c r="W1408" s="5">
        <f>'90.1 Data-SI'!W1408*Convert!$B$6/Convert!$B$5/$D1408</f>
        <v>465.82367372778646</v>
      </c>
      <c r="X1408" s="5">
        <f>'90.1 Data-SI'!X1408*Convert!$B$7/Convert!$B$5/$D1408</f>
        <v>0</v>
      </c>
      <c r="Y1408" s="5">
        <f t="shared" si="44"/>
        <v>465.82367372778646</v>
      </c>
      <c r="Z1408" s="5">
        <f>'90.1 Data-SI'!Z1408*Convert!$B$6/Convert!$B$5/$D1408</f>
        <v>0</v>
      </c>
      <c r="AA1408" s="5">
        <f>'90.1 Data-SI'!AA1408*Convert!$B$6/Convert!$B$5/$D1408</f>
        <v>839.65679895901087</v>
      </c>
      <c r="AB1408" s="5">
        <f t="shared" si="45"/>
        <v>839.65679895901087</v>
      </c>
    </row>
    <row r="1409" spans="1:28" x14ac:dyDescent="0.25">
      <c r="A1409" s="95">
        <v>2010</v>
      </c>
      <c r="B1409" s="95" t="s">
        <v>62</v>
      </c>
      <c r="C1409" s="52" t="s">
        <v>6</v>
      </c>
      <c r="D1409" s="5">
        <f>VLOOKUP(B1409,SWH!$A$4:$C$19,3,FALSE)</f>
        <v>2090.3200000000002</v>
      </c>
      <c r="E1409" s="5">
        <f>'90.1 Data-SI'!E1409*Convert!$B$6/Convert!$B$5/$D1409</f>
        <v>0</v>
      </c>
      <c r="F1409" s="5">
        <f>'90.1 Data-SI'!F1409*Convert!$B$7/Convert!$B$5/$D1409</f>
        <v>0</v>
      </c>
      <c r="G1409" s="5">
        <f>'90.1 Data-SI'!G1409*Convert!$B$6/Convert!$B$5/$D1409</f>
        <v>288.99290805022935</v>
      </c>
      <c r="H1409" s="5">
        <f>'90.1 Data-SI'!H1409*Convert!$B$6/Convert!$B$5/$D1409</f>
        <v>256.87323259383993</v>
      </c>
      <c r="I1409" s="5">
        <f>'90.1 Data-SI'!I1409*Convert!$B$6/Convert!$B$5/$D1409</f>
        <v>38.701852135345561</v>
      </c>
      <c r="J1409" s="5">
        <f>'90.1 Data-SI'!J1409*Convert!$B$6/Convert!$B$5/$D1409</f>
        <v>53.932604949375104</v>
      </c>
      <c r="K1409" s="5">
        <f>'90.1 Data-SI'!K1409*Convert!$B$7/Convert!$B$5/$D1409</f>
        <v>0</v>
      </c>
      <c r="L1409" s="5">
        <f>'90.1 Data-SI'!L1409*Convert!$B$6/Convert!$B$5/$D1409</f>
        <v>0</v>
      </c>
      <c r="M1409" s="5">
        <f>'90.1 Data-SI'!M1409*Convert!$B$6/Convert!$B$5/$D1409</f>
        <v>108.41232177104197</v>
      </c>
      <c r="N1409" s="5">
        <f>'90.1 Data-SI'!N1409*Convert!$B$6/Convert!$B$5/$D1409</f>
        <v>0</v>
      </c>
      <c r="O1409" s="5">
        <f>'90.1 Data-SI'!O1409*Convert!$B$6/Convert!$B$5/$D1409</f>
        <v>0</v>
      </c>
      <c r="P1409" s="5">
        <f>'90.1 Data-SI'!P1409*Convert!$B$6/Convert!$B$5/$D1409</f>
        <v>0</v>
      </c>
      <c r="Q1409" s="5">
        <f>'90.1 Data-SI'!Q1409*Convert!$B$6/Convert!$B$5/$D1409</f>
        <v>0</v>
      </c>
      <c r="R1409" s="5">
        <f>'90.1 Data-SI'!R1409*Convert!$B$6/Convert!$B$5/$D1409</f>
        <v>0</v>
      </c>
      <c r="S1409" s="5">
        <f>'90.1 Data-SI'!S1409*Convert!$B$6/Convert!$B$5/$D1409</f>
        <v>0</v>
      </c>
      <c r="T1409" s="5">
        <f>'90.1 Data-SI'!T1409*Convert!$B$6/Convert!$B$5/$D1409</f>
        <v>24.173927649567741</v>
      </c>
      <c r="U1409" s="5">
        <f>'90.1 Data-SI'!U1409*Convert!$B$7/Convert!$B$5/$D1409</f>
        <v>0</v>
      </c>
      <c r="V1409" s="5">
        <f>'90.1 Data-SI'!V1409*Convert!$B$6/Convert!$B$5/$D1409</f>
        <v>0</v>
      </c>
      <c r="W1409" s="5">
        <f>'90.1 Data-SI'!W1409*Convert!$B$6/Convert!$B$5/$D1409</f>
        <v>397.40522982127129</v>
      </c>
      <c r="X1409" s="5">
        <f>'90.1 Data-SI'!X1409*Convert!$B$7/Convert!$B$5/$D1409</f>
        <v>0</v>
      </c>
      <c r="Y1409" s="5">
        <f t="shared" si="44"/>
        <v>397.40522982127129</v>
      </c>
      <c r="Z1409" s="5">
        <f>'90.1 Data-SI'!Z1409*Convert!$B$6/Convert!$B$5/$D1409</f>
        <v>0</v>
      </c>
      <c r="AA1409" s="5">
        <f>'90.1 Data-SI'!AA1409*Convert!$B$6/Convert!$B$5/$D1409</f>
        <v>771.08263859653596</v>
      </c>
      <c r="AB1409" s="5">
        <f t="shared" si="45"/>
        <v>771.08263859653596</v>
      </c>
    </row>
    <row r="1410" spans="1:28" x14ac:dyDescent="0.25">
      <c r="A1410" s="95">
        <v>2010</v>
      </c>
      <c r="B1410" s="95" t="s">
        <v>62</v>
      </c>
      <c r="C1410" s="52" t="s">
        <v>11</v>
      </c>
      <c r="D1410" s="5">
        <f>VLOOKUP(B1410,SWH!$A$4:$C$19,3,FALSE)</f>
        <v>2090.3200000000002</v>
      </c>
      <c r="E1410" s="5">
        <f>'90.1 Data-SI'!E1410*Convert!$B$6/Convert!$B$5/$D1410</f>
        <v>0</v>
      </c>
      <c r="F1410" s="5">
        <f>'90.1 Data-SI'!F1410*Convert!$B$7/Convert!$B$5/$D1410</f>
        <v>0</v>
      </c>
      <c r="G1410" s="5">
        <f>'90.1 Data-SI'!G1410*Convert!$B$6/Convert!$B$5/$D1410</f>
        <v>228.02360271260963</v>
      </c>
      <c r="H1410" s="5">
        <f>'90.1 Data-SI'!H1410*Convert!$B$6/Convert!$B$5/$D1410</f>
        <v>256.87323259383993</v>
      </c>
      <c r="I1410" s="5">
        <f>'90.1 Data-SI'!I1410*Convert!$B$6/Convert!$B$5/$D1410</f>
        <v>38.706060688209348</v>
      </c>
      <c r="J1410" s="5">
        <f>'90.1 Data-SI'!J1410*Convert!$B$6/Convert!$B$5/$D1410</f>
        <v>53.932604949375104</v>
      </c>
      <c r="K1410" s="5">
        <f>'90.1 Data-SI'!K1410*Convert!$B$7/Convert!$B$5/$D1410</f>
        <v>0</v>
      </c>
      <c r="L1410" s="5">
        <f>'90.1 Data-SI'!L1410*Convert!$B$6/Convert!$B$5/$D1410</f>
        <v>0</v>
      </c>
      <c r="M1410" s="5">
        <f>'90.1 Data-SI'!M1410*Convert!$B$6/Convert!$B$5/$D1410</f>
        <v>92.668125507630933</v>
      </c>
      <c r="N1410" s="5">
        <f>'90.1 Data-SI'!N1410*Convert!$B$6/Convert!$B$5/$D1410</f>
        <v>0</v>
      </c>
      <c r="O1410" s="5">
        <f>'90.1 Data-SI'!O1410*Convert!$B$6/Convert!$B$5/$D1410</f>
        <v>0</v>
      </c>
      <c r="P1410" s="5">
        <f>'90.1 Data-SI'!P1410*Convert!$B$6/Convert!$B$5/$D1410</f>
        <v>0</v>
      </c>
      <c r="Q1410" s="5">
        <f>'90.1 Data-SI'!Q1410*Convert!$B$6/Convert!$B$5/$D1410</f>
        <v>0</v>
      </c>
      <c r="R1410" s="5">
        <f>'90.1 Data-SI'!R1410*Convert!$B$6/Convert!$B$5/$D1410</f>
        <v>0</v>
      </c>
      <c r="S1410" s="5">
        <f>'90.1 Data-SI'!S1410*Convert!$B$6/Convert!$B$5/$D1410</f>
        <v>0</v>
      </c>
      <c r="T1410" s="5">
        <f>'90.1 Data-SI'!T1410*Convert!$B$6/Convert!$B$5/$D1410</f>
        <v>24.725248074723272</v>
      </c>
      <c r="U1410" s="5">
        <f>'90.1 Data-SI'!U1410*Convert!$B$7/Convert!$B$5/$D1410</f>
        <v>0</v>
      </c>
      <c r="V1410" s="5">
        <f>'90.1 Data-SI'!V1410*Convert!$B$6/Convert!$B$5/$D1410</f>
        <v>0</v>
      </c>
      <c r="W1410" s="5">
        <f>'90.1 Data-SI'!W1410*Convert!$B$6/Convert!$B$5/$D1410</f>
        <v>320.69172822024058</v>
      </c>
      <c r="X1410" s="5">
        <f>'90.1 Data-SI'!X1410*Convert!$B$7/Convert!$B$5/$D1410</f>
        <v>0</v>
      </c>
      <c r="Y1410" s="5">
        <f t="shared" si="44"/>
        <v>320.69172822024058</v>
      </c>
      <c r="Z1410" s="5">
        <f>'90.1 Data-SI'!Z1410*Convert!$B$6/Convert!$B$5/$D1410</f>
        <v>0</v>
      </c>
      <c r="AA1410" s="5">
        <f>'90.1 Data-SI'!AA1410*Convert!$B$6/Convert!$B$5/$D1410</f>
        <v>694.9288745263882</v>
      </c>
      <c r="AB1410" s="5">
        <f t="shared" si="45"/>
        <v>694.9288745263882</v>
      </c>
    </row>
    <row r="1411" spans="1:28" x14ac:dyDescent="0.25">
      <c r="A1411" s="95">
        <v>2010</v>
      </c>
      <c r="B1411" s="95" t="s">
        <v>62</v>
      </c>
      <c r="C1411" s="52" t="s">
        <v>13</v>
      </c>
      <c r="D1411" s="5">
        <f>VLOOKUP(B1411,SWH!$A$4:$C$19,3,FALSE)</f>
        <v>2090.3200000000002</v>
      </c>
      <c r="E1411" s="5">
        <f>'90.1 Data-SI'!E1411*Convert!$B$6/Convert!$B$5/$D1411</f>
        <v>0</v>
      </c>
      <c r="F1411" s="5">
        <f>'90.1 Data-SI'!F1411*Convert!$B$7/Convert!$B$5/$D1411</f>
        <v>0.4984138526371294</v>
      </c>
      <c r="G1411" s="5">
        <f>'90.1 Data-SI'!G1411*Convert!$B$6/Convert!$B$5/$D1411</f>
        <v>232.45100032530905</v>
      </c>
      <c r="H1411" s="5">
        <f>'90.1 Data-SI'!H1411*Convert!$B$6/Convert!$B$5/$D1411</f>
        <v>256.87323259383993</v>
      </c>
      <c r="I1411" s="5">
        <f>'90.1 Data-SI'!I1411*Convert!$B$6/Convert!$B$5/$D1411</f>
        <v>38.647140948116395</v>
      </c>
      <c r="J1411" s="5">
        <f>'90.1 Data-SI'!J1411*Convert!$B$6/Convert!$B$5/$D1411</f>
        <v>53.932604949375104</v>
      </c>
      <c r="K1411" s="5">
        <f>'90.1 Data-SI'!K1411*Convert!$B$7/Convert!$B$5/$D1411</f>
        <v>0</v>
      </c>
      <c r="L1411" s="5">
        <f>'90.1 Data-SI'!L1411*Convert!$B$6/Convert!$B$5/$D1411</f>
        <v>0</v>
      </c>
      <c r="M1411" s="5">
        <f>'90.1 Data-SI'!M1411*Convert!$B$6/Convert!$B$5/$D1411</f>
        <v>110.63022913025543</v>
      </c>
      <c r="N1411" s="5">
        <f>'90.1 Data-SI'!N1411*Convert!$B$6/Convert!$B$5/$D1411</f>
        <v>0</v>
      </c>
      <c r="O1411" s="5">
        <f>'90.1 Data-SI'!O1411*Convert!$B$6/Convert!$B$5/$D1411</f>
        <v>0</v>
      </c>
      <c r="P1411" s="5">
        <f>'90.1 Data-SI'!P1411*Convert!$B$6/Convert!$B$5/$D1411</f>
        <v>0</v>
      </c>
      <c r="Q1411" s="5">
        <f>'90.1 Data-SI'!Q1411*Convert!$B$6/Convert!$B$5/$D1411</f>
        <v>0</v>
      </c>
      <c r="R1411" s="5">
        <f>'90.1 Data-SI'!R1411*Convert!$B$6/Convert!$B$5/$D1411</f>
        <v>0</v>
      </c>
      <c r="S1411" s="5">
        <f>'90.1 Data-SI'!S1411*Convert!$B$6/Convert!$B$5/$D1411</f>
        <v>0</v>
      </c>
      <c r="T1411" s="5">
        <f>'90.1 Data-SI'!T1411*Convert!$B$6/Convert!$B$5/$D1411</f>
        <v>24.662119781766531</v>
      </c>
      <c r="U1411" s="5">
        <f>'90.1 Data-SI'!U1411*Convert!$B$7/Convert!$B$5/$D1411</f>
        <v>0</v>
      </c>
      <c r="V1411" s="5">
        <f>'90.1 Data-SI'!V1411*Convert!$B$6/Convert!$B$5/$D1411</f>
        <v>0</v>
      </c>
      <c r="W1411" s="5">
        <f>'90.1 Data-SI'!W1411*Convert!$B$6/Convert!$B$5/$D1411</f>
        <v>343.08122945556448</v>
      </c>
      <c r="X1411" s="5">
        <f>'90.1 Data-SI'!X1411*Convert!$B$7/Convert!$B$5/$D1411</f>
        <v>0.4984138526371294</v>
      </c>
      <c r="Y1411" s="5">
        <f t="shared" ref="Y1411:Y1474" si="46">SUM(W1411:X1411)</f>
        <v>343.57964330820164</v>
      </c>
      <c r="Z1411" s="5">
        <f>'90.1 Data-SI'!Z1411*Convert!$B$6/Convert!$B$5/$D1411</f>
        <v>1.456159290868809</v>
      </c>
      <c r="AA1411" s="5">
        <f>'90.1 Data-SI'!AA1411*Convert!$B$6/Convert!$B$5/$D1411</f>
        <v>718.65248701953124</v>
      </c>
      <c r="AB1411" s="5">
        <f t="shared" ref="AB1411:AB1474" si="47">SUM(Z1411:AA1411)</f>
        <v>720.10864631039999</v>
      </c>
    </row>
    <row r="1412" spans="1:28" x14ac:dyDescent="0.25">
      <c r="A1412" s="95">
        <v>2010</v>
      </c>
      <c r="B1412" s="95" t="s">
        <v>62</v>
      </c>
      <c r="C1412" s="52" t="s">
        <v>19</v>
      </c>
      <c r="D1412" s="5">
        <f>VLOOKUP(B1412,SWH!$A$4:$C$19,3,FALSE)</f>
        <v>2090.3200000000002</v>
      </c>
      <c r="E1412" s="5">
        <f>'90.1 Data-SI'!E1412*Convert!$B$6/Convert!$B$5/$D1412</f>
        <v>0</v>
      </c>
      <c r="F1412" s="5">
        <f>'90.1 Data-SI'!F1412*Convert!$B$7/Convert!$B$5/$D1412</f>
        <v>1.4549074889118521</v>
      </c>
      <c r="G1412" s="5">
        <f>'90.1 Data-SI'!G1412*Convert!$B$6/Convert!$B$5/$D1412</f>
        <v>180.53008364482204</v>
      </c>
      <c r="H1412" s="5">
        <f>'90.1 Data-SI'!H1412*Convert!$B$6/Convert!$B$5/$D1412</f>
        <v>256.87323259383993</v>
      </c>
      <c r="I1412" s="5">
        <f>'90.1 Data-SI'!I1412*Convert!$B$6/Convert!$B$5/$D1412</f>
        <v>38.634515289525048</v>
      </c>
      <c r="J1412" s="5">
        <f>'90.1 Data-SI'!J1412*Convert!$B$6/Convert!$B$5/$D1412</f>
        <v>53.932604949375104</v>
      </c>
      <c r="K1412" s="5">
        <f>'90.1 Data-SI'!K1412*Convert!$B$7/Convert!$B$5/$D1412</f>
        <v>0</v>
      </c>
      <c r="L1412" s="5">
        <f>'90.1 Data-SI'!L1412*Convert!$B$6/Convert!$B$5/$D1412</f>
        <v>0</v>
      </c>
      <c r="M1412" s="5">
        <f>'90.1 Data-SI'!M1412*Convert!$B$6/Convert!$B$5/$D1412</f>
        <v>93.568755820480433</v>
      </c>
      <c r="N1412" s="5">
        <f>'90.1 Data-SI'!N1412*Convert!$B$6/Convert!$B$5/$D1412</f>
        <v>0</v>
      </c>
      <c r="O1412" s="5">
        <f>'90.1 Data-SI'!O1412*Convert!$B$6/Convert!$B$5/$D1412</f>
        <v>0</v>
      </c>
      <c r="P1412" s="5">
        <f>'90.1 Data-SI'!P1412*Convert!$B$6/Convert!$B$5/$D1412</f>
        <v>0</v>
      </c>
      <c r="Q1412" s="5">
        <f>'90.1 Data-SI'!Q1412*Convert!$B$6/Convert!$B$5/$D1412</f>
        <v>0</v>
      </c>
      <c r="R1412" s="5">
        <f>'90.1 Data-SI'!R1412*Convert!$B$6/Convert!$B$5/$D1412</f>
        <v>0</v>
      </c>
      <c r="S1412" s="5">
        <f>'90.1 Data-SI'!S1412*Convert!$B$6/Convert!$B$5/$D1412</f>
        <v>0</v>
      </c>
      <c r="T1412" s="5">
        <f>'90.1 Data-SI'!T1412*Convert!$B$6/Convert!$B$5/$D1412</f>
        <v>25.221857312649625</v>
      </c>
      <c r="U1412" s="5">
        <f>'90.1 Data-SI'!U1412*Convert!$B$7/Convert!$B$5/$D1412</f>
        <v>0</v>
      </c>
      <c r="V1412" s="5">
        <f>'90.1 Data-SI'!V1412*Convert!$B$6/Convert!$B$5/$D1412</f>
        <v>0</v>
      </c>
      <c r="W1412" s="5">
        <f>'90.1 Data-SI'!W1412*Convert!$B$6/Convert!$B$5/$D1412</f>
        <v>274.09883946530243</v>
      </c>
      <c r="X1412" s="5">
        <f>'90.1 Data-SI'!X1412*Convert!$B$7/Convert!$B$5/$D1412</f>
        <v>1.4549074889118521</v>
      </c>
      <c r="Y1412" s="5">
        <f t="shared" si="46"/>
        <v>275.55374695421426</v>
      </c>
      <c r="Z1412" s="5">
        <f>'90.1 Data-SI'!Z1412*Convert!$B$6/Convert!$B$5/$D1412</f>
        <v>4.2506383924205107</v>
      </c>
      <c r="AA1412" s="5">
        <f>'90.1 Data-SI'!AA1412*Convert!$B$6/Convert!$B$5/$D1412</f>
        <v>653.01168800311257</v>
      </c>
      <c r="AB1412" s="5">
        <f t="shared" si="47"/>
        <v>657.26232639553302</v>
      </c>
    </row>
    <row r="1413" spans="1:28" x14ac:dyDescent="0.25">
      <c r="A1413" s="95">
        <v>2010</v>
      </c>
      <c r="B1413" s="95" t="s">
        <v>62</v>
      </c>
      <c r="C1413" s="52" t="s">
        <v>20</v>
      </c>
      <c r="D1413" s="5">
        <f>VLOOKUP(B1413,SWH!$A$4:$C$19,3,FALSE)</f>
        <v>2090.3200000000002</v>
      </c>
      <c r="E1413" s="5">
        <f>'90.1 Data-SI'!E1413*Convert!$B$6/Convert!$B$5/$D1413</f>
        <v>0</v>
      </c>
      <c r="F1413" s="5">
        <f>'90.1 Data-SI'!F1413*Convert!$B$7/Convert!$B$5/$D1413</f>
        <v>0.21895637456891237</v>
      </c>
      <c r="G1413" s="5">
        <f>'90.1 Data-SI'!G1413*Convert!$B$6/Convert!$B$5/$D1413</f>
        <v>136.63908582843243</v>
      </c>
      <c r="H1413" s="5">
        <f>'90.1 Data-SI'!H1413*Convert!$B$6/Convert!$B$5/$D1413</f>
        <v>256.87323259383993</v>
      </c>
      <c r="I1413" s="5">
        <f>'90.1 Data-SI'!I1413*Convert!$B$6/Convert!$B$5/$D1413</f>
        <v>38.668183712435308</v>
      </c>
      <c r="J1413" s="5">
        <f>'90.1 Data-SI'!J1413*Convert!$B$6/Convert!$B$5/$D1413</f>
        <v>53.932604949375104</v>
      </c>
      <c r="K1413" s="5">
        <f>'90.1 Data-SI'!K1413*Convert!$B$7/Convert!$B$5/$D1413</f>
        <v>0</v>
      </c>
      <c r="L1413" s="5">
        <f>'90.1 Data-SI'!L1413*Convert!$B$6/Convert!$B$5/$D1413</f>
        <v>0</v>
      </c>
      <c r="M1413" s="5">
        <f>'90.1 Data-SI'!M1413*Convert!$B$6/Convert!$B$5/$D1413</f>
        <v>106.48480455942949</v>
      </c>
      <c r="N1413" s="5">
        <f>'90.1 Data-SI'!N1413*Convert!$B$6/Convert!$B$5/$D1413</f>
        <v>0</v>
      </c>
      <c r="O1413" s="5">
        <f>'90.1 Data-SI'!O1413*Convert!$B$6/Convert!$B$5/$D1413</f>
        <v>0</v>
      </c>
      <c r="P1413" s="5">
        <f>'90.1 Data-SI'!P1413*Convert!$B$6/Convert!$B$5/$D1413</f>
        <v>0</v>
      </c>
      <c r="Q1413" s="5">
        <f>'90.1 Data-SI'!Q1413*Convert!$B$6/Convert!$B$5/$D1413</f>
        <v>0</v>
      </c>
      <c r="R1413" s="5">
        <f>'90.1 Data-SI'!R1413*Convert!$B$6/Convert!$B$5/$D1413</f>
        <v>0</v>
      </c>
      <c r="S1413" s="5">
        <f>'90.1 Data-SI'!S1413*Convert!$B$6/Convert!$B$5/$D1413</f>
        <v>0</v>
      </c>
      <c r="T1413" s="5">
        <f>'90.1 Data-SI'!T1413*Convert!$B$6/Convert!$B$5/$D1413</f>
        <v>25.183980336875589</v>
      </c>
      <c r="U1413" s="5">
        <f>'90.1 Data-SI'!U1413*Convert!$B$7/Convert!$B$5/$D1413</f>
        <v>0</v>
      </c>
      <c r="V1413" s="5">
        <f>'90.1 Data-SI'!V1413*Convert!$B$6/Convert!$B$5/$D1413</f>
        <v>0</v>
      </c>
      <c r="W1413" s="5">
        <f>'90.1 Data-SI'!W1413*Convert!$B$6/Convert!$B$5/$D1413</f>
        <v>243.12389038786191</v>
      </c>
      <c r="X1413" s="5">
        <f>'90.1 Data-SI'!X1413*Convert!$B$7/Convert!$B$5/$D1413</f>
        <v>0.21895637456891237</v>
      </c>
      <c r="Y1413" s="5">
        <f t="shared" si="46"/>
        <v>243.34284676243081</v>
      </c>
      <c r="Z1413" s="5">
        <f>'90.1 Data-SI'!Z1413*Convert!$B$6/Convert!$B$5/$D1413</f>
        <v>0.63970003529496799</v>
      </c>
      <c r="AA1413" s="5">
        <f>'90.1 Data-SI'!AA1413*Convert!$B$6/Convert!$B$5/$D1413</f>
        <v>618.4215920156829</v>
      </c>
      <c r="AB1413" s="5">
        <f t="shared" si="47"/>
        <v>619.06129205097784</v>
      </c>
    </row>
    <row r="1414" spans="1:28" x14ac:dyDescent="0.25">
      <c r="A1414" s="95">
        <v>2010</v>
      </c>
      <c r="B1414" s="95" t="s">
        <v>62</v>
      </c>
      <c r="C1414" s="52" t="s">
        <v>3</v>
      </c>
      <c r="D1414" s="5">
        <f>VLOOKUP(B1414,SWH!$A$4:$C$19,3,FALSE)</f>
        <v>2090.3200000000002</v>
      </c>
      <c r="E1414" s="5">
        <f>'90.1 Data-SI'!E1414*Convert!$B$6/Convert!$B$5/$D1414</f>
        <v>0</v>
      </c>
      <c r="F1414" s="5">
        <f>'90.1 Data-SI'!F1414*Convert!$B$7/Convert!$B$5/$D1414</f>
        <v>20.594863731656183</v>
      </c>
      <c r="G1414" s="5">
        <f>'90.1 Data-SI'!G1414*Convert!$B$6/Convert!$B$5/$D1414</f>
        <v>92.31881561993697</v>
      </c>
      <c r="H1414" s="5">
        <f>'90.1 Data-SI'!H1414*Convert!$B$6/Convert!$B$5/$D1414</f>
        <v>256.87323259383993</v>
      </c>
      <c r="I1414" s="5">
        <f>'90.1 Data-SI'!I1414*Convert!$B$6/Convert!$B$5/$D1414</f>
        <v>38.659766606707741</v>
      </c>
      <c r="J1414" s="5">
        <f>'90.1 Data-SI'!J1414*Convert!$B$6/Convert!$B$5/$D1414</f>
        <v>53.932604949375104</v>
      </c>
      <c r="K1414" s="5">
        <f>'90.1 Data-SI'!K1414*Convert!$B$7/Convert!$B$5/$D1414</f>
        <v>0</v>
      </c>
      <c r="L1414" s="5">
        <f>'90.1 Data-SI'!L1414*Convert!$B$6/Convert!$B$5/$D1414</f>
        <v>0</v>
      </c>
      <c r="M1414" s="5">
        <f>'90.1 Data-SI'!M1414*Convert!$B$6/Convert!$B$5/$D1414</f>
        <v>82.066780843762345</v>
      </c>
      <c r="N1414" s="5">
        <f>'90.1 Data-SI'!N1414*Convert!$B$6/Convert!$B$5/$D1414</f>
        <v>0</v>
      </c>
      <c r="O1414" s="5">
        <f>'90.1 Data-SI'!O1414*Convert!$B$6/Convert!$B$5/$D1414</f>
        <v>0</v>
      </c>
      <c r="P1414" s="5">
        <f>'90.1 Data-SI'!P1414*Convert!$B$6/Convert!$B$5/$D1414</f>
        <v>0</v>
      </c>
      <c r="Q1414" s="5">
        <f>'90.1 Data-SI'!Q1414*Convert!$B$6/Convert!$B$5/$D1414</f>
        <v>0</v>
      </c>
      <c r="R1414" s="5">
        <f>'90.1 Data-SI'!R1414*Convert!$B$6/Convert!$B$5/$D1414</f>
        <v>0</v>
      </c>
      <c r="S1414" s="5">
        <f>'90.1 Data-SI'!S1414*Convert!$B$6/Convert!$B$5/$D1414</f>
        <v>0</v>
      </c>
      <c r="T1414" s="5">
        <f>'90.1 Data-SI'!T1414*Convert!$B$6/Convert!$B$5/$D1414</f>
        <v>26.101444861180209</v>
      </c>
      <c r="U1414" s="5">
        <f>'90.1 Data-SI'!U1414*Convert!$B$7/Convert!$B$5/$D1414</f>
        <v>0</v>
      </c>
      <c r="V1414" s="5">
        <f>'90.1 Data-SI'!V1414*Convert!$B$6/Convert!$B$5/$D1414</f>
        <v>0</v>
      </c>
      <c r="W1414" s="5">
        <f>'90.1 Data-SI'!W1414*Convert!$B$6/Convert!$B$5/$D1414</f>
        <v>174.38559646369933</v>
      </c>
      <c r="X1414" s="5">
        <f>'90.1 Data-SI'!X1414*Convert!$B$7/Convert!$B$5/$D1414</f>
        <v>20.594863731656183</v>
      </c>
      <c r="Y1414" s="5">
        <f t="shared" si="46"/>
        <v>194.9804601953555</v>
      </c>
      <c r="Z1414" s="5">
        <f>'90.1 Data-SI'!Z1414*Convert!$B$6/Convert!$B$5/$D1414</f>
        <v>60.169680293501038</v>
      </c>
      <c r="AA1414" s="5">
        <f>'90.1 Data-SI'!AA1414*Convert!$B$6/Convert!$B$5/$D1414</f>
        <v>610.12232576830343</v>
      </c>
      <c r="AB1414" s="5">
        <f t="shared" si="47"/>
        <v>670.2920060618045</v>
      </c>
    </row>
    <row r="1415" spans="1:28" x14ac:dyDescent="0.25">
      <c r="A1415" s="95">
        <v>2010</v>
      </c>
      <c r="B1415" s="95" t="s">
        <v>62</v>
      </c>
      <c r="C1415" s="52" t="s">
        <v>7</v>
      </c>
      <c r="D1415" s="5">
        <f>VLOOKUP(B1415,SWH!$A$4:$C$19,3,FALSE)</f>
        <v>2090.3200000000002</v>
      </c>
      <c r="E1415" s="5">
        <f>'90.1 Data-SI'!E1415*Convert!$B$6/Convert!$B$5/$D1415</f>
        <v>0</v>
      </c>
      <c r="F1415" s="5">
        <f>'90.1 Data-SI'!F1415*Convert!$B$7/Convert!$B$5/$D1415</f>
        <v>3.7611519342067776</v>
      </c>
      <c r="G1415" s="5">
        <f>'90.1 Data-SI'!G1415*Convert!$B$6/Convert!$B$5/$D1415</f>
        <v>85.362077736104197</v>
      </c>
      <c r="H1415" s="5">
        <f>'90.1 Data-SI'!H1415*Convert!$B$6/Convert!$B$5/$D1415</f>
        <v>256.87323259383993</v>
      </c>
      <c r="I1415" s="5">
        <f>'90.1 Data-SI'!I1415*Convert!$B$6/Convert!$B$5/$D1415</f>
        <v>38.655558053843961</v>
      </c>
      <c r="J1415" s="5">
        <f>'90.1 Data-SI'!J1415*Convert!$B$6/Convert!$B$5/$D1415</f>
        <v>53.932604949375104</v>
      </c>
      <c r="K1415" s="5">
        <f>'90.1 Data-SI'!K1415*Convert!$B$7/Convert!$B$5/$D1415</f>
        <v>0</v>
      </c>
      <c r="L1415" s="5">
        <f>'90.1 Data-SI'!L1415*Convert!$B$6/Convert!$B$5/$D1415</f>
        <v>0</v>
      </c>
      <c r="M1415" s="5">
        <f>'90.1 Data-SI'!M1415*Convert!$B$6/Convert!$B$5/$D1415</f>
        <v>92.373526807166144</v>
      </c>
      <c r="N1415" s="5">
        <f>'90.1 Data-SI'!N1415*Convert!$B$6/Convert!$B$5/$D1415</f>
        <v>0</v>
      </c>
      <c r="O1415" s="5">
        <f>'90.1 Data-SI'!O1415*Convert!$B$6/Convert!$B$5/$D1415</f>
        <v>0</v>
      </c>
      <c r="P1415" s="5">
        <f>'90.1 Data-SI'!P1415*Convert!$B$6/Convert!$B$5/$D1415</f>
        <v>0</v>
      </c>
      <c r="Q1415" s="5">
        <f>'90.1 Data-SI'!Q1415*Convert!$B$6/Convert!$B$5/$D1415</f>
        <v>0</v>
      </c>
      <c r="R1415" s="5">
        <f>'90.1 Data-SI'!R1415*Convert!$B$6/Convert!$B$5/$D1415</f>
        <v>0</v>
      </c>
      <c r="S1415" s="5">
        <f>'90.1 Data-SI'!S1415*Convert!$B$6/Convert!$B$5/$D1415</f>
        <v>0</v>
      </c>
      <c r="T1415" s="5">
        <f>'90.1 Data-SI'!T1415*Convert!$B$6/Convert!$B$5/$D1415</f>
        <v>25.81947181930677</v>
      </c>
      <c r="U1415" s="5">
        <f>'90.1 Data-SI'!U1415*Convert!$B$7/Convert!$B$5/$D1415</f>
        <v>0</v>
      </c>
      <c r="V1415" s="5">
        <f>'90.1 Data-SI'!V1415*Convert!$B$6/Convert!$B$5/$D1415</f>
        <v>0</v>
      </c>
      <c r="W1415" s="5">
        <f>'90.1 Data-SI'!W1415*Convert!$B$6/Convert!$B$5/$D1415</f>
        <v>177.73560454327037</v>
      </c>
      <c r="X1415" s="5">
        <f>'90.1 Data-SI'!X1415*Convert!$B$7/Convert!$B$5/$D1415</f>
        <v>3.7611519342067776</v>
      </c>
      <c r="Y1415" s="5">
        <f t="shared" si="46"/>
        <v>181.49675647747713</v>
      </c>
      <c r="Z1415" s="5">
        <f>'90.1 Data-SI'!Z1415*Convert!$B$6/Convert!$B$5/$D1415</f>
        <v>10.988531527336589</v>
      </c>
      <c r="AA1415" s="5">
        <f>'90.1 Data-SI'!AA1415*Convert!$B$6/Convert!$B$5/$D1415</f>
        <v>564.00079493410874</v>
      </c>
      <c r="AB1415" s="5">
        <f t="shared" si="47"/>
        <v>574.98932646144533</v>
      </c>
    </row>
    <row r="1416" spans="1:28" x14ac:dyDescent="0.25">
      <c r="A1416" s="95">
        <v>2010</v>
      </c>
      <c r="B1416" s="95" t="s">
        <v>62</v>
      </c>
      <c r="C1416" s="52" t="s">
        <v>17</v>
      </c>
      <c r="D1416" s="5">
        <f>VLOOKUP(B1416,SWH!$A$4:$C$19,3,FALSE)</f>
        <v>2090.3200000000002</v>
      </c>
      <c r="E1416" s="5">
        <f>'90.1 Data-SI'!E1416*Convert!$B$6/Convert!$B$5/$D1416</f>
        <v>0</v>
      </c>
      <c r="F1416" s="5">
        <f>'90.1 Data-SI'!F1416*Convert!$B$7/Convert!$B$5/$D1416</f>
        <v>0.3702091333171742</v>
      </c>
      <c r="G1416" s="5">
        <f>'90.1 Data-SI'!G1416*Convert!$B$6/Convert!$B$5/$D1416</f>
        <v>34.0766525380484</v>
      </c>
      <c r="H1416" s="5">
        <f>'90.1 Data-SI'!H1416*Convert!$B$6/Convert!$B$5/$D1416</f>
        <v>256.87323259383993</v>
      </c>
      <c r="I1416" s="5">
        <f>'90.1 Data-SI'!I1416*Convert!$B$6/Convert!$B$5/$D1416</f>
        <v>38.722894899664482</v>
      </c>
      <c r="J1416" s="5">
        <f>'90.1 Data-SI'!J1416*Convert!$B$6/Convert!$B$5/$D1416</f>
        <v>53.932604949375104</v>
      </c>
      <c r="K1416" s="5">
        <f>'90.1 Data-SI'!K1416*Convert!$B$7/Convert!$B$5/$D1416</f>
        <v>0</v>
      </c>
      <c r="L1416" s="5">
        <f>'90.1 Data-SI'!L1416*Convert!$B$6/Convert!$B$5/$D1416</f>
        <v>0</v>
      </c>
      <c r="M1416" s="5">
        <f>'90.1 Data-SI'!M1416*Convert!$B$6/Convert!$B$5/$D1416</f>
        <v>92.38615246575749</v>
      </c>
      <c r="N1416" s="5">
        <f>'90.1 Data-SI'!N1416*Convert!$B$6/Convert!$B$5/$D1416</f>
        <v>0</v>
      </c>
      <c r="O1416" s="5">
        <f>'90.1 Data-SI'!O1416*Convert!$B$6/Convert!$B$5/$D1416</f>
        <v>0</v>
      </c>
      <c r="P1416" s="5">
        <f>'90.1 Data-SI'!P1416*Convert!$B$6/Convert!$B$5/$D1416</f>
        <v>0</v>
      </c>
      <c r="Q1416" s="5">
        <f>'90.1 Data-SI'!Q1416*Convert!$B$6/Convert!$B$5/$D1416</f>
        <v>0</v>
      </c>
      <c r="R1416" s="5">
        <f>'90.1 Data-SI'!R1416*Convert!$B$6/Convert!$B$5/$D1416</f>
        <v>0</v>
      </c>
      <c r="S1416" s="5">
        <f>'90.1 Data-SI'!S1416*Convert!$B$6/Convert!$B$5/$D1416</f>
        <v>0</v>
      </c>
      <c r="T1416" s="5">
        <f>'90.1 Data-SI'!T1416*Convert!$B$6/Convert!$B$5/$D1416</f>
        <v>26.126696178362902</v>
      </c>
      <c r="U1416" s="5">
        <f>'90.1 Data-SI'!U1416*Convert!$B$7/Convert!$B$5/$D1416</f>
        <v>0</v>
      </c>
      <c r="V1416" s="5">
        <f>'90.1 Data-SI'!V1416*Convert!$B$6/Convert!$B$5/$D1416</f>
        <v>0</v>
      </c>
      <c r="W1416" s="5">
        <f>'90.1 Data-SI'!W1416*Convert!$B$6/Convert!$B$5/$D1416</f>
        <v>126.4628050038059</v>
      </c>
      <c r="X1416" s="5">
        <f>'90.1 Data-SI'!X1416*Convert!$B$7/Convert!$B$5/$D1416</f>
        <v>0.3702091333171742</v>
      </c>
      <c r="Y1416" s="5">
        <f t="shared" si="46"/>
        <v>126.83301413712307</v>
      </c>
      <c r="Z1416" s="5">
        <f>'90.1 Data-SI'!Z1416*Convert!$B$6/Convert!$B$5/$D1416</f>
        <v>1.0815980859921499</v>
      </c>
      <c r="AA1416" s="5">
        <f>'90.1 Data-SI'!AA1416*Convert!$B$6/Convert!$B$5/$D1416</f>
        <v>503.19983171104036</v>
      </c>
      <c r="AB1416" s="5">
        <f t="shared" si="47"/>
        <v>504.2814297970325</v>
      </c>
    </row>
    <row r="1417" spans="1:28" x14ac:dyDescent="0.25">
      <c r="A1417" s="95">
        <v>2010</v>
      </c>
      <c r="B1417" s="95" t="s">
        <v>62</v>
      </c>
      <c r="C1417" s="52" t="s">
        <v>14</v>
      </c>
      <c r="D1417" s="5">
        <f>VLOOKUP(B1417,SWH!$A$4:$C$19,3,FALSE)</f>
        <v>2090.3200000000002</v>
      </c>
      <c r="E1417" s="5">
        <f>'90.1 Data-SI'!E1417*Convert!$B$6/Convert!$B$5/$D1417</f>
        <v>0</v>
      </c>
      <c r="F1417" s="5">
        <f>'90.1 Data-SI'!F1417*Convert!$B$7/Convert!$B$5/$D1417</f>
        <v>55.581787583825552</v>
      </c>
      <c r="G1417" s="5">
        <f>'90.1 Data-SI'!G1417*Convert!$B$6/Convert!$B$5/$D1417</f>
        <v>58.818734824226794</v>
      </c>
      <c r="H1417" s="5">
        <f>'90.1 Data-SI'!H1417*Convert!$B$6/Convert!$B$5/$D1417</f>
        <v>256.87323259383993</v>
      </c>
      <c r="I1417" s="5">
        <f>'90.1 Data-SI'!I1417*Convert!$B$6/Convert!$B$5/$D1417</f>
        <v>38.735520558255828</v>
      </c>
      <c r="J1417" s="5">
        <f>'90.1 Data-SI'!J1417*Convert!$B$6/Convert!$B$5/$D1417</f>
        <v>53.932604949375104</v>
      </c>
      <c r="K1417" s="5">
        <f>'90.1 Data-SI'!K1417*Convert!$B$7/Convert!$B$5/$D1417</f>
        <v>0</v>
      </c>
      <c r="L1417" s="5">
        <f>'90.1 Data-SI'!L1417*Convert!$B$6/Convert!$B$5/$D1417</f>
        <v>0</v>
      </c>
      <c r="M1417" s="5">
        <f>'90.1 Data-SI'!M1417*Convert!$B$6/Convert!$B$5/$D1417</f>
        <v>79.840456378821301</v>
      </c>
      <c r="N1417" s="5">
        <f>'90.1 Data-SI'!N1417*Convert!$B$6/Convert!$B$5/$D1417</f>
        <v>0</v>
      </c>
      <c r="O1417" s="5">
        <f>'90.1 Data-SI'!O1417*Convert!$B$6/Convert!$B$5/$D1417</f>
        <v>0</v>
      </c>
      <c r="P1417" s="5">
        <f>'90.1 Data-SI'!P1417*Convert!$B$6/Convert!$B$5/$D1417</f>
        <v>0</v>
      </c>
      <c r="Q1417" s="5">
        <f>'90.1 Data-SI'!Q1417*Convert!$B$6/Convert!$B$5/$D1417</f>
        <v>0</v>
      </c>
      <c r="R1417" s="5">
        <f>'90.1 Data-SI'!R1417*Convert!$B$6/Convert!$B$5/$D1417</f>
        <v>0</v>
      </c>
      <c r="S1417" s="5">
        <f>'90.1 Data-SI'!S1417*Convert!$B$6/Convert!$B$5/$D1417</f>
        <v>0</v>
      </c>
      <c r="T1417" s="5">
        <f>'90.1 Data-SI'!T1417*Convert!$B$6/Convert!$B$5/$D1417</f>
        <v>26.812690295159484</v>
      </c>
      <c r="U1417" s="5">
        <f>'90.1 Data-SI'!U1417*Convert!$B$7/Convert!$B$5/$D1417</f>
        <v>0</v>
      </c>
      <c r="V1417" s="5">
        <f>'90.1 Data-SI'!V1417*Convert!$B$6/Convert!$B$5/$D1417</f>
        <v>0</v>
      </c>
      <c r="W1417" s="5">
        <f>'90.1 Data-SI'!W1417*Convert!$B$6/Convert!$B$5/$D1417</f>
        <v>138.6591912030481</v>
      </c>
      <c r="X1417" s="5">
        <f>'90.1 Data-SI'!X1417*Convert!$B$7/Convert!$B$5/$D1417</f>
        <v>55.581787583825552</v>
      </c>
      <c r="Y1417" s="5">
        <f t="shared" si="46"/>
        <v>194.24097878687365</v>
      </c>
      <c r="Z1417" s="5">
        <f>'90.1 Data-SI'!Z1417*Convert!$B$6/Convert!$B$5/$D1417</f>
        <v>162.38701224905489</v>
      </c>
      <c r="AA1417" s="5">
        <f>'90.1 Data-SI'!AA1417*Convert!$B$6/Convert!$B$5/$D1417</f>
        <v>677.40446040159725</v>
      </c>
      <c r="AB1417" s="5">
        <f t="shared" si="47"/>
        <v>839.79147265065217</v>
      </c>
    </row>
    <row r="1418" spans="1:28" x14ac:dyDescent="0.25">
      <c r="A1418" s="95">
        <v>2010</v>
      </c>
      <c r="B1418" s="95" t="s">
        <v>62</v>
      </c>
      <c r="C1418" s="52" t="s">
        <v>2</v>
      </c>
      <c r="D1418" s="5">
        <f>VLOOKUP(B1418,SWH!$A$4:$C$19,3,FALSE)</f>
        <v>2090.3200000000002</v>
      </c>
      <c r="E1418" s="5">
        <f>'90.1 Data-SI'!E1418*Convert!$B$6/Convert!$B$5/$D1418</f>
        <v>0</v>
      </c>
      <c r="F1418" s="5">
        <f>'90.1 Data-SI'!F1418*Convert!$B$7/Convert!$B$5/$D1418</f>
        <v>12.371035163143548</v>
      </c>
      <c r="G1418" s="5">
        <f>'90.1 Data-SI'!G1418*Convert!$B$6/Convert!$B$5/$D1418</f>
        <v>59.96766975603947</v>
      </c>
      <c r="H1418" s="5">
        <f>'90.1 Data-SI'!H1418*Convert!$B$6/Convert!$B$5/$D1418</f>
        <v>256.87323259383993</v>
      </c>
      <c r="I1418" s="5">
        <f>'90.1 Data-SI'!I1418*Convert!$B$6/Convert!$B$5/$D1418</f>
        <v>38.642932395252608</v>
      </c>
      <c r="J1418" s="5">
        <f>'90.1 Data-SI'!J1418*Convert!$B$6/Convert!$B$5/$D1418</f>
        <v>53.932604949375104</v>
      </c>
      <c r="K1418" s="5">
        <f>'90.1 Data-SI'!K1418*Convert!$B$7/Convert!$B$5/$D1418</f>
        <v>0</v>
      </c>
      <c r="L1418" s="5">
        <f>'90.1 Data-SI'!L1418*Convert!$B$6/Convert!$B$5/$D1418</f>
        <v>0</v>
      </c>
      <c r="M1418" s="5">
        <f>'90.1 Data-SI'!M1418*Convert!$B$6/Convert!$B$5/$D1418</f>
        <v>98.143452783412187</v>
      </c>
      <c r="N1418" s="5">
        <f>'90.1 Data-SI'!N1418*Convert!$B$6/Convert!$B$5/$D1418</f>
        <v>0</v>
      </c>
      <c r="O1418" s="5">
        <f>'90.1 Data-SI'!O1418*Convert!$B$6/Convert!$B$5/$D1418</f>
        <v>0</v>
      </c>
      <c r="P1418" s="5">
        <f>'90.1 Data-SI'!P1418*Convert!$B$6/Convert!$B$5/$D1418</f>
        <v>0</v>
      </c>
      <c r="Q1418" s="5">
        <f>'90.1 Data-SI'!Q1418*Convert!$B$6/Convert!$B$5/$D1418</f>
        <v>0</v>
      </c>
      <c r="R1418" s="5">
        <f>'90.1 Data-SI'!R1418*Convert!$B$6/Convert!$B$5/$D1418</f>
        <v>0</v>
      </c>
      <c r="S1418" s="5">
        <f>'90.1 Data-SI'!S1418*Convert!$B$6/Convert!$B$5/$D1418</f>
        <v>0</v>
      </c>
      <c r="T1418" s="5">
        <f>'90.1 Data-SI'!T1418*Convert!$B$6/Convert!$B$5/$D1418</f>
        <v>26.572802781923869</v>
      </c>
      <c r="U1418" s="5">
        <f>'90.1 Data-SI'!U1418*Convert!$B$7/Convert!$B$5/$D1418</f>
        <v>0</v>
      </c>
      <c r="V1418" s="5">
        <f>'90.1 Data-SI'!V1418*Convert!$B$6/Convert!$B$5/$D1418</f>
        <v>0</v>
      </c>
      <c r="W1418" s="5">
        <f>'90.1 Data-SI'!W1418*Convert!$B$6/Convert!$B$5/$D1418</f>
        <v>158.11112253945166</v>
      </c>
      <c r="X1418" s="5">
        <f>'90.1 Data-SI'!X1418*Convert!$B$7/Convert!$B$5/$D1418</f>
        <v>12.371035163143548</v>
      </c>
      <c r="Y1418" s="5">
        <f t="shared" si="46"/>
        <v>170.4821577025952</v>
      </c>
      <c r="Z1418" s="5">
        <f>'90.1 Data-SI'!Z1418*Convert!$B$6/Convert!$B$5/$D1418</f>
        <v>36.143051994165688</v>
      </c>
      <c r="AA1418" s="5">
        <f>'90.1 Data-SI'!AA1418*Convert!$B$6/Convert!$B$5/$D1418</f>
        <v>570.27574725400882</v>
      </c>
      <c r="AB1418" s="5">
        <f t="shared" si="47"/>
        <v>606.41879924817454</v>
      </c>
    </row>
    <row r="1419" spans="1:28" x14ac:dyDescent="0.25">
      <c r="A1419" s="95">
        <v>2010</v>
      </c>
      <c r="B1419" s="95" t="s">
        <v>62</v>
      </c>
      <c r="C1419" s="52" t="s">
        <v>18</v>
      </c>
      <c r="D1419" s="5">
        <f>VLOOKUP(B1419,SWH!$A$4:$C$19,3,FALSE)</f>
        <v>2090.3200000000002</v>
      </c>
      <c r="E1419" s="5">
        <f>'90.1 Data-SI'!E1419*Convert!$B$6/Convert!$B$5/$D1419</f>
        <v>0</v>
      </c>
      <c r="F1419" s="5">
        <f>'90.1 Data-SI'!F1419*Convert!$B$7/Convert!$B$5/$D1419</f>
        <v>34.201850009142674</v>
      </c>
      <c r="G1419" s="5">
        <f>'90.1 Data-SI'!G1419*Convert!$B$6/Convert!$B$5/$D1419</f>
        <v>16.691120657762124</v>
      </c>
      <c r="H1419" s="5">
        <f>'90.1 Data-SI'!H1419*Convert!$B$6/Convert!$B$5/$D1419</f>
        <v>256.87323259383993</v>
      </c>
      <c r="I1419" s="5">
        <f>'90.1 Data-SI'!I1419*Convert!$B$6/Convert!$B$5/$D1419</f>
        <v>38.731312005392041</v>
      </c>
      <c r="J1419" s="5">
        <f>'90.1 Data-SI'!J1419*Convert!$B$6/Convert!$B$5/$D1419</f>
        <v>53.932604949375104</v>
      </c>
      <c r="K1419" s="5">
        <f>'90.1 Data-SI'!K1419*Convert!$B$7/Convert!$B$5/$D1419</f>
        <v>0</v>
      </c>
      <c r="L1419" s="5">
        <f>'90.1 Data-SI'!L1419*Convert!$B$6/Convert!$B$5/$D1419</f>
        <v>0</v>
      </c>
      <c r="M1419" s="5">
        <f>'90.1 Data-SI'!M1419*Convert!$B$6/Convert!$B$5/$D1419</f>
        <v>92.853301833637374</v>
      </c>
      <c r="N1419" s="5">
        <f>'90.1 Data-SI'!N1419*Convert!$B$6/Convert!$B$5/$D1419</f>
        <v>0</v>
      </c>
      <c r="O1419" s="5">
        <f>'90.1 Data-SI'!O1419*Convert!$B$6/Convert!$B$5/$D1419</f>
        <v>0</v>
      </c>
      <c r="P1419" s="5">
        <f>'90.1 Data-SI'!P1419*Convert!$B$6/Convert!$B$5/$D1419</f>
        <v>0</v>
      </c>
      <c r="Q1419" s="5">
        <f>'90.1 Data-SI'!Q1419*Convert!$B$6/Convert!$B$5/$D1419</f>
        <v>0</v>
      </c>
      <c r="R1419" s="5">
        <f>'90.1 Data-SI'!R1419*Convert!$B$6/Convert!$B$5/$D1419</f>
        <v>0</v>
      </c>
      <c r="S1419" s="5">
        <f>'90.1 Data-SI'!S1419*Convert!$B$6/Convert!$B$5/$D1419</f>
        <v>0</v>
      </c>
      <c r="T1419" s="5">
        <f>'90.1 Data-SI'!T1419*Convert!$B$6/Convert!$B$5/$D1419</f>
        <v>27.006283726893486</v>
      </c>
      <c r="U1419" s="5">
        <f>'90.1 Data-SI'!U1419*Convert!$B$7/Convert!$B$5/$D1419</f>
        <v>0</v>
      </c>
      <c r="V1419" s="5">
        <f>'90.1 Data-SI'!V1419*Convert!$B$6/Convert!$B$5/$D1419</f>
        <v>0</v>
      </c>
      <c r="W1419" s="5">
        <f>'90.1 Data-SI'!W1419*Convert!$B$6/Convert!$B$5/$D1419</f>
        <v>109.54442249139947</v>
      </c>
      <c r="X1419" s="5">
        <f>'90.1 Data-SI'!X1419*Convert!$B$7/Convert!$B$5/$D1419</f>
        <v>34.201850009142674</v>
      </c>
      <c r="Y1419" s="5">
        <f t="shared" si="46"/>
        <v>143.74627250054215</v>
      </c>
      <c r="Z1419" s="5">
        <f>'90.1 Data-SI'!Z1419*Convert!$B$6/Convert!$B$5/$D1419</f>
        <v>99.923670644792281</v>
      </c>
      <c r="AA1419" s="5">
        <f>'90.1 Data-SI'!AA1419*Convert!$B$6/Convert!$B$5/$D1419</f>
        <v>586.01152641169244</v>
      </c>
      <c r="AB1419" s="5">
        <f t="shared" si="47"/>
        <v>685.93519705648475</v>
      </c>
    </row>
    <row r="1420" spans="1:28" x14ac:dyDescent="0.25">
      <c r="A1420" s="95">
        <v>2010</v>
      </c>
      <c r="B1420" s="95" t="s">
        <v>62</v>
      </c>
      <c r="C1420" s="52" t="s">
        <v>4</v>
      </c>
      <c r="D1420" s="5">
        <f>VLOOKUP(B1420,SWH!$A$4:$C$19,3,FALSE)</f>
        <v>2090.3200000000002</v>
      </c>
      <c r="E1420" s="5">
        <f>'90.1 Data-SI'!E1420*Convert!$B$6/Convert!$B$5/$D1420</f>
        <v>0</v>
      </c>
      <c r="F1420" s="5">
        <f>'90.1 Data-SI'!F1420*Convert!$B$7/Convert!$B$5/$D1420</f>
        <v>91.892533200658264</v>
      </c>
      <c r="G1420" s="5">
        <f>'90.1 Data-SI'!G1420*Convert!$B$6/Convert!$B$5/$D1420</f>
        <v>32.174386643618625</v>
      </c>
      <c r="H1420" s="5">
        <f>'90.1 Data-SI'!H1420*Convert!$B$6/Convert!$B$5/$D1420</f>
        <v>256.87323259383993</v>
      </c>
      <c r="I1420" s="5">
        <f>'90.1 Data-SI'!I1420*Convert!$B$6/Convert!$B$5/$D1420</f>
        <v>38.672392265299088</v>
      </c>
      <c r="J1420" s="5">
        <f>'90.1 Data-SI'!J1420*Convert!$B$6/Convert!$B$5/$D1420</f>
        <v>53.932604949375104</v>
      </c>
      <c r="K1420" s="5">
        <f>'90.1 Data-SI'!K1420*Convert!$B$7/Convert!$B$5/$D1420</f>
        <v>0</v>
      </c>
      <c r="L1420" s="5">
        <f>'90.1 Data-SI'!L1420*Convert!$B$6/Convert!$B$5/$D1420</f>
        <v>0</v>
      </c>
      <c r="M1420" s="5">
        <f>'90.1 Data-SI'!M1420*Convert!$B$6/Convert!$B$5/$D1420</f>
        <v>75.375181790347881</v>
      </c>
      <c r="N1420" s="5">
        <f>'90.1 Data-SI'!N1420*Convert!$B$6/Convert!$B$5/$D1420</f>
        <v>0</v>
      </c>
      <c r="O1420" s="5">
        <f>'90.1 Data-SI'!O1420*Convert!$B$6/Convert!$B$5/$D1420</f>
        <v>0</v>
      </c>
      <c r="P1420" s="5">
        <f>'90.1 Data-SI'!P1420*Convert!$B$6/Convert!$B$5/$D1420</f>
        <v>0</v>
      </c>
      <c r="Q1420" s="5">
        <f>'90.1 Data-SI'!Q1420*Convert!$B$6/Convert!$B$5/$D1420</f>
        <v>0</v>
      </c>
      <c r="R1420" s="5">
        <f>'90.1 Data-SI'!R1420*Convert!$B$6/Convert!$B$5/$D1420</f>
        <v>0</v>
      </c>
      <c r="S1420" s="5">
        <f>'90.1 Data-SI'!S1420*Convert!$B$6/Convert!$B$5/$D1420</f>
        <v>0</v>
      </c>
      <c r="T1420" s="5">
        <f>'90.1 Data-SI'!T1420*Convert!$B$6/Convert!$B$5/$D1420</f>
        <v>27.397679143225272</v>
      </c>
      <c r="U1420" s="5">
        <f>'90.1 Data-SI'!U1420*Convert!$B$7/Convert!$B$5/$D1420</f>
        <v>0</v>
      </c>
      <c r="V1420" s="5">
        <f>'90.1 Data-SI'!V1420*Convert!$B$6/Convert!$B$5/$D1420</f>
        <v>0</v>
      </c>
      <c r="W1420" s="5">
        <f>'90.1 Data-SI'!W1420*Convert!$B$6/Convert!$B$5/$D1420</f>
        <v>107.54956843396651</v>
      </c>
      <c r="X1420" s="5">
        <f>'90.1 Data-SI'!X1420*Convert!$B$7/Convert!$B$5/$D1420</f>
        <v>91.892533200658264</v>
      </c>
      <c r="Y1420" s="5">
        <f t="shared" si="46"/>
        <v>199.44210163462478</v>
      </c>
      <c r="Z1420" s="5">
        <f>'90.1 Data-SI'!Z1420*Convert!$B$6/Convert!$B$5/$D1420</f>
        <v>268.47200428642498</v>
      </c>
      <c r="AA1420" s="5">
        <f>'90.1 Data-SI'!AA1420*Convert!$B$6/Convert!$B$5/$D1420</f>
        <v>752.89748167213088</v>
      </c>
      <c r="AB1420" s="5">
        <f t="shared" si="47"/>
        <v>1021.3694859585559</v>
      </c>
    </row>
    <row r="1421" spans="1:28" x14ac:dyDescent="0.25">
      <c r="A1421" s="95">
        <v>2010</v>
      </c>
      <c r="B1421" s="95" t="s">
        <v>62</v>
      </c>
      <c r="C1421" s="52" t="s">
        <v>5</v>
      </c>
      <c r="D1421" s="5">
        <f>VLOOKUP(B1421,SWH!$A$4:$C$19,3,FALSE)</f>
        <v>2090.3200000000002</v>
      </c>
      <c r="E1421" s="5">
        <f>'90.1 Data-SI'!E1421*Convert!$B$6/Convert!$B$5/$D1421</f>
        <v>0</v>
      </c>
      <c r="F1421" s="5">
        <f>'90.1 Data-SI'!F1421*Convert!$B$7/Convert!$B$5/$D1421</f>
        <v>45.266349437194094</v>
      </c>
      <c r="G1421" s="5">
        <f>'90.1 Data-SI'!G1421*Convert!$B$6/Convert!$B$5/$D1421</f>
        <v>41.067058844791433</v>
      </c>
      <c r="H1421" s="5">
        <f>'90.1 Data-SI'!H1421*Convert!$B$6/Convert!$B$5/$D1421</f>
        <v>256.87323259383993</v>
      </c>
      <c r="I1421" s="5">
        <f>'90.1 Data-SI'!I1421*Convert!$B$6/Convert!$B$5/$D1421</f>
        <v>38.714477793936908</v>
      </c>
      <c r="J1421" s="5">
        <f>'90.1 Data-SI'!J1421*Convert!$B$6/Convert!$B$5/$D1421</f>
        <v>53.932604949375104</v>
      </c>
      <c r="K1421" s="5">
        <f>'90.1 Data-SI'!K1421*Convert!$B$7/Convert!$B$5/$D1421</f>
        <v>0</v>
      </c>
      <c r="L1421" s="5">
        <f>'90.1 Data-SI'!L1421*Convert!$B$6/Convert!$B$5/$D1421</f>
        <v>0</v>
      </c>
      <c r="M1421" s="5">
        <f>'90.1 Data-SI'!M1421*Convert!$B$6/Convert!$B$5/$D1421</f>
        <v>91.674907031778218</v>
      </c>
      <c r="N1421" s="5">
        <f>'90.1 Data-SI'!N1421*Convert!$B$6/Convert!$B$5/$D1421</f>
        <v>0</v>
      </c>
      <c r="O1421" s="5">
        <f>'90.1 Data-SI'!O1421*Convert!$B$6/Convert!$B$5/$D1421</f>
        <v>0</v>
      </c>
      <c r="P1421" s="5">
        <f>'90.1 Data-SI'!P1421*Convert!$B$6/Convert!$B$5/$D1421</f>
        <v>0</v>
      </c>
      <c r="Q1421" s="5">
        <f>'90.1 Data-SI'!Q1421*Convert!$B$6/Convert!$B$5/$D1421</f>
        <v>0</v>
      </c>
      <c r="R1421" s="5">
        <f>'90.1 Data-SI'!R1421*Convert!$B$6/Convert!$B$5/$D1421</f>
        <v>0</v>
      </c>
      <c r="S1421" s="5">
        <f>'90.1 Data-SI'!S1421*Convert!$B$6/Convert!$B$5/$D1421</f>
        <v>0</v>
      </c>
      <c r="T1421" s="5">
        <f>'90.1 Data-SI'!T1421*Convert!$B$6/Convert!$B$5/$D1421</f>
        <v>27.199877158627491</v>
      </c>
      <c r="U1421" s="5">
        <f>'90.1 Data-SI'!U1421*Convert!$B$7/Convert!$B$5/$D1421</f>
        <v>0</v>
      </c>
      <c r="V1421" s="5">
        <f>'90.1 Data-SI'!V1421*Convert!$B$6/Convert!$B$5/$D1421</f>
        <v>0</v>
      </c>
      <c r="W1421" s="5">
        <f>'90.1 Data-SI'!W1421*Convert!$B$6/Convert!$B$5/$D1421</f>
        <v>132.74196587656968</v>
      </c>
      <c r="X1421" s="5">
        <f>'90.1 Data-SI'!X1421*Convert!$B$7/Convert!$B$5/$D1421</f>
        <v>45.266349437194094</v>
      </c>
      <c r="Y1421" s="5">
        <f t="shared" si="46"/>
        <v>178.00831531376377</v>
      </c>
      <c r="Z1421" s="5">
        <f>'90.1 Data-SI'!Z1421*Convert!$B$6/Convert!$B$5/$D1421</f>
        <v>132.24956519150709</v>
      </c>
      <c r="AA1421" s="5">
        <f>'90.1 Data-SI'!AA1421*Convert!$B$6/Convert!$B$5/$D1421</f>
        <v>641.71172356385625</v>
      </c>
      <c r="AB1421" s="5">
        <f t="shared" si="47"/>
        <v>773.96128875536328</v>
      </c>
    </row>
    <row r="1422" spans="1:28" x14ac:dyDescent="0.25">
      <c r="A1422" s="95">
        <v>2010</v>
      </c>
      <c r="B1422" s="95" t="s">
        <v>62</v>
      </c>
      <c r="C1422" s="52" t="s">
        <v>15</v>
      </c>
      <c r="D1422" s="5">
        <f>VLOOKUP(B1422,SWH!$A$4:$C$19,3,FALSE)</f>
        <v>2090.3200000000002</v>
      </c>
      <c r="E1422" s="5">
        <f>'90.1 Data-SI'!E1422*Convert!$B$6/Convert!$B$5/$D1422</f>
        <v>0</v>
      </c>
      <c r="F1422" s="5">
        <f>'90.1 Data-SI'!F1422*Convert!$B$7/Convert!$B$5/$D1422</f>
        <v>44.27528374177691</v>
      </c>
      <c r="G1422" s="5">
        <f>'90.1 Data-SI'!G1422*Convert!$B$6/Convert!$B$5/$D1422</f>
        <v>6.3044121899464614</v>
      </c>
      <c r="H1422" s="5">
        <f>'90.1 Data-SI'!H1422*Convert!$B$6/Convert!$B$5/$D1422</f>
        <v>256.87323259383993</v>
      </c>
      <c r="I1422" s="5">
        <f>'90.1 Data-SI'!I1422*Convert!$B$6/Convert!$B$5/$D1422</f>
        <v>38.710269241073135</v>
      </c>
      <c r="J1422" s="5">
        <f>'90.1 Data-SI'!J1422*Convert!$B$6/Convert!$B$5/$D1422</f>
        <v>53.932604949375104</v>
      </c>
      <c r="K1422" s="5">
        <f>'90.1 Data-SI'!K1422*Convert!$B$7/Convert!$B$5/$D1422</f>
        <v>0</v>
      </c>
      <c r="L1422" s="5">
        <f>'90.1 Data-SI'!L1422*Convert!$B$6/Convert!$B$5/$D1422</f>
        <v>0</v>
      </c>
      <c r="M1422" s="5">
        <f>'90.1 Data-SI'!M1422*Convert!$B$6/Convert!$B$5/$D1422</f>
        <v>88.047134463197565</v>
      </c>
      <c r="N1422" s="5">
        <f>'90.1 Data-SI'!N1422*Convert!$B$6/Convert!$B$5/$D1422</f>
        <v>0</v>
      </c>
      <c r="O1422" s="5">
        <f>'90.1 Data-SI'!O1422*Convert!$B$6/Convert!$B$5/$D1422</f>
        <v>0</v>
      </c>
      <c r="P1422" s="5">
        <f>'90.1 Data-SI'!P1422*Convert!$B$6/Convert!$B$5/$D1422</f>
        <v>0</v>
      </c>
      <c r="Q1422" s="5">
        <f>'90.1 Data-SI'!Q1422*Convert!$B$6/Convert!$B$5/$D1422</f>
        <v>0</v>
      </c>
      <c r="R1422" s="5">
        <f>'90.1 Data-SI'!R1422*Convert!$B$6/Convert!$B$5/$D1422</f>
        <v>0</v>
      </c>
      <c r="S1422" s="5">
        <f>'90.1 Data-SI'!S1422*Convert!$B$6/Convert!$B$5/$D1422</f>
        <v>0</v>
      </c>
      <c r="T1422" s="5">
        <f>'90.1 Data-SI'!T1422*Convert!$B$6/Convert!$B$5/$D1422</f>
        <v>27.342967955996102</v>
      </c>
      <c r="U1422" s="5">
        <f>'90.1 Data-SI'!U1422*Convert!$B$7/Convert!$B$5/$D1422</f>
        <v>0</v>
      </c>
      <c r="V1422" s="5">
        <f>'90.1 Data-SI'!V1422*Convert!$B$6/Convert!$B$5/$D1422</f>
        <v>0</v>
      </c>
      <c r="W1422" s="5">
        <f>'90.1 Data-SI'!W1422*Convert!$B$6/Convert!$B$5/$D1422</f>
        <v>94.351546653143998</v>
      </c>
      <c r="X1422" s="5">
        <f>'90.1 Data-SI'!X1422*Convert!$B$7/Convert!$B$5/$D1422</f>
        <v>44.27528374177691</v>
      </c>
      <c r="Y1422" s="5">
        <f t="shared" si="46"/>
        <v>138.62683039492092</v>
      </c>
      <c r="Z1422" s="5">
        <f>'90.1 Data-SI'!Z1422*Convert!$B$6/Convert!$B$5/$D1422</f>
        <v>129.35408082122461</v>
      </c>
      <c r="AA1422" s="5">
        <f>'90.1 Data-SI'!AA1422*Convert!$B$6/Convert!$B$5/$D1422</f>
        <v>600.56891076751674</v>
      </c>
      <c r="AB1422" s="5">
        <f t="shared" si="47"/>
        <v>729.9229915887413</v>
      </c>
    </row>
    <row r="1423" spans="1:28" x14ac:dyDescent="0.25">
      <c r="A1423" s="95">
        <v>2010</v>
      </c>
      <c r="B1423" s="95" t="s">
        <v>62</v>
      </c>
      <c r="C1423" s="52" t="s">
        <v>16</v>
      </c>
      <c r="D1423" s="5">
        <f>VLOOKUP(B1423,SWH!$A$4:$C$19,3,FALSE)</f>
        <v>2090.3200000000002</v>
      </c>
      <c r="E1423" s="5">
        <f>'90.1 Data-SI'!E1423*Convert!$B$6/Convert!$B$5/$D1423</f>
        <v>0</v>
      </c>
      <c r="F1423" s="5">
        <f>'90.1 Data-SI'!F1423*Convert!$B$7/Convert!$B$5/$D1423</f>
        <v>129.44643244415528</v>
      </c>
      <c r="G1423" s="5">
        <f>'90.1 Data-SI'!G1423*Convert!$B$6/Convert!$B$5/$D1423</f>
        <v>38.558761337976954</v>
      </c>
      <c r="H1423" s="5">
        <f>'90.1 Data-SI'!H1423*Convert!$B$6/Convert!$B$5/$D1423</f>
        <v>256.87323259383993</v>
      </c>
      <c r="I1423" s="5">
        <f>'90.1 Data-SI'!I1423*Convert!$B$6/Convert!$B$5/$D1423</f>
        <v>38.693435029618001</v>
      </c>
      <c r="J1423" s="5">
        <f>'90.1 Data-SI'!J1423*Convert!$B$6/Convert!$B$5/$D1423</f>
        <v>53.932604949375104</v>
      </c>
      <c r="K1423" s="5">
        <f>'90.1 Data-SI'!K1423*Convert!$B$7/Convert!$B$5/$D1423</f>
        <v>0</v>
      </c>
      <c r="L1423" s="5">
        <f>'90.1 Data-SI'!L1423*Convert!$B$6/Convert!$B$5/$D1423</f>
        <v>0</v>
      </c>
      <c r="M1423" s="5">
        <f>'90.1 Data-SI'!M1423*Convert!$B$6/Convert!$B$5/$D1423</f>
        <v>80.614830105757335</v>
      </c>
      <c r="N1423" s="5">
        <f>'90.1 Data-SI'!N1423*Convert!$B$6/Convert!$B$5/$D1423</f>
        <v>0</v>
      </c>
      <c r="O1423" s="5">
        <f>'90.1 Data-SI'!O1423*Convert!$B$6/Convert!$B$5/$D1423</f>
        <v>0</v>
      </c>
      <c r="P1423" s="5">
        <f>'90.1 Data-SI'!P1423*Convert!$B$6/Convert!$B$5/$D1423</f>
        <v>0</v>
      </c>
      <c r="Q1423" s="5">
        <f>'90.1 Data-SI'!Q1423*Convert!$B$6/Convert!$B$5/$D1423</f>
        <v>0</v>
      </c>
      <c r="R1423" s="5">
        <f>'90.1 Data-SI'!R1423*Convert!$B$6/Convert!$B$5/$D1423</f>
        <v>0</v>
      </c>
      <c r="S1423" s="5">
        <f>'90.1 Data-SI'!S1423*Convert!$B$6/Convert!$B$5/$D1423</f>
        <v>0</v>
      </c>
      <c r="T1423" s="5">
        <f>'90.1 Data-SI'!T1423*Convert!$B$6/Convert!$B$5/$D1423</f>
        <v>27.822742982467325</v>
      </c>
      <c r="U1423" s="5">
        <f>'90.1 Data-SI'!U1423*Convert!$B$7/Convert!$B$5/$D1423</f>
        <v>0</v>
      </c>
      <c r="V1423" s="5">
        <f>'90.1 Data-SI'!V1423*Convert!$B$6/Convert!$B$5/$D1423</f>
        <v>0</v>
      </c>
      <c r="W1423" s="5">
        <f>'90.1 Data-SI'!W1423*Convert!$B$6/Convert!$B$5/$D1423</f>
        <v>119.1735914437343</v>
      </c>
      <c r="X1423" s="5">
        <f>'90.1 Data-SI'!X1423*Convert!$B$7/Convert!$B$5/$D1423</f>
        <v>129.44643244415528</v>
      </c>
      <c r="Y1423" s="5">
        <f t="shared" si="46"/>
        <v>248.62002388788957</v>
      </c>
      <c r="Z1423" s="5">
        <f>'90.1 Data-SI'!Z1423*Convert!$B$6/Convert!$B$5/$D1423</f>
        <v>378.18897744523957</v>
      </c>
      <c r="AA1423" s="5">
        <f>'90.1 Data-SI'!AA1423*Convert!$B$6/Convert!$B$5/$D1423</f>
        <v>874.68879299713808</v>
      </c>
      <c r="AB1423" s="5">
        <f t="shared" si="47"/>
        <v>1252.8777704423776</v>
      </c>
    </row>
    <row r="1424" spans="1:28" x14ac:dyDescent="0.25">
      <c r="A1424" s="95">
        <v>2010</v>
      </c>
      <c r="B1424" s="95" t="s">
        <v>62</v>
      </c>
      <c r="C1424" s="52" t="s">
        <v>9</v>
      </c>
      <c r="D1424" s="5">
        <f>VLOOKUP(B1424,SWH!$A$4:$C$19,3,FALSE)</f>
        <v>2090.3200000000002</v>
      </c>
      <c r="E1424" s="5">
        <f>'90.1 Data-SI'!E1424*Convert!$B$6/Convert!$B$5/$D1424</f>
        <v>0</v>
      </c>
      <c r="F1424" s="5">
        <f>'90.1 Data-SI'!F1424*Convert!$B$7/Convert!$B$5/$D1424</f>
        <v>86.170857412581185</v>
      </c>
      <c r="G1424" s="5">
        <f>'90.1 Data-SI'!G1424*Convert!$B$6/Convert!$B$5/$D1424</f>
        <v>26.021482356768338</v>
      </c>
      <c r="H1424" s="5">
        <f>'90.1 Data-SI'!H1424*Convert!$B$6/Convert!$B$5/$D1424</f>
        <v>256.87323259383993</v>
      </c>
      <c r="I1424" s="5">
        <f>'90.1 Data-SI'!I1424*Convert!$B$6/Convert!$B$5/$D1424</f>
        <v>38.647140948116395</v>
      </c>
      <c r="J1424" s="5">
        <f>'90.1 Data-SI'!J1424*Convert!$B$6/Convert!$B$5/$D1424</f>
        <v>53.932604949375104</v>
      </c>
      <c r="K1424" s="5">
        <f>'90.1 Data-SI'!K1424*Convert!$B$7/Convert!$B$5/$D1424</f>
        <v>0</v>
      </c>
      <c r="L1424" s="5">
        <f>'90.1 Data-SI'!L1424*Convert!$B$6/Convert!$B$5/$D1424</f>
        <v>0</v>
      </c>
      <c r="M1424" s="5">
        <f>'90.1 Data-SI'!M1424*Convert!$B$6/Convert!$B$5/$D1424</f>
        <v>89.212903606465346</v>
      </c>
      <c r="N1424" s="5">
        <f>'90.1 Data-SI'!N1424*Convert!$B$6/Convert!$B$5/$D1424</f>
        <v>0</v>
      </c>
      <c r="O1424" s="5">
        <f>'90.1 Data-SI'!O1424*Convert!$B$6/Convert!$B$5/$D1424</f>
        <v>0</v>
      </c>
      <c r="P1424" s="5">
        <f>'90.1 Data-SI'!P1424*Convert!$B$6/Convert!$B$5/$D1424</f>
        <v>0</v>
      </c>
      <c r="Q1424" s="5">
        <f>'90.1 Data-SI'!Q1424*Convert!$B$6/Convert!$B$5/$D1424</f>
        <v>0</v>
      </c>
      <c r="R1424" s="5">
        <f>'90.1 Data-SI'!R1424*Convert!$B$6/Convert!$B$5/$D1424</f>
        <v>0</v>
      </c>
      <c r="S1424" s="5">
        <f>'90.1 Data-SI'!S1424*Convert!$B$6/Convert!$B$5/$D1424</f>
        <v>0</v>
      </c>
      <c r="T1424" s="5">
        <f>'90.1 Data-SI'!T1424*Convert!$B$6/Convert!$B$5/$D1424</f>
        <v>27.704903502281411</v>
      </c>
      <c r="U1424" s="5">
        <f>'90.1 Data-SI'!U1424*Convert!$B$7/Convert!$B$5/$D1424</f>
        <v>0</v>
      </c>
      <c r="V1424" s="5">
        <f>'90.1 Data-SI'!V1424*Convert!$B$6/Convert!$B$5/$D1424</f>
        <v>0</v>
      </c>
      <c r="W1424" s="5">
        <f>'90.1 Data-SI'!W1424*Convert!$B$6/Convert!$B$5/$D1424</f>
        <v>115.23438596323369</v>
      </c>
      <c r="X1424" s="5">
        <f>'90.1 Data-SI'!X1424*Convert!$B$7/Convert!$B$5/$D1424</f>
        <v>86.170857412581185</v>
      </c>
      <c r="Y1424" s="5">
        <f t="shared" si="46"/>
        <v>201.40524337581488</v>
      </c>
      <c r="Z1424" s="5">
        <f>'90.1 Data-SI'!Z1424*Convert!$B$6/Convert!$B$5/$D1424</f>
        <v>251.75563231148021</v>
      </c>
      <c r="AA1424" s="5">
        <f>'90.1 Data-SI'!AA1424*Convert!$B$6/Convert!$B$5/$D1424</f>
        <v>744.14790026832679</v>
      </c>
      <c r="AB1424" s="5">
        <f t="shared" si="47"/>
        <v>995.90353257980701</v>
      </c>
    </row>
    <row r="1425" spans="1:28" x14ac:dyDescent="0.25">
      <c r="A1425" s="95">
        <v>2010</v>
      </c>
      <c r="B1425" s="95" t="s">
        <v>62</v>
      </c>
      <c r="C1425" s="52" t="s">
        <v>12</v>
      </c>
      <c r="D1425" s="5">
        <f>VLOOKUP(B1425,SWH!$A$4:$C$19,3,FALSE)</f>
        <v>2090.3200000000002</v>
      </c>
      <c r="E1425" s="5">
        <f>'90.1 Data-SI'!E1425*Convert!$B$6/Convert!$B$5/$D1425</f>
        <v>0</v>
      </c>
      <c r="F1425" s="5">
        <f>'90.1 Data-SI'!F1425*Convert!$B$7/Convert!$B$5/$D1425</f>
        <v>160.5699286871548</v>
      </c>
      <c r="G1425" s="5">
        <f>'90.1 Data-SI'!G1425*Convert!$B$6/Convert!$B$5/$D1425</f>
        <v>25.592209964662509</v>
      </c>
      <c r="H1425" s="5">
        <f>'90.1 Data-SI'!H1425*Convert!$B$6/Convert!$B$5/$D1425</f>
        <v>256.87323259383993</v>
      </c>
      <c r="I1425" s="5">
        <f>'90.1 Data-SI'!I1425*Convert!$B$6/Convert!$B$5/$D1425</f>
        <v>38.714477793936908</v>
      </c>
      <c r="J1425" s="5">
        <f>'90.1 Data-SI'!J1425*Convert!$B$6/Convert!$B$5/$D1425</f>
        <v>53.932604949375104</v>
      </c>
      <c r="K1425" s="5">
        <f>'90.1 Data-SI'!K1425*Convert!$B$7/Convert!$B$5/$D1425</f>
        <v>0</v>
      </c>
      <c r="L1425" s="5">
        <f>'90.1 Data-SI'!L1425*Convert!$B$6/Convert!$B$5/$D1425</f>
        <v>0</v>
      </c>
      <c r="M1425" s="5">
        <f>'90.1 Data-SI'!M1425*Convert!$B$6/Convert!$B$5/$D1425</f>
        <v>82.17199466535692</v>
      </c>
      <c r="N1425" s="5">
        <f>'90.1 Data-SI'!N1425*Convert!$B$6/Convert!$B$5/$D1425</f>
        <v>0</v>
      </c>
      <c r="O1425" s="5">
        <f>'90.1 Data-SI'!O1425*Convert!$B$6/Convert!$B$5/$D1425</f>
        <v>0</v>
      </c>
      <c r="P1425" s="5">
        <f>'90.1 Data-SI'!P1425*Convert!$B$6/Convert!$B$5/$D1425</f>
        <v>0</v>
      </c>
      <c r="Q1425" s="5">
        <f>'90.1 Data-SI'!Q1425*Convert!$B$6/Convert!$B$5/$D1425</f>
        <v>0</v>
      </c>
      <c r="R1425" s="5">
        <f>'90.1 Data-SI'!R1425*Convert!$B$6/Convert!$B$5/$D1425</f>
        <v>0</v>
      </c>
      <c r="S1425" s="5">
        <f>'90.1 Data-SI'!S1425*Convert!$B$6/Convert!$B$5/$D1425</f>
        <v>0</v>
      </c>
      <c r="T1425" s="5">
        <f>'90.1 Data-SI'!T1425*Convert!$B$6/Convert!$B$5/$D1425</f>
        <v>28.319352220393686</v>
      </c>
      <c r="U1425" s="5">
        <f>'90.1 Data-SI'!U1425*Convert!$B$7/Convert!$B$5/$D1425</f>
        <v>0</v>
      </c>
      <c r="V1425" s="5">
        <f>'90.1 Data-SI'!V1425*Convert!$B$6/Convert!$B$5/$D1425</f>
        <v>0</v>
      </c>
      <c r="W1425" s="5">
        <f>'90.1 Data-SI'!W1425*Convert!$B$6/Convert!$B$5/$D1425</f>
        <v>107.76420463001944</v>
      </c>
      <c r="X1425" s="5">
        <f>'90.1 Data-SI'!X1425*Convert!$B$7/Convert!$B$5/$D1425</f>
        <v>160.5699286871548</v>
      </c>
      <c r="Y1425" s="5">
        <f t="shared" si="46"/>
        <v>268.33413331717423</v>
      </c>
      <c r="Z1425" s="5">
        <f>'90.1 Data-SI'!Z1425*Convert!$B$6/Convert!$B$5/$D1425</f>
        <v>469.11897062012832</v>
      </c>
      <c r="AA1425" s="5">
        <f>'90.1 Data-SI'!AA1425*Convert!$B$6/Convert!$B$5/$D1425</f>
        <v>954.72284280769327</v>
      </c>
      <c r="AB1425" s="5">
        <f t="shared" si="47"/>
        <v>1423.8418134278215</v>
      </c>
    </row>
    <row r="1426" spans="1:28" x14ac:dyDescent="0.25">
      <c r="A1426" s="95">
        <v>2010</v>
      </c>
      <c r="B1426" s="95" t="s">
        <v>62</v>
      </c>
      <c r="C1426" s="52" t="s">
        <v>8</v>
      </c>
      <c r="D1426" s="5">
        <f>VLOOKUP(B1426,SWH!$A$4:$C$19,3,FALSE)</f>
        <v>2090.3200000000002</v>
      </c>
      <c r="E1426" s="5">
        <f>'90.1 Data-SI'!E1426*Convert!$B$6/Convert!$B$5/$D1426</f>
        <v>0</v>
      </c>
      <c r="F1426" s="5">
        <f>'90.1 Data-SI'!F1426*Convert!$B$7/Convert!$B$5/$D1426</f>
        <v>242.84566743635213</v>
      </c>
      <c r="G1426" s="5">
        <f>'90.1 Data-SI'!G1426*Convert!$B$6/Convert!$B$5/$D1426</f>
        <v>8.3834373046551089</v>
      </c>
      <c r="H1426" s="5">
        <f>'90.1 Data-SI'!H1426*Convert!$B$6/Convert!$B$5/$D1426</f>
        <v>256.87323259383993</v>
      </c>
      <c r="I1426" s="5">
        <f>'90.1 Data-SI'!I1426*Convert!$B$6/Convert!$B$5/$D1426</f>
        <v>38.979616624355231</v>
      </c>
      <c r="J1426" s="5">
        <f>'90.1 Data-SI'!J1426*Convert!$B$6/Convert!$B$5/$D1426</f>
        <v>53.932604949375104</v>
      </c>
      <c r="K1426" s="5">
        <f>'90.1 Data-SI'!K1426*Convert!$B$7/Convert!$B$5/$D1426</f>
        <v>0</v>
      </c>
      <c r="L1426" s="5">
        <f>'90.1 Data-SI'!L1426*Convert!$B$6/Convert!$B$5/$D1426</f>
        <v>0</v>
      </c>
      <c r="M1426" s="5">
        <f>'90.1 Data-SI'!M1426*Convert!$B$6/Convert!$B$5/$D1426</f>
        <v>92.314607067073183</v>
      </c>
      <c r="N1426" s="5">
        <f>'90.1 Data-SI'!N1426*Convert!$B$6/Convert!$B$5/$D1426</f>
        <v>0</v>
      </c>
      <c r="O1426" s="5">
        <f>'90.1 Data-SI'!O1426*Convert!$B$6/Convert!$B$5/$D1426</f>
        <v>0</v>
      </c>
      <c r="P1426" s="5">
        <f>'90.1 Data-SI'!P1426*Convert!$B$6/Convert!$B$5/$D1426</f>
        <v>0</v>
      </c>
      <c r="Q1426" s="5">
        <f>'90.1 Data-SI'!Q1426*Convert!$B$6/Convert!$B$5/$D1426</f>
        <v>0</v>
      </c>
      <c r="R1426" s="5">
        <f>'90.1 Data-SI'!R1426*Convert!$B$6/Convert!$B$5/$D1426</f>
        <v>0</v>
      </c>
      <c r="S1426" s="5">
        <f>'90.1 Data-SI'!S1426*Convert!$B$6/Convert!$B$5/$D1426</f>
        <v>0</v>
      </c>
      <c r="T1426" s="5">
        <f>'90.1 Data-SI'!T1426*Convert!$B$6/Convert!$B$5/$D1426</f>
        <v>29.005346337190261</v>
      </c>
      <c r="U1426" s="5">
        <f>'90.1 Data-SI'!U1426*Convert!$B$7/Convert!$B$5/$D1426</f>
        <v>0</v>
      </c>
      <c r="V1426" s="5">
        <f>'90.1 Data-SI'!V1426*Convert!$B$6/Convert!$B$5/$D1426</f>
        <v>0</v>
      </c>
      <c r="W1426" s="5">
        <f>'90.1 Data-SI'!W1426*Convert!$B$6/Convert!$B$5/$D1426</f>
        <v>100.69804437172829</v>
      </c>
      <c r="X1426" s="5">
        <f>'90.1 Data-SI'!X1426*Convert!$B$7/Convert!$B$5/$D1426</f>
        <v>242.84566743635213</v>
      </c>
      <c r="Y1426" s="5">
        <f t="shared" si="46"/>
        <v>343.54371180808039</v>
      </c>
      <c r="Z1426" s="5">
        <f>'90.1 Data-SI'!Z1426*Convert!$B$6/Convert!$B$5/$D1426</f>
        <v>709.49467598794013</v>
      </c>
      <c r="AA1426" s="5">
        <f>'90.1 Data-SI'!AA1426*Convert!$B$6/Convert!$B$5/$D1426</f>
        <v>1188.9877294172927</v>
      </c>
      <c r="AB1426" s="5">
        <f t="shared" si="47"/>
        <v>1898.4824054052328</v>
      </c>
    </row>
    <row r="1427" spans="1:28" x14ac:dyDescent="0.25">
      <c r="A1427" s="95">
        <v>2013</v>
      </c>
      <c r="B1427" s="95" t="s">
        <v>62</v>
      </c>
      <c r="C1427" s="52" t="s">
        <v>10</v>
      </c>
      <c r="D1427" s="5">
        <f>VLOOKUP(B1427,SWH!$A$4:$C$19,3,FALSE)</f>
        <v>2090.3200000000002</v>
      </c>
      <c r="E1427" s="5">
        <f>'90.1 Data-SI'!E1427*Convert!$B$6/Convert!$B$5/$D1427</f>
        <v>0</v>
      </c>
      <c r="F1427" s="5">
        <f>'90.1 Data-SI'!F1427*Convert!$B$7/Convert!$B$5/$D1427</f>
        <v>0</v>
      </c>
      <c r="G1427" s="5">
        <f>'90.1 Data-SI'!G1427*Convert!$B$6/Convert!$B$5/$D1427</f>
        <v>310.18297171937519</v>
      </c>
      <c r="H1427" s="5">
        <f>'90.1 Data-SI'!H1427*Convert!$B$6/Convert!$B$5/$D1427</f>
        <v>231.82813450146921</v>
      </c>
      <c r="I1427" s="5">
        <f>'90.1 Data-SI'!I1427*Convert!$B$6/Convert!$B$5/$D1427</f>
        <v>38.710269241073135</v>
      </c>
      <c r="J1427" s="5">
        <f>'90.1 Data-SI'!J1427*Convert!$B$6/Convert!$B$5/$D1427</f>
        <v>53.932604949375104</v>
      </c>
      <c r="K1427" s="5">
        <f>'90.1 Data-SI'!K1427*Convert!$B$7/Convert!$B$5/$D1427</f>
        <v>0</v>
      </c>
      <c r="L1427" s="5">
        <f>'90.1 Data-SI'!L1427*Convert!$B$6/Convert!$B$5/$D1427</f>
        <v>0</v>
      </c>
      <c r="M1427" s="5">
        <f>'90.1 Data-SI'!M1427*Convert!$B$6/Convert!$B$5/$D1427</f>
        <v>51.765200224527021</v>
      </c>
      <c r="N1427" s="5">
        <f>'90.1 Data-SI'!N1427*Convert!$B$6/Convert!$B$5/$D1427</f>
        <v>0</v>
      </c>
      <c r="O1427" s="5">
        <f>'90.1 Data-SI'!O1427*Convert!$B$6/Convert!$B$5/$D1427</f>
        <v>0</v>
      </c>
      <c r="P1427" s="5">
        <f>'90.1 Data-SI'!P1427*Convert!$B$6/Convert!$B$5/$D1427</f>
        <v>0</v>
      </c>
      <c r="Q1427" s="5">
        <f>'90.1 Data-SI'!Q1427*Convert!$B$6/Convert!$B$5/$D1427</f>
        <v>0</v>
      </c>
      <c r="R1427" s="5">
        <f>'90.1 Data-SI'!R1427*Convert!$B$6/Convert!$B$5/$D1427</f>
        <v>0</v>
      </c>
      <c r="S1427" s="5">
        <f>'90.1 Data-SI'!S1427*Convert!$B$6/Convert!$B$5/$D1427</f>
        <v>0</v>
      </c>
      <c r="T1427" s="5">
        <f>'90.1 Data-SI'!T1427*Convert!$B$6/Convert!$B$5/$D1427</f>
        <v>24.199178966750434</v>
      </c>
      <c r="U1427" s="5">
        <f>'90.1 Data-SI'!U1427*Convert!$B$7/Convert!$B$5/$D1427</f>
        <v>0</v>
      </c>
      <c r="V1427" s="5">
        <f>'90.1 Data-SI'!V1427*Convert!$B$6/Convert!$B$5/$D1427</f>
        <v>0</v>
      </c>
      <c r="W1427" s="5">
        <f>'90.1 Data-SI'!W1427*Convert!$B$6/Convert!$B$5/$D1427</f>
        <v>361.9481719439022</v>
      </c>
      <c r="X1427" s="5">
        <f>'90.1 Data-SI'!X1427*Convert!$B$7/Convert!$B$5/$D1427</f>
        <v>0</v>
      </c>
      <c r="Y1427" s="5">
        <f t="shared" si="46"/>
        <v>361.9481719439022</v>
      </c>
      <c r="Z1427" s="5">
        <f>'90.1 Data-SI'!Z1427*Convert!$B$6/Convert!$B$5/$D1427</f>
        <v>0</v>
      </c>
      <c r="AA1427" s="5">
        <f>'90.1 Data-SI'!AA1427*Convert!$B$6/Convert!$B$5/$D1427</f>
        <v>710.61835960257008</v>
      </c>
      <c r="AB1427" s="5">
        <f t="shared" si="47"/>
        <v>710.61835960257008</v>
      </c>
    </row>
    <row r="1428" spans="1:28" x14ac:dyDescent="0.25">
      <c r="A1428" s="95">
        <v>2013</v>
      </c>
      <c r="B1428" s="95" t="s">
        <v>62</v>
      </c>
      <c r="C1428" s="52" t="s">
        <v>6</v>
      </c>
      <c r="D1428" s="5">
        <f>VLOOKUP(B1428,SWH!$A$4:$C$19,3,FALSE)</f>
        <v>2090.3200000000002</v>
      </c>
      <c r="E1428" s="5">
        <f>'90.1 Data-SI'!E1428*Convert!$B$6/Convert!$B$5/$D1428</f>
        <v>0</v>
      </c>
      <c r="F1428" s="5">
        <f>'90.1 Data-SI'!F1428*Convert!$B$7/Convert!$B$5/$D1428</f>
        <v>0</v>
      </c>
      <c r="G1428" s="5">
        <f>'90.1 Data-SI'!G1428*Convert!$B$6/Convert!$B$5/$D1428</f>
        <v>269.25900367195237</v>
      </c>
      <c r="H1428" s="5">
        <f>'90.1 Data-SI'!H1428*Convert!$B$6/Convert!$B$5/$D1428</f>
        <v>231.82813450146921</v>
      </c>
      <c r="I1428" s="5">
        <f>'90.1 Data-SI'!I1428*Convert!$B$6/Convert!$B$5/$D1428</f>
        <v>38.701852135345561</v>
      </c>
      <c r="J1428" s="5">
        <f>'90.1 Data-SI'!J1428*Convert!$B$6/Convert!$B$5/$D1428</f>
        <v>53.932604949375104</v>
      </c>
      <c r="K1428" s="5">
        <f>'90.1 Data-SI'!K1428*Convert!$B$7/Convert!$B$5/$D1428</f>
        <v>0</v>
      </c>
      <c r="L1428" s="5">
        <f>'90.1 Data-SI'!L1428*Convert!$B$6/Convert!$B$5/$D1428</f>
        <v>0</v>
      </c>
      <c r="M1428" s="5">
        <f>'90.1 Data-SI'!M1428*Convert!$B$6/Convert!$B$5/$D1428</f>
        <v>62.063529082203253</v>
      </c>
      <c r="N1428" s="5">
        <f>'90.1 Data-SI'!N1428*Convert!$B$6/Convert!$B$5/$D1428</f>
        <v>0</v>
      </c>
      <c r="O1428" s="5">
        <f>'90.1 Data-SI'!O1428*Convert!$B$6/Convert!$B$5/$D1428</f>
        <v>0</v>
      </c>
      <c r="P1428" s="5">
        <f>'90.1 Data-SI'!P1428*Convert!$B$6/Convert!$B$5/$D1428</f>
        <v>0</v>
      </c>
      <c r="Q1428" s="5">
        <f>'90.1 Data-SI'!Q1428*Convert!$B$6/Convert!$B$5/$D1428</f>
        <v>0</v>
      </c>
      <c r="R1428" s="5">
        <f>'90.1 Data-SI'!R1428*Convert!$B$6/Convert!$B$5/$D1428</f>
        <v>0</v>
      </c>
      <c r="S1428" s="5">
        <f>'90.1 Data-SI'!S1428*Convert!$B$6/Convert!$B$5/$D1428</f>
        <v>0</v>
      </c>
      <c r="T1428" s="5">
        <f>'90.1 Data-SI'!T1428*Convert!$B$6/Convert!$B$5/$D1428</f>
        <v>24.178136202431528</v>
      </c>
      <c r="U1428" s="5">
        <f>'90.1 Data-SI'!U1428*Convert!$B$7/Convert!$B$5/$D1428</f>
        <v>0</v>
      </c>
      <c r="V1428" s="5">
        <f>'90.1 Data-SI'!V1428*Convert!$B$6/Convert!$B$5/$D1428</f>
        <v>0</v>
      </c>
      <c r="W1428" s="5">
        <f>'90.1 Data-SI'!W1428*Convert!$B$6/Convert!$B$5/$D1428</f>
        <v>331.32253275415559</v>
      </c>
      <c r="X1428" s="5">
        <f>'90.1 Data-SI'!X1428*Convert!$B$7/Convert!$B$5/$D1428</f>
        <v>0</v>
      </c>
      <c r="Y1428" s="5">
        <f t="shared" si="46"/>
        <v>331.32253275415559</v>
      </c>
      <c r="Z1428" s="5">
        <f>'90.1 Data-SI'!Z1428*Convert!$B$6/Convert!$B$5/$D1428</f>
        <v>0</v>
      </c>
      <c r="AA1428" s="5">
        <f>'90.1 Data-SI'!AA1428*Convert!$B$6/Convert!$B$5/$D1428</f>
        <v>679.96746909564069</v>
      </c>
      <c r="AB1428" s="5">
        <f t="shared" si="47"/>
        <v>679.96746909564069</v>
      </c>
    </row>
    <row r="1429" spans="1:28" x14ac:dyDescent="0.25">
      <c r="A1429" s="95">
        <v>2013</v>
      </c>
      <c r="B1429" s="95" t="s">
        <v>62</v>
      </c>
      <c r="C1429" s="52" t="s">
        <v>11</v>
      </c>
      <c r="D1429" s="5">
        <f>VLOOKUP(B1429,SWH!$A$4:$C$19,3,FALSE)</f>
        <v>2090.3200000000002</v>
      </c>
      <c r="E1429" s="5">
        <f>'90.1 Data-SI'!E1429*Convert!$B$6/Convert!$B$5/$D1429</f>
        <v>0</v>
      </c>
      <c r="F1429" s="5">
        <f>'90.1 Data-SI'!F1429*Convert!$B$7/Convert!$B$5/$D1429</f>
        <v>0</v>
      </c>
      <c r="G1429" s="5">
        <f>'90.1 Data-SI'!G1429*Convert!$B$6/Convert!$B$5/$D1429</f>
        <v>199.58220245916627</v>
      </c>
      <c r="H1429" s="5">
        <f>'90.1 Data-SI'!H1429*Convert!$B$6/Convert!$B$5/$D1429</f>
        <v>231.82813450146921</v>
      </c>
      <c r="I1429" s="5">
        <f>'90.1 Data-SI'!I1429*Convert!$B$6/Convert!$B$5/$D1429</f>
        <v>38.706060688209348</v>
      </c>
      <c r="J1429" s="5">
        <f>'90.1 Data-SI'!J1429*Convert!$B$6/Convert!$B$5/$D1429</f>
        <v>53.932604949375104</v>
      </c>
      <c r="K1429" s="5">
        <f>'90.1 Data-SI'!K1429*Convert!$B$7/Convert!$B$5/$D1429</f>
        <v>0</v>
      </c>
      <c r="L1429" s="5">
        <f>'90.1 Data-SI'!L1429*Convert!$B$6/Convert!$B$5/$D1429</f>
        <v>0</v>
      </c>
      <c r="M1429" s="5">
        <f>'90.1 Data-SI'!M1429*Convert!$B$6/Convert!$B$5/$D1429</f>
        <v>41.117561479156826</v>
      </c>
      <c r="N1429" s="5">
        <f>'90.1 Data-SI'!N1429*Convert!$B$6/Convert!$B$5/$D1429</f>
        <v>0</v>
      </c>
      <c r="O1429" s="5">
        <f>'90.1 Data-SI'!O1429*Convert!$B$6/Convert!$B$5/$D1429</f>
        <v>0</v>
      </c>
      <c r="P1429" s="5">
        <f>'90.1 Data-SI'!P1429*Convert!$B$6/Convert!$B$5/$D1429</f>
        <v>0</v>
      </c>
      <c r="Q1429" s="5">
        <f>'90.1 Data-SI'!Q1429*Convert!$B$6/Convert!$B$5/$D1429</f>
        <v>0</v>
      </c>
      <c r="R1429" s="5">
        <f>'90.1 Data-SI'!R1429*Convert!$B$6/Convert!$B$5/$D1429</f>
        <v>0</v>
      </c>
      <c r="S1429" s="5">
        <f>'90.1 Data-SI'!S1429*Convert!$B$6/Convert!$B$5/$D1429</f>
        <v>0</v>
      </c>
      <c r="T1429" s="5">
        <f>'90.1 Data-SI'!T1429*Convert!$B$6/Convert!$B$5/$D1429</f>
        <v>24.641077017447618</v>
      </c>
      <c r="U1429" s="5">
        <f>'90.1 Data-SI'!U1429*Convert!$B$7/Convert!$B$5/$D1429</f>
        <v>0</v>
      </c>
      <c r="V1429" s="5">
        <f>'90.1 Data-SI'!V1429*Convert!$B$6/Convert!$B$5/$D1429</f>
        <v>0</v>
      </c>
      <c r="W1429" s="5">
        <f>'90.1 Data-SI'!W1429*Convert!$B$6/Convert!$B$5/$D1429</f>
        <v>240.69976393832312</v>
      </c>
      <c r="X1429" s="5">
        <f>'90.1 Data-SI'!X1429*Convert!$B$7/Convert!$B$5/$D1429</f>
        <v>0</v>
      </c>
      <c r="Y1429" s="5">
        <f t="shared" si="46"/>
        <v>240.69976393832312</v>
      </c>
      <c r="Z1429" s="5">
        <f>'90.1 Data-SI'!Z1429*Convert!$B$6/Convert!$B$5/$D1429</f>
        <v>0</v>
      </c>
      <c r="AA1429" s="5">
        <f>'90.1 Data-SI'!AA1429*Convert!$B$6/Convert!$B$5/$D1429</f>
        <v>589.81184964768818</v>
      </c>
      <c r="AB1429" s="5">
        <f t="shared" si="47"/>
        <v>589.81184964768818</v>
      </c>
    </row>
    <row r="1430" spans="1:28" x14ac:dyDescent="0.25">
      <c r="A1430" s="95">
        <v>2013</v>
      </c>
      <c r="B1430" s="95" t="s">
        <v>62</v>
      </c>
      <c r="C1430" s="52" t="s">
        <v>13</v>
      </c>
      <c r="D1430" s="5">
        <f>VLOOKUP(B1430,SWH!$A$4:$C$19,3,FALSE)</f>
        <v>2090.3200000000002</v>
      </c>
      <c r="E1430" s="5">
        <f>'90.1 Data-SI'!E1430*Convert!$B$6/Convert!$B$5/$D1430</f>
        <v>0</v>
      </c>
      <c r="F1430" s="5">
        <f>'90.1 Data-SI'!F1430*Convert!$B$7/Convert!$B$5/$D1430</f>
        <v>0.64678560645685301</v>
      </c>
      <c r="G1430" s="5">
        <f>'90.1 Data-SI'!G1430*Convert!$B$6/Convert!$B$5/$D1430</f>
        <v>214.50573091413966</v>
      </c>
      <c r="H1430" s="5">
        <f>'90.1 Data-SI'!H1430*Convert!$B$6/Convert!$B$5/$D1430</f>
        <v>231.82813450146921</v>
      </c>
      <c r="I1430" s="5">
        <f>'90.1 Data-SI'!I1430*Convert!$B$6/Convert!$B$5/$D1430</f>
        <v>38.647140948116395</v>
      </c>
      <c r="J1430" s="5">
        <f>'90.1 Data-SI'!J1430*Convert!$B$6/Convert!$B$5/$D1430</f>
        <v>53.932604949375104</v>
      </c>
      <c r="K1430" s="5">
        <f>'90.1 Data-SI'!K1430*Convert!$B$7/Convert!$B$5/$D1430</f>
        <v>0</v>
      </c>
      <c r="L1430" s="5">
        <f>'90.1 Data-SI'!L1430*Convert!$B$6/Convert!$B$5/$D1430</f>
        <v>0</v>
      </c>
      <c r="M1430" s="5">
        <f>'90.1 Data-SI'!M1430*Convert!$B$6/Convert!$B$5/$D1430</f>
        <v>58.650392709675494</v>
      </c>
      <c r="N1430" s="5">
        <f>'90.1 Data-SI'!N1430*Convert!$B$6/Convert!$B$5/$D1430</f>
        <v>0</v>
      </c>
      <c r="O1430" s="5">
        <f>'90.1 Data-SI'!O1430*Convert!$B$6/Convert!$B$5/$D1430</f>
        <v>0</v>
      </c>
      <c r="P1430" s="5">
        <f>'90.1 Data-SI'!P1430*Convert!$B$6/Convert!$B$5/$D1430</f>
        <v>0</v>
      </c>
      <c r="Q1430" s="5">
        <f>'90.1 Data-SI'!Q1430*Convert!$B$6/Convert!$B$5/$D1430</f>
        <v>0</v>
      </c>
      <c r="R1430" s="5">
        <f>'90.1 Data-SI'!R1430*Convert!$B$6/Convert!$B$5/$D1430</f>
        <v>0</v>
      </c>
      <c r="S1430" s="5">
        <f>'90.1 Data-SI'!S1430*Convert!$B$6/Convert!$B$5/$D1430</f>
        <v>0</v>
      </c>
      <c r="T1430" s="5">
        <f>'90.1 Data-SI'!T1430*Convert!$B$6/Convert!$B$5/$D1430</f>
        <v>24.666328334630315</v>
      </c>
      <c r="U1430" s="5">
        <f>'90.1 Data-SI'!U1430*Convert!$B$7/Convert!$B$5/$D1430</f>
        <v>0</v>
      </c>
      <c r="V1430" s="5">
        <f>'90.1 Data-SI'!V1430*Convert!$B$6/Convert!$B$5/$D1430</f>
        <v>0</v>
      </c>
      <c r="W1430" s="5">
        <f>'90.1 Data-SI'!W1430*Convert!$B$6/Convert!$B$5/$D1430</f>
        <v>273.15612362381512</v>
      </c>
      <c r="X1430" s="5">
        <f>'90.1 Data-SI'!X1430*Convert!$B$7/Convert!$B$5/$D1430</f>
        <v>0.64678560645685301</v>
      </c>
      <c r="Y1430" s="5">
        <f t="shared" si="46"/>
        <v>273.80290923027195</v>
      </c>
      <c r="Z1430" s="5">
        <f>'90.1 Data-SI'!Z1430*Convert!$B$6/Convert!$B$5/$D1430</f>
        <v>1.8896402358384254</v>
      </c>
      <c r="AA1430" s="5">
        <f>'90.1 Data-SI'!AA1430*Convert!$B$6/Convert!$B$5/$D1430</f>
        <v>624.1241811461083</v>
      </c>
      <c r="AB1430" s="5">
        <f t="shared" si="47"/>
        <v>626.01382138194674</v>
      </c>
    </row>
    <row r="1431" spans="1:28" x14ac:dyDescent="0.25">
      <c r="A1431" s="95">
        <v>2013</v>
      </c>
      <c r="B1431" s="95" t="s">
        <v>62</v>
      </c>
      <c r="C1431" s="52" t="s">
        <v>19</v>
      </c>
      <c r="D1431" s="5">
        <f>VLOOKUP(B1431,SWH!$A$4:$C$19,3,FALSE)</f>
        <v>2090.3200000000002</v>
      </c>
      <c r="E1431" s="5">
        <f>'90.1 Data-SI'!E1431*Convert!$B$6/Convert!$B$5/$D1431</f>
        <v>0</v>
      </c>
      <c r="F1431" s="5">
        <f>'90.1 Data-SI'!F1431*Convert!$B$7/Convert!$B$5/$D1431</f>
        <v>1.8611291838357551</v>
      </c>
      <c r="G1431" s="5">
        <f>'90.1 Data-SI'!G1431*Convert!$B$6/Convert!$B$5/$D1431</f>
        <v>160.50578911894402</v>
      </c>
      <c r="H1431" s="5">
        <f>'90.1 Data-SI'!H1431*Convert!$B$6/Convert!$B$5/$D1431</f>
        <v>231.82813450146921</v>
      </c>
      <c r="I1431" s="5">
        <f>'90.1 Data-SI'!I1431*Convert!$B$6/Convert!$B$5/$D1431</f>
        <v>38.634515289525048</v>
      </c>
      <c r="J1431" s="5">
        <f>'90.1 Data-SI'!J1431*Convert!$B$6/Convert!$B$5/$D1431</f>
        <v>53.932604949375104</v>
      </c>
      <c r="K1431" s="5">
        <f>'90.1 Data-SI'!K1431*Convert!$B$7/Convert!$B$5/$D1431</f>
        <v>0</v>
      </c>
      <c r="L1431" s="5">
        <f>'90.1 Data-SI'!L1431*Convert!$B$6/Convert!$B$5/$D1431</f>
        <v>0</v>
      </c>
      <c r="M1431" s="5">
        <f>'90.1 Data-SI'!M1431*Convert!$B$6/Convert!$B$5/$D1431</f>
        <v>42.678934591620198</v>
      </c>
      <c r="N1431" s="5">
        <f>'90.1 Data-SI'!N1431*Convert!$B$6/Convert!$B$5/$D1431</f>
        <v>0</v>
      </c>
      <c r="O1431" s="5">
        <f>'90.1 Data-SI'!O1431*Convert!$B$6/Convert!$B$5/$D1431</f>
        <v>0</v>
      </c>
      <c r="P1431" s="5">
        <f>'90.1 Data-SI'!P1431*Convert!$B$6/Convert!$B$5/$D1431</f>
        <v>0</v>
      </c>
      <c r="Q1431" s="5">
        <f>'90.1 Data-SI'!Q1431*Convert!$B$6/Convert!$B$5/$D1431</f>
        <v>0</v>
      </c>
      <c r="R1431" s="5">
        <f>'90.1 Data-SI'!R1431*Convert!$B$6/Convert!$B$5/$D1431</f>
        <v>0</v>
      </c>
      <c r="S1431" s="5">
        <f>'90.1 Data-SI'!S1431*Convert!$B$6/Convert!$B$5/$D1431</f>
        <v>0</v>
      </c>
      <c r="T1431" s="5">
        <f>'90.1 Data-SI'!T1431*Convert!$B$6/Convert!$B$5/$D1431</f>
        <v>25.158729019692888</v>
      </c>
      <c r="U1431" s="5">
        <f>'90.1 Data-SI'!U1431*Convert!$B$7/Convert!$B$5/$D1431</f>
        <v>0</v>
      </c>
      <c r="V1431" s="5">
        <f>'90.1 Data-SI'!V1431*Convert!$B$6/Convert!$B$5/$D1431</f>
        <v>0</v>
      </c>
      <c r="W1431" s="5">
        <f>'90.1 Data-SI'!W1431*Convert!$B$6/Convert!$B$5/$D1431</f>
        <v>203.18472371056421</v>
      </c>
      <c r="X1431" s="5">
        <f>'90.1 Data-SI'!X1431*Convert!$B$7/Convert!$B$5/$D1431</f>
        <v>1.8611291838357551</v>
      </c>
      <c r="Y1431" s="5">
        <f t="shared" si="46"/>
        <v>205.04585289439996</v>
      </c>
      <c r="Z1431" s="5">
        <f>'90.1 Data-SI'!Z1431*Convert!$B$6/Convert!$B$5/$D1431</f>
        <v>5.437450300007229</v>
      </c>
      <c r="AA1431" s="5">
        <f>'90.1 Data-SI'!AA1431*Convert!$B$6/Convert!$B$5/$D1431</f>
        <v>558.17615777063361</v>
      </c>
      <c r="AB1431" s="5">
        <f t="shared" si="47"/>
        <v>563.61360807064079</v>
      </c>
    </row>
    <row r="1432" spans="1:28" x14ac:dyDescent="0.25">
      <c r="A1432" s="95">
        <v>2013</v>
      </c>
      <c r="B1432" s="95" t="s">
        <v>62</v>
      </c>
      <c r="C1432" s="52" t="s">
        <v>20</v>
      </c>
      <c r="D1432" s="5">
        <f>VLOOKUP(B1432,SWH!$A$4:$C$19,3,FALSE)</f>
        <v>2090.3200000000002</v>
      </c>
      <c r="E1432" s="5">
        <f>'90.1 Data-SI'!E1432*Convert!$B$6/Convert!$B$5/$D1432</f>
        <v>0</v>
      </c>
      <c r="F1432" s="5">
        <f>'90.1 Data-SI'!F1432*Convert!$B$7/Convert!$B$5/$D1432</f>
        <v>0.35724461113875172</v>
      </c>
      <c r="G1432" s="5">
        <f>'90.1 Data-SI'!G1432*Convert!$B$6/Convert!$B$5/$D1432</f>
        <v>124.50582792214692</v>
      </c>
      <c r="H1432" s="5">
        <f>'90.1 Data-SI'!H1432*Convert!$B$6/Convert!$B$5/$D1432</f>
        <v>231.82813450146921</v>
      </c>
      <c r="I1432" s="5">
        <f>'90.1 Data-SI'!I1432*Convert!$B$6/Convert!$B$5/$D1432</f>
        <v>38.668183712435308</v>
      </c>
      <c r="J1432" s="5">
        <f>'90.1 Data-SI'!J1432*Convert!$B$6/Convert!$B$5/$D1432</f>
        <v>53.932604949375104</v>
      </c>
      <c r="K1432" s="5">
        <f>'90.1 Data-SI'!K1432*Convert!$B$7/Convert!$B$5/$D1432</f>
        <v>0</v>
      </c>
      <c r="L1432" s="5">
        <f>'90.1 Data-SI'!L1432*Convert!$B$6/Convert!$B$5/$D1432</f>
        <v>0</v>
      </c>
      <c r="M1432" s="5">
        <f>'90.1 Data-SI'!M1432*Convert!$B$6/Convert!$B$5/$D1432</f>
        <v>52.017713396353983</v>
      </c>
      <c r="N1432" s="5">
        <f>'90.1 Data-SI'!N1432*Convert!$B$6/Convert!$B$5/$D1432</f>
        <v>0</v>
      </c>
      <c r="O1432" s="5">
        <f>'90.1 Data-SI'!O1432*Convert!$B$6/Convert!$B$5/$D1432</f>
        <v>0</v>
      </c>
      <c r="P1432" s="5">
        <f>'90.1 Data-SI'!P1432*Convert!$B$6/Convert!$B$5/$D1432</f>
        <v>0</v>
      </c>
      <c r="Q1432" s="5">
        <f>'90.1 Data-SI'!Q1432*Convert!$B$6/Convert!$B$5/$D1432</f>
        <v>0</v>
      </c>
      <c r="R1432" s="5">
        <f>'90.1 Data-SI'!R1432*Convert!$B$6/Convert!$B$5/$D1432</f>
        <v>0</v>
      </c>
      <c r="S1432" s="5">
        <f>'90.1 Data-SI'!S1432*Convert!$B$6/Convert!$B$5/$D1432</f>
        <v>0</v>
      </c>
      <c r="T1432" s="5">
        <f>'90.1 Data-SI'!T1432*Convert!$B$6/Convert!$B$5/$D1432</f>
        <v>25.188188889739369</v>
      </c>
      <c r="U1432" s="5">
        <f>'90.1 Data-SI'!U1432*Convert!$B$7/Convert!$B$5/$D1432</f>
        <v>0</v>
      </c>
      <c r="V1432" s="5">
        <f>'90.1 Data-SI'!V1432*Convert!$B$6/Convert!$B$5/$D1432</f>
        <v>0</v>
      </c>
      <c r="W1432" s="5">
        <f>'90.1 Data-SI'!W1432*Convert!$B$6/Convert!$B$5/$D1432</f>
        <v>176.52354131850089</v>
      </c>
      <c r="X1432" s="5">
        <f>'90.1 Data-SI'!X1432*Convert!$B$7/Convert!$B$5/$D1432</f>
        <v>0.35724461113875172</v>
      </c>
      <c r="Y1432" s="5">
        <f t="shared" si="46"/>
        <v>176.88078592963964</v>
      </c>
      <c r="Z1432" s="5">
        <f>'90.1 Data-SI'!Z1432*Convert!$B$6/Convert!$B$5/$D1432</f>
        <v>1.0437211102181057</v>
      </c>
      <c r="AA1432" s="5">
        <f>'90.1 Data-SI'!AA1432*Convert!$B$6/Convert!$B$5/$D1432</f>
        <v>527.18437448173802</v>
      </c>
      <c r="AB1432" s="5">
        <f t="shared" si="47"/>
        <v>528.22809559195616</v>
      </c>
    </row>
    <row r="1433" spans="1:28" x14ac:dyDescent="0.25">
      <c r="A1433" s="95">
        <v>2013</v>
      </c>
      <c r="B1433" s="95" t="s">
        <v>62</v>
      </c>
      <c r="C1433" s="52" t="s">
        <v>3</v>
      </c>
      <c r="D1433" s="5">
        <f>VLOOKUP(B1433,SWH!$A$4:$C$19,3,FALSE)</f>
        <v>2090.3200000000002</v>
      </c>
      <c r="E1433" s="5">
        <f>'90.1 Data-SI'!E1433*Convert!$B$6/Convert!$B$5/$D1433</f>
        <v>0</v>
      </c>
      <c r="F1433" s="5">
        <f>'90.1 Data-SI'!F1433*Convert!$B$7/Convert!$B$5/$D1433</f>
        <v>23.153196108198212</v>
      </c>
      <c r="G1433" s="5">
        <f>'90.1 Data-SI'!G1433*Convert!$B$6/Convert!$B$5/$D1433</f>
        <v>83.110501953980446</v>
      </c>
      <c r="H1433" s="5">
        <f>'90.1 Data-SI'!H1433*Convert!$B$6/Convert!$B$5/$D1433</f>
        <v>231.82813450146921</v>
      </c>
      <c r="I1433" s="5">
        <f>'90.1 Data-SI'!I1433*Convert!$B$6/Convert!$B$5/$D1433</f>
        <v>38.659766606707741</v>
      </c>
      <c r="J1433" s="5">
        <f>'90.1 Data-SI'!J1433*Convert!$B$6/Convert!$B$5/$D1433</f>
        <v>53.932604949375104</v>
      </c>
      <c r="K1433" s="5">
        <f>'90.1 Data-SI'!K1433*Convert!$B$7/Convert!$B$5/$D1433</f>
        <v>0</v>
      </c>
      <c r="L1433" s="5">
        <f>'90.1 Data-SI'!L1433*Convert!$B$6/Convert!$B$5/$D1433</f>
        <v>0</v>
      </c>
      <c r="M1433" s="5">
        <f>'90.1 Data-SI'!M1433*Convert!$B$6/Convert!$B$5/$D1433</f>
        <v>39.055370575903311</v>
      </c>
      <c r="N1433" s="5">
        <f>'90.1 Data-SI'!N1433*Convert!$B$6/Convert!$B$5/$D1433</f>
        <v>0</v>
      </c>
      <c r="O1433" s="5">
        <f>'90.1 Data-SI'!O1433*Convert!$B$6/Convert!$B$5/$D1433</f>
        <v>0</v>
      </c>
      <c r="P1433" s="5">
        <f>'90.1 Data-SI'!P1433*Convert!$B$6/Convert!$B$5/$D1433</f>
        <v>0</v>
      </c>
      <c r="Q1433" s="5">
        <f>'90.1 Data-SI'!Q1433*Convert!$B$6/Convert!$B$5/$D1433</f>
        <v>0</v>
      </c>
      <c r="R1433" s="5">
        <f>'90.1 Data-SI'!R1433*Convert!$B$6/Convert!$B$5/$D1433</f>
        <v>0</v>
      </c>
      <c r="S1433" s="5">
        <f>'90.1 Data-SI'!S1433*Convert!$B$6/Convert!$B$5/$D1433</f>
        <v>0</v>
      </c>
      <c r="T1433" s="5">
        <f>'90.1 Data-SI'!T1433*Convert!$B$6/Convert!$B$5/$D1433</f>
        <v>26.071984991133736</v>
      </c>
      <c r="U1433" s="5">
        <f>'90.1 Data-SI'!U1433*Convert!$B$7/Convert!$B$5/$D1433</f>
        <v>0</v>
      </c>
      <c r="V1433" s="5">
        <f>'90.1 Data-SI'!V1433*Convert!$B$6/Convert!$B$5/$D1433</f>
        <v>0</v>
      </c>
      <c r="W1433" s="5">
        <f>'90.1 Data-SI'!W1433*Convert!$B$6/Convert!$B$5/$D1433</f>
        <v>122.16587252988376</v>
      </c>
      <c r="X1433" s="5">
        <f>'90.1 Data-SI'!X1433*Convert!$B$7/Convert!$B$5/$D1433</f>
        <v>23.153196108198212</v>
      </c>
      <c r="Y1433" s="5">
        <f t="shared" si="46"/>
        <v>145.31906863808197</v>
      </c>
      <c r="Z1433" s="5">
        <f>'90.1 Data-SI'!Z1433*Convert!$B$6/Convert!$B$5/$D1433</f>
        <v>67.644070179579089</v>
      </c>
      <c r="AA1433" s="5">
        <f>'90.1 Data-SI'!AA1433*Convert!$B$6/Convert!$B$5/$D1433</f>
        <v>540.29822520528478</v>
      </c>
      <c r="AB1433" s="5">
        <f t="shared" si="47"/>
        <v>607.94229538486388</v>
      </c>
    </row>
    <row r="1434" spans="1:28" x14ac:dyDescent="0.25">
      <c r="A1434" s="95">
        <v>2013</v>
      </c>
      <c r="B1434" s="95" t="s">
        <v>62</v>
      </c>
      <c r="C1434" s="52" t="s">
        <v>7</v>
      </c>
      <c r="D1434" s="5">
        <f>VLOOKUP(B1434,SWH!$A$4:$C$19,3,FALSE)</f>
        <v>2090.3200000000002</v>
      </c>
      <c r="E1434" s="5">
        <f>'90.1 Data-SI'!E1434*Convert!$B$6/Convert!$B$5/$D1434</f>
        <v>0</v>
      </c>
      <c r="F1434" s="5">
        <f>'90.1 Data-SI'!F1434*Convert!$B$7/Convert!$B$5/$D1434</f>
        <v>5.7087112658986827</v>
      </c>
      <c r="G1434" s="5">
        <f>'90.1 Data-SI'!G1434*Convert!$B$6/Convert!$B$5/$D1434</f>
        <v>78.901949090197775</v>
      </c>
      <c r="H1434" s="5">
        <f>'90.1 Data-SI'!H1434*Convert!$B$6/Convert!$B$5/$D1434</f>
        <v>231.82813450146921</v>
      </c>
      <c r="I1434" s="5">
        <f>'90.1 Data-SI'!I1434*Convert!$B$6/Convert!$B$5/$D1434</f>
        <v>38.655558053843961</v>
      </c>
      <c r="J1434" s="5">
        <f>'90.1 Data-SI'!J1434*Convert!$B$6/Convert!$B$5/$D1434</f>
        <v>53.932604949375104</v>
      </c>
      <c r="K1434" s="5">
        <f>'90.1 Data-SI'!K1434*Convert!$B$7/Convert!$B$5/$D1434</f>
        <v>0</v>
      </c>
      <c r="L1434" s="5">
        <f>'90.1 Data-SI'!L1434*Convert!$B$6/Convert!$B$5/$D1434</f>
        <v>0</v>
      </c>
      <c r="M1434" s="5">
        <f>'90.1 Data-SI'!M1434*Convert!$B$6/Convert!$B$5/$D1434</f>
        <v>44.488612323046752</v>
      </c>
      <c r="N1434" s="5">
        <f>'90.1 Data-SI'!N1434*Convert!$B$6/Convert!$B$5/$D1434</f>
        <v>0</v>
      </c>
      <c r="O1434" s="5">
        <f>'90.1 Data-SI'!O1434*Convert!$B$6/Convert!$B$5/$D1434</f>
        <v>0</v>
      </c>
      <c r="P1434" s="5">
        <f>'90.1 Data-SI'!P1434*Convert!$B$6/Convert!$B$5/$D1434</f>
        <v>0</v>
      </c>
      <c r="Q1434" s="5">
        <f>'90.1 Data-SI'!Q1434*Convert!$B$6/Convert!$B$5/$D1434</f>
        <v>0</v>
      </c>
      <c r="R1434" s="5">
        <f>'90.1 Data-SI'!R1434*Convert!$B$6/Convert!$B$5/$D1434</f>
        <v>0</v>
      </c>
      <c r="S1434" s="5">
        <f>'90.1 Data-SI'!S1434*Convert!$B$6/Convert!$B$5/$D1434</f>
        <v>0</v>
      </c>
      <c r="T1434" s="5">
        <f>'90.1 Data-SI'!T1434*Convert!$B$6/Convert!$B$5/$D1434</f>
        <v>25.82788892503433</v>
      </c>
      <c r="U1434" s="5">
        <f>'90.1 Data-SI'!U1434*Convert!$B$7/Convert!$B$5/$D1434</f>
        <v>0</v>
      </c>
      <c r="V1434" s="5">
        <f>'90.1 Data-SI'!V1434*Convert!$B$6/Convert!$B$5/$D1434</f>
        <v>0</v>
      </c>
      <c r="W1434" s="5">
        <f>'90.1 Data-SI'!W1434*Convert!$B$6/Convert!$B$5/$D1434</f>
        <v>123.39056141324451</v>
      </c>
      <c r="X1434" s="5">
        <f>'90.1 Data-SI'!X1434*Convert!$B$7/Convert!$B$5/$D1434</f>
        <v>5.7087112658986827</v>
      </c>
      <c r="Y1434" s="5">
        <f t="shared" si="46"/>
        <v>129.09927267914318</v>
      </c>
      <c r="Z1434" s="5">
        <f>'90.1 Data-SI'!Z1434*Convert!$B$6/Convert!$B$5/$D1434</f>
        <v>16.67849499917078</v>
      </c>
      <c r="AA1434" s="5">
        <f>'90.1 Data-SI'!AA1434*Convert!$B$6/Convert!$B$5/$D1434</f>
        <v>490.31745139500174</v>
      </c>
      <c r="AB1434" s="5">
        <f t="shared" si="47"/>
        <v>506.99594639417251</v>
      </c>
    </row>
    <row r="1435" spans="1:28" x14ac:dyDescent="0.25">
      <c r="A1435" s="95">
        <v>2013</v>
      </c>
      <c r="B1435" s="95" t="s">
        <v>62</v>
      </c>
      <c r="C1435" s="52" t="s">
        <v>17</v>
      </c>
      <c r="D1435" s="5">
        <f>VLOOKUP(B1435,SWH!$A$4:$C$19,3,FALSE)</f>
        <v>2090.3200000000002</v>
      </c>
      <c r="E1435" s="5">
        <f>'90.1 Data-SI'!E1435*Convert!$B$6/Convert!$B$5/$D1435</f>
        <v>0</v>
      </c>
      <c r="F1435" s="5">
        <f>'90.1 Data-SI'!F1435*Convert!$B$7/Convert!$B$5/$D1435</f>
        <v>0.56611746845777999</v>
      </c>
      <c r="G1435" s="5">
        <f>'90.1 Data-SI'!G1435*Convert!$B$6/Convert!$B$5/$D1435</f>
        <v>32.309060335259666</v>
      </c>
      <c r="H1435" s="5">
        <f>'90.1 Data-SI'!H1435*Convert!$B$6/Convert!$B$5/$D1435</f>
        <v>231.82813450146921</v>
      </c>
      <c r="I1435" s="5">
        <f>'90.1 Data-SI'!I1435*Convert!$B$6/Convert!$B$5/$D1435</f>
        <v>38.722894899664482</v>
      </c>
      <c r="J1435" s="5">
        <f>'90.1 Data-SI'!J1435*Convert!$B$6/Convert!$B$5/$D1435</f>
        <v>53.932604949375104</v>
      </c>
      <c r="K1435" s="5">
        <f>'90.1 Data-SI'!K1435*Convert!$B$7/Convert!$B$5/$D1435</f>
        <v>0</v>
      </c>
      <c r="L1435" s="5">
        <f>'90.1 Data-SI'!L1435*Convert!$B$6/Convert!$B$5/$D1435</f>
        <v>0</v>
      </c>
      <c r="M1435" s="5">
        <f>'90.1 Data-SI'!M1435*Convert!$B$6/Convert!$B$5/$D1435</f>
        <v>68.982389990261979</v>
      </c>
      <c r="N1435" s="5">
        <f>'90.1 Data-SI'!N1435*Convert!$B$6/Convert!$B$5/$D1435</f>
        <v>0</v>
      </c>
      <c r="O1435" s="5">
        <f>'90.1 Data-SI'!O1435*Convert!$B$6/Convert!$B$5/$D1435</f>
        <v>0</v>
      </c>
      <c r="P1435" s="5">
        <f>'90.1 Data-SI'!P1435*Convert!$B$6/Convert!$B$5/$D1435</f>
        <v>0</v>
      </c>
      <c r="Q1435" s="5">
        <f>'90.1 Data-SI'!Q1435*Convert!$B$6/Convert!$B$5/$D1435</f>
        <v>0</v>
      </c>
      <c r="R1435" s="5">
        <f>'90.1 Data-SI'!R1435*Convert!$B$6/Convert!$B$5/$D1435</f>
        <v>0</v>
      </c>
      <c r="S1435" s="5">
        <f>'90.1 Data-SI'!S1435*Convert!$B$6/Convert!$B$5/$D1435</f>
        <v>0</v>
      </c>
      <c r="T1435" s="5">
        <f>'90.1 Data-SI'!T1435*Convert!$B$6/Convert!$B$5/$D1435</f>
        <v>26.114070519771555</v>
      </c>
      <c r="U1435" s="5">
        <f>'90.1 Data-SI'!U1435*Convert!$B$7/Convert!$B$5/$D1435</f>
        <v>0</v>
      </c>
      <c r="V1435" s="5">
        <f>'90.1 Data-SI'!V1435*Convert!$B$6/Convert!$B$5/$D1435</f>
        <v>0</v>
      </c>
      <c r="W1435" s="5">
        <f>'90.1 Data-SI'!W1435*Convert!$B$6/Convert!$B$5/$D1435</f>
        <v>101.29145032552165</v>
      </c>
      <c r="X1435" s="5">
        <f>'90.1 Data-SI'!X1435*Convert!$B$7/Convert!$B$5/$D1435</f>
        <v>0.56611746845777999</v>
      </c>
      <c r="Y1435" s="5">
        <f t="shared" si="46"/>
        <v>101.85756779397943</v>
      </c>
      <c r="Z1435" s="5">
        <f>'90.1 Data-SI'!Z1435*Convert!$B$6/Convert!$B$5/$D1435</f>
        <v>1.6539612754665951</v>
      </c>
      <c r="AA1435" s="5">
        <f>'90.1 Data-SI'!AA1435*Convert!$B$6/Convert!$B$5/$D1435</f>
        <v>453.54311647126855</v>
      </c>
      <c r="AB1435" s="5">
        <f t="shared" si="47"/>
        <v>455.19707774673515</v>
      </c>
    </row>
    <row r="1436" spans="1:28" x14ac:dyDescent="0.25">
      <c r="A1436" s="95">
        <v>2013</v>
      </c>
      <c r="B1436" s="95" t="s">
        <v>62</v>
      </c>
      <c r="C1436" s="52" t="s">
        <v>14</v>
      </c>
      <c r="D1436" s="5">
        <f>VLOOKUP(B1436,SWH!$A$4:$C$19,3,FALSE)</f>
        <v>2090.3200000000002</v>
      </c>
      <c r="E1436" s="5">
        <f>'90.1 Data-SI'!E1436*Convert!$B$6/Convert!$B$5/$D1436</f>
        <v>0</v>
      </c>
      <c r="F1436" s="5">
        <f>'90.1 Data-SI'!F1436*Convert!$B$7/Convert!$B$5/$D1436</f>
        <v>57.00068251113067</v>
      </c>
      <c r="G1436" s="5">
        <f>'90.1 Data-SI'!G1436*Convert!$B$6/Convert!$B$5/$D1436</f>
        <v>54.096738511062625</v>
      </c>
      <c r="H1436" s="5">
        <f>'90.1 Data-SI'!H1436*Convert!$B$6/Convert!$B$5/$D1436</f>
        <v>231.82813450146921</v>
      </c>
      <c r="I1436" s="5">
        <f>'90.1 Data-SI'!I1436*Convert!$B$6/Convert!$B$5/$D1436</f>
        <v>38.735520558255828</v>
      </c>
      <c r="J1436" s="5">
        <f>'90.1 Data-SI'!J1436*Convert!$B$6/Convert!$B$5/$D1436</f>
        <v>53.932604949375104</v>
      </c>
      <c r="K1436" s="5">
        <f>'90.1 Data-SI'!K1436*Convert!$B$7/Convert!$B$5/$D1436</f>
        <v>0</v>
      </c>
      <c r="L1436" s="5">
        <f>'90.1 Data-SI'!L1436*Convert!$B$6/Convert!$B$5/$D1436</f>
        <v>0</v>
      </c>
      <c r="M1436" s="5">
        <f>'90.1 Data-SI'!M1436*Convert!$B$6/Convert!$B$5/$D1436</f>
        <v>39.362594934959446</v>
      </c>
      <c r="N1436" s="5">
        <f>'90.1 Data-SI'!N1436*Convert!$B$6/Convert!$B$5/$D1436</f>
        <v>0</v>
      </c>
      <c r="O1436" s="5">
        <f>'90.1 Data-SI'!O1436*Convert!$B$6/Convert!$B$5/$D1436</f>
        <v>0</v>
      </c>
      <c r="P1436" s="5">
        <f>'90.1 Data-SI'!P1436*Convert!$B$6/Convert!$B$5/$D1436</f>
        <v>0</v>
      </c>
      <c r="Q1436" s="5">
        <f>'90.1 Data-SI'!Q1436*Convert!$B$6/Convert!$B$5/$D1436</f>
        <v>0</v>
      </c>
      <c r="R1436" s="5">
        <f>'90.1 Data-SI'!R1436*Convert!$B$6/Convert!$B$5/$D1436</f>
        <v>0</v>
      </c>
      <c r="S1436" s="5">
        <f>'90.1 Data-SI'!S1436*Convert!$B$6/Convert!$B$5/$D1436</f>
        <v>0</v>
      </c>
      <c r="T1436" s="5">
        <f>'90.1 Data-SI'!T1436*Convert!$B$6/Convert!$B$5/$D1436</f>
        <v>26.779021872249221</v>
      </c>
      <c r="U1436" s="5">
        <f>'90.1 Data-SI'!U1436*Convert!$B$7/Convert!$B$5/$D1436</f>
        <v>0</v>
      </c>
      <c r="V1436" s="5">
        <f>'90.1 Data-SI'!V1436*Convert!$B$6/Convert!$B$5/$D1436</f>
        <v>0</v>
      </c>
      <c r="W1436" s="5">
        <f>'90.1 Data-SI'!W1436*Convert!$B$6/Convert!$B$5/$D1436</f>
        <v>93.459333446022072</v>
      </c>
      <c r="X1436" s="5">
        <f>'90.1 Data-SI'!X1436*Convert!$B$7/Convert!$B$5/$D1436</f>
        <v>57.00068251113067</v>
      </c>
      <c r="Y1436" s="5">
        <f t="shared" si="46"/>
        <v>150.46001595715273</v>
      </c>
      <c r="Z1436" s="5">
        <f>'90.1 Data-SI'!Z1436*Convert!$B$6/Convert!$B$5/$D1436</f>
        <v>166.53243681988081</v>
      </c>
      <c r="AA1436" s="5">
        <f>'90.1 Data-SI'!AA1436*Convert!$B$6/Convert!$B$5/$D1436</f>
        <v>611.27126070011593</v>
      </c>
      <c r="AB1436" s="5">
        <f t="shared" si="47"/>
        <v>777.80369751999672</v>
      </c>
    </row>
    <row r="1437" spans="1:28" x14ac:dyDescent="0.25">
      <c r="A1437" s="95">
        <v>2013</v>
      </c>
      <c r="B1437" s="95" t="s">
        <v>62</v>
      </c>
      <c r="C1437" s="52" t="s">
        <v>2</v>
      </c>
      <c r="D1437" s="5">
        <f>VLOOKUP(B1437,SWH!$A$4:$C$19,3,FALSE)</f>
        <v>2090.3200000000002</v>
      </c>
      <c r="E1437" s="5">
        <f>'90.1 Data-SI'!E1437*Convert!$B$6/Convert!$B$5/$D1437</f>
        <v>0</v>
      </c>
      <c r="F1437" s="5">
        <f>'90.1 Data-SI'!F1437*Convert!$B$7/Convert!$B$5/$D1437</f>
        <v>11.806358197150036</v>
      </c>
      <c r="G1437" s="5">
        <f>'90.1 Data-SI'!G1437*Convert!$B$6/Convert!$B$5/$D1437</f>
        <v>52.733167383197035</v>
      </c>
      <c r="H1437" s="5">
        <f>'90.1 Data-SI'!H1437*Convert!$B$6/Convert!$B$5/$D1437</f>
        <v>231.82813450146921</v>
      </c>
      <c r="I1437" s="5">
        <f>'90.1 Data-SI'!I1437*Convert!$B$6/Convert!$B$5/$D1437</f>
        <v>38.642932395252608</v>
      </c>
      <c r="J1437" s="5">
        <f>'90.1 Data-SI'!J1437*Convert!$B$6/Convert!$B$5/$D1437</f>
        <v>53.932604949375104</v>
      </c>
      <c r="K1437" s="5">
        <f>'90.1 Data-SI'!K1437*Convert!$B$7/Convert!$B$5/$D1437</f>
        <v>0</v>
      </c>
      <c r="L1437" s="5">
        <f>'90.1 Data-SI'!L1437*Convert!$B$6/Convert!$B$5/$D1437</f>
        <v>0</v>
      </c>
      <c r="M1437" s="5">
        <f>'90.1 Data-SI'!M1437*Convert!$B$6/Convert!$B$5/$D1437</f>
        <v>63.860581155038467</v>
      </c>
      <c r="N1437" s="5">
        <f>'90.1 Data-SI'!N1437*Convert!$B$6/Convert!$B$5/$D1437</f>
        <v>0</v>
      </c>
      <c r="O1437" s="5">
        <f>'90.1 Data-SI'!O1437*Convert!$B$6/Convert!$B$5/$D1437</f>
        <v>0</v>
      </c>
      <c r="P1437" s="5">
        <f>'90.1 Data-SI'!P1437*Convert!$B$6/Convert!$B$5/$D1437</f>
        <v>0</v>
      </c>
      <c r="Q1437" s="5">
        <f>'90.1 Data-SI'!Q1437*Convert!$B$6/Convert!$B$5/$D1437</f>
        <v>0</v>
      </c>
      <c r="R1437" s="5">
        <f>'90.1 Data-SI'!R1437*Convert!$B$6/Convert!$B$5/$D1437</f>
        <v>0</v>
      </c>
      <c r="S1437" s="5">
        <f>'90.1 Data-SI'!S1437*Convert!$B$6/Convert!$B$5/$D1437</f>
        <v>0</v>
      </c>
      <c r="T1437" s="5">
        <f>'90.1 Data-SI'!T1437*Convert!$B$6/Convert!$B$5/$D1437</f>
        <v>26.530717253286042</v>
      </c>
      <c r="U1437" s="5">
        <f>'90.1 Data-SI'!U1437*Convert!$B$7/Convert!$B$5/$D1437</f>
        <v>0</v>
      </c>
      <c r="V1437" s="5">
        <f>'90.1 Data-SI'!V1437*Convert!$B$6/Convert!$B$5/$D1437</f>
        <v>0</v>
      </c>
      <c r="W1437" s="5">
        <f>'90.1 Data-SI'!W1437*Convert!$B$6/Convert!$B$5/$D1437</f>
        <v>116.5937485382355</v>
      </c>
      <c r="X1437" s="5">
        <f>'90.1 Data-SI'!X1437*Convert!$B$7/Convert!$B$5/$D1437</f>
        <v>11.806358197150036</v>
      </c>
      <c r="Y1437" s="5">
        <f t="shared" si="46"/>
        <v>128.40010673538555</v>
      </c>
      <c r="Z1437" s="5">
        <f>'90.1 Data-SI'!Z1437*Convert!$B$6/Convert!$B$5/$D1437</f>
        <v>34.493299271562876</v>
      </c>
      <c r="AA1437" s="5">
        <f>'90.1 Data-SI'!AA1437*Convert!$B$6/Convert!$B$5/$D1437</f>
        <v>502.02143690918132</v>
      </c>
      <c r="AB1437" s="5">
        <f t="shared" si="47"/>
        <v>536.51473618074419</v>
      </c>
    </row>
    <row r="1438" spans="1:28" x14ac:dyDescent="0.25">
      <c r="A1438" s="95">
        <v>2013</v>
      </c>
      <c r="B1438" s="95" t="s">
        <v>62</v>
      </c>
      <c r="C1438" s="52" t="s">
        <v>18</v>
      </c>
      <c r="D1438" s="5">
        <f>VLOOKUP(B1438,SWH!$A$4:$C$19,3,FALSE)</f>
        <v>2090.3200000000002</v>
      </c>
      <c r="E1438" s="5">
        <f>'90.1 Data-SI'!E1438*Convert!$B$6/Convert!$B$5/$D1438</f>
        <v>0</v>
      </c>
      <c r="F1438" s="5">
        <f>'90.1 Data-SI'!F1438*Convert!$B$7/Convert!$B$5/$D1438</f>
        <v>33.61988701357793</v>
      </c>
      <c r="G1438" s="5">
        <f>'90.1 Data-SI'!G1438*Convert!$B$6/Convert!$B$5/$D1438</f>
        <v>15.386469269989496</v>
      </c>
      <c r="H1438" s="5">
        <f>'90.1 Data-SI'!H1438*Convert!$B$6/Convert!$B$5/$D1438</f>
        <v>231.82813450146921</v>
      </c>
      <c r="I1438" s="5">
        <f>'90.1 Data-SI'!I1438*Convert!$B$6/Convert!$B$5/$D1438</f>
        <v>38.731312005392041</v>
      </c>
      <c r="J1438" s="5">
        <f>'90.1 Data-SI'!J1438*Convert!$B$6/Convert!$B$5/$D1438</f>
        <v>53.932604949375104</v>
      </c>
      <c r="K1438" s="5">
        <f>'90.1 Data-SI'!K1438*Convert!$B$7/Convert!$B$5/$D1438</f>
        <v>0</v>
      </c>
      <c r="L1438" s="5">
        <f>'90.1 Data-SI'!L1438*Convert!$B$6/Convert!$B$5/$D1438</f>
        <v>0</v>
      </c>
      <c r="M1438" s="5">
        <f>'90.1 Data-SI'!M1438*Convert!$B$6/Convert!$B$5/$D1438</f>
        <v>69.760972270061771</v>
      </c>
      <c r="N1438" s="5">
        <f>'90.1 Data-SI'!N1438*Convert!$B$6/Convert!$B$5/$D1438</f>
        <v>0</v>
      </c>
      <c r="O1438" s="5">
        <f>'90.1 Data-SI'!O1438*Convert!$B$6/Convert!$B$5/$D1438</f>
        <v>0</v>
      </c>
      <c r="P1438" s="5">
        <f>'90.1 Data-SI'!P1438*Convert!$B$6/Convert!$B$5/$D1438</f>
        <v>0</v>
      </c>
      <c r="Q1438" s="5">
        <f>'90.1 Data-SI'!Q1438*Convert!$B$6/Convert!$B$5/$D1438</f>
        <v>0</v>
      </c>
      <c r="R1438" s="5">
        <f>'90.1 Data-SI'!R1438*Convert!$B$6/Convert!$B$5/$D1438</f>
        <v>0</v>
      </c>
      <c r="S1438" s="5">
        <f>'90.1 Data-SI'!S1438*Convert!$B$6/Convert!$B$5/$D1438</f>
        <v>0</v>
      </c>
      <c r="T1438" s="5">
        <f>'90.1 Data-SI'!T1438*Convert!$B$6/Convert!$B$5/$D1438</f>
        <v>26.981032409710789</v>
      </c>
      <c r="U1438" s="5">
        <f>'90.1 Data-SI'!U1438*Convert!$B$7/Convert!$B$5/$D1438</f>
        <v>0</v>
      </c>
      <c r="V1438" s="5">
        <f>'90.1 Data-SI'!V1438*Convert!$B$6/Convert!$B$5/$D1438</f>
        <v>0</v>
      </c>
      <c r="W1438" s="5">
        <f>'90.1 Data-SI'!W1438*Convert!$B$6/Convert!$B$5/$D1438</f>
        <v>85.147441540051275</v>
      </c>
      <c r="X1438" s="5">
        <f>'90.1 Data-SI'!X1438*Convert!$B$7/Convert!$B$5/$D1438</f>
        <v>33.61988701357793</v>
      </c>
      <c r="Y1438" s="5">
        <f t="shared" si="46"/>
        <v>118.7673285536292</v>
      </c>
      <c r="Z1438" s="5">
        <f>'90.1 Data-SI'!Z1438*Convert!$B$6/Convert!$B$5/$D1438</f>
        <v>98.223415287824054</v>
      </c>
      <c r="AA1438" s="5">
        <f>'90.1 Data-SI'!AA1438*Convert!$B$6/Convert!$B$5/$D1438</f>
        <v>534.84814924668638</v>
      </c>
      <c r="AB1438" s="5">
        <f t="shared" si="47"/>
        <v>633.07156453451046</v>
      </c>
    </row>
    <row r="1439" spans="1:28" x14ac:dyDescent="0.25">
      <c r="A1439" s="95">
        <v>2013</v>
      </c>
      <c r="B1439" s="95" t="s">
        <v>62</v>
      </c>
      <c r="C1439" s="52" t="s">
        <v>4</v>
      </c>
      <c r="D1439" s="5">
        <f>VLOOKUP(B1439,SWH!$A$4:$C$19,3,FALSE)</f>
        <v>2090.3200000000002</v>
      </c>
      <c r="E1439" s="5">
        <f>'90.1 Data-SI'!E1439*Convert!$B$6/Convert!$B$5/$D1439</f>
        <v>0</v>
      </c>
      <c r="F1439" s="5">
        <f>'90.1 Data-SI'!F1439*Convert!$B$7/Convert!$B$5/$D1439</f>
        <v>88.004617049595794</v>
      </c>
      <c r="G1439" s="5">
        <f>'90.1 Data-SI'!G1439*Convert!$B$6/Convert!$B$5/$D1439</f>
        <v>29.880725332857065</v>
      </c>
      <c r="H1439" s="5">
        <f>'90.1 Data-SI'!H1439*Convert!$B$6/Convert!$B$5/$D1439</f>
        <v>231.82813450146921</v>
      </c>
      <c r="I1439" s="5">
        <f>'90.1 Data-SI'!I1439*Convert!$B$6/Convert!$B$5/$D1439</f>
        <v>38.672392265299088</v>
      </c>
      <c r="J1439" s="5">
        <f>'90.1 Data-SI'!J1439*Convert!$B$6/Convert!$B$5/$D1439</f>
        <v>53.932604949375104</v>
      </c>
      <c r="K1439" s="5">
        <f>'90.1 Data-SI'!K1439*Convert!$B$7/Convert!$B$5/$D1439</f>
        <v>0</v>
      </c>
      <c r="L1439" s="5">
        <f>'90.1 Data-SI'!L1439*Convert!$B$6/Convert!$B$5/$D1439</f>
        <v>0</v>
      </c>
      <c r="M1439" s="5">
        <f>'90.1 Data-SI'!M1439*Convert!$B$6/Convert!$B$5/$D1439</f>
        <v>49.147480343254195</v>
      </c>
      <c r="N1439" s="5">
        <f>'90.1 Data-SI'!N1439*Convert!$B$6/Convert!$B$5/$D1439</f>
        <v>0</v>
      </c>
      <c r="O1439" s="5">
        <f>'90.1 Data-SI'!O1439*Convert!$B$6/Convert!$B$5/$D1439</f>
        <v>0</v>
      </c>
      <c r="P1439" s="5">
        <f>'90.1 Data-SI'!P1439*Convert!$B$6/Convert!$B$5/$D1439</f>
        <v>0</v>
      </c>
      <c r="Q1439" s="5">
        <f>'90.1 Data-SI'!Q1439*Convert!$B$6/Convert!$B$5/$D1439</f>
        <v>0</v>
      </c>
      <c r="R1439" s="5">
        <f>'90.1 Data-SI'!R1439*Convert!$B$6/Convert!$B$5/$D1439</f>
        <v>0</v>
      </c>
      <c r="S1439" s="5">
        <f>'90.1 Data-SI'!S1439*Convert!$B$6/Convert!$B$5/$D1439</f>
        <v>0</v>
      </c>
      <c r="T1439" s="5">
        <f>'90.1 Data-SI'!T1439*Convert!$B$6/Convert!$B$5/$D1439</f>
        <v>27.368219273178799</v>
      </c>
      <c r="U1439" s="5">
        <f>'90.1 Data-SI'!U1439*Convert!$B$7/Convert!$B$5/$D1439</f>
        <v>0</v>
      </c>
      <c r="V1439" s="5">
        <f>'90.1 Data-SI'!V1439*Convert!$B$6/Convert!$B$5/$D1439</f>
        <v>0</v>
      </c>
      <c r="W1439" s="5">
        <f>'90.1 Data-SI'!W1439*Convert!$B$6/Convert!$B$5/$D1439</f>
        <v>79.028205676111256</v>
      </c>
      <c r="X1439" s="5">
        <f>'90.1 Data-SI'!X1439*Convert!$B$7/Convert!$B$5/$D1439</f>
        <v>88.004617049595794</v>
      </c>
      <c r="Y1439" s="5">
        <f t="shared" si="46"/>
        <v>167.03282272570704</v>
      </c>
      <c r="Z1439" s="5">
        <f>'90.1 Data-SI'!Z1439*Convert!$B$6/Convert!$B$5/$D1439</f>
        <v>257.11312010707553</v>
      </c>
      <c r="AA1439" s="5">
        <f>'90.1 Data-SI'!AA1439*Convert!$B$6/Convert!$B$5/$D1439</f>
        <v>687.942676772509</v>
      </c>
      <c r="AB1439" s="5">
        <f t="shared" si="47"/>
        <v>945.05579687958448</v>
      </c>
    </row>
    <row r="1440" spans="1:28" x14ac:dyDescent="0.25">
      <c r="A1440" s="95">
        <v>2013</v>
      </c>
      <c r="B1440" s="95" t="s">
        <v>62</v>
      </c>
      <c r="C1440" s="52" t="s">
        <v>5</v>
      </c>
      <c r="D1440" s="5">
        <f>VLOOKUP(B1440,SWH!$A$4:$C$19,3,FALSE)</f>
        <v>2090.3200000000002</v>
      </c>
      <c r="E1440" s="5">
        <f>'90.1 Data-SI'!E1440*Convert!$B$6/Convert!$B$5/$D1440</f>
        <v>0</v>
      </c>
      <c r="F1440" s="5">
        <f>'90.1 Data-SI'!F1440*Convert!$B$7/Convert!$B$5/$D1440</f>
        <v>41.889811660947181</v>
      </c>
      <c r="G1440" s="5">
        <f>'90.1 Data-SI'!G1440*Convert!$B$6/Convert!$B$5/$D1440</f>
        <v>37.742302082403121</v>
      </c>
      <c r="H1440" s="5">
        <f>'90.1 Data-SI'!H1440*Convert!$B$6/Convert!$B$5/$D1440</f>
        <v>231.82813450146921</v>
      </c>
      <c r="I1440" s="5">
        <f>'90.1 Data-SI'!I1440*Convert!$B$6/Convert!$B$5/$D1440</f>
        <v>38.714477793936908</v>
      </c>
      <c r="J1440" s="5">
        <f>'90.1 Data-SI'!J1440*Convert!$B$6/Convert!$B$5/$D1440</f>
        <v>53.932604949375104</v>
      </c>
      <c r="K1440" s="5">
        <f>'90.1 Data-SI'!K1440*Convert!$B$7/Convert!$B$5/$D1440</f>
        <v>0</v>
      </c>
      <c r="L1440" s="5">
        <f>'90.1 Data-SI'!L1440*Convert!$B$6/Convert!$B$5/$D1440</f>
        <v>0</v>
      </c>
      <c r="M1440" s="5">
        <f>'90.1 Data-SI'!M1440*Convert!$B$6/Convert!$B$5/$D1440</f>
        <v>62.446507392807469</v>
      </c>
      <c r="N1440" s="5">
        <f>'90.1 Data-SI'!N1440*Convert!$B$6/Convert!$B$5/$D1440</f>
        <v>0</v>
      </c>
      <c r="O1440" s="5">
        <f>'90.1 Data-SI'!O1440*Convert!$B$6/Convert!$B$5/$D1440</f>
        <v>0</v>
      </c>
      <c r="P1440" s="5">
        <f>'90.1 Data-SI'!P1440*Convert!$B$6/Convert!$B$5/$D1440</f>
        <v>0</v>
      </c>
      <c r="Q1440" s="5">
        <f>'90.1 Data-SI'!Q1440*Convert!$B$6/Convert!$B$5/$D1440</f>
        <v>0</v>
      </c>
      <c r="R1440" s="5">
        <f>'90.1 Data-SI'!R1440*Convert!$B$6/Convert!$B$5/$D1440</f>
        <v>0</v>
      </c>
      <c r="S1440" s="5">
        <f>'90.1 Data-SI'!S1440*Convert!$B$6/Convert!$B$5/$D1440</f>
        <v>0</v>
      </c>
      <c r="T1440" s="5">
        <f>'90.1 Data-SI'!T1440*Convert!$B$6/Convert!$B$5/$D1440</f>
        <v>27.162000182853447</v>
      </c>
      <c r="U1440" s="5">
        <f>'90.1 Data-SI'!U1440*Convert!$B$7/Convert!$B$5/$D1440</f>
        <v>0</v>
      </c>
      <c r="V1440" s="5">
        <f>'90.1 Data-SI'!V1440*Convert!$B$6/Convert!$B$5/$D1440</f>
        <v>0</v>
      </c>
      <c r="W1440" s="5">
        <f>'90.1 Data-SI'!W1440*Convert!$B$6/Convert!$B$5/$D1440</f>
        <v>100.18880947521059</v>
      </c>
      <c r="X1440" s="5">
        <f>'90.1 Data-SI'!X1440*Convert!$B$7/Convert!$B$5/$D1440</f>
        <v>41.889811660947181</v>
      </c>
      <c r="Y1440" s="5">
        <f t="shared" si="46"/>
        <v>142.07862113615778</v>
      </c>
      <c r="Z1440" s="5">
        <f>'90.1 Data-SI'!Z1440*Convert!$B$6/Convert!$B$5/$D1440</f>
        <v>122.38471727880047</v>
      </c>
      <c r="AA1440" s="5">
        <f>'90.1 Data-SI'!AA1440*Convert!$B$6/Convert!$B$5/$D1440</f>
        <v>574.21495273450944</v>
      </c>
      <c r="AB1440" s="5">
        <f t="shared" si="47"/>
        <v>696.59967001330995</v>
      </c>
    </row>
    <row r="1441" spans="1:28" x14ac:dyDescent="0.25">
      <c r="A1441" s="95">
        <v>2013</v>
      </c>
      <c r="B1441" s="95" t="s">
        <v>62</v>
      </c>
      <c r="C1441" s="52" t="s">
        <v>15</v>
      </c>
      <c r="D1441" s="5">
        <f>VLOOKUP(B1441,SWH!$A$4:$C$19,3,FALSE)</f>
        <v>2090.3200000000002</v>
      </c>
      <c r="E1441" s="5">
        <f>'90.1 Data-SI'!E1441*Convert!$B$6/Convert!$B$5/$D1441</f>
        <v>0</v>
      </c>
      <c r="F1441" s="5">
        <f>'90.1 Data-SI'!F1441*Convert!$B$7/Convert!$B$5/$D1441</f>
        <v>41.516721522701467</v>
      </c>
      <c r="G1441" s="5">
        <f>'90.1 Data-SI'!G1441*Convert!$B$6/Convert!$B$5/$D1441</f>
        <v>7.9709991240044049</v>
      </c>
      <c r="H1441" s="5">
        <f>'90.1 Data-SI'!H1441*Convert!$B$6/Convert!$B$5/$D1441</f>
        <v>231.82813450146921</v>
      </c>
      <c r="I1441" s="5">
        <f>'90.1 Data-SI'!I1441*Convert!$B$6/Convert!$B$5/$D1441</f>
        <v>38.710269241073135</v>
      </c>
      <c r="J1441" s="5">
        <f>'90.1 Data-SI'!J1441*Convert!$B$6/Convert!$B$5/$D1441</f>
        <v>53.932604949375104</v>
      </c>
      <c r="K1441" s="5">
        <f>'90.1 Data-SI'!K1441*Convert!$B$7/Convert!$B$5/$D1441</f>
        <v>0</v>
      </c>
      <c r="L1441" s="5">
        <f>'90.1 Data-SI'!L1441*Convert!$B$6/Convert!$B$5/$D1441</f>
        <v>0</v>
      </c>
      <c r="M1441" s="5">
        <f>'90.1 Data-SI'!M1441*Convert!$B$6/Convert!$B$5/$D1441</f>
        <v>68.61203733824911</v>
      </c>
      <c r="N1441" s="5">
        <f>'90.1 Data-SI'!N1441*Convert!$B$6/Convert!$B$5/$D1441</f>
        <v>0</v>
      </c>
      <c r="O1441" s="5">
        <f>'90.1 Data-SI'!O1441*Convert!$B$6/Convert!$B$5/$D1441</f>
        <v>0</v>
      </c>
      <c r="P1441" s="5">
        <f>'90.1 Data-SI'!P1441*Convert!$B$6/Convert!$B$5/$D1441</f>
        <v>0</v>
      </c>
      <c r="Q1441" s="5">
        <f>'90.1 Data-SI'!Q1441*Convert!$B$6/Convert!$B$5/$D1441</f>
        <v>0</v>
      </c>
      <c r="R1441" s="5">
        <f>'90.1 Data-SI'!R1441*Convert!$B$6/Convert!$B$5/$D1441</f>
        <v>0</v>
      </c>
      <c r="S1441" s="5">
        <f>'90.1 Data-SI'!S1441*Convert!$B$6/Convert!$B$5/$D1441</f>
        <v>0</v>
      </c>
      <c r="T1441" s="5">
        <f>'90.1 Data-SI'!T1441*Convert!$B$6/Convert!$B$5/$D1441</f>
        <v>27.317716638813405</v>
      </c>
      <c r="U1441" s="5">
        <f>'90.1 Data-SI'!U1441*Convert!$B$7/Convert!$B$5/$D1441</f>
        <v>0</v>
      </c>
      <c r="V1441" s="5">
        <f>'90.1 Data-SI'!V1441*Convert!$B$6/Convert!$B$5/$D1441</f>
        <v>0</v>
      </c>
      <c r="W1441" s="5">
        <f>'90.1 Data-SI'!W1441*Convert!$B$6/Convert!$B$5/$D1441</f>
        <v>76.583036462253517</v>
      </c>
      <c r="X1441" s="5">
        <f>'90.1 Data-SI'!X1441*Convert!$B$7/Convert!$B$5/$D1441</f>
        <v>41.516721522701467</v>
      </c>
      <c r="Y1441" s="5">
        <f t="shared" si="46"/>
        <v>118.09975798495498</v>
      </c>
      <c r="Z1441" s="5">
        <f>'90.1 Data-SI'!Z1441*Convert!$B$6/Convert!$B$5/$D1441</f>
        <v>121.29470208708074</v>
      </c>
      <c r="AA1441" s="5">
        <f>'90.1 Data-SI'!AA1441*Convert!$B$6/Convert!$B$5/$D1441</f>
        <v>549.67067243292877</v>
      </c>
      <c r="AB1441" s="5">
        <f t="shared" si="47"/>
        <v>670.9653745200095</v>
      </c>
    </row>
    <row r="1442" spans="1:28" x14ac:dyDescent="0.25">
      <c r="A1442" s="95">
        <v>2013</v>
      </c>
      <c r="B1442" s="95" t="s">
        <v>62</v>
      </c>
      <c r="C1442" s="52" t="s">
        <v>16</v>
      </c>
      <c r="D1442" s="5">
        <f>VLOOKUP(B1442,SWH!$A$4:$C$19,3,FALSE)</f>
        <v>2090.3200000000002</v>
      </c>
      <c r="E1442" s="5">
        <f>'90.1 Data-SI'!E1442*Convert!$B$6/Convert!$B$5/$D1442</f>
        <v>0</v>
      </c>
      <c r="F1442" s="5">
        <f>'90.1 Data-SI'!F1442*Convert!$B$7/Convert!$B$5/$D1442</f>
        <v>125.67231598777009</v>
      </c>
      <c r="G1442" s="5">
        <f>'90.1 Data-SI'!G1442*Convert!$B$6/Convert!$B$5/$D1442</f>
        <v>35.06566246103732</v>
      </c>
      <c r="H1442" s="5">
        <f>'90.1 Data-SI'!H1442*Convert!$B$6/Convert!$B$5/$D1442</f>
        <v>231.82813450146921</v>
      </c>
      <c r="I1442" s="5">
        <f>'90.1 Data-SI'!I1442*Convert!$B$6/Convert!$B$5/$D1442</f>
        <v>38.693435029618001</v>
      </c>
      <c r="J1442" s="5">
        <f>'90.1 Data-SI'!J1442*Convert!$B$6/Convert!$B$5/$D1442</f>
        <v>53.932604949375104</v>
      </c>
      <c r="K1442" s="5">
        <f>'90.1 Data-SI'!K1442*Convert!$B$7/Convert!$B$5/$D1442</f>
        <v>0</v>
      </c>
      <c r="L1442" s="5">
        <f>'90.1 Data-SI'!L1442*Convert!$B$6/Convert!$B$5/$D1442</f>
        <v>0</v>
      </c>
      <c r="M1442" s="5">
        <f>'90.1 Data-SI'!M1442*Convert!$B$6/Convert!$B$5/$D1442</f>
        <v>41.59312795276427</v>
      </c>
      <c r="N1442" s="5">
        <f>'90.1 Data-SI'!N1442*Convert!$B$6/Convert!$B$5/$D1442</f>
        <v>0</v>
      </c>
      <c r="O1442" s="5">
        <f>'90.1 Data-SI'!O1442*Convert!$B$6/Convert!$B$5/$D1442</f>
        <v>0</v>
      </c>
      <c r="P1442" s="5">
        <f>'90.1 Data-SI'!P1442*Convert!$B$6/Convert!$B$5/$D1442</f>
        <v>0</v>
      </c>
      <c r="Q1442" s="5">
        <f>'90.1 Data-SI'!Q1442*Convert!$B$6/Convert!$B$5/$D1442</f>
        <v>0</v>
      </c>
      <c r="R1442" s="5">
        <f>'90.1 Data-SI'!R1442*Convert!$B$6/Convert!$B$5/$D1442</f>
        <v>0</v>
      </c>
      <c r="S1442" s="5">
        <f>'90.1 Data-SI'!S1442*Convert!$B$6/Convert!$B$5/$D1442</f>
        <v>0</v>
      </c>
      <c r="T1442" s="5">
        <f>'90.1 Data-SI'!T1442*Convert!$B$6/Convert!$B$5/$D1442</f>
        <v>27.793283112420852</v>
      </c>
      <c r="U1442" s="5">
        <f>'90.1 Data-SI'!U1442*Convert!$B$7/Convert!$B$5/$D1442</f>
        <v>0</v>
      </c>
      <c r="V1442" s="5">
        <f>'90.1 Data-SI'!V1442*Convert!$B$6/Convert!$B$5/$D1442</f>
        <v>0</v>
      </c>
      <c r="W1442" s="5">
        <f>'90.1 Data-SI'!W1442*Convert!$B$6/Convert!$B$5/$D1442</f>
        <v>76.658790413801583</v>
      </c>
      <c r="X1442" s="5">
        <f>'90.1 Data-SI'!X1442*Convert!$B$7/Convert!$B$5/$D1442</f>
        <v>125.67231598777009</v>
      </c>
      <c r="Y1442" s="5">
        <f t="shared" si="46"/>
        <v>202.33110640157167</v>
      </c>
      <c r="Z1442" s="5">
        <f>'90.1 Data-SI'!Z1442*Convert!$B$6/Convert!$B$5/$D1442</f>
        <v>367.16256894212893</v>
      </c>
      <c r="AA1442" s="5">
        <f>'90.1 Data-SI'!AA1442*Convert!$B$6/Convert!$B$5/$D1442</f>
        <v>796.07302550167742</v>
      </c>
      <c r="AB1442" s="5">
        <f t="shared" si="47"/>
        <v>1163.2355944438063</v>
      </c>
    </row>
    <row r="1443" spans="1:28" x14ac:dyDescent="0.25">
      <c r="A1443" s="95">
        <v>2013</v>
      </c>
      <c r="B1443" s="95" t="s">
        <v>62</v>
      </c>
      <c r="C1443" s="52" t="s">
        <v>9</v>
      </c>
      <c r="D1443" s="5">
        <f>VLOOKUP(B1443,SWH!$A$4:$C$19,3,FALSE)</f>
        <v>2090.3200000000002</v>
      </c>
      <c r="E1443" s="5">
        <f>'90.1 Data-SI'!E1443*Convert!$B$6/Convert!$B$5/$D1443</f>
        <v>0</v>
      </c>
      <c r="F1443" s="5">
        <f>'90.1 Data-SI'!F1443*Convert!$B$7/Convert!$B$5/$D1443</f>
        <v>77.919659297247406</v>
      </c>
      <c r="G1443" s="5">
        <f>'90.1 Data-SI'!G1443*Convert!$B$6/Convert!$B$5/$D1443</f>
        <v>22.179073592134753</v>
      </c>
      <c r="H1443" s="5">
        <f>'90.1 Data-SI'!H1443*Convert!$B$6/Convert!$B$5/$D1443</f>
        <v>231.82813450146921</v>
      </c>
      <c r="I1443" s="5">
        <f>'90.1 Data-SI'!I1443*Convert!$B$6/Convert!$B$5/$D1443</f>
        <v>38.647140948116395</v>
      </c>
      <c r="J1443" s="5">
        <f>'90.1 Data-SI'!J1443*Convert!$B$6/Convert!$B$5/$D1443</f>
        <v>53.932604949375104</v>
      </c>
      <c r="K1443" s="5">
        <f>'90.1 Data-SI'!K1443*Convert!$B$7/Convert!$B$5/$D1443</f>
        <v>0</v>
      </c>
      <c r="L1443" s="5">
        <f>'90.1 Data-SI'!L1443*Convert!$B$6/Convert!$B$5/$D1443</f>
        <v>0</v>
      </c>
      <c r="M1443" s="5">
        <f>'90.1 Data-SI'!M1443*Convert!$B$6/Convert!$B$5/$D1443</f>
        <v>79.672114264270007</v>
      </c>
      <c r="N1443" s="5">
        <f>'90.1 Data-SI'!N1443*Convert!$B$6/Convert!$B$5/$D1443</f>
        <v>0</v>
      </c>
      <c r="O1443" s="5">
        <f>'90.1 Data-SI'!O1443*Convert!$B$6/Convert!$B$5/$D1443</f>
        <v>0</v>
      </c>
      <c r="P1443" s="5">
        <f>'90.1 Data-SI'!P1443*Convert!$B$6/Convert!$B$5/$D1443</f>
        <v>0</v>
      </c>
      <c r="Q1443" s="5">
        <f>'90.1 Data-SI'!Q1443*Convert!$B$6/Convert!$B$5/$D1443</f>
        <v>0</v>
      </c>
      <c r="R1443" s="5">
        <f>'90.1 Data-SI'!R1443*Convert!$B$6/Convert!$B$5/$D1443</f>
        <v>0</v>
      </c>
      <c r="S1443" s="5">
        <f>'90.1 Data-SI'!S1443*Convert!$B$6/Convert!$B$5/$D1443</f>
        <v>0</v>
      </c>
      <c r="T1443" s="5">
        <f>'90.1 Data-SI'!T1443*Convert!$B$6/Convert!$B$5/$D1443</f>
        <v>27.667026526507364</v>
      </c>
      <c r="U1443" s="5">
        <f>'90.1 Data-SI'!U1443*Convert!$B$7/Convert!$B$5/$D1443</f>
        <v>0</v>
      </c>
      <c r="V1443" s="5">
        <f>'90.1 Data-SI'!V1443*Convert!$B$6/Convert!$B$5/$D1443</f>
        <v>0</v>
      </c>
      <c r="W1443" s="5">
        <f>'90.1 Data-SI'!W1443*Convert!$B$6/Convert!$B$5/$D1443</f>
        <v>101.85118785640475</v>
      </c>
      <c r="X1443" s="5">
        <f>'90.1 Data-SI'!X1443*Convert!$B$7/Convert!$B$5/$D1443</f>
        <v>77.919659297247406</v>
      </c>
      <c r="Y1443" s="5">
        <f t="shared" si="46"/>
        <v>179.77084715365214</v>
      </c>
      <c r="Z1443" s="5">
        <f>'90.1 Data-SI'!Z1443*Convert!$B$6/Convert!$B$5/$D1443</f>
        <v>227.64904150773296</v>
      </c>
      <c r="AA1443" s="5">
        <f>'90.1 Data-SI'!AA1443*Convert!$B$6/Convert!$B$5/$D1443</f>
        <v>681.57934484246937</v>
      </c>
      <c r="AB1443" s="5">
        <f t="shared" si="47"/>
        <v>909.2283863502023</v>
      </c>
    </row>
    <row r="1444" spans="1:28" x14ac:dyDescent="0.25">
      <c r="A1444" s="95">
        <v>2013</v>
      </c>
      <c r="B1444" s="95" t="s">
        <v>62</v>
      </c>
      <c r="C1444" s="52" t="s">
        <v>12</v>
      </c>
      <c r="D1444" s="5">
        <f>VLOOKUP(B1444,SWH!$A$4:$C$19,3,FALSE)</f>
        <v>2090.3200000000002</v>
      </c>
      <c r="E1444" s="5">
        <f>'90.1 Data-SI'!E1444*Convert!$B$6/Convert!$B$5/$D1444</f>
        <v>0</v>
      </c>
      <c r="F1444" s="5">
        <f>'90.1 Data-SI'!F1444*Convert!$B$7/Convert!$B$5/$D1444</f>
        <v>151.46307210804514</v>
      </c>
      <c r="G1444" s="5">
        <f>'90.1 Data-SI'!G1444*Convert!$B$6/Convert!$B$5/$D1444</f>
        <v>23.65627564732247</v>
      </c>
      <c r="H1444" s="5">
        <f>'90.1 Data-SI'!H1444*Convert!$B$6/Convert!$B$5/$D1444</f>
        <v>231.82813450146921</v>
      </c>
      <c r="I1444" s="5">
        <f>'90.1 Data-SI'!I1444*Convert!$B$6/Convert!$B$5/$D1444</f>
        <v>38.714477793936908</v>
      </c>
      <c r="J1444" s="5">
        <f>'90.1 Data-SI'!J1444*Convert!$B$6/Convert!$B$5/$D1444</f>
        <v>53.932604949375104</v>
      </c>
      <c r="K1444" s="5">
        <f>'90.1 Data-SI'!K1444*Convert!$B$7/Convert!$B$5/$D1444</f>
        <v>0</v>
      </c>
      <c r="L1444" s="5">
        <f>'90.1 Data-SI'!L1444*Convert!$B$6/Convert!$B$5/$D1444</f>
        <v>0</v>
      </c>
      <c r="M1444" s="5">
        <f>'90.1 Data-SI'!M1444*Convert!$B$6/Convert!$B$5/$D1444</f>
        <v>42.750479990304505</v>
      </c>
      <c r="N1444" s="5">
        <f>'90.1 Data-SI'!N1444*Convert!$B$6/Convert!$B$5/$D1444</f>
        <v>0</v>
      </c>
      <c r="O1444" s="5">
        <f>'90.1 Data-SI'!O1444*Convert!$B$6/Convert!$B$5/$D1444</f>
        <v>0</v>
      </c>
      <c r="P1444" s="5">
        <f>'90.1 Data-SI'!P1444*Convert!$B$6/Convert!$B$5/$D1444</f>
        <v>0</v>
      </c>
      <c r="Q1444" s="5">
        <f>'90.1 Data-SI'!Q1444*Convert!$B$6/Convert!$B$5/$D1444</f>
        <v>0</v>
      </c>
      <c r="R1444" s="5">
        <f>'90.1 Data-SI'!R1444*Convert!$B$6/Convert!$B$5/$D1444</f>
        <v>0</v>
      </c>
      <c r="S1444" s="5">
        <f>'90.1 Data-SI'!S1444*Convert!$B$6/Convert!$B$5/$D1444</f>
        <v>0</v>
      </c>
      <c r="T1444" s="5">
        <f>'90.1 Data-SI'!T1444*Convert!$B$6/Convert!$B$5/$D1444</f>
        <v>28.285683797483422</v>
      </c>
      <c r="U1444" s="5">
        <f>'90.1 Data-SI'!U1444*Convert!$B$7/Convert!$B$5/$D1444</f>
        <v>0</v>
      </c>
      <c r="V1444" s="5">
        <f>'90.1 Data-SI'!V1444*Convert!$B$6/Convert!$B$5/$D1444</f>
        <v>0</v>
      </c>
      <c r="W1444" s="5">
        <f>'90.1 Data-SI'!W1444*Convert!$B$6/Convert!$B$5/$D1444</f>
        <v>66.406755637626972</v>
      </c>
      <c r="X1444" s="5">
        <f>'90.1 Data-SI'!X1444*Convert!$B$7/Convert!$B$5/$D1444</f>
        <v>151.46307210804514</v>
      </c>
      <c r="Y1444" s="5">
        <f t="shared" si="46"/>
        <v>217.86982774567213</v>
      </c>
      <c r="Z1444" s="5">
        <f>'90.1 Data-SI'!Z1444*Convert!$B$6/Convert!$B$5/$D1444</f>
        <v>442.51249941529414</v>
      </c>
      <c r="AA1444" s="5">
        <f>'90.1 Data-SI'!AA1444*Convert!$B$6/Convert!$B$5/$D1444</f>
        <v>861.67594754232209</v>
      </c>
      <c r="AB1444" s="5">
        <f t="shared" si="47"/>
        <v>1304.1884469576162</v>
      </c>
    </row>
    <row r="1445" spans="1:28" x14ac:dyDescent="0.25">
      <c r="A1445" s="95">
        <v>2013</v>
      </c>
      <c r="B1445" s="95" t="s">
        <v>62</v>
      </c>
      <c r="C1445" s="52" t="s">
        <v>8</v>
      </c>
      <c r="D1445" s="5">
        <f>VLOOKUP(B1445,SWH!$A$4:$C$19,3,FALSE)</f>
        <v>2090.3200000000002</v>
      </c>
      <c r="E1445" s="5">
        <f>'90.1 Data-SI'!E1445*Convert!$B$6/Convert!$B$5/$D1445</f>
        <v>0</v>
      </c>
      <c r="F1445" s="5">
        <f>'90.1 Data-SI'!F1445*Convert!$B$7/Convert!$B$5/$D1445</f>
        <v>179.32527077193924</v>
      </c>
      <c r="G1445" s="5">
        <f>'90.1 Data-SI'!G1445*Convert!$B$6/Convert!$B$5/$D1445</f>
        <v>7.4870155446693953</v>
      </c>
      <c r="H1445" s="5">
        <f>'90.1 Data-SI'!H1445*Convert!$B$6/Convert!$B$5/$D1445</f>
        <v>231.82813450146921</v>
      </c>
      <c r="I1445" s="5">
        <f>'90.1 Data-SI'!I1445*Convert!$B$6/Convert!$B$5/$D1445</f>
        <v>38.979616624355231</v>
      </c>
      <c r="J1445" s="5">
        <f>'90.1 Data-SI'!J1445*Convert!$B$6/Convert!$B$5/$D1445</f>
        <v>53.932604949375104</v>
      </c>
      <c r="K1445" s="5">
        <f>'90.1 Data-SI'!K1445*Convert!$B$7/Convert!$B$5/$D1445</f>
        <v>0</v>
      </c>
      <c r="L1445" s="5">
        <f>'90.1 Data-SI'!L1445*Convert!$B$6/Convert!$B$5/$D1445</f>
        <v>0</v>
      </c>
      <c r="M1445" s="5">
        <f>'90.1 Data-SI'!M1445*Convert!$B$6/Convert!$B$5/$D1445</f>
        <v>76.229518021695768</v>
      </c>
      <c r="N1445" s="5">
        <f>'90.1 Data-SI'!N1445*Convert!$B$6/Convert!$B$5/$D1445</f>
        <v>0</v>
      </c>
      <c r="O1445" s="5">
        <f>'90.1 Data-SI'!O1445*Convert!$B$6/Convert!$B$5/$D1445</f>
        <v>0</v>
      </c>
      <c r="P1445" s="5">
        <f>'90.1 Data-SI'!P1445*Convert!$B$6/Convert!$B$5/$D1445</f>
        <v>0</v>
      </c>
      <c r="Q1445" s="5">
        <f>'90.1 Data-SI'!Q1445*Convert!$B$6/Convert!$B$5/$D1445</f>
        <v>0</v>
      </c>
      <c r="R1445" s="5">
        <f>'90.1 Data-SI'!R1445*Convert!$B$6/Convert!$B$5/$D1445</f>
        <v>0</v>
      </c>
      <c r="S1445" s="5">
        <f>'90.1 Data-SI'!S1445*Convert!$B$6/Convert!$B$5/$D1445</f>
        <v>3.8592429760887219</v>
      </c>
      <c r="T1445" s="5">
        <f>'90.1 Data-SI'!T1445*Convert!$B$6/Convert!$B$5/$D1445</f>
        <v>28.942218044233517</v>
      </c>
      <c r="U1445" s="5">
        <f>'90.1 Data-SI'!U1445*Convert!$B$7/Convert!$B$5/$D1445</f>
        <v>0</v>
      </c>
      <c r="V1445" s="5">
        <f>'90.1 Data-SI'!V1445*Convert!$B$6/Convert!$B$5/$D1445</f>
        <v>0</v>
      </c>
      <c r="W1445" s="5">
        <f>'90.1 Data-SI'!W1445*Convert!$B$6/Convert!$B$5/$D1445</f>
        <v>87.57577654245388</v>
      </c>
      <c r="X1445" s="5">
        <f>'90.1 Data-SI'!X1445*Convert!$B$7/Convert!$B$5/$D1445</f>
        <v>179.32527077193924</v>
      </c>
      <c r="Y1445" s="5">
        <f t="shared" si="46"/>
        <v>266.90104731439311</v>
      </c>
      <c r="Z1445" s="5">
        <f>'90.1 Data-SI'!Z1445*Convert!$B$6/Convert!$B$5/$D1445</f>
        <v>523.91432890657893</v>
      </c>
      <c r="AA1445" s="5">
        <f>'90.1 Data-SI'!AA1445*Convert!$B$6/Convert!$B$5/$D1445</f>
        <v>965.1726795684657</v>
      </c>
      <c r="AB1445" s="5">
        <f t="shared" si="47"/>
        <v>1489.0870084750445</v>
      </c>
    </row>
    <row r="1446" spans="1:28" x14ac:dyDescent="0.25">
      <c r="A1446" s="95">
        <v>2016</v>
      </c>
      <c r="B1446" s="95" t="s">
        <v>62</v>
      </c>
      <c r="C1446" s="52" t="s">
        <v>10</v>
      </c>
      <c r="D1446" s="5">
        <f>VLOOKUP(B1446,SWH!$A$4:$C$19,3,FALSE)</f>
        <v>2090.3200000000002</v>
      </c>
      <c r="E1446" s="5">
        <f>'90.1 Data-SI'!E1446*Convert!$B$6/Convert!$B$5/$D1446</f>
        <v>0</v>
      </c>
      <c r="F1446" s="5">
        <f>'90.1 Data-SI'!F1446*Convert!$B$7/Convert!$B$5/$D1446</f>
        <v>0</v>
      </c>
      <c r="G1446" s="5">
        <f>'90.1 Data-SI'!G1446*Convert!$B$6/Convert!$B$5/$D1446</f>
        <v>293.98846029953938</v>
      </c>
      <c r="H1446" s="5">
        <f>'90.1 Data-SI'!H1446*Convert!$B$6/Convert!$B$5/$D1446</f>
        <v>189.75944007509744</v>
      </c>
      <c r="I1446" s="5">
        <f>'90.1 Data-SI'!I1446*Convert!$B$6/Convert!$B$5/$D1446</f>
        <v>25.032472433779407</v>
      </c>
      <c r="J1446" s="5">
        <f>'90.1 Data-SI'!J1446*Convert!$B$6/Convert!$B$5/$D1446</f>
        <v>53.932604949375104</v>
      </c>
      <c r="K1446" s="5">
        <f>'90.1 Data-SI'!K1446*Convert!$B$7/Convert!$B$5/$D1446</f>
        <v>0</v>
      </c>
      <c r="L1446" s="5">
        <f>'90.1 Data-SI'!L1446*Convert!$B$6/Convert!$B$5/$D1446</f>
        <v>0</v>
      </c>
      <c r="M1446" s="5">
        <f>'90.1 Data-SI'!M1446*Convert!$B$6/Convert!$B$5/$D1446</f>
        <v>49.277945482031456</v>
      </c>
      <c r="N1446" s="5">
        <f>'90.1 Data-SI'!N1446*Convert!$B$6/Convert!$B$5/$D1446</f>
        <v>0</v>
      </c>
      <c r="O1446" s="5">
        <f>'90.1 Data-SI'!O1446*Convert!$B$6/Convert!$B$5/$D1446</f>
        <v>0</v>
      </c>
      <c r="P1446" s="5">
        <f>'90.1 Data-SI'!P1446*Convert!$B$6/Convert!$B$5/$D1446</f>
        <v>0</v>
      </c>
      <c r="Q1446" s="5">
        <f>'90.1 Data-SI'!Q1446*Convert!$B$6/Convert!$B$5/$D1446</f>
        <v>0</v>
      </c>
      <c r="R1446" s="5">
        <f>'90.1 Data-SI'!R1446*Convert!$B$6/Convert!$B$5/$D1446</f>
        <v>0</v>
      </c>
      <c r="S1446" s="5">
        <f>'90.1 Data-SI'!S1446*Convert!$B$6/Convert!$B$5/$D1446</f>
        <v>0</v>
      </c>
      <c r="T1446" s="5">
        <f>'90.1 Data-SI'!T1446*Convert!$B$6/Convert!$B$5/$D1446</f>
        <v>24.207596072478005</v>
      </c>
      <c r="U1446" s="5">
        <f>'90.1 Data-SI'!U1446*Convert!$B$7/Convert!$B$5/$D1446</f>
        <v>0</v>
      </c>
      <c r="V1446" s="5">
        <f>'90.1 Data-SI'!V1446*Convert!$B$6/Convert!$B$5/$D1446</f>
        <v>0</v>
      </c>
      <c r="W1446" s="5">
        <f>'90.1 Data-SI'!W1446*Convert!$B$6/Convert!$B$5/$D1446</f>
        <v>343.26640578157088</v>
      </c>
      <c r="X1446" s="5">
        <f>'90.1 Data-SI'!X1446*Convert!$B$7/Convert!$B$5/$D1446</f>
        <v>0</v>
      </c>
      <c r="Y1446" s="5">
        <f t="shared" si="46"/>
        <v>343.26640578157088</v>
      </c>
      <c r="Z1446" s="5">
        <f>'90.1 Data-SI'!Z1446*Convert!$B$6/Convert!$B$5/$D1446</f>
        <v>0</v>
      </c>
      <c r="AA1446" s="5">
        <f>'90.1 Data-SI'!AA1446*Convert!$B$6/Convert!$B$5/$D1446</f>
        <v>636.20272786516466</v>
      </c>
      <c r="AB1446" s="5">
        <f t="shared" si="47"/>
        <v>636.20272786516466</v>
      </c>
    </row>
    <row r="1447" spans="1:28" x14ac:dyDescent="0.25">
      <c r="A1447" s="95">
        <v>2016</v>
      </c>
      <c r="B1447" s="95" t="s">
        <v>62</v>
      </c>
      <c r="C1447" s="52" t="s">
        <v>6</v>
      </c>
      <c r="D1447" s="5">
        <f>VLOOKUP(B1447,SWH!$A$4:$C$19,3,FALSE)</f>
        <v>2090.3200000000002</v>
      </c>
      <c r="E1447" s="5">
        <f>'90.1 Data-SI'!E1447*Convert!$B$6/Convert!$B$5/$D1447</f>
        <v>0</v>
      </c>
      <c r="F1447" s="5">
        <f>'90.1 Data-SI'!F1447*Convert!$B$7/Convert!$B$5/$D1447</f>
        <v>0</v>
      </c>
      <c r="G1447" s="5">
        <f>'90.1 Data-SI'!G1447*Convert!$B$6/Convert!$B$5/$D1447</f>
        <v>254.81104169058645</v>
      </c>
      <c r="H1447" s="5">
        <f>'90.1 Data-SI'!H1447*Convert!$B$6/Convert!$B$5/$D1447</f>
        <v>189.75944007509744</v>
      </c>
      <c r="I1447" s="5">
        <f>'90.1 Data-SI'!I1447*Convert!$B$6/Convert!$B$5/$D1447</f>
        <v>25.015638222324277</v>
      </c>
      <c r="J1447" s="5">
        <f>'90.1 Data-SI'!J1447*Convert!$B$6/Convert!$B$5/$D1447</f>
        <v>53.932604949375104</v>
      </c>
      <c r="K1447" s="5">
        <f>'90.1 Data-SI'!K1447*Convert!$B$7/Convert!$B$5/$D1447</f>
        <v>0</v>
      </c>
      <c r="L1447" s="5">
        <f>'90.1 Data-SI'!L1447*Convert!$B$6/Convert!$B$5/$D1447</f>
        <v>0</v>
      </c>
      <c r="M1447" s="5">
        <f>'90.1 Data-SI'!M1447*Convert!$B$6/Convert!$B$5/$D1447</f>
        <v>60.009755284677297</v>
      </c>
      <c r="N1447" s="5">
        <f>'90.1 Data-SI'!N1447*Convert!$B$6/Convert!$B$5/$D1447</f>
        <v>0</v>
      </c>
      <c r="O1447" s="5">
        <f>'90.1 Data-SI'!O1447*Convert!$B$6/Convert!$B$5/$D1447</f>
        <v>0</v>
      </c>
      <c r="P1447" s="5">
        <f>'90.1 Data-SI'!P1447*Convert!$B$6/Convert!$B$5/$D1447</f>
        <v>0</v>
      </c>
      <c r="Q1447" s="5">
        <f>'90.1 Data-SI'!Q1447*Convert!$B$6/Convert!$B$5/$D1447</f>
        <v>0</v>
      </c>
      <c r="R1447" s="5">
        <f>'90.1 Data-SI'!R1447*Convert!$B$6/Convert!$B$5/$D1447</f>
        <v>0</v>
      </c>
      <c r="S1447" s="5">
        <f>'90.1 Data-SI'!S1447*Convert!$B$6/Convert!$B$5/$D1447</f>
        <v>0</v>
      </c>
      <c r="T1447" s="5">
        <f>'90.1 Data-SI'!T1447*Convert!$B$6/Convert!$B$5/$D1447</f>
        <v>24.190761861022867</v>
      </c>
      <c r="U1447" s="5">
        <f>'90.1 Data-SI'!U1447*Convert!$B$7/Convert!$B$5/$D1447</f>
        <v>0</v>
      </c>
      <c r="V1447" s="5">
        <f>'90.1 Data-SI'!V1447*Convert!$B$6/Convert!$B$5/$D1447</f>
        <v>0</v>
      </c>
      <c r="W1447" s="5">
        <f>'90.1 Data-SI'!W1447*Convert!$B$6/Convert!$B$5/$D1447</f>
        <v>314.82079697526376</v>
      </c>
      <c r="X1447" s="5">
        <f>'90.1 Data-SI'!X1447*Convert!$B$7/Convert!$B$5/$D1447</f>
        <v>0</v>
      </c>
      <c r="Y1447" s="5">
        <f t="shared" si="46"/>
        <v>314.82079697526376</v>
      </c>
      <c r="Z1447" s="5">
        <f>'90.1 Data-SI'!Z1447*Convert!$B$6/Convert!$B$5/$D1447</f>
        <v>0</v>
      </c>
      <c r="AA1447" s="5">
        <f>'90.1 Data-SI'!AA1447*Convert!$B$6/Convert!$B$5/$D1447</f>
        <v>607.7234506359473</v>
      </c>
      <c r="AB1447" s="5">
        <f t="shared" si="47"/>
        <v>607.7234506359473</v>
      </c>
    </row>
    <row r="1448" spans="1:28" x14ac:dyDescent="0.25">
      <c r="A1448" s="95">
        <v>2016</v>
      </c>
      <c r="B1448" s="95" t="s">
        <v>62</v>
      </c>
      <c r="C1448" s="52" t="s">
        <v>11</v>
      </c>
      <c r="D1448" s="5">
        <f>VLOOKUP(B1448,SWH!$A$4:$C$19,3,FALSE)</f>
        <v>2090.3200000000002</v>
      </c>
      <c r="E1448" s="5">
        <f>'90.1 Data-SI'!E1448*Convert!$B$6/Convert!$B$5/$D1448</f>
        <v>0</v>
      </c>
      <c r="F1448" s="5">
        <f>'90.1 Data-SI'!F1448*Convert!$B$7/Convert!$B$5/$D1448</f>
        <v>0</v>
      </c>
      <c r="G1448" s="5">
        <f>'90.1 Data-SI'!G1448*Convert!$B$6/Convert!$B$5/$D1448</f>
        <v>188.01289063662765</v>
      </c>
      <c r="H1448" s="5">
        <f>'90.1 Data-SI'!H1448*Convert!$B$6/Convert!$B$5/$D1448</f>
        <v>189.75944007509744</v>
      </c>
      <c r="I1448" s="5">
        <f>'90.1 Data-SI'!I1448*Convert!$B$6/Convert!$B$5/$D1448</f>
        <v>25.019846775188064</v>
      </c>
      <c r="J1448" s="5">
        <f>'90.1 Data-SI'!J1448*Convert!$B$6/Convert!$B$5/$D1448</f>
        <v>53.932604949375104</v>
      </c>
      <c r="K1448" s="5">
        <f>'90.1 Data-SI'!K1448*Convert!$B$7/Convert!$B$5/$D1448</f>
        <v>0</v>
      </c>
      <c r="L1448" s="5">
        <f>'90.1 Data-SI'!L1448*Convert!$B$6/Convert!$B$5/$D1448</f>
        <v>0</v>
      </c>
      <c r="M1448" s="5">
        <f>'90.1 Data-SI'!M1448*Convert!$B$6/Convert!$B$5/$D1448</f>
        <v>39.097456104541138</v>
      </c>
      <c r="N1448" s="5">
        <f>'90.1 Data-SI'!N1448*Convert!$B$6/Convert!$B$5/$D1448</f>
        <v>0</v>
      </c>
      <c r="O1448" s="5">
        <f>'90.1 Data-SI'!O1448*Convert!$B$6/Convert!$B$5/$D1448</f>
        <v>0</v>
      </c>
      <c r="P1448" s="5">
        <f>'90.1 Data-SI'!P1448*Convert!$B$6/Convert!$B$5/$D1448</f>
        <v>0</v>
      </c>
      <c r="Q1448" s="5">
        <f>'90.1 Data-SI'!Q1448*Convert!$B$6/Convert!$B$5/$D1448</f>
        <v>0</v>
      </c>
      <c r="R1448" s="5">
        <f>'90.1 Data-SI'!R1448*Convert!$B$6/Convert!$B$5/$D1448</f>
        <v>0</v>
      </c>
      <c r="S1448" s="5">
        <f>'90.1 Data-SI'!S1448*Convert!$B$6/Convert!$B$5/$D1448</f>
        <v>0</v>
      </c>
      <c r="T1448" s="5">
        <f>'90.1 Data-SI'!T1448*Convert!$B$6/Convert!$B$5/$D1448</f>
        <v>24.649494123175185</v>
      </c>
      <c r="U1448" s="5">
        <f>'90.1 Data-SI'!U1448*Convert!$B$7/Convert!$B$5/$D1448</f>
        <v>0</v>
      </c>
      <c r="V1448" s="5">
        <f>'90.1 Data-SI'!V1448*Convert!$B$6/Convert!$B$5/$D1448</f>
        <v>0</v>
      </c>
      <c r="W1448" s="5">
        <f>'90.1 Data-SI'!W1448*Convert!$B$6/Convert!$B$5/$D1448</f>
        <v>227.1103467411688</v>
      </c>
      <c r="X1448" s="5">
        <f>'90.1 Data-SI'!X1448*Convert!$B$7/Convert!$B$5/$D1448</f>
        <v>0</v>
      </c>
      <c r="Y1448" s="5">
        <f t="shared" si="46"/>
        <v>227.1103467411688</v>
      </c>
      <c r="Z1448" s="5">
        <f>'90.1 Data-SI'!Z1448*Convert!$B$6/Convert!$B$5/$D1448</f>
        <v>0</v>
      </c>
      <c r="AA1448" s="5">
        <f>'90.1 Data-SI'!AA1448*Convert!$B$6/Convert!$B$5/$D1448</f>
        <v>520.47594121686836</v>
      </c>
      <c r="AB1448" s="5">
        <f t="shared" si="47"/>
        <v>520.47594121686836</v>
      </c>
    </row>
    <row r="1449" spans="1:28" x14ac:dyDescent="0.25">
      <c r="A1449" s="95">
        <v>2016</v>
      </c>
      <c r="B1449" s="95" t="s">
        <v>62</v>
      </c>
      <c r="C1449" s="52" t="s">
        <v>13</v>
      </c>
      <c r="D1449" s="5">
        <f>VLOOKUP(B1449,SWH!$A$4:$C$19,3,FALSE)</f>
        <v>2090.3200000000002</v>
      </c>
      <c r="E1449" s="5">
        <f>'90.1 Data-SI'!E1449*Convert!$B$6/Convert!$B$5/$D1449</f>
        <v>0</v>
      </c>
      <c r="F1449" s="5">
        <f>'90.1 Data-SI'!F1449*Convert!$B$7/Convert!$B$5/$D1449</f>
        <v>0.95361263134618413</v>
      </c>
      <c r="G1449" s="5">
        <f>'90.1 Data-SI'!G1449*Convert!$B$6/Convert!$B$5/$D1449</f>
        <v>203.11317831187992</v>
      </c>
      <c r="H1449" s="5">
        <f>'90.1 Data-SI'!H1449*Convert!$B$6/Convert!$B$5/$D1449</f>
        <v>189.75944007509744</v>
      </c>
      <c r="I1449" s="5">
        <f>'90.1 Data-SI'!I1449*Convert!$B$6/Convert!$B$5/$D1449</f>
        <v>24.97776124655023</v>
      </c>
      <c r="J1449" s="5">
        <f>'90.1 Data-SI'!J1449*Convert!$B$6/Convert!$B$5/$D1449</f>
        <v>53.932604949375104</v>
      </c>
      <c r="K1449" s="5">
        <f>'90.1 Data-SI'!K1449*Convert!$B$7/Convert!$B$5/$D1449</f>
        <v>0</v>
      </c>
      <c r="L1449" s="5">
        <f>'90.1 Data-SI'!L1449*Convert!$B$6/Convert!$B$5/$D1449</f>
        <v>0</v>
      </c>
      <c r="M1449" s="5">
        <f>'90.1 Data-SI'!M1449*Convert!$B$6/Convert!$B$5/$D1449</f>
        <v>56.259934683046929</v>
      </c>
      <c r="N1449" s="5">
        <f>'90.1 Data-SI'!N1449*Convert!$B$6/Convert!$B$5/$D1449</f>
        <v>0</v>
      </c>
      <c r="O1449" s="5">
        <f>'90.1 Data-SI'!O1449*Convert!$B$6/Convert!$B$5/$D1449</f>
        <v>0</v>
      </c>
      <c r="P1449" s="5">
        <f>'90.1 Data-SI'!P1449*Convert!$B$6/Convert!$B$5/$D1449</f>
        <v>0</v>
      </c>
      <c r="Q1449" s="5">
        <f>'90.1 Data-SI'!Q1449*Convert!$B$6/Convert!$B$5/$D1449</f>
        <v>0</v>
      </c>
      <c r="R1449" s="5">
        <f>'90.1 Data-SI'!R1449*Convert!$B$6/Convert!$B$5/$D1449</f>
        <v>0</v>
      </c>
      <c r="S1449" s="5">
        <f>'90.1 Data-SI'!S1449*Convert!$B$6/Convert!$B$5/$D1449</f>
        <v>0</v>
      </c>
      <c r="T1449" s="5">
        <f>'90.1 Data-SI'!T1449*Convert!$B$6/Convert!$B$5/$D1449</f>
        <v>24.678953993221661</v>
      </c>
      <c r="U1449" s="5">
        <f>'90.1 Data-SI'!U1449*Convert!$B$7/Convert!$B$5/$D1449</f>
        <v>0</v>
      </c>
      <c r="V1449" s="5">
        <f>'90.1 Data-SI'!V1449*Convert!$B$6/Convert!$B$5/$D1449</f>
        <v>0</v>
      </c>
      <c r="W1449" s="5">
        <f>'90.1 Data-SI'!W1449*Convert!$B$6/Convert!$B$5/$D1449</f>
        <v>259.37311299492683</v>
      </c>
      <c r="X1449" s="5">
        <f>'90.1 Data-SI'!X1449*Convert!$B$7/Convert!$B$5/$D1449</f>
        <v>0.95361263134618413</v>
      </c>
      <c r="Y1449" s="5">
        <f t="shared" si="46"/>
        <v>260.326725626273</v>
      </c>
      <c r="Z1449" s="5">
        <f>'90.1 Data-SI'!Z1449*Convert!$B$6/Convert!$B$5/$D1449</f>
        <v>2.7860619958241375</v>
      </c>
      <c r="AA1449" s="5">
        <f>'90.1 Data-SI'!AA1449*Convert!$B$6/Convert!$B$5/$D1449</f>
        <v>555.50793525499535</v>
      </c>
      <c r="AB1449" s="5">
        <f t="shared" si="47"/>
        <v>558.29399725081953</v>
      </c>
    </row>
    <row r="1450" spans="1:28" x14ac:dyDescent="0.25">
      <c r="A1450" s="95">
        <v>2016</v>
      </c>
      <c r="B1450" s="95" t="s">
        <v>62</v>
      </c>
      <c r="C1450" s="52" t="s">
        <v>19</v>
      </c>
      <c r="D1450" s="5">
        <f>VLOOKUP(B1450,SWH!$A$4:$C$19,3,FALSE)</f>
        <v>2090.3200000000002</v>
      </c>
      <c r="E1450" s="5">
        <f>'90.1 Data-SI'!E1450*Convert!$B$6/Convert!$B$5/$D1450</f>
        <v>0</v>
      </c>
      <c r="F1450" s="5">
        <f>'90.1 Data-SI'!F1450*Convert!$B$7/Convert!$B$5/$D1450</f>
        <v>2.6073094603271803</v>
      </c>
      <c r="G1450" s="5">
        <f>'90.1 Data-SI'!G1450*Convert!$B$6/Convert!$B$5/$D1450</f>
        <v>149.72347668193279</v>
      </c>
      <c r="H1450" s="5">
        <f>'90.1 Data-SI'!H1450*Convert!$B$6/Convert!$B$5/$D1450</f>
        <v>189.75944007509744</v>
      </c>
      <c r="I1450" s="5">
        <f>'90.1 Data-SI'!I1450*Convert!$B$6/Convert!$B$5/$D1450</f>
        <v>24.965135587958883</v>
      </c>
      <c r="J1450" s="5">
        <f>'90.1 Data-SI'!J1450*Convert!$B$6/Convert!$B$5/$D1450</f>
        <v>53.932604949375104</v>
      </c>
      <c r="K1450" s="5">
        <f>'90.1 Data-SI'!K1450*Convert!$B$7/Convert!$B$5/$D1450</f>
        <v>0</v>
      </c>
      <c r="L1450" s="5">
        <f>'90.1 Data-SI'!L1450*Convert!$B$6/Convert!$B$5/$D1450</f>
        <v>0</v>
      </c>
      <c r="M1450" s="5">
        <f>'90.1 Data-SI'!M1450*Convert!$B$6/Convert!$B$5/$D1450</f>
        <v>40.608326582639123</v>
      </c>
      <c r="N1450" s="5">
        <f>'90.1 Data-SI'!N1450*Convert!$B$6/Convert!$B$5/$D1450</f>
        <v>0</v>
      </c>
      <c r="O1450" s="5">
        <f>'90.1 Data-SI'!O1450*Convert!$B$6/Convert!$B$5/$D1450</f>
        <v>0</v>
      </c>
      <c r="P1450" s="5">
        <f>'90.1 Data-SI'!P1450*Convert!$B$6/Convert!$B$5/$D1450</f>
        <v>0</v>
      </c>
      <c r="Q1450" s="5">
        <f>'90.1 Data-SI'!Q1450*Convert!$B$6/Convert!$B$5/$D1450</f>
        <v>0</v>
      </c>
      <c r="R1450" s="5">
        <f>'90.1 Data-SI'!R1450*Convert!$B$6/Convert!$B$5/$D1450</f>
        <v>0</v>
      </c>
      <c r="S1450" s="5">
        <f>'90.1 Data-SI'!S1450*Convert!$B$6/Convert!$B$5/$D1450</f>
        <v>0</v>
      </c>
      <c r="T1450" s="5">
        <f>'90.1 Data-SI'!T1450*Convert!$B$6/Convert!$B$5/$D1450</f>
        <v>25.175563231148022</v>
      </c>
      <c r="U1450" s="5">
        <f>'90.1 Data-SI'!U1450*Convert!$B$7/Convert!$B$5/$D1450</f>
        <v>0</v>
      </c>
      <c r="V1450" s="5">
        <f>'90.1 Data-SI'!V1450*Convert!$B$6/Convert!$B$5/$D1450</f>
        <v>0</v>
      </c>
      <c r="W1450" s="5">
        <f>'90.1 Data-SI'!W1450*Convert!$B$6/Convert!$B$5/$D1450</f>
        <v>190.3318032645719</v>
      </c>
      <c r="X1450" s="5">
        <f>'90.1 Data-SI'!X1450*Convert!$B$7/Convert!$B$5/$D1450</f>
        <v>2.6073094603271803</v>
      </c>
      <c r="Y1450" s="5">
        <f t="shared" si="46"/>
        <v>192.93911272489908</v>
      </c>
      <c r="Z1450" s="5">
        <f>'90.1 Data-SI'!Z1450*Convert!$B$6/Convert!$B$5/$D1450</f>
        <v>7.6174806834466606</v>
      </c>
      <c r="AA1450" s="5">
        <f>'90.1 Data-SI'!AA1450*Convert!$B$6/Convert!$B$5/$D1450</f>
        <v>491.78202779159807</v>
      </c>
      <c r="AB1450" s="5">
        <f t="shared" si="47"/>
        <v>499.39950847504474</v>
      </c>
    </row>
    <row r="1451" spans="1:28" x14ac:dyDescent="0.25">
      <c r="A1451" s="95">
        <v>2016</v>
      </c>
      <c r="B1451" s="95" t="s">
        <v>62</v>
      </c>
      <c r="C1451" s="52" t="s">
        <v>20</v>
      </c>
      <c r="D1451" s="5">
        <f>VLOOKUP(B1451,SWH!$A$4:$C$19,3,FALSE)</f>
        <v>2090.3200000000002</v>
      </c>
      <c r="E1451" s="5">
        <f>'90.1 Data-SI'!E1451*Convert!$B$6/Convert!$B$5/$D1451</f>
        <v>0</v>
      </c>
      <c r="F1451" s="5">
        <f>'90.1 Data-SI'!F1451*Convert!$B$7/Convert!$B$5/$D1451</f>
        <v>0.66119063109954446</v>
      </c>
      <c r="G1451" s="5">
        <f>'90.1 Data-SI'!G1451*Convert!$B$6/Convert!$B$5/$D1451</f>
        <v>116.71158801842141</v>
      </c>
      <c r="H1451" s="5">
        <f>'90.1 Data-SI'!H1451*Convert!$B$6/Convert!$B$5/$D1451</f>
        <v>189.75944007509744</v>
      </c>
      <c r="I1451" s="5">
        <f>'90.1 Data-SI'!I1451*Convert!$B$6/Convert!$B$5/$D1451</f>
        <v>24.99038690514158</v>
      </c>
      <c r="J1451" s="5">
        <f>'90.1 Data-SI'!J1451*Convert!$B$6/Convert!$B$5/$D1451</f>
        <v>53.932604949375104</v>
      </c>
      <c r="K1451" s="5">
        <f>'90.1 Data-SI'!K1451*Convert!$B$7/Convert!$B$5/$D1451</f>
        <v>0</v>
      </c>
      <c r="L1451" s="5">
        <f>'90.1 Data-SI'!L1451*Convert!$B$6/Convert!$B$5/$D1451</f>
        <v>0</v>
      </c>
      <c r="M1451" s="5">
        <f>'90.1 Data-SI'!M1451*Convert!$B$6/Convert!$B$5/$D1451</f>
        <v>49.644089581180545</v>
      </c>
      <c r="N1451" s="5">
        <f>'90.1 Data-SI'!N1451*Convert!$B$6/Convert!$B$5/$D1451</f>
        <v>0</v>
      </c>
      <c r="O1451" s="5">
        <f>'90.1 Data-SI'!O1451*Convert!$B$6/Convert!$B$5/$D1451</f>
        <v>0</v>
      </c>
      <c r="P1451" s="5">
        <f>'90.1 Data-SI'!P1451*Convert!$B$6/Convert!$B$5/$D1451</f>
        <v>0</v>
      </c>
      <c r="Q1451" s="5">
        <f>'90.1 Data-SI'!Q1451*Convert!$B$6/Convert!$B$5/$D1451</f>
        <v>0</v>
      </c>
      <c r="R1451" s="5">
        <f>'90.1 Data-SI'!R1451*Convert!$B$6/Convert!$B$5/$D1451</f>
        <v>0</v>
      </c>
      <c r="S1451" s="5">
        <f>'90.1 Data-SI'!S1451*Convert!$B$6/Convert!$B$5/$D1451</f>
        <v>0</v>
      </c>
      <c r="T1451" s="5">
        <f>'90.1 Data-SI'!T1451*Convert!$B$6/Convert!$B$5/$D1451</f>
        <v>25.205023101194499</v>
      </c>
      <c r="U1451" s="5">
        <f>'90.1 Data-SI'!U1451*Convert!$B$7/Convert!$B$5/$D1451</f>
        <v>0</v>
      </c>
      <c r="V1451" s="5">
        <f>'90.1 Data-SI'!V1451*Convert!$B$6/Convert!$B$5/$D1451</f>
        <v>0</v>
      </c>
      <c r="W1451" s="5">
        <f>'90.1 Data-SI'!W1451*Convert!$B$6/Convert!$B$5/$D1451</f>
        <v>166.35567759960196</v>
      </c>
      <c r="X1451" s="5">
        <f>'90.1 Data-SI'!X1451*Convert!$B$7/Convert!$B$5/$D1451</f>
        <v>0.66119063109954446</v>
      </c>
      <c r="Y1451" s="5">
        <f t="shared" si="46"/>
        <v>167.0168682307015</v>
      </c>
      <c r="Z1451" s="5">
        <f>'90.1 Data-SI'!Z1451*Convert!$B$6/Convert!$B$5/$D1451</f>
        <v>1.9317257644762522</v>
      </c>
      <c r="AA1451" s="5">
        <f>'90.1 Data-SI'!AA1451*Convert!$B$6/Convert!$B$5/$D1451</f>
        <v>462.17906694775058</v>
      </c>
      <c r="AB1451" s="5">
        <f t="shared" si="47"/>
        <v>464.11079271222684</v>
      </c>
    </row>
    <row r="1452" spans="1:28" x14ac:dyDescent="0.25">
      <c r="A1452" s="95">
        <v>2016</v>
      </c>
      <c r="B1452" s="95" t="s">
        <v>62</v>
      </c>
      <c r="C1452" s="52" t="s">
        <v>3</v>
      </c>
      <c r="D1452" s="5">
        <f>VLOOKUP(B1452,SWH!$A$4:$C$19,3,FALSE)</f>
        <v>2090.3200000000002</v>
      </c>
      <c r="E1452" s="5">
        <f>'90.1 Data-SI'!E1452*Convert!$B$6/Convert!$B$5/$D1452</f>
        <v>0</v>
      </c>
      <c r="F1452" s="5">
        <f>'90.1 Data-SI'!F1452*Convert!$B$7/Convert!$B$5/$D1452</f>
        <v>26.146560228949529</v>
      </c>
      <c r="G1452" s="5">
        <f>'90.1 Data-SI'!G1452*Convert!$B$6/Convert!$B$5/$D1452</f>
        <v>76.486239746386502</v>
      </c>
      <c r="H1452" s="5">
        <f>'90.1 Data-SI'!H1452*Convert!$B$6/Convert!$B$5/$D1452</f>
        <v>189.75944007509744</v>
      </c>
      <c r="I1452" s="5">
        <f>'90.1 Data-SI'!I1452*Convert!$B$6/Convert!$B$5/$D1452</f>
        <v>24.981969799414014</v>
      </c>
      <c r="J1452" s="5">
        <f>'90.1 Data-SI'!J1452*Convert!$B$6/Convert!$B$5/$D1452</f>
        <v>53.932604949375104</v>
      </c>
      <c r="K1452" s="5">
        <f>'90.1 Data-SI'!K1452*Convert!$B$7/Convert!$B$5/$D1452</f>
        <v>0</v>
      </c>
      <c r="L1452" s="5">
        <f>'90.1 Data-SI'!L1452*Convert!$B$6/Convert!$B$5/$D1452</f>
        <v>0</v>
      </c>
      <c r="M1452" s="5">
        <f>'90.1 Data-SI'!M1452*Convert!$B$6/Convert!$B$5/$D1452</f>
        <v>36.938468485420621</v>
      </c>
      <c r="N1452" s="5">
        <f>'90.1 Data-SI'!N1452*Convert!$B$6/Convert!$B$5/$D1452</f>
        <v>0</v>
      </c>
      <c r="O1452" s="5">
        <f>'90.1 Data-SI'!O1452*Convert!$B$6/Convert!$B$5/$D1452</f>
        <v>0</v>
      </c>
      <c r="P1452" s="5">
        <f>'90.1 Data-SI'!P1452*Convert!$B$6/Convert!$B$5/$D1452</f>
        <v>0</v>
      </c>
      <c r="Q1452" s="5">
        <f>'90.1 Data-SI'!Q1452*Convert!$B$6/Convert!$B$5/$D1452</f>
        <v>0</v>
      </c>
      <c r="R1452" s="5">
        <f>'90.1 Data-SI'!R1452*Convert!$B$6/Convert!$B$5/$D1452</f>
        <v>0</v>
      </c>
      <c r="S1452" s="5">
        <f>'90.1 Data-SI'!S1452*Convert!$B$6/Convert!$B$5/$D1452</f>
        <v>0</v>
      </c>
      <c r="T1452" s="5">
        <f>'90.1 Data-SI'!T1452*Convert!$B$6/Convert!$B$5/$D1452</f>
        <v>26.088819202588862</v>
      </c>
      <c r="U1452" s="5">
        <f>'90.1 Data-SI'!U1452*Convert!$B$7/Convert!$B$5/$D1452</f>
        <v>0</v>
      </c>
      <c r="V1452" s="5">
        <f>'90.1 Data-SI'!V1452*Convert!$B$6/Convert!$B$5/$D1452</f>
        <v>0</v>
      </c>
      <c r="W1452" s="5">
        <f>'90.1 Data-SI'!W1452*Convert!$B$6/Convert!$B$5/$D1452</f>
        <v>113.42470823180713</v>
      </c>
      <c r="X1452" s="5">
        <f>'90.1 Data-SI'!X1452*Convert!$B$7/Convert!$B$5/$D1452</f>
        <v>26.146560228949529</v>
      </c>
      <c r="Y1452" s="5">
        <f t="shared" si="46"/>
        <v>139.57126846075667</v>
      </c>
      <c r="Z1452" s="5">
        <f>'90.1 Data-SI'!Z1452*Convert!$B$6/Convert!$B$5/$D1452</f>
        <v>76.389443030519502</v>
      </c>
      <c r="AA1452" s="5">
        <f>'90.1 Data-SI'!AA1452*Convert!$B$6/Convert!$B$5/$D1452</f>
        <v>484.57698528880201</v>
      </c>
      <c r="AB1452" s="5">
        <f t="shared" si="47"/>
        <v>560.96642831932149</v>
      </c>
    </row>
    <row r="1453" spans="1:28" x14ac:dyDescent="0.25">
      <c r="A1453" s="95">
        <v>2016</v>
      </c>
      <c r="B1453" s="95" t="s">
        <v>62</v>
      </c>
      <c r="C1453" s="52" t="s">
        <v>7</v>
      </c>
      <c r="D1453" s="5">
        <f>VLOOKUP(B1453,SWH!$A$4:$C$19,3,FALSE)</f>
        <v>2090.3200000000002</v>
      </c>
      <c r="E1453" s="5">
        <f>'90.1 Data-SI'!E1453*Convert!$B$6/Convert!$B$5/$D1453</f>
        <v>0</v>
      </c>
      <c r="F1453" s="5">
        <f>'90.1 Data-SI'!F1453*Convert!$B$7/Convert!$B$5/$D1453</f>
        <v>6.6464783701379053</v>
      </c>
      <c r="G1453" s="5">
        <f>'90.1 Data-SI'!G1453*Convert!$B$6/Convert!$B$5/$D1453</f>
        <v>71.911542783454721</v>
      </c>
      <c r="H1453" s="5">
        <f>'90.1 Data-SI'!H1453*Convert!$B$6/Convert!$B$5/$D1453</f>
        <v>189.75944007509744</v>
      </c>
      <c r="I1453" s="5">
        <f>'90.1 Data-SI'!I1453*Convert!$B$6/Convert!$B$5/$D1453</f>
        <v>24.981969799414014</v>
      </c>
      <c r="J1453" s="5">
        <f>'90.1 Data-SI'!J1453*Convert!$B$6/Convert!$B$5/$D1453</f>
        <v>53.932604949375104</v>
      </c>
      <c r="K1453" s="5">
        <f>'90.1 Data-SI'!K1453*Convert!$B$7/Convert!$B$5/$D1453</f>
        <v>0</v>
      </c>
      <c r="L1453" s="5">
        <f>'90.1 Data-SI'!L1453*Convert!$B$6/Convert!$B$5/$D1453</f>
        <v>0</v>
      </c>
      <c r="M1453" s="5">
        <f>'90.1 Data-SI'!M1453*Convert!$B$6/Convert!$B$5/$D1453</f>
        <v>55.460309638928216</v>
      </c>
      <c r="N1453" s="5">
        <f>'90.1 Data-SI'!N1453*Convert!$B$6/Convert!$B$5/$D1453</f>
        <v>0</v>
      </c>
      <c r="O1453" s="5">
        <f>'90.1 Data-SI'!O1453*Convert!$B$6/Convert!$B$5/$D1453</f>
        <v>0</v>
      </c>
      <c r="P1453" s="5">
        <f>'90.1 Data-SI'!P1453*Convert!$B$6/Convert!$B$5/$D1453</f>
        <v>0</v>
      </c>
      <c r="Q1453" s="5">
        <f>'90.1 Data-SI'!Q1453*Convert!$B$6/Convert!$B$5/$D1453</f>
        <v>0</v>
      </c>
      <c r="R1453" s="5">
        <f>'90.1 Data-SI'!R1453*Convert!$B$6/Convert!$B$5/$D1453</f>
        <v>0</v>
      </c>
      <c r="S1453" s="5">
        <f>'90.1 Data-SI'!S1453*Convert!$B$6/Convert!$B$5/$D1453</f>
        <v>0</v>
      </c>
      <c r="T1453" s="5">
        <f>'90.1 Data-SI'!T1453*Convert!$B$6/Convert!$B$5/$D1453</f>
        <v>25.844723136489463</v>
      </c>
      <c r="U1453" s="5">
        <f>'90.1 Data-SI'!U1453*Convert!$B$7/Convert!$B$5/$D1453</f>
        <v>0</v>
      </c>
      <c r="V1453" s="5">
        <f>'90.1 Data-SI'!V1453*Convert!$B$6/Convert!$B$5/$D1453</f>
        <v>0</v>
      </c>
      <c r="W1453" s="5">
        <f>'90.1 Data-SI'!W1453*Convert!$B$6/Convert!$B$5/$D1453</f>
        <v>127.37185242238293</v>
      </c>
      <c r="X1453" s="5">
        <f>'90.1 Data-SI'!X1453*Convert!$B$7/Convert!$B$5/$D1453</f>
        <v>6.6464783701379053</v>
      </c>
      <c r="Y1453" s="5">
        <f t="shared" si="46"/>
        <v>134.01833079252083</v>
      </c>
      <c r="Z1453" s="5">
        <f>'90.1 Data-SI'!Z1453*Convert!$B$6/Convert!$B$5/$D1453</f>
        <v>19.418262913493312</v>
      </c>
      <c r="AA1453" s="5">
        <f>'90.1 Data-SI'!AA1453*Convert!$B$6/Convert!$B$5/$D1453</f>
        <v>441.31306184911614</v>
      </c>
      <c r="AB1453" s="5">
        <f t="shared" si="47"/>
        <v>460.73132476260946</v>
      </c>
    </row>
    <row r="1454" spans="1:28" x14ac:dyDescent="0.25">
      <c r="A1454" s="95">
        <v>2016</v>
      </c>
      <c r="B1454" s="95" t="s">
        <v>62</v>
      </c>
      <c r="C1454" s="52" t="s">
        <v>17</v>
      </c>
      <c r="D1454" s="5">
        <f>VLOOKUP(B1454,SWH!$A$4:$C$19,3,FALSE)</f>
        <v>2090.3200000000002</v>
      </c>
      <c r="E1454" s="5">
        <f>'90.1 Data-SI'!E1454*Convert!$B$6/Convert!$B$5/$D1454</f>
        <v>0</v>
      </c>
      <c r="F1454" s="5">
        <f>'90.1 Data-SI'!F1454*Convert!$B$7/Convert!$B$5/$D1454</f>
        <v>0.99682770527425879</v>
      </c>
      <c r="G1454" s="5">
        <f>'90.1 Data-SI'!G1454*Convert!$B$6/Convert!$B$5/$D1454</f>
        <v>30.14586416327537</v>
      </c>
      <c r="H1454" s="5">
        <f>'90.1 Data-SI'!H1454*Convert!$B$6/Convert!$B$5/$D1454</f>
        <v>189.75944007509744</v>
      </c>
      <c r="I1454" s="5">
        <f>'90.1 Data-SI'!I1454*Convert!$B$6/Convert!$B$5/$D1454</f>
        <v>25.066140856689671</v>
      </c>
      <c r="J1454" s="5">
        <f>'90.1 Data-SI'!J1454*Convert!$B$6/Convert!$B$5/$D1454</f>
        <v>53.932604949375104</v>
      </c>
      <c r="K1454" s="5">
        <f>'90.1 Data-SI'!K1454*Convert!$B$7/Convert!$B$5/$D1454</f>
        <v>0</v>
      </c>
      <c r="L1454" s="5">
        <f>'90.1 Data-SI'!L1454*Convert!$B$6/Convert!$B$5/$D1454</f>
        <v>0</v>
      </c>
      <c r="M1454" s="5">
        <f>'90.1 Data-SI'!M1454*Convert!$B$6/Convert!$B$5/$D1454</f>
        <v>66.158451018663797</v>
      </c>
      <c r="N1454" s="5">
        <f>'90.1 Data-SI'!N1454*Convert!$B$6/Convert!$B$5/$D1454</f>
        <v>0</v>
      </c>
      <c r="O1454" s="5">
        <f>'90.1 Data-SI'!O1454*Convert!$B$6/Convert!$B$5/$D1454</f>
        <v>0</v>
      </c>
      <c r="P1454" s="5">
        <f>'90.1 Data-SI'!P1454*Convert!$B$6/Convert!$B$5/$D1454</f>
        <v>0</v>
      </c>
      <c r="Q1454" s="5">
        <f>'90.1 Data-SI'!Q1454*Convert!$B$6/Convert!$B$5/$D1454</f>
        <v>0</v>
      </c>
      <c r="R1454" s="5">
        <f>'90.1 Data-SI'!R1454*Convert!$B$6/Convert!$B$5/$D1454</f>
        <v>0</v>
      </c>
      <c r="S1454" s="5">
        <f>'90.1 Data-SI'!S1454*Convert!$B$6/Convert!$B$5/$D1454</f>
        <v>0</v>
      </c>
      <c r="T1454" s="5">
        <f>'90.1 Data-SI'!T1454*Convert!$B$6/Convert!$B$5/$D1454</f>
        <v>26.130904731226689</v>
      </c>
      <c r="U1454" s="5">
        <f>'90.1 Data-SI'!U1454*Convert!$B$7/Convert!$B$5/$D1454</f>
        <v>0</v>
      </c>
      <c r="V1454" s="5">
        <f>'90.1 Data-SI'!V1454*Convert!$B$6/Convert!$B$5/$D1454</f>
        <v>0</v>
      </c>
      <c r="W1454" s="5">
        <f>'90.1 Data-SI'!W1454*Convert!$B$6/Convert!$B$5/$D1454</f>
        <v>96.30431518193916</v>
      </c>
      <c r="X1454" s="5">
        <f>'90.1 Data-SI'!X1454*Convert!$B$7/Convert!$B$5/$D1454</f>
        <v>0.99682770527425879</v>
      </c>
      <c r="Y1454" s="5">
        <f t="shared" si="46"/>
        <v>97.301142887213416</v>
      </c>
      <c r="Z1454" s="5">
        <f>'90.1 Data-SI'!Z1454*Convert!$B$6/Convert!$B$5/$D1454</f>
        <v>2.912318581737618</v>
      </c>
      <c r="AA1454" s="5">
        <f>'90.1 Data-SI'!AA1454*Convert!$B$6/Convert!$B$5/$D1454</f>
        <v>394.10993292892948</v>
      </c>
      <c r="AB1454" s="5">
        <f t="shared" si="47"/>
        <v>397.0222515106671</v>
      </c>
    </row>
    <row r="1455" spans="1:28" x14ac:dyDescent="0.25">
      <c r="A1455" s="95">
        <v>2016</v>
      </c>
      <c r="B1455" s="95" t="s">
        <v>62</v>
      </c>
      <c r="C1455" s="52" t="s">
        <v>14</v>
      </c>
      <c r="D1455" s="5">
        <f>VLOOKUP(B1455,SWH!$A$4:$C$19,3,FALSE)</f>
        <v>2090.3200000000002</v>
      </c>
      <c r="E1455" s="5">
        <f>'90.1 Data-SI'!E1455*Convert!$B$6/Convert!$B$5/$D1455</f>
        <v>0</v>
      </c>
      <c r="F1455" s="5">
        <f>'90.1 Data-SI'!F1455*Convert!$B$7/Convert!$B$5/$D1455</f>
        <v>64.227683374369064</v>
      </c>
      <c r="G1455" s="5">
        <f>'90.1 Data-SI'!G1455*Convert!$B$6/Convert!$B$5/$D1455</f>
        <v>48.638245446736484</v>
      </c>
      <c r="H1455" s="5">
        <f>'90.1 Data-SI'!H1455*Convert!$B$6/Convert!$B$5/$D1455</f>
        <v>189.75944007509744</v>
      </c>
      <c r="I1455" s="5">
        <f>'90.1 Data-SI'!I1455*Convert!$B$6/Convert!$B$5/$D1455</f>
        <v>25.112434938191281</v>
      </c>
      <c r="J1455" s="5">
        <f>'90.1 Data-SI'!J1455*Convert!$B$6/Convert!$B$5/$D1455</f>
        <v>53.932604949375104</v>
      </c>
      <c r="K1455" s="5">
        <f>'90.1 Data-SI'!K1455*Convert!$B$7/Convert!$B$5/$D1455</f>
        <v>0</v>
      </c>
      <c r="L1455" s="5">
        <f>'90.1 Data-SI'!L1455*Convert!$B$6/Convert!$B$5/$D1455</f>
        <v>0</v>
      </c>
      <c r="M1455" s="5">
        <f>'90.1 Data-SI'!M1455*Convert!$B$6/Convert!$B$5/$D1455</f>
        <v>36.984762566922228</v>
      </c>
      <c r="N1455" s="5">
        <f>'90.1 Data-SI'!N1455*Convert!$B$6/Convert!$B$5/$D1455</f>
        <v>0</v>
      </c>
      <c r="O1455" s="5">
        <f>'90.1 Data-SI'!O1455*Convert!$B$6/Convert!$B$5/$D1455</f>
        <v>0</v>
      </c>
      <c r="P1455" s="5">
        <f>'90.1 Data-SI'!P1455*Convert!$B$6/Convert!$B$5/$D1455</f>
        <v>0</v>
      </c>
      <c r="Q1455" s="5">
        <f>'90.1 Data-SI'!Q1455*Convert!$B$6/Convert!$B$5/$D1455</f>
        <v>0</v>
      </c>
      <c r="R1455" s="5">
        <f>'90.1 Data-SI'!R1455*Convert!$B$6/Convert!$B$5/$D1455</f>
        <v>0</v>
      </c>
      <c r="S1455" s="5">
        <f>'90.1 Data-SI'!S1455*Convert!$B$6/Convert!$B$5/$D1455</f>
        <v>0</v>
      </c>
      <c r="T1455" s="5">
        <f>'90.1 Data-SI'!T1455*Convert!$B$6/Convert!$B$5/$D1455</f>
        <v>26.800064636568134</v>
      </c>
      <c r="U1455" s="5">
        <f>'90.1 Data-SI'!U1455*Convert!$B$7/Convert!$B$5/$D1455</f>
        <v>0</v>
      </c>
      <c r="V1455" s="5">
        <f>'90.1 Data-SI'!V1455*Convert!$B$6/Convert!$B$5/$D1455</f>
        <v>0</v>
      </c>
      <c r="W1455" s="5">
        <f>'90.1 Data-SI'!W1455*Convert!$B$6/Convert!$B$5/$D1455</f>
        <v>85.623008013658705</v>
      </c>
      <c r="X1455" s="5">
        <f>'90.1 Data-SI'!X1455*Convert!$B$7/Convert!$B$5/$D1455</f>
        <v>64.227683374369064</v>
      </c>
      <c r="Y1455" s="5">
        <f t="shared" si="46"/>
        <v>149.85069138802777</v>
      </c>
      <c r="Z1455" s="5">
        <f>'90.1 Data-SI'!Z1455*Convert!$B$6/Convert!$B$5/$D1455</f>
        <v>187.64674653747855</v>
      </c>
      <c r="AA1455" s="5">
        <f>'90.1 Data-SI'!AA1455*Convert!$B$6/Convert!$B$5/$D1455</f>
        <v>568.87429915036921</v>
      </c>
      <c r="AB1455" s="5">
        <f t="shared" si="47"/>
        <v>756.52104568784773</v>
      </c>
    </row>
    <row r="1456" spans="1:28" x14ac:dyDescent="0.25">
      <c r="A1456" s="95">
        <v>2016</v>
      </c>
      <c r="B1456" s="95" t="s">
        <v>62</v>
      </c>
      <c r="C1456" s="52" t="s">
        <v>2</v>
      </c>
      <c r="D1456" s="5">
        <f>VLOOKUP(B1456,SWH!$A$4:$C$19,3,FALSE)</f>
        <v>2090.3200000000002</v>
      </c>
      <c r="E1456" s="5">
        <f>'90.1 Data-SI'!E1456*Convert!$B$6/Convert!$B$5/$D1456</f>
        <v>0</v>
      </c>
      <c r="F1456" s="5">
        <f>'90.1 Data-SI'!F1456*Convert!$B$7/Convert!$B$5/$D1456</f>
        <v>16.418847087739891</v>
      </c>
      <c r="G1456" s="5">
        <f>'90.1 Data-SI'!G1456*Convert!$B$6/Convert!$B$5/$D1456</f>
        <v>46.984284171269891</v>
      </c>
      <c r="H1456" s="5">
        <f>'90.1 Data-SI'!H1456*Convert!$B$6/Convert!$B$5/$D1456</f>
        <v>189.75944007509744</v>
      </c>
      <c r="I1456" s="5">
        <f>'90.1 Data-SI'!I1456*Convert!$B$6/Convert!$B$5/$D1456</f>
        <v>24.981969799414014</v>
      </c>
      <c r="J1456" s="5">
        <f>'90.1 Data-SI'!J1456*Convert!$B$6/Convert!$B$5/$D1456</f>
        <v>53.932604949375104</v>
      </c>
      <c r="K1456" s="5">
        <f>'90.1 Data-SI'!K1456*Convert!$B$7/Convert!$B$5/$D1456</f>
        <v>0</v>
      </c>
      <c r="L1456" s="5">
        <f>'90.1 Data-SI'!L1456*Convert!$B$6/Convert!$B$5/$D1456</f>
        <v>0</v>
      </c>
      <c r="M1456" s="5">
        <f>'90.1 Data-SI'!M1456*Convert!$B$6/Convert!$B$5/$D1456</f>
        <v>65.371451633136445</v>
      </c>
      <c r="N1456" s="5">
        <f>'90.1 Data-SI'!N1456*Convert!$B$6/Convert!$B$5/$D1456</f>
        <v>0</v>
      </c>
      <c r="O1456" s="5">
        <f>'90.1 Data-SI'!O1456*Convert!$B$6/Convert!$B$5/$D1456</f>
        <v>0</v>
      </c>
      <c r="P1456" s="5">
        <f>'90.1 Data-SI'!P1456*Convert!$B$6/Convert!$B$5/$D1456</f>
        <v>0</v>
      </c>
      <c r="Q1456" s="5">
        <f>'90.1 Data-SI'!Q1456*Convert!$B$6/Convert!$B$5/$D1456</f>
        <v>0</v>
      </c>
      <c r="R1456" s="5">
        <f>'90.1 Data-SI'!R1456*Convert!$B$6/Convert!$B$5/$D1456</f>
        <v>0</v>
      </c>
      <c r="S1456" s="5">
        <f>'90.1 Data-SI'!S1456*Convert!$B$6/Convert!$B$5/$D1456</f>
        <v>0</v>
      </c>
      <c r="T1456" s="5">
        <f>'90.1 Data-SI'!T1456*Convert!$B$6/Convert!$B$5/$D1456</f>
        <v>26.555968570468739</v>
      </c>
      <c r="U1456" s="5">
        <f>'90.1 Data-SI'!U1456*Convert!$B$7/Convert!$B$5/$D1456</f>
        <v>0</v>
      </c>
      <c r="V1456" s="5">
        <f>'90.1 Data-SI'!V1456*Convert!$B$6/Convert!$B$5/$D1456</f>
        <v>0</v>
      </c>
      <c r="W1456" s="5">
        <f>'90.1 Data-SI'!W1456*Convert!$B$6/Convert!$B$5/$D1456</f>
        <v>112.35573580440634</v>
      </c>
      <c r="X1456" s="5">
        <f>'90.1 Data-SI'!X1456*Convert!$B$7/Convert!$B$5/$D1456</f>
        <v>16.418847087739891</v>
      </c>
      <c r="Y1456" s="5">
        <f t="shared" si="46"/>
        <v>128.77458289214621</v>
      </c>
      <c r="Z1456" s="5">
        <f>'90.1 Data-SI'!Z1456*Convert!$B$6/Convert!$B$5/$D1456</f>
        <v>47.969085541395039</v>
      </c>
      <c r="AA1456" s="5">
        <f>'90.1 Data-SI'!AA1456*Convert!$B$6/Convert!$B$5/$D1456</f>
        <v>455.55480474015673</v>
      </c>
      <c r="AB1456" s="5">
        <f t="shared" si="47"/>
        <v>503.52389028155176</v>
      </c>
    </row>
    <row r="1457" spans="1:28" x14ac:dyDescent="0.25">
      <c r="A1457" s="95">
        <v>2016</v>
      </c>
      <c r="B1457" s="95" t="s">
        <v>62</v>
      </c>
      <c r="C1457" s="52" t="s">
        <v>18</v>
      </c>
      <c r="D1457" s="5">
        <f>VLOOKUP(B1457,SWH!$A$4:$C$19,3,FALSE)</f>
        <v>2090.3200000000002</v>
      </c>
      <c r="E1457" s="5">
        <f>'90.1 Data-SI'!E1457*Convert!$B$6/Convert!$B$5/$D1457</f>
        <v>0</v>
      </c>
      <c r="F1457" s="5">
        <f>'90.1 Data-SI'!F1457*Convert!$B$7/Convert!$B$5/$D1457</f>
        <v>40.887221945815838</v>
      </c>
      <c r="G1457" s="5">
        <f>'90.1 Data-SI'!G1457*Convert!$B$6/Convert!$B$5/$D1457</f>
        <v>14.102860646535776</v>
      </c>
      <c r="H1457" s="5">
        <f>'90.1 Data-SI'!H1457*Convert!$B$6/Convert!$B$5/$D1457</f>
        <v>189.75944007509744</v>
      </c>
      <c r="I1457" s="5">
        <f>'90.1 Data-SI'!I1457*Convert!$B$6/Convert!$B$5/$D1457</f>
        <v>25.129269149646412</v>
      </c>
      <c r="J1457" s="5">
        <f>'90.1 Data-SI'!J1457*Convert!$B$6/Convert!$B$5/$D1457</f>
        <v>53.932604949375104</v>
      </c>
      <c r="K1457" s="5">
        <f>'90.1 Data-SI'!K1457*Convert!$B$7/Convert!$B$5/$D1457</f>
        <v>0</v>
      </c>
      <c r="L1457" s="5">
        <f>'90.1 Data-SI'!L1457*Convert!$B$6/Convert!$B$5/$D1457</f>
        <v>0</v>
      </c>
      <c r="M1457" s="5">
        <f>'90.1 Data-SI'!M1457*Convert!$B$6/Convert!$B$5/$D1457</f>
        <v>66.52880367067668</v>
      </c>
      <c r="N1457" s="5">
        <f>'90.1 Data-SI'!N1457*Convert!$B$6/Convert!$B$5/$D1457</f>
        <v>0</v>
      </c>
      <c r="O1457" s="5">
        <f>'90.1 Data-SI'!O1457*Convert!$B$6/Convert!$B$5/$D1457</f>
        <v>0</v>
      </c>
      <c r="P1457" s="5">
        <f>'90.1 Data-SI'!P1457*Convert!$B$6/Convert!$B$5/$D1457</f>
        <v>0</v>
      </c>
      <c r="Q1457" s="5">
        <f>'90.1 Data-SI'!Q1457*Convert!$B$6/Convert!$B$5/$D1457</f>
        <v>0</v>
      </c>
      <c r="R1457" s="5">
        <f>'90.1 Data-SI'!R1457*Convert!$B$6/Convert!$B$5/$D1457</f>
        <v>0</v>
      </c>
      <c r="S1457" s="5">
        <f>'90.1 Data-SI'!S1457*Convert!$B$6/Convert!$B$5/$D1457</f>
        <v>0</v>
      </c>
      <c r="T1457" s="5">
        <f>'90.1 Data-SI'!T1457*Convert!$B$6/Convert!$B$5/$D1457</f>
        <v>27.010492279757273</v>
      </c>
      <c r="U1457" s="5">
        <f>'90.1 Data-SI'!U1457*Convert!$B$7/Convert!$B$5/$D1457</f>
        <v>0</v>
      </c>
      <c r="V1457" s="5">
        <f>'90.1 Data-SI'!V1457*Convert!$B$6/Convert!$B$5/$D1457</f>
        <v>0</v>
      </c>
      <c r="W1457" s="5">
        <f>'90.1 Data-SI'!W1457*Convert!$B$6/Convert!$B$5/$D1457</f>
        <v>80.631664317212454</v>
      </c>
      <c r="X1457" s="5">
        <f>'90.1 Data-SI'!X1457*Convert!$B$7/Convert!$B$5/$D1457</f>
        <v>40.887221945815838</v>
      </c>
      <c r="Y1457" s="5">
        <f t="shared" si="46"/>
        <v>121.51888626302829</v>
      </c>
      <c r="Z1457" s="5">
        <f>'90.1 Data-SI'!Z1457*Convert!$B$6/Convert!$B$5/$D1457</f>
        <v>119.45556448560772</v>
      </c>
      <c r="AA1457" s="5">
        <f>'90.1 Data-SI'!AA1457*Convert!$B$6/Convert!$B$5/$D1457</f>
        <v>495.91903525669642</v>
      </c>
      <c r="AB1457" s="5">
        <f t="shared" si="47"/>
        <v>615.3745997423041</v>
      </c>
    </row>
    <row r="1458" spans="1:28" x14ac:dyDescent="0.25">
      <c r="A1458" s="95">
        <v>2016</v>
      </c>
      <c r="B1458" s="95" t="s">
        <v>62</v>
      </c>
      <c r="C1458" s="52" t="s">
        <v>4</v>
      </c>
      <c r="D1458" s="5">
        <f>VLOOKUP(B1458,SWH!$A$4:$C$19,3,FALSE)</f>
        <v>2090.3200000000002</v>
      </c>
      <c r="E1458" s="5">
        <f>'90.1 Data-SI'!E1458*Convert!$B$6/Convert!$B$5/$D1458</f>
        <v>0</v>
      </c>
      <c r="F1458" s="5">
        <f>'90.1 Data-SI'!F1458*Convert!$B$7/Convert!$B$5/$D1458</f>
        <v>94.898861843588008</v>
      </c>
      <c r="G1458" s="5">
        <f>'90.1 Data-SI'!G1458*Convert!$B$6/Convert!$B$5/$D1458</f>
        <v>26.025690909632125</v>
      </c>
      <c r="H1458" s="5">
        <f>'90.1 Data-SI'!H1458*Convert!$B$6/Convert!$B$5/$D1458</f>
        <v>189.75944007509744</v>
      </c>
      <c r="I1458" s="5">
        <f>'90.1 Data-SI'!I1458*Convert!$B$6/Convert!$B$5/$D1458</f>
        <v>25.024055328051844</v>
      </c>
      <c r="J1458" s="5">
        <f>'90.1 Data-SI'!J1458*Convert!$B$6/Convert!$B$5/$D1458</f>
        <v>53.932604949375104</v>
      </c>
      <c r="K1458" s="5">
        <f>'90.1 Data-SI'!K1458*Convert!$B$7/Convert!$B$5/$D1458</f>
        <v>0</v>
      </c>
      <c r="L1458" s="5">
        <f>'90.1 Data-SI'!L1458*Convert!$B$6/Convert!$B$5/$D1458</f>
        <v>0</v>
      </c>
      <c r="M1458" s="5">
        <f>'90.1 Data-SI'!M1458*Convert!$B$6/Convert!$B$5/$D1458</f>
        <v>50.351126462296044</v>
      </c>
      <c r="N1458" s="5">
        <f>'90.1 Data-SI'!N1458*Convert!$B$6/Convert!$B$5/$D1458</f>
        <v>0</v>
      </c>
      <c r="O1458" s="5">
        <f>'90.1 Data-SI'!O1458*Convert!$B$6/Convert!$B$5/$D1458</f>
        <v>0</v>
      </c>
      <c r="P1458" s="5">
        <f>'90.1 Data-SI'!P1458*Convert!$B$6/Convert!$B$5/$D1458</f>
        <v>0</v>
      </c>
      <c r="Q1458" s="5">
        <f>'90.1 Data-SI'!Q1458*Convert!$B$6/Convert!$B$5/$D1458</f>
        <v>0</v>
      </c>
      <c r="R1458" s="5">
        <f>'90.1 Data-SI'!R1458*Convert!$B$6/Convert!$B$5/$D1458</f>
        <v>0</v>
      </c>
      <c r="S1458" s="5">
        <f>'90.1 Data-SI'!S1458*Convert!$B$6/Convert!$B$5/$D1458</f>
        <v>0</v>
      </c>
      <c r="T1458" s="5">
        <f>'90.1 Data-SI'!T1458*Convert!$B$6/Convert!$B$5/$D1458</f>
        <v>27.385053484633922</v>
      </c>
      <c r="U1458" s="5">
        <f>'90.1 Data-SI'!U1458*Convert!$B$7/Convert!$B$5/$D1458</f>
        <v>0</v>
      </c>
      <c r="V1458" s="5">
        <f>'90.1 Data-SI'!V1458*Convert!$B$6/Convert!$B$5/$D1458</f>
        <v>0</v>
      </c>
      <c r="W1458" s="5">
        <f>'90.1 Data-SI'!W1458*Convert!$B$6/Convert!$B$5/$D1458</f>
        <v>76.376817371928155</v>
      </c>
      <c r="X1458" s="5">
        <f>'90.1 Data-SI'!X1458*Convert!$B$7/Convert!$B$5/$D1458</f>
        <v>94.898861843588008</v>
      </c>
      <c r="Y1458" s="5">
        <f t="shared" si="46"/>
        <v>171.27567921551616</v>
      </c>
      <c r="Z1458" s="5">
        <f>'90.1 Data-SI'!Z1458*Convert!$B$6/Convert!$B$5/$D1458</f>
        <v>277.25525411313947</v>
      </c>
      <c r="AA1458" s="5">
        <f>'90.1 Data-SI'!AA1458*Convert!$B$6/Convert!$B$5/$D1458</f>
        <v>649.73322532222596</v>
      </c>
      <c r="AB1458" s="5">
        <f t="shared" si="47"/>
        <v>926.98847943536543</v>
      </c>
    </row>
    <row r="1459" spans="1:28" x14ac:dyDescent="0.25">
      <c r="A1459" s="95">
        <v>2016</v>
      </c>
      <c r="B1459" s="95" t="s">
        <v>62</v>
      </c>
      <c r="C1459" s="52" t="s">
        <v>5</v>
      </c>
      <c r="D1459" s="5">
        <f>VLOOKUP(B1459,SWH!$A$4:$C$19,3,FALSE)</f>
        <v>2090.3200000000002</v>
      </c>
      <c r="E1459" s="5">
        <f>'90.1 Data-SI'!E1459*Convert!$B$6/Convert!$B$5/$D1459</f>
        <v>0</v>
      </c>
      <c r="F1459" s="5">
        <f>'90.1 Data-SI'!F1459*Convert!$B$7/Convert!$B$5/$D1459</f>
        <v>45.455055260013353</v>
      </c>
      <c r="G1459" s="5">
        <f>'90.1 Data-SI'!G1459*Convert!$B$6/Convert!$B$5/$D1459</f>
        <v>33.2265248595643</v>
      </c>
      <c r="H1459" s="5">
        <f>'90.1 Data-SI'!H1459*Convert!$B$6/Convert!$B$5/$D1459</f>
        <v>189.75944007509744</v>
      </c>
      <c r="I1459" s="5">
        <f>'90.1 Data-SI'!I1459*Convert!$B$6/Convert!$B$5/$D1459</f>
        <v>25.078766515281018</v>
      </c>
      <c r="J1459" s="5">
        <f>'90.1 Data-SI'!J1459*Convert!$B$6/Convert!$B$5/$D1459</f>
        <v>53.932604949375104</v>
      </c>
      <c r="K1459" s="5">
        <f>'90.1 Data-SI'!K1459*Convert!$B$7/Convert!$B$5/$D1459</f>
        <v>0</v>
      </c>
      <c r="L1459" s="5">
        <f>'90.1 Data-SI'!L1459*Convert!$B$6/Convert!$B$5/$D1459</f>
        <v>0</v>
      </c>
      <c r="M1459" s="5">
        <f>'90.1 Data-SI'!M1459*Convert!$B$6/Convert!$B$5/$D1459</f>
        <v>78.927200407380468</v>
      </c>
      <c r="N1459" s="5">
        <f>'90.1 Data-SI'!N1459*Convert!$B$6/Convert!$B$5/$D1459</f>
        <v>0</v>
      </c>
      <c r="O1459" s="5">
        <f>'90.1 Data-SI'!O1459*Convert!$B$6/Convert!$B$5/$D1459</f>
        <v>0</v>
      </c>
      <c r="P1459" s="5">
        <f>'90.1 Data-SI'!P1459*Convert!$B$6/Convert!$B$5/$D1459</f>
        <v>0</v>
      </c>
      <c r="Q1459" s="5">
        <f>'90.1 Data-SI'!Q1459*Convert!$B$6/Convert!$B$5/$D1459</f>
        <v>0</v>
      </c>
      <c r="R1459" s="5">
        <f>'90.1 Data-SI'!R1459*Convert!$B$6/Convert!$B$5/$D1459</f>
        <v>0</v>
      </c>
      <c r="S1459" s="5">
        <f>'90.1 Data-SI'!S1459*Convert!$B$6/Convert!$B$5/$D1459</f>
        <v>0</v>
      </c>
      <c r="T1459" s="5">
        <f>'90.1 Data-SI'!T1459*Convert!$B$6/Convert!$B$5/$D1459</f>
        <v>27.178834394308577</v>
      </c>
      <c r="U1459" s="5">
        <f>'90.1 Data-SI'!U1459*Convert!$B$7/Convert!$B$5/$D1459</f>
        <v>0</v>
      </c>
      <c r="V1459" s="5">
        <f>'90.1 Data-SI'!V1459*Convert!$B$6/Convert!$B$5/$D1459</f>
        <v>0</v>
      </c>
      <c r="W1459" s="5">
        <f>'90.1 Data-SI'!W1459*Convert!$B$6/Convert!$B$5/$D1459</f>
        <v>112.15372526694478</v>
      </c>
      <c r="X1459" s="5">
        <f>'90.1 Data-SI'!X1459*Convert!$B$7/Convert!$B$5/$D1459</f>
        <v>45.455055260013353</v>
      </c>
      <c r="Y1459" s="5">
        <f t="shared" si="46"/>
        <v>157.60878052695813</v>
      </c>
      <c r="Z1459" s="5">
        <f>'90.1 Data-SI'!Z1459*Convert!$B$6/Convert!$B$5/$D1459</f>
        <v>132.80088561666264</v>
      </c>
      <c r="AA1459" s="5">
        <f>'90.1 Data-SI'!AA1459*Convert!$B$6/Convert!$B$5/$D1459</f>
        <v>540.90004826480572</v>
      </c>
      <c r="AB1459" s="5">
        <f t="shared" si="47"/>
        <v>673.70093388146836</v>
      </c>
    </row>
    <row r="1460" spans="1:28" x14ac:dyDescent="0.25">
      <c r="A1460" s="95">
        <v>2016</v>
      </c>
      <c r="B1460" s="95" t="s">
        <v>62</v>
      </c>
      <c r="C1460" s="52" t="s">
        <v>15</v>
      </c>
      <c r="D1460" s="5">
        <f>VLOOKUP(B1460,SWH!$A$4:$C$19,3,FALSE)</f>
        <v>2090.3200000000002</v>
      </c>
      <c r="E1460" s="5">
        <f>'90.1 Data-SI'!E1460*Convert!$B$6/Convert!$B$5/$D1460</f>
        <v>0</v>
      </c>
      <c r="F1460" s="5">
        <f>'90.1 Data-SI'!F1460*Convert!$B$7/Convert!$B$5/$D1460</f>
        <v>50.286500525172116</v>
      </c>
      <c r="G1460" s="5">
        <f>'90.1 Data-SI'!G1460*Convert!$B$6/Convert!$B$5/$D1460</f>
        <v>5.9508937493887162</v>
      </c>
      <c r="H1460" s="5">
        <f>'90.1 Data-SI'!H1460*Convert!$B$6/Convert!$B$5/$D1460</f>
        <v>189.75944007509744</v>
      </c>
      <c r="I1460" s="5">
        <f>'90.1 Data-SI'!I1460*Convert!$B$6/Convert!$B$5/$D1460</f>
        <v>25.104017832463711</v>
      </c>
      <c r="J1460" s="5">
        <f>'90.1 Data-SI'!J1460*Convert!$B$6/Convert!$B$5/$D1460</f>
        <v>53.932604949375104</v>
      </c>
      <c r="K1460" s="5">
        <f>'90.1 Data-SI'!K1460*Convert!$B$7/Convert!$B$5/$D1460</f>
        <v>0</v>
      </c>
      <c r="L1460" s="5">
        <f>'90.1 Data-SI'!L1460*Convert!$B$6/Convert!$B$5/$D1460</f>
        <v>0</v>
      </c>
      <c r="M1460" s="5">
        <f>'90.1 Data-SI'!M1460*Convert!$B$6/Convert!$B$5/$D1460</f>
        <v>63.776410097762799</v>
      </c>
      <c r="N1460" s="5">
        <f>'90.1 Data-SI'!N1460*Convert!$B$6/Convert!$B$5/$D1460</f>
        <v>0</v>
      </c>
      <c r="O1460" s="5">
        <f>'90.1 Data-SI'!O1460*Convert!$B$6/Convert!$B$5/$D1460</f>
        <v>0</v>
      </c>
      <c r="P1460" s="5">
        <f>'90.1 Data-SI'!P1460*Convert!$B$6/Convert!$B$5/$D1460</f>
        <v>0</v>
      </c>
      <c r="Q1460" s="5">
        <f>'90.1 Data-SI'!Q1460*Convert!$B$6/Convert!$B$5/$D1460</f>
        <v>0</v>
      </c>
      <c r="R1460" s="5">
        <f>'90.1 Data-SI'!R1460*Convert!$B$6/Convert!$B$5/$D1460</f>
        <v>0</v>
      </c>
      <c r="S1460" s="5">
        <f>'90.1 Data-SI'!S1460*Convert!$B$6/Convert!$B$5/$D1460</f>
        <v>0</v>
      </c>
      <c r="T1460" s="5">
        <f>'90.1 Data-SI'!T1460*Convert!$B$6/Convert!$B$5/$D1460</f>
        <v>27.347176508859889</v>
      </c>
      <c r="U1460" s="5">
        <f>'90.1 Data-SI'!U1460*Convert!$B$7/Convert!$B$5/$D1460</f>
        <v>0</v>
      </c>
      <c r="V1460" s="5">
        <f>'90.1 Data-SI'!V1460*Convert!$B$6/Convert!$B$5/$D1460</f>
        <v>0</v>
      </c>
      <c r="W1460" s="5">
        <f>'90.1 Data-SI'!W1460*Convert!$B$6/Convert!$B$5/$D1460</f>
        <v>69.727303847151518</v>
      </c>
      <c r="X1460" s="5">
        <f>'90.1 Data-SI'!X1460*Convert!$B$7/Convert!$B$5/$D1460</f>
        <v>50.286500525172116</v>
      </c>
      <c r="Y1460" s="5">
        <f t="shared" si="46"/>
        <v>120.01380437232363</v>
      </c>
      <c r="Z1460" s="5">
        <f>'90.1 Data-SI'!Z1460*Convert!$B$6/Convert!$B$5/$D1460</f>
        <v>146.91637192178973</v>
      </c>
      <c r="AA1460" s="5">
        <f>'90.1 Data-SI'!AA1460*Convert!$B$6/Convert!$B$5/$D1460</f>
        <v>512.78691513473746</v>
      </c>
      <c r="AB1460" s="5">
        <f t="shared" si="47"/>
        <v>659.70328705652719</v>
      </c>
    </row>
    <row r="1461" spans="1:28" x14ac:dyDescent="0.25">
      <c r="A1461" s="95">
        <v>2016</v>
      </c>
      <c r="B1461" s="95" t="s">
        <v>62</v>
      </c>
      <c r="C1461" s="52" t="s">
        <v>16</v>
      </c>
      <c r="D1461" s="5">
        <f>VLOOKUP(B1461,SWH!$A$4:$C$19,3,FALSE)</f>
        <v>2090.3200000000002</v>
      </c>
      <c r="E1461" s="5">
        <f>'90.1 Data-SI'!E1461*Convert!$B$6/Convert!$B$5/$D1461</f>
        <v>0</v>
      </c>
      <c r="F1461" s="5">
        <f>'90.1 Data-SI'!F1461*Convert!$B$7/Convert!$B$5/$D1461</f>
        <v>132.15745808190982</v>
      </c>
      <c r="G1461" s="5">
        <f>'90.1 Data-SI'!G1461*Convert!$B$6/Convert!$B$5/$D1461</f>
        <v>31.551520819778784</v>
      </c>
      <c r="H1461" s="5">
        <f>'90.1 Data-SI'!H1461*Convert!$B$6/Convert!$B$5/$D1461</f>
        <v>189.75944007509744</v>
      </c>
      <c r="I1461" s="5">
        <f>'90.1 Data-SI'!I1461*Convert!$B$6/Convert!$B$5/$D1461</f>
        <v>25.061932303825884</v>
      </c>
      <c r="J1461" s="5">
        <f>'90.1 Data-SI'!J1461*Convert!$B$6/Convert!$B$5/$D1461</f>
        <v>53.932604949375104</v>
      </c>
      <c r="K1461" s="5">
        <f>'90.1 Data-SI'!K1461*Convert!$B$7/Convert!$B$5/$D1461</f>
        <v>0</v>
      </c>
      <c r="L1461" s="5">
        <f>'90.1 Data-SI'!L1461*Convert!$B$6/Convert!$B$5/$D1461</f>
        <v>0</v>
      </c>
      <c r="M1461" s="5">
        <f>'90.1 Data-SI'!M1461*Convert!$B$6/Convert!$B$5/$D1461</f>
        <v>39.581439683876141</v>
      </c>
      <c r="N1461" s="5">
        <f>'90.1 Data-SI'!N1461*Convert!$B$6/Convert!$B$5/$D1461</f>
        <v>0</v>
      </c>
      <c r="O1461" s="5">
        <f>'90.1 Data-SI'!O1461*Convert!$B$6/Convert!$B$5/$D1461</f>
        <v>0</v>
      </c>
      <c r="P1461" s="5">
        <f>'90.1 Data-SI'!P1461*Convert!$B$6/Convert!$B$5/$D1461</f>
        <v>0</v>
      </c>
      <c r="Q1461" s="5">
        <f>'90.1 Data-SI'!Q1461*Convert!$B$6/Convert!$B$5/$D1461</f>
        <v>0</v>
      </c>
      <c r="R1461" s="5">
        <f>'90.1 Data-SI'!R1461*Convert!$B$6/Convert!$B$5/$D1461</f>
        <v>0</v>
      </c>
      <c r="S1461" s="5">
        <f>'90.1 Data-SI'!S1461*Convert!$B$6/Convert!$B$5/$D1461</f>
        <v>0</v>
      </c>
      <c r="T1461" s="5">
        <f>'90.1 Data-SI'!T1461*Convert!$B$6/Convert!$B$5/$D1461</f>
        <v>27.810117323875978</v>
      </c>
      <c r="U1461" s="5">
        <f>'90.1 Data-SI'!U1461*Convert!$B$7/Convert!$B$5/$D1461</f>
        <v>0</v>
      </c>
      <c r="V1461" s="5">
        <f>'90.1 Data-SI'!V1461*Convert!$B$6/Convert!$B$5/$D1461</f>
        <v>0</v>
      </c>
      <c r="W1461" s="5">
        <f>'90.1 Data-SI'!W1461*Convert!$B$6/Convert!$B$5/$D1461</f>
        <v>71.132960503654914</v>
      </c>
      <c r="X1461" s="5">
        <f>'90.1 Data-SI'!X1461*Convert!$B$7/Convert!$B$5/$D1461</f>
        <v>132.15745808190982</v>
      </c>
      <c r="Y1461" s="5">
        <f t="shared" si="46"/>
        <v>203.29041858556474</v>
      </c>
      <c r="Z1461" s="5">
        <f>'90.1 Data-SI'!Z1461*Convert!$B$6/Convert!$B$5/$D1461</f>
        <v>386.10947393487862</v>
      </c>
      <c r="AA1461" s="5">
        <f>'90.1 Data-SI'!AA1461*Convert!$B$6/Convert!$B$5/$D1461</f>
        <v>753.81494619643559</v>
      </c>
      <c r="AB1461" s="5">
        <f t="shared" si="47"/>
        <v>1139.9244201313143</v>
      </c>
    </row>
    <row r="1462" spans="1:28" x14ac:dyDescent="0.25">
      <c r="A1462" s="95">
        <v>2016</v>
      </c>
      <c r="B1462" s="95" t="s">
        <v>62</v>
      </c>
      <c r="C1462" s="52" t="s">
        <v>9</v>
      </c>
      <c r="D1462" s="5">
        <f>VLOOKUP(B1462,SWH!$A$4:$C$19,3,FALSE)</f>
        <v>2090.3200000000002</v>
      </c>
      <c r="E1462" s="5">
        <f>'90.1 Data-SI'!E1462*Convert!$B$6/Convert!$B$5/$D1462</f>
        <v>0</v>
      </c>
      <c r="F1462" s="5">
        <f>'90.1 Data-SI'!F1462*Convert!$B$7/Convert!$B$5/$D1462</f>
        <v>84.569018672313874</v>
      </c>
      <c r="G1462" s="5">
        <f>'90.1 Data-SI'!G1462*Convert!$B$6/Convert!$B$5/$D1462</f>
        <v>20.895464968681026</v>
      </c>
      <c r="H1462" s="5">
        <f>'90.1 Data-SI'!H1462*Convert!$B$6/Convert!$B$5/$D1462</f>
        <v>189.75944007509744</v>
      </c>
      <c r="I1462" s="5">
        <f>'90.1 Data-SI'!I1462*Convert!$B$6/Convert!$B$5/$D1462</f>
        <v>25.019846775188064</v>
      </c>
      <c r="J1462" s="5">
        <f>'90.1 Data-SI'!J1462*Convert!$B$6/Convert!$B$5/$D1462</f>
        <v>53.932604949375104</v>
      </c>
      <c r="K1462" s="5">
        <f>'90.1 Data-SI'!K1462*Convert!$B$7/Convert!$B$5/$D1462</f>
        <v>0</v>
      </c>
      <c r="L1462" s="5">
        <f>'90.1 Data-SI'!L1462*Convert!$B$6/Convert!$B$5/$D1462</f>
        <v>0</v>
      </c>
      <c r="M1462" s="5">
        <f>'90.1 Data-SI'!M1462*Convert!$B$6/Convert!$B$5/$D1462</f>
        <v>75.383598896075455</v>
      </c>
      <c r="N1462" s="5">
        <f>'90.1 Data-SI'!N1462*Convert!$B$6/Convert!$B$5/$D1462</f>
        <v>0</v>
      </c>
      <c r="O1462" s="5">
        <f>'90.1 Data-SI'!O1462*Convert!$B$6/Convert!$B$5/$D1462</f>
        <v>0</v>
      </c>
      <c r="P1462" s="5">
        <f>'90.1 Data-SI'!P1462*Convert!$B$6/Convert!$B$5/$D1462</f>
        <v>0</v>
      </c>
      <c r="Q1462" s="5">
        <f>'90.1 Data-SI'!Q1462*Convert!$B$6/Convert!$B$5/$D1462</f>
        <v>0</v>
      </c>
      <c r="R1462" s="5">
        <f>'90.1 Data-SI'!R1462*Convert!$B$6/Convert!$B$5/$D1462</f>
        <v>0</v>
      </c>
      <c r="S1462" s="5">
        <f>'90.1 Data-SI'!S1462*Convert!$B$6/Convert!$B$5/$D1462</f>
        <v>0</v>
      </c>
      <c r="T1462" s="5">
        <f>'90.1 Data-SI'!T1462*Convert!$B$6/Convert!$B$5/$D1462</f>
        <v>27.688069290826284</v>
      </c>
      <c r="U1462" s="5">
        <f>'90.1 Data-SI'!U1462*Convert!$B$7/Convert!$B$5/$D1462</f>
        <v>0</v>
      </c>
      <c r="V1462" s="5">
        <f>'90.1 Data-SI'!V1462*Convert!$B$6/Convert!$B$5/$D1462</f>
        <v>0</v>
      </c>
      <c r="W1462" s="5">
        <f>'90.1 Data-SI'!W1462*Convert!$B$6/Convert!$B$5/$D1462</f>
        <v>96.27906386475648</v>
      </c>
      <c r="X1462" s="5">
        <f>'90.1 Data-SI'!X1462*Convert!$B$7/Convert!$B$5/$D1462</f>
        <v>84.569018672313874</v>
      </c>
      <c r="Y1462" s="5">
        <f t="shared" si="46"/>
        <v>180.84808253707035</v>
      </c>
      <c r="Z1462" s="5">
        <f>'90.1 Data-SI'!Z1462*Convert!$B$6/Convert!$B$5/$D1462</f>
        <v>247.07572152695386</v>
      </c>
      <c r="AA1462" s="5">
        <f>'90.1 Data-SI'!AA1462*Convert!$B$6/Convert!$B$5/$D1462</f>
        <v>639.75474648219733</v>
      </c>
      <c r="AB1462" s="5">
        <f t="shared" si="47"/>
        <v>886.83046800915122</v>
      </c>
    </row>
    <row r="1463" spans="1:28" x14ac:dyDescent="0.25">
      <c r="A1463" s="95">
        <v>2016</v>
      </c>
      <c r="B1463" s="95" t="s">
        <v>62</v>
      </c>
      <c r="C1463" s="52" t="s">
        <v>12</v>
      </c>
      <c r="D1463" s="5">
        <f>VLOOKUP(B1463,SWH!$A$4:$C$19,3,FALSE)</f>
        <v>2090.3200000000002</v>
      </c>
      <c r="E1463" s="5">
        <f>'90.1 Data-SI'!E1463*Convert!$B$6/Convert!$B$5/$D1463</f>
        <v>0</v>
      </c>
      <c r="F1463" s="5">
        <f>'90.1 Data-SI'!F1463*Convert!$B$7/Convert!$B$5/$D1463</f>
        <v>155.10034083032477</v>
      </c>
      <c r="G1463" s="5">
        <f>'90.1 Data-SI'!G1463*Convert!$B$6/Convert!$B$5/$D1463</f>
        <v>19.881203728509405</v>
      </c>
      <c r="H1463" s="5">
        <f>'90.1 Data-SI'!H1463*Convert!$B$6/Convert!$B$5/$D1463</f>
        <v>189.75944007509744</v>
      </c>
      <c r="I1463" s="5">
        <f>'90.1 Data-SI'!I1463*Convert!$B$6/Convert!$B$5/$D1463</f>
        <v>25.112434938191281</v>
      </c>
      <c r="J1463" s="5">
        <f>'90.1 Data-SI'!J1463*Convert!$B$6/Convert!$B$5/$D1463</f>
        <v>53.932604949375104</v>
      </c>
      <c r="K1463" s="5">
        <f>'90.1 Data-SI'!K1463*Convert!$B$7/Convert!$B$5/$D1463</f>
        <v>0</v>
      </c>
      <c r="L1463" s="5">
        <f>'90.1 Data-SI'!L1463*Convert!$B$6/Convert!$B$5/$D1463</f>
        <v>0</v>
      </c>
      <c r="M1463" s="5">
        <f>'90.1 Data-SI'!M1463*Convert!$B$6/Convert!$B$5/$D1463</f>
        <v>55.826453738077312</v>
      </c>
      <c r="N1463" s="5">
        <f>'90.1 Data-SI'!N1463*Convert!$B$6/Convert!$B$5/$D1463</f>
        <v>0</v>
      </c>
      <c r="O1463" s="5">
        <f>'90.1 Data-SI'!O1463*Convert!$B$6/Convert!$B$5/$D1463</f>
        <v>0</v>
      </c>
      <c r="P1463" s="5">
        <f>'90.1 Data-SI'!P1463*Convert!$B$6/Convert!$B$5/$D1463</f>
        <v>0</v>
      </c>
      <c r="Q1463" s="5">
        <f>'90.1 Data-SI'!Q1463*Convert!$B$6/Convert!$B$5/$D1463</f>
        <v>0</v>
      </c>
      <c r="R1463" s="5">
        <f>'90.1 Data-SI'!R1463*Convert!$B$6/Convert!$B$5/$D1463</f>
        <v>0</v>
      </c>
      <c r="S1463" s="5">
        <f>'90.1 Data-SI'!S1463*Convert!$B$6/Convert!$B$5/$D1463</f>
        <v>0</v>
      </c>
      <c r="T1463" s="5">
        <f>'90.1 Data-SI'!T1463*Convert!$B$6/Convert!$B$5/$D1463</f>
        <v>28.298309456074772</v>
      </c>
      <c r="U1463" s="5">
        <f>'90.1 Data-SI'!U1463*Convert!$B$7/Convert!$B$5/$D1463</f>
        <v>0</v>
      </c>
      <c r="V1463" s="5">
        <f>'90.1 Data-SI'!V1463*Convert!$B$6/Convert!$B$5/$D1463</f>
        <v>0</v>
      </c>
      <c r="W1463" s="5">
        <f>'90.1 Data-SI'!W1463*Convert!$B$6/Convert!$B$5/$D1463</f>
        <v>75.70765746658671</v>
      </c>
      <c r="X1463" s="5">
        <f>'90.1 Data-SI'!X1463*Convert!$B$7/Convert!$B$5/$D1463</f>
        <v>155.10034083032477</v>
      </c>
      <c r="Y1463" s="5">
        <f t="shared" si="46"/>
        <v>230.80799829691148</v>
      </c>
      <c r="Z1463" s="5">
        <f>'90.1 Data-SI'!Z1463*Convert!$B$6/Convert!$B$5/$D1463</f>
        <v>453.1390953963454</v>
      </c>
      <c r="AA1463" s="5">
        <f>'90.1 Data-SI'!AA1463*Convert!$B$6/Convert!$B$5/$D1463</f>
        <v>825.9495422816708</v>
      </c>
      <c r="AB1463" s="5">
        <f t="shared" si="47"/>
        <v>1279.0886376780163</v>
      </c>
    </row>
    <row r="1464" spans="1:28" x14ac:dyDescent="0.25">
      <c r="A1464" s="95">
        <v>2016</v>
      </c>
      <c r="B1464" s="95" t="s">
        <v>62</v>
      </c>
      <c r="C1464" s="52" t="s">
        <v>8</v>
      </c>
      <c r="D1464" s="5">
        <f>VLOOKUP(B1464,SWH!$A$4:$C$19,3,FALSE)</f>
        <v>2090.3200000000002</v>
      </c>
      <c r="E1464" s="5">
        <f>'90.1 Data-SI'!E1464*Convert!$B$6/Convert!$B$5/$D1464</f>
        <v>0</v>
      </c>
      <c r="F1464" s="5">
        <f>'90.1 Data-SI'!F1464*Convert!$B$7/Convert!$B$5/$D1464</f>
        <v>182.63986694222257</v>
      </c>
      <c r="G1464" s="5">
        <f>'90.1 Data-SI'!G1464*Convert!$B$6/Convert!$B$5/$D1464</f>
        <v>6.434877328723724</v>
      </c>
      <c r="H1464" s="5">
        <f>'90.1 Data-SI'!H1464*Convert!$B$6/Convert!$B$5/$D1464</f>
        <v>189.75944007509744</v>
      </c>
      <c r="I1464" s="5">
        <f>'90.1 Data-SI'!I1464*Convert!$B$6/Convert!$B$5/$D1464</f>
        <v>25.823680372170553</v>
      </c>
      <c r="J1464" s="5">
        <f>'90.1 Data-SI'!J1464*Convert!$B$6/Convert!$B$5/$D1464</f>
        <v>53.932604949375104</v>
      </c>
      <c r="K1464" s="5">
        <f>'90.1 Data-SI'!K1464*Convert!$B$7/Convert!$B$5/$D1464</f>
        <v>0</v>
      </c>
      <c r="L1464" s="5">
        <f>'90.1 Data-SI'!L1464*Convert!$B$6/Convert!$B$5/$D1464</f>
        <v>0</v>
      </c>
      <c r="M1464" s="5">
        <f>'90.1 Data-SI'!M1464*Convert!$B$6/Convert!$B$5/$D1464</f>
        <v>79.566900442675433</v>
      </c>
      <c r="N1464" s="5">
        <f>'90.1 Data-SI'!N1464*Convert!$B$6/Convert!$B$5/$D1464</f>
        <v>0</v>
      </c>
      <c r="O1464" s="5">
        <f>'90.1 Data-SI'!O1464*Convert!$B$6/Convert!$B$5/$D1464</f>
        <v>0</v>
      </c>
      <c r="P1464" s="5">
        <f>'90.1 Data-SI'!P1464*Convert!$B$6/Convert!$B$5/$D1464</f>
        <v>0</v>
      </c>
      <c r="Q1464" s="5">
        <f>'90.1 Data-SI'!Q1464*Convert!$B$6/Convert!$B$5/$D1464</f>
        <v>0</v>
      </c>
      <c r="R1464" s="5">
        <f>'90.1 Data-SI'!R1464*Convert!$B$6/Convert!$B$5/$D1464</f>
        <v>0</v>
      </c>
      <c r="S1464" s="5">
        <f>'90.1 Data-SI'!S1464*Convert!$B$6/Convert!$B$5/$D1464</f>
        <v>4.0107508791848989</v>
      </c>
      <c r="T1464" s="5">
        <f>'90.1 Data-SI'!T1464*Convert!$B$6/Convert!$B$5/$D1464</f>
        <v>28.950635149961091</v>
      </c>
      <c r="U1464" s="5">
        <f>'90.1 Data-SI'!U1464*Convert!$B$7/Convert!$B$5/$D1464</f>
        <v>0</v>
      </c>
      <c r="V1464" s="5">
        <f>'90.1 Data-SI'!V1464*Convert!$B$6/Convert!$B$5/$D1464</f>
        <v>0</v>
      </c>
      <c r="W1464" s="5">
        <f>'90.1 Data-SI'!W1464*Convert!$B$6/Convert!$B$5/$D1464</f>
        <v>90.012528650584059</v>
      </c>
      <c r="X1464" s="5">
        <f>'90.1 Data-SI'!X1464*Convert!$B$7/Convert!$B$5/$D1464</f>
        <v>182.63986694222257</v>
      </c>
      <c r="Y1464" s="5">
        <f t="shared" si="46"/>
        <v>272.65239559280661</v>
      </c>
      <c r="Z1464" s="5">
        <f>'90.1 Data-SI'!Z1464*Convert!$B$6/Convert!$B$5/$D1464</f>
        <v>533.59820904614276</v>
      </c>
      <c r="AA1464" s="5">
        <f>'90.1 Data-SI'!AA1464*Convert!$B$6/Convert!$B$5/$D1464</f>
        <v>922.08130679619512</v>
      </c>
      <c r="AB1464" s="5">
        <f t="shared" si="47"/>
        <v>1455.6795158423379</v>
      </c>
    </row>
    <row r="1465" spans="1:28" x14ac:dyDescent="0.25">
      <c r="A1465" s="95">
        <v>2019</v>
      </c>
      <c r="B1465" s="95" t="s">
        <v>62</v>
      </c>
      <c r="C1465" s="52" t="s">
        <v>10</v>
      </c>
      <c r="D1465" s="5">
        <f>VLOOKUP(B1465,SWH!$A$4:$C$19,3,FALSE)</f>
        <v>2090.3200000000002</v>
      </c>
      <c r="E1465" s="5">
        <f>'90.1 Data-SI'!E1465*Convert!$B$6/Convert!$B$5/$D1465</f>
        <v>0</v>
      </c>
      <c r="F1465" s="5">
        <f>'90.1 Data-SI'!F1465*Convert!$B$7/Convert!$B$5/$D1465</f>
        <v>0</v>
      </c>
      <c r="G1465" s="5">
        <f>'90.1 Data-SI'!G1465*Convert!$B$6/Convert!$B$5/$D1465</f>
        <v>287.51991454790544</v>
      </c>
      <c r="H1465" s="5">
        <f>'90.1 Data-SI'!H1465*Convert!$B$6/Convert!$B$5/$D1465</f>
        <v>169.41950408443574</v>
      </c>
      <c r="I1465" s="5">
        <f>'90.1 Data-SI'!I1465*Convert!$B$6/Convert!$B$5/$D1465</f>
        <v>25.032472433779407</v>
      </c>
      <c r="J1465" s="5">
        <f>'90.1 Data-SI'!J1465*Convert!$B$6/Convert!$B$5/$D1465</f>
        <v>53.932604949375104</v>
      </c>
      <c r="K1465" s="5">
        <f>'90.1 Data-SI'!K1465*Convert!$B$7/Convert!$B$5/$D1465</f>
        <v>0</v>
      </c>
      <c r="L1465" s="5">
        <f>'90.1 Data-SI'!L1465*Convert!$B$6/Convert!$B$5/$D1465</f>
        <v>0</v>
      </c>
      <c r="M1465" s="5">
        <f>'90.1 Data-SI'!M1465*Convert!$B$6/Convert!$B$5/$D1465</f>
        <v>48.305769770497662</v>
      </c>
      <c r="N1465" s="5">
        <f>'90.1 Data-SI'!N1465*Convert!$B$6/Convert!$B$5/$D1465</f>
        <v>0</v>
      </c>
      <c r="O1465" s="5">
        <f>'90.1 Data-SI'!O1465*Convert!$B$6/Convert!$B$5/$D1465</f>
        <v>0</v>
      </c>
      <c r="P1465" s="5">
        <f>'90.1 Data-SI'!P1465*Convert!$B$6/Convert!$B$5/$D1465</f>
        <v>0</v>
      </c>
      <c r="Q1465" s="5">
        <f>'90.1 Data-SI'!Q1465*Convert!$B$6/Convert!$B$5/$D1465</f>
        <v>0</v>
      </c>
      <c r="R1465" s="5">
        <f>'90.1 Data-SI'!R1465*Convert!$B$6/Convert!$B$5/$D1465</f>
        <v>0</v>
      </c>
      <c r="S1465" s="5">
        <f>'90.1 Data-SI'!S1465*Convert!$B$6/Convert!$B$5/$D1465</f>
        <v>0</v>
      </c>
      <c r="T1465" s="5">
        <f>'90.1 Data-SI'!T1465*Convert!$B$6/Convert!$B$5/$D1465</f>
        <v>24.211804625341784</v>
      </c>
      <c r="U1465" s="5">
        <f>'90.1 Data-SI'!U1465*Convert!$B$7/Convert!$B$5/$D1465</f>
        <v>0</v>
      </c>
      <c r="V1465" s="5">
        <f>'90.1 Data-SI'!V1465*Convert!$B$6/Convert!$B$5/$D1465</f>
        <v>0</v>
      </c>
      <c r="W1465" s="5">
        <f>'90.1 Data-SI'!W1465*Convert!$B$6/Convert!$B$5/$D1465</f>
        <v>335.82568431840309</v>
      </c>
      <c r="X1465" s="5">
        <f>'90.1 Data-SI'!X1465*Convert!$B$7/Convert!$B$5/$D1465</f>
        <v>0</v>
      </c>
      <c r="Y1465" s="5">
        <f t="shared" si="46"/>
        <v>335.82568431840309</v>
      </c>
      <c r="Z1465" s="5">
        <f>'90.1 Data-SI'!Z1465*Convert!$B$6/Convert!$B$5/$D1465</f>
        <v>0</v>
      </c>
      <c r="AA1465" s="5">
        <f>'90.1 Data-SI'!AA1465*Convert!$B$6/Convert!$B$5/$D1465</f>
        <v>608.4220704113352</v>
      </c>
      <c r="AB1465" s="5">
        <f t="shared" si="47"/>
        <v>608.4220704113352</v>
      </c>
    </row>
    <row r="1466" spans="1:28" x14ac:dyDescent="0.25">
      <c r="A1466" s="95">
        <v>2019</v>
      </c>
      <c r="B1466" s="95" t="s">
        <v>62</v>
      </c>
      <c r="C1466" s="52" t="s">
        <v>6</v>
      </c>
      <c r="D1466" s="5">
        <f>VLOOKUP(B1466,SWH!$A$4:$C$19,3,FALSE)</f>
        <v>2090.3200000000002</v>
      </c>
      <c r="E1466" s="5">
        <f>'90.1 Data-SI'!E1466*Convert!$B$6/Convert!$B$5/$D1466</f>
        <v>0</v>
      </c>
      <c r="F1466" s="5">
        <f>'90.1 Data-SI'!F1466*Convert!$B$7/Convert!$B$5/$D1466</f>
        <v>0</v>
      </c>
      <c r="G1466" s="5">
        <f>'90.1 Data-SI'!G1466*Convert!$B$6/Convert!$B$5/$D1466</f>
        <v>249.15474664166248</v>
      </c>
      <c r="H1466" s="5">
        <f>'90.1 Data-SI'!H1466*Convert!$B$6/Convert!$B$5/$D1466</f>
        <v>169.41950408443574</v>
      </c>
      <c r="I1466" s="5">
        <f>'90.1 Data-SI'!I1466*Convert!$B$6/Convert!$B$5/$D1466</f>
        <v>25.015638222324277</v>
      </c>
      <c r="J1466" s="5">
        <f>'90.1 Data-SI'!J1466*Convert!$B$6/Convert!$B$5/$D1466</f>
        <v>53.932604949375104</v>
      </c>
      <c r="K1466" s="5">
        <f>'90.1 Data-SI'!K1466*Convert!$B$7/Convert!$B$5/$D1466</f>
        <v>0</v>
      </c>
      <c r="L1466" s="5">
        <f>'90.1 Data-SI'!L1466*Convert!$B$6/Convert!$B$5/$D1466</f>
        <v>0</v>
      </c>
      <c r="M1466" s="5">
        <f>'90.1 Data-SI'!M1466*Convert!$B$6/Convert!$B$5/$D1466</f>
        <v>58.890280222911109</v>
      </c>
      <c r="N1466" s="5">
        <f>'90.1 Data-SI'!N1466*Convert!$B$6/Convert!$B$5/$D1466</f>
        <v>0</v>
      </c>
      <c r="O1466" s="5">
        <f>'90.1 Data-SI'!O1466*Convert!$B$6/Convert!$B$5/$D1466</f>
        <v>0</v>
      </c>
      <c r="P1466" s="5">
        <f>'90.1 Data-SI'!P1466*Convert!$B$6/Convert!$B$5/$D1466</f>
        <v>0</v>
      </c>
      <c r="Q1466" s="5">
        <f>'90.1 Data-SI'!Q1466*Convert!$B$6/Convert!$B$5/$D1466</f>
        <v>0</v>
      </c>
      <c r="R1466" s="5">
        <f>'90.1 Data-SI'!R1466*Convert!$B$6/Convert!$B$5/$D1466</f>
        <v>0</v>
      </c>
      <c r="S1466" s="5">
        <f>'90.1 Data-SI'!S1466*Convert!$B$6/Convert!$B$5/$D1466</f>
        <v>0</v>
      </c>
      <c r="T1466" s="5">
        <f>'90.1 Data-SI'!T1466*Convert!$B$6/Convert!$B$5/$D1466</f>
        <v>24.194970413886654</v>
      </c>
      <c r="U1466" s="5">
        <f>'90.1 Data-SI'!U1466*Convert!$B$7/Convert!$B$5/$D1466</f>
        <v>0</v>
      </c>
      <c r="V1466" s="5">
        <f>'90.1 Data-SI'!V1466*Convert!$B$6/Convert!$B$5/$D1466</f>
        <v>0</v>
      </c>
      <c r="W1466" s="5">
        <f>'90.1 Data-SI'!W1466*Convert!$B$6/Convert!$B$5/$D1466</f>
        <v>308.04502686457363</v>
      </c>
      <c r="X1466" s="5">
        <f>'90.1 Data-SI'!X1466*Convert!$B$7/Convert!$B$5/$D1466</f>
        <v>0</v>
      </c>
      <c r="Y1466" s="5">
        <f t="shared" si="46"/>
        <v>308.04502686457363</v>
      </c>
      <c r="Z1466" s="5">
        <f>'90.1 Data-SI'!Z1466*Convert!$B$6/Convert!$B$5/$D1466</f>
        <v>0</v>
      </c>
      <c r="AA1466" s="5">
        <f>'90.1 Data-SI'!AA1466*Convert!$B$6/Convert!$B$5/$D1466</f>
        <v>580.60353598173151</v>
      </c>
      <c r="AB1466" s="5">
        <f t="shared" si="47"/>
        <v>580.60353598173151</v>
      </c>
    </row>
    <row r="1467" spans="1:28" x14ac:dyDescent="0.25">
      <c r="A1467" s="95">
        <v>2019</v>
      </c>
      <c r="B1467" s="95" t="s">
        <v>62</v>
      </c>
      <c r="C1467" s="52" t="s">
        <v>11</v>
      </c>
      <c r="D1467" s="5">
        <f>VLOOKUP(B1467,SWH!$A$4:$C$19,3,FALSE)</f>
        <v>2090.3200000000002</v>
      </c>
      <c r="E1467" s="5">
        <f>'90.1 Data-SI'!E1467*Convert!$B$6/Convert!$B$5/$D1467</f>
        <v>0</v>
      </c>
      <c r="F1467" s="5">
        <f>'90.1 Data-SI'!F1467*Convert!$B$7/Convert!$B$5/$D1467</f>
        <v>0</v>
      </c>
      <c r="G1467" s="5">
        <f>'90.1 Data-SI'!G1467*Convert!$B$6/Convert!$B$5/$D1467</f>
        <v>181.23712052593751</v>
      </c>
      <c r="H1467" s="5">
        <f>'90.1 Data-SI'!H1467*Convert!$B$6/Convert!$B$5/$D1467</f>
        <v>169.41950408443574</v>
      </c>
      <c r="I1467" s="5">
        <f>'90.1 Data-SI'!I1467*Convert!$B$6/Convert!$B$5/$D1467</f>
        <v>25.019846775188064</v>
      </c>
      <c r="J1467" s="5">
        <f>'90.1 Data-SI'!J1467*Convert!$B$6/Convert!$B$5/$D1467</f>
        <v>53.932604949375104</v>
      </c>
      <c r="K1467" s="5">
        <f>'90.1 Data-SI'!K1467*Convert!$B$7/Convert!$B$5/$D1467</f>
        <v>0</v>
      </c>
      <c r="L1467" s="5">
        <f>'90.1 Data-SI'!L1467*Convert!$B$6/Convert!$B$5/$D1467</f>
        <v>0</v>
      </c>
      <c r="M1467" s="5">
        <f>'90.1 Data-SI'!M1467*Convert!$B$6/Convert!$B$5/$D1467</f>
        <v>37.624462602217207</v>
      </c>
      <c r="N1467" s="5">
        <f>'90.1 Data-SI'!N1467*Convert!$B$6/Convert!$B$5/$D1467</f>
        <v>0</v>
      </c>
      <c r="O1467" s="5">
        <f>'90.1 Data-SI'!O1467*Convert!$B$6/Convert!$B$5/$D1467</f>
        <v>0</v>
      </c>
      <c r="P1467" s="5">
        <f>'90.1 Data-SI'!P1467*Convert!$B$6/Convert!$B$5/$D1467</f>
        <v>0</v>
      </c>
      <c r="Q1467" s="5">
        <f>'90.1 Data-SI'!Q1467*Convert!$B$6/Convert!$B$5/$D1467</f>
        <v>0</v>
      </c>
      <c r="R1467" s="5">
        <f>'90.1 Data-SI'!R1467*Convert!$B$6/Convert!$B$5/$D1467</f>
        <v>0</v>
      </c>
      <c r="S1467" s="5">
        <f>'90.1 Data-SI'!S1467*Convert!$B$6/Convert!$B$5/$D1467</f>
        <v>0</v>
      </c>
      <c r="T1467" s="5">
        <f>'90.1 Data-SI'!T1467*Convert!$B$6/Convert!$B$5/$D1467</f>
        <v>24.653702676038964</v>
      </c>
      <c r="U1467" s="5">
        <f>'90.1 Data-SI'!U1467*Convert!$B$7/Convert!$B$5/$D1467</f>
        <v>0</v>
      </c>
      <c r="V1467" s="5">
        <f>'90.1 Data-SI'!V1467*Convert!$B$6/Convert!$B$5/$D1467</f>
        <v>0</v>
      </c>
      <c r="W1467" s="5">
        <f>'90.1 Data-SI'!W1467*Convert!$B$6/Convert!$B$5/$D1467</f>
        <v>218.86158312815471</v>
      </c>
      <c r="X1467" s="5">
        <f>'90.1 Data-SI'!X1467*Convert!$B$7/Convert!$B$5/$D1467</f>
        <v>0</v>
      </c>
      <c r="Y1467" s="5">
        <f t="shared" si="46"/>
        <v>218.86158312815471</v>
      </c>
      <c r="Z1467" s="5">
        <f>'90.1 Data-SI'!Z1467*Convert!$B$6/Convert!$B$5/$D1467</f>
        <v>0</v>
      </c>
      <c r="AA1467" s="5">
        <f>'90.1 Data-SI'!AA1467*Convert!$B$6/Convert!$B$5/$D1467</f>
        <v>491.89145016605636</v>
      </c>
      <c r="AB1467" s="5">
        <f t="shared" si="47"/>
        <v>491.89145016605636</v>
      </c>
    </row>
    <row r="1468" spans="1:28" x14ac:dyDescent="0.25">
      <c r="A1468" s="95">
        <v>2019</v>
      </c>
      <c r="B1468" s="95" t="s">
        <v>62</v>
      </c>
      <c r="C1468" s="52" t="s">
        <v>13</v>
      </c>
      <c r="D1468" s="5">
        <f>VLOOKUP(B1468,SWH!$A$4:$C$19,3,FALSE)</f>
        <v>2090.3200000000002</v>
      </c>
      <c r="E1468" s="5">
        <f>'90.1 Data-SI'!E1468*Convert!$B$6/Convert!$B$5/$D1468</f>
        <v>0</v>
      </c>
      <c r="F1468" s="5">
        <f>'90.1 Data-SI'!F1468*Convert!$B$7/Convert!$B$5/$D1468</f>
        <v>1.1394374492369059</v>
      </c>
      <c r="G1468" s="5">
        <f>'90.1 Data-SI'!G1468*Convert!$B$6/Convert!$B$5/$D1468</f>
        <v>196.59412992588054</v>
      </c>
      <c r="H1468" s="5">
        <f>'90.1 Data-SI'!H1468*Convert!$B$6/Convert!$B$5/$D1468</f>
        <v>169.41950408443574</v>
      </c>
      <c r="I1468" s="5">
        <f>'90.1 Data-SI'!I1468*Convert!$B$6/Convert!$B$5/$D1468</f>
        <v>24.97776124655023</v>
      </c>
      <c r="J1468" s="5">
        <f>'90.1 Data-SI'!J1468*Convert!$B$6/Convert!$B$5/$D1468</f>
        <v>53.932604949375104</v>
      </c>
      <c r="K1468" s="5">
        <f>'90.1 Data-SI'!K1468*Convert!$B$7/Convert!$B$5/$D1468</f>
        <v>0</v>
      </c>
      <c r="L1468" s="5">
        <f>'90.1 Data-SI'!L1468*Convert!$B$6/Convert!$B$5/$D1468</f>
        <v>0</v>
      </c>
      <c r="M1468" s="5">
        <f>'90.1 Data-SI'!M1468*Convert!$B$6/Convert!$B$5/$D1468</f>
        <v>54.900572108045118</v>
      </c>
      <c r="N1468" s="5">
        <f>'90.1 Data-SI'!N1468*Convert!$B$6/Convert!$B$5/$D1468</f>
        <v>0</v>
      </c>
      <c r="O1468" s="5">
        <f>'90.1 Data-SI'!O1468*Convert!$B$6/Convert!$B$5/$D1468</f>
        <v>0</v>
      </c>
      <c r="P1468" s="5">
        <f>'90.1 Data-SI'!P1468*Convert!$B$6/Convert!$B$5/$D1468</f>
        <v>0</v>
      </c>
      <c r="Q1468" s="5">
        <f>'90.1 Data-SI'!Q1468*Convert!$B$6/Convert!$B$5/$D1468</f>
        <v>0</v>
      </c>
      <c r="R1468" s="5">
        <f>'90.1 Data-SI'!R1468*Convert!$B$6/Convert!$B$5/$D1468</f>
        <v>0</v>
      </c>
      <c r="S1468" s="5">
        <f>'90.1 Data-SI'!S1468*Convert!$B$6/Convert!$B$5/$D1468</f>
        <v>0</v>
      </c>
      <c r="T1468" s="5">
        <f>'90.1 Data-SI'!T1468*Convert!$B$6/Convert!$B$5/$D1468</f>
        <v>24.687371098949225</v>
      </c>
      <c r="U1468" s="5">
        <f>'90.1 Data-SI'!U1468*Convert!$B$7/Convert!$B$5/$D1468</f>
        <v>0</v>
      </c>
      <c r="V1468" s="5">
        <f>'90.1 Data-SI'!V1468*Convert!$B$6/Convert!$B$5/$D1468</f>
        <v>0</v>
      </c>
      <c r="W1468" s="5">
        <f>'90.1 Data-SI'!W1468*Convert!$B$6/Convert!$B$5/$D1468</f>
        <v>251.49470203392565</v>
      </c>
      <c r="X1468" s="5">
        <f>'90.1 Data-SI'!X1468*Convert!$B$7/Convert!$B$5/$D1468</f>
        <v>1.1394374492369059</v>
      </c>
      <c r="Y1468" s="5">
        <f t="shared" si="46"/>
        <v>252.63413948316256</v>
      </c>
      <c r="Z1468" s="5">
        <f>'90.1 Data-SI'!Z1468*Convert!$B$6/Convert!$B$5/$D1468</f>
        <v>3.3289653152521037</v>
      </c>
      <c r="AA1468" s="5">
        <f>'90.1 Data-SI'!AA1468*Convert!$B$6/Convert!$B$5/$D1468</f>
        <v>527.83670017562429</v>
      </c>
      <c r="AB1468" s="5">
        <f t="shared" si="47"/>
        <v>531.16566549087634</v>
      </c>
    </row>
    <row r="1469" spans="1:28" x14ac:dyDescent="0.25">
      <c r="A1469" s="95">
        <v>2019</v>
      </c>
      <c r="B1469" s="95" t="s">
        <v>62</v>
      </c>
      <c r="C1469" s="52" t="s">
        <v>19</v>
      </c>
      <c r="D1469" s="5">
        <f>VLOOKUP(B1469,SWH!$A$4:$C$19,3,FALSE)</f>
        <v>2090.3200000000002</v>
      </c>
      <c r="E1469" s="5">
        <f>'90.1 Data-SI'!E1469*Convert!$B$6/Convert!$B$5/$D1469</f>
        <v>0</v>
      </c>
      <c r="F1469" s="5">
        <f>'90.1 Data-SI'!F1469*Convert!$B$7/Convert!$B$5/$D1469</f>
        <v>2.9544705542160483</v>
      </c>
      <c r="G1469" s="5">
        <f>'90.1 Data-SI'!G1469*Convert!$B$6/Convert!$B$5/$D1469</f>
        <v>144.28602638192555</v>
      </c>
      <c r="H1469" s="5">
        <f>'90.1 Data-SI'!H1469*Convert!$B$6/Convert!$B$5/$D1469</f>
        <v>169.41950408443574</v>
      </c>
      <c r="I1469" s="5">
        <f>'90.1 Data-SI'!I1469*Convert!$B$6/Convert!$B$5/$D1469</f>
        <v>24.965135587958883</v>
      </c>
      <c r="J1469" s="5">
        <f>'90.1 Data-SI'!J1469*Convert!$B$6/Convert!$B$5/$D1469</f>
        <v>53.932604949375104</v>
      </c>
      <c r="K1469" s="5">
        <f>'90.1 Data-SI'!K1469*Convert!$B$7/Convert!$B$5/$D1469</f>
        <v>0</v>
      </c>
      <c r="L1469" s="5">
        <f>'90.1 Data-SI'!L1469*Convert!$B$6/Convert!$B$5/$D1469</f>
        <v>0</v>
      </c>
      <c r="M1469" s="5">
        <f>'90.1 Data-SI'!M1469*Convert!$B$6/Convert!$B$5/$D1469</f>
        <v>39.488851520872934</v>
      </c>
      <c r="N1469" s="5">
        <f>'90.1 Data-SI'!N1469*Convert!$B$6/Convert!$B$5/$D1469</f>
        <v>0</v>
      </c>
      <c r="O1469" s="5">
        <f>'90.1 Data-SI'!O1469*Convert!$B$6/Convert!$B$5/$D1469</f>
        <v>0</v>
      </c>
      <c r="P1469" s="5">
        <f>'90.1 Data-SI'!P1469*Convert!$B$6/Convert!$B$5/$D1469</f>
        <v>0</v>
      </c>
      <c r="Q1469" s="5">
        <f>'90.1 Data-SI'!Q1469*Convert!$B$6/Convert!$B$5/$D1469</f>
        <v>0</v>
      </c>
      <c r="R1469" s="5">
        <f>'90.1 Data-SI'!R1469*Convert!$B$6/Convert!$B$5/$D1469</f>
        <v>0</v>
      </c>
      <c r="S1469" s="5">
        <f>'90.1 Data-SI'!S1469*Convert!$B$6/Convert!$B$5/$D1469</f>
        <v>0</v>
      </c>
      <c r="T1469" s="5">
        <f>'90.1 Data-SI'!T1469*Convert!$B$6/Convert!$B$5/$D1469</f>
        <v>25.179771784011802</v>
      </c>
      <c r="U1469" s="5">
        <f>'90.1 Data-SI'!U1469*Convert!$B$7/Convert!$B$5/$D1469</f>
        <v>0</v>
      </c>
      <c r="V1469" s="5">
        <f>'90.1 Data-SI'!V1469*Convert!$B$6/Convert!$B$5/$D1469</f>
        <v>0</v>
      </c>
      <c r="W1469" s="5">
        <f>'90.1 Data-SI'!W1469*Convert!$B$6/Convert!$B$5/$D1469</f>
        <v>183.77487790279847</v>
      </c>
      <c r="X1469" s="5">
        <f>'90.1 Data-SI'!X1469*Convert!$B$7/Convert!$B$5/$D1469</f>
        <v>2.9544705542160483</v>
      </c>
      <c r="Y1469" s="5">
        <f t="shared" si="46"/>
        <v>186.72934845701451</v>
      </c>
      <c r="Z1469" s="5">
        <f>'90.1 Data-SI'!Z1469*Convert!$B$6/Convert!$B$5/$D1469</f>
        <v>8.6317419236182857</v>
      </c>
      <c r="AA1469" s="5">
        <f>'90.1 Data-SI'!AA1469*Convert!$B$6/Convert!$B$5/$D1469</f>
        <v>465.89942767933451</v>
      </c>
      <c r="AB1469" s="5">
        <f t="shared" si="47"/>
        <v>474.53116960295279</v>
      </c>
    </row>
    <row r="1470" spans="1:28" x14ac:dyDescent="0.25">
      <c r="A1470" s="95">
        <v>2019</v>
      </c>
      <c r="B1470" s="95" t="s">
        <v>62</v>
      </c>
      <c r="C1470" s="52" t="s">
        <v>20</v>
      </c>
      <c r="D1470" s="5">
        <f>VLOOKUP(B1470,SWH!$A$4:$C$19,3,FALSE)</f>
        <v>2090.3200000000002</v>
      </c>
      <c r="E1470" s="5">
        <f>'90.1 Data-SI'!E1470*Convert!$B$6/Convert!$B$5/$D1470</f>
        <v>0</v>
      </c>
      <c r="F1470" s="5">
        <f>'90.1 Data-SI'!F1470*Convert!$B$7/Convert!$B$5/$D1470</f>
        <v>0.82828891695476725</v>
      </c>
      <c r="G1470" s="5">
        <f>'90.1 Data-SI'!G1470*Convert!$B$6/Convert!$B$5/$D1470</f>
        <v>112.64191739914354</v>
      </c>
      <c r="H1470" s="5">
        <f>'90.1 Data-SI'!H1470*Convert!$B$6/Convert!$B$5/$D1470</f>
        <v>169.41950408443574</v>
      </c>
      <c r="I1470" s="5">
        <f>'90.1 Data-SI'!I1470*Convert!$B$6/Convert!$B$5/$D1470</f>
        <v>24.99038690514158</v>
      </c>
      <c r="J1470" s="5">
        <f>'90.1 Data-SI'!J1470*Convert!$B$6/Convert!$B$5/$D1470</f>
        <v>53.932604949375104</v>
      </c>
      <c r="K1470" s="5">
        <f>'90.1 Data-SI'!K1470*Convert!$B$7/Convert!$B$5/$D1470</f>
        <v>0</v>
      </c>
      <c r="L1470" s="5">
        <f>'90.1 Data-SI'!L1470*Convert!$B$6/Convert!$B$5/$D1470</f>
        <v>0</v>
      </c>
      <c r="M1470" s="5">
        <f>'90.1 Data-SI'!M1470*Convert!$B$6/Convert!$B$5/$D1470</f>
        <v>48.19213884317552</v>
      </c>
      <c r="N1470" s="5">
        <f>'90.1 Data-SI'!N1470*Convert!$B$6/Convert!$B$5/$D1470</f>
        <v>0</v>
      </c>
      <c r="O1470" s="5">
        <f>'90.1 Data-SI'!O1470*Convert!$B$6/Convert!$B$5/$D1470</f>
        <v>0</v>
      </c>
      <c r="P1470" s="5">
        <f>'90.1 Data-SI'!P1470*Convert!$B$6/Convert!$B$5/$D1470</f>
        <v>0</v>
      </c>
      <c r="Q1470" s="5">
        <f>'90.1 Data-SI'!Q1470*Convert!$B$6/Convert!$B$5/$D1470</f>
        <v>0</v>
      </c>
      <c r="R1470" s="5">
        <f>'90.1 Data-SI'!R1470*Convert!$B$6/Convert!$B$5/$D1470</f>
        <v>0</v>
      </c>
      <c r="S1470" s="5">
        <f>'90.1 Data-SI'!S1470*Convert!$B$6/Convert!$B$5/$D1470</f>
        <v>0</v>
      </c>
      <c r="T1470" s="5">
        <f>'90.1 Data-SI'!T1470*Convert!$B$6/Convert!$B$5/$D1470</f>
        <v>25.213440206922062</v>
      </c>
      <c r="U1470" s="5">
        <f>'90.1 Data-SI'!U1470*Convert!$B$7/Convert!$B$5/$D1470</f>
        <v>0</v>
      </c>
      <c r="V1470" s="5">
        <f>'90.1 Data-SI'!V1470*Convert!$B$6/Convert!$B$5/$D1470</f>
        <v>0</v>
      </c>
      <c r="W1470" s="5">
        <f>'90.1 Data-SI'!W1470*Convert!$B$6/Convert!$B$5/$D1470</f>
        <v>160.83405624231906</v>
      </c>
      <c r="X1470" s="5">
        <f>'90.1 Data-SI'!X1470*Convert!$B$7/Convert!$B$5/$D1470</f>
        <v>0.82828891695476725</v>
      </c>
      <c r="Y1470" s="5">
        <f t="shared" si="46"/>
        <v>161.66234515927383</v>
      </c>
      <c r="Z1470" s="5">
        <f>'90.1 Data-SI'!Z1470*Convert!$B$6/Convert!$B$5/$D1470</f>
        <v>2.4199178966750434</v>
      </c>
      <c r="AA1470" s="5">
        <f>'90.1 Data-SI'!AA1470*Convert!$B$6/Convert!$B$5/$D1470</f>
        <v>436.80991028486864</v>
      </c>
      <c r="AB1470" s="5">
        <f t="shared" si="47"/>
        <v>439.22982818154367</v>
      </c>
    </row>
    <row r="1471" spans="1:28" x14ac:dyDescent="0.25">
      <c r="A1471" s="95">
        <v>2019</v>
      </c>
      <c r="B1471" s="95" t="s">
        <v>62</v>
      </c>
      <c r="C1471" s="52" t="s">
        <v>3</v>
      </c>
      <c r="D1471" s="5">
        <f>VLOOKUP(B1471,SWH!$A$4:$C$19,3,FALSE)</f>
        <v>2090.3200000000002</v>
      </c>
      <c r="E1471" s="5">
        <f>'90.1 Data-SI'!E1471*Convert!$B$6/Convert!$B$5/$D1471</f>
        <v>0</v>
      </c>
      <c r="F1471" s="5">
        <f>'90.1 Data-SI'!F1471*Convert!$B$7/Convert!$B$5/$D1471</f>
        <v>27.545288121754883</v>
      </c>
      <c r="G1471" s="5">
        <f>'90.1 Data-SI'!G1471*Convert!$B$6/Convert!$B$5/$D1471</f>
        <v>72.959472446536623</v>
      </c>
      <c r="H1471" s="5">
        <f>'90.1 Data-SI'!H1471*Convert!$B$6/Convert!$B$5/$D1471</f>
        <v>169.41950408443574</v>
      </c>
      <c r="I1471" s="5">
        <f>'90.1 Data-SI'!I1471*Convert!$B$6/Convert!$B$5/$D1471</f>
        <v>24.981969799414014</v>
      </c>
      <c r="J1471" s="5">
        <f>'90.1 Data-SI'!J1471*Convert!$B$6/Convert!$B$5/$D1471</f>
        <v>53.932604949375104</v>
      </c>
      <c r="K1471" s="5">
        <f>'90.1 Data-SI'!K1471*Convert!$B$7/Convert!$B$5/$D1471</f>
        <v>0</v>
      </c>
      <c r="L1471" s="5">
        <f>'90.1 Data-SI'!L1471*Convert!$B$6/Convert!$B$5/$D1471</f>
        <v>0</v>
      </c>
      <c r="M1471" s="5">
        <f>'90.1 Data-SI'!M1471*Convert!$B$6/Convert!$B$5/$D1471</f>
        <v>36.429233588902918</v>
      </c>
      <c r="N1471" s="5">
        <f>'90.1 Data-SI'!N1471*Convert!$B$6/Convert!$B$5/$D1471</f>
        <v>0</v>
      </c>
      <c r="O1471" s="5">
        <f>'90.1 Data-SI'!O1471*Convert!$B$6/Convert!$B$5/$D1471</f>
        <v>0</v>
      </c>
      <c r="P1471" s="5">
        <f>'90.1 Data-SI'!P1471*Convert!$B$6/Convert!$B$5/$D1471</f>
        <v>0</v>
      </c>
      <c r="Q1471" s="5">
        <f>'90.1 Data-SI'!Q1471*Convert!$B$6/Convert!$B$5/$D1471</f>
        <v>0</v>
      </c>
      <c r="R1471" s="5">
        <f>'90.1 Data-SI'!R1471*Convert!$B$6/Convert!$B$5/$D1471</f>
        <v>0</v>
      </c>
      <c r="S1471" s="5">
        <f>'90.1 Data-SI'!S1471*Convert!$B$6/Convert!$B$5/$D1471</f>
        <v>0</v>
      </c>
      <c r="T1471" s="5">
        <f>'90.1 Data-SI'!T1471*Convert!$B$6/Convert!$B$5/$D1471</f>
        <v>26.097236308316425</v>
      </c>
      <c r="U1471" s="5">
        <f>'90.1 Data-SI'!U1471*Convert!$B$7/Convert!$B$5/$D1471</f>
        <v>0</v>
      </c>
      <c r="V1471" s="5">
        <f>'90.1 Data-SI'!V1471*Convert!$B$6/Convert!$B$5/$D1471</f>
        <v>0</v>
      </c>
      <c r="W1471" s="5">
        <f>'90.1 Data-SI'!W1471*Convert!$B$6/Convert!$B$5/$D1471</f>
        <v>109.38870603543955</v>
      </c>
      <c r="X1471" s="5">
        <f>'90.1 Data-SI'!X1471*Convert!$B$7/Convert!$B$5/$D1471</f>
        <v>27.545288121754883</v>
      </c>
      <c r="Y1471" s="5">
        <f t="shared" si="46"/>
        <v>136.93399415719443</v>
      </c>
      <c r="Z1471" s="5">
        <f>'90.1 Data-SI'!Z1471*Convert!$B$6/Convert!$B$5/$D1471</f>
        <v>80.475947861252479</v>
      </c>
      <c r="AA1471" s="5">
        <f>'90.1 Data-SI'!AA1471*Convert!$B$6/Convert!$B$5/$D1471</f>
        <v>464.29596903823335</v>
      </c>
      <c r="AB1471" s="5">
        <f t="shared" si="47"/>
        <v>544.77191689948586</v>
      </c>
    </row>
    <row r="1472" spans="1:28" x14ac:dyDescent="0.25">
      <c r="A1472" s="95">
        <v>2019</v>
      </c>
      <c r="B1472" s="95" t="s">
        <v>62</v>
      </c>
      <c r="C1472" s="52" t="s">
        <v>7</v>
      </c>
      <c r="D1472" s="5">
        <f>VLOOKUP(B1472,SWH!$A$4:$C$19,3,FALSE)</f>
        <v>2090.3200000000002</v>
      </c>
      <c r="E1472" s="5">
        <f>'90.1 Data-SI'!E1472*Convert!$B$6/Convert!$B$5/$D1472</f>
        <v>0</v>
      </c>
      <c r="F1472" s="5">
        <f>'90.1 Data-SI'!F1472*Convert!$B$7/Convert!$B$5/$D1472</f>
        <v>7.8651434549096146</v>
      </c>
      <c r="G1472" s="5">
        <f>'90.1 Data-SI'!G1472*Convert!$B$6/Convert!$B$5/$D1472</f>
        <v>68.687791289797204</v>
      </c>
      <c r="H1472" s="5">
        <f>'90.1 Data-SI'!H1472*Convert!$B$6/Convert!$B$5/$D1472</f>
        <v>169.41950408443574</v>
      </c>
      <c r="I1472" s="5">
        <f>'90.1 Data-SI'!I1472*Convert!$B$6/Convert!$B$5/$D1472</f>
        <v>24.981969799414014</v>
      </c>
      <c r="J1472" s="5">
        <f>'90.1 Data-SI'!J1472*Convert!$B$6/Convert!$B$5/$D1472</f>
        <v>53.932604949375104</v>
      </c>
      <c r="K1472" s="5">
        <f>'90.1 Data-SI'!K1472*Convert!$B$7/Convert!$B$5/$D1472</f>
        <v>0</v>
      </c>
      <c r="L1472" s="5">
        <f>'90.1 Data-SI'!L1472*Convert!$B$6/Convert!$B$5/$D1472</f>
        <v>0</v>
      </c>
      <c r="M1472" s="5">
        <f>'90.1 Data-SI'!M1472*Convert!$B$6/Convert!$B$5/$D1472</f>
        <v>53.457038475767661</v>
      </c>
      <c r="N1472" s="5">
        <f>'90.1 Data-SI'!N1472*Convert!$B$6/Convert!$B$5/$D1472</f>
        <v>0</v>
      </c>
      <c r="O1472" s="5">
        <f>'90.1 Data-SI'!O1472*Convert!$B$6/Convert!$B$5/$D1472</f>
        <v>0</v>
      </c>
      <c r="P1472" s="5">
        <f>'90.1 Data-SI'!P1472*Convert!$B$6/Convert!$B$5/$D1472</f>
        <v>0</v>
      </c>
      <c r="Q1472" s="5">
        <f>'90.1 Data-SI'!Q1472*Convert!$B$6/Convert!$B$5/$D1472</f>
        <v>0</v>
      </c>
      <c r="R1472" s="5">
        <f>'90.1 Data-SI'!R1472*Convert!$B$6/Convert!$B$5/$D1472</f>
        <v>0</v>
      </c>
      <c r="S1472" s="5">
        <f>'90.1 Data-SI'!S1472*Convert!$B$6/Convert!$B$5/$D1472</f>
        <v>0</v>
      </c>
      <c r="T1472" s="5">
        <f>'90.1 Data-SI'!T1472*Convert!$B$6/Convert!$B$5/$D1472</f>
        <v>25.85314024221703</v>
      </c>
      <c r="U1472" s="5">
        <f>'90.1 Data-SI'!U1472*Convert!$B$7/Convert!$B$5/$D1472</f>
        <v>0</v>
      </c>
      <c r="V1472" s="5">
        <f>'90.1 Data-SI'!V1472*Convert!$B$6/Convert!$B$5/$D1472</f>
        <v>0</v>
      </c>
      <c r="W1472" s="5">
        <f>'90.1 Data-SI'!W1472*Convert!$B$6/Convert!$B$5/$D1472</f>
        <v>122.14482976556486</v>
      </c>
      <c r="X1472" s="5">
        <f>'90.1 Data-SI'!X1472*Convert!$B$7/Convert!$B$5/$D1472</f>
        <v>7.8651434549096146</v>
      </c>
      <c r="Y1472" s="5">
        <f t="shared" si="46"/>
        <v>130.00997322047448</v>
      </c>
      <c r="Z1472" s="5">
        <f>'90.1 Data-SI'!Z1472*Convert!$B$6/Convert!$B$5/$D1472</f>
        <v>22.978698636253455</v>
      </c>
      <c r="AA1472" s="5">
        <f>'90.1 Data-SI'!AA1472*Convert!$B$6/Convert!$B$5/$D1472</f>
        <v>419.31074747726024</v>
      </c>
      <c r="AB1472" s="5">
        <f t="shared" si="47"/>
        <v>442.28944611351369</v>
      </c>
    </row>
    <row r="1473" spans="1:28" x14ac:dyDescent="0.25">
      <c r="A1473" s="95">
        <v>2019</v>
      </c>
      <c r="B1473" s="95" t="s">
        <v>62</v>
      </c>
      <c r="C1473" s="52" t="s">
        <v>17</v>
      </c>
      <c r="D1473" s="5">
        <f>VLOOKUP(B1473,SWH!$A$4:$C$19,3,FALSE)</f>
        <v>2090.3200000000002</v>
      </c>
      <c r="E1473" s="5">
        <f>'90.1 Data-SI'!E1473*Convert!$B$6/Convert!$B$5/$D1473</f>
        <v>0</v>
      </c>
      <c r="F1473" s="5">
        <f>'90.1 Data-SI'!F1473*Convert!$B$7/Convert!$B$5/$D1473</f>
        <v>1.3699178435199713</v>
      </c>
      <c r="G1473" s="5">
        <f>'90.1 Data-SI'!G1473*Convert!$B$6/Convert!$B$5/$D1473</f>
        <v>26.930529775345402</v>
      </c>
      <c r="H1473" s="5">
        <f>'90.1 Data-SI'!H1473*Convert!$B$6/Convert!$B$5/$D1473</f>
        <v>169.41950408443574</v>
      </c>
      <c r="I1473" s="5">
        <f>'90.1 Data-SI'!I1473*Convert!$B$6/Convert!$B$5/$D1473</f>
        <v>25.066140856689671</v>
      </c>
      <c r="J1473" s="5">
        <f>'90.1 Data-SI'!J1473*Convert!$B$6/Convert!$B$5/$D1473</f>
        <v>53.932604949375104</v>
      </c>
      <c r="K1473" s="5">
        <f>'90.1 Data-SI'!K1473*Convert!$B$7/Convert!$B$5/$D1473</f>
        <v>0</v>
      </c>
      <c r="L1473" s="5">
        <f>'90.1 Data-SI'!L1473*Convert!$B$6/Convert!$B$5/$D1473</f>
        <v>0</v>
      </c>
      <c r="M1473" s="5">
        <f>'90.1 Data-SI'!M1473*Convert!$B$6/Convert!$B$5/$D1473</f>
        <v>62.98941071223544</v>
      </c>
      <c r="N1473" s="5">
        <f>'90.1 Data-SI'!N1473*Convert!$B$6/Convert!$B$5/$D1473</f>
        <v>0</v>
      </c>
      <c r="O1473" s="5">
        <f>'90.1 Data-SI'!O1473*Convert!$B$6/Convert!$B$5/$D1473</f>
        <v>0</v>
      </c>
      <c r="P1473" s="5">
        <f>'90.1 Data-SI'!P1473*Convert!$B$6/Convert!$B$5/$D1473</f>
        <v>0</v>
      </c>
      <c r="Q1473" s="5">
        <f>'90.1 Data-SI'!Q1473*Convert!$B$6/Convert!$B$5/$D1473</f>
        <v>0</v>
      </c>
      <c r="R1473" s="5">
        <f>'90.1 Data-SI'!R1473*Convert!$B$6/Convert!$B$5/$D1473</f>
        <v>0</v>
      </c>
      <c r="S1473" s="5">
        <f>'90.1 Data-SI'!S1473*Convert!$B$6/Convert!$B$5/$D1473</f>
        <v>0</v>
      </c>
      <c r="T1473" s="5">
        <f>'90.1 Data-SI'!T1473*Convert!$B$6/Convert!$B$5/$D1473</f>
        <v>26.143530389818039</v>
      </c>
      <c r="U1473" s="5">
        <f>'90.1 Data-SI'!U1473*Convert!$B$7/Convert!$B$5/$D1473</f>
        <v>0</v>
      </c>
      <c r="V1473" s="5">
        <f>'90.1 Data-SI'!V1473*Convert!$B$6/Convert!$B$5/$D1473</f>
        <v>0</v>
      </c>
      <c r="W1473" s="5">
        <f>'90.1 Data-SI'!W1473*Convert!$B$6/Convert!$B$5/$D1473</f>
        <v>89.919940487580831</v>
      </c>
      <c r="X1473" s="5">
        <f>'90.1 Data-SI'!X1473*Convert!$B$7/Convert!$B$5/$D1473</f>
        <v>1.3699178435199713</v>
      </c>
      <c r="Y1473" s="5">
        <f t="shared" si="46"/>
        <v>91.289858331100803</v>
      </c>
      <c r="Z1473" s="5">
        <f>'90.1 Data-SI'!Z1473*Convert!$B$6/Convert!$B$5/$D1473</f>
        <v>4.002333773457333</v>
      </c>
      <c r="AA1473" s="5">
        <f>'90.1 Data-SI'!AA1473*Convert!$B$6/Convert!$B$5/$D1473</f>
        <v>368.48405454135673</v>
      </c>
      <c r="AB1473" s="5">
        <f t="shared" si="47"/>
        <v>372.48638831481406</v>
      </c>
    </row>
    <row r="1474" spans="1:28" x14ac:dyDescent="0.25">
      <c r="A1474" s="95">
        <v>2019</v>
      </c>
      <c r="B1474" s="95" t="s">
        <v>62</v>
      </c>
      <c r="C1474" s="52" t="s">
        <v>14</v>
      </c>
      <c r="D1474" s="5">
        <f>VLOOKUP(B1474,SWH!$A$4:$C$19,3,FALSE)</f>
        <v>2090.3200000000002</v>
      </c>
      <c r="E1474" s="5">
        <f>'90.1 Data-SI'!E1474*Convert!$B$6/Convert!$B$5/$D1474</f>
        <v>0</v>
      </c>
      <c r="F1474" s="5">
        <f>'90.1 Data-SI'!F1474*Convert!$B$7/Convert!$B$5/$D1474</f>
        <v>65.322465247213614</v>
      </c>
      <c r="G1474" s="5">
        <f>'90.1 Data-SI'!G1474*Convert!$B$6/Convert!$B$5/$D1474</f>
        <v>45.401868294487606</v>
      </c>
      <c r="H1474" s="5">
        <f>'90.1 Data-SI'!H1474*Convert!$B$6/Convert!$B$5/$D1474</f>
        <v>169.41950408443574</v>
      </c>
      <c r="I1474" s="5">
        <f>'90.1 Data-SI'!I1474*Convert!$B$6/Convert!$B$5/$D1474</f>
        <v>25.112434938191281</v>
      </c>
      <c r="J1474" s="5">
        <f>'90.1 Data-SI'!J1474*Convert!$B$6/Convert!$B$5/$D1474</f>
        <v>53.932604949375104</v>
      </c>
      <c r="K1474" s="5">
        <f>'90.1 Data-SI'!K1474*Convert!$B$7/Convert!$B$5/$D1474</f>
        <v>0</v>
      </c>
      <c r="L1474" s="5">
        <f>'90.1 Data-SI'!L1474*Convert!$B$6/Convert!$B$5/$D1474</f>
        <v>0</v>
      </c>
      <c r="M1474" s="5">
        <f>'90.1 Data-SI'!M1474*Convert!$B$6/Convert!$B$5/$D1474</f>
        <v>43.150292512363869</v>
      </c>
      <c r="N1474" s="5">
        <f>'90.1 Data-SI'!N1474*Convert!$B$6/Convert!$B$5/$D1474</f>
        <v>0</v>
      </c>
      <c r="O1474" s="5">
        <f>'90.1 Data-SI'!O1474*Convert!$B$6/Convert!$B$5/$D1474</f>
        <v>0</v>
      </c>
      <c r="P1474" s="5">
        <f>'90.1 Data-SI'!P1474*Convert!$B$6/Convert!$B$5/$D1474</f>
        <v>0</v>
      </c>
      <c r="Q1474" s="5">
        <f>'90.1 Data-SI'!Q1474*Convert!$B$6/Convert!$B$5/$D1474</f>
        <v>0</v>
      </c>
      <c r="R1474" s="5">
        <f>'90.1 Data-SI'!R1474*Convert!$B$6/Convert!$B$5/$D1474</f>
        <v>0</v>
      </c>
      <c r="S1474" s="5">
        <f>'90.1 Data-SI'!S1474*Convert!$B$6/Convert!$B$5/$D1474</f>
        <v>0</v>
      </c>
      <c r="T1474" s="5">
        <f>'90.1 Data-SI'!T1474*Convert!$B$6/Convert!$B$5/$D1474</f>
        <v>26.804273189431918</v>
      </c>
      <c r="U1474" s="5">
        <f>'90.1 Data-SI'!U1474*Convert!$B$7/Convert!$B$5/$D1474</f>
        <v>0</v>
      </c>
      <c r="V1474" s="5">
        <f>'90.1 Data-SI'!V1474*Convert!$B$6/Convert!$B$5/$D1474</f>
        <v>0</v>
      </c>
      <c r="W1474" s="5">
        <f>'90.1 Data-SI'!W1474*Convert!$B$6/Convert!$B$5/$D1474</f>
        <v>88.552160806851475</v>
      </c>
      <c r="X1474" s="5">
        <f>'90.1 Data-SI'!X1474*Convert!$B$7/Convert!$B$5/$D1474</f>
        <v>65.322465247213614</v>
      </c>
      <c r="Y1474" s="5">
        <f t="shared" si="46"/>
        <v>153.87462605406509</v>
      </c>
      <c r="Z1474" s="5">
        <f>'90.1 Data-SI'!Z1474*Convert!$B$6/Convert!$B$5/$D1474</f>
        <v>190.84524671395343</v>
      </c>
      <c r="AA1474" s="5">
        <f>'90.1 Data-SI'!AA1474*Convert!$B$6/Convert!$B$5/$D1474</f>
        <v>554.66622468223898</v>
      </c>
      <c r="AB1474" s="5">
        <f t="shared" si="47"/>
        <v>745.51147139619241</v>
      </c>
    </row>
    <row r="1475" spans="1:28" x14ac:dyDescent="0.25">
      <c r="A1475" s="95">
        <v>2019</v>
      </c>
      <c r="B1475" s="95" t="s">
        <v>62</v>
      </c>
      <c r="C1475" s="52" t="s">
        <v>2</v>
      </c>
      <c r="D1475" s="5">
        <f>VLOOKUP(B1475,SWH!$A$4:$C$19,3,FALSE)</f>
        <v>2090.3200000000002</v>
      </c>
      <c r="E1475" s="5">
        <f>'90.1 Data-SI'!E1475*Convert!$B$6/Convert!$B$5/$D1475</f>
        <v>0</v>
      </c>
      <c r="F1475" s="5">
        <f>'90.1 Data-SI'!F1475*Convert!$B$7/Convert!$B$5/$D1475</f>
        <v>16.933106467483977</v>
      </c>
      <c r="G1475" s="5">
        <f>'90.1 Data-SI'!G1475*Convert!$B$6/Convert!$B$5/$D1475</f>
        <v>43.924666239299881</v>
      </c>
      <c r="H1475" s="5">
        <f>'90.1 Data-SI'!H1475*Convert!$B$6/Convert!$B$5/$D1475</f>
        <v>169.41950408443574</v>
      </c>
      <c r="I1475" s="5">
        <f>'90.1 Data-SI'!I1475*Convert!$B$6/Convert!$B$5/$D1475</f>
        <v>24.981969799414014</v>
      </c>
      <c r="J1475" s="5">
        <f>'90.1 Data-SI'!J1475*Convert!$B$6/Convert!$B$5/$D1475</f>
        <v>53.932604949375104</v>
      </c>
      <c r="K1475" s="5">
        <f>'90.1 Data-SI'!K1475*Convert!$B$7/Convert!$B$5/$D1475</f>
        <v>0</v>
      </c>
      <c r="L1475" s="5">
        <f>'90.1 Data-SI'!L1475*Convert!$B$6/Convert!$B$5/$D1475</f>
        <v>0</v>
      </c>
      <c r="M1475" s="5">
        <f>'90.1 Data-SI'!M1475*Convert!$B$6/Convert!$B$5/$D1475</f>
        <v>78.190703656218489</v>
      </c>
      <c r="N1475" s="5">
        <f>'90.1 Data-SI'!N1475*Convert!$B$6/Convert!$B$5/$D1475</f>
        <v>0</v>
      </c>
      <c r="O1475" s="5">
        <f>'90.1 Data-SI'!O1475*Convert!$B$6/Convert!$B$5/$D1475</f>
        <v>0</v>
      </c>
      <c r="P1475" s="5">
        <f>'90.1 Data-SI'!P1475*Convert!$B$6/Convert!$B$5/$D1475</f>
        <v>0</v>
      </c>
      <c r="Q1475" s="5">
        <f>'90.1 Data-SI'!Q1475*Convert!$B$6/Convert!$B$5/$D1475</f>
        <v>0</v>
      </c>
      <c r="R1475" s="5">
        <f>'90.1 Data-SI'!R1475*Convert!$B$6/Convert!$B$5/$D1475</f>
        <v>0</v>
      </c>
      <c r="S1475" s="5">
        <f>'90.1 Data-SI'!S1475*Convert!$B$6/Convert!$B$5/$D1475</f>
        <v>0</v>
      </c>
      <c r="T1475" s="5">
        <f>'90.1 Data-SI'!T1475*Convert!$B$6/Convert!$B$5/$D1475</f>
        <v>26.560177123332522</v>
      </c>
      <c r="U1475" s="5">
        <f>'90.1 Data-SI'!U1475*Convert!$B$7/Convert!$B$5/$D1475</f>
        <v>0</v>
      </c>
      <c r="V1475" s="5">
        <f>'90.1 Data-SI'!V1475*Convert!$B$6/Convert!$B$5/$D1475</f>
        <v>0</v>
      </c>
      <c r="W1475" s="5">
        <f>'90.1 Data-SI'!W1475*Convert!$B$6/Convert!$B$5/$D1475</f>
        <v>122.11536989551836</v>
      </c>
      <c r="X1475" s="5">
        <f>'90.1 Data-SI'!X1475*Convert!$B$7/Convert!$B$5/$D1475</f>
        <v>16.933106467483977</v>
      </c>
      <c r="Y1475" s="5">
        <f t="shared" ref="Y1475:Y1538" si="48">SUM(W1475:X1475)</f>
        <v>139.04847636300232</v>
      </c>
      <c r="Z1475" s="5">
        <f>'90.1 Data-SI'!Z1475*Convert!$B$6/Convert!$B$5/$D1475</f>
        <v>49.471538913765457</v>
      </c>
      <c r="AA1475" s="5">
        <f>'90.1 Data-SI'!AA1475*Convert!$B$6/Convert!$B$5/$D1475</f>
        <v>446.4811647658413</v>
      </c>
      <c r="AB1475" s="5">
        <f t="shared" ref="AB1475:AB1538" si="49">SUM(Z1475:AA1475)</f>
        <v>495.95270367960677</v>
      </c>
    </row>
    <row r="1476" spans="1:28" x14ac:dyDescent="0.25">
      <c r="A1476" s="95">
        <v>2019</v>
      </c>
      <c r="B1476" s="95" t="s">
        <v>62</v>
      </c>
      <c r="C1476" s="52" t="s">
        <v>18</v>
      </c>
      <c r="D1476" s="5">
        <f>VLOOKUP(B1476,SWH!$A$4:$C$19,3,FALSE)</f>
        <v>2090.3200000000002</v>
      </c>
      <c r="E1476" s="5">
        <f>'90.1 Data-SI'!E1476*Convert!$B$6/Convert!$B$5/$D1476</f>
        <v>0</v>
      </c>
      <c r="F1476" s="5">
        <f>'90.1 Data-SI'!F1476*Convert!$B$7/Convert!$B$5/$D1476</f>
        <v>44.234949672777375</v>
      </c>
      <c r="G1476" s="5">
        <f>'90.1 Data-SI'!G1476*Convert!$B$6/Convert!$B$5/$D1476</f>
        <v>12.629867144211836</v>
      </c>
      <c r="H1476" s="5">
        <f>'90.1 Data-SI'!H1476*Convert!$B$6/Convert!$B$5/$D1476</f>
        <v>169.41950408443574</v>
      </c>
      <c r="I1476" s="5">
        <f>'90.1 Data-SI'!I1476*Convert!$B$6/Convert!$B$5/$D1476</f>
        <v>25.129269149646412</v>
      </c>
      <c r="J1476" s="5">
        <f>'90.1 Data-SI'!J1476*Convert!$B$6/Convert!$B$5/$D1476</f>
        <v>53.932604949375104</v>
      </c>
      <c r="K1476" s="5">
        <f>'90.1 Data-SI'!K1476*Convert!$B$7/Convert!$B$5/$D1476</f>
        <v>0</v>
      </c>
      <c r="L1476" s="5">
        <f>'90.1 Data-SI'!L1476*Convert!$B$6/Convert!$B$5/$D1476</f>
        <v>0</v>
      </c>
      <c r="M1476" s="5">
        <f>'90.1 Data-SI'!M1476*Convert!$B$6/Convert!$B$5/$D1476</f>
        <v>63.536522584527198</v>
      </c>
      <c r="N1476" s="5">
        <f>'90.1 Data-SI'!N1476*Convert!$B$6/Convert!$B$5/$D1476</f>
        <v>0</v>
      </c>
      <c r="O1476" s="5">
        <f>'90.1 Data-SI'!O1476*Convert!$B$6/Convert!$B$5/$D1476</f>
        <v>0</v>
      </c>
      <c r="P1476" s="5">
        <f>'90.1 Data-SI'!P1476*Convert!$B$6/Convert!$B$5/$D1476</f>
        <v>0</v>
      </c>
      <c r="Q1476" s="5">
        <f>'90.1 Data-SI'!Q1476*Convert!$B$6/Convert!$B$5/$D1476</f>
        <v>0</v>
      </c>
      <c r="R1476" s="5">
        <f>'90.1 Data-SI'!R1476*Convert!$B$6/Convert!$B$5/$D1476</f>
        <v>0</v>
      </c>
      <c r="S1476" s="5">
        <f>'90.1 Data-SI'!S1476*Convert!$B$6/Convert!$B$5/$D1476</f>
        <v>0</v>
      </c>
      <c r="T1476" s="5">
        <f>'90.1 Data-SI'!T1476*Convert!$B$6/Convert!$B$5/$D1476</f>
        <v>27.018909385484839</v>
      </c>
      <c r="U1476" s="5">
        <f>'90.1 Data-SI'!U1476*Convert!$B$7/Convert!$B$5/$D1476</f>
        <v>0</v>
      </c>
      <c r="V1476" s="5">
        <f>'90.1 Data-SI'!V1476*Convert!$B$6/Convert!$B$5/$D1476</f>
        <v>0</v>
      </c>
      <c r="W1476" s="5">
        <f>'90.1 Data-SI'!W1476*Convert!$B$6/Convert!$B$5/$D1476</f>
        <v>76.16638972873902</v>
      </c>
      <c r="X1476" s="5">
        <f>'90.1 Data-SI'!X1476*Convert!$B$7/Convert!$B$5/$D1476</f>
        <v>44.234949672777375</v>
      </c>
      <c r="Y1476" s="5">
        <f t="shared" si="48"/>
        <v>120.4013394015164</v>
      </c>
      <c r="Z1476" s="5">
        <f>'90.1 Data-SI'!Z1476*Convert!$B$6/Convert!$B$5/$D1476</f>
        <v>129.23624134103866</v>
      </c>
      <c r="AA1476" s="5">
        <f>'90.1 Data-SI'!AA1476*Convert!$B$6/Convert!$B$5/$D1476</f>
        <v>480.90291863871988</v>
      </c>
      <c r="AB1476" s="5">
        <f t="shared" si="49"/>
        <v>610.13915997975857</v>
      </c>
    </row>
    <row r="1477" spans="1:28" x14ac:dyDescent="0.25">
      <c r="A1477" s="95">
        <v>2019</v>
      </c>
      <c r="B1477" s="95" t="s">
        <v>62</v>
      </c>
      <c r="C1477" s="52" t="s">
        <v>4</v>
      </c>
      <c r="D1477" s="5">
        <f>VLOOKUP(B1477,SWH!$A$4:$C$19,3,FALSE)</f>
        <v>2090.3200000000002</v>
      </c>
      <c r="E1477" s="5">
        <f>'90.1 Data-SI'!E1477*Convert!$B$6/Convert!$B$5/$D1477</f>
        <v>0</v>
      </c>
      <c r="F1477" s="5">
        <f>'90.1 Data-SI'!F1477*Convert!$B$7/Convert!$B$5/$D1477</f>
        <v>97.076901569562978</v>
      </c>
      <c r="G1477" s="5">
        <f>'90.1 Data-SI'!G1477*Convert!$B$6/Convert!$B$5/$D1477</f>
        <v>23.668901305913817</v>
      </c>
      <c r="H1477" s="5">
        <f>'90.1 Data-SI'!H1477*Convert!$B$6/Convert!$B$5/$D1477</f>
        <v>169.41950408443574</v>
      </c>
      <c r="I1477" s="5">
        <f>'90.1 Data-SI'!I1477*Convert!$B$6/Convert!$B$5/$D1477</f>
        <v>25.024055328051844</v>
      </c>
      <c r="J1477" s="5">
        <f>'90.1 Data-SI'!J1477*Convert!$B$6/Convert!$B$5/$D1477</f>
        <v>53.932604949375104</v>
      </c>
      <c r="K1477" s="5">
        <f>'90.1 Data-SI'!K1477*Convert!$B$7/Convert!$B$5/$D1477</f>
        <v>0</v>
      </c>
      <c r="L1477" s="5">
        <f>'90.1 Data-SI'!L1477*Convert!$B$6/Convert!$B$5/$D1477</f>
        <v>0</v>
      </c>
      <c r="M1477" s="5">
        <f>'90.1 Data-SI'!M1477*Convert!$B$6/Convert!$B$5/$D1477</f>
        <v>52.211306828087984</v>
      </c>
      <c r="N1477" s="5">
        <f>'90.1 Data-SI'!N1477*Convert!$B$6/Convert!$B$5/$D1477</f>
        <v>0</v>
      </c>
      <c r="O1477" s="5">
        <f>'90.1 Data-SI'!O1477*Convert!$B$6/Convert!$B$5/$D1477</f>
        <v>0</v>
      </c>
      <c r="P1477" s="5">
        <f>'90.1 Data-SI'!P1477*Convert!$B$6/Convert!$B$5/$D1477</f>
        <v>0</v>
      </c>
      <c r="Q1477" s="5">
        <f>'90.1 Data-SI'!Q1477*Convert!$B$6/Convert!$B$5/$D1477</f>
        <v>0</v>
      </c>
      <c r="R1477" s="5">
        <f>'90.1 Data-SI'!R1477*Convert!$B$6/Convert!$B$5/$D1477</f>
        <v>0</v>
      </c>
      <c r="S1477" s="5">
        <f>'90.1 Data-SI'!S1477*Convert!$B$6/Convert!$B$5/$D1477</f>
        <v>0</v>
      </c>
      <c r="T1477" s="5">
        <f>'90.1 Data-SI'!T1477*Convert!$B$6/Convert!$B$5/$D1477</f>
        <v>27.393470590361495</v>
      </c>
      <c r="U1477" s="5">
        <f>'90.1 Data-SI'!U1477*Convert!$B$7/Convert!$B$5/$D1477</f>
        <v>0</v>
      </c>
      <c r="V1477" s="5">
        <f>'90.1 Data-SI'!V1477*Convert!$B$6/Convert!$B$5/$D1477</f>
        <v>0</v>
      </c>
      <c r="W1477" s="5">
        <f>'90.1 Data-SI'!W1477*Convert!$B$6/Convert!$B$5/$D1477</f>
        <v>75.880208134001805</v>
      </c>
      <c r="X1477" s="5">
        <f>'90.1 Data-SI'!X1477*Convert!$B$7/Convert!$B$5/$D1477</f>
        <v>97.076901569562978</v>
      </c>
      <c r="Y1477" s="5">
        <f t="shared" si="48"/>
        <v>172.95710970356478</v>
      </c>
      <c r="Z1477" s="5">
        <f>'90.1 Data-SI'!Z1477*Convert!$B$6/Convert!$B$5/$D1477</f>
        <v>283.61858604317894</v>
      </c>
      <c r="AA1477" s="5">
        <f>'90.1 Data-SI'!AA1477*Convert!$B$6/Convert!$B$5/$D1477</f>
        <v>635.27263768226862</v>
      </c>
      <c r="AB1477" s="5">
        <f t="shared" si="49"/>
        <v>918.89122372544762</v>
      </c>
    </row>
    <row r="1478" spans="1:28" x14ac:dyDescent="0.25">
      <c r="A1478" s="95">
        <v>2019</v>
      </c>
      <c r="B1478" s="95" t="s">
        <v>62</v>
      </c>
      <c r="C1478" s="52" t="s">
        <v>5</v>
      </c>
      <c r="D1478" s="5">
        <f>VLOOKUP(B1478,SWH!$A$4:$C$19,3,FALSE)</f>
        <v>2090.3200000000002</v>
      </c>
      <c r="E1478" s="5">
        <f>'90.1 Data-SI'!E1478*Convert!$B$6/Convert!$B$5/$D1478</f>
        <v>0</v>
      </c>
      <c r="F1478" s="5">
        <f>'90.1 Data-SI'!F1478*Convert!$B$7/Convert!$B$5/$D1478</f>
        <v>48.192009942124756</v>
      </c>
      <c r="G1478" s="5">
        <f>'90.1 Data-SI'!G1478*Convert!$B$6/Convert!$B$5/$D1478</f>
        <v>32.048130057705151</v>
      </c>
      <c r="H1478" s="5">
        <f>'90.1 Data-SI'!H1478*Convert!$B$6/Convert!$B$5/$D1478</f>
        <v>169.41950408443574</v>
      </c>
      <c r="I1478" s="5">
        <f>'90.1 Data-SI'!I1478*Convert!$B$6/Convert!$B$5/$D1478</f>
        <v>25.078766515281018</v>
      </c>
      <c r="J1478" s="5">
        <f>'90.1 Data-SI'!J1478*Convert!$B$6/Convert!$B$5/$D1478</f>
        <v>53.932604949375104</v>
      </c>
      <c r="K1478" s="5">
        <f>'90.1 Data-SI'!K1478*Convert!$B$7/Convert!$B$5/$D1478</f>
        <v>0</v>
      </c>
      <c r="L1478" s="5">
        <f>'90.1 Data-SI'!L1478*Convert!$B$6/Convert!$B$5/$D1478</f>
        <v>0</v>
      </c>
      <c r="M1478" s="5">
        <f>'90.1 Data-SI'!M1478*Convert!$B$6/Convert!$B$5/$D1478</f>
        <v>75.312053497391119</v>
      </c>
      <c r="N1478" s="5">
        <f>'90.1 Data-SI'!N1478*Convert!$B$6/Convert!$B$5/$D1478</f>
        <v>0</v>
      </c>
      <c r="O1478" s="5">
        <f>'90.1 Data-SI'!O1478*Convert!$B$6/Convert!$B$5/$D1478</f>
        <v>0</v>
      </c>
      <c r="P1478" s="5">
        <f>'90.1 Data-SI'!P1478*Convert!$B$6/Convert!$B$5/$D1478</f>
        <v>0</v>
      </c>
      <c r="Q1478" s="5">
        <f>'90.1 Data-SI'!Q1478*Convert!$B$6/Convert!$B$5/$D1478</f>
        <v>0</v>
      </c>
      <c r="R1478" s="5">
        <f>'90.1 Data-SI'!R1478*Convert!$B$6/Convert!$B$5/$D1478</f>
        <v>0</v>
      </c>
      <c r="S1478" s="5">
        <f>'90.1 Data-SI'!S1478*Convert!$B$6/Convert!$B$5/$D1478</f>
        <v>0</v>
      </c>
      <c r="T1478" s="5">
        <f>'90.1 Data-SI'!T1478*Convert!$B$6/Convert!$B$5/$D1478</f>
        <v>27.18725150003614</v>
      </c>
      <c r="U1478" s="5">
        <f>'90.1 Data-SI'!U1478*Convert!$B$7/Convert!$B$5/$D1478</f>
        <v>0</v>
      </c>
      <c r="V1478" s="5">
        <f>'90.1 Data-SI'!V1478*Convert!$B$6/Convert!$B$5/$D1478</f>
        <v>0</v>
      </c>
      <c r="W1478" s="5">
        <f>'90.1 Data-SI'!W1478*Convert!$B$6/Convert!$B$5/$D1478</f>
        <v>107.36018355509628</v>
      </c>
      <c r="X1478" s="5">
        <f>'90.1 Data-SI'!X1478*Convert!$B$7/Convert!$B$5/$D1478</f>
        <v>48.192009942124756</v>
      </c>
      <c r="Y1478" s="5">
        <f t="shared" si="48"/>
        <v>155.55219349722103</v>
      </c>
      <c r="Z1478" s="5">
        <f>'90.1 Data-SI'!Z1478*Convert!$B$6/Convert!$B$5/$D1478</f>
        <v>140.79713605784971</v>
      </c>
      <c r="AA1478" s="5">
        <f>'90.1 Data-SI'!AA1478*Convert!$B$6/Convert!$B$5/$D1478</f>
        <v>523.77544666207393</v>
      </c>
      <c r="AB1478" s="5">
        <f t="shared" si="49"/>
        <v>664.57258271992362</v>
      </c>
    </row>
    <row r="1479" spans="1:28" x14ac:dyDescent="0.25">
      <c r="A1479" s="95">
        <v>2019</v>
      </c>
      <c r="B1479" s="95" t="s">
        <v>62</v>
      </c>
      <c r="C1479" s="52" t="s">
        <v>15</v>
      </c>
      <c r="D1479" s="5">
        <f>VLOOKUP(B1479,SWH!$A$4:$C$19,3,FALSE)</f>
        <v>2090.3200000000002</v>
      </c>
      <c r="E1479" s="5">
        <f>'90.1 Data-SI'!E1479*Convert!$B$6/Convert!$B$5/$D1479</f>
        <v>0</v>
      </c>
      <c r="F1479" s="5">
        <f>'90.1 Data-SI'!F1479*Convert!$B$7/Convert!$B$5/$D1479</f>
        <v>54.301180893090262</v>
      </c>
      <c r="G1479" s="5">
        <f>'90.1 Data-SI'!G1479*Convert!$B$6/Convert!$B$5/$D1479</f>
        <v>6.9020266966036026</v>
      </c>
      <c r="H1479" s="5">
        <f>'90.1 Data-SI'!H1479*Convert!$B$6/Convert!$B$5/$D1479</f>
        <v>169.41950408443574</v>
      </c>
      <c r="I1479" s="5">
        <f>'90.1 Data-SI'!I1479*Convert!$B$6/Convert!$B$5/$D1479</f>
        <v>25.104017832463711</v>
      </c>
      <c r="J1479" s="5">
        <f>'90.1 Data-SI'!J1479*Convert!$B$6/Convert!$B$5/$D1479</f>
        <v>53.932604949375104</v>
      </c>
      <c r="K1479" s="5">
        <f>'90.1 Data-SI'!K1479*Convert!$B$7/Convert!$B$5/$D1479</f>
        <v>0</v>
      </c>
      <c r="L1479" s="5">
        <f>'90.1 Data-SI'!L1479*Convert!$B$6/Convert!$B$5/$D1479</f>
        <v>0</v>
      </c>
      <c r="M1479" s="5">
        <f>'90.1 Data-SI'!M1479*Convert!$B$6/Convert!$B$5/$D1479</f>
        <v>60.868300068888963</v>
      </c>
      <c r="N1479" s="5">
        <f>'90.1 Data-SI'!N1479*Convert!$B$6/Convert!$B$5/$D1479</f>
        <v>0</v>
      </c>
      <c r="O1479" s="5">
        <f>'90.1 Data-SI'!O1479*Convert!$B$6/Convert!$B$5/$D1479</f>
        <v>0</v>
      </c>
      <c r="P1479" s="5">
        <f>'90.1 Data-SI'!P1479*Convert!$B$6/Convert!$B$5/$D1479</f>
        <v>0</v>
      </c>
      <c r="Q1479" s="5">
        <f>'90.1 Data-SI'!Q1479*Convert!$B$6/Convert!$B$5/$D1479</f>
        <v>0</v>
      </c>
      <c r="R1479" s="5">
        <f>'90.1 Data-SI'!R1479*Convert!$B$6/Convert!$B$5/$D1479</f>
        <v>0</v>
      </c>
      <c r="S1479" s="5">
        <f>'90.1 Data-SI'!S1479*Convert!$B$6/Convert!$B$5/$D1479</f>
        <v>0</v>
      </c>
      <c r="T1479" s="5">
        <f>'90.1 Data-SI'!T1479*Convert!$B$6/Convert!$B$5/$D1479</f>
        <v>27.359802167451235</v>
      </c>
      <c r="U1479" s="5">
        <f>'90.1 Data-SI'!U1479*Convert!$B$7/Convert!$B$5/$D1479</f>
        <v>0</v>
      </c>
      <c r="V1479" s="5">
        <f>'90.1 Data-SI'!V1479*Convert!$B$6/Convert!$B$5/$D1479</f>
        <v>0</v>
      </c>
      <c r="W1479" s="5">
        <f>'90.1 Data-SI'!W1479*Convert!$B$6/Convert!$B$5/$D1479</f>
        <v>67.77032676549257</v>
      </c>
      <c r="X1479" s="5">
        <f>'90.1 Data-SI'!X1479*Convert!$B$7/Convert!$B$5/$D1479</f>
        <v>54.301180893090262</v>
      </c>
      <c r="Y1479" s="5">
        <f t="shared" si="48"/>
        <v>122.07150765858283</v>
      </c>
      <c r="Z1479" s="5">
        <f>'90.1 Data-SI'!Z1479*Convert!$B$6/Convert!$B$5/$D1479</f>
        <v>158.64560875315206</v>
      </c>
      <c r="AA1479" s="5">
        <f>'90.1 Data-SI'!AA1479*Convert!$B$6/Convert!$B$5/$D1479</f>
        <v>502.23186455237038</v>
      </c>
      <c r="AB1479" s="5">
        <f t="shared" si="49"/>
        <v>660.87747330552247</v>
      </c>
    </row>
    <row r="1480" spans="1:28" x14ac:dyDescent="0.25">
      <c r="A1480" s="95">
        <v>2019</v>
      </c>
      <c r="B1480" s="95" t="s">
        <v>62</v>
      </c>
      <c r="C1480" s="52" t="s">
        <v>16</v>
      </c>
      <c r="D1480" s="5">
        <f>VLOOKUP(B1480,SWH!$A$4:$C$19,3,FALSE)</f>
        <v>2090.3200000000002</v>
      </c>
      <c r="E1480" s="5">
        <f>'90.1 Data-SI'!E1480*Convert!$B$6/Convert!$B$5/$D1480</f>
        <v>0</v>
      </c>
      <c r="F1480" s="5">
        <f>'90.1 Data-SI'!F1480*Convert!$B$7/Convert!$B$5/$D1480</f>
        <v>134.96067587737761</v>
      </c>
      <c r="G1480" s="5">
        <f>'90.1 Data-SI'!G1480*Convert!$B$6/Convert!$B$5/$D1480</f>
        <v>29.005346337190261</v>
      </c>
      <c r="H1480" s="5">
        <f>'90.1 Data-SI'!H1480*Convert!$B$6/Convert!$B$5/$D1480</f>
        <v>169.41950408443574</v>
      </c>
      <c r="I1480" s="5">
        <f>'90.1 Data-SI'!I1480*Convert!$B$6/Convert!$B$5/$D1480</f>
        <v>25.061932303825884</v>
      </c>
      <c r="J1480" s="5">
        <f>'90.1 Data-SI'!J1480*Convert!$B$6/Convert!$B$5/$D1480</f>
        <v>53.932604949375104</v>
      </c>
      <c r="K1480" s="5">
        <f>'90.1 Data-SI'!K1480*Convert!$B$7/Convert!$B$5/$D1480</f>
        <v>0</v>
      </c>
      <c r="L1480" s="5">
        <f>'90.1 Data-SI'!L1480*Convert!$B$6/Convert!$B$5/$D1480</f>
        <v>0</v>
      </c>
      <c r="M1480" s="5">
        <f>'90.1 Data-SI'!M1480*Convert!$B$6/Convert!$B$5/$D1480</f>
        <v>39.90549825438741</v>
      </c>
      <c r="N1480" s="5">
        <f>'90.1 Data-SI'!N1480*Convert!$B$6/Convert!$B$5/$D1480</f>
        <v>0</v>
      </c>
      <c r="O1480" s="5">
        <f>'90.1 Data-SI'!O1480*Convert!$B$6/Convert!$B$5/$D1480</f>
        <v>0</v>
      </c>
      <c r="P1480" s="5">
        <f>'90.1 Data-SI'!P1480*Convert!$B$6/Convert!$B$5/$D1480</f>
        <v>0</v>
      </c>
      <c r="Q1480" s="5">
        <f>'90.1 Data-SI'!Q1480*Convert!$B$6/Convert!$B$5/$D1480</f>
        <v>0</v>
      </c>
      <c r="R1480" s="5">
        <f>'90.1 Data-SI'!R1480*Convert!$B$6/Convert!$B$5/$D1480</f>
        <v>0</v>
      </c>
      <c r="S1480" s="5">
        <f>'90.1 Data-SI'!S1480*Convert!$B$6/Convert!$B$5/$D1480</f>
        <v>0</v>
      </c>
      <c r="T1480" s="5">
        <f>'90.1 Data-SI'!T1480*Convert!$B$6/Convert!$B$5/$D1480</f>
        <v>27.822742982467325</v>
      </c>
      <c r="U1480" s="5">
        <f>'90.1 Data-SI'!U1480*Convert!$B$7/Convert!$B$5/$D1480</f>
        <v>0</v>
      </c>
      <c r="V1480" s="5">
        <f>'90.1 Data-SI'!V1480*Convert!$B$6/Convert!$B$5/$D1480</f>
        <v>0</v>
      </c>
      <c r="W1480" s="5">
        <f>'90.1 Data-SI'!W1480*Convert!$B$6/Convert!$B$5/$D1480</f>
        <v>68.910844591577685</v>
      </c>
      <c r="X1480" s="5">
        <f>'90.1 Data-SI'!X1480*Convert!$B$7/Convert!$B$5/$D1480</f>
        <v>134.96067587737761</v>
      </c>
      <c r="Y1480" s="5">
        <f t="shared" si="48"/>
        <v>203.87152046895528</v>
      </c>
      <c r="Z1480" s="5">
        <f>'90.1 Data-SI'!Z1480*Convert!$B$6/Convert!$B$5/$D1480</f>
        <v>394.29931780779975</v>
      </c>
      <c r="AA1480" s="5">
        <f>'90.1 Data-SI'!AA1480*Convert!$B$6/Convert!$B$5/$D1480</f>
        <v>739.44694671948139</v>
      </c>
      <c r="AB1480" s="5">
        <f t="shared" si="49"/>
        <v>1133.7462645272813</v>
      </c>
    </row>
    <row r="1481" spans="1:28" x14ac:dyDescent="0.25">
      <c r="A1481" s="95">
        <v>2019</v>
      </c>
      <c r="B1481" s="95" t="s">
        <v>62</v>
      </c>
      <c r="C1481" s="52" t="s">
        <v>9</v>
      </c>
      <c r="D1481" s="5">
        <f>VLOOKUP(B1481,SWH!$A$4:$C$19,3,FALSE)</f>
        <v>2090.3200000000002</v>
      </c>
      <c r="E1481" s="5">
        <f>'90.1 Data-SI'!E1481*Convert!$B$6/Convert!$B$5/$D1481</f>
        <v>0</v>
      </c>
      <c r="F1481" s="5">
        <f>'90.1 Data-SI'!F1481*Convert!$B$7/Convert!$B$5/$D1481</f>
        <v>88.030546093952651</v>
      </c>
      <c r="G1481" s="5">
        <f>'90.1 Data-SI'!G1481*Convert!$B$6/Convert!$B$5/$D1481</f>
        <v>19.363551726264131</v>
      </c>
      <c r="H1481" s="5">
        <f>'90.1 Data-SI'!H1481*Convert!$B$6/Convert!$B$5/$D1481</f>
        <v>169.41950408443574</v>
      </c>
      <c r="I1481" s="5">
        <f>'90.1 Data-SI'!I1481*Convert!$B$6/Convert!$B$5/$D1481</f>
        <v>25.019846775188064</v>
      </c>
      <c r="J1481" s="5">
        <f>'90.1 Data-SI'!J1481*Convert!$B$6/Convert!$B$5/$D1481</f>
        <v>53.932604949375104</v>
      </c>
      <c r="K1481" s="5">
        <f>'90.1 Data-SI'!K1481*Convert!$B$7/Convert!$B$5/$D1481</f>
        <v>0</v>
      </c>
      <c r="L1481" s="5">
        <f>'90.1 Data-SI'!L1481*Convert!$B$6/Convert!$B$5/$D1481</f>
        <v>0</v>
      </c>
      <c r="M1481" s="5">
        <f>'90.1 Data-SI'!M1481*Convert!$B$6/Convert!$B$5/$D1481</f>
        <v>74.773358730826956</v>
      </c>
      <c r="N1481" s="5">
        <f>'90.1 Data-SI'!N1481*Convert!$B$6/Convert!$B$5/$D1481</f>
        <v>0</v>
      </c>
      <c r="O1481" s="5">
        <f>'90.1 Data-SI'!O1481*Convert!$B$6/Convert!$B$5/$D1481</f>
        <v>0</v>
      </c>
      <c r="P1481" s="5">
        <f>'90.1 Data-SI'!P1481*Convert!$B$6/Convert!$B$5/$D1481</f>
        <v>0</v>
      </c>
      <c r="Q1481" s="5">
        <f>'90.1 Data-SI'!Q1481*Convert!$B$6/Convert!$B$5/$D1481</f>
        <v>0</v>
      </c>
      <c r="R1481" s="5">
        <f>'90.1 Data-SI'!R1481*Convert!$B$6/Convert!$B$5/$D1481</f>
        <v>0</v>
      </c>
      <c r="S1481" s="5">
        <f>'90.1 Data-SI'!S1481*Convert!$B$6/Convert!$B$5/$D1481</f>
        <v>0</v>
      </c>
      <c r="T1481" s="5">
        <f>'90.1 Data-SI'!T1481*Convert!$B$6/Convert!$B$5/$D1481</f>
        <v>27.696486396553848</v>
      </c>
      <c r="U1481" s="5">
        <f>'90.1 Data-SI'!U1481*Convert!$B$7/Convert!$B$5/$D1481</f>
        <v>0</v>
      </c>
      <c r="V1481" s="5">
        <f>'90.1 Data-SI'!V1481*Convert!$B$6/Convert!$B$5/$D1481</f>
        <v>0</v>
      </c>
      <c r="W1481" s="5">
        <f>'90.1 Data-SI'!W1481*Convert!$B$6/Convert!$B$5/$D1481</f>
        <v>94.136910457091076</v>
      </c>
      <c r="X1481" s="5">
        <f>'90.1 Data-SI'!X1481*Convert!$B$7/Convert!$B$5/$D1481</f>
        <v>88.030546093952651</v>
      </c>
      <c r="Y1481" s="5">
        <f t="shared" si="48"/>
        <v>182.16745655104373</v>
      </c>
      <c r="Z1481" s="5">
        <f>'90.1 Data-SI'!Z1481*Convert!$B$6/Convert!$B$5/$D1481</f>
        <v>257.18887405862364</v>
      </c>
      <c r="AA1481" s="5">
        <f>'90.1 Data-SI'!AA1481*Convert!$B$6/Convert!$B$5/$D1481</f>
        <v>627.3942267212675</v>
      </c>
      <c r="AB1481" s="5">
        <f t="shared" si="49"/>
        <v>884.58310077989108</v>
      </c>
    </row>
    <row r="1482" spans="1:28" x14ac:dyDescent="0.25">
      <c r="A1482" s="95">
        <v>2019</v>
      </c>
      <c r="B1482" s="95" t="s">
        <v>62</v>
      </c>
      <c r="C1482" s="52" t="s">
        <v>12</v>
      </c>
      <c r="D1482" s="5">
        <f>VLOOKUP(B1482,SWH!$A$4:$C$19,3,FALSE)</f>
        <v>2090.3200000000002</v>
      </c>
      <c r="E1482" s="5">
        <f>'90.1 Data-SI'!E1482*Convert!$B$6/Convert!$B$5/$D1482</f>
        <v>0</v>
      </c>
      <c r="F1482" s="5">
        <f>'90.1 Data-SI'!F1482*Convert!$B$7/Convert!$B$5/$D1482</f>
        <v>158.57771377907051</v>
      </c>
      <c r="G1482" s="5">
        <f>'90.1 Data-SI'!G1482*Convert!$B$6/Convert!$B$5/$D1482</f>
        <v>17.718007556525105</v>
      </c>
      <c r="H1482" s="5">
        <f>'90.1 Data-SI'!H1482*Convert!$B$6/Convert!$B$5/$D1482</f>
        <v>169.41950408443574</v>
      </c>
      <c r="I1482" s="5">
        <f>'90.1 Data-SI'!I1482*Convert!$B$6/Convert!$B$5/$D1482</f>
        <v>25.112434938191281</v>
      </c>
      <c r="J1482" s="5">
        <f>'90.1 Data-SI'!J1482*Convert!$B$6/Convert!$B$5/$D1482</f>
        <v>53.932604949375104</v>
      </c>
      <c r="K1482" s="5">
        <f>'90.1 Data-SI'!K1482*Convert!$B$7/Convert!$B$5/$D1482</f>
        <v>0</v>
      </c>
      <c r="L1482" s="5">
        <f>'90.1 Data-SI'!L1482*Convert!$B$6/Convert!$B$5/$D1482</f>
        <v>0</v>
      </c>
      <c r="M1482" s="5">
        <f>'90.1 Data-SI'!M1482*Convert!$B$6/Convert!$B$5/$D1482</f>
        <v>54.551262220351163</v>
      </c>
      <c r="N1482" s="5">
        <f>'90.1 Data-SI'!N1482*Convert!$B$6/Convert!$B$5/$D1482</f>
        <v>0</v>
      </c>
      <c r="O1482" s="5">
        <f>'90.1 Data-SI'!O1482*Convert!$B$6/Convert!$B$5/$D1482</f>
        <v>0</v>
      </c>
      <c r="P1482" s="5">
        <f>'90.1 Data-SI'!P1482*Convert!$B$6/Convert!$B$5/$D1482</f>
        <v>0</v>
      </c>
      <c r="Q1482" s="5">
        <f>'90.1 Data-SI'!Q1482*Convert!$B$6/Convert!$B$5/$D1482</f>
        <v>0</v>
      </c>
      <c r="R1482" s="5">
        <f>'90.1 Data-SI'!R1482*Convert!$B$6/Convert!$B$5/$D1482</f>
        <v>0</v>
      </c>
      <c r="S1482" s="5">
        <f>'90.1 Data-SI'!S1482*Convert!$B$6/Convert!$B$5/$D1482</f>
        <v>0</v>
      </c>
      <c r="T1482" s="5">
        <f>'90.1 Data-SI'!T1482*Convert!$B$6/Convert!$B$5/$D1482</f>
        <v>28.306726561802339</v>
      </c>
      <c r="U1482" s="5">
        <f>'90.1 Data-SI'!U1482*Convert!$B$7/Convert!$B$5/$D1482</f>
        <v>0</v>
      </c>
      <c r="V1482" s="5">
        <f>'90.1 Data-SI'!V1482*Convert!$B$6/Convert!$B$5/$D1482</f>
        <v>0</v>
      </c>
      <c r="W1482" s="5">
        <f>'90.1 Data-SI'!W1482*Convert!$B$6/Convert!$B$5/$D1482</f>
        <v>72.269269776876257</v>
      </c>
      <c r="X1482" s="5">
        <f>'90.1 Data-SI'!X1482*Convert!$B$7/Convert!$B$5/$D1482</f>
        <v>158.57771377907051</v>
      </c>
      <c r="Y1482" s="5">
        <f t="shared" si="48"/>
        <v>230.84698355594676</v>
      </c>
      <c r="Z1482" s="5">
        <f>'90.1 Data-SI'!Z1482*Convert!$B$6/Convert!$B$5/$D1482</f>
        <v>463.29854200951684</v>
      </c>
      <c r="AA1482" s="5">
        <f>'90.1 Data-SI'!AA1482*Convert!$B$6/Convert!$B$5/$D1482</f>
        <v>812.33908232019758</v>
      </c>
      <c r="AB1482" s="5">
        <f t="shared" si="49"/>
        <v>1275.6376243297145</v>
      </c>
    </row>
    <row r="1483" spans="1:28" x14ac:dyDescent="0.25">
      <c r="A1483" s="95">
        <v>2019</v>
      </c>
      <c r="B1483" s="95" t="s">
        <v>62</v>
      </c>
      <c r="C1483" s="52" t="s">
        <v>8</v>
      </c>
      <c r="D1483" s="5">
        <f>VLOOKUP(B1483,SWH!$A$4:$C$19,3,FALSE)</f>
        <v>2090.3200000000002</v>
      </c>
      <c r="E1483" s="5">
        <f>'90.1 Data-SI'!E1483*Convert!$B$6/Convert!$B$5/$D1483</f>
        <v>0</v>
      </c>
      <c r="F1483" s="5">
        <f>'90.1 Data-SI'!F1483*Convert!$B$7/Convert!$B$5/$D1483</f>
        <v>185.84498492522144</v>
      </c>
      <c r="G1483" s="5">
        <f>'90.1 Data-SI'!G1483*Convert!$B$6/Convert!$B$5/$D1483</f>
        <v>5.4500759585985756</v>
      </c>
      <c r="H1483" s="5">
        <f>'90.1 Data-SI'!H1483*Convert!$B$6/Convert!$B$5/$D1483</f>
        <v>169.41950408443574</v>
      </c>
      <c r="I1483" s="5">
        <f>'90.1 Data-SI'!I1483*Convert!$B$6/Convert!$B$5/$D1483</f>
        <v>25.823680372170553</v>
      </c>
      <c r="J1483" s="5">
        <f>'90.1 Data-SI'!J1483*Convert!$B$6/Convert!$B$5/$D1483</f>
        <v>53.932604949375104</v>
      </c>
      <c r="K1483" s="5">
        <f>'90.1 Data-SI'!K1483*Convert!$B$7/Convert!$B$5/$D1483</f>
        <v>0</v>
      </c>
      <c r="L1483" s="5">
        <f>'90.1 Data-SI'!L1483*Convert!$B$6/Convert!$B$5/$D1483</f>
        <v>0</v>
      </c>
      <c r="M1483" s="5">
        <f>'90.1 Data-SI'!M1483*Convert!$B$6/Convert!$B$5/$D1483</f>
        <v>78.922991854516695</v>
      </c>
      <c r="N1483" s="5">
        <f>'90.1 Data-SI'!N1483*Convert!$B$6/Convert!$B$5/$D1483</f>
        <v>0</v>
      </c>
      <c r="O1483" s="5">
        <f>'90.1 Data-SI'!O1483*Convert!$B$6/Convert!$B$5/$D1483</f>
        <v>0</v>
      </c>
      <c r="P1483" s="5">
        <f>'90.1 Data-SI'!P1483*Convert!$B$6/Convert!$B$5/$D1483</f>
        <v>0</v>
      </c>
      <c r="Q1483" s="5">
        <f>'90.1 Data-SI'!Q1483*Convert!$B$6/Convert!$B$5/$D1483</f>
        <v>0</v>
      </c>
      <c r="R1483" s="5">
        <f>'90.1 Data-SI'!R1483*Convert!$B$6/Convert!$B$5/$D1483</f>
        <v>0</v>
      </c>
      <c r="S1483" s="5">
        <f>'90.1 Data-SI'!S1483*Convert!$B$6/Convert!$B$5/$D1483</f>
        <v>4.1075475950518996</v>
      </c>
      <c r="T1483" s="5">
        <f>'90.1 Data-SI'!T1483*Convert!$B$6/Convert!$B$5/$D1483</f>
        <v>28.96326080855243</v>
      </c>
      <c r="U1483" s="5">
        <f>'90.1 Data-SI'!U1483*Convert!$B$7/Convert!$B$5/$D1483</f>
        <v>0</v>
      </c>
      <c r="V1483" s="5">
        <f>'90.1 Data-SI'!V1483*Convert!$B$6/Convert!$B$5/$D1483</f>
        <v>0</v>
      </c>
      <c r="W1483" s="5">
        <f>'90.1 Data-SI'!W1483*Convert!$B$6/Convert!$B$5/$D1483</f>
        <v>88.480615408167154</v>
      </c>
      <c r="X1483" s="5">
        <f>'90.1 Data-SI'!X1483*Convert!$B$7/Convert!$B$5/$D1483</f>
        <v>185.84498492522144</v>
      </c>
      <c r="Y1483" s="5">
        <f t="shared" si="48"/>
        <v>274.32560033338859</v>
      </c>
      <c r="Z1483" s="5">
        <f>'90.1 Data-SI'!Z1483*Convert!$B$6/Convert!$B$5/$D1483</f>
        <v>542.96223916805934</v>
      </c>
      <c r="AA1483" s="5">
        <f>'90.1 Data-SI'!AA1483*Convert!$B$6/Convert!$B$5/$D1483</f>
        <v>909.58190479076029</v>
      </c>
      <c r="AB1483" s="5">
        <f t="shared" si="49"/>
        <v>1452.5441439588196</v>
      </c>
    </row>
    <row r="1484" spans="1:28" x14ac:dyDescent="0.25">
      <c r="A1484" s="95">
        <v>2004</v>
      </c>
      <c r="B1484" s="95" t="s">
        <v>56</v>
      </c>
      <c r="C1484" s="52" t="s">
        <v>10</v>
      </c>
      <c r="D1484" s="5">
        <f>VLOOKUP(B1484,SWH!$A$4:$C$19,3,FALSE)</f>
        <v>6871</v>
      </c>
      <c r="E1484" s="5">
        <f>'90.1 Data-SI'!E1484*Convert!$B$6/Convert!$B$5/$D1484</f>
        <v>0</v>
      </c>
      <c r="F1484" s="5">
        <f>'90.1 Data-SI'!F1484*Convert!$B$7/Convert!$B$5/$D1484</f>
        <v>1.5338216982810203E-2</v>
      </c>
      <c r="G1484" s="5">
        <f>'90.1 Data-SI'!G1484*Convert!$B$6/Convert!$B$5/$D1484</f>
        <v>586.32570667378184</v>
      </c>
      <c r="H1484" s="5">
        <f>'90.1 Data-SI'!H1484*Convert!$B$6/Convert!$B$5/$D1484</f>
        <v>154.96477869952616</v>
      </c>
      <c r="I1484" s="5">
        <f>'90.1 Data-SI'!I1484*Convert!$B$6/Convert!$B$5/$D1484</f>
        <v>10.674201959928201</v>
      </c>
      <c r="J1484" s="5">
        <f>'90.1 Data-SI'!J1484*Convert!$B$6/Convert!$B$5/$D1484</f>
        <v>167.18179142612269</v>
      </c>
      <c r="K1484" s="5">
        <f>'90.1 Data-SI'!K1484*Convert!$B$7/Convert!$B$5/$D1484</f>
        <v>15.821589935154192</v>
      </c>
      <c r="L1484" s="5">
        <f>'90.1 Data-SI'!L1484*Convert!$B$6/Convert!$B$5/$D1484</f>
        <v>6.1494772716247033</v>
      </c>
      <c r="M1484" s="5">
        <f>'90.1 Data-SI'!M1484*Convert!$B$6/Convert!$B$5/$D1484</f>
        <v>122.31096476333705</v>
      </c>
      <c r="N1484" s="5">
        <f>'90.1 Data-SI'!N1484*Convert!$B$6/Convert!$B$5/$D1484</f>
        <v>1.9205113278028429E-2</v>
      </c>
      <c r="O1484" s="5">
        <f>'90.1 Data-SI'!O1484*Convert!$B$6/Convert!$B$5/$D1484</f>
        <v>1.8768645070263101E-2</v>
      </c>
      <c r="P1484" s="5">
        <f>'90.1 Data-SI'!P1484*Convert!$B$6/Convert!$B$5/$D1484</f>
        <v>4.3646820776532547E-4</v>
      </c>
      <c r="Q1484" s="5">
        <f>'90.1 Data-SI'!Q1484*Convert!$B$6/Convert!$B$5/$D1484</f>
        <v>0</v>
      </c>
      <c r="R1484" s="5">
        <f>'90.1 Data-SI'!R1484*Convert!$B$6/Convert!$B$5/$D1484</f>
        <v>0</v>
      </c>
      <c r="S1484" s="5">
        <f>'90.1 Data-SI'!S1484*Convert!$B$6/Convert!$B$5/$D1484</f>
        <v>6.0252842057601192</v>
      </c>
      <c r="T1484" s="5">
        <f>'90.1 Data-SI'!T1484*Convert!$B$6/Convert!$B$5/$D1484</f>
        <v>3.572151069713287</v>
      </c>
      <c r="U1484" s="5">
        <f>'90.1 Data-SI'!U1484*Convert!$B$7/Convert!$B$5/$D1484</f>
        <v>3.671530910913825</v>
      </c>
      <c r="V1484" s="5">
        <f>'90.1 Data-SI'!V1484*Convert!$B$6/Convert!$B$5/$D1484</f>
        <v>10.172308332929056</v>
      </c>
      <c r="W1484" s="5">
        <f>'90.1 Data-SI'!W1484*Convert!$B$6/Convert!$B$5/$D1484</f>
        <v>714.66239211108689</v>
      </c>
      <c r="X1484" s="5">
        <f>'90.1 Data-SI'!X1484*Convert!$B$7/Convert!$B$5/$D1484</f>
        <v>1.5338216982810203E-2</v>
      </c>
      <c r="Y1484" s="5">
        <f t="shared" si="48"/>
        <v>714.67773032806974</v>
      </c>
      <c r="Z1484" s="5">
        <f>'90.1 Data-SI'!Z1484*Convert!$B$6/Convert!$B$5/$D1484</f>
        <v>56.996935186532767</v>
      </c>
      <c r="AA1484" s="5">
        <f>'90.1 Data-SI'!AA1484*Convert!$B$6/Convert!$B$5/$D1484</f>
        <v>1124.392804702534</v>
      </c>
      <c r="AB1484" s="5">
        <f t="shared" si="49"/>
        <v>1181.3897398890667</v>
      </c>
    </row>
    <row r="1485" spans="1:28" x14ac:dyDescent="0.25">
      <c r="A1485" s="95">
        <v>2004</v>
      </c>
      <c r="B1485" s="95" t="s">
        <v>56</v>
      </c>
      <c r="C1485" s="52" t="s">
        <v>6</v>
      </c>
      <c r="D1485" s="5">
        <f>VLOOKUP(B1485,SWH!$A$4:$C$19,3,FALSE)</f>
        <v>6871</v>
      </c>
      <c r="E1485" s="5">
        <f>'90.1 Data-SI'!E1485*Convert!$B$6/Convert!$B$5/$D1485</f>
        <v>0</v>
      </c>
      <c r="F1485" s="5">
        <f>'90.1 Data-SI'!F1485*Convert!$B$7/Convert!$B$5/$D1485</f>
        <v>0.22656737657465353</v>
      </c>
      <c r="G1485" s="5">
        <f>'90.1 Data-SI'!G1485*Convert!$B$6/Convert!$B$5/$D1485</f>
        <v>419.06453411277681</v>
      </c>
      <c r="H1485" s="5">
        <f>'90.1 Data-SI'!H1485*Convert!$B$6/Convert!$B$5/$D1485</f>
        <v>154.96477869952616</v>
      </c>
      <c r="I1485" s="5">
        <f>'90.1 Data-SI'!I1485*Convert!$B$6/Convert!$B$5/$D1485</f>
        <v>10.676762641698602</v>
      </c>
      <c r="J1485" s="5">
        <f>'90.1 Data-SI'!J1485*Convert!$B$6/Convert!$B$5/$D1485</f>
        <v>167.18179142612269</v>
      </c>
      <c r="K1485" s="5">
        <f>'90.1 Data-SI'!K1485*Convert!$B$7/Convert!$B$5/$D1485</f>
        <v>15.821589935154192</v>
      </c>
      <c r="L1485" s="5">
        <f>'90.1 Data-SI'!L1485*Convert!$B$6/Convert!$B$5/$D1485</f>
        <v>6.1494772716247033</v>
      </c>
      <c r="M1485" s="5">
        <f>'90.1 Data-SI'!M1485*Convert!$B$6/Convert!$B$5/$D1485</f>
        <v>105.93412450071961</v>
      </c>
      <c r="N1485" s="5">
        <f>'90.1 Data-SI'!N1485*Convert!$B$6/Convert!$B$5/$D1485</f>
        <v>2.1765795048432224E-2</v>
      </c>
      <c r="O1485" s="5">
        <f>'90.1 Data-SI'!O1485*Convert!$B$6/Convert!$B$5/$D1485</f>
        <v>1.8768645070263101E-2</v>
      </c>
      <c r="P1485" s="5">
        <f>'90.1 Data-SI'!P1485*Convert!$B$6/Convert!$B$5/$D1485</f>
        <v>2.9971499781691184E-3</v>
      </c>
      <c r="Q1485" s="5">
        <f>'90.1 Data-SI'!Q1485*Convert!$B$6/Convert!$B$5/$D1485</f>
        <v>0</v>
      </c>
      <c r="R1485" s="5">
        <f>'90.1 Data-SI'!R1485*Convert!$B$6/Convert!$B$5/$D1485</f>
        <v>0</v>
      </c>
      <c r="S1485" s="5">
        <f>'90.1 Data-SI'!S1485*Convert!$B$6/Convert!$B$5/$D1485</f>
        <v>5.8050655735053933</v>
      </c>
      <c r="T1485" s="5">
        <f>'90.1 Data-SI'!T1485*Convert!$B$6/Convert!$B$5/$D1485</f>
        <v>3.5734314105984897</v>
      </c>
      <c r="U1485" s="5">
        <f>'90.1 Data-SI'!U1485*Convert!$B$7/Convert!$B$5/$D1485</f>
        <v>3.7626837432688109</v>
      </c>
      <c r="V1485" s="5">
        <f>'90.1 Data-SI'!V1485*Convert!$B$6/Convert!$B$5/$D1485</f>
        <v>10.073722084768512</v>
      </c>
      <c r="W1485" s="5">
        <f>'90.1 Data-SI'!W1485*Convert!$B$6/Convert!$B$5/$D1485</f>
        <v>530.80672133697988</v>
      </c>
      <c r="X1485" s="5">
        <f>'90.1 Data-SI'!X1485*Convert!$B$7/Convert!$B$5/$D1485</f>
        <v>0.22656737657465353</v>
      </c>
      <c r="Y1485" s="5">
        <f t="shared" si="48"/>
        <v>531.0332887135545</v>
      </c>
      <c r="Z1485" s="5">
        <f>'90.1 Data-SI'!Z1485*Convert!$B$6/Convert!$B$5/$D1485</f>
        <v>57.879090056436873</v>
      </c>
      <c r="AA1485" s="5">
        <f>'90.1 Data-SI'!AA1485*Convert!$B$6/Convert!$B$5/$D1485</f>
        <v>941.32582391371136</v>
      </c>
      <c r="AB1485" s="5">
        <f t="shared" si="49"/>
        <v>999.20491397014825</v>
      </c>
    </row>
    <row r="1486" spans="1:28" x14ac:dyDescent="0.25">
      <c r="A1486" s="95">
        <v>2004</v>
      </c>
      <c r="B1486" s="95" t="s">
        <v>56</v>
      </c>
      <c r="C1486" s="52" t="s">
        <v>11</v>
      </c>
      <c r="D1486" s="5">
        <f>VLOOKUP(B1486,SWH!$A$4:$C$19,3,FALSE)</f>
        <v>6871</v>
      </c>
      <c r="E1486" s="5">
        <f>'90.1 Data-SI'!E1486*Convert!$B$6/Convert!$B$5/$D1486</f>
        <v>0</v>
      </c>
      <c r="F1486" s="5">
        <f>'90.1 Data-SI'!F1486*Convert!$B$7/Convert!$B$5/$D1486</f>
        <v>0.90846068015330139</v>
      </c>
      <c r="G1486" s="5">
        <f>'90.1 Data-SI'!G1486*Convert!$B$6/Convert!$B$5/$D1486</f>
        <v>319.74080960235449</v>
      </c>
      <c r="H1486" s="5">
        <f>'90.1 Data-SI'!H1486*Convert!$B$6/Convert!$B$5/$D1486</f>
        <v>154.96477869952616</v>
      </c>
      <c r="I1486" s="5">
        <f>'90.1 Data-SI'!I1486*Convert!$B$6/Convert!$B$5/$D1486</f>
        <v>10.676762641698602</v>
      </c>
      <c r="J1486" s="5">
        <f>'90.1 Data-SI'!J1486*Convert!$B$6/Convert!$B$5/$D1486</f>
        <v>167.18179142612269</v>
      </c>
      <c r="K1486" s="5">
        <f>'90.1 Data-SI'!K1486*Convert!$B$7/Convert!$B$5/$D1486</f>
        <v>15.821589935154192</v>
      </c>
      <c r="L1486" s="5">
        <f>'90.1 Data-SI'!L1486*Convert!$B$6/Convert!$B$5/$D1486</f>
        <v>6.1494772716247033</v>
      </c>
      <c r="M1486" s="5">
        <f>'90.1 Data-SI'!M1486*Convert!$B$6/Convert!$B$5/$D1486</f>
        <v>99.374938145830299</v>
      </c>
      <c r="N1486" s="5">
        <f>'90.1 Data-SI'!N1486*Convert!$B$6/Convert!$B$5/$D1486</f>
        <v>2.8167499474441693E-2</v>
      </c>
      <c r="O1486" s="5">
        <f>'90.1 Data-SI'!O1486*Convert!$B$6/Convert!$B$5/$D1486</f>
        <v>1.8768645070263101E-2</v>
      </c>
      <c r="P1486" s="5">
        <f>'90.1 Data-SI'!P1486*Convert!$B$6/Convert!$B$5/$D1486</f>
        <v>9.3988544041785933E-3</v>
      </c>
      <c r="Q1486" s="5">
        <f>'90.1 Data-SI'!Q1486*Convert!$B$6/Convert!$B$5/$D1486</f>
        <v>0</v>
      </c>
      <c r="R1486" s="5">
        <f>'90.1 Data-SI'!R1486*Convert!$B$6/Convert!$B$5/$D1486</f>
        <v>0</v>
      </c>
      <c r="S1486" s="5">
        <f>'90.1 Data-SI'!S1486*Convert!$B$6/Convert!$B$5/$D1486</f>
        <v>25.96275247012403</v>
      </c>
      <c r="T1486" s="5">
        <f>'90.1 Data-SI'!T1486*Convert!$B$6/Convert!$B$5/$D1486</f>
        <v>3.5772724332540955</v>
      </c>
      <c r="U1486" s="5">
        <f>'90.1 Data-SI'!U1486*Convert!$B$7/Convert!$B$5/$D1486</f>
        <v>3.9572599815650316</v>
      </c>
      <c r="V1486" s="5">
        <f>'90.1 Data-SI'!V1486*Convert!$B$6/Convert!$B$5/$D1486</f>
        <v>9.9879392454599856</v>
      </c>
      <c r="W1486" s="5">
        <f>'90.1 Data-SI'!W1486*Convert!$B$6/Convert!$B$5/$D1486</f>
        <v>445.08789907271296</v>
      </c>
      <c r="X1486" s="5">
        <f>'90.1 Data-SI'!X1486*Convert!$B$7/Convert!$B$5/$D1486</f>
        <v>0.90846068015330139</v>
      </c>
      <c r="Y1486" s="5">
        <f t="shared" si="48"/>
        <v>445.99635975286628</v>
      </c>
      <c r="Z1486" s="5">
        <f>'90.1 Data-SI'!Z1486*Convert!$B$6/Convert!$B$5/$D1486</f>
        <v>60.439771826840662</v>
      </c>
      <c r="AA1486" s="5">
        <f>'90.1 Data-SI'!AA1486*Convert!$B$6/Convert!$B$5/$D1486</f>
        <v>858.08574160319552</v>
      </c>
      <c r="AB1486" s="5">
        <f t="shared" si="49"/>
        <v>918.5255134300362</v>
      </c>
    </row>
    <row r="1487" spans="1:28" x14ac:dyDescent="0.25">
      <c r="A1487" s="95">
        <v>2004</v>
      </c>
      <c r="B1487" s="95" t="s">
        <v>56</v>
      </c>
      <c r="C1487" s="52" t="s">
        <v>13</v>
      </c>
      <c r="D1487" s="5">
        <f>VLOOKUP(B1487,SWH!$A$4:$C$19,3,FALSE)</f>
        <v>6871</v>
      </c>
      <c r="E1487" s="5">
        <f>'90.1 Data-SI'!E1487*Convert!$B$6/Convert!$B$5/$D1487</f>
        <v>0</v>
      </c>
      <c r="F1487" s="5">
        <f>'90.1 Data-SI'!F1487*Convert!$B$7/Convert!$B$5/$D1487</f>
        <v>2.770958456637397</v>
      </c>
      <c r="G1487" s="5">
        <f>'90.1 Data-SI'!G1487*Convert!$B$6/Convert!$B$5/$D1487</f>
        <v>343.31060495803621</v>
      </c>
      <c r="H1487" s="5">
        <f>'90.1 Data-SI'!H1487*Convert!$B$6/Convert!$B$5/$D1487</f>
        <v>154.96477869952616</v>
      </c>
      <c r="I1487" s="5">
        <f>'90.1 Data-SI'!I1487*Convert!$B$6/Convert!$B$5/$D1487</f>
        <v>10.663959232846587</v>
      </c>
      <c r="J1487" s="5">
        <f>'90.1 Data-SI'!J1487*Convert!$B$6/Convert!$B$5/$D1487</f>
        <v>167.18179142612269</v>
      </c>
      <c r="K1487" s="5">
        <f>'90.1 Data-SI'!K1487*Convert!$B$7/Convert!$B$5/$D1487</f>
        <v>15.821589935154192</v>
      </c>
      <c r="L1487" s="5">
        <f>'90.1 Data-SI'!L1487*Convert!$B$6/Convert!$B$5/$D1487</f>
        <v>6.1494772716247033</v>
      </c>
      <c r="M1487" s="5">
        <f>'90.1 Data-SI'!M1487*Convert!$B$6/Convert!$B$5/$D1487</f>
        <v>89.600815828199046</v>
      </c>
      <c r="N1487" s="5">
        <f>'90.1 Data-SI'!N1487*Convert!$B$6/Convert!$B$5/$D1487</f>
        <v>5.1213635408075803E-2</v>
      </c>
      <c r="O1487" s="5">
        <f>'90.1 Data-SI'!O1487*Convert!$B$6/Convert!$B$5/$D1487</f>
        <v>1.8768645070263101E-2</v>
      </c>
      <c r="P1487" s="5">
        <f>'90.1 Data-SI'!P1487*Convert!$B$6/Convert!$B$5/$D1487</f>
        <v>3.2444990337812708E-2</v>
      </c>
      <c r="Q1487" s="5">
        <f>'90.1 Data-SI'!Q1487*Convert!$B$6/Convert!$B$5/$D1487</f>
        <v>0</v>
      </c>
      <c r="R1487" s="5">
        <f>'90.1 Data-SI'!R1487*Convert!$B$6/Convert!$B$5/$D1487</f>
        <v>0</v>
      </c>
      <c r="S1487" s="5">
        <f>'90.1 Data-SI'!S1487*Convert!$B$6/Convert!$B$5/$D1487</f>
        <v>5.3812727405035652</v>
      </c>
      <c r="T1487" s="5">
        <f>'90.1 Data-SI'!T1487*Convert!$B$6/Convert!$B$5/$D1487</f>
        <v>3.5759920923688933</v>
      </c>
      <c r="U1487" s="5">
        <f>'90.1 Data-SI'!U1487*Convert!$B$7/Convert!$B$5/$D1487</f>
        <v>4.0900451171590744</v>
      </c>
      <c r="V1487" s="5">
        <f>'90.1 Data-SI'!V1487*Convert!$B$6/Convert!$B$5/$D1487</f>
        <v>9.9981819725415999</v>
      </c>
      <c r="W1487" s="5">
        <f>'90.1 Data-SI'!W1487*Convert!$B$6/Convert!$B$5/$D1487</f>
        <v>438.32513851707665</v>
      </c>
      <c r="X1487" s="5">
        <f>'90.1 Data-SI'!X1487*Convert!$B$7/Convert!$B$5/$D1487</f>
        <v>2.770958456637397</v>
      </c>
      <c r="Y1487" s="5">
        <f t="shared" si="48"/>
        <v>441.09609697371405</v>
      </c>
      <c r="Z1487" s="5">
        <f>'90.1 Data-SI'!Z1487*Convert!$B$6/Convert!$B$5/$D1487</f>
        <v>66.267883536279697</v>
      </c>
      <c r="AA1487" s="5">
        <f>'90.1 Data-SI'!AA1487*Convert!$B$6/Convert!$B$5/$D1487</f>
        <v>857.14725173434238</v>
      </c>
      <c r="AB1487" s="5">
        <f t="shared" si="49"/>
        <v>923.41513527062205</v>
      </c>
    </row>
    <row r="1488" spans="1:28" x14ac:dyDescent="0.25">
      <c r="A1488" s="95">
        <v>2004</v>
      </c>
      <c r="B1488" s="95" t="s">
        <v>56</v>
      </c>
      <c r="C1488" s="52" t="s">
        <v>19</v>
      </c>
      <c r="D1488" s="5">
        <f>VLOOKUP(B1488,SWH!$A$4:$C$19,3,FALSE)</f>
        <v>6871</v>
      </c>
      <c r="E1488" s="5">
        <f>'90.1 Data-SI'!E1488*Convert!$B$6/Convert!$B$5/$D1488</f>
        <v>0</v>
      </c>
      <c r="F1488" s="5">
        <f>'90.1 Data-SI'!F1488*Convert!$B$7/Convert!$B$5/$D1488</f>
        <v>6.9206035026439627</v>
      </c>
      <c r="G1488" s="5">
        <f>'90.1 Data-SI'!G1488*Convert!$B$6/Convert!$B$5/$D1488</f>
        <v>270.01749098465365</v>
      </c>
      <c r="H1488" s="5">
        <f>'90.1 Data-SI'!H1488*Convert!$B$6/Convert!$B$5/$D1488</f>
        <v>154.96477869952616</v>
      </c>
      <c r="I1488" s="5">
        <f>'90.1 Data-SI'!I1488*Convert!$B$6/Convert!$B$5/$D1488</f>
        <v>10.660118210190978</v>
      </c>
      <c r="J1488" s="5">
        <f>'90.1 Data-SI'!J1488*Convert!$B$6/Convert!$B$5/$D1488</f>
        <v>167.18179142612269</v>
      </c>
      <c r="K1488" s="5">
        <f>'90.1 Data-SI'!K1488*Convert!$B$7/Convert!$B$5/$D1488</f>
        <v>15.821589935154192</v>
      </c>
      <c r="L1488" s="5">
        <f>'90.1 Data-SI'!L1488*Convert!$B$6/Convert!$B$5/$D1488</f>
        <v>6.1494772716247033</v>
      </c>
      <c r="M1488" s="5">
        <f>'90.1 Data-SI'!M1488*Convert!$B$6/Convert!$B$5/$D1488</f>
        <v>83.054432882161734</v>
      </c>
      <c r="N1488" s="5">
        <f>'90.1 Data-SI'!N1488*Convert!$B$6/Convert!$B$5/$D1488</f>
        <v>9.9866589045747842E-2</v>
      </c>
      <c r="O1488" s="5">
        <f>'90.1 Data-SI'!O1488*Convert!$B$6/Convert!$B$5/$D1488</f>
        <v>1.8768645070263101E-2</v>
      </c>
      <c r="P1488" s="5">
        <f>'90.1 Data-SI'!P1488*Convert!$B$6/Convert!$B$5/$D1488</f>
        <v>8.1097943975484726E-2</v>
      </c>
      <c r="Q1488" s="5">
        <f>'90.1 Data-SI'!Q1488*Convert!$B$6/Convert!$B$5/$D1488</f>
        <v>0</v>
      </c>
      <c r="R1488" s="5">
        <f>'90.1 Data-SI'!R1488*Convert!$B$6/Convert!$B$5/$D1488</f>
        <v>0</v>
      </c>
      <c r="S1488" s="5">
        <f>'90.1 Data-SI'!S1488*Convert!$B$6/Convert!$B$5/$D1488</f>
        <v>23.709352512168696</v>
      </c>
      <c r="T1488" s="5">
        <f>'90.1 Data-SI'!T1488*Convert!$B$6/Convert!$B$5/$D1488</f>
        <v>3.5785527741392968</v>
      </c>
      <c r="U1488" s="5">
        <f>'90.1 Data-SI'!U1488*Convert!$B$7/Convert!$B$5/$D1488</f>
        <v>4.3446595190737245</v>
      </c>
      <c r="V1488" s="5">
        <f>'90.1 Data-SI'!V1488*Convert!$B$6/Convert!$B$5/$D1488</f>
        <v>9.9674537912967551</v>
      </c>
      <c r="W1488" s="5">
        <f>'90.1 Data-SI'!W1488*Convert!$B$6/Convert!$B$5/$D1488</f>
        <v>376.86237432295957</v>
      </c>
      <c r="X1488" s="5">
        <f>'90.1 Data-SI'!X1488*Convert!$B$7/Convert!$B$5/$D1488</f>
        <v>6.9206035026439627</v>
      </c>
      <c r="Y1488" s="5">
        <f t="shared" si="48"/>
        <v>383.78297782560355</v>
      </c>
      <c r="Z1488" s="5">
        <f>'90.1 Data-SI'!Z1488*Convert!$B$6/Convert!$B$5/$D1488</f>
        <v>79.136589773443944</v>
      </c>
      <c r="AA1488" s="5">
        <f>'90.1 Data-SI'!AA1488*Convert!$B$6/Convert!$B$5/$D1488</f>
        <v>808.52118525525964</v>
      </c>
      <c r="AB1488" s="5">
        <f t="shared" si="49"/>
        <v>887.65777502870355</v>
      </c>
    </row>
    <row r="1489" spans="1:28" x14ac:dyDescent="0.25">
      <c r="A1489" s="95">
        <v>2004</v>
      </c>
      <c r="B1489" s="95" t="s">
        <v>56</v>
      </c>
      <c r="C1489" s="52" t="s">
        <v>20</v>
      </c>
      <c r="D1489" s="5">
        <f>VLOOKUP(B1489,SWH!$A$4:$C$19,3,FALSE)</f>
        <v>6871</v>
      </c>
      <c r="E1489" s="5">
        <f>'90.1 Data-SI'!E1489*Convert!$B$6/Convert!$B$5/$D1489</f>
        <v>0</v>
      </c>
      <c r="F1489" s="5">
        <f>'90.1 Data-SI'!F1489*Convert!$B$7/Convert!$B$5/$D1489</f>
        <v>5.6146638852504083</v>
      </c>
      <c r="G1489" s="5">
        <f>'90.1 Data-SI'!G1489*Convert!$B$6/Convert!$B$5/$D1489</f>
        <v>191.29061029447433</v>
      </c>
      <c r="H1489" s="5">
        <f>'90.1 Data-SI'!H1489*Convert!$B$6/Convert!$B$5/$D1489</f>
        <v>154.96477869952616</v>
      </c>
      <c r="I1489" s="5">
        <f>'90.1 Data-SI'!I1489*Convert!$B$6/Convert!$B$5/$D1489</f>
        <v>10.66780025550219</v>
      </c>
      <c r="J1489" s="5">
        <f>'90.1 Data-SI'!J1489*Convert!$B$6/Convert!$B$5/$D1489</f>
        <v>167.18179142612269</v>
      </c>
      <c r="K1489" s="5">
        <f>'90.1 Data-SI'!K1489*Convert!$B$7/Convert!$B$5/$D1489</f>
        <v>15.821589935154192</v>
      </c>
      <c r="L1489" s="5">
        <f>'90.1 Data-SI'!L1489*Convert!$B$6/Convert!$B$5/$D1489</f>
        <v>6.1494772716247033</v>
      </c>
      <c r="M1489" s="5">
        <f>'90.1 Data-SI'!M1489*Convert!$B$6/Convert!$B$5/$D1489</f>
        <v>73.142033748928668</v>
      </c>
      <c r="N1489" s="5">
        <f>'90.1 Data-SI'!N1489*Convert!$B$6/Convert!$B$5/$D1489</f>
        <v>8.8343521078930773E-2</v>
      </c>
      <c r="O1489" s="5">
        <f>'90.1 Data-SI'!O1489*Convert!$B$6/Convert!$B$5/$D1489</f>
        <v>1.8768645070263101E-2</v>
      </c>
      <c r="P1489" s="5">
        <f>'90.1 Data-SI'!P1489*Convert!$B$6/Convert!$B$5/$D1489</f>
        <v>6.9574876008667658E-2</v>
      </c>
      <c r="Q1489" s="5">
        <f>'90.1 Data-SI'!Q1489*Convert!$B$6/Convert!$B$5/$D1489</f>
        <v>0</v>
      </c>
      <c r="R1489" s="5">
        <f>'90.1 Data-SI'!R1489*Convert!$B$6/Convert!$B$5/$D1489</f>
        <v>0</v>
      </c>
      <c r="S1489" s="5">
        <f>'90.1 Data-SI'!S1489*Convert!$B$6/Convert!$B$5/$D1489</f>
        <v>2.8910097187858792</v>
      </c>
      <c r="T1489" s="5">
        <f>'90.1 Data-SI'!T1489*Convert!$B$6/Convert!$B$5/$D1489</f>
        <v>3.5798331150244991</v>
      </c>
      <c r="U1489" s="5">
        <f>'90.1 Data-SI'!U1489*Convert!$B$7/Convert!$B$5/$D1489</f>
        <v>4.3994388654409038</v>
      </c>
      <c r="V1489" s="5">
        <f>'90.1 Data-SI'!V1489*Convert!$B$6/Convert!$B$5/$D1489</f>
        <v>9.7971684535649022</v>
      </c>
      <c r="W1489" s="5">
        <f>'90.1 Data-SI'!W1489*Convert!$B$6/Convert!$B$5/$D1489</f>
        <v>267.39322863819751</v>
      </c>
      <c r="X1489" s="5">
        <f>'90.1 Data-SI'!X1489*Convert!$B$7/Convert!$B$5/$D1489</f>
        <v>5.6146638852504083</v>
      </c>
      <c r="Y1489" s="5">
        <f t="shared" si="48"/>
        <v>273.00789252344794</v>
      </c>
      <c r="Z1489" s="5">
        <f>'90.1 Data-SI'!Z1489*Convert!$B$6/Convert!$B$5/$D1489</f>
        <v>75.479936205307325</v>
      </c>
      <c r="AA1489" s="5">
        <f>'90.1 Data-SI'!AA1489*Convert!$B$6/Convert!$B$5/$D1489</f>
        <v>695.23150236905519</v>
      </c>
      <c r="AB1489" s="5">
        <f t="shared" si="49"/>
        <v>770.71143857436255</v>
      </c>
    </row>
    <row r="1490" spans="1:28" x14ac:dyDescent="0.25">
      <c r="A1490" s="95">
        <v>2004</v>
      </c>
      <c r="B1490" s="95" t="s">
        <v>56</v>
      </c>
      <c r="C1490" s="52" t="s">
        <v>3</v>
      </c>
      <c r="D1490" s="5">
        <f>VLOOKUP(B1490,SWH!$A$4:$C$19,3,FALSE)</f>
        <v>6871</v>
      </c>
      <c r="E1490" s="5">
        <f>'90.1 Data-SI'!E1490*Convert!$B$6/Convert!$B$5/$D1490</f>
        <v>0</v>
      </c>
      <c r="F1490" s="5">
        <f>'90.1 Data-SI'!F1490*Convert!$B$7/Convert!$B$5/$D1490</f>
        <v>28.295066220346381</v>
      </c>
      <c r="G1490" s="5">
        <f>'90.1 Data-SI'!G1490*Convert!$B$6/Convert!$B$5/$D1490</f>
        <v>150.52583685053122</v>
      </c>
      <c r="H1490" s="5">
        <f>'90.1 Data-SI'!H1490*Convert!$B$6/Convert!$B$5/$D1490</f>
        <v>154.96477869952616</v>
      </c>
      <c r="I1490" s="5">
        <f>'90.1 Data-SI'!I1490*Convert!$B$6/Convert!$B$5/$D1490</f>
        <v>10.666519914616988</v>
      </c>
      <c r="J1490" s="5">
        <f>'90.1 Data-SI'!J1490*Convert!$B$6/Convert!$B$5/$D1490</f>
        <v>167.18179142612269</v>
      </c>
      <c r="K1490" s="5">
        <f>'90.1 Data-SI'!K1490*Convert!$B$7/Convert!$B$5/$D1490</f>
        <v>15.821589935154192</v>
      </c>
      <c r="L1490" s="5">
        <f>'90.1 Data-SI'!L1490*Convert!$B$6/Convert!$B$5/$D1490</f>
        <v>6.1494772716247033</v>
      </c>
      <c r="M1490" s="5">
        <f>'90.1 Data-SI'!M1490*Convert!$B$6/Convert!$B$5/$D1490</f>
        <v>76.888311179029415</v>
      </c>
      <c r="N1490" s="5">
        <f>'90.1 Data-SI'!N1490*Convert!$B$6/Convert!$B$5/$D1490</f>
        <v>0.34441169811930977</v>
      </c>
      <c r="O1490" s="5">
        <f>'90.1 Data-SI'!O1490*Convert!$B$6/Convert!$B$5/$D1490</f>
        <v>1.8768645070263101E-2</v>
      </c>
      <c r="P1490" s="5">
        <f>'90.1 Data-SI'!P1490*Convert!$B$6/Convert!$B$5/$D1490</f>
        <v>0.32564305304904678</v>
      </c>
      <c r="Q1490" s="5">
        <f>'90.1 Data-SI'!Q1490*Convert!$B$6/Convert!$B$5/$D1490</f>
        <v>0</v>
      </c>
      <c r="R1490" s="5">
        <f>'90.1 Data-SI'!R1490*Convert!$B$6/Convert!$B$5/$D1490</f>
        <v>0</v>
      </c>
      <c r="S1490" s="5">
        <f>'90.1 Data-SI'!S1490*Convert!$B$6/Convert!$B$5/$D1490</f>
        <v>21.105139151668041</v>
      </c>
      <c r="T1490" s="5">
        <f>'90.1 Data-SI'!T1490*Convert!$B$6/Convert!$B$5/$D1490</f>
        <v>3.5823937967949027</v>
      </c>
      <c r="U1490" s="5">
        <f>'90.1 Data-SI'!U1490*Convert!$B$7/Convert!$B$5/$D1490</f>
        <v>4.9301411730461355</v>
      </c>
      <c r="V1490" s="5">
        <f>'90.1 Data-SI'!V1490*Convert!$B$6/Convert!$B$5/$D1490</f>
        <v>9.8458214072025747</v>
      </c>
      <c r="W1490" s="5">
        <f>'90.1 Data-SI'!W1490*Convert!$B$6/Convert!$B$5/$D1490</f>
        <v>248.84493023427771</v>
      </c>
      <c r="X1490" s="5">
        <f>'90.1 Data-SI'!X1490*Convert!$B$7/Convert!$B$5/$D1490</f>
        <v>28.295066220346381</v>
      </c>
      <c r="Y1490" s="5">
        <f t="shared" si="48"/>
        <v>277.13999645462411</v>
      </c>
      <c r="Z1490" s="5">
        <f>'90.1 Data-SI'!Z1490*Convert!$B$6/Convert!$B$5/$D1490</f>
        <v>143.29447153091093</v>
      </c>
      <c r="AA1490" s="5">
        <f>'90.1 Data-SI'!AA1490*Convert!$B$6/Convert!$B$5/$D1490</f>
        <v>744.54767258526181</v>
      </c>
      <c r="AB1490" s="5">
        <f t="shared" si="49"/>
        <v>887.84214411617268</v>
      </c>
    </row>
    <row r="1491" spans="1:28" x14ac:dyDescent="0.25">
      <c r="A1491" s="95">
        <v>2004</v>
      </c>
      <c r="B1491" s="95" t="s">
        <v>56</v>
      </c>
      <c r="C1491" s="52" t="s">
        <v>7</v>
      </c>
      <c r="D1491" s="5">
        <f>VLOOKUP(B1491,SWH!$A$4:$C$19,3,FALSE)</f>
        <v>6871</v>
      </c>
      <c r="E1491" s="5">
        <f>'90.1 Data-SI'!E1491*Convert!$B$6/Convert!$B$5/$D1491</f>
        <v>0</v>
      </c>
      <c r="F1491" s="5">
        <f>'90.1 Data-SI'!F1491*Convert!$B$7/Convert!$B$5/$D1491</f>
        <v>11.635571403159819</v>
      </c>
      <c r="G1491" s="5">
        <f>'90.1 Data-SI'!G1491*Convert!$B$6/Convert!$B$5/$D1491</f>
        <v>119.72851719788483</v>
      </c>
      <c r="H1491" s="5">
        <f>'90.1 Data-SI'!H1491*Convert!$B$6/Convert!$B$5/$D1491</f>
        <v>154.96477869952616</v>
      </c>
      <c r="I1491" s="5">
        <f>'90.1 Data-SI'!I1491*Convert!$B$6/Convert!$B$5/$D1491</f>
        <v>10.665239573731785</v>
      </c>
      <c r="J1491" s="5">
        <f>'90.1 Data-SI'!J1491*Convert!$B$6/Convert!$B$5/$D1491</f>
        <v>167.18179142612269</v>
      </c>
      <c r="K1491" s="5">
        <f>'90.1 Data-SI'!K1491*Convert!$B$7/Convert!$B$5/$D1491</f>
        <v>15.821589935154192</v>
      </c>
      <c r="L1491" s="5">
        <f>'90.1 Data-SI'!L1491*Convert!$B$6/Convert!$B$5/$D1491</f>
        <v>6.1494772716247033</v>
      </c>
      <c r="M1491" s="5">
        <f>'90.1 Data-SI'!M1491*Convert!$B$6/Convert!$B$5/$D1491</f>
        <v>69.352224728731059</v>
      </c>
      <c r="N1491" s="5">
        <f>'90.1 Data-SI'!N1491*Convert!$B$6/Convert!$B$5/$D1491</f>
        <v>0.20997590517311079</v>
      </c>
      <c r="O1491" s="5">
        <f>'90.1 Data-SI'!O1491*Convert!$B$6/Convert!$B$5/$D1491</f>
        <v>1.8768645070263101E-2</v>
      </c>
      <c r="P1491" s="5">
        <f>'90.1 Data-SI'!P1491*Convert!$B$6/Convert!$B$5/$D1491</f>
        <v>0.19120726010284772</v>
      </c>
      <c r="Q1491" s="5">
        <f>'90.1 Data-SI'!Q1491*Convert!$B$6/Convert!$B$5/$D1491</f>
        <v>0</v>
      </c>
      <c r="R1491" s="5">
        <f>'90.1 Data-SI'!R1491*Convert!$B$6/Convert!$B$5/$D1491</f>
        <v>0</v>
      </c>
      <c r="S1491" s="5">
        <f>'90.1 Data-SI'!S1491*Convert!$B$6/Convert!$B$5/$D1491</f>
        <v>14.904448244635262</v>
      </c>
      <c r="T1491" s="5">
        <f>'90.1 Data-SI'!T1491*Convert!$B$6/Convert!$B$5/$D1491</f>
        <v>3.5823937967949027</v>
      </c>
      <c r="U1491" s="5">
        <f>'90.1 Data-SI'!U1491*Convert!$B$7/Convert!$B$5/$D1491</f>
        <v>4.7850854638658458</v>
      </c>
      <c r="V1491" s="5">
        <f>'90.1 Data-SI'!V1491*Convert!$B$6/Convert!$B$5/$D1491</f>
        <v>9.740833454616018</v>
      </c>
      <c r="W1491" s="5">
        <f>'90.1 Data-SI'!W1491*Convert!$B$6/Convert!$B$5/$D1491</f>
        <v>204.17639743135399</v>
      </c>
      <c r="X1491" s="5">
        <f>'90.1 Data-SI'!X1491*Convert!$B$7/Convert!$B$5/$D1491</f>
        <v>11.635571403159819</v>
      </c>
      <c r="Y1491" s="5">
        <f t="shared" si="48"/>
        <v>215.81196883451381</v>
      </c>
      <c r="Z1491" s="5">
        <f>'90.1 Data-SI'!Z1491*Convert!$B$6/Convert!$B$5/$D1491</f>
        <v>94.198519946959024</v>
      </c>
      <c r="AA1491" s="5">
        <f>'90.1 Data-SI'!AA1491*Convert!$B$6/Convert!$B$5/$D1491</f>
        <v>650.67820024579953</v>
      </c>
      <c r="AB1491" s="5">
        <f t="shared" si="49"/>
        <v>744.87672019275851</v>
      </c>
    </row>
    <row r="1492" spans="1:28" x14ac:dyDescent="0.25">
      <c r="A1492" s="95">
        <v>2004</v>
      </c>
      <c r="B1492" s="95" t="s">
        <v>56</v>
      </c>
      <c r="C1492" s="52" t="s">
        <v>17</v>
      </c>
      <c r="D1492" s="5">
        <f>VLOOKUP(B1492,SWH!$A$4:$C$19,3,FALSE)</f>
        <v>6871</v>
      </c>
      <c r="E1492" s="5">
        <f>'90.1 Data-SI'!E1492*Convert!$B$6/Convert!$B$5/$D1492</f>
        <v>0</v>
      </c>
      <c r="F1492" s="5">
        <f>'90.1 Data-SI'!F1492*Convert!$B$7/Convert!$B$5/$D1492</f>
        <v>13.033102087679294</v>
      </c>
      <c r="G1492" s="5">
        <f>'90.1 Data-SI'!G1492*Convert!$B$6/Convert!$B$5/$D1492</f>
        <v>108.3667721826032</v>
      </c>
      <c r="H1492" s="5">
        <f>'90.1 Data-SI'!H1492*Convert!$B$6/Convert!$B$5/$D1492</f>
        <v>154.96477869952616</v>
      </c>
      <c r="I1492" s="5">
        <f>'90.1 Data-SI'!I1492*Convert!$B$6/Convert!$B$5/$D1492</f>
        <v>10.663959232846587</v>
      </c>
      <c r="J1492" s="5">
        <f>'90.1 Data-SI'!J1492*Convert!$B$6/Convert!$B$5/$D1492</f>
        <v>167.18179142612269</v>
      </c>
      <c r="K1492" s="5">
        <f>'90.1 Data-SI'!K1492*Convert!$B$7/Convert!$B$5/$D1492</f>
        <v>15.821589935154192</v>
      </c>
      <c r="L1492" s="5">
        <f>'90.1 Data-SI'!L1492*Convert!$B$6/Convert!$B$5/$D1492</f>
        <v>6.1494772716247033</v>
      </c>
      <c r="M1492" s="5">
        <f>'90.1 Data-SI'!M1492*Convert!$B$6/Convert!$B$5/$D1492</f>
        <v>71.326510373712381</v>
      </c>
      <c r="N1492" s="5">
        <f>'90.1 Data-SI'!N1492*Convert!$B$6/Convert!$B$5/$D1492</f>
        <v>0.15492124710942934</v>
      </c>
      <c r="O1492" s="5">
        <f>'90.1 Data-SI'!O1492*Convert!$B$6/Convert!$B$5/$D1492</f>
        <v>1.8768645070263101E-2</v>
      </c>
      <c r="P1492" s="5">
        <f>'90.1 Data-SI'!P1492*Convert!$B$6/Convert!$B$5/$D1492</f>
        <v>0.13615260203916624</v>
      </c>
      <c r="Q1492" s="5">
        <f>'90.1 Data-SI'!Q1492*Convert!$B$6/Convert!$B$5/$D1492</f>
        <v>0</v>
      </c>
      <c r="R1492" s="5">
        <f>'90.1 Data-SI'!R1492*Convert!$B$6/Convert!$B$5/$D1492</f>
        <v>0</v>
      </c>
      <c r="S1492" s="5">
        <f>'90.1 Data-SI'!S1492*Convert!$B$6/Convert!$B$5/$D1492</f>
        <v>0</v>
      </c>
      <c r="T1492" s="5">
        <f>'90.1 Data-SI'!T1492*Convert!$B$6/Convert!$B$5/$D1492</f>
        <v>3.5811134559097004</v>
      </c>
      <c r="U1492" s="5">
        <f>'90.1 Data-SI'!U1492*Convert!$B$7/Convert!$B$5/$D1492</f>
        <v>4.8880706350361436</v>
      </c>
      <c r="V1492" s="5">
        <f>'90.1 Data-SI'!V1492*Convert!$B$6/Convert!$B$5/$D1492</f>
        <v>9.8573444751693895</v>
      </c>
      <c r="W1492" s="5">
        <f>'90.1 Data-SI'!W1492*Convert!$B$6/Convert!$B$5/$D1492</f>
        <v>179.82943515835478</v>
      </c>
      <c r="X1492" s="5">
        <f>'90.1 Data-SI'!X1492*Convert!$B$7/Convert!$B$5/$D1492</f>
        <v>13.033102087679294</v>
      </c>
      <c r="Y1492" s="5">
        <f t="shared" si="48"/>
        <v>192.86253724603407</v>
      </c>
      <c r="Z1492" s="5">
        <f>'90.1 Data-SI'!Z1492*Convert!$B$6/Convert!$B$5/$D1492</f>
        <v>98.582407137890343</v>
      </c>
      <c r="AA1492" s="5">
        <f>'90.1 Data-SI'!AA1492*Convert!$B$6/Convert!$B$5/$D1492</f>
        <v>630.82779516162952</v>
      </c>
      <c r="AB1492" s="5">
        <f t="shared" si="49"/>
        <v>729.41020229951982</v>
      </c>
    </row>
    <row r="1493" spans="1:28" x14ac:dyDescent="0.25">
      <c r="A1493" s="95">
        <v>2004</v>
      </c>
      <c r="B1493" s="95" t="s">
        <v>56</v>
      </c>
      <c r="C1493" s="52" t="s">
        <v>14</v>
      </c>
      <c r="D1493" s="5">
        <f>VLOOKUP(B1493,SWH!$A$4:$C$19,3,FALSE)</f>
        <v>6871</v>
      </c>
      <c r="E1493" s="5">
        <f>'90.1 Data-SI'!E1493*Convert!$B$6/Convert!$B$5/$D1493</f>
        <v>0</v>
      </c>
      <c r="F1493" s="5">
        <f>'90.1 Data-SI'!F1493*Convert!$B$7/Convert!$B$5/$D1493</f>
        <v>65.8154126036967</v>
      </c>
      <c r="G1493" s="5">
        <f>'90.1 Data-SI'!G1493*Convert!$B$6/Convert!$B$5/$D1493</f>
        <v>103.03031137308172</v>
      </c>
      <c r="H1493" s="5">
        <f>'90.1 Data-SI'!H1493*Convert!$B$6/Convert!$B$5/$D1493</f>
        <v>154.96477869952616</v>
      </c>
      <c r="I1493" s="5">
        <f>'90.1 Data-SI'!I1493*Convert!$B$6/Convert!$B$5/$D1493</f>
        <v>10.649875483109364</v>
      </c>
      <c r="J1493" s="5">
        <f>'90.1 Data-SI'!J1493*Convert!$B$6/Convert!$B$5/$D1493</f>
        <v>167.18179142612269</v>
      </c>
      <c r="K1493" s="5">
        <f>'90.1 Data-SI'!K1493*Convert!$B$7/Convert!$B$5/$D1493</f>
        <v>15.821589935154192</v>
      </c>
      <c r="L1493" s="5">
        <f>'90.1 Data-SI'!L1493*Convert!$B$6/Convert!$B$5/$D1493</f>
        <v>6.1494772716247033</v>
      </c>
      <c r="M1493" s="5">
        <f>'90.1 Data-SI'!M1493*Convert!$B$6/Convert!$B$5/$D1493</f>
        <v>78.534829557399064</v>
      </c>
      <c r="N1493" s="5">
        <f>'90.1 Data-SI'!N1493*Convert!$B$6/Convert!$B$5/$D1493</f>
        <v>0.75540112226911826</v>
      </c>
      <c r="O1493" s="5">
        <f>'90.1 Data-SI'!O1493*Convert!$B$6/Convert!$B$5/$D1493</f>
        <v>1.8768645070263101E-2</v>
      </c>
      <c r="P1493" s="5">
        <f>'90.1 Data-SI'!P1493*Convert!$B$6/Convert!$B$5/$D1493</f>
        <v>0.73663247719885516</v>
      </c>
      <c r="Q1493" s="5">
        <f>'90.1 Data-SI'!Q1493*Convert!$B$6/Convert!$B$5/$D1493</f>
        <v>0</v>
      </c>
      <c r="R1493" s="5">
        <f>'90.1 Data-SI'!R1493*Convert!$B$6/Convert!$B$5/$D1493</f>
        <v>0</v>
      </c>
      <c r="S1493" s="5">
        <f>'90.1 Data-SI'!S1493*Convert!$B$6/Convert!$B$5/$D1493</f>
        <v>20.887481201183718</v>
      </c>
      <c r="T1493" s="5">
        <f>'90.1 Data-SI'!T1493*Convert!$B$6/Convert!$B$5/$D1493</f>
        <v>3.5849544785653062</v>
      </c>
      <c r="U1493" s="5">
        <f>'90.1 Data-SI'!U1493*Convert!$B$7/Convert!$B$5/$D1493</f>
        <v>5.3648700658160706</v>
      </c>
      <c r="V1493" s="5">
        <f>'90.1 Data-SI'!V1493*Convert!$B$6/Convert!$B$5/$D1493</f>
        <v>9.8061308397613161</v>
      </c>
      <c r="W1493" s="5">
        <f>'90.1 Data-SI'!W1493*Convert!$B$6/Convert!$B$5/$D1493</f>
        <v>203.18925460886334</v>
      </c>
      <c r="X1493" s="5">
        <f>'90.1 Data-SI'!X1493*Convert!$B$7/Convert!$B$5/$D1493</f>
        <v>65.8154126036967</v>
      </c>
      <c r="Y1493" s="5">
        <f t="shared" si="48"/>
        <v>269.00466721256004</v>
      </c>
      <c r="Z1493" s="5">
        <f>'90.1 Data-SI'!Z1493*Convert!$B$6/Convert!$B$5/$D1493</f>
        <v>254.18351525736182</v>
      </c>
      <c r="AA1493" s="5">
        <f>'90.1 Data-SI'!AA1493*Convert!$B$6/Convert!$B$5/$D1493</f>
        <v>809.72726636911977</v>
      </c>
      <c r="AB1493" s="5">
        <f t="shared" si="49"/>
        <v>1063.9107816264816</v>
      </c>
    </row>
    <row r="1494" spans="1:28" x14ac:dyDescent="0.25">
      <c r="A1494" s="95">
        <v>2004</v>
      </c>
      <c r="B1494" s="95" t="s">
        <v>56</v>
      </c>
      <c r="C1494" s="52" t="s">
        <v>2</v>
      </c>
      <c r="D1494" s="5">
        <f>VLOOKUP(B1494,SWH!$A$4:$C$19,3,FALSE)</f>
        <v>6871</v>
      </c>
      <c r="E1494" s="5">
        <f>'90.1 Data-SI'!E1494*Convert!$B$6/Convert!$B$5/$D1494</f>
        <v>0</v>
      </c>
      <c r="F1494" s="5">
        <f>'90.1 Data-SI'!F1494*Convert!$B$7/Convert!$B$5/$D1494</f>
        <v>24.956155500574077</v>
      </c>
      <c r="G1494" s="5">
        <f>'90.1 Data-SI'!G1494*Convert!$B$6/Convert!$B$5/$D1494</f>
        <v>87.11823485179255</v>
      </c>
      <c r="H1494" s="5">
        <f>'90.1 Data-SI'!H1494*Convert!$B$6/Convert!$B$5/$D1494</f>
        <v>154.96477869952616</v>
      </c>
      <c r="I1494" s="5">
        <f>'90.1 Data-SI'!I1494*Convert!$B$6/Convert!$B$5/$D1494</f>
        <v>10.657557528420575</v>
      </c>
      <c r="J1494" s="5">
        <f>'90.1 Data-SI'!J1494*Convert!$B$6/Convert!$B$5/$D1494</f>
        <v>167.18179142612269</v>
      </c>
      <c r="K1494" s="5">
        <f>'90.1 Data-SI'!K1494*Convert!$B$7/Convert!$B$5/$D1494</f>
        <v>15.821589935154192</v>
      </c>
      <c r="L1494" s="5">
        <f>'90.1 Data-SI'!L1494*Convert!$B$6/Convert!$B$5/$D1494</f>
        <v>6.1494772716247033</v>
      </c>
      <c r="M1494" s="5">
        <f>'90.1 Data-SI'!M1494*Convert!$B$6/Convert!$B$5/$D1494</f>
        <v>68.181993159656528</v>
      </c>
      <c r="N1494" s="5">
        <f>'90.1 Data-SI'!N1494*Convert!$B$6/Convert!$B$5/$D1494</f>
        <v>0.45067999159106709</v>
      </c>
      <c r="O1494" s="5">
        <f>'90.1 Data-SI'!O1494*Convert!$B$6/Convert!$B$5/$D1494</f>
        <v>1.8768645070263101E-2</v>
      </c>
      <c r="P1494" s="5">
        <f>'90.1 Data-SI'!P1494*Convert!$B$6/Convert!$B$5/$D1494</f>
        <v>0.43191134652080404</v>
      </c>
      <c r="Q1494" s="5">
        <f>'90.1 Data-SI'!Q1494*Convert!$B$6/Convert!$B$5/$D1494</f>
        <v>0</v>
      </c>
      <c r="R1494" s="5">
        <f>'90.1 Data-SI'!R1494*Convert!$B$6/Convert!$B$5/$D1494</f>
        <v>0</v>
      </c>
      <c r="S1494" s="5">
        <f>'90.1 Data-SI'!S1494*Convert!$B$6/Convert!$B$5/$D1494</f>
        <v>14.890364494898041</v>
      </c>
      <c r="T1494" s="5">
        <f>'90.1 Data-SI'!T1494*Convert!$B$6/Convert!$B$5/$D1494</f>
        <v>3.5836741376801049</v>
      </c>
      <c r="U1494" s="5">
        <f>'90.1 Data-SI'!U1494*Convert!$B$7/Convert!$B$5/$D1494</f>
        <v>5.2320849302220287</v>
      </c>
      <c r="V1494" s="5">
        <f>'90.1 Data-SI'!V1494*Convert!$B$6/Convert!$B$5/$D1494</f>
        <v>9.7088249324859728</v>
      </c>
      <c r="W1494" s="5">
        <f>'90.1 Data-SI'!W1494*Convert!$B$6/Convert!$B$5/$D1494</f>
        <v>170.62250385286794</v>
      </c>
      <c r="X1494" s="5">
        <f>'90.1 Data-SI'!X1494*Convert!$B$7/Convert!$B$5/$D1494</f>
        <v>24.956155500574077</v>
      </c>
      <c r="Y1494" s="5">
        <f t="shared" si="48"/>
        <v>195.57865935344202</v>
      </c>
      <c r="Z1494" s="5">
        <f>'90.1 Data-SI'!Z1494*Convert!$B$6/Convert!$B$5/$D1494</f>
        <v>134.42170919646179</v>
      </c>
      <c r="AA1494" s="5">
        <f>'90.1 Data-SI'!AA1494*Convert!$B$6/Convert!$B$5/$D1494</f>
        <v>657.30908569026008</v>
      </c>
      <c r="AB1494" s="5">
        <f t="shared" si="49"/>
        <v>791.73079488672192</v>
      </c>
    </row>
    <row r="1495" spans="1:28" x14ac:dyDescent="0.25">
      <c r="A1495" s="95">
        <v>2004</v>
      </c>
      <c r="B1495" s="95" t="s">
        <v>56</v>
      </c>
      <c r="C1495" s="52" t="s">
        <v>18</v>
      </c>
      <c r="D1495" s="5">
        <f>VLOOKUP(B1495,SWH!$A$4:$C$19,3,FALSE)</f>
        <v>6871</v>
      </c>
      <c r="E1495" s="5">
        <f>'90.1 Data-SI'!E1495*Convert!$B$6/Convert!$B$5/$D1495</f>
        <v>0</v>
      </c>
      <c r="F1495" s="5">
        <f>'90.1 Data-SI'!F1495*Convert!$B$7/Convert!$B$5/$D1495</f>
        <v>50.366760458610258</v>
      </c>
      <c r="G1495" s="5">
        <f>'90.1 Data-SI'!G1495*Convert!$B$6/Convert!$B$5/$D1495</f>
        <v>40.986272417083072</v>
      </c>
      <c r="H1495" s="5">
        <f>'90.1 Data-SI'!H1495*Convert!$B$6/Convert!$B$5/$D1495</f>
        <v>154.96477869952616</v>
      </c>
      <c r="I1495" s="5">
        <f>'90.1 Data-SI'!I1495*Convert!$B$6/Convert!$B$5/$D1495</f>
        <v>10.637072074257347</v>
      </c>
      <c r="J1495" s="5">
        <f>'90.1 Data-SI'!J1495*Convert!$B$6/Convert!$B$5/$D1495</f>
        <v>167.18179142612269</v>
      </c>
      <c r="K1495" s="5">
        <f>'90.1 Data-SI'!K1495*Convert!$B$7/Convert!$B$5/$D1495</f>
        <v>15.821589935154192</v>
      </c>
      <c r="L1495" s="5">
        <f>'90.1 Data-SI'!L1495*Convert!$B$6/Convert!$B$5/$D1495</f>
        <v>6.1494772716247033</v>
      </c>
      <c r="M1495" s="5">
        <f>'90.1 Data-SI'!M1495*Convert!$B$6/Convert!$B$5/$D1495</f>
        <v>72.065267064473872</v>
      </c>
      <c r="N1495" s="5">
        <f>'90.1 Data-SI'!N1495*Convert!$B$6/Convert!$B$5/$D1495</f>
        <v>0.68754305535341764</v>
      </c>
      <c r="O1495" s="5">
        <f>'90.1 Data-SI'!O1495*Convert!$B$6/Convert!$B$5/$D1495</f>
        <v>1.8768645070263101E-2</v>
      </c>
      <c r="P1495" s="5">
        <f>'90.1 Data-SI'!P1495*Convert!$B$6/Convert!$B$5/$D1495</f>
        <v>0.66877441028315454</v>
      </c>
      <c r="Q1495" s="5">
        <f>'90.1 Data-SI'!Q1495*Convert!$B$6/Convert!$B$5/$D1495</f>
        <v>0</v>
      </c>
      <c r="R1495" s="5">
        <f>'90.1 Data-SI'!R1495*Convert!$B$6/Convert!$B$5/$D1495</f>
        <v>0</v>
      </c>
      <c r="S1495" s="5">
        <f>'90.1 Data-SI'!S1495*Convert!$B$6/Convert!$B$5/$D1495</f>
        <v>15.209169375313312</v>
      </c>
      <c r="T1495" s="5">
        <f>'90.1 Data-SI'!T1495*Convert!$B$6/Convert!$B$5/$D1495</f>
        <v>3.5862348194505085</v>
      </c>
      <c r="U1495" s="5">
        <f>'90.1 Data-SI'!U1495*Convert!$B$7/Convert!$B$5/$D1495</f>
        <v>5.4279758728310608</v>
      </c>
      <c r="V1495" s="5">
        <f>'90.1 Data-SI'!V1495*Convert!$B$6/Convert!$B$5/$D1495</f>
        <v>9.7613189087792485</v>
      </c>
      <c r="W1495" s="5">
        <f>'90.1 Data-SI'!W1495*Convert!$B$6/Convert!$B$5/$D1495</f>
        <v>128.92948326715342</v>
      </c>
      <c r="X1495" s="5">
        <f>'90.1 Data-SI'!X1495*Convert!$B$7/Convert!$B$5/$D1495</f>
        <v>50.366760458610258</v>
      </c>
      <c r="Y1495" s="5">
        <f t="shared" si="48"/>
        <v>179.29624372576367</v>
      </c>
      <c r="Z1495" s="5">
        <f>'90.1 Data-SI'!Z1495*Convert!$B$6/Convert!$B$5/$D1495</f>
        <v>209.23330745969372</v>
      </c>
      <c r="AA1495" s="5">
        <f>'90.1 Data-SI'!AA1495*Convert!$B$6/Convert!$B$5/$D1495</f>
        <v>690.46351291256326</v>
      </c>
      <c r="AB1495" s="5">
        <f t="shared" si="49"/>
        <v>899.69682037225698</v>
      </c>
    </row>
    <row r="1496" spans="1:28" x14ac:dyDescent="0.25">
      <c r="A1496" s="95">
        <v>2004</v>
      </c>
      <c r="B1496" s="95" t="s">
        <v>56</v>
      </c>
      <c r="C1496" s="52" t="s">
        <v>4</v>
      </c>
      <c r="D1496" s="5">
        <f>VLOOKUP(B1496,SWH!$A$4:$C$19,3,FALSE)</f>
        <v>6871</v>
      </c>
      <c r="E1496" s="5">
        <f>'90.1 Data-SI'!E1496*Convert!$B$6/Convert!$B$5/$D1496</f>
        <v>0</v>
      </c>
      <c r="F1496" s="5">
        <f>'90.1 Data-SI'!F1496*Convert!$B$7/Convert!$B$5/$D1496</f>
        <v>91.046341305648568</v>
      </c>
      <c r="G1496" s="5">
        <f>'90.1 Data-SI'!G1496*Convert!$B$6/Convert!$B$5/$D1496</f>
        <v>60.793145911156387</v>
      </c>
      <c r="H1496" s="5">
        <f>'90.1 Data-SI'!H1496*Convert!$B$6/Convert!$B$5/$D1496</f>
        <v>154.96477869952616</v>
      </c>
      <c r="I1496" s="5">
        <f>'90.1 Data-SI'!I1496*Convert!$B$6/Convert!$B$5/$D1496</f>
        <v>10.652436164879768</v>
      </c>
      <c r="J1496" s="5">
        <f>'90.1 Data-SI'!J1496*Convert!$B$6/Convert!$B$5/$D1496</f>
        <v>167.18179142612269</v>
      </c>
      <c r="K1496" s="5">
        <f>'90.1 Data-SI'!K1496*Convert!$B$7/Convert!$B$5/$D1496</f>
        <v>15.821589935154192</v>
      </c>
      <c r="L1496" s="5">
        <f>'90.1 Data-SI'!L1496*Convert!$B$6/Convert!$B$5/$D1496</f>
        <v>6.1494772716247033</v>
      </c>
      <c r="M1496" s="5">
        <f>'90.1 Data-SI'!M1496*Convert!$B$6/Convert!$B$5/$D1496</f>
        <v>84.019809909603964</v>
      </c>
      <c r="N1496" s="5">
        <f>'90.1 Data-SI'!N1496*Convert!$B$6/Convert!$B$5/$D1496</f>
        <v>1.1484657740261002</v>
      </c>
      <c r="O1496" s="5">
        <f>'90.1 Data-SI'!O1496*Convert!$B$6/Convert!$B$5/$D1496</f>
        <v>1.8768645070263101E-2</v>
      </c>
      <c r="P1496" s="5">
        <f>'90.1 Data-SI'!P1496*Convert!$B$6/Convert!$B$5/$D1496</f>
        <v>1.1296971289558368</v>
      </c>
      <c r="Q1496" s="5">
        <f>'90.1 Data-SI'!Q1496*Convert!$B$6/Convert!$B$5/$D1496</f>
        <v>0</v>
      </c>
      <c r="R1496" s="5">
        <f>'90.1 Data-SI'!R1496*Convert!$B$6/Convert!$B$5/$D1496</f>
        <v>0</v>
      </c>
      <c r="S1496" s="5">
        <f>'90.1 Data-SI'!S1496*Convert!$B$6/Convert!$B$5/$D1496</f>
        <v>14.926214039683694</v>
      </c>
      <c r="T1496" s="5">
        <f>'90.1 Data-SI'!T1496*Convert!$B$6/Convert!$B$5/$D1496</f>
        <v>3.5862348194505085</v>
      </c>
      <c r="U1496" s="5">
        <f>'90.1 Data-SI'!U1496*Convert!$B$7/Convert!$B$5/$D1496</f>
        <v>5.7189637607335184</v>
      </c>
      <c r="V1496" s="5">
        <f>'90.1 Data-SI'!V1496*Convert!$B$6/Convert!$B$5/$D1496</f>
        <v>9.7485154999272314</v>
      </c>
      <c r="W1496" s="5">
        <f>'90.1 Data-SI'!W1496*Convert!$B$6/Convert!$B$5/$D1496</f>
        <v>160.86886698939986</v>
      </c>
      <c r="X1496" s="5">
        <f>'90.1 Data-SI'!X1496*Convert!$B$7/Convert!$B$5/$D1496</f>
        <v>91.046341305648568</v>
      </c>
      <c r="Y1496" s="5">
        <f t="shared" si="48"/>
        <v>251.91520829504844</v>
      </c>
      <c r="Z1496" s="5">
        <f>'90.1 Data-SI'!Z1496*Convert!$B$6/Convert!$B$5/$D1496</f>
        <v>328.93237681721888</v>
      </c>
      <c r="AA1496" s="5">
        <f>'90.1 Data-SI'!AA1496*Convert!$B$6/Convert!$B$5/$D1496</f>
        <v>842.10324633322011</v>
      </c>
      <c r="AB1496" s="5">
        <f t="shared" si="49"/>
        <v>1171.0356231504391</v>
      </c>
    </row>
    <row r="1497" spans="1:28" x14ac:dyDescent="0.25">
      <c r="A1497" s="95">
        <v>2004</v>
      </c>
      <c r="B1497" s="95" t="s">
        <v>56</v>
      </c>
      <c r="C1497" s="52" t="s">
        <v>5</v>
      </c>
      <c r="D1497" s="5">
        <f>VLOOKUP(B1497,SWH!$A$4:$C$19,3,FALSE)</f>
        <v>6871</v>
      </c>
      <c r="E1497" s="5">
        <f>'90.1 Data-SI'!E1497*Convert!$B$6/Convert!$B$5/$D1497</f>
        <v>0</v>
      </c>
      <c r="F1497" s="5">
        <f>'90.1 Data-SI'!F1497*Convert!$B$7/Convert!$B$5/$D1497</f>
        <v>51.784888177363811</v>
      </c>
      <c r="G1497" s="5">
        <f>'90.1 Data-SI'!G1497*Convert!$B$6/Convert!$B$5/$D1497</f>
        <v>65.330674008311902</v>
      </c>
      <c r="H1497" s="5">
        <f>'90.1 Data-SI'!H1497*Convert!$B$6/Convert!$B$5/$D1497</f>
        <v>154.96477869952616</v>
      </c>
      <c r="I1497" s="5">
        <f>'90.1 Data-SI'!I1497*Convert!$B$6/Convert!$B$5/$D1497</f>
        <v>10.653716505764967</v>
      </c>
      <c r="J1497" s="5">
        <f>'90.1 Data-SI'!J1497*Convert!$B$6/Convert!$B$5/$D1497</f>
        <v>167.18179142612269</v>
      </c>
      <c r="K1497" s="5">
        <f>'90.1 Data-SI'!K1497*Convert!$B$7/Convert!$B$5/$D1497</f>
        <v>15.821589935154192</v>
      </c>
      <c r="L1497" s="5">
        <f>'90.1 Data-SI'!L1497*Convert!$B$6/Convert!$B$5/$D1497</f>
        <v>6.1494772716247033</v>
      </c>
      <c r="M1497" s="5">
        <f>'90.1 Data-SI'!M1497*Convert!$B$6/Convert!$B$5/$D1497</f>
        <v>68.834967011109484</v>
      </c>
      <c r="N1497" s="5">
        <f>'90.1 Data-SI'!N1497*Convert!$B$6/Convert!$B$5/$D1497</f>
        <v>0.8552677113148659</v>
      </c>
      <c r="O1497" s="5">
        <f>'90.1 Data-SI'!O1497*Convert!$B$6/Convert!$B$5/$D1497</f>
        <v>1.8768645070263101E-2</v>
      </c>
      <c r="P1497" s="5">
        <f>'90.1 Data-SI'!P1497*Convert!$B$6/Convert!$B$5/$D1497</f>
        <v>0.8364990662446028</v>
      </c>
      <c r="Q1497" s="5">
        <f>'90.1 Data-SI'!Q1497*Convert!$B$6/Convert!$B$5/$D1497</f>
        <v>0</v>
      </c>
      <c r="R1497" s="5">
        <f>'90.1 Data-SI'!R1497*Convert!$B$6/Convert!$B$5/$D1497</f>
        <v>0</v>
      </c>
      <c r="S1497" s="5">
        <f>'90.1 Data-SI'!S1497*Convert!$B$6/Convert!$B$5/$D1497</f>
        <v>14.918531994372481</v>
      </c>
      <c r="T1497" s="5">
        <f>'90.1 Data-SI'!T1497*Convert!$B$6/Convert!$B$5/$D1497</f>
        <v>3.5849544785653062</v>
      </c>
      <c r="U1497" s="5">
        <f>'90.1 Data-SI'!U1497*Convert!$B$7/Convert!$B$5/$D1497</f>
        <v>5.605022720289786</v>
      </c>
      <c r="V1497" s="5">
        <f>'90.1 Data-SI'!V1497*Convert!$B$6/Convert!$B$5/$D1497</f>
        <v>9.7203480004527876</v>
      </c>
      <c r="W1497" s="5">
        <f>'90.1 Data-SI'!W1497*Convert!$B$6/Convert!$B$5/$D1497</f>
        <v>149.92067208003849</v>
      </c>
      <c r="X1497" s="5">
        <f>'90.1 Data-SI'!X1497*Convert!$B$7/Convert!$B$5/$D1497</f>
        <v>51.784888177363811</v>
      </c>
      <c r="Y1497" s="5">
        <f t="shared" si="48"/>
        <v>201.70556025740228</v>
      </c>
      <c r="Z1497" s="5">
        <f>'90.1 Data-SI'!Z1497*Convert!$B$6/Convert!$B$5/$D1497</f>
        <v>213.89374828182861</v>
      </c>
      <c r="AA1497" s="5">
        <f>'90.1 Data-SI'!AA1497*Convert!$B$6/Convert!$B$5/$D1497</f>
        <v>716.0869750481088</v>
      </c>
      <c r="AB1497" s="5">
        <f t="shared" si="49"/>
        <v>929.9807233299374</v>
      </c>
    </row>
    <row r="1498" spans="1:28" x14ac:dyDescent="0.25">
      <c r="A1498" s="95">
        <v>2004</v>
      </c>
      <c r="B1498" s="95" t="s">
        <v>56</v>
      </c>
      <c r="C1498" s="52" t="s">
        <v>15</v>
      </c>
      <c r="D1498" s="5">
        <f>VLOOKUP(B1498,SWH!$A$4:$C$19,3,FALSE)</f>
        <v>6871</v>
      </c>
      <c r="E1498" s="5">
        <f>'90.1 Data-SI'!E1498*Convert!$B$6/Convert!$B$5/$D1498</f>
        <v>0</v>
      </c>
      <c r="F1498" s="5">
        <f>'90.1 Data-SI'!F1498*Convert!$B$7/Convert!$B$5/$D1498</f>
        <v>56.233847571920641</v>
      </c>
      <c r="G1498" s="5">
        <f>'90.1 Data-SI'!G1498*Convert!$B$6/Convert!$B$5/$D1498</f>
        <v>26.655416889018255</v>
      </c>
      <c r="H1498" s="5">
        <f>'90.1 Data-SI'!H1498*Convert!$B$6/Convert!$B$5/$D1498</f>
        <v>154.96477869952616</v>
      </c>
      <c r="I1498" s="5">
        <f>'90.1 Data-SI'!I1498*Convert!$B$6/Convert!$B$5/$D1498</f>
        <v>10.637072074257347</v>
      </c>
      <c r="J1498" s="5">
        <f>'90.1 Data-SI'!J1498*Convert!$B$6/Convert!$B$5/$D1498</f>
        <v>167.18179142612269</v>
      </c>
      <c r="K1498" s="5">
        <f>'90.1 Data-SI'!K1498*Convert!$B$7/Convert!$B$5/$D1498</f>
        <v>15.821589935154192</v>
      </c>
      <c r="L1498" s="5">
        <f>'90.1 Data-SI'!L1498*Convert!$B$6/Convert!$B$5/$D1498</f>
        <v>6.1494772716247033</v>
      </c>
      <c r="M1498" s="5">
        <f>'90.1 Data-SI'!M1498*Convert!$B$6/Convert!$B$5/$D1498</f>
        <v>72.756651142482895</v>
      </c>
      <c r="N1498" s="5">
        <f>'90.1 Data-SI'!N1498*Convert!$B$6/Convert!$B$5/$D1498</f>
        <v>0.65425419233816851</v>
      </c>
      <c r="O1498" s="5">
        <f>'90.1 Data-SI'!O1498*Convert!$B$6/Convert!$B$5/$D1498</f>
        <v>1.8768645070263101E-2</v>
      </c>
      <c r="P1498" s="5">
        <f>'90.1 Data-SI'!P1498*Convert!$B$6/Convert!$B$5/$D1498</f>
        <v>0.6354855472679054</v>
      </c>
      <c r="Q1498" s="5">
        <f>'90.1 Data-SI'!Q1498*Convert!$B$6/Convert!$B$5/$D1498</f>
        <v>0</v>
      </c>
      <c r="R1498" s="5">
        <f>'90.1 Data-SI'!R1498*Convert!$B$6/Convert!$B$5/$D1498</f>
        <v>0</v>
      </c>
      <c r="S1498" s="5">
        <f>'90.1 Data-SI'!S1498*Convert!$B$6/Convert!$B$5/$D1498</f>
        <v>15.046566082892673</v>
      </c>
      <c r="T1498" s="5">
        <f>'90.1 Data-SI'!T1498*Convert!$B$6/Convert!$B$5/$D1498</f>
        <v>3.5862348194505085</v>
      </c>
      <c r="U1498" s="5">
        <f>'90.1 Data-SI'!U1498*Convert!$B$7/Convert!$B$5/$D1498</f>
        <v>5.6172932938760329</v>
      </c>
      <c r="V1498" s="5">
        <f>'90.1 Data-SI'!V1498*Convert!$B$6/Convert!$B$5/$D1498</f>
        <v>9.7485154999272314</v>
      </c>
      <c r="W1498" s="5">
        <f>'90.1 Data-SI'!W1498*Convert!$B$6/Convert!$B$5/$D1498</f>
        <v>115.09411966166172</v>
      </c>
      <c r="X1498" s="5">
        <f>'90.1 Data-SI'!X1498*Convert!$B$7/Convert!$B$5/$D1498</f>
        <v>56.233847571920641</v>
      </c>
      <c r="Y1498" s="5">
        <f t="shared" si="48"/>
        <v>171.32796723358237</v>
      </c>
      <c r="Z1498" s="5">
        <f>'90.1 Data-SI'!Z1498*Convert!$B$6/Convert!$B$5/$D1498</f>
        <v>226.92761849318393</v>
      </c>
      <c r="AA1498" s="5">
        <f>'90.1 Data-SI'!AA1498*Convert!$B$6/Convert!$B$5/$D1498</f>
        <v>694.30837659082442</v>
      </c>
      <c r="AB1498" s="5">
        <f t="shared" si="49"/>
        <v>921.23599508400832</v>
      </c>
    </row>
    <row r="1499" spans="1:28" x14ac:dyDescent="0.25">
      <c r="A1499" s="95">
        <v>2004</v>
      </c>
      <c r="B1499" s="95" t="s">
        <v>56</v>
      </c>
      <c r="C1499" s="52" t="s">
        <v>16</v>
      </c>
      <c r="D1499" s="5">
        <f>VLOOKUP(B1499,SWH!$A$4:$C$19,3,FALSE)</f>
        <v>6871</v>
      </c>
      <c r="E1499" s="5">
        <f>'90.1 Data-SI'!E1499*Convert!$B$6/Convert!$B$5/$D1499</f>
        <v>0</v>
      </c>
      <c r="F1499" s="5">
        <f>'90.1 Data-SI'!F1499*Convert!$B$7/Convert!$B$5/$D1499</f>
        <v>136.69550445511734</v>
      </c>
      <c r="G1499" s="5">
        <f>'90.1 Data-SI'!G1499*Convert!$B$6/Convert!$B$5/$D1499</f>
        <v>62.825046895971802</v>
      </c>
      <c r="H1499" s="5">
        <f>'90.1 Data-SI'!H1499*Convert!$B$6/Convert!$B$5/$D1499</f>
        <v>154.96477869952616</v>
      </c>
      <c r="I1499" s="5">
        <f>'90.1 Data-SI'!I1499*Convert!$B$6/Convert!$B$5/$D1499</f>
        <v>10.648595142224162</v>
      </c>
      <c r="J1499" s="5">
        <f>'90.1 Data-SI'!J1499*Convert!$B$6/Convert!$B$5/$D1499</f>
        <v>167.18179142612269</v>
      </c>
      <c r="K1499" s="5">
        <f>'90.1 Data-SI'!K1499*Convert!$B$7/Convert!$B$5/$D1499</f>
        <v>15.821589935154192</v>
      </c>
      <c r="L1499" s="5">
        <f>'90.1 Data-SI'!L1499*Convert!$B$6/Convert!$B$5/$D1499</f>
        <v>6.1494772716247033</v>
      </c>
      <c r="M1499" s="5">
        <f>'90.1 Data-SI'!M1499*Convert!$B$6/Convert!$B$5/$D1499</f>
        <v>85.718822264266876</v>
      </c>
      <c r="N1499" s="5">
        <f>'90.1 Data-SI'!N1499*Convert!$B$6/Convert!$B$5/$D1499</f>
        <v>1.7835148530862399</v>
      </c>
      <c r="O1499" s="5">
        <f>'90.1 Data-SI'!O1499*Convert!$B$6/Convert!$B$5/$D1499</f>
        <v>1.8768645070263101E-2</v>
      </c>
      <c r="P1499" s="5">
        <f>'90.1 Data-SI'!P1499*Convert!$B$6/Convert!$B$5/$D1499</f>
        <v>1.7647462080159768</v>
      </c>
      <c r="Q1499" s="5">
        <f>'90.1 Data-SI'!Q1499*Convert!$B$6/Convert!$B$5/$D1499</f>
        <v>0</v>
      </c>
      <c r="R1499" s="5">
        <f>'90.1 Data-SI'!R1499*Convert!$B$6/Convert!$B$5/$D1499</f>
        <v>0</v>
      </c>
      <c r="S1499" s="5">
        <f>'90.1 Data-SI'!S1499*Convert!$B$6/Convert!$B$5/$D1499</f>
        <v>15.042725060237068</v>
      </c>
      <c r="T1499" s="5">
        <f>'90.1 Data-SI'!T1499*Convert!$B$6/Convert!$B$5/$D1499</f>
        <v>3.5900758421061139</v>
      </c>
      <c r="U1499" s="5">
        <f>'90.1 Data-SI'!U1499*Convert!$B$7/Convert!$B$5/$D1499</f>
        <v>6.0081987095522242</v>
      </c>
      <c r="V1499" s="5">
        <f>'90.1 Data-SI'!V1499*Convert!$B$6/Convert!$B$5/$D1499</f>
        <v>9.6973018645191544</v>
      </c>
      <c r="W1499" s="5">
        <f>'90.1 Data-SI'!W1499*Convert!$B$6/Convert!$B$5/$D1499</f>
        <v>165.35134042849174</v>
      </c>
      <c r="X1499" s="5">
        <f>'90.1 Data-SI'!X1499*Convert!$B$7/Convert!$B$5/$D1499</f>
        <v>136.69550445511734</v>
      </c>
      <c r="Y1499" s="5">
        <f t="shared" si="48"/>
        <v>302.04684488360908</v>
      </c>
      <c r="Z1499" s="5">
        <f>'90.1 Data-SI'!Z1499*Convert!$B$6/Convert!$B$5/$D1499</f>
        <v>463.14539044939278</v>
      </c>
      <c r="AA1499" s="5">
        <f>'90.1 Data-SI'!AA1499*Convert!$B$6/Convert!$B$5/$D1499</f>
        <v>980.74623942819255</v>
      </c>
      <c r="AB1499" s="5">
        <f t="shared" si="49"/>
        <v>1443.8916298775853</v>
      </c>
    </row>
    <row r="1500" spans="1:28" x14ac:dyDescent="0.25">
      <c r="A1500" s="95">
        <v>2004</v>
      </c>
      <c r="B1500" s="95" t="s">
        <v>56</v>
      </c>
      <c r="C1500" s="52" t="s">
        <v>9</v>
      </c>
      <c r="D1500" s="5">
        <f>VLOOKUP(B1500,SWH!$A$4:$C$19,3,FALSE)</f>
        <v>6871</v>
      </c>
      <c r="E1500" s="5">
        <f>'90.1 Data-SI'!E1500*Convert!$B$6/Convert!$B$5/$D1500</f>
        <v>0</v>
      </c>
      <c r="F1500" s="5">
        <f>'90.1 Data-SI'!F1500*Convert!$B$7/Convert!$B$5/$D1500</f>
        <v>96.818769708436449</v>
      </c>
      <c r="G1500" s="5">
        <f>'90.1 Data-SI'!G1500*Convert!$B$6/Convert!$B$5/$D1500</f>
        <v>42.864532495674247</v>
      </c>
      <c r="H1500" s="5">
        <f>'90.1 Data-SI'!H1500*Convert!$B$6/Convert!$B$5/$D1500</f>
        <v>154.96477869952616</v>
      </c>
      <c r="I1500" s="5">
        <f>'90.1 Data-SI'!I1500*Convert!$B$6/Convert!$B$5/$D1500</f>
        <v>10.640913096912952</v>
      </c>
      <c r="J1500" s="5">
        <f>'90.1 Data-SI'!J1500*Convert!$B$6/Convert!$B$5/$D1500</f>
        <v>167.18179142612269</v>
      </c>
      <c r="K1500" s="5">
        <f>'90.1 Data-SI'!K1500*Convert!$B$7/Convert!$B$5/$D1500</f>
        <v>15.821589935154192</v>
      </c>
      <c r="L1500" s="5">
        <f>'90.1 Data-SI'!L1500*Convert!$B$6/Convert!$B$5/$D1500</f>
        <v>6.1494772716247033</v>
      </c>
      <c r="M1500" s="5">
        <f>'90.1 Data-SI'!M1500*Convert!$B$6/Convert!$B$5/$D1500</f>
        <v>71.631231504390442</v>
      </c>
      <c r="N1500" s="5">
        <f>'90.1 Data-SI'!N1500*Convert!$B$6/Convert!$B$5/$D1500</f>
        <v>1.4186177008036998</v>
      </c>
      <c r="O1500" s="5">
        <f>'90.1 Data-SI'!O1500*Convert!$B$6/Convert!$B$5/$D1500</f>
        <v>1.8768645070263101E-2</v>
      </c>
      <c r="P1500" s="5">
        <f>'90.1 Data-SI'!P1500*Convert!$B$6/Convert!$B$5/$D1500</f>
        <v>1.3998490557334367</v>
      </c>
      <c r="Q1500" s="5">
        <f>'90.1 Data-SI'!Q1500*Convert!$B$6/Convert!$B$5/$D1500</f>
        <v>0</v>
      </c>
      <c r="R1500" s="5">
        <f>'90.1 Data-SI'!R1500*Convert!$B$6/Convert!$B$5/$D1500</f>
        <v>0</v>
      </c>
      <c r="S1500" s="5">
        <f>'90.1 Data-SI'!S1500*Convert!$B$6/Convert!$B$5/$D1500</f>
        <v>14.985109720402983</v>
      </c>
      <c r="T1500" s="5">
        <f>'90.1 Data-SI'!T1500*Convert!$B$6/Convert!$B$5/$D1500</f>
        <v>3.5875151603357103</v>
      </c>
      <c r="U1500" s="5">
        <f>'90.1 Data-SI'!U1500*Convert!$B$7/Convert!$B$5/$D1500</f>
        <v>5.92537233784505</v>
      </c>
      <c r="V1500" s="5">
        <f>'90.1 Data-SI'!V1500*Convert!$B$6/Convert!$B$5/$D1500</f>
        <v>9.6729753877003191</v>
      </c>
      <c r="W1500" s="5">
        <f>'90.1 Data-SI'!W1500*Convert!$B$6/Convert!$B$5/$D1500</f>
        <v>130.88072277620108</v>
      </c>
      <c r="X1500" s="5">
        <f>'90.1 Data-SI'!X1500*Convert!$B$7/Convert!$B$5/$D1500</f>
        <v>96.818769708436449</v>
      </c>
      <c r="Y1500" s="5">
        <f t="shared" si="48"/>
        <v>227.69949248463752</v>
      </c>
      <c r="Z1500" s="5">
        <f>'90.1 Data-SI'!Z1500*Convert!$B$6/Convert!$B$5/$D1500</f>
        <v>346.40006751402836</v>
      </c>
      <c r="AA1500" s="5">
        <f>'90.1 Data-SI'!AA1500*Convert!$B$6/Convert!$B$5/$D1500</f>
        <v>829.49572963663718</v>
      </c>
      <c r="AB1500" s="5">
        <f t="shared" si="49"/>
        <v>1175.8957971506657</v>
      </c>
    </row>
    <row r="1501" spans="1:28" x14ac:dyDescent="0.25">
      <c r="A1501" s="95">
        <v>2004</v>
      </c>
      <c r="B1501" s="95" t="s">
        <v>56</v>
      </c>
      <c r="C1501" s="52" t="s">
        <v>12</v>
      </c>
      <c r="D1501" s="5">
        <f>VLOOKUP(B1501,SWH!$A$4:$C$19,3,FALSE)</f>
        <v>6871</v>
      </c>
      <c r="E1501" s="5">
        <f>'90.1 Data-SI'!E1501*Convert!$B$6/Convert!$B$5/$D1501</f>
        <v>0</v>
      </c>
      <c r="F1501" s="5">
        <f>'90.1 Data-SI'!F1501*Convert!$B$7/Convert!$B$5/$D1501</f>
        <v>165.39155549087147</v>
      </c>
      <c r="G1501" s="5">
        <f>'90.1 Data-SI'!G1501*Convert!$B$6/Convert!$B$5/$D1501</f>
        <v>50.810328029237212</v>
      </c>
      <c r="H1501" s="5">
        <f>'90.1 Data-SI'!H1501*Convert!$B$6/Convert!$B$5/$D1501</f>
        <v>154.96477869952616</v>
      </c>
      <c r="I1501" s="5">
        <f>'90.1 Data-SI'!I1501*Convert!$B$6/Convert!$B$5/$D1501</f>
        <v>10.633231051601738</v>
      </c>
      <c r="J1501" s="5">
        <f>'90.1 Data-SI'!J1501*Convert!$B$6/Convert!$B$5/$D1501</f>
        <v>167.18179142612269</v>
      </c>
      <c r="K1501" s="5">
        <f>'90.1 Data-SI'!K1501*Convert!$B$7/Convert!$B$5/$D1501</f>
        <v>15.821589935154192</v>
      </c>
      <c r="L1501" s="5">
        <f>'90.1 Data-SI'!L1501*Convert!$B$6/Convert!$B$5/$D1501</f>
        <v>6.1494772716247033</v>
      </c>
      <c r="M1501" s="5">
        <f>'90.1 Data-SI'!M1501*Convert!$B$6/Convert!$B$5/$D1501</f>
        <v>83.181186629796713</v>
      </c>
      <c r="N1501" s="5">
        <f>'90.1 Data-SI'!N1501*Convert!$B$6/Convert!$B$5/$D1501</f>
        <v>2.1881025728100387</v>
      </c>
      <c r="O1501" s="5">
        <f>'90.1 Data-SI'!O1501*Convert!$B$6/Convert!$B$5/$D1501</f>
        <v>1.8768645070263101E-2</v>
      </c>
      <c r="P1501" s="5">
        <f>'90.1 Data-SI'!P1501*Convert!$B$6/Convert!$B$5/$D1501</f>
        <v>2.1693339277397756</v>
      </c>
      <c r="Q1501" s="5">
        <f>'90.1 Data-SI'!Q1501*Convert!$B$6/Convert!$B$5/$D1501</f>
        <v>0</v>
      </c>
      <c r="R1501" s="5">
        <f>'90.1 Data-SI'!R1501*Convert!$B$6/Convert!$B$5/$D1501</f>
        <v>0</v>
      </c>
      <c r="S1501" s="5">
        <f>'90.1 Data-SI'!S1501*Convert!$B$6/Convert!$B$5/$D1501</f>
        <v>15.014557560762624</v>
      </c>
      <c r="T1501" s="5">
        <f>'90.1 Data-SI'!T1501*Convert!$B$6/Convert!$B$5/$D1501</f>
        <v>3.5913561829913165</v>
      </c>
      <c r="U1501" s="5">
        <f>'90.1 Data-SI'!U1501*Convert!$B$7/Convert!$B$5/$D1501</f>
        <v>6.3202218664596783</v>
      </c>
      <c r="V1501" s="5">
        <f>'90.1 Data-SI'!V1501*Convert!$B$6/Convert!$B$5/$D1501</f>
        <v>9.662732660618703</v>
      </c>
      <c r="W1501" s="5">
        <f>'90.1 Data-SI'!W1501*Convert!$B$6/Convert!$B$5/$D1501</f>
        <v>151.17540614753634</v>
      </c>
      <c r="X1501" s="5">
        <f>'90.1 Data-SI'!X1501*Convert!$B$7/Convert!$B$5/$D1501</f>
        <v>165.39155549087147</v>
      </c>
      <c r="Y1501" s="5">
        <f t="shared" si="48"/>
        <v>316.5669616384078</v>
      </c>
      <c r="Z1501" s="5">
        <f>'90.1 Data-SI'!Z1501*Convert!$B$6/Convert!$B$5/$D1501</f>
        <v>547.89499466356176</v>
      </c>
      <c r="AA1501" s="5">
        <f>'90.1 Data-SI'!AA1501*Convert!$B$6/Convert!$B$5/$D1501</f>
        <v>1051.2725367486539</v>
      </c>
      <c r="AB1501" s="5">
        <f t="shared" si="49"/>
        <v>1599.1675314122158</v>
      </c>
    </row>
    <row r="1502" spans="1:28" x14ac:dyDescent="0.25">
      <c r="A1502" s="95">
        <v>2004</v>
      </c>
      <c r="B1502" s="95" t="s">
        <v>56</v>
      </c>
      <c r="C1502" s="52" t="s">
        <v>8</v>
      </c>
      <c r="D1502" s="5">
        <f>VLOOKUP(B1502,SWH!$A$4:$C$19,3,FALSE)</f>
        <v>6871</v>
      </c>
      <c r="E1502" s="5">
        <f>'90.1 Data-SI'!E1502*Convert!$B$6/Convert!$B$5/$D1502</f>
        <v>0</v>
      </c>
      <c r="F1502" s="5">
        <f>'90.1 Data-SI'!F1502*Convert!$B$7/Convert!$B$5/$D1502</f>
        <v>232.6312311001148</v>
      </c>
      <c r="G1502" s="5">
        <f>'90.1 Data-SI'!G1502*Convert!$B$6/Convert!$B$5/$D1502</f>
        <v>26.174008716182342</v>
      </c>
      <c r="H1502" s="5">
        <f>'90.1 Data-SI'!H1502*Convert!$B$6/Convert!$B$5/$D1502</f>
        <v>154.96477869952616</v>
      </c>
      <c r="I1502" s="5">
        <f>'90.1 Data-SI'!I1502*Convert!$B$6/Convert!$B$5/$D1502</f>
        <v>10.575615711767654</v>
      </c>
      <c r="J1502" s="5">
        <f>'90.1 Data-SI'!J1502*Convert!$B$6/Convert!$B$5/$D1502</f>
        <v>167.18179142612269</v>
      </c>
      <c r="K1502" s="5">
        <f>'90.1 Data-SI'!K1502*Convert!$B$7/Convert!$B$5/$D1502</f>
        <v>15.821589935154192</v>
      </c>
      <c r="L1502" s="5">
        <f>'90.1 Data-SI'!L1502*Convert!$B$6/Convert!$B$5/$D1502</f>
        <v>6.1494772716247033</v>
      </c>
      <c r="M1502" s="5">
        <f>'90.1 Data-SI'!M1502*Convert!$B$6/Convert!$B$5/$D1502</f>
        <v>89.074595724381055</v>
      </c>
      <c r="N1502" s="5">
        <f>'90.1 Data-SI'!N1502*Convert!$B$6/Convert!$B$5/$D1502</f>
        <v>2.8180302883293713</v>
      </c>
      <c r="O1502" s="5">
        <f>'90.1 Data-SI'!O1502*Convert!$B$6/Convert!$B$5/$D1502</f>
        <v>1.8768645070263101E-2</v>
      </c>
      <c r="P1502" s="5">
        <f>'90.1 Data-SI'!P1502*Convert!$B$6/Convert!$B$5/$D1502</f>
        <v>2.7992616432591082</v>
      </c>
      <c r="Q1502" s="5">
        <f>'90.1 Data-SI'!Q1502*Convert!$B$6/Convert!$B$5/$D1502</f>
        <v>0</v>
      </c>
      <c r="R1502" s="5">
        <f>'90.1 Data-SI'!R1502*Convert!$B$6/Convert!$B$5/$D1502</f>
        <v>0</v>
      </c>
      <c r="S1502" s="5">
        <f>'90.1 Data-SI'!S1502*Convert!$B$6/Convert!$B$5/$D1502</f>
        <v>15.0644908552855</v>
      </c>
      <c r="T1502" s="5">
        <f>'90.1 Data-SI'!T1502*Convert!$B$6/Convert!$B$5/$D1502</f>
        <v>3.5926365238765179</v>
      </c>
      <c r="U1502" s="5">
        <f>'90.1 Data-SI'!U1502*Convert!$B$7/Convert!$B$5/$D1502</f>
        <v>6.7006096476333719</v>
      </c>
      <c r="V1502" s="5">
        <f>'90.1 Data-SI'!V1502*Convert!$B$6/Convert!$B$5/$D1502</f>
        <v>9.6179207296366371</v>
      </c>
      <c r="W1502" s="5">
        <f>'90.1 Data-SI'!W1502*Convert!$B$6/Convert!$B$5/$D1502</f>
        <v>133.112356939108</v>
      </c>
      <c r="X1502" s="5">
        <f>'90.1 Data-SI'!X1502*Convert!$B$7/Convert!$B$5/$D1502</f>
        <v>232.6312311001148</v>
      </c>
      <c r="Y1502" s="5">
        <f t="shared" si="48"/>
        <v>365.7435880392228</v>
      </c>
      <c r="Z1502" s="5">
        <f>'90.1 Data-SI'!Z1502*Convert!$B$6/Convert!$B$5/$D1502</f>
        <v>745.45415393198471</v>
      </c>
      <c r="AA1502" s="5">
        <f>'90.1 Data-SI'!AA1502*Convert!$B$6/Convert!$B$5/$D1502</f>
        <v>1230.6674998787171</v>
      </c>
      <c r="AB1502" s="5">
        <f t="shared" si="49"/>
        <v>1976.1216538107019</v>
      </c>
    </row>
    <row r="1503" spans="1:28" x14ac:dyDescent="0.25">
      <c r="A1503" s="95">
        <v>2007</v>
      </c>
      <c r="B1503" s="95" t="s">
        <v>56</v>
      </c>
      <c r="C1503" s="52" t="s">
        <v>10</v>
      </c>
      <c r="D1503" s="5">
        <f>VLOOKUP(B1503,SWH!$A$4:$C$19,3,FALSE)</f>
        <v>6871</v>
      </c>
      <c r="E1503" s="5">
        <f>'90.1 Data-SI'!E1503*Convert!$B$6/Convert!$B$5/$D1503</f>
        <v>0</v>
      </c>
      <c r="F1503" s="5">
        <f>'90.1 Data-SI'!F1503*Convert!$B$7/Convert!$B$5/$D1503</f>
        <v>2.0158799463121983E-2</v>
      </c>
      <c r="G1503" s="5">
        <f>'90.1 Data-SI'!G1503*Convert!$B$6/Convert!$B$5/$D1503</f>
        <v>562.86474029334238</v>
      </c>
      <c r="H1503" s="5">
        <f>'90.1 Data-SI'!H1503*Convert!$B$6/Convert!$B$5/$D1503</f>
        <v>154.96477869952616</v>
      </c>
      <c r="I1503" s="5">
        <f>'90.1 Data-SI'!I1503*Convert!$B$6/Convert!$B$5/$D1503</f>
        <v>10.674201959928201</v>
      </c>
      <c r="J1503" s="5">
        <f>'90.1 Data-SI'!J1503*Convert!$B$6/Convert!$B$5/$D1503</f>
        <v>167.18179142612269</v>
      </c>
      <c r="K1503" s="5">
        <f>'90.1 Data-SI'!K1503*Convert!$B$7/Convert!$B$5/$D1503</f>
        <v>15.821589935154192</v>
      </c>
      <c r="L1503" s="5">
        <f>'90.1 Data-SI'!L1503*Convert!$B$6/Convert!$B$5/$D1503</f>
        <v>6.1494772716247033</v>
      </c>
      <c r="M1503" s="5">
        <f>'90.1 Data-SI'!M1503*Convert!$B$6/Convert!$B$5/$D1503</f>
        <v>103.34527523084138</v>
      </c>
      <c r="N1503" s="5">
        <f>'90.1 Data-SI'!N1503*Convert!$B$6/Convert!$B$5/$D1503</f>
        <v>1.9205113278028429E-2</v>
      </c>
      <c r="O1503" s="5">
        <f>'90.1 Data-SI'!O1503*Convert!$B$6/Convert!$B$5/$D1503</f>
        <v>1.8768645070263101E-2</v>
      </c>
      <c r="P1503" s="5">
        <f>'90.1 Data-SI'!P1503*Convert!$B$6/Convert!$B$5/$D1503</f>
        <v>4.3646820776532547E-4</v>
      </c>
      <c r="Q1503" s="5">
        <f>'90.1 Data-SI'!Q1503*Convert!$B$6/Convert!$B$5/$D1503</f>
        <v>0</v>
      </c>
      <c r="R1503" s="5">
        <f>'90.1 Data-SI'!R1503*Convert!$B$6/Convert!$B$5/$D1503</f>
        <v>0</v>
      </c>
      <c r="S1503" s="5">
        <f>'90.1 Data-SI'!S1503*Convert!$B$6/Convert!$B$5/$D1503</f>
        <v>0</v>
      </c>
      <c r="T1503" s="5">
        <f>'90.1 Data-SI'!T1503*Convert!$B$6/Convert!$B$5/$D1503</f>
        <v>3.572151069713287</v>
      </c>
      <c r="U1503" s="5">
        <f>'90.1 Data-SI'!U1503*Convert!$B$7/Convert!$B$5/$D1503</f>
        <v>3.671530910913825</v>
      </c>
      <c r="V1503" s="5">
        <f>'90.1 Data-SI'!V1503*Convert!$B$6/Convert!$B$5/$D1503</f>
        <v>10.172308332929056</v>
      </c>
      <c r="W1503" s="5">
        <f>'90.1 Data-SI'!W1503*Convert!$B$6/Convert!$B$5/$D1503</f>
        <v>666.21045199239154</v>
      </c>
      <c r="X1503" s="5">
        <f>'90.1 Data-SI'!X1503*Convert!$B$7/Convert!$B$5/$D1503</f>
        <v>2.0158799463121983E-2</v>
      </c>
      <c r="Y1503" s="5">
        <f t="shared" si="48"/>
        <v>666.2306107918547</v>
      </c>
      <c r="Z1503" s="5">
        <f>'90.1 Data-SI'!Z1503*Convert!$B$6/Convert!$B$5/$D1503</f>
        <v>57.009738595384782</v>
      </c>
      <c r="AA1503" s="5">
        <f>'90.1 Data-SI'!AA1503*Convert!$B$6/Convert!$B$5/$D1503</f>
        <v>1075.9536679926905</v>
      </c>
      <c r="AB1503" s="5">
        <f t="shared" si="49"/>
        <v>1132.9634065880753</v>
      </c>
    </row>
    <row r="1504" spans="1:28" x14ac:dyDescent="0.25">
      <c r="A1504" s="95">
        <v>2007</v>
      </c>
      <c r="B1504" s="95" t="s">
        <v>56</v>
      </c>
      <c r="C1504" s="52" t="s">
        <v>6</v>
      </c>
      <c r="D1504" s="5">
        <f>VLOOKUP(B1504,SWH!$A$4:$C$19,3,FALSE)</f>
        <v>6871</v>
      </c>
      <c r="E1504" s="5">
        <f>'90.1 Data-SI'!E1504*Convert!$B$6/Convert!$B$5/$D1504</f>
        <v>0</v>
      </c>
      <c r="F1504" s="5">
        <f>'90.1 Data-SI'!F1504*Convert!$B$7/Convert!$B$5/$D1504</f>
        <v>0.18800271673215932</v>
      </c>
      <c r="G1504" s="5">
        <f>'90.1 Data-SI'!G1504*Convert!$B$6/Convert!$B$5/$D1504</f>
        <v>399.58926890797068</v>
      </c>
      <c r="H1504" s="5">
        <f>'90.1 Data-SI'!H1504*Convert!$B$6/Convert!$B$5/$D1504</f>
        <v>154.96477869952616</v>
      </c>
      <c r="I1504" s="5">
        <f>'90.1 Data-SI'!I1504*Convert!$B$6/Convert!$B$5/$D1504</f>
        <v>10.676762641698602</v>
      </c>
      <c r="J1504" s="5">
        <f>'90.1 Data-SI'!J1504*Convert!$B$6/Convert!$B$5/$D1504</f>
        <v>167.18179142612269</v>
      </c>
      <c r="K1504" s="5">
        <f>'90.1 Data-SI'!K1504*Convert!$B$7/Convert!$B$5/$D1504</f>
        <v>15.821589935154192</v>
      </c>
      <c r="L1504" s="5">
        <f>'90.1 Data-SI'!L1504*Convert!$B$6/Convert!$B$5/$D1504</f>
        <v>6.1494772716247033</v>
      </c>
      <c r="M1504" s="5">
        <f>'90.1 Data-SI'!M1504*Convert!$B$6/Convert!$B$5/$D1504</f>
        <v>89.431810831352394</v>
      </c>
      <c r="N1504" s="5">
        <f>'90.1 Data-SI'!N1504*Convert!$B$6/Convert!$B$5/$D1504</f>
        <v>2.1765795048432224E-2</v>
      </c>
      <c r="O1504" s="5">
        <f>'90.1 Data-SI'!O1504*Convert!$B$6/Convert!$B$5/$D1504</f>
        <v>1.8768645070263101E-2</v>
      </c>
      <c r="P1504" s="5">
        <f>'90.1 Data-SI'!P1504*Convert!$B$6/Convert!$B$5/$D1504</f>
        <v>2.9971499781691184E-3</v>
      </c>
      <c r="Q1504" s="5">
        <f>'90.1 Data-SI'!Q1504*Convert!$B$6/Convert!$B$5/$D1504</f>
        <v>0</v>
      </c>
      <c r="R1504" s="5">
        <f>'90.1 Data-SI'!R1504*Convert!$B$6/Convert!$B$5/$D1504</f>
        <v>0</v>
      </c>
      <c r="S1504" s="5">
        <f>'90.1 Data-SI'!S1504*Convert!$B$6/Convert!$B$5/$D1504</f>
        <v>0</v>
      </c>
      <c r="T1504" s="5">
        <f>'90.1 Data-SI'!T1504*Convert!$B$6/Convert!$B$5/$D1504</f>
        <v>3.5734314105984897</v>
      </c>
      <c r="U1504" s="5">
        <f>'90.1 Data-SI'!U1504*Convert!$B$7/Convert!$B$5/$D1504</f>
        <v>3.7626837432688109</v>
      </c>
      <c r="V1504" s="5">
        <f>'90.1 Data-SI'!V1504*Convert!$B$6/Convert!$B$5/$D1504</f>
        <v>10.073722084768512</v>
      </c>
      <c r="W1504" s="5">
        <f>'90.1 Data-SI'!W1504*Convert!$B$6/Convert!$B$5/$D1504</f>
        <v>489.02407688930123</v>
      </c>
      <c r="X1504" s="5">
        <f>'90.1 Data-SI'!X1504*Convert!$B$7/Convert!$B$5/$D1504</f>
        <v>0.18800271673215932</v>
      </c>
      <c r="Y1504" s="5">
        <f t="shared" si="48"/>
        <v>489.2120796060334</v>
      </c>
      <c r="Z1504" s="5">
        <f>'90.1 Data-SI'!Z1504*Convert!$B$6/Convert!$B$5/$D1504</f>
        <v>57.765139717653909</v>
      </c>
      <c r="AA1504" s="5">
        <f>'90.1 Data-SI'!AA1504*Convert!$B$6/Convert!$B$5/$D1504</f>
        <v>899.42922912724976</v>
      </c>
      <c r="AB1504" s="5">
        <f t="shared" si="49"/>
        <v>957.19436884490369</v>
      </c>
    </row>
    <row r="1505" spans="1:28" x14ac:dyDescent="0.25">
      <c r="A1505" s="95">
        <v>2007</v>
      </c>
      <c r="B1505" s="95" t="s">
        <v>56</v>
      </c>
      <c r="C1505" s="52" t="s">
        <v>11</v>
      </c>
      <c r="D1505" s="5">
        <f>VLOOKUP(B1505,SWH!$A$4:$C$19,3,FALSE)</f>
        <v>6871</v>
      </c>
      <c r="E1505" s="5">
        <f>'90.1 Data-SI'!E1505*Convert!$B$6/Convert!$B$5/$D1505</f>
        <v>0</v>
      </c>
      <c r="F1505" s="5">
        <f>'90.1 Data-SI'!F1505*Convert!$B$7/Convert!$B$5/$D1505</f>
        <v>0.76384320574394804</v>
      </c>
      <c r="G1505" s="5">
        <f>'90.1 Data-SI'!G1505*Convert!$B$6/Convert!$B$5/$D1505</f>
        <v>301.77890732385708</v>
      </c>
      <c r="H1505" s="5">
        <f>'90.1 Data-SI'!H1505*Convert!$B$6/Convert!$B$5/$D1505</f>
        <v>154.96477869952616</v>
      </c>
      <c r="I1505" s="5">
        <f>'90.1 Data-SI'!I1505*Convert!$B$6/Convert!$B$5/$D1505</f>
        <v>10.676762641698602</v>
      </c>
      <c r="J1505" s="5">
        <f>'90.1 Data-SI'!J1505*Convert!$B$6/Convert!$B$5/$D1505</f>
        <v>167.18179142612269</v>
      </c>
      <c r="K1505" s="5">
        <f>'90.1 Data-SI'!K1505*Convert!$B$7/Convert!$B$5/$D1505</f>
        <v>15.821589935154192</v>
      </c>
      <c r="L1505" s="5">
        <f>'90.1 Data-SI'!L1505*Convert!$B$6/Convert!$B$5/$D1505</f>
        <v>6.1494772716247033</v>
      </c>
      <c r="M1505" s="5">
        <f>'90.1 Data-SI'!M1505*Convert!$B$6/Convert!$B$5/$D1505</f>
        <v>84.035174000226391</v>
      </c>
      <c r="N1505" s="5">
        <f>'90.1 Data-SI'!N1505*Convert!$B$6/Convert!$B$5/$D1505</f>
        <v>2.6887158589239797E-2</v>
      </c>
      <c r="O1505" s="5">
        <f>'90.1 Data-SI'!O1505*Convert!$B$6/Convert!$B$5/$D1505</f>
        <v>1.8768645070263101E-2</v>
      </c>
      <c r="P1505" s="5">
        <f>'90.1 Data-SI'!P1505*Convert!$B$6/Convert!$B$5/$D1505</f>
        <v>8.1185135189766975E-3</v>
      </c>
      <c r="Q1505" s="5">
        <f>'90.1 Data-SI'!Q1505*Convert!$B$6/Convert!$B$5/$D1505</f>
        <v>0</v>
      </c>
      <c r="R1505" s="5">
        <f>'90.1 Data-SI'!R1505*Convert!$B$6/Convert!$B$5/$D1505</f>
        <v>0</v>
      </c>
      <c r="S1505" s="5">
        <f>'90.1 Data-SI'!S1505*Convert!$B$6/Convert!$B$5/$D1505</f>
        <v>20.39326961949579</v>
      </c>
      <c r="T1505" s="5">
        <f>'90.1 Data-SI'!T1505*Convert!$B$6/Convert!$B$5/$D1505</f>
        <v>3.5772724332540955</v>
      </c>
      <c r="U1505" s="5">
        <f>'90.1 Data-SI'!U1505*Convert!$B$7/Convert!$B$5/$D1505</f>
        <v>3.9572599815650316</v>
      </c>
      <c r="V1505" s="5">
        <f>'90.1 Data-SI'!V1505*Convert!$B$6/Convert!$B$5/$D1505</f>
        <v>9.9879392454599856</v>
      </c>
      <c r="W1505" s="5">
        <f>'90.1 Data-SI'!W1505*Convert!$B$6/Convert!$B$5/$D1505</f>
        <v>406.21546945709821</v>
      </c>
      <c r="X1505" s="5">
        <f>'90.1 Data-SI'!X1505*Convert!$B$7/Convert!$B$5/$D1505</f>
        <v>0.76384320574394804</v>
      </c>
      <c r="Y1505" s="5">
        <f t="shared" si="48"/>
        <v>406.97931266284218</v>
      </c>
      <c r="Z1505" s="5">
        <f>'90.1 Data-SI'!Z1505*Convert!$B$6/Convert!$B$5/$D1505</f>
        <v>60.017259334724031</v>
      </c>
      <c r="AA1505" s="5">
        <f>'90.1 Data-SI'!AA1505*Convert!$B$6/Convert!$B$5/$D1505</f>
        <v>818.79207983634922</v>
      </c>
      <c r="AB1505" s="5">
        <f t="shared" si="49"/>
        <v>878.80933917107325</v>
      </c>
    </row>
    <row r="1506" spans="1:28" x14ac:dyDescent="0.25">
      <c r="A1506" s="95">
        <v>2007</v>
      </c>
      <c r="B1506" s="95" t="s">
        <v>56</v>
      </c>
      <c r="C1506" s="52" t="s">
        <v>13</v>
      </c>
      <c r="D1506" s="5">
        <f>VLOOKUP(B1506,SWH!$A$4:$C$19,3,FALSE)</f>
        <v>6871</v>
      </c>
      <c r="E1506" s="5">
        <f>'90.1 Data-SI'!E1506*Convert!$B$6/Convert!$B$5/$D1506</f>
        <v>0</v>
      </c>
      <c r="F1506" s="5">
        <f>'90.1 Data-SI'!F1506*Convert!$B$7/Convert!$B$5/$D1506</f>
        <v>2.4102912401558889</v>
      </c>
      <c r="G1506" s="5">
        <f>'90.1 Data-SI'!G1506*Convert!$B$6/Convert!$B$5/$D1506</f>
        <v>331.34197836316889</v>
      </c>
      <c r="H1506" s="5">
        <f>'90.1 Data-SI'!H1506*Convert!$B$6/Convert!$B$5/$D1506</f>
        <v>154.96477869952616</v>
      </c>
      <c r="I1506" s="5">
        <f>'90.1 Data-SI'!I1506*Convert!$B$6/Convert!$B$5/$D1506</f>
        <v>10.663959232846587</v>
      </c>
      <c r="J1506" s="5">
        <f>'90.1 Data-SI'!J1506*Convert!$B$6/Convert!$B$5/$D1506</f>
        <v>167.18179142612269</v>
      </c>
      <c r="K1506" s="5">
        <f>'90.1 Data-SI'!K1506*Convert!$B$7/Convert!$B$5/$D1506</f>
        <v>15.821589935154192</v>
      </c>
      <c r="L1506" s="5">
        <f>'90.1 Data-SI'!L1506*Convert!$B$6/Convert!$B$5/$D1506</f>
        <v>6.1494772716247033</v>
      </c>
      <c r="M1506" s="5">
        <f>'90.1 Data-SI'!M1506*Convert!$B$6/Convert!$B$5/$D1506</f>
        <v>78.451607399860933</v>
      </c>
      <c r="N1506" s="5">
        <f>'90.1 Data-SI'!N1506*Convert!$B$6/Convert!$B$5/$D1506</f>
        <v>4.8652953637672018E-2</v>
      </c>
      <c r="O1506" s="5">
        <f>'90.1 Data-SI'!O1506*Convert!$B$6/Convert!$B$5/$D1506</f>
        <v>1.8768645070263101E-2</v>
      </c>
      <c r="P1506" s="5">
        <f>'90.1 Data-SI'!P1506*Convert!$B$6/Convert!$B$5/$D1506</f>
        <v>2.9884308567408917E-2</v>
      </c>
      <c r="Q1506" s="5">
        <f>'90.1 Data-SI'!Q1506*Convert!$B$6/Convert!$B$5/$D1506</f>
        <v>0</v>
      </c>
      <c r="R1506" s="5">
        <f>'90.1 Data-SI'!R1506*Convert!$B$6/Convert!$B$5/$D1506</f>
        <v>0</v>
      </c>
      <c r="S1506" s="5">
        <f>'90.1 Data-SI'!S1506*Convert!$B$6/Convert!$B$5/$D1506</f>
        <v>0</v>
      </c>
      <c r="T1506" s="5">
        <f>'90.1 Data-SI'!T1506*Convert!$B$6/Convert!$B$5/$D1506</f>
        <v>3.5759920923688933</v>
      </c>
      <c r="U1506" s="5">
        <f>'90.1 Data-SI'!U1506*Convert!$B$7/Convert!$B$5/$D1506</f>
        <v>4.088730412846262</v>
      </c>
      <c r="V1506" s="5">
        <f>'90.1 Data-SI'!V1506*Convert!$B$6/Convert!$B$5/$D1506</f>
        <v>9.9981819725415999</v>
      </c>
      <c r="W1506" s="5">
        <f>'90.1 Data-SI'!W1506*Convert!$B$6/Convert!$B$5/$D1506</f>
        <v>409.82347007159717</v>
      </c>
      <c r="X1506" s="5">
        <f>'90.1 Data-SI'!X1506*Convert!$B$7/Convert!$B$5/$D1506</f>
        <v>2.4102912401558889</v>
      </c>
      <c r="Y1506" s="5">
        <f t="shared" si="48"/>
        <v>412.23376131175309</v>
      </c>
      <c r="Z1506" s="5">
        <f>'90.1 Data-SI'!Z1506*Convert!$B$6/Convert!$B$5/$D1506</f>
        <v>65.211602305988123</v>
      </c>
      <c r="AA1506" s="5">
        <f>'90.1 Data-SI'!AA1506*Convert!$B$6/Convert!$B$5/$D1506</f>
        <v>827.58802171768616</v>
      </c>
      <c r="AB1506" s="5">
        <f t="shared" si="49"/>
        <v>892.79962402367426</v>
      </c>
    </row>
    <row r="1507" spans="1:28" x14ac:dyDescent="0.25">
      <c r="A1507" s="95">
        <v>2007</v>
      </c>
      <c r="B1507" s="95" t="s">
        <v>56</v>
      </c>
      <c r="C1507" s="52" t="s">
        <v>19</v>
      </c>
      <c r="D1507" s="5">
        <f>VLOOKUP(B1507,SWH!$A$4:$C$19,3,FALSE)</f>
        <v>6871</v>
      </c>
      <c r="E1507" s="5">
        <f>'90.1 Data-SI'!E1507*Convert!$B$6/Convert!$B$5/$D1507</f>
        <v>0</v>
      </c>
      <c r="F1507" s="5">
        <f>'90.1 Data-SI'!F1507*Convert!$B$7/Convert!$B$5/$D1507</f>
        <v>4.6680767800255509</v>
      </c>
      <c r="G1507" s="5">
        <f>'90.1 Data-SI'!G1507*Convert!$B$6/Convert!$B$5/$D1507</f>
        <v>251.43718405860378</v>
      </c>
      <c r="H1507" s="5">
        <f>'90.1 Data-SI'!H1507*Convert!$B$6/Convert!$B$5/$D1507</f>
        <v>154.96477869952616</v>
      </c>
      <c r="I1507" s="5">
        <f>'90.1 Data-SI'!I1507*Convert!$B$6/Convert!$B$5/$D1507</f>
        <v>10.660118210190978</v>
      </c>
      <c r="J1507" s="5">
        <f>'90.1 Data-SI'!J1507*Convert!$B$6/Convert!$B$5/$D1507</f>
        <v>167.18179142612269</v>
      </c>
      <c r="K1507" s="5">
        <f>'90.1 Data-SI'!K1507*Convert!$B$7/Convert!$B$5/$D1507</f>
        <v>15.821589935154192</v>
      </c>
      <c r="L1507" s="5">
        <f>'90.1 Data-SI'!L1507*Convert!$B$6/Convert!$B$5/$D1507</f>
        <v>6.1494772716247033</v>
      </c>
      <c r="M1507" s="5">
        <f>'90.1 Data-SI'!M1507*Convert!$B$6/Convert!$B$5/$D1507</f>
        <v>76.852461634243767</v>
      </c>
      <c r="N1507" s="5">
        <f>'90.1 Data-SI'!N1507*Convert!$B$6/Convert!$B$5/$D1507</f>
        <v>7.5540112226911815E-2</v>
      </c>
      <c r="O1507" s="5">
        <f>'90.1 Data-SI'!O1507*Convert!$B$6/Convert!$B$5/$D1507</f>
        <v>1.8768645070263101E-2</v>
      </c>
      <c r="P1507" s="5">
        <f>'90.1 Data-SI'!P1507*Convert!$B$6/Convert!$B$5/$D1507</f>
        <v>5.6771467156648707E-2</v>
      </c>
      <c r="Q1507" s="5">
        <f>'90.1 Data-SI'!Q1507*Convert!$B$6/Convert!$B$5/$D1507</f>
        <v>0</v>
      </c>
      <c r="R1507" s="5">
        <f>'90.1 Data-SI'!R1507*Convert!$B$6/Convert!$B$5/$D1507</f>
        <v>0</v>
      </c>
      <c r="S1507" s="5">
        <f>'90.1 Data-SI'!S1507*Convert!$B$6/Convert!$B$5/$D1507</f>
        <v>18.411301929203255</v>
      </c>
      <c r="T1507" s="5">
        <f>'90.1 Data-SI'!T1507*Convert!$B$6/Convert!$B$5/$D1507</f>
        <v>3.5785527741392968</v>
      </c>
      <c r="U1507" s="5">
        <f>'90.1 Data-SI'!U1507*Convert!$B$7/Convert!$B$5/$D1507</f>
        <v>4.3420301104480998</v>
      </c>
      <c r="V1507" s="5">
        <f>'90.1 Data-SI'!V1507*Convert!$B$6/Convert!$B$5/$D1507</f>
        <v>9.9648931095263507</v>
      </c>
      <c r="W1507" s="5">
        <f>'90.1 Data-SI'!W1507*Convert!$B$6/Convert!$B$5/$D1507</f>
        <v>346.75771908920751</v>
      </c>
      <c r="X1507" s="5">
        <f>'90.1 Data-SI'!X1507*Convert!$B$7/Convert!$B$5/$D1507</f>
        <v>4.6680767800255509</v>
      </c>
      <c r="Y1507" s="5">
        <f t="shared" si="48"/>
        <v>351.42579586923307</v>
      </c>
      <c r="Z1507" s="5">
        <f>'90.1 Data-SI'!Z1507*Convert!$B$6/Convert!$B$5/$D1507</f>
        <v>72.547955578194987</v>
      </c>
      <c r="AA1507" s="5">
        <f>'90.1 Data-SI'!AA1507*Convert!$B$6/Convert!$B$5/$D1507</f>
        <v>771.82405480360285</v>
      </c>
      <c r="AB1507" s="5">
        <f t="shared" si="49"/>
        <v>844.37201038179785</v>
      </c>
    </row>
    <row r="1508" spans="1:28" x14ac:dyDescent="0.25">
      <c r="A1508" s="95">
        <v>2007</v>
      </c>
      <c r="B1508" s="95" t="s">
        <v>56</v>
      </c>
      <c r="C1508" s="52" t="s">
        <v>20</v>
      </c>
      <c r="D1508" s="5">
        <f>VLOOKUP(B1508,SWH!$A$4:$C$19,3,FALSE)</f>
        <v>6871</v>
      </c>
      <c r="E1508" s="5">
        <f>'90.1 Data-SI'!E1508*Convert!$B$6/Convert!$B$5/$D1508</f>
        <v>0</v>
      </c>
      <c r="F1508" s="5">
        <f>'90.1 Data-SI'!F1508*Convert!$B$7/Convert!$B$5/$D1508</f>
        <v>3.4839664289526029</v>
      </c>
      <c r="G1508" s="5">
        <f>'90.1 Data-SI'!G1508*Convert!$B$6/Convert!$B$5/$D1508</f>
        <v>159.8428774721454</v>
      </c>
      <c r="H1508" s="5">
        <f>'90.1 Data-SI'!H1508*Convert!$B$6/Convert!$B$5/$D1508</f>
        <v>154.96477869952616</v>
      </c>
      <c r="I1508" s="5">
        <f>'90.1 Data-SI'!I1508*Convert!$B$6/Convert!$B$5/$D1508</f>
        <v>10.66780025550219</v>
      </c>
      <c r="J1508" s="5">
        <f>'90.1 Data-SI'!J1508*Convert!$B$6/Convert!$B$5/$D1508</f>
        <v>167.18179142612269</v>
      </c>
      <c r="K1508" s="5">
        <f>'90.1 Data-SI'!K1508*Convert!$B$7/Convert!$B$5/$D1508</f>
        <v>15.821589935154192</v>
      </c>
      <c r="L1508" s="5">
        <f>'90.1 Data-SI'!L1508*Convert!$B$6/Convert!$B$5/$D1508</f>
        <v>6.1494772716247033</v>
      </c>
      <c r="M1508" s="5">
        <f>'90.1 Data-SI'!M1508*Convert!$B$6/Convert!$B$5/$D1508</f>
        <v>64.579113908698389</v>
      </c>
      <c r="N1508" s="5">
        <f>'90.1 Data-SI'!N1508*Convert!$B$6/Convert!$B$5/$D1508</f>
        <v>6.9138407800902343E-2</v>
      </c>
      <c r="O1508" s="5">
        <f>'90.1 Data-SI'!O1508*Convert!$B$6/Convert!$B$5/$D1508</f>
        <v>1.8768645070263101E-2</v>
      </c>
      <c r="P1508" s="5">
        <f>'90.1 Data-SI'!P1508*Convert!$B$6/Convert!$B$5/$D1508</f>
        <v>5.0369762730639235E-2</v>
      </c>
      <c r="Q1508" s="5">
        <f>'90.1 Data-SI'!Q1508*Convert!$B$6/Convert!$B$5/$D1508</f>
        <v>0</v>
      </c>
      <c r="R1508" s="5">
        <f>'90.1 Data-SI'!R1508*Convert!$B$6/Convert!$B$5/$D1508</f>
        <v>0</v>
      </c>
      <c r="S1508" s="5">
        <f>'90.1 Data-SI'!S1508*Convert!$B$6/Convert!$B$5/$D1508</f>
        <v>11.708717395171332</v>
      </c>
      <c r="T1508" s="5">
        <f>'90.1 Data-SI'!T1508*Convert!$B$6/Convert!$B$5/$D1508</f>
        <v>3.5798331150244991</v>
      </c>
      <c r="U1508" s="5">
        <f>'90.1 Data-SI'!U1508*Convert!$B$7/Convert!$B$5/$D1508</f>
        <v>4.3959329872734045</v>
      </c>
      <c r="V1508" s="5">
        <f>'90.1 Data-SI'!V1508*Convert!$B$6/Convert!$B$5/$D1508</f>
        <v>9.7946077717944995</v>
      </c>
      <c r="W1508" s="5">
        <f>'90.1 Data-SI'!W1508*Convert!$B$6/Convert!$B$5/$D1508</f>
        <v>236.18107853874577</v>
      </c>
      <c r="X1508" s="5">
        <f>'90.1 Data-SI'!X1508*Convert!$B$7/Convert!$B$5/$D1508</f>
        <v>3.4839664289526029</v>
      </c>
      <c r="Y1508" s="5">
        <f t="shared" si="48"/>
        <v>239.66504496769838</v>
      </c>
      <c r="Z1508" s="5">
        <f>'90.1 Data-SI'!Z1508*Convert!$B$6/Convert!$B$5/$D1508</f>
        <v>69.245956435259302</v>
      </c>
      <c r="AA1508" s="5">
        <f>'90.1 Data-SI'!AA1508*Convert!$B$6/Convert!$B$5/$D1508</f>
        <v>657.78409215866998</v>
      </c>
      <c r="AB1508" s="5">
        <f t="shared" si="49"/>
        <v>727.03004859392922</v>
      </c>
    </row>
    <row r="1509" spans="1:28" x14ac:dyDescent="0.25">
      <c r="A1509" s="95">
        <v>2007</v>
      </c>
      <c r="B1509" s="95" t="s">
        <v>56</v>
      </c>
      <c r="C1509" s="52" t="s">
        <v>3</v>
      </c>
      <c r="D1509" s="5">
        <f>VLOOKUP(B1509,SWH!$A$4:$C$19,3,FALSE)</f>
        <v>6871</v>
      </c>
      <c r="E1509" s="5">
        <f>'90.1 Data-SI'!E1509*Convert!$B$6/Convert!$B$5/$D1509</f>
        <v>0</v>
      </c>
      <c r="F1509" s="5">
        <f>'90.1 Data-SI'!F1509*Convert!$B$7/Convert!$B$5/$D1509</f>
        <v>20.635160659130971</v>
      </c>
      <c r="G1509" s="5">
        <f>'90.1 Data-SI'!G1509*Convert!$B$6/Convert!$B$5/$D1509</f>
        <v>141.72093258299779</v>
      </c>
      <c r="H1509" s="5">
        <f>'90.1 Data-SI'!H1509*Convert!$B$6/Convert!$B$5/$D1509</f>
        <v>154.96477869952616</v>
      </c>
      <c r="I1509" s="5">
        <f>'90.1 Data-SI'!I1509*Convert!$B$6/Convert!$B$5/$D1509</f>
        <v>10.666519914616988</v>
      </c>
      <c r="J1509" s="5">
        <f>'90.1 Data-SI'!J1509*Convert!$B$6/Convert!$B$5/$D1509</f>
        <v>167.18179142612269</v>
      </c>
      <c r="K1509" s="5">
        <f>'90.1 Data-SI'!K1509*Convert!$B$7/Convert!$B$5/$D1509</f>
        <v>15.821589935154192</v>
      </c>
      <c r="L1509" s="5">
        <f>'90.1 Data-SI'!L1509*Convert!$B$6/Convert!$B$5/$D1509</f>
        <v>6.1494772716247033</v>
      </c>
      <c r="M1509" s="5">
        <f>'90.1 Data-SI'!M1509*Convert!$B$6/Convert!$B$5/$D1509</f>
        <v>68.814481556946262</v>
      </c>
      <c r="N1509" s="5">
        <f>'90.1 Data-SI'!N1509*Convert!$B$6/Convert!$B$5/$D1509</f>
        <v>0.25734851792558089</v>
      </c>
      <c r="O1509" s="5">
        <f>'90.1 Data-SI'!O1509*Convert!$B$6/Convert!$B$5/$D1509</f>
        <v>1.8768645070263101E-2</v>
      </c>
      <c r="P1509" s="5">
        <f>'90.1 Data-SI'!P1509*Convert!$B$6/Convert!$B$5/$D1509</f>
        <v>0.23857987285531784</v>
      </c>
      <c r="Q1509" s="5">
        <f>'90.1 Data-SI'!Q1509*Convert!$B$6/Convert!$B$5/$D1509</f>
        <v>0</v>
      </c>
      <c r="R1509" s="5">
        <f>'90.1 Data-SI'!R1509*Convert!$B$6/Convert!$B$5/$D1509</f>
        <v>0</v>
      </c>
      <c r="S1509" s="5">
        <f>'90.1 Data-SI'!S1509*Convert!$B$6/Convert!$B$5/$D1509</f>
        <v>16.042671291579747</v>
      </c>
      <c r="T1509" s="5">
        <f>'90.1 Data-SI'!T1509*Convert!$B$6/Convert!$B$5/$D1509</f>
        <v>3.5811134559097004</v>
      </c>
      <c r="U1509" s="5">
        <f>'90.1 Data-SI'!U1509*Convert!$B$7/Convert!$B$5/$D1509</f>
        <v>4.9257588253367617</v>
      </c>
      <c r="V1509" s="5">
        <f>'90.1 Data-SI'!V1509*Convert!$B$6/Convert!$B$5/$D1509</f>
        <v>9.8419803845469698</v>
      </c>
      <c r="W1509" s="5">
        <f>'90.1 Data-SI'!W1509*Convert!$B$6/Convert!$B$5/$D1509</f>
        <v>226.81666530437911</v>
      </c>
      <c r="X1509" s="5">
        <f>'90.1 Data-SI'!X1509*Convert!$B$7/Convert!$B$5/$D1509</f>
        <v>20.635160659130971</v>
      </c>
      <c r="Y1509" s="5">
        <f t="shared" si="48"/>
        <v>247.45182596351009</v>
      </c>
      <c r="Z1509" s="5">
        <f>'90.1 Data-SI'!Z1509*Convert!$B$6/Convert!$B$5/$D1509</f>
        <v>120.90258978961496</v>
      </c>
      <c r="AA1509" s="5">
        <f>'90.1 Data-SI'!AA1509*Convert!$B$6/Convert!$B$5/$D1509</f>
        <v>700.12368489141159</v>
      </c>
      <c r="AB1509" s="5">
        <f t="shared" si="49"/>
        <v>821.02627468102651</v>
      </c>
    </row>
    <row r="1510" spans="1:28" x14ac:dyDescent="0.25">
      <c r="A1510" s="95">
        <v>2007</v>
      </c>
      <c r="B1510" s="95" t="s">
        <v>56</v>
      </c>
      <c r="C1510" s="52" t="s">
        <v>7</v>
      </c>
      <c r="D1510" s="5">
        <f>VLOOKUP(B1510,SWH!$A$4:$C$19,3,FALSE)</f>
        <v>6871</v>
      </c>
      <c r="E1510" s="5">
        <f>'90.1 Data-SI'!E1510*Convert!$B$6/Convert!$B$5/$D1510</f>
        <v>0</v>
      </c>
      <c r="F1510" s="5">
        <f>'90.1 Data-SI'!F1510*Convert!$B$7/Convert!$B$5/$D1510</f>
        <v>8.0104933779653624</v>
      </c>
      <c r="G1510" s="5">
        <f>'90.1 Data-SI'!G1510*Convert!$B$6/Convert!$B$5/$D1510</f>
        <v>111.51897144197027</v>
      </c>
      <c r="H1510" s="5">
        <f>'90.1 Data-SI'!H1510*Convert!$B$6/Convert!$B$5/$D1510</f>
        <v>154.96477869952616</v>
      </c>
      <c r="I1510" s="5">
        <f>'90.1 Data-SI'!I1510*Convert!$B$6/Convert!$B$5/$D1510</f>
        <v>10.665239573731785</v>
      </c>
      <c r="J1510" s="5">
        <f>'90.1 Data-SI'!J1510*Convert!$B$6/Convert!$B$5/$D1510</f>
        <v>167.18179142612269</v>
      </c>
      <c r="K1510" s="5">
        <f>'90.1 Data-SI'!K1510*Convert!$B$7/Convert!$B$5/$D1510</f>
        <v>15.821589935154192</v>
      </c>
      <c r="L1510" s="5">
        <f>'90.1 Data-SI'!L1510*Convert!$B$6/Convert!$B$5/$D1510</f>
        <v>6.1494772716247033</v>
      </c>
      <c r="M1510" s="5">
        <f>'90.1 Data-SI'!M1510*Convert!$B$6/Convert!$B$5/$D1510</f>
        <v>61.351374537104412</v>
      </c>
      <c r="N1510" s="5">
        <f>'90.1 Data-SI'!N1510*Convert!$B$6/Convert!$B$5/$D1510</f>
        <v>0.1651639741910445</v>
      </c>
      <c r="O1510" s="5">
        <f>'90.1 Data-SI'!O1510*Convert!$B$6/Convert!$B$5/$D1510</f>
        <v>1.8768645070263101E-2</v>
      </c>
      <c r="P1510" s="5">
        <f>'90.1 Data-SI'!P1510*Convert!$B$6/Convert!$B$5/$D1510</f>
        <v>0.1463953291207814</v>
      </c>
      <c r="Q1510" s="5">
        <f>'90.1 Data-SI'!Q1510*Convert!$B$6/Convert!$B$5/$D1510</f>
        <v>0</v>
      </c>
      <c r="R1510" s="5">
        <f>'90.1 Data-SI'!R1510*Convert!$B$6/Convert!$B$5/$D1510</f>
        <v>0</v>
      </c>
      <c r="S1510" s="5">
        <f>'90.1 Data-SI'!S1510*Convert!$B$6/Convert!$B$5/$D1510</f>
        <v>11.638298646485227</v>
      </c>
      <c r="T1510" s="5">
        <f>'90.1 Data-SI'!T1510*Convert!$B$6/Convert!$B$5/$D1510</f>
        <v>3.5823937967949027</v>
      </c>
      <c r="U1510" s="5">
        <f>'90.1 Data-SI'!U1510*Convert!$B$7/Convert!$B$5/$D1510</f>
        <v>4.7798266466145964</v>
      </c>
      <c r="V1510" s="5">
        <f>'90.1 Data-SI'!V1510*Convert!$B$6/Convert!$B$5/$D1510</f>
        <v>9.7369924319604113</v>
      </c>
      <c r="W1510" s="5">
        <f>'90.1 Data-SI'!W1510*Convert!$B$6/Convert!$B$5/$D1510</f>
        <v>184.65503995468075</v>
      </c>
      <c r="X1510" s="5">
        <f>'90.1 Data-SI'!X1510*Convert!$B$7/Convert!$B$5/$D1510</f>
        <v>8.0104933779653624</v>
      </c>
      <c r="Y1510" s="5">
        <f t="shared" si="48"/>
        <v>192.66553333264611</v>
      </c>
      <c r="Z1510" s="5">
        <f>'90.1 Data-SI'!Z1510*Convert!$B$6/Convert!$B$5/$D1510</f>
        <v>83.592176053946545</v>
      </c>
      <c r="AA1510" s="5">
        <f>'90.1 Data-SI'!AA1510*Convert!$B$6/Convert!$B$5/$D1510</f>
        <v>620.54665785345821</v>
      </c>
      <c r="AB1510" s="5">
        <f t="shared" si="49"/>
        <v>704.13883390740477</v>
      </c>
    </row>
    <row r="1511" spans="1:28" x14ac:dyDescent="0.25">
      <c r="A1511" s="95">
        <v>2007</v>
      </c>
      <c r="B1511" s="95" t="s">
        <v>56</v>
      </c>
      <c r="C1511" s="52" t="s">
        <v>17</v>
      </c>
      <c r="D1511" s="5">
        <f>VLOOKUP(B1511,SWH!$A$4:$C$19,3,FALSE)</f>
        <v>6871</v>
      </c>
      <c r="E1511" s="5">
        <f>'90.1 Data-SI'!E1511*Convert!$B$6/Convert!$B$5/$D1511</f>
        <v>0</v>
      </c>
      <c r="F1511" s="5">
        <f>'90.1 Data-SI'!F1511*Convert!$B$7/Convert!$B$5/$D1511</f>
        <v>6.5687009815812027</v>
      </c>
      <c r="G1511" s="5">
        <f>'90.1 Data-SI'!G1511*Convert!$B$6/Convert!$B$5/$D1511</f>
        <v>101.94842332508611</v>
      </c>
      <c r="H1511" s="5">
        <f>'90.1 Data-SI'!H1511*Convert!$B$6/Convert!$B$5/$D1511</f>
        <v>154.96477869952616</v>
      </c>
      <c r="I1511" s="5">
        <f>'90.1 Data-SI'!I1511*Convert!$B$6/Convert!$B$5/$D1511</f>
        <v>10.663959232846587</v>
      </c>
      <c r="J1511" s="5">
        <f>'90.1 Data-SI'!J1511*Convert!$B$6/Convert!$B$5/$D1511</f>
        <v>167.18179142612269</v>
      </c>
      <c r="K1511" s="5">
        <f>'90.1 Data-SI'!K1511*Convert!$B$7/Convert!$B$5/$D1511</f>
        <v>15.821589935154192</v>
      </c>
      <c r="L1511" s="5">
        <f>'90.1 Data-SI'!L1511*Convert!$B$6/Convert!$B$5/$D1511</f>
        <v>6.1494772716247033</v>
      </c>
      <c r="M1511" s="5">
        <f>'90.1 Data-SI'!M1511*Convert!$B$6/Convert!$B$5/$D1511</f>
        <v>68.74790383091576</v>
      </c>
      <c r="N1511" s="5">
        <f>'90.1 Data-SI'!N1511*Convert!$B$6/Convert!$B$5/$D1511</f>
        <v>9.8586248160545939E-2</v>
      </c>
      <c r="O1511" s="5">
        <f>'90.1 Data-SI'!O1511*Convert!$B$6/Convert!$B$5/$D1511</f>
        <v>1.8768645070263101E-2</v>
      </c>
      <c r="P1511" s="5">
        <f>'90.1 Data-SI'!P1511*Convert!$B$6/Convert!$B$5/$D1511</f>
        <v>7.9817603090282838E-2</v>
      </c>
      <c r="Q1511" s="5">
        <f>'90.1 Data-SI'!Q1511*Convert!$B$6/Convert!$B$5/$D1511</f>
        <v>0</v>
      </c>
      <c r="R1511" s="5">
        <f>'90.1 Data-SI'!R1511*Convert!$B$6/Convert!$B$5/$D1511</f>
        <v>0</v>
      </c>
      <c r="S1511" s="5">
        <f>'90.1 Data-SI'!S1511*Convert!$B$6/Convert!$B$5/$D1511</f>
        <v>0</v>
      </c>
      <c r="T1511" s="5">
        <f>'90.1 Data-SI'!T1511*Convert!$B$6/Convert!$B$5/$D1511</f>
        <v>3.5811134559097004</v>
      </c>
      <c r="U1511" s="5">
        <f>'90.1 Data-SI'!U1511*Convert!$B$7/Convert!$B$5/$D1511</f>
        <v>4.883688287326768</v>
      </c>
      <c r="V1511" s="5">
        <f>'90.1 Data-SI'!V1511*Convert!$B$6/Convert!$B$5/$D1511</f>
        <v>9.856064134284189</v>
      </c>
      <c r="W1511" s="5">
        <f>'90.1 Data-SI'!W1511*Convert!$B$6/Convert!$B$5/$D1511</f>
        <v>170.77614475909218</v>
      </c>
      <c r="X1511" s="5">
        <f>'90.1 Data-SI'!X1511*Convert!$B$7/Convert!$B$5/$D1511</f>
        <v>6.5687009815812027</v>
      </c>
      <c r="Y1511" s="5">
        <f t="shared" si="48"/>
        <v>177.34484574067338</v>
      </c>
      <c r="Z1511" s="5">
        <f>'90.1 Data-SI'!Z1511*Convert!$B$6/Convert!$B$5/$D1511</f>
        <v>79.683295331425143</v>
      </c>
      <c r="AA1511" s="5">
        <f>'90.1 Data-SI'!AA1511*Convert!$B$6/Convert!$B$5/$D1511</f>
        <v>602.87667329678686</v>
      </c>
      <c r="AB1511" s="5">
        <f t="shared" si="49"/>
        <v>682.559968628212</v>
      </c>
    </row>
    <row r="1512" spans="1:28" x14ac:dyDescent="0.25">
      <c r="A1512" s="95">
        <v>2007</v>
      </c>
      <c r="B1512" s="95" t="s">
        <v>56</v>
      </c>
      <c r="C1512" s="52" t="s">
        <v>14</v>
      </c>
      <c r="D1512" s="5">
        <f>VLOOKUP(B1512,SWH!$A$4:$C$19,3,FALSE)</f>
        <v>6871</v>
      </c>
      <c r="E1512" s="5">
        <f>'90.1 Data-SI'!E1512*Convert!$B$6/Convert!$B$5/$D1512</f>
        <v>0</v>
      </c>
      <c r="F1512" s="5">
        <f>'90.1 Data-SI'!F1512*Convert!$B$7/Convert!$B$5/$D1512</f>
        <v>44.960258089555147</v>
      </c>
      <c r="G1512" s="5">
        <f>'90.1 Data-SI'!G1512*Convert!$B$6/Convert!$B$5/$D1512</f>
        <v>98.473578162648167</v>
      </c>
      <c r="H1512" s="5">
        <f>'90.1 Data-SI'!H1512*Convert!$B$6/Convert!$B$5/$D1512</f>
        <v>154.96477869952616</v>
      </c>
      <c r="I1512" s="5">
        <f>'90.1 Data-SI'!I1512*Convert!$B$6/Convert!$B$5/$D1512</f>
        <v>10.649875483109364</v>
      </c>
      <c r="J1512" s="5">
        <f>'90.1 Data-SI'!J1512*Convert!$B$6/Convert!$B$5/$D1512</f>
        <v>167.18179142612269</v>
      </c>
      <c r="K1512" s="5">
        <f>'90.1 Data-SI'!K1512*Convert!$B$7/Convert!$B$5/$D1512</f>
        <v>15.821589935154192</v>
      </c>
      <c r="L1512" s="5">
        <f>'90.1 Data-SI'!L1512*Convert!$B$6/Convert!$B$5/$D1512</f>
        <v>6.1494772716247033</v>
      </c>
      <c r="M1512" s="5">
        <f>'90.1 Data-SI'!M1512*Convert!$B$6/Convert!$B$5/$D1512</f>
        <v>69.962947330972369</v>
      </c>
      <c r="N1512" s="5">
        <f>'90.1 Data-SI'!N1512*Convert!$B$6/Convert!$B$5/$D1512</f>
        <v>0.524939762932777</v>
      </c>
      <c r="O1512" s="5">
        <f>'90.1 Data-SI'!O1512*Convert!$B$6/Convert!$B$5/$D1512</f>
        <v>1.8768645070263101E-2</v>
      </c>
      <c r="P1512" s="5">
        <f>'90.1 Data-SI'!P1512*Convert!$B$6/Convert!$B$5/$D1512</f>
        <v>0.5061711178625139</v>
      </c>
      <c r="Q1512" s="5">
        <f>'90.1 Data-SI'!Q1512*Convert!$B$6/Convert!$B$5/$D1512</f>
        <v>0</v>
      </c>
      <c r="R1512" s="5">
        <f>'90.1 Data-SI'!R1512*Convert!$B$6/Convert!$B$5/$D1512</f>
        <v>0</v>
      </c>
      <c r="S1512" s="5">
        <f>'90.1 Data-SI'!S1512*Convert!$B$6/Convert!$B$5/$D1512</f>
        <v>15.588150277333076</v>
      </c>
      <c r="T1512" s="5">
        <f>'90.1 Data-SI'!T1512*Convert!$B$6/Convert!$B$5/$D1512</f>
        <v>3.5836741376801049</v>
      </c>
      <c r="U1512" s="5">
        <f>'90.1 Data-SI'!U1512*Convert!$B$7/Convert!$B$5/$D1512</f>
        <v>5.3565436051682598</v>
      </c>
      <c r="V1512" s="5">
        <f>'90.1 Data-SI'!V1512*Convert!$B$6/Convert!$B$5/$D1512</f>
        <v>9.8010094762205071</v>
      </c>
      <c r="W1512" s="5">
        <f>'90.1 Data-SI'!W1512*Convert!$B$6/Convert!$B$5/$D1512</f>
        <v>184.53084688881611</v>
      </c>
      <c r="X1512" s="5">
        <f>'90.1 Data-SI'!X1512*Convert!$B$7/Convert!$B$5/$D1512</f>
        <v>44.960258089555147</v>
      </c>
      <c r="Y1512" s="5">
        <f t="shared" si="48"/>
        <v>229.49110497837125</v>
      </c>
      <c r="Z1512" s="5">
        <f>'90.1 Data-SI'!Z1512*Convert!$B$6/Convert!$B$5/$D1512</f>
        <v>193.22904639467004</v>
      </c>
      <c r="AA1512" s="5">
        <f>'90.1 Data-SI'!AA1512*Convert!$B$6/Convert!$B$5/$D1512</f>
        <v>730.10926842283993</v>
      </c>
      <c r="AB1512" s="5">
        <f t="shared" si="49"/>
        <v>923.33831481750997</v>
      </c>
    </row>
    <row r="1513" spans="1:28" x14ac:dyDescent="0.25">
      <c r="A1513" s="95">
        <v>2007</v>
      </c>
      <c r="B1513" s="95" t="s">
        <v>56</v>
      </c>
      <c r="C1513" s="52" t="s">
        <v>2</v>
      </c>
      <c r="D1513" s="5">
        <f>VLOOKUP(B1513,SWH!$A$4:$C$19,3,FALSE)</f>
        <v>6871</v>
      </c>
      <c r="E1513" s="5">
        <f>'90.1 Data-SI'!E1513*Convert!$B$6/Convert!$B$5/$D1513</f>
        <v>0</v>
      </c>
      <c r="F1513" s="5">
        <f>'90.1 Data-SI'!F1513*Convert!$B$7/Convert!$B$5/$D1513</f>
        <v>15.290011158007083</v>
      </c>
      <c r="G1513" s="5">
        <f>'90.1 Data-SI'!G1513*Convert!$B$6/Convert!$B$5/$D1513</f>
        <v>83.302819013890897</v>
      </c>
      <c r="H1513" s="5">
        <f>'90.1 Data-SI'!H1513*Convert!$B$6/Convert!$B$5/$D1513</f>
        <v>154.96477869952616</v>
      </c>
      <c r="I1513" s="5">
        <f>'90.1 Data-SI'!I1513*Convert!$B$6/Convert!$B$5/$D1513</f>
        <v>10.657557528420575</v>
      </c>
      <c r="J1513" s="5">
        <f>'90.1 Data-SI'!J1513*Convert!$B$6/Convert!$B$5/$D1513</f>
        <v>167.18179142612269</v>
      </c>
      <c r="K1513" s="5">
        <f>'90.1 Data-SI'!K1513*Convert!$B$7/Convert!$B$5/$D1513</f>
        <v>15.821589935154192</v>
      </c>
      <c r="L1513" s="5">
        <f>'90.1 Data-SI'!L1513*Convert!$B$6/Convert!$B$5/$D1513</f>
        <v>6.1494772716247033</v>
      </c>
      <c r="M1513" s="5">
        <f>'90.1 Data-SI'!M1513*Convert!$B$6/Convert!$B$5/$D1513</f>
        <v>62.302667814809425</v>
      </c>
      <c r="N1513" s="5">
        <f>'90.1 Data-SI'!N1513*Convert!$B$6/Convert!$B$5/$D1513</f>
        <v>0.35337408431572309</v>
      </c>
      <c r="O1513" s="5">
        <f>'90.1 Data-SI'!O1513*Convert!$B$6/Convert!$B$5/$D1513</f>
        <v>1.8768645070263101E-2</v>
      </c>
      <c r="P1513" s="5">
        <f>'90.1 Data-SI'!P1513*Convert!$B$6/Convert!$B$5/$D1513</f>
        <v>0.33460543924545993</v>
      </c>
      <c r="Q1513" s="5">
        <f>'90.1 Data-SI'!Q1513*Convert!$B$6/Convert!$B$5/$D1513</f>
        <v>0</v>
      </c>
      <c r="R1513" s="5">
        <f>'90.1 Data-SI'!R1513*Convert!$B$6/Convert!$B$5/$D1513</f>
        <v>0</v>
      </c>
      <c r="S1513" s="5">
        <f>'90.1 Data-SI'!S1513*Convert!$B$6/Convert!$B$5/$D1513</f>
        <v>11.556356829832307</v>
      </c>
      <c r="T1513" s="5">
        <f>'90.1 Data-SI'!T1513*Convert!$B$6/Convert!$B$5/$D1513</f>
        <v>3.5836741376801049</v>
      </c>
      <c r="U1513" s="5">
        <f>'90.1 Data-SI'!U1513*Convert!$B$7/Convert!$B$5/$D1513</f>
        <v>5.2250731738870302</v>
      </c>
      <c r="V1513" s="5">
        <f>'90.1 Data-SI'!V1513*Convert!$B$6/Convert!$B$5/$D1513</f>
        <v>9.6998625462895589</v>
      </c>
      <c r="W1513" s="5">
        <f>'90.1 Data-SI'!W1513*Convert!$B$6/Convert!$B$5/$D1513</f>
        <v>157.49644909777811</v>
      </c>
      <c r="X1513" s="5">
        <f>'90.1 Data-SI'!X1513*Convert!$B$7/Convert!$B$5/$D1513</f>
        <v>15.290011158007083</v>
      </c>
      <c r="Y1513" s="5">
        <f t="shared" si="48"/>
        <v>172.78646025578519</v>
      </c>
      <c r="Z1513" s="5">
        <f>'90.1 Data-SI'!Z1513*Convert!$B$6/Convert!$B$5/$D1513</f>
        <v>106.16074483740033</v>
      </c>
      <c r="AA1513" s="5">
        <f>'90.1 Data-SI'!AA1513*Convert!$B$6/Convert!$B$5/$D1513</f>
        <v>615.91438453079775</v>
      </c>
      <c r="AB1513" s="5">
        <f t="shared" si="49"/>
        <v>722.07512936819808</v>
      </c>
    </row>
    <row r="1514" spans="1:28" x14ac:dyDescent="0.25">
      <c r="A1514" s="95">
        <v>2007</v>
      </c>
      <c r="B1514" s="95" t="s">
        <v>56</v>
      </c>
      <c r="C1514" s="52" t="s">
        <v>18</v>
      </c>
      <c r="D1514" s="5">
        <f>VLOOKUP(B1514,SWH!$A$4:$C$19,3,FALSE)</f>
        <v>6871</v>
      </c>
      <c r="E1514" s="5">
        <f>'90.1 Data-SI'!E1514*Convert!$B$6/Convert!$B$5/$D1514</f>
        <v>0</v>
      </c>
      <c r="F1514" s="5">
        <f>'90.1 Data-SI'!F1514*Convert!$B$7/Convert!$B$5/$D1514</f>
        <v>34.468479438542019</v>
      </c>
      <c r="G1514" s="5">
        <f>'90.1 Data-SI'!G1514*Convert!$B$6/Convert!$B$5/$D1514</f>
        <v>40.456211290609488</v>
      </c>
      <c r="H1514" s="5">
        <f>'90.1 Data-SI'!H1514*Convert!$B$6/Convert!$B$5/$D1514</f>
        <v>154.96477869952616</v>
      </c>
      <c r="I1514" s="5">
        <f>'90.1 Data-SI'!I1514*Convert!$B$6/Convert!$B$5/$D1514</f>
        <v>10.637072074257347</v>
      </c>
      <c r="J1514" s="5">
        <f>'90.1 Data-SI'!J1514*Convert!$B$6/Convert!$B$5/$D1514</f>
        <v>167.18179142612269</v>
      </c>
      <c r="K1514" s="5">
        <f>'90.1 Data-SI'!K1514*Convert!$B$7/Convert!$B$5/$D1514</f>
        <v>15.821589935154192</v>
      </c>
      <c r="L1514" s="5">
        <f>'90.1 Data-SI'!L1514*Convert!$B$6/Convert!$B$5/$D1514</f>
        <v>6.1494772716247033</v>
      </c>
      <c r="M1514" s="5">
        <f>'90.1 Data-SI'!M1514*Convert!$B$6/Convert!$B$5/$D1514</f>
        <v>63.664950516664241</v>
      </c>
      <c r="N1514" s="5">
        <f>'90.1 Data-SI'!N1514*Convert!$B$6/Convert!$B$5/$D1514</f>
        <v>0.44299794627985578</v>
      </c>
      <c r="O1514" s="5">
        <f>'90.1 Data-SI'!O1514*Convert!$B$6/Convert!$B$5/$D1514</f>
        <v>1.8768645070263101E-2</v>
      </c>
      <c r="P1514" s="5">
        <f>'90.1 Data-SI'!P1514*Convert!$B$6/Convert!$B$5/$D1514</f>
        <v>0.42422930120959268</v>
      </c>
      <c r="Q1514" s="5">
        <f>'90.1 Data-SI'!Q1514*Convert!$B$6/Convert!$B$5/$D1514</f>
        <v>0</v>
      </c>
      <c r="R1514" s="5">
        <f>'90.1 Data-SI'!R1514*Convert!$B$6/Convert!$B$5/$D1514</f>
        <v>0</v>
      </c>
      <c r="S1514" s="5">
        <f>'90.1 Data-SI'!S1514*Convert!$B$6/Convert!$B$5/$D1514</f>
        <v>11.620373874092401</v>
      </c>
      <c r="T1514" s="5">
        <f>'90.1 Data-SI'!T1514*Convert!$B$6/Convert!$B$5/$D1514</f>
        <v>3.5849544785653062</v>
      </c>
      <c r="U1514" s="5">
        <f>'90.1 Data-SI'!U1514*Convert!$B$7/Convert!$B$5/$D1514</f>
        <v>5.4209641164960622</v>
      </c>
      <c r="V1514" s="5">
        <f>'90.1 Data-SI'!V1514*Convert!$B$6/Convert!$B$5/$D1514</f>
        <v>9.7472351590420274</v>
      </c>
      <c r="W1514" s="5">
        <f>'90.1 Data-SI'!W1514*Convert!$B$6/Convert!$B$5/$D1514</f>
        <v>116.16576498257569</v>
      </c>
      <c r="X1514" s="5">
        <f>'90.1 Data-SI'!X1514*Convert!$B$7/Convert!$B$5/$D1514</f>
        <v>34.468479438542019</v>
      </c>
      <c r="Y1514" s="5">
        <f t="shared" si="48"/>
        <v>150.63424442111773</v>
      </c>
      <c r="Z1514" s="5">
        <f>'90.1 Data-SI'!Z1514*Convert!$B$6/Convert!$B$5/$D1514</f>
        <v>162.76589571306133</v>
      </c>
      <c r="AA1514" s="5">
        <f>'90.1 Data-SI'!AA1514*Convert!$B$6/Convert!$B$5/$D1514</f>
        <v>631.2157384498455</v>
      </c>
      <c r="AB1514" s="5">
        <f t="shared" si="49"/>
        <v>793.98163416290686</v>
      </c>
    </row>
    <row r="1515" spans="1:28" x14ac:dyDescent="0.25">
      <c r="A1515" s="95">
        <v>2007</v>
      </c>
      <c r="B1515" s="95" t="s">
        <v>56</v>
      </c>
      <c r="C1515" s="52" t="s">
        <v>4</v>
      </c>
      <c r="D1515" s="5">
        <f>VLOOKUP(B1515,SWH!$A$4:$C$19,3,FALSE)</f>
        <v>6871</v>
      </c>
      <c r="E1515" s="5">
        <f>'90.1 Data-SI'!E1515*Convert!$B$6/Convert!$B$5/$D1515</f>
        <v>0</v>
      </c>
      <c r="F1515" s="5">
        <f>'90.1 Data-SI'!F1515*Convert!$B$7/Convert!$B$5/$D1515</f>
        <v>81.741302414334001</v>
      </c>
      <c r="G1515" s="5">
        <f>'90.1 Data-SI'!G1515*Convert!$B$6/Convert!$B$5/$D1515</f>
        <v>59.159430941638774</v>
      </c>
      <c r="H1515" s="5">
        <f>'90.1 Data-SI'!H1515*Convert!$B$6/Convert!$B$5/$D1515</f>
        <v>154.96477869952616</v>
      </c>
      <c r="I1515" s="5">
        <f>'90.1 Data-SI'!I1515*Convert!$B$6/Convert!$B$5/$D1515</f>
        <v>10.652436164879768</v>
      </c>
      <c r="J1515" s="5">
        <f>'90.1 Data-SI'!J1515*Convert!$B$6/Convert!$B$5/$D1515</f>
        <v>167.18179142612269</v>
      </c>
      <c r="K1515" s="5">
        <f>'90.1 Data-SI'!K1515*Convert!$B$7/Convert!$B$5/$D1515</f>
        <v>15.821589935154192</v>
      </c>
      <c r="L1515" s="5">
        <f>'90.1 Data-SI'!L1515*Convert!$B$6/Convert!$B$5/$D1515</f>
        <v>6.1494772716247033</v>
      </c>
      <c r="M1515" s="5">
        <f>'90.1 Data-SI'!M1515*Convert!$B$6/Convert!$B$5/$D1515</f>
        <v>69.416241772991157</v>
      </c>
      <c r="N1515" s="5">
        <f>'90.1 Data-SI'!N1515*Convert!$B$6/Convert!$B$5/$D1515</f>
        <v>0.94489157327899864</v>
      </c>
      <c r="O1515" s="5">
        <f>'90.1 Data-SI'!O1515*Convert!$B$6/Convert!$B$5/$D1515</f>
        <v>1.8768645070263101E-2</v>
      </c>
      <c r="P1515" s="5">
        <f>'90.1 Data-SI'!P1515*Convert!$B$6/Convert!$B$5/$D1515</f>
        <v>0.92612292820873565</v>
      </c>
      <c r="Q1515" s="5">
        <f>'90.1 Data-SI'!Q1515*Convert!$B$6/Convert!$B$5/$D1515</f>
        <v>0</v>
      </c>
      <c r="R1515" s="5">
        <f>'90.1 Data-SI'!R1515*Convert!$B$6/Convert!$B$5/$D1515</f>
        <v>0</v>
      </c>
      <c r="S1515" s="5">
        <f>'90.1 Data-SI'!S1515*Convert!$B$6/Convert!$B$5/$D1515</f>
        <v>9.4847652775756401</v>
      </c>
      <c r="T1515" s="5">
        <f>'90.1 Data-SI'!T1515*Convert!$B$6/Convert!$B$5/$D1515</f>
        <v>3.5849544785653062</v>
      </c>
      <c r="U1515" s="5">
        <f>'90.1 Data-SI'!U1515*Convert!$B$7/Convert!$B$5/$D1515</f>
        <v>5.7110755348566444</v>
      </c>
      <c r="V1515" s="5">
        <f>'90.1 Data-SI'!V1515*Convert!$B$6/Convert!$B$5/$D1515</f>
        <v>9.7549172043532408</v>
      </c>
      <c r="W1515" s="5">
        <f>'90.1 Data-SI'!W1515*Convert!$B$6/Convert!$B$5/$D1515</f>
        <v>138.98656092041432</v>
      </c>
      <c r="X1515" s="5">
        <f>'90.1 Data-SI'!X1515*Convert!$B$7/Convert!$B$5/$D1515</f>
        <v>81.741302414334001</v>
      </c>
      <c r="Y1515" s="5">
        <f t="shared" si="48"/>
        <v>220.72786333474832</v>
      </c>
      <c r="Z1515" s="5">
        <f>'90.1 Data-SI'!Z1515*Convert!$B$6/Convert!$B$5/$D1515</f>
        <v>301.72257232490824</v>
      </c>
      <c r="AA1515" s="5">
        <f>'90.1 Data-SI'!AA1515*Convert!$B$6/Convert!$B$5/$D1515</f>
        <v>793.01881781723512</v>
      </c>
      <c r="AB1515" s="5">
        <f t="shared" si="49"/>
        <v>1094.7413901421432</v>
      </c>
    </row>
    <row r="1516" spans="1:28" x14ac:dyDescent="0.25">
      <c r="A1516" s="95">
        <v>2007</v>
      </c>
      <c r="B1516" s="95" t="s">
        <v>56</v>
      </c>
      <c r="C1516" s="52" t="s">
        <v>5</v>
      </c>
      <c r="D1516" s="5">
        <f>VLOOKUP(B1516,SWH!$A$4:$C$19,3,FALSE)</f>
        <v>6871</v>
      </c>
      <c r="E1516" s="5">
        <f>'90.1 Data-SI'!E1516*Convert!$B$6/Convert!$B$5/$D1516</f>
        <v>0</v>
      </c>
      <c r="F1516" s="5">
        <f>'90.1 Data-SI'!F1516*Convert!$B$7/Convert!$B$5/$D1516</f>
        <v>35.961545303125867</v>
      </c>
      <c r="G1516" s="5">
        <f>'90.1 Data-SI'!G1516*Convert!$B$6/Convert!$B$5/$D1516</f>
        <v>64.412669593622141</v>
      </c>
      <c r="H1516" s="5">
        <f>'90.1 Data-SI'!H1516*Convert!$B$6/Convert!$B$5/$D1516</f>
        <v>154.96477869952616</v>
      </c>
      <c r="I1516" s="5">
        <f>'90.1 Data-SI'!I1516*Convert!$B$6/Convert!$B$5/$D1516</f>
        <v>10.653716505764967</v>
      </c>
      <c r="J1516" s="5">
        <f>'90.1 Data-SI'!J1516*Convert!$B$6/Convert!$B$5/$D1516</f>
        <v>167.18179142612269</v>
      </c>
      <c r="K1516" s="5">
        <f>'90.1 Data-SI'!K1516*Convert!$B$7/Convert!$B$5/$D1516</f>
        <v>15.821589935154192</v>
      </c>
      <c r="L1516" s="5">
        <f>'90.1 Data-SI'!L1516*Convert!$B$6/Convert!$B$5/$D1516</f>
        <v>6.1494772716247033</v>
      </c>
      <c r="M1516" s="5">
        <f>'90.1 Data-SI'!M1516*Convert!$B$6/Convert!$B$5/$D1516</f>
        <v>61.292478856385138</v>
      </c>
      <c r="N1516" s="5">
        <f>'90.1 Data-SI'!N1516*Convert!$B$6/Convert!$B$5/$D1516</f>
        <v>0.69394475977942716</v>
      </c>
      <c r="O1516" s="5">
        <f>'90.1 Data-SI'!O1516*Convert!$B$6/Convert!$B$5/$D1516</f>
        <v>1.8768645070263101E-2</v>
      </c>
      <c r="P1516" s="5">
        <f>'90.1 Data-SI'!P1516*Convert!$B$6/Convert!$B$5/$D1516</f>
        <v>0.67517611470916417</v>
      </c>
      <c r="Q1516" s="5">
        <f>'90.1 Data-SI'!Q1516*Convert!$B$6/Convert!$B$5/$D1516</f>
        <v>0</v>
      </c>
      <c r="R1516" s="5">
        <f>'90.1 Data-SI'!R1516*Convert!$B$6/Convert!$B$5/$D1516</f>
        <v>0</v>
      </c>
      <c r="S1516" s="5">
        <f>'90.1 Data-SI'!S1516*Convert!$B$6/Convert!$B$5/$D1516</f>
        <v>11.674148191270881</v>
      </c>
      <c r="T1516" s="5">
        <f>'90.1 Data-SI'!T1516*Convert!$B$6/Convert!$B$5/$D1516</f>
        <v>3.5836741376801049</v>
      </c>
      <c r="U1516" s="5">
        <f>'90.1 Data-SI'!U1516*Convert!$B$7/Convert!$B$5/$D1516</f>
        <v>5.5975727291838497</v>
      </c>
      <c r="V1516" s="5">
        <f>'90.1 Data-SI'!V1516*Convert!$B$6/Convert!$B$5/$D1516</f>
        <v>9.7165069777971826</v>
      </c>
      <c r="W1516" s="5">
        <f>'90.1 Data-SI'!W1516*Convert!$B$6/Convert!$B$5/$D1516</f>
        <v>138.05447275598732</v>
      </c>
      <c r="X1516" s="5">
        <f>'90.1 Data-SI'!X1516*Convert!$B$7/Convert!$B$5/$D1516</f>
        <v>35.961545303125867</v>
      </c>
      <c r="Y1516" s="5">
        <f t="shared" si="48"/>
        <v>174.01601805911318</v>
      </c>
      <c r="Z1516" s="5">
        <f>'90.1 Data-SI'!Z1516*Convert!$B$6/Convert!$B$5/$D1516</f>
        <v>167.64271414479532</v>
      </c>
      <c r="AA1516" s="5">
        <f>'90.1 Data-SI'!AA1516*Convert!$B$6/Convert!$B$5/$D1516</f>
        <v>657.96333988259835</v>
      </c>
      <c r="AB1516" s="5">
        <f t="shared" si="49"/>
        <v>825.60605402739361</v>
      </c>
    </row>
    <row r="1517" spans="1:28" x14ac:dyDescent="0.25">
      <c r="A1517" s="95">
        <v>2007</v>
      </c>
      <c r="B1517" s="95" t="s">
        <v>56</v>
      </c>
      <c r="C1517" s="52" t="s">
        <v>15</v>
      </c>
      <c r="D1517" s="5">
        <f>VLOOKUP(B1517,SWH!$A$4:$C$19,3,FALSE)</f>
        <v>6871</v>
      </c>
      <c r="E1517" s="5">
        <f>'90.1 Data-SI'!E1517*Convert!$B$6/Convert!$B$5/$D1517</f>
        <v>0</v>
      </c>
      <c r="F1517" s="5">
        <f>'90.1 Data-SI'!F1517*Convert!$B$7/Convert!$B$5/$D1517</f>
        <v>37.969098788790248</v>
      </c>
      <c r="G1517" s="5">
        <f>'90.1 Data-SI'!G1517*Convert!$B$6/Convert!$B$5/$D1517</f>
        <v>26.517140073416453</v>
      </c>
      <c r="H1517" s="5">
        <f>'90.1 Data-SI'!H1517*Convert!$B$6/Convert!$B$5/$D1517</f>
        <v>154.96477869952616</v>
      </c>
      <c r="I1517" s="5">
        <f>'90.1 Data-SI'!I1517*Convert!$B$6/Convert!$B$5/$D1517</f>
        <v>10.637072074257347</v>
      </c>
      <c r="J1517" s="5">
        <f>'90.1 Data-SI'!J1517*Convert!$B$6/Convert!$B$5/$D1517</f>
        <v>167.18179142612269</v>
      </c>
      <c r="K1517" s="5">
        <f>'90.1 Data-SI'!K1517*Convert!$B$7/Convert!$B$5/$D1517</f>
        <v>15.821589935154192</v>
      </c>
      <c r="L1517" s="5">
        <f>'90.1 Data-SI'!L1517*Convert!$B$6/Convert!$B$5/$D1517</f>
        <v>6.1494772716247033</v>
      </c>
      <c r="M1517" s="5">
        <f>'90.1 Data-SI'!M1517*Convert!$B$6/Convert!$B$5/$D1517</f>
        <v>60.849480910105271</v>
      </c>
      <c r="N1517" s="5">
        <f>'90.1 Data-SI'!N1517*Convert!$B$6/Convert!$B$5/$D1517</f>
        <v>0.45708169601707654</v>
      </c>
      <c r="O1517" s="5">
        <f>'90.1 Data-SI'!O1517*Convert!$B$6/Convert!$B$5/$D1517</f>
        <v>1.8768645070263101E-2</v>
      </c>
      <c r="P1517" s="5">
        <f>'90.1 Data-SI'!P1517*Convert!$B$6/Convert!$B$5/$D1517</f>
        <v>0.4383130509468135</v>
      </c>
      <c r="Q1517" s="5">
        <f>'90.1 Data-SI'!Q1517*Convert!$B$6/Convert!$B$5/$D1517</f>
        <v>0</v>
      </c>
      <c r="R1517" s="5">
        <f>'90.1 Data-SI'!R1517*Convert!$B$6/Convert!$B$5/$D1517</f>
        <v>0</v>
      </c>
      <c r="S1517" s="5">
        <f>'90.1 Data-SI'!S1517*Convert!$B$6/Convert!$B$5/$D1517</f>
        <v>11.097994792930029</v>
      </c>
      <c r="T1517" s="5">
        <f>'90.1 Data-SI'!T1517*Convert!$B$6/Convert!$B$5/$D1517</f>
        <v>3.5862348194505085</v>
      </c>
      <c r="U1517" s="5">
        <f>'90.1 Data-SI'!U1517*Convert!$B$7/Convert!$B$5/$D1517</f>
        <v>5.6102815375410344</v>
      </c>
      <c r="V1517" s="5">
        <f>'90.1 Data-SI'!V1517*Convert!$B$6/Convert!$B$5/$D1517</f>
        <v>9.7293103866492014</v>
      </c>
      <c r="W1517" s="5">
        <f>'90.1 Data-SI'!W1517*Convert!$B$6/Convert!$B$5/$D1517</f>
        <v>98.902928827398583</v>
      </c>
      <c r="X1517" s="5">
        <f>'90.1 Data-SI'!X1517*Convert!$B$7/Convert!$B$5/$D1517</f>
        <v>37.969098788790248</v>
      </c>
      <c r="Y1517" s="5">
        <f t="shared" si="48"/>
        <v>136.87202761618883</v>
      </c>
      <c r="Z1517" s="5">
        <f>'90.1 Data-SI'!Z1517*Convert!$B$6/Convert!$B$5/$D1517</f>
        <v>173.54508562557612</v>
      </c>
      <c r="AA1517" s="5">
        <f>'90.1 Data-SI'!AA1517*Convert!$B$6/Convert!$B$5/$D1517</f>
        <v>624.71544777567556</v>
      </c>
      <c r="AB1517" s="5">
        <f t="shared" si="49"/>
        <v>798.26053340125168</v>
      </c>
    </row>
    <row r="1518" spans="1:28" x14ac:dyDescent="0.25">
      <c r="A1518" s="95">
        <v>2007</v>
      </c>
      <c r="B1518" s="95" t="s">
        <v>56</v>
      </c>
      <c r="C1518" s="52" t="s">
        <v>16</v>
      </c>
      <c r="D1518" s="5">
        <f>VLOOKUP(B1518,SWH!$A$4:$C$19,3,FALSE)</f>
        <v>6871</v>
      </c>
      <c r="E1518" s="5">
        <f>'90.1 Data-SI'!E1518*Convert!$B$6/Convert!$B$5/$D1518</f>
        <v>0</v>
      </c>
      <c r="F1518" s="5">
        <f>'90.1 Data-SI'!F1518*Convert!$B$7/Convert!$B$5/$D1518</f>
        <v>103.80116431378256</v>
      </c>
      <c r="G1518" s="5">
        <f>'90.1 Data-SI'!G1518*Convert!$B$6/Convert!$B$5/$D1518</f>
        <v>62.593305195750261</v>
      </c>
      <c r="H1518" s="5">
        <f>'90.1 Data-SI'!H1518*Convert!$B$6/Convert!$B$5/$D1518</f>
        <v>154.96477869952616</v>
      </c>
      <c r="I1518" s="5">
        <f>'90.1 Data-SI'!I1518*Convert!$B$6/Convert!$B$5/$D1518</f>
        <v>10.648595142224162</v>
      </c>
      <c r="J1518" s="5">
        <f>'90.1 Data-SI'!J1518*Convert!$B$6/Convert!$B$5/$D1518</f>
        <v>167.18179142612269</v>
      </c>
      <c r="K1518" s="5">
        <f>'90.1 Data-SI'!K1518*Convert!$B$7/Convert!$B$5/$D1518</f>
        <v>15.821589935154192</v>
      </c>
      <c r="L1518" s="5">
        <f>'90.1 Data-SI'!L1518*Convert!$B$6/Convert!$B$5/$D1518</f>
        <v>6.1494772716247033</v>
      </c>
      <c r="M1518" s="5">
        <f>'90.1 Data-SI'!M1518*Convert!$B$6/Convert!$B$5/$D1518</f>
        <v>72.953823638803982</v>
      </c>
      <c r="N1518" s="5">
        <f>'90.1 Data-SI'!N1518*Convert!$B$6/Convert!$B$5/$D1518</f>
        <v>1.4672706544413723</v>
      </c>
      <c r="O1518" s="5">
        <f>'90.1 Data-SI'!O1518*Convert!$B$6/Convert!$B$5/$D1518</f>
        <v>1.8768645070263101E-2</v>
      </c>
      <c r="P1518" s="5">
        <f>'90.1 Data-SI'!P1518*Convert!$B$6/Convert!$B$5/$D1518</f>
        <v>1.448502009371109</v>
      </c>
      <c r="Q1518" s="5">
        <f>'90.1 Data-SI'!Q1518*Convert!$B$6/Convert!$B$5/$D1518</f>
        <v>0</v>
      </c>
      <c r="R1518" s="5">
        <f>'90.1 Data-SI'!R1518*Convert!$B$6/Convert!$B$5/$D1518</f>
        <v>0</v>
      </c>
      <c r="S1518" s="5">
        <f>'90.1 Data-SI'!S1518*Convert!$B$6/Convert!$B$5/$D1518</f>
        <v>11.697194327204514</v>
      </c>
      <c r="T1518" s="5">
        <f>'90.1 Data-SI'!T1518*Convert!$B$6/Convert!$B$5/$D1518</f>
        <v>3.5875151603357103</v>
      </c>
      <c r="U1518" s="5">
        <f>'90.1 Data-SI'!U1518*Convert!$B$7/Convert!$B$5/$D1518</f>
        <v>6.0007487184462889</v>
      </c>
      <c r="V1518" s="5">
        <f>'90.1 Data-SI'!V1518*Convert!$B$6/Convert!$B$5/$D1518</f>
        <v>9.7254693639935965</v>
      </c>
      <c r="W1518" s="5">
        <f>'90.1 Data-SI'!W1518*Convert!$B$6/Convert!$B$5/$D1518</f>
        <v>148.69282517112987</v>
      </c>
      <c r="X1518" s="5">
        <f>'90.1 Data-SI'!X1518*Convert!$B$7/Convert!$B$5/$D1518</f>
        <v>103.80116431378256</v>
      </c>
      <c r="Y1518" s="5">
        <f t="shared" si="48"/>
        <v>252.49398948491245</v>
      </c>
      <c r="Z1518" s="5">
        <f>'90.1 Data-SI'!Z1518*Convert!$B$6/Convert!$B$5/$D1518</f>
        <v>367.01995747020487</v>
      </c>
      <c r="AA1518" s="5">
        <f>'90.1 Data-SI'!AA1518*Convert!$B$6/Convert!$B$5/$D1518</f>
        <v>867.98917835023212</v>
      </c>
      <c r="AB1518" s="5">
        <f t="shared" si="49"/>
        <v>1235.009135820437</v>
      </c>
    </row>
    <row r="1519" spans="1:28" x14ac:dyDescent="0.25">
      <c r="A1519" s="95">
        <v>2007</v>
      </c>
      <c r="B1519" s="95" t="s">
        <v>56</v>
      </c>
      <c r="C1519" s="52" t="s">
        <v>9</v>
      </c>
      <c r="D1519" s="5">
        <f>VLOOKUP(B1519,SWH!$A$4:$C$19,3,FALSE)</f>
        <v>6871</v>
      </c>
      <c r="E1519" s="5">
        <f>'90.1 Data-SI'!E1519*Convert!$B$6/Convert!$B$5/$D1519</f>
        <v>0</v>
      </c>
      <c r="F1519" s="5">
        <f>'90.1 Data-SI'!F1519*Convert!$B$7/Convert!$B$5/$D1519</f>
        <v>68.870347191901544</v>
      </c>
      <c r="G1519" s="5">
        <f>'90.1 Data-SI'!G1519*Convert!$B$6/Convert!$B$5/$D1519</f>
        <v>43.909290657998994</v>
      </c>
      <c r="H1519" s="5">
        <f>'90.1 Data-SI'!H1519*Convert!$B$6/Convert!$B$5/$D1519</f>
        <v>154.96477869952616</v>
      </c>
      <c r="I1519" s="5">
        <f>'90.1 Data-SI'!I1519*Convert!$B$6/Convert!$B$5/$D1519</f>
        <v>10.640913096912952</v>
      </c>
      <c r="J1519" s="5">
        <f>'90.1 Data-SI'!J1519*Convert!$B$6/Convert!$B$5/$D1519</f>
        <v>167.18179142612269</v>
      </c>
      <c r="K1519" s="5">
        <f>'90.1 Data-SI'!K1519*Convert!$B$7/Convert!$B$5/$D1519</f>
        <v>15.821589935154192</v>
      </c>
      <c r="L1519" s="5">
        <f>'90.1 Data-SI'!L1519*Convert!$B$6/Convert!$B$5/$D1519</f>
        <v>6.1494772716247033</v>
      </c>
      <c r="M1519" s="5">
        <f>'90.1 Data-SI'!M1519*Convert!$B$6/Convert!$B$5/$D1519</f>
        <v>61.393625786316079</v>
      </c>
      <c r="N1519" s="5">
        <f>'90.1 Data-SI'!N1519*Convert!$B$6/Convert!$B$5/$D1519</f>
        <v>1.1318213425184753</v>
      </c>
      <c r="O1519" s="5">
        <f>'90.1 Data-SI'!O1519*Convert!$B$6/Convert!$B$5/$D1519</f>
        <v>1.8768645070263101E-2</v>
      </c>
      <c r="P1519" s="5">
        <f>'90.1 Data-SI'!P1519*Convert!$B$6/Convert!$B$5/$D1519</f>
        <v>1.1130526974482122</v>
      </c>
      <c r="Q1519" s="5">
        <f>'90.1 Data-SI'!Q1519*Convert!$B$6/Convert!$B$5/$D1519</f>
        <v>0</v>
      </c>
      <c r="R1519" s="5">
        <f>'90.1 Data-SI'!R1519*Convert!$B$6/Convert!$B$5/$D1519</f>
        <v>0</v>
      </c>
      <c r="S1519" s="5">
        <f>'90.1 Data-SI'!S1519*Convert!$B$6/Convert!$B$5/$D1519</f>
        <v>11.674148191270881</v>
      </c>
      <c r="T1519" s="5">
        <f>'90.1 Data-SI'!T1519*Convert!$B$6/Convert!$B$5/$D1519</f>
        <v>3.5862348194505085</v>
      </c>
      <c r="U1519" s="5">
        <f>'90.1 Data-SI'!U1519*Convert!$B$7/Convert!$B$5/$D1519</f>
        <v>5.9161694076553628</v>
      </c>
      <c r="V1519" s="5">
        <f>'90.1 Data-SI'!V1519*Convert!$B$6/Convert!$B$5/$D1519</f>
        <v>9.6844984556671339</v>
      </c>
      <c r="W1519" s="5">
        <f>'90.1 Data-SI'!W1519*Convert!$B$6/Convert!$B$5/$D1519</f>
        <v>118.09011733303419</v>
      </c>
      <c r="X1519" s="5">
        <f>'90.1 Data-SI'!X1519*Convert!$B$7/Convert!$B$5/$D1519</f>
        <v>68.870347191901544</v>
      </c>
      <c r="Y1519" s="5">
        <f t="shared" si="48"/>
        <v>186.96046452493573</v>
      </c>
      <c r="Z1519" s="5">
        <f>'90.1 Data-SI'!Z1519*Convert!$B$6/Convert!$B$5/$D1519</f>
        <v>264.71816006080303</v>
      </c>
      <c r="AA1519" s="5">
        <f>'90.1 Data-SI'!AA1519*Convert!$B$6/Convert!$B$5/$D1519</f>
        <v>735.03473980821173</v>
      </c>
      <c r="AB1519" s="5">
        <f t="shared" si="49"/>
        <v>999.75289986901475</v>
      </c>
    </row>
    <row r="1520" spans="1:28" x14ac:dyDescent="0.25">
      <c r="A1520" s="95">
        <v>2007</v>
      </c>
      <c r="B1520" s="95" t="s">
        <v>56</v>
      </c>
      <c r="C1520" s="52" t="s">
        <v>12</v>
      </c>
      <c r="D1520" s="5">
        <f>VLOOKUP(B1520,SWH!$A$4:$C$19,3,FALSE)</f>
        <v>6871</v>
      </c>
      <c r="E1520" s="5">
        <f>'90.1 Data-SI'!E1520*Convert!$B$6/Convert!$B$5/$D1520</f>
        <v>0</v>
      </c>
      <c r="F1520" s="5">
        <f>'90.1 Data-SI'!F1520*Convert!$B$7/Convert!$B$5/$D1520</f>
        <v>123.41830560002589</v>
      </c>
      <c r="G1520" s="5">
        <f>'90.1 Data-SI'!G1520*Convert!$B$6/Convert!$B$5/$D1520</f>
        <v>51.254606316402267</v>
      </c>
      <c r="H1520" s="5">
        <f>'90.1 Data-SI'!H1520*Convert!$B$6/Convert!$B$5/$D1520</f>
        <v>154.96477869952616</v>
      </c>
      <c r="I1520" s="5">
        <f>'90.1 Data-SI'!I1520*Convert!$B$6/Convert!$B$5/$D1520</f>
        <v>10.633231051601738</v>
      </c>
      <c r="J1520" s="5">
        <f>'90.1 Data-SI'!J1520*Convert!$B$6/Convert!$B$5/$D1520</f>
        <v>167.18179142612269</v>
      </c>
      <c r="K1520" s="5">
        <f>'90.1 Data-SI'!K1520*Convert!$B$7/Convert!$B$5/$D1520</f>
        <v>15.821589935154192</v>
      </c>
      <c r="L1520" s="5">
        <f>'90.1 Data-SI'!L1520*Convert!$B$6/Convert!$B$5/$D1520</f>
        <v>6.1494772716247033</v>
      </c>
      <c r="M1520" s="5">
        <f>'90.1 Data-SI'!M1520*Convert!$B$6/Convert!$B$5/$D1520</f>
        <v>72.585085463865838</v>
      </c>
      <c r="N1520" s="5">
        <f>'90.1 Data-SI'!N1520*Convert!$B$6/Convert!$B$5/$D1520</f>
        <v>1.7079747408593282</v>
      </c>
      <c r="O1520" s="5">
        <f>'90.1 Data-SI'!O1520*Convert!$B$6/Convert!$B$5/$D1520</f>
        <v>1.8768645070263101E-2</v>
      </c>
      <c r="P1520" s="5">
        <f>'90.1 Data-SI'!P1520*Convert!$B$6/Convert!$B$5/$D1520</f>
        <v>1.6892060957890651</v>
      </c>
      <c r="Q1520" s="5">
        <f>'90.1 Data-SI'!Q1520*Convert!$B$6/Convert!$B$5/$D1520</f>
        <v>0</v>
      </c>
      <c r="R1520" s="5">
        <f>'90.1 Data-SI'!R1520*Convert!$B$6/Convert!$B$5/$D1520</f>
        <v>0</v>
      </c>
      <c r="S1520" s="5">
        <f>'90.1 Data-SI'!S1520*Convert!$B$6/Convert!$B$5/$D1520</f>
        <v>11.709997736056533</v>
      </c>
      <c r="T1520" s="5">
        <f>'90.1 Data-SI'!T1520*Convert!$B$6/Convert!$B$5/$D1520</f>
        <v>3.5887955012209125</v>
      </c>
      <c r="U1520" s="5">
        <f>'90.1 Data-SI'!U1520*Convert!$B$7/Convert!$B$5/$D1520</f>
        <v>6.3118954058118675</v>
      </c>
      <c r="V1520" s="5">
        <f>'90.1 Data-SI'!V1520*Convert!$B$6/Convert!$B$5/$D1520</f>
        <v>9.7024232280599634</v>
      </c>
      <c r="W1520" s="5">
        <f>'90.1 Data-SI'!W1520*Convert!$B$6/Convert!$B$5/$D1520</f>
        <v>137.23889561211371</v>
      </c>
      <c r="X1520" s="5">
        <f>'90.1 Data-SI'!X1520*Convert!$B$7/Convert!$B$5/$D1520</f>
        <v>123.41830560002589</v>
      </c>
      <c r="Y1520" s="5">
        <f t="shared" si="48"/>
        <v>260.65720121213963</v>
      </c>
      <c r="Z1520" s="5">
        <f>'90.1 Data-SI'!Z1520*Convert!$B$6/Convert!$B$5/$D1520</f>
        <v>425.24217888387591</v>
      </c>
      <c r="AA1520" s="5">
        <f>'90.1 Data-SI'!AA1520*Convert!$B$6/Convert!$B$5/$D1520</f>
        <v>914.72034031921601</v>
      </c>
      <c r="AB1520" s="5">
        <f t="shared" si="49"/>
        <v>1339.9625192030919</v>
      </c>
    </row>
    <row r="1521" spans="1:28" x14ac:dyDescent="0.25">
      <c r="A1521" s="95">
        <v>2007</v>
      </c>
      <c r="B1521" s="95" t="s">
        <v>56</v>
      </c>
      <c r="C1521" s="52" t="s">
        <v>8</v>
      </c>
      <c r="D1521" s="5">
        <f>VLOOKUP(B1521,SWH!$A$4:$C$19,3,FALSE)</f>
        <v>6871</v>
      </c>
      <c r="E1521" s="5">
        <f>'90.1 Data-SI'!E1521*Convert!$B$6/Convert!$B$5/$D1521</f>
        <v>0</v>
      </c>
      <c r="F1521" s="5">
        <f>'90.1 Data-SI'!F1521*Convert!$B$7/Convert!$B$5/$D1521</f>
        <v>204.51847054447842</v>
      </c>
      <c r="G1521" s="5">
        <f>'90.1 Data-SI'!G1521*Convert!$B$6/Convert!$B$5/$D1521</f>
        <v>26.572194731480128</v>
      </c>
      <c r="H1521" s="5">
        <f>'90.1 Data-SI'!H1521*Convert!$B$6/Convert!$B$5/$D1521</f>
        <v>154.96477869952616</v>
      </c>
      <c r="I1521" s="5">
        <f>'90.1 Data-SI'!I1521*Convert!$B$6/Convert!$B$5/$D1521</f>
        <v>10.575615711767654</v>
      </c>
      <c r="J1521" s="5">
        <f>'90.1 Data-SI'!J1521*Convert!$B$6/Convert!$B$5/$D1521</f>
        <v>167.18179142612269</v>
      </c>
      <c r="K1521" s="5">
        <f>'90.1 Data-SI'!K1521*Convert!$B$7/Convert!$B$5/$D1521</f>
        <v>15.821589935154192</v>
      </c>
      <c r="L1521" s="5">
        <f>'90.1 Data-SI'!L1521*Convert!$B$6/Convert!$B$5/$D1521</f>
        <v>6.1494772716247033</v>
      </c>
      <c r="M1521" s="5">
        <f>'90.1 Data-SI'!M1521*Convert!$B$6/Convert!$B$5/$D1521</f>
        <v>72.250916492828139</v>
      </c>
      <c r="N1521" s="5">
        <f>'90.1 Data-SI'!N1521*Convert!$B$6/Convert!$B$5/$D1521</f>
        <v>2.6387825644011058</v>
      </c>
      <c r="O1521" s="5">
        <f>'90.1 Data-SI'!O1521*Convert!$B$6/Convert!$B$5/$D1521</f>
        <v>1.8768645070263101E-2</v>
      </c>
      <c r="P1521" s="5">
        <f>'90.1 Data-SI'!P1521*Convert!$B$6/Convert!$B$5/$D1521</f>
        <v>2.6200139193308423</v>
      </c>
      <c r="Q1521" s="5">
        <f>'90.1 Data-SI'!Q1521*Convert!$B$6/Convert!$B$5/$D1521</f>
        <v>0</v>
      </c>
      <c r="R1521" s="5">
        <f>'90.1 Data-SI'!R1521*Convert!$B$6/Convert!$B$5/$D1521</f>
        <v>0</v>
      </c>
      <c r="S1521" s="5">
        <f>'90.1 Data-SI'!S1521*Convert!$B$6/Convert!$B$5/$D1521</f>
        <v>11.690792622778504</v>
      </c>
      <c r="T1521" s="5">
        <f>'90.1 Data-SI'!T1521*Convert!$B$6/Convert!$B$5/$D1521</f>
        <v>3.5926365238765179</v>
      </c>
      <c r="U1521" s="5">
        <f>'90.1 Data-SI'!U1521*Convert!$B$7/Convert!$B$5/$D1521</f>
        <v>6.6979802390077463</v>
      </c>
      <c r="V1521" s="5">
        <f>'90.1 Data-SI'!V1521*Convert!$B$6/Convert!$B$5/$D1521</f>
        <v>9.6243224340626465</v>
      </c>
      <c r="W1521" s="5">
        <f>'90.1 Data-SI'!W1521*Convert!$B$6/Convert!$B$5/$D1521</f>
        <v>113.13391776641761</v>
      </c>
      <c r="X1521" s="5">
        <f>'90.1 Data-SI'!X1521*Convert!$B$7/Convert!$B$5/$D1521</f>
        <v>204.51847054447842</v>
      </c>
      <c r="Y1521" s="5">
        <f t="shared" si="48"/>
        <v>317.65238831089601</v>
      </c>
      <c r="Z1521" s="5">
        <f>'90.1 Data-SI'!Z1521*Convert!$B$6/Convert!$B$5/$D1521</f>
        <v>663.31132376008657</v>
      </c>
      <c r="AA1521" s="5">
        <f>'90.1 Data-SI'!AA1521*Convert!$B$6/Convert!$B$5/$D1521</f>
        <v>1128.5513518976695</v>
      </c>
      <c r="AB1521" s="5">
        <f t="shared" si="49"/>
        <v>1791.862675657756</v>
      </c>
    </row>
    <row r="1522" spans="1:28" x14ac:dyDescent="0.25">
      <c r="A1522" s="95">
        <v>2010</v>
      </c>
      <c r="B1522" s="95" t="s">
        <v>56</v>
      </c>
      <c r="C1522" s="52" t="s">
        <v>10</v>
      </c>
      <c r="D1522" s="5">
        <f>VLOOKUP(B1522,SWH!$A$4:$C$19,3,FALSE)</f>
        <v>6871</v>
      </c>
      <c r="E1522" s="5">
        <f>'90.1 Data-SI'!E1522*Convert!$B$6/Convert!$B$5/$D1522</f>
        <v>0</v>
      </c>
      <c r="F1522" s="5">
        <f>'90.1 Data-SI'!F1522*Convert!$B$7/Convert!$B$5/$D1522</f>
        <v>0.51361115153867309</v>
      </c>
      <c r="G1522" s="5">
        <f>'90.1 Data-SI'!G1522*Convert!$B$6/Convert!$B$5/$D1522</f>
        <v>341.79980271349797</v>
      </c>
      <c r="H1522" s="5">
        <f>'90.1 Data-SI'!H1522*Convert!$B$6/Convert!$B$5/$D1522</f>
        <v>98.7053198628697</v>
      </c>
      <c r="I1522" s="5">
        <f>'90.1 Data-SI'!I1522*Convert!$B$6/Convert!$B$5/$D1522</f>
        <v>5.6859938711816165</v>
      </c>
      <c r="J1522" s="5">
        <f>'90.1 Data-SI'!J1522*Convert!$B$6/Convert!$B$5/$D1522</f>
        <v>165.6633071362732</v>
      </c>
      <c r="K1522" s="5">
        <f>'90.1 Data-SI'!K1522*Convert!$B$7/Convert!$B$5/$D1522</f>
        <v>15.821589935154192</v>
      </c>
      <c r="L1522" s="5">
        <f>'90.1 Data-SI'!L1522*Convert!$B$6/Convert!$B$5/$D1522</f>
        <v>3.4710041397823379</v>
      </c>
      <c r="M1522" s="5">
        <f>'90.1 Data-SI'!M1522*Convert!$B$6/Convert!$B$5/$D1522</f>
        <v>64.227020165267859</v>
      </c>
      <c r="N1522" s="5">
        <f>'90.1 Data-SI'!N1522*Convert!$B$6/Convert!$B$5/$D1522</f>
        <v>2.4326476818836009E-2</v>
      </c>
      <c r="O1522" s="5">
        <f>'90.1 Data-SI'!O1522*Convert!$B$6/Convert!$B$5/$D1522</f>
        <v>1.8768645070263101E-2</v>
      </c>
      <c r="P1522" s="5">
        <f>'90.1 Data-SI'!P1522*Convert!$B$6/Convert!$B$5/$D1522</f>
        <v>5.5578317485729068E-3</v>
      </c>
      <c r="Q1522" s="5">
        <f>'90.1 Data-SI'!Q1522*Convert!$B$6/Convert!$B$5/$D1522</f>
        <v>0</v>
      </c>
      <c r="R1522" s="5">
        <f>'90.1 Data-SI'!R1522*Convert!$B$6/Convert!$B$5/$D1522</f>
        <v>0</v>
      </c>
      <c r="S1522" s="5">
        <f>'90.1 Data-SI'!S1522*Convert!$B$6/Convert!$B$5/$D1522</f>
        <v>25.23807952909976</v>
      </c>
      <c r="T1522" s="5">
        <f>'90.1 Data-SI'!T1522*Convert!$B$6/Convert!$B$5/$D1522</f>
        <v>3.3071205064764952</v>
      </c>
      <c r="U1522" s="5">
        <f>'90.1 Data-SI'!U1522*Convert!$B$7/Convert!$B$5/$D1522</f>
        <v>3.6342809553841433</v>
      </c>
      <c r="V1522" s="5">
        <f>'90.1 Data-SI'!V1522*Convert!$B$6/Convert!$B$5/$D1522</f>
        <v>10.067320380342501</v>
      </c>
      <c r="W1522" s="5">
        <f>'90.1 Data-SI'!W1522*Convert!$B$6/Convert!$B$5/$D1522</f>
        <v>431.27046023961407</v>
      </c>
      <c r="X1522" s="5">
        <f>'90.1 Data-SI'!X1522*Convert!$B$7/Convert!$B$5/$D1522</f>
        <v>0.51361115153867309</v>
      </c>
      <c r="Y1522" s="5">
        <f t="shared" si="48"/>
        <v>431.78407139115274</v>
      </c>
      <c r="Z1522" s="5">
        <f>'90.1 Data-SI'!Z1522*Convert!$B$6/Convert!$B$5/$D1522</f>
        <v>58.341293115994766</v>
      </c>
      <c r="AA1522" s="5">
        <f>'90.1 Data-SI'!AA1522*Convert!$B$6/Convert!$B$5/$D1522</f>
        <v>776.53186823849012</v>
      </c>
      <c r="AB1522" s="5">
        <f t="shared" si="49"/>
        <v>834.87316135448486</v>
      </c>
    </row>
    <row r="1523" spans="1:28" x14ac:dyDescent="0.25">
      <c r="A1523" s="95">
        <v>2010</v>
      </c>
      <c r="B1523" s="95" t="s">
        <v>56</v>
      </c>
      <c r="C1523" s="52" t="s">
        <v>6</v>
      </c>
      <c r="D1523" s="5">
        <f>VLOOKUP(B1523,SWH!$A$4:$C$19,3,FALSE)</f>
        <v>6871</v>
      </c>
      <c r="E1523" s="5">
        <f>'90.1 Data-SI'!E1523*Convert!$B$6/Convert!$B$5/$D1523</f>
        <v>0</v>
      </c>
      <c r="F1523" s="5">
        <f>'90.1 Data-SI'!F1523*Convert!$B$7/Convert!$B$5/$D1523</f>
        <v>0.49695823024305047</v>
      </c>
      <c r="G1523" s="5">
        <f>'90.1 Data-SI'!G1523*Convert!$B$6/Convert!$B$5/$D1523</f>
        <v>274.0121545464836</v>
      </c>
      <c r="H1523" s="5">
        <f>'90.1 Data-SI'!H1523*Convert!$B$6/Convert!$B$5/$D1523</f>
        <v>99.173924626853619</v>
      </c>
      <c r="I1523" s="5">
        <f>'90.1 Data-SI'!I1523*Convert!$B$6/Convert!$B$5/$D1523</f>
        <v>5.6847135302964134</v>
      </c>
      <c r="J1523" s="5">
        <f>'90.1 Data-SI'!J1523*Convert!$B$6/Convert!$B$5/$D1523</f>
        <v>165.6633071362732</v>
      </c>
      <c r="K1523" s="5">
        <f>'90.1 Data-SI'!K1523*Convert!$B$7/Convert!$B$5/$D1523</f>
        <v>15.821589935154192</v>
      </c>
      <c r="L1523" s="5">
        <f>'90.1 Data-SI'!L1523*Convert!$B$6/Convert!$B$5/$D1523</f>
        <v>3.4710041397823379</v>
      </c>
      <c r="M1523" s="5">
        <f>'90.1 Data-SI'!M1523*Convert!$B$6/Convert!$B$5/$D1523</f>
        <v>65.498398664273338</v>
      </c>
      <c r="N1523" s="5">
        <f>'90.1 Data-SI'!N1523*Convert!$B$6/Convert!$B$5/$D1523</f>
        <v>2.4326476818836009E-2</v>
      </c>
      <c r="O1523" s="5">
        <f>'90.1 Data-SI'!O1523*Convert!$B$6/Convert!$B$5/$D1523</f>
        <v>1.8768645070263101E-2</v>
      </c>
      <c r="P1523" s="5">
        <f>'90.1 Data-SI'!P1523*Convert!$B$6/Convert!$B$5/$D1523</f>
        <v>5.5578317485729068E-3</v>
      </c>
      <c r="Q1523" s="5">
        <f>'90.1 Data-SI'!Q1523*Convert!$B$6/Convert!$B$5/$D1523</f>
        <v>0</v>
      </c>
      <c r="R1523" s="5">
        <f>'90.1 Data-SI'!R1523*Convert!$B$6/Convert!$B$5/$D1523</f>
        <v>0</v>
      </c>
      <c r="S1523" s="5">
        <f>'90.1 Data-SI'!S1523*Convert!$B$6/Convert!$B$5/$D1523</f>
        <v>16.810875822700886</v>
      </c>
      <c r="T1523" s="5">
        <f>'90.1 Data-SI'!T1523*Convert!$B$6/Convert!$B$5/$D1523</f>
        <v>3.3071205064764952</v>
      </c>
      <c r="U1523" s="5">
        <f>'90.1 Data-SI'!U1523*Convert!$B$7/Convert!$B$5/$D1523</f>
        <v>3.7236808486553801</v>
      </c>
      <c r="V1523" s="5">
        <f>'90.1 Data-SI'!V1523*Convert!$B$6/Convert!$B$5/$D1523</f>
        <v>10.010985381393619</v>
      </c>
      <c r="W1523" s="5">
        <f>'90.1 Data-SI'!W1523*Convert!$B$6/Convert!$B$5/$D1523</f>
        <v>356.32698686520644</v>
      </c>
      <c r="X1523" s="5">
        <f>'90.1 Data-SI'!X1523*Convert!$B$7/Convert!$B$5/$D1523</f>
        <v>0.49695823024305047</v>
      </c>
      <c r="Y1523" s="5">
        <f t="shared" si="48"/>
        <v>356.82394509544946</v>
      </c>
      <c r="Z1523" s="5">
        <f>'90.1 Data-SI'!Z1523*Convert!$B$6/Convert!$B$5/$D1523</f>
        <v>58.553829702938273</v>
      </c>
      <c r="AA1523" s="5">
        <f>'90.1 Data-SI'!AA1523*Convert!$B$6/Convert!$B$5/$D1523</f>
        <v>702.21064053429052</v>
      </c>
      <c r="AB1523" s="5">
        <f t="shared" si="49"/>
        <v>760.76447023722881</v>
      </c>
    </row>
    <row r="1524" spans="1:28" x14ac:dyDescent="0.25">
      <c r="A1524" s="95">
        <v>2010</v>
      </c>
      <c r="B1524" s="95" t="s">
        <v>56</v>
      </c>
      <c r="C1524" s="52" t="s">
        <v>11</v>
      </c>
      <c r="D1524" s="5">
        <f>VLOOKUP(B1524,SWH!$A$4:$C$19,3,FALSE)</f>
        <v>6871</v>
      </c>
      <c r="E1524" s="5">
        <f>'90.1 Data-SI'!E1524*Convert!$B$6/Convert!$B$5/$D1524</f>
        <v>0</v>
      </c>
      <c r="F1524" s="5">
        <f>'90.1 Data-SI'!F1524*Convert!$B$7/Convert!$B$5/$D1524</f>
        <v>1.2134720807257557</v>
      </c>
      <c r="G1524" s="5">
        <f>'90.1 Data-SI'!G1524*Convert!$B$6/Convert!$B$5/$D1524</f>
        <v>239.51464973560374</v>
      </c>
      <c r="H1524" s="5">
        <f>'90.1 Data-SI'!H1524*Convert!$B$6/Convert!$B$5/$D1524</f>
        <v>99.963894953023171</v>
      </c>
      <c r="I1524" s="5">
        <f>'90.1 Data-SI'!I1524*Convert!$B$6/Convert!$B$5/$D1524</f>
        <v>5.6859938711816165</v>
      </c>
      <c r="J1524" s="5">
        <f>'90.1 Data-SI'!J1524*Convert!$B$6/Convert!$B$5/$D1524</f>
        <v>165.6633071362732</v>
      </c>
      <c r="K1524" s="5">
        <f>'90.1 Data-SI'!K1524*Convert!$B$7/Convert!$B$5/$D1524</f>
        <v>15.821589935154192</v>
      </c>
      <c r="L1524" s="5">
        <f>'90.1 Data-SI'!L1524*Convert!$B$6/Convert!$B$5/$D1524</f>
        <v>3.4722844806675397</v>
      </c>
      <c r="M1524" s="5">
        <f>'90.1 Data-SI'!M1524*Convert!$B$6/Convert!$B$5/$D1524</f>
        <v>83.147897766781483</v>
      </c>
      <c r="N1524" s="5">
        <f>'90.1 Data-SI'!N1524*Convert!$B$6/Convert!$B$5/$D1524</f>
        <v>3.3288863015249276E-2</v>
      </c>
      <c r="O1524" s="5">
        <f>'90.1 Data-SI'!O1524*Convert!$B$6/Convert!$B$5/$D1524</f>
        <v>1.8768645070263101E-2</v>
      </c>
      <c r="P1524" s="5">
        <f>'90.1 Data-SI'!P1524*Convert!$B$6/Convert!$B$5/$D1524</f>
        <v>1.4520217944986176E-2</v>
      </c>
      <c r="Q1524" s="5">
        <f>'90.1 Data-SI'!Q1524*Convert!$B$6/Convert!$B$5/$D1524</f>
        <v>0</v>
      </c>
      <c r="R1524" s="5">
        <f>'90.1 Data-SI'!R1524*Convert!$B$6/Convert!$B$5/$D1524</f>
        <v>0</v>
      </c>
      <c r="S1524" s="5">
        <f>'90.1 Data-SI'!S1524*Convert!$B$6/Convert!$B$5/$D1524</f>
        <v>23.052537638060127</v>
      </c>
      <c r="T1524" s="5">
        <f>'90.1 Data-SI'!T1524*Convert!$B$6/Convert!$B$5/$D1524</f>
        <v>3.3071205064764952</v>
      </c>
      <c r="U1524" s="5">
        <f>'90.1 Data-SI'!U1524*Convert!$B$7/Convert!$B$5/$D1524</f>
        <v>3.9182570869516002</v>
      </c>
      <c r="V1524" s="5">
        <f>'90.1 Data-SI'!V1524*Convert!$B$6/Convert!$B$5/$D1524</f>
        <v>10.000742654312004</v>
      </c>
      <c r="W1524" s="5">
        <f>'90.1 Data-SI'!W1524*Convert!$B$6/Convert!$B$5/$D1524</f>
        <v>345.72960535839036</v>
      </c>
      <c r="X1524" s="5">
        <f>'90.1 Data-SI'!X1524*Convert!$B$7/Convert!$B$5/$D1524</f>
        <v>1.2134720807257557</v>
      </c>
      <c r="Y1524" s="5">
        <f t="shared" si="48"/>
        <v>346.94307743911611</v>
      </c>
      <c r="Z1524" s="5">
        <f>'90.1 Data-SI'!Z1524*Convert!$B$6/Convert!$B$5/$D1524</f>
        <v>61.216938744158213</v>
      </c>
      <c r="AA1524" s="5">
        <f>'90.1 Data-SI'!AA1524*Convert!$B$6/Convert!$B$5/$D1524</f>
        <v>695.05865634955273</v>
      </c>
      <c r="AB1524" s="5">
        <f t="shared" si="49"/>
        <v>756.27559509371099</v>
      </c>
    </row>
    <row r="1525" spans="1:28" x14ac:dyDescent="0.25">
      <c r="A1525" s="95">
        <v>2010</v>
      </c>
      <c r="B1525" s="95" t="s">
        <v>56</v>
      </c>
      <c r="C1525" s="52" t="s">
        <v>13</v>
      </c>
      <c r="D1525" s="5">
        <f>VLOOKUP(B1525,SWH!$A$4:$C$19,3,FALSE)</f>
        <v>6871</v>
      </c>
      <c r="E1525" s="5">
        <f>'90.1 Data-SI'!E1525*Convert!$B$6/Convert!$B$5/$D1525</f>
        <v>0</v>
      </c>
      <c r="F1525" s="5">
        <f>'90.1 Data-SI'!F1525*Convert!$B$7/Convert!$B$5/$D1525</f>
        <v>2.4641941169811932</v>
      </c>
      <c r="G1525" s="5">
        <f>'90.1 Data-SI'!G1525*Convert!$B$6/Convert!$B$5/$D1525</f>
        <v>222.84461141027506</v>
      </c>
      <c r="H1525" s="5">
        <f>'90.1 Data-SI'!H1525*Convert!$B$6/Convert!$B$5/$D1525</f>
        <v>99.858907000436631</v>
      </c>
      <c r="I1525" s="5">
        <f>'90.1 Data-SI'!I1525*Convert!$B$6/Convert!$B$5/$D1525</f>
        <v>5.6770314849852035</v>
      </c>
      <c r="J1525" s="5">
        <f>'90.1 Data-SI'!J1525*Convert!$B$6/Convert!$B$5/$D1525</f>
        <v>165.6633071362732</v>
      </c>
      <c r="K1525" s="5">
        <f>'90.1 Data-SI'!K1525*Convert!$B$7/Convert!$B$5/$D1525</f>
        <v>15.821589935154192</v>
      </c>
      <c r="L1525" s="5">
        <f>'90.1 Data-SI'!L1525*Convert!$B$6/Convert!$B$5/$D1525</f>
        <v>3.4710041397823379</v>
      </c>
      <c r="M1525" s="5">
        <f>'90.1 Data-SI'!M1525*Convert!$B$6/Convert!$B$5/$D1525</f>
        <v>56.196722133281583</v>
      </c>
      <c r="N1525" s="5">
        <f>'90.1 Data-SI'!N1525*Convert!$B$6/Convert!$B$5/$D1525</f>
        <v>4.7372612752470122E-2</v>
      </c>
      <c r="O1525" s="5">
        <f>'90.1 Data-SI'!O1525*Convert!$B$6/Convert!$B$5/$D1525</f>
        <v>1.8768645070263101E-2</v>
      </c>
      <c r="P1525" s="5">
        <f>'90.1 Data-SI'!P1525*Convert!$B$6/Convert!$B$5/$D1525</f>
        <v>2.8603967682207018E-2</v>
      </c>
      <c r="Q1525" s="5">
        <f>'90.1 Data-SI'!Q1525*Convert!$B$6/Convert!$B$5/$D1525</f>
        <v>0</v>
      </c>
      <c r="R1525" s="5">
        <f>'90.1 Data-SI'!R1525*Convert!$B$6/Convert!$B$5/$D1525</f>
        <v>0</v>
      </c>
      <c r="S1525" s="5">
        <f>'90.1 Data-SI'!S1525*Convert!$B$6/Convert!$B$5/$D1525</f>
        <v>15.716184365853263</v>
      </c>
      <c r="T1525" s="5">
        <f>'90.1 Data-SI'!T1525*Convert!$B$6/Convert!$B$5/$D1525</f>
        <v>3.3071205064764952</v>
      </c>
      <c r="U1525" s="5">
        <f>'90.1 Data-SI'!U1525*Convert!$B$7/Convert!$B$5/$D1525</f>
        <v>4.0510422225456431</v>
      </c>
      <c r="V1525" s="5">
        <f>'90.1 Data-SI'!V1525*Convert!$B$6/Convert!$B$5/$D1525</f>
        <v>9.9674537912967551</v>
      </c>
      <c r="W1525" s="5">
        <f>'90.1 Data-SI'!W1525*Convert!$B$6/Convert!$B$5/$D1525</f>
        <v>294.78612187709211</v>
      </c>
      <c r="X1525" s="5">
        <f>'90.1 Data-SI'!X1525*Convert!$B$7/Convert!$B$5/$D1525</f>
        <v>2.4641941169811932</v>
      </c>
      <c r="Y1525" s="5">
        <f t="shared" si="48"/>
        <v>297.25031599407333</v>
      </c>
      <c r="Z1525" s="5">
        <f>'90.1 Data-SI'!Z1525*Convert!$B$6/Convert!$B$5/$D1525</f>
        <v>65.258974918740591</v>
      </c>
      <c r="AA1525" s="5">
        <f>'90.1 Data-SI'!AA1525*Convert!$B$6/Convert!$B$5/$D1525</f>
        <v>648.00868950015365</v>
      </c>
      <c r="AB1525" s="5">
        <f t="shared" si="49"/>
        <v>713.26766441889424</v>
      </c>
    </row>
    <row r="1526" spans="1:28" x14ac:dyDescent="0.25">
      <c r="A1526" s="95">
        <v>2010</v>
      </c>
      <c r="B1526" s="95" t="s">
        <v>56</v>
      </c>
      <c r="C1526" s="52" t="s">
        <v>19</v>
      </c>
      <c r="D1526" s="5">
        <f>VLOOKUP(B1526,SWH!$A$4:$C$19,3,FALSE)</f>
        <v>6871</v>
      </c>
      <c r="E1526" s="5">
        <f>'90.1 Data-SI'!E1526*Convert!$B$6/Convert!$B$5/$D1526</f>
        <v>0</v>
      </c>
      <c r="F1526" s="5">
        <f>'90.1 Data-SI'!F1526*Convert!$B$7/Convert!$B$5/$D1526</f>
        <v>4.9603793722408192</v>
      </c>
      <c r="G1526" s="5">
        <f>'90.1 Data-SI'!G1526*Convert!$B$6/Convert!$B$5/$D1526</f>
        <v>170.85380908488173</v>
      </c>
      <c r="H1526" s="5">
        <f>'90.1 Data-SI'!H1526*Convert!$B$6/Convert!$B$5/$D1526</f>
        <v>100.08552733711736</v>
      </c>
      <c r="I1526" s="5">
        <f>'90.1 Data-SI'!I1526*Convert!$B$6/Convert!$B$5/$D1526</f>
        <v>5.674470803214799</v>
      </c>
      <c r="J1526" s="5">
        <f>'90.1 Data-SI'!J1526*Convert!$B$6/Convert!$B$5/$D1526</f>
        <v>165.6633071362732</v>
      </c>
      <c r="K1526" s="5">
        <f>'90.1 Data-SI'!K1526*Convert!$B$7/Convert!$B$5/$D1526</f>
        <v>15.821589935154192</v>
      </c>
      <c r="L1526" s="5">
        <f>'90.1 Data-SI'!L1526*Convert!$B$6/Convert!$B$5/$D1526</f>
        <v>3.4722844806675397</v>
      </c>
      <c r="M1526" s="5">
        <f>'90.1 Data-SI'!M1526*Convert!$B$6/Convert!$B$5/$D1526</f>
        <v>73.405783971280272</v>
      </c>
      <c r="N1526" s="5">
        <f>'90.1 Data-SI'!N1526*Convert!$B$6/Convert!$B$5/$D1526</f>
        <v>8.8343521078930773E-2</v>
      </c>
      <c r="O1526" s="5">
        <f>'90.1 Data-SI'!O1526*Convert!$B$6/Convert!$B$5/$D1526</f>
        <v>1.8768645070263101E-2</v>
      </c>
      <c r="P1526" s="5">
        <f>'90.1 Data-SI'!P1526*Convert!$B$6/Convert!$B$5/$D1526</f>
        <v>6.9574876008667658E-2</v>
      </c>
      <c r="Q1526" s="5">
        <f>'90.1 Data-SI'!Q1526*Convert!$B$6/Convert!$B$5/$D1526</f>
        <v>0</v>
      </c>
      <c r="R1526" s="5">
        <f>'90.1 Data-SI'!R1526*Convert!$B$6/Convert!$B$5/$D1526</f>
        <v>0</v>
      </c>
      <c r="S1526" s="5">
        <f>'90.1 Data-SI'!S1526*Convert!$B$6/Convert!$B$5/$D1526</f>
        <v>11.727922508449359</v>
      </c>
      <c r="T1526" s="5">
        <f>'90.1 Data-SI'!T1526*Convert!$B$6/Convert!$B$5/$D1526</f>
        <v>3.3071205064764952</v>
      </c>
      <c r="U1526" s="5">
        <f>'90.1 Data-SI'!U1526*Convert!$B$7/Convert!$B$5/$D1526</f>
        <v>4.302150746292793</v>
      </c>
      <c r="V1526" s="5">
        <f>'90.1 Data-SI'!V1526*Convert!$B$6/Convert!$B$5/$D1526</f>
        <v>9.9802572001487722</v>
      </c>
      <c r="W1526" s="5">
        <f>'90.1 Data-SI'!W1526*Convert!$B$6/Convert!$B$5/$D1526</f>
        <v>256.05709044062002</v>
      </c>
      <c r="X1526" s="5">
        <f>'90.1 Data-SI'!X1526*Convert!$B$7/Convert!$B$5/$D1526</f>
        <v>4.9603793722408192</v>
      </c>
      <c r="Y1526" s="5">
        <f t="shared" si="48"/>
        <v>261.01746981286084</v>
      </c>
      <c r="Z1526" s="5">
        <f>'90.1 Data-SI'!Z1526*Convert!$B$6/Convert!$B$5/$D1526</f>
        <v>73.285431928071276</v>
      </c>
      <c r="AA1526" s="5">
        <f>'90.1 Data-SI'!AA1526*Convert!$B$6/Convert!$B$5/$D1526</f>
        <v>617.54425847765981</v>
      </c>
      <c r="AB1526" s="5">
        <f t="shared" si="49"/>
        <v>690.82969040573107</v>
      </c>
    </row>
    <row r="1527" spans="1:28" x14ac:dyDescent="0.25">
      <c r="A1527" s="95">
        <v>2010</v>
      </c>
      <c r="B1527" s="95" t="s">
        <v>56</v>
      </c>
      <c r="C1527" s="52" t="s">
        <v>20</v>
      </c>
      <c r="D1527" s="5">
        <f>VLOOKUP(B1527,SWH!$A$4:$C$19,3,FALSE)</f>
        <v>6871</v>
      </c>
      <c r="E1527" s="5">
        <f>'90.1 Data-SI'!E1527*Convert!$B$6/Convert!$B$5/$D1527</f>
        <v>0</v>
      </c>
      <c r="F1527" s="5">
        <f>'90.1 Data-SI'!F1527*Convert!$B$7/Convert!$B$5/$D1527</f>
        <v>2.8590436455958215</v>
      </c>
      <c r="G1527" s="5">
        <f>'90.1 Data-SI'!G1527*Convert!$B$6/Convert!$B$5/$D1527</f>
        <v>124.95102766862335</v>
      </c>
      <c r="H1527" s="5">
        <f>'90.1 Data-SI'!H1527*Convert!$B$6/Convert!$B$5/$D1527</f>
        <v>100.71545505263667</v>
      </c>
      <c r="I1527" s="5">
        <f>'90.1 Data-SI'!I1527*Convert!$B$6/Convert!$B$5/$D1527</f>
        <v>5.6795921667556062</v>
      </c>
      <c r="J1527" s="5">
        <f>'90.1 Data-SI'!J1527*Convert!$B$6/Convert!$B$5/$D1527</f>
        <v>165.6633071362732</v>
      </c>
      <c r="K1527" s="5">
        <f>'90.1 Data-SI'!K1527*Convert!$B$7/Convert!$B$5/$D1527</f>
        <v>15.821589935154192</v>
      </c>
      <c r="L1527" s="5">
        <f>'90.1 Data-SI'!L1527*Convert!$B$6/Convert!$B$5/$D1527</f>
        <v>3.4722844806675397</v>
      </c>
      <c r="M1527" s="5">
        <f>'90.1 Data-SI'!M1527*Convert!$B$6/Convert!$B$5/$D1527</f>
        <v>61.890398049774412</v>
      </c>
      <c r="N1527" s="5">
        <f>'90.1 Data-SI'!N1527*Convert!$B$6/Convert!$B$5/$D1527</f>
        <v>6.401704426009476E-2</v>
      </c>
      <c r="O1527" s="5">
        <f>'90.1 Data-SI'!O1527*Convert!$B$6/Convert!$B$5/$D1527</f>
        <v>1.8768645070263101E-2</v>
      </c>
      <c r="P1527" s="5">
        <f>'90.1 Data-SI'!P1527*Convert!$B$6/Convert!$B$5/$D1527</f>
        <v>4.5248399189831659E-2</v>
      </c>
      <c r="Q1527" s="5">
        <f>'90.1 Data-SI'!Q1527*Convert!$B$6/Convert!$B$5/$D1527</f>
        <v>0</v>
      </c>
      <c r="R1527" s="5">
        <f>'90.1 Data-SI'!R1527*Convert!$B$6/Convert!$B$5/$D1527</f>
        <v>0</v>
      </c>
      <c r="S1527" s="5">
        <f>'90.1 Data-SI'!S1527*Convert!$B$6/Convert!$B$5/$D1527</f>
        <v>9.2402201685020771</v>
      </c>
      <c r="T1527" s="5">
        <f>'90.1 Data-SI'!T1527*Convert!$B$6/Convert!$B$5/$D1527</f>
        <v>3.3084008473616975</v>
      </c>
      <c r="U1527" s="5">
        <f>'90.1 Data-SI'!U1527*Convert!$B$7/Convert!$B$5/$D1527</f>
        <v>4.3599977360565347</v>
      </c>
      <c r="V1527" s="5">
        <f>'90.1 Data-SI'!V1527*Convert!$B$6/Convert!$B$5/$D1527</f>
        <v>9.8150932259577282</v>
      </c>
      <c r="W1527" s="5">
        <f>'90.1 Data-SI'!W1527*Convert!$B$6/Convert!$B$5/$D1527</f>
        <v>196.12689428608962</v>
      </c>
      <c r="X1527" s="5">
        <f>'90.1 Data-SI'!X1527*Convert!$B$7/Convert!$B$5/$D1527</f>
        <v>2.8590436455958215</v>
      </c>
      <c r="Y1527" s="5">
        <f t="shared" si="48"/>
        <v>198.98593793168544</v>
      </c>
      <c r="Z1527" s="5">
        <f>'90.1 Data-SI'!Z1527*Convert!$B$6/Convert!$B$5/$D1527</f>
        <v>67.315202380374842</v>
      </c>
      <c r="AA1527" s="5">
        <f>'90.1 Data-SI'!AA1527*Convert!$B$6/Convert!$B$5/$D1527</f>
        <v>552.11499822118731</v>
      </c>
      <c r="AB1527" s="5">
        <f t="shared" si="49"/>
        <v>619.43020060156209</v>
      </c>
    </row>
    <row r="1528" spans="1:28" x14ac:dyDescent="0.25">
      <c r="A1528" s="95">
        <v>2010</v>
      </c>
      <c r="B1528" s="95" t="s">
        <v>56</v>
      </c>
      <c r="C1528" s="52" t="s">
        <v>3</v>
      </c>
      <c r="D1528" s="5">
        <f>VLOOKUP(B1528,SWH!$A$4:$C$19,3,FALSE)</f>
        <v>6871</v>
      </c>
      <c r="E1528" s="5">
        <f>'90.1 Data-SI'!E1528*Convert!$B$6/Convert!$B$5/$D1528</f>
        <v>0</v>
      </c>
      <c r="F1528" s="5">
        <f>'90.1 Data-SI'!F1528*Convert!$B$7/Convert!$B$5/$D1528</f>
        <v>15.867604586102622</v>
      </c>
      <c r="G1528" s="5">
        <f>'90.1 Data-SI'!G1528*Convert!$B$6/Convert!$B$5/$D1528</f>
        <v>97.846211128899242</v>
      </c>
      <c r="H1528" s="5">
        <f>'90.1 Data-SI'!H1528*Convert!$B$6/Convert!$B$5/$D1528</f>
        <v>100.787154142208</v>
      </c>
      <c r="I1528" s="5">
        <f>'90.1 Data-SI'!I1528*Convert!$B$6/Convert!$B$5/$D1528</f>
        <v>5.6783118258704057</v>
      </c>
      <c r="J1528" s="5">
        <f>'90.1 Data-SI'!J1528*Convert!$B$6/Convert!$B$5/$D1528</f>
        <v>165.6633071362732</v>
      </c>
      <c r="K1528" s="5">
        <f>'90.1 Data-SI'!K1528*Convert!$B$7/Convert!$B$5/$D1528</f>
        <v>15.821589935154192</v>
      </c>
      <c r="L1528" s="5">
        <f>'90.1 Data-SI'!L1528*Convert!$B$6/Convert!$B$5/$D1528</f>
        <v>3.4722844806675397</v>
      </c>
      <c r="M1528" s="5">
        <f>'90.1 Data-SI'!M1528*Convert!$B$6/Convert!$B$5/$D1528</f>
        <v>60.168339559177866</v>
      </c>
      <c r="N1528" s="5">
        <f>'90.1 Data-SI'!N1528*Convert!$B$6/Convert!$B$5/$D1528</f>
        <v>0.24838613172916763</v>
      </c>
      <c r="O1528" s="5">
        <f>'90.1 Data-SI'!O1528*Convert!$B$6/Convert!$B$5/$D1528</f>
        <v>1.8768645070263101E-2</v>
      </c>
      <c r="P1528" s="5">
        <f>'90.1 Data-SI'!P1528*Convert!$B$6/Convert!$B$5/$D1528</f>
        <v>0.22961748665890458</v>
      </c>
      <c r="Q1528" s="5">
        <f>'90.1 Data-SI'!Q1528*Convert!$B$6/Convert!$B$5/$D1528</f>
        <v>0</v>
      </c>
      <c r="R1528" s="5">
        <f>'90.1 Data-SI'!R1528*Convert!$B$6/Convert!$B$5/$D1528</f>
        <v>0</v>
      </c>
      <c r="S1528" s="5">
        <f>'90.1 Data-SI'!S1528*Convert!$B$6/Convert!$B$5/$D1528</f>
        <v>9.2094919872572341</v>
      </c>
      <c r="T1528" s="5">
        <f>'90.1 Data-SI'!T1528*Convert!$B$6/Convert!$B$5/$D1528</f>
        <v>3.3084008473616975</v>
      </c>
      <c r="U1528" s="5">
        <f>'90.1 Data-SI'!U1528*Convert!$B$7/Convert!$B$5/$D1528</f>
        <v>4.8907000436617665</v>
      </c>
      <c r="V1528" s="5">
        <f>'90.1 Data-SI'!V1528*Convert!$B$6/Convert!$B$5/$D1528</f>
        <v>9.9059974288070638</v>
      </c>
      <c r="W1528" s="5">
        <f>'90.1 Data-SI'!W1528*Convert!$B$6/Convert!$B$5/$D1528</f>
        <v>167.45366016199324</v>
      </c>
      <c r="X1528" s="5">
        <f>'90.1 Data-SI'!X1528*Convert!$B$7/Convert!$B$5/$D1528</f>
        <v>15.867604586102622</v>
      </c>
      <c r="Y1528" s="5">
        <f t="shared" si="48"/>
        <v>183.32126474809587</v>
      </c>
      <c r="Z1528" s="5">
        <f>'90.1 Data-SI'!Z1528*Convert!$B$6/Convert!$B$5/$D1528</f>
        <v>106.8713340286874</v>
      </c>
      <c r="AA1528" s="5">
        <f>'90.1 Data-SI'!AA1528*Convert!$B$6/Convert!$B$5/$D1528</f>
        <v>563.15921869693886</v>
      </c>
      <c r="AB1528" s="5">
        <f t="shared" si="49"/>
        <v>670.03055272562631</v>
      </c>
    </row>
    <row r="1529" spans="1:28" x14ac:dyDescent="0.25">
      <c r="A1529" s="95">
        <v>2010</v>
      </c>
      <c r="B1529" s="95" t="s">
        <v>56</v>
      </c>
      <c r="C1529" s="52" t="s">
        <v>7</v>
      </c>
      <c r="D1529" s="5">
        <f>VLOOKUP(B1529,SWH!$A$4:$C$19,3,FALSE)</f>
        <v>6871</v>
      </c>
      <c r="E1529" s="5">
        <f>'90.1 Data-SI'!E1529*Convert!$B$6/Convert!$B$5/$D1529</f>
        <v>0</v>
      </c>
      <c r="F1529" s="5">
        <f>'90.1 Data-SI'!F1529*Convert!$B$7/Convert!$B$5/$D1529</f>
        <v>5.8539400701822473</v>
      </c>
      <c r="G1529" s="5">
        <f>'90.1 Data-SI'!G1529*Convert!$B$6/Convert!$B$5/$D1529</f>
        <v>87.577877229580039</v>
      </c>
      <c r="H1529" s="5">
        <f>'90.1 Data-SI'!H1529*Convert!$B$6/Convert!$B$5/$D1529</f>
        <v>100.61814914536134</v>
      </c>
      <c r="I1529" s="5">
        <f>'90.1 Data-SI'!I1529*Convert!$B$6/Convert!$B$5/$D1529</f>
        <v>5.6783118258704057</v>
      </c>
      <c r="J1529" s="5">
        <f>'90.1 Data-SI'!J1529*Convert!$B$6/Convert!$B$5/$D1529</f>
        <v>165.6633071362732</v>
      </c>
      <c r="K1529" s="5">
        <f>'90.1 Data-SI'!K1529*Convert!$B$7/Convert!$B$5/$D1529</f>
        <v>15.821589935154192</v>
      </c>
      <c r="L1529" s="5">
        <f>'90.1 Data-SI'!L1529*Convert!$B$6/Convert!$B$5/$D1529</f>
        <v>3.4722844806675397</v>
      </c>
      <c r="M1529" s="5">
        <f>'90.1 Data-SI'!M1529*Convert!$B$6/Convert!$B$5/$D1529</f>
        <v>61.223340448584224</v>
      </c>
      <c r="N1529" s="5">
        <f>'90.1 Data-SI'!N1529*Convert!$B$6/Convert!$B$5/$D1529</f>
        <v>0.14339817914261227</v>
      </c>
      <c r="O1529" s="5">
        <f>'90.1 Data-SI'!O1529*Convert!$B$6/Convert!$B$5/$D1529</f>
        <v>1.8768645070263101E-2</v>
      </c>
      <c r="P1529" s="5">
        <f>'90.1 Data-SI'!P1529*Convert!$B$6/Convert!$B$5/$D1529</f>
        <v>0.12462953407234918</v>
      </c>
      <c r="Q1529" s="5">
        <f>'90.1 Data-SI'!Q1529*Convert!$B$6/Convert!$B$5/$D1529</f>
        <v>0</v>
      </c>
      <c r="R1529" s="5">
        <f>'90.1 Data-SI'!R1529*Convert!$B$6/Convert!$B$5/$D1529</f>
        <v>0</v>
      </c>
      <c r="S1529" s="5">
        <f>'90.1 Data-SI'!S1529*Convert!$B$6/Convert!$B$5/$D1529</f>
        <v>9.3400867575478248</v>
      </c>
      <c r="T1529" s="5">
        <f>'90.1 Data-SI'!T1529*Convert!$B$6/Convert!$B$5/$D1529</f>
        <v>3.3084008473616975</v>
      </c>
      <c r="U1529" s="5">
        <f>'90.1 Data-SI'!U1529*Convert!$B$7/Convert!$B$5/$D1529</f>
        <v>4.7443296301686644</v>
      </c>
      <c r="V1529" s="5">
        <f>'90.1 Data-SI'!V1529*Convert!$B$6/Convert!$B$5/$D1529</f>
        <v>9.8074111806465165</v>
      </c>
      <c r="W1529" s="5">
        <f>'90.1 Data-SI'!W1529*Convert!$B$6/Convert!$B$5/$D1529</f>
        <v>158.26593396978444</v>
      </c>
      <c r="X1529" s="5">
        <f>'90.1 Data-SI'!X1529*Convert!$B$7/Convert!$B$5/$D1529</f>
        <v>5.8539400701822473</v>
      </c>
      <c r="Y1529" s="5">
        <f t="shared" si="48"/>
        <v>164.1198740399667</v>
      </c>
      <c r="Z1529" s="5">
        <f>'90.1 Data-SI'!Z1529*Convert!$B$6/Convert!$B$5/$D1529</f>
        <v>77.187910946166667</v>
      </c>
      <c r="AA1529" s="5">
        <f>'90.1 Data-SI'!AA1529*Convert!$B$6/Convert!$B$5/$D1529</f>
        <v>524.02047817720211</v>
      </c>
      <c r="AB1529" s="5">
        <f t="shared" si="49"/>
        <v>601.20838912336876</v>
      </c>
    </row>
    <row r="1530" spans="1:28" x14ac:dyDescent="0.25">
      <c r="A1530" s="95">
        <v>2010</v>
      </c>
      <c r="B1530" s="95" t="s">
        <v>56</v>
      </c>
      <c r="C1530" s="52" t="s">
        <v>17</v>
      </c>
      <c r="D1530" s="5">
        <f>VLOOKUP(B1530,SWH!$A$4:$C$19,3,FALSE)</f>
        <v>6871</v>
      </c>
      <c r="E1530" s="5">
        <f>'90.1 Data-SI'!E1530*Convert!$B$6/Convert!$B$5/$D1530</f>
        <v>0</v>
      </c>
      <c r="F1530" s="5">
        <f>'90.1 Data-SI'!F1530*Convert!$B$7/Convert!$B$5/$D1530</f>
        <v>3.6268309642782071</v>
      </c>
      <c r="G1530" s="5">
        <f>'90.1 Data-SI'!G1530*Convert!$B$6/Convert!$B$5/$D1530</f>
        <v>61.767485324795032</v>
      </c>
      <c r="H1530" s="5">
        <f>'90.1 Data-SI'!H1530*Convert!$B$6/Convert!$B$5/$D1530</f>
        <v>100.47475096621872</v>
      </c>
      <c r="I1530" s="5">
        <f>'90.1 Data-SI'!I1530*Convert!$B$6/Convert!$B$5/$D1530</f>
        <v>5.6872742120668187</v>
      </c>
      <c r="J1530" s="5">
        <f>'90.1 Data-SI'!J1530*Convert!$B$6/Convert!$B$5/$D1530</f>
        <v>165.6633071362732</v>
      </c>
      <c r="K1530" s="5">
        <f>'90.1 Data-SI'!K1530*Convert!$B$7/Convert!$B$5/$D1530</f>
        <v>15.821589935154192</v>
      </c>
      <c r="L1530" s="5">
        <f>'90.1 Data-SI'!L1530*Convert!$B$6/Convert!$B$5/$D1530</f>
        <v>3.4722844806675397</v>
      </c>
      <c r="M1530" s="5">
        <f>'90.1 Data-SI'!M1530*Convert!$B$6/Convert!$B$5/$D1530</f>
        <v>53.824250473002472</v>
      </c>
      <c r="N1530" s="5">
        <f>'90.1 Data-SI'!N1530*Convert!$B$6/Convert!$B$5/$D1530</f>
        <v>7.5540112226911815E-2</v>
      </c>
      <c r="O1530" s="5">
        <f>'90.1 Data-SI'!O1530*Convert!$B$6/Convert!$B$5/$D1530</f>
        <v>1.8768645070263101E-2</v>
      </c>
      <c r="P1530" s="5">
        <f>'90.1 Data-SI'!P1530*Convert!$B$6/Convert!$B$5/$D1530</f>
        <v>5.6771467156648707E-2</v>
      </c>
      <c r="Q1530" s="5">
        <f>'90.1 Data-SI'!Q1530*Convert!$B$6/Convert!$B$5/$D1530</f>
        <v>0</v>
      </c>
      <c r="R1530" s="5">
        <f>'90.1 Data-SI'!R1530*Convert!$B$6/Convert!$B$5/$D1530</f>
        <v>0</v>
      </c>
      <c r="S1530" s="5">
        <f>'90.1 Data-SI'!S1530*Convert!$B$6/Convert!$B$5/$D1530</f>
        <v>6.258306246866864</v>
      </c>
      <c r="T1530" s="5">
        <f>'90.1 Data-SI'!T1530*Convert!$B$6/Convert!$B$5/$D1530</f>
        <v>3.3084008473616975</v>
      </c>
      <c r="U1530" s="5">
        <f>'90.1 Data-SI'!U1530*Convert!$B$7/Convert!$B$5/$D1530</f>
        <v>4.8560794967577108</v>
      </c>
      <c r="V1530" s="5">
        <f>'90.1 Data-SI'!V1530*Convert!$B$6/Convert!$B$5/$D1530</f>
        <v>9.9021564061514571</v>
      </c>
      <c r="W1530" s="5">
        <f>'90.1 Data-SI'!W1530*Convert!$B$6/Convert!$B$5/$D1530</f>
        <v>121.90681351182101</v>
      </c>
      <c r="X1530" s="5">
        <f>'90.1 Data-SI'!X1530*Convert!$B$7/Convert!$B$5/$D1530</f>
        <v>3.6268309642782071</v>
      </c>
      <c r="Y1530" s="5">
        <f t="shared" si="48"/>
        <v>125.53364447609923</v>
      </c>
      <c r="Z1530" s="5">
        <f>'90.1 Data-SI'!Z1530*Convert!$B$6/Convert!$B$5/$D1530</f>
        <v>71.007705493297124</v>
      </c>
      <c r="AA1530" s="5">
        <f>'90.1 Data-SI'!AA1530*Convert!$B$6/Convert!$B$5/$D1530</f>
        <v>481.44018135804265</v>
      </c>
      <c r="AB1530" s="5">
        <f t="shared" si="49"/>
        <v>552.44788685133972</v>
      </c>
    </row>
    <row r="1531" spans="1:28" x14ac:dyDescent="0.25">
      <c r="A1531" s="95">
        <v>2010</v>
      </c>
      <c r="B1531" s="95" t="s">
        <v>56</v>
      </c>
      <c r="C1531" s="52" t="s">
        <v>14</v>
      </c>
      <c r="D1531" s="5">
        <f>VLOOKUP(B1531,SWH!$A$4:$C$19,3,FALSE)</f>
        <v>6871</v>
      </c>
      <c r="E1531" s="5">
        <f>'90.1 Data-SI'!E1531*Convert!$B$6/Convert!$B$5/$D1531</f>
        <v>0</v>
      </c>
      <c r="F1531" s="5">
        <f>'90.1 Data-SI'!F1531*Convert!$B$7/Convert!$B$5/$D1531</f>
        <v>20.649622406571904</v>
      </c>
      <c r="G1531" s="5">
        <f>'90.1 Data-SI'!G1531*Convert!$B$6/Convert!$B$5/$D1531</f>
        <v>68.520003153349819</v>
      </c>
      <c r="H1531" s="5">
        <f>'90.1 Data-SI'!H1531*Convert!$B$6/Convert!$B$5/$D1531</f>
        <v>99.747517343424065</v>
      </c>
      <c r="I1531" s="5">
        <f>'90.1 Data-SI'!I1531*Convert!$B$6/Convert!$B$5/$D1531</f>
        <v>5.6898348938372232</v>
      </c>
      <c r="J1531" s="5">
        <f>'90.1 Data-SI'!J1531*Convert!$B$6/Convert!$B$5/$D1531</f>
        <v>165.6633071362732</v>
      </c>
      <c r="K1531" s="5">
        <f>'90.1 Data-SI'!K1531*Convert!$B$7/Convert!$B$5/$D1531</f>
        <v>15.821589935154192</v>
      </c>
      <c r="L1531" s="5">
        <f>'90.1 Data-SI'!L1531*Convert!$B$6/Convert!$B$5/$D1531</f>
        <v>3.4722844806675397</v>
      </c>
      <c r="M1531" s="5">
        <f>'90.1 Data-SI'!M1531*Convert!$B$6/Convert!$B$5/$D1531</f>
        <v>59.564018661362574</v>
      </c>
      <c r="N1531" s="5">
        <f>'90.1 Data-SI'!N1531*Convert!$B$6/Convert!$B$5/$D1531</f>
        <v>0.33800999369330037</v>
      </c>
      <c r="O1531" s="5">
        <f>'90.1 Data-SI'!O1531*Convert!$B$6/Convert!$B$5/$D1531</f>
        <v>1.8768645070263101E-2</v>
      </c>
      <c r="P1531" s="5">
        <f>'90.1 Data-SI'!P1531*Convert!$B$6/Convert!$B$5/$D1531</f>
        <v>0.31924134862303727</v>
      </c>
      <c r="Q1531" s="5">
        <f>'90.1 Data-SI'!Q1531*Convert!$B$6/Convert!$B$5/$D1531</f>
        <v>0</v>
      </c>
      <c r="R1531" s="5">
        <f>'90.1 Data-SI'!R1531*Convert!$B$6/Convert!$B$5/$D1531</f>
        <v>0</v>
      </c>
      <c r="S1531" s="5">
        <f>'90.1 Data-SI'!S1531*Convert!$B$6/Convert!$B$5/$D1531</f>
        <v>10.318267193842074</v>
      </c>
      <c r="T1531" s="5">
        <f>'90.1 Data-SI'!T1531*Convert!$B$6/Convert!$B$5/$D1531</f>
        <v>3.3084008473616975</v>
      </c>
      <c r="U1531" s="5">
        <f>'90.1 Data-SI'!U1531*Convert!$B$7/Convert!$B$5/$D1531</f>
        <v>5.32060835395139</v>
      </c>
      <c r="V1531" s="5">
        <f>'90.1 Data-SI'!V1531*Convert!$B$6/Convert!$B$5/$D1531</f>
        <v>9.8970350426106481</v>
      </c>
      <c r="W1531" s="5">
        <f>'90.1 Data-SI'!W1531*Convert!$B$6/Convert!$B$5/$D1531</f>
        <v>138.7215303571775</v>
      </c>
      <c r="X1531" s="5">
        <f>'90.1 Data-SI'!X1531*Convert!$B$7/Convert!$B$5/$D1531</f>
        <v>20.649622406571904</v>
      </c>
      <c r="Y1531" s="5">
        <f t="shared" si="48"/>
        <v>159.37115276374939</v>
      </c>
      <c r="Z1531" s="5">
        <f>'90.1 Data-SI'!Z1531*Convert!$B$6/Convert!$B$5/$D1531</f>
        <v>122.09842817639353</v>
      </c>
      <c r="AA1531" s="5">
        <f>'90.1 Data-SI'!AA1531*Convert!$B$6/Convert!$B$5/$D1531</f>
        <v>548.61838726370092</v>
      </c>
      <c r="AB1531" s="5">
        <f t="shared" si="49"/>
        <v>670.71681544009448</v>
      </c>
    </row>
    <row r="1532" spans="1:28" x14ac:dyDescent="0.25">
      <c r="A1532" s="95">
        <v>2010</v>
      </c>
      <c r="B1532" s="95" t="s">
        <v>56</v>
      </c>
      <c r="C1532" s="52" t="s">
        <v>2</v>
      </c>
      <c r="D1532" s="5">
        <f>VLOOKUP(B1532,SWH!$A$4:$C$19,3,FALSE)</f>
        <v>6871</v>
      </c>
      <c r="E1532" s="5">
        <f>'90.1 Data-SI'!E1532*Convert!$B$6/Convert!$B$5/$D1532</f>
        <v>0</v>
      </c>
      <c r="F1532" s="5">
        <f>'90.1 Data-SI'!F1532*Convert!$B$7/Convert!$B$5/$D1532</f>
        <v>9.2572713012823638</v>
      </c>
      <c r="G1532" s="5">
        <f>'90.1 Data-SI'!G1532*Convert!$B$6/Convert!$B$5/$D1532</f>
        <v>65.166790375006059</v>
      </c>
      <c r="H1532" s="5">
        <f>'90.1 Data-SI'!H1532*Convert!$B$6/Convert!$B$5/$D1532</f>
        <v>99.458160303368402</v>
      </c>
      <c r="I1532" s="5">
        <f>'90.1 Data-SI'!I1532*Convert!$B$6/Convert!$B$5/$D1532</f>
        <v>5.6757511441000013</v>
      </c>
      <c r="J1532" s="5">
        <f>'90.1 Data-SI'!J1532*Convert!$B$6/Convert!$B$5/$D1532</f>
        <v>165.6633071362732</v>
      </c>
      <c r="K1532" s="5">
        <f>'90.1 Data-SI'!K1532*Convert!$B$7/Convert!$B$5/$D1532</f>
        <v>15.821589935154192</v>
      </c>
      <c r="L1532" s="5">
        <f>'90.1 Data-SI'!L1532*Convert!$B$6/Convert!$B$5/$D1532</f>
        <v>3.4710041397823379</v>
      </c>
      <c r="M1532" s="5">
        <f>'90.1 Data-SI'!M1532*Convert!$B$6/Convert!$B$5/$D1532</f>
        <v>62.608669286372681</v>
      </c>
      <c r="N1532" s="5">
        <f>'90.1 Data-SI'!N1532*Convert!$B$6/Convert!$B$5/$D1532</f>
        <v>0.24198442730315819</v>
      </c>
      <c r="O1532" s="5">
        <f>'90.1 Data-SI'!O1532*Convert!$B$6/Convert!$B$5/$D1532</f>
        <v>1.8768645070263101E-2</v>
      </c>
      <c r="P1532" s="5">
        <f>'90.1 Data-SI'!P1532*Convert!$B$6/Convert!$B$5/$D1532</f>
        <v>0.22321578223289507</v>
      </c>
      <c r="Q1532" s="5">
        <f>'90.1 Data-SI'!Q1532*Convert!$B$6/Convert!$B$5/$D1532</f>
        <v>0</v>
      </c>
      <c r="R1532" s="5">
        <f>'90.1 Data-SI'!R1532*Convert!$B$6/Convert!$B$5/$D1532</f>
        <v>0</v>
      </c>
      <c r="S1532" s="5">
        <f>'90.1 Data-SI'!S1532*Convert!$B$6/Convert!$B$5/$D1532</f>
        <v>9.5385395947541198</v>
      </c>
      <c r="T1532" s="5">
        <f>'90.1 Data-SI'!T1532*Convert!$B$6/Convert!$B$5/$D1532</f>
        <v>3.3084008473616975</v>
      </c>
      <c r="U1532" s="5">
        <f>'90.1 Data-SI'!U1532*Convert!$B$7/Convert!$B$5/$D1532</f>
        <v>5.1891379226701595</v>
      </c>
      <c r="V1532" s="5">
        <f>'90.1 Data-SI'!V1532*Convert!$B$6/Convert!$B$5/$D1532</f>
        <v>9.7958881126797017</v>
      </c>
      <c r="W1532" s="5">
        <f>'90.1 Data-SI'!W1532*Convert!$B$6/Convert!$B$5/$D1532</f>
        <v>137.53721503836576</v>
      </c>
      <c r="X1532" s="5">
        <f>'90.1 Data-SI'!X1532*Convert!$B$7/Convert!$B$5/$D1532</f>
        <v>9.2572713012823638</v>
      </c>
      <c r="Y1532" s="5">
        <f t="shared" si="48"/>
        <v>146.79448633964813</v>
      </c>
      <c r="Z1532" s="5">
        <f>'90.1 Data-SI'!Z1532*Convert!$B$6/Convert!$B$5/$D1532</f>
        <v>88.430584259124487</v>
      </c>
      <c r="AA1532" s="5">
        <f>'90.1 Data-SI'!AA1532*Convert!$B$6/Convert!$B$5/$D1532</f>
        <v>513.36035996701105</v>
      </c>
      <c r="AB1532" s="5">
        <f t="shared" si="49"/>
        <v>601.79094422613548</v>
      </c>
    </row>
    <row r="1533" spans="1:28" x14ac:dyDescent="0.25">
      <c r="A1533" s="95">
        <v>2010</v>
      </c>
      <c r="B1533" s="95" t="s">
        <v>56</v>
      </c>
      <c r="C1533" s="52" t="s">
        <v>18</v>
      </c>
      <c r="D1533" s="5">
        <f>VLOOKUP(B1533,SWH!$A$4:$C$19,3,FALSE)</f>
        <v>6871</v>
      </c>
      <c r="E1533" s="5">
        <f>'90.1 Data-SI'!E1533*Convert!$B$6/Convert!$B$5/$D1533</f>
        <v>0</v>
      </c>
      <c r="F1533" s="5">
        <f>'90.1 Data-SI'!F1533*Convert!$B$7/Convert!$B$5/$D1533</f>
        <v>19.473400281375834</v>
      </c>
      <c r="G1533" s="5">
        <f>'90.1 Data-SI'!G1533*Convert!$B$6/Convert!$B$5/$D1533</f>
        <v>25.8065508821294</v>
      </c>
      <c r="H1533" s="5">
        <f>'90.1 Data-SI'!H1533*Convert!$B$6/Convert!$B$5/$D1533</f>
        <v>100.57845857792007</v>
      </c>
      <c r="I1533" s="5">
        <f>'90.1 Data-SI'!I1533*Convert!$B$6/Convert!$B$5/$D1533</f>
        <v>5.6885545529520209</v>
      </c>
      <c r="J1533" s="5">
        <f>'90.1 Data-SI'!J1533*Convert!$B$6/Convert!$B$5/$D1533</f>
        <v>165.6633071362732</v>
      </c>
      <c r="K1533" s="5">
        <f>'90.1 Data-SI'!K1533*Convert!$B$7/Convert!$B$5/$D1533</f>
        <v>15.821589935154192</v>
      </c>
      <c r="L1533" s="5">
        <f>'90.1 Data-SI'!L1533*Convert!$B$6/Convert!$B$5/$D1533</f>
        <v>3.4722844806675397</v>
      </c>
      <c r="M1533" s="5">
        <f>'90.1 Data-SI'!M1533*Convert!$B$6/Convert!$B$5/$D1533</f>
        <v>55.588560212810684</v>
      </c>
      <c r="N1533" s="5">
        <f>'90.1 Data-SI'!N1533*Convert!$B$6/Convert!$B$5/$D1533</f>
        <v>0.33160828926729086</v>
      </c>
      <c r="O1533" s="5">
        <f>'90.1 Data-SI'!O1533*Convert!$B$6/Convert!$B$5/$D1533</f>
        <v>1.8768645070263101E-2</v>
      </c>
      <c r="P1533" s="5">
        <f>'90.1 Data-SI'!P1533*Convert!$B$6/Convert!$B$5/$D1533</f>
        <v>0.31283964419702776</v>
      </c>
      <c r="Q1533" s="5">
        <f>'90.1 Data-SI'!Q1533*Convert!$B$6/Convert!$B$5/$D1533</f>
        <v>0</v>
      </c>
      <c r="R1533" s="5">
        <f>'90.1 Data-SI'!R1533*Convert!$B$6/Convert!$B$5/$D1533</f>
        <v>0</v>
      </c>
      <c r="S1533" s="5">
        <f>'90.1 Data-SI'!S1533*Convert!$B$6/Convert!$B$5/$D1533</f>
        <v>7.7844725820275231</v>
      </c>
      <c r="T1533" s="5">
        <f>'90.1 Data-SI'!T1533*Convert!$B$6/Convert!$B$5/$D1533</f>
        <v>3.3084008473616975</v>
      </c>
      <c r="U1533" s="5">
        <f>'90.1 Data-SI'!U1533*Convert!$B$7/Convert!$B$5/$D1533</f>
        <v>5.3828376914245064</v>
      </c>
      <c r="V1533" s="5">
        <f>'90.1 Data-SI'!V1533*Convert!$B$6/Convert!$B$5/$D1533</f>
        <v>9.8765495884474195</v>
      </c>
      <c r="W1533" s="5">
        <f>'90.1 Data-SI'!W1533*Convert!$B$6/Convert!$B$5/$D1533</f>
        <v>89.492423321164651</v>
      </c>
      <c r="X1533" s="5">
        <f>'90.1 Data-SI'!X1533*Convert!$B$7/Convert!$B$5/$D1533</f>
        <v>19.473400281375834</v>
      </c>
      <c r="Y1533" s="5">
        <f t="shared" si="48"/>
        <v>108.96582360254048</v>
      </c>
      <c r="Z1533" s="5">
        <f>'90.1 Data-SI'!Z1533*Convert!$B$6/Convert!$B$5/$D1533</f>
        <v>118.84508198709553</v>
      </c>
      <c r="AA1533" s="5">
        <f>'90.1 Data-SI'!AA1533*Convert!$B$6/Convert!$B$5/$D1533</f>
        <v>496.94382913695239</v>
      </c>
      <c r="AB1533" s="5">
        <f t="shared" si="49"/>
        <v>615.7889111240479</v>
      </c>
    </row>
    <row r="1534" spans="1:28" x14ac:dyDescent="0.25">
      <c r="A1534" s="95">
        <v>2010</v>
      </c>
      <c r="B1534" s="95" t="s">
        <v>56</v>
      </c>
      <c r="C1534" s="52" t="s">
        <v>4</v>
      </c>
      <c r="D1534" s="5">
        <f>VLOOKUP(B1534,SWH!$A$4:$C$19,3,FALSE)</f>
        <v>6871</v>
      </c>
      <c r="E1534" s="5">
        <f>'90.1 Data-SI'!E1534*Convert!$B$6/Convert!$B$5/$D1534</f>
        <v>0</v>
      </c>
      <c r="F1534" s="5">
        <f>'90.1 Data-SI'!F1534*Convert!$B$7/Convert!$B$5/$D1534</f>
        <v>35.405863613577196</v>
      </c>
      <c r="G1534" s="5">
        <f>'90.1 Data-SI'!G1534*Convert!$B$6/Convert!$B$5/$D1534</f>
        <v>41.740393198466982</v>
      </c>
      <c r="H1534" s="5">
        <f>'90.1 Data-SI'!H1534*Convert!$B$6/Convert!$B$5/$D1534</f>
        <v>99.792329274406114</v>
      </c>
      <c r="I1534" s="5">
        <f>'90.1 Data-SI'!I1534*Convert!$B$6/Convert!$B$5/$D1534</f>
        <v>5.6795921667556062</v>
      </c>
      <c r="J1534" s="5">
        <f>'90.1 Data-SI'!J1534*Convert!$B$6/Convert!$B$5/$D1534</f>
        <v>165.6633071362732</v>
      </c>
      <c r="K1534" s="5">
        <f>'90.1 Data-SI'!K1534*Convert!$B$7/Convert!$B$5/$D1534</f>
        <v>15.821589935154192</v>
      </c>
      <c r="L1534" s="5">
        <f>'90.1 Data-SI'!L1534*Convert!$B$6/Convert!$B$5/$D1534</f>
        <v>3.4722844806675397</v>
      </c>
      <c r="M1534" s="5">
        <f>'90.1 Data-SI'!M1534*Convert!$B$6/Convert!$B$5/$D1534</f>
        <v>57.34390756642248</v>
      </c>
      <c r="N1534" s="5">
        <f>'90.1 Data-SI'!N1534*Convert!$B$6/Convert!$B$5/$D1534</f>
        <v>0.51213635408075808</v>
      </c>
      <c r="O1534" s="5">
        <f>'90.1 Data-SI'!O1534*Convert!$B$6/Convert!$B$5/$D1534</f>
        <v>1.8768645070263101E-2</v>
      </c>
      <c r="P1534" s="5">
        <f>'90.1 Data-SI'!P1534*Convert!$B$6/Convert!$B$5/$D1534</f>
        <v>0.49336770901049498</v>
      </c>
      <c r="Q1534" s="5">
        <f>'90.1 Data-SI'!Q1534*Convert!$B$6/Convert!$B$5/$D1534</f>
        <v>0</v>
      </c>
      <c r="R1534" s="5">
        <f>'90.1 Data-SI'!R1534*Convert!$B$6/Convert!$B$5/$D1534</f>
        <v>0</v>
      </c>
      <c r="S1534" s="5">
        <f>'90.1 Data-SI'!S1534*Convert!$B$6/Convert!$B$5/$D1534</f>
        <v>9.4694011869532151</v>
      </c>
      <c r="T1534" s="5">
        <f>'90.1 Data-SI'!T1534*Convert!$B$6/Convert!$B$5/$D1534</f>
        <v>3.3084008473616975</v>
      </c>
      <c r="U1534" s="5">
        <f>'90.1 Data-SI'!U1534*Convert!$B$7/Convert!$B$5/$D1534</f>
        <v>5.6742638140979</v>
      </c>
      <c r="V1534" s="5">
        <f>'90.1 Data-SI'!V1534*Convert!$B$6/Convert!$B$5/$D1534</f>
        <v>9.8867923155290338</v>
      </c>
      <c r="W1534" s="5">
        <f>'90.1 Data-SI'!W1534*Convert!$B$6/Convert!$B$5/$D1534</f>
        <v>109.04706966085317</v>
      </c>
      <c r="X1534" s="5">
        <f>'90.1 Data-SI'!X1534*Convert!$B$7/Convert!$B$5/$D1534</f>
        <v>35.405863613577196</v>
      </c>
      <c r="Y1534" s="5">
        <f t="shared" si="48"/>
        <v>144.45293327443036</v>
      </c>
      <c r="Z1534" s="5">
        <f>'90.1 Data-SI'!Z1534*Convert!$B$6/Convert!$B$5/$D1534</f>
        <v>166.24330155726969</v>
      </c>
      <c r="AA1534" s="5">
        <f>'90.1 Data-SI'!AA1534*Convert!$B$6/Convert!$B$5/$D1534</f>
        <v>563.11312642507141</v>
      </c>
      <c r="AB1534" s="5">
        <f t="shared" si="49"/>
        <v>729.35642798234107</v>
      </c>
    </row>
    <row r="1535" spans="1:28" x14ac:dyDescent="0.25">
      <c r="A1535" s="95">
        <v>2010</v>
      </c>
      <c r="B1535" s="95" t="s">
        <v>56</v>
      </c>
      <c r="C1535" s="52" t="s">
        <v>5</v>
      </c>
      <c r="D1535" s="5">
        <f>VLOOKUP(B1535,SWH!$A$4:$C$19,3,FALSE)</f>
        <v>6871</v>
      </c>
      <c r="E1535" s="5">
        <f>'90.1 Data-SI'!E1535*Convert!$B$6/Convert!$B$5/$D1535</f>
        <v>0</v>
      </c>
      <c r="F1535" s="5">
        <f>'90.1 Data-SI'!F1535*Convert!$B$7/Convert!$B$5/$D1535</f>
        <v>23.271581041090577</v>
      </c>
      <c r="G1535" s="5">
        <f>'90.1 Data-SI'!G1535*Convert!$B$6/Convert!$B$5/$D1535</f>
        <v>47.530094681349965</v>
      </c>
      <c r="H1535" s="5">
        <f>'90.1 Data-SI'!H1535*Convert!$B$6/Convert!$B$5/$D1535</f>
        <v>99.748797684309253</v>
      </c>
      <c r="I1535" s="5">
        <f>'90.1 Data-SI'!I1535*Convert!$B$6/Convert!$B$5/$D1535</f>
        <v>5.6859938711816165</v>
      </c>
      <c r="J1535" s="5">
        <f>'90.1 Data-SI'!J1535*Convert!$B$6/Convert!$B$5/$D1535</f>
        <v>165.6633071362732</v>
      </c>
      <c r="K1535" s="5">
        <f>'90.1 Data-SI'!K1535*Convert!$B$7/Convert!$B$5/$D1535</f>
        <v>15.821589935154192</v>
      </c>
      <c r="L1535" s="5">
        <f>'90.1 Data-SI'!L1535*Convert!$B$6/Convert!$B$5/$D1535</f>
        <v>3.4722844806675397</v>
      </c>
      <c r="M1535" s="5">
        <f>'90.1 Data-SI'!M1535*Convert!$B$6/Convert!$B$5/$D1535</f>
        <v>63.111843254257018</v>
      </c>
      <c r="N1535" s="5">
        <f>'90.1 Data-SI'!N1535*Convert!$B$6/Convert!$B$5/$D1535</f>
        <v>0.47500646840990307</v>
      </c>
      <c r="O1535" s="5">
        <f>'90.1 Data-SI'!O1535*Convert!$B$6/Convert!$B$5/$D1535</f>
        <v>1.8768645070263101E-2</v>
      </c>
      <c r="P1535" s="5">
        <f>'90.1 Data-SI'!P1535*Convert!$B$6/Convert!$B$5/$D1535</f>
        <v>0.45623782333964008</v>
      </c>
      <c r="Q1535" s="5">
        <f>'90.1 Data-SI'!Q1535*Convert!$B$6/Convert!$B$5/$D1535</f>
        <v>0</v>
      </c>
      <c r="R1535" s="5">
        <f>'90.1 Data-SI'!R1535*Convert!$B$6/Convert!$B$5/$D1535</f>
        <v>0</v>
      </c>
      <c r="S1535" s="5">
        <f>'90.1 Data-SI'!S1535*Convert!$B$6/Convert!$B$5/$D1535</f>
        <v>10.555130257604423</v>
      </c>
      <c r="T1535" s="5">
        <f>'90.1 Data-SI'!T1535*Convert!$B$6/Convert!$B$5/$D1535</f>
        <v>3.3084008473616975</v>
      </c>
      <c r="U1535" s="5">
        <f>'90.1 Data-SI'!U1535*Convert!$B$7/Convert!$B$5/$D1535</f>
        <v>5.5603227736541676</v>
      </c>
      <c r="V1535" s="5">
        <f>'90.1 Data-SI'!V1535*Convert!$B$6/Convert!$B$5/$D1535</f>
        <v>9.8150932259577282</v>
      </c>
      <c r="W1535" s="5">
        <f>'90.1 Data-SI'!W1535*Convert!$B$6/Convert!$B$5/$D1535</f>
        <v>121.65330601655106</v>
      </c>
      <c r="X1535" s="5">
        <f>'90.1 Data-SI'!X1535*Convert!$B$7/Convert!$B$5/$D1535</f>
        <v>23.271581041090577</v>
      </c>
      <c r="Y1535" s="5">
        <f t="shared" si="48"/>
        <v>144.92488705764163</v>
      </c>
      <c r="Z1535" s="5">
        <f>'90.1 Data-SI'!Z1535*Convert!$B$6/Convert!$B$5/$D1535</f>
        <v>130.45905415676191</v>
      </c>
      <c r="AA1535" s="5">
        <f>'90.1 Data-SI'!AA1535*Convert!$B$6/Convert!$B$5/$D1535</f>
        <v>539.82372572324903</v>
      </c>
      <c r="AB1535" s="5">
        <f t="shared" si="49"/>
        <v>670.28277988001093</v>
      </c>
    </row>
    <row r="1536" spans="1:28" x14ac:dyDescent="0.25">
      <c r="A1536" s="95">
        <v>2010</v>
      </c>
      <c r="B1536" s="95" t="s">
        <v>56</v>
      </c>
      <c r="C1536" s="52" t="s">
        <v>15</v>
      </c>
      <c r="D1536" s="5">
        <f>VLOOKUP(B1536,SWH!$A$4:$C$19,3,FALSE)</f>
        <v>6871</v>
      </c>
      <c r="E1536" s="5">
        <f>'90.1 Data-SI'!E1536*Convert!$B$6/Convert!$B$5/$D1536</f>
        <v>0</v>
      </c>
      <c r="F1536" s="5">
        <f>'90.1 Data-SI'!F1536*Convert!$B$7/Convert!$B$5/$D1536</f>
        <v>25.77214864405958</v>
      </c>
      <c r="G1536" s="5">
        <f>'90.1 Data-SI'!G1536*Convert!$B$6/Convert!$B$5/$D1536</f>
        <v>14.041498488009184</v>
      </c>
      <c r="H1536" s="5">
        <f>'90.1 Data-SI'!H1536*Convert!$B$6/Convert!$B$5/$D1536</f>
        <v>100.39152880868059</v>
      </c>
      <c r="I1536" s="5">
        <f>'90.1 Data-SI'!I1536*Convert!$B$6/Convert!$B$5/$D1536</f>
        <v>5.6847135302964134</v>
      </c>
      <c r="J1536" s="5">
        <f>'90.1 Data-SI'!J1536*Convert!$B$6/Convert!$B$5/$D1536</f>
        <v>165.6633071362732</v>
      </c>
      <c r="K1536" s="5">
        <f>'90.1 Data-SI'!K1536*Convert!$B$7/Convert!$B$5/$D1536</f>
        <v>15.821589935154192</v>
      </c>
      <c r="L1536" s="5">
        <f>'90.1 Data-SI'!L1536*Convert!$B$6/Convert!$B$5/$D1536</f>
        <v>3.4722844806675397</v>
      </c>
      <c r="M1536" s="5">
        <f>'90.1 Data-SI'!M1536*Convert!$B$6/Convert!$B$5/$D1536</f>
        <v>52.351858455020292</v>
      </c>
      <c r="N1536" s="5">
        <f>'90.1 Data-SI'!N1536*Convert!$B$6/Convert!$B$5/$D1536</f>
        <v>0.43915692362425007</v>
      </c>
      <c r="O1536" s="5">
        <f>'90.1 Data-SI'!O1536*Convert!$B$6/Convert!$B$5/$D1536</f>
        <v>1.8768645070263101E-2</v>
      </c>
      <c r="P1536" s="5">
        <f>'90.1 Data-SI'!P1536*Convert!$B$6/Convert!$B$5/$D1536</f>
        <v>0.42038827855398697</v>
      </c>
      <c r="Q1536" s="5">
        <f>'90.1 Data-SI'!Q1536*Convert!$B$6/Convert!$B$5/$D1536</f>
        <v>0</v>
      </c>
      <c r="R1536" s="5">
        <f>'90.1 Data-SI'!R1536*Convert!$B$6/Convert!$B$5/$D1536</f>
        <v>0</v>
      </c>
      <c r="S1536" s="5">
        <f>'90.1 Data-SI'!S1536*Convert!$B$6/Convert!$B$5/$D1536</f>
        <v>7.4118933844337711</v>
      </c>
      <c r="T1536" s="5">
        <f>'90.1 Data-SI'!T1536*Convert!$B$6/Convert!$B$5/$D1536</f>
        <v>3.3084008473616975</v>
      </c>
      <c r="U1536" s="5">
        <f>'90.1 Data-SI'!U1536*Convert!$B$7/Convert!$B$5/$D1536</f>
        <v>5.5809198078882272</v>
      </c>
      <c r="V1536" s="5">
        <f>'90.1 Data-SI'!V1536*Convert!$B$6/Convert!$B$5/$D1536</f>
        <v>9.8803906111030244</v>
      </c>
      <c r="W1536" s="5">
        <f>'90.1 Data-SI'!W1536*Convert!$B$6/Convert!$B$5/$D1536</f>
        <v>74.225638606017228</v>
      </c>
      <c r="X1536" s="5">
        <f>'90.1 Data-SI'!X1536*Convert!$B$7/Convert!$B$5/$D1536</f>
        <v>25.77214864405958</v>
      </c>
      <c r="Y1536" s="5">
        <f t="shared" si="48"/>
        <v>99.997787250076811</v>
      </c>
      <c r="Z1536" s="5">
        <f>'90.1 Data-SI'!Z1536*Convert!$B$6/Convert!$B$5/$D1536</f>
        <v>137.82485526932842</v>
      </c>
      <c r="AA1536" s="5">
        <f>'90.1 Data-SI'!AA1536*Convert!$B$6/Convert!$B$5/$D1536</f>
        <v>500.46988793479846</v>
      </c>
      <c r="AB1536" s="5">
        <f t="shared" si="49"/>
        <v>638.29474320412692</v>
      </c>
    </row>
    <row r="1537" spans="1:28" x14ac:dyDescent="0.25">
      <c r="A1537" s="95">
        <v>2010</v>
      </c>
      <c r="B1537" s="95" t="s">
        <v>56</v>
      </c>
      <c r="C1537" s="52" t="s">
        <v>16</v>
      </c>
      <c r="D1537" s="5">
        <f>VLOOKUP(B1537,SWH!$A$4:$C$19,3,FALSE)</f>
        <v>6871</v>
      </c>
      <c r="E1537" s="5">
        <f>'90.1 Data-SI'!E1537*Convert!$B$6/Convert!$B$5/$D1537</f>
        <v>0</v>
      </c>
      <c r="F1537" s="5">
        <f>'90.1 Data-SI'!F1537*Convert!$B$7/Convert!$B$5/$D1537</f>
        <v>63.660174000226405</v>
      </c>
      <c r="G1537" s="5">
        <f>'90.1 Data-SI'!G1537*Convert!$B$6/Convert!$B$5/$D1537</f>
        <v>46.504541632303237</v>
      </c>
      <c r="H1537" s="5">
        <f>'90.1 Data-SI'!H1537*Convert!$B$6/Convert!$B$5/$D1537</f>
        <v>99.933166771778318</v>
      </c>
      <c r="I1537" s="5">
        <f>'90.1 Data-SI'!I1537*Convert!$B$6/Convert!$B$5/$D1537</f>
        <v>5.6834331894112129</v>
      </c>
      <c r="J1537" s="5">
        <f>'90.1 Data-SI'!J1537*Convert!$B$6/Convert!$B$5/$D1537</f>
        <v>165.6633071362732</v>
      </c>
      <c r="K1537" s="5">
        <f>'90.1 Data-SI'!K1537*Convert!$B$7/Convert!$B$5/$D1537</f>
        <v>15.821589935154192</v>
      </c>
      <c r="L1537" s="5">
        <f>'90.1 Data-SI'!L1537*Convert!$B$6/Convert!$B$5/$D1537</f>
        <v>3.4722844806675397</v>
      </c>
      <c r="M1537" s="5">
        <f>'90.1 Data-SI'!M1537*Convert!$B$6/Convert!$B$5/$D1537</f>
        <v>63.763536764824785</v>
      </c>
      <c r="N1537" s="5">
        <f>'90.1 Data-SI'!N1537*Convert!$B$6/Convert!$B$5/$D1537</f>
        <v>0.83222157538123187</v>
      </c>
      <c r="O1537" s="5">
        <f>'90.1 Data-SI'!O1537*Convert!$B$6/Convert!$B$5/$D1537</f>
        <v>1.8768645070263101E-2</v>
      </c>
      <c r="P1537" s="5">
        <f>'90.1 Data-SI'!P1537*Convert!$B$6/Convert!$B$5/$D1537</f>
        <v>0.81345293031096877</v>
      </c>
      <c r="Q1537" s="5">
        <f>'90.1 Data-SI'!Q1537*Convert!$B$6/Convert!$B$5/$D1537</f>
        <v>0</v>
      </c>
      <c r="R1537" s="5">
        <f>'90.1 Data-SI'!R1537*Convert!$B$6/Convert!$B$5/$D1537</f>
        <v>0</v>
      </c>
      <c r="S1537" s="5">
        <f>'90.1 Data-SI'!S1537*Convert!$B$6/Convert!$B$5/$D1537</f>
        <v>11.126162292404471</v>
      </c>
      <c r="T1537" s="5">
        <f>'90.1 Data-SI'!T1537*Convert!$B$6/Convert!$B$5/$D1537</f>
        <v>3.3096811882468993</v>
      </c>
      <c r="U1537" s="5">
        <f>'90.1 Data-SI'!U1537*Convert!$B$7/Convert!$B$5/$D1537</f>
        <v>5.96481346722942</v>
      </c>
      <c r="V1537" s="5">
        <f>'90.1 Data-SI'!V1537*Convert!$B$6/Convert!$B$5/$D1537</f>
        <v>9.8727085657918146</v>
      </c>
      <c r="W1537" s="5">
        <f>'90.1 Data-SI'!W1537*Convert!$B$6/Convert!$B$5/$D1537</f>
        <v>122.20769361984348</v>
      </c>
      <c r="X1537" s="5">
        <f>'90.1 Data-SI'!X1537*Convert!$B$7/Convert!$B$5/$D1537</f>
        <v>63.660174000226405</v>
      </c>
      <c r="Y1537" s="5">
        <f t="shared" si="48"/>
        <v>185.86786762006989</v>
      </c>
      <c r="Z1537" s="5">
        <f>'90.1 Data-SI'!Z1537*Convert!$B$6/Convert!$B$5/$D1537</f>
        <v>249.63958545578032</v>
      </c>
      <c r="AA1537" s="5">
        <f>'90.1 Data-SI'!AA1537*Convert!$B$6/Convert!$B$5/$D1537</f>
        <v>659.79678803020749</v>
      </c>
      <c r="AB1537" s="5">
        <f t="shared" si="49"/>
        <v>909.43637348598782</v>
      </c>
    </row>
    <row r="1538" spans="1:28" x14ac:dyDescent="0.25">
      <c r="A1538" s="95">
        <v>2010</v>
      </c>
      <c r="B1538" s="95" t="s">
        <v>56</v>
      </c>
      <c r="C1538" s="52" t="s">
        <v>9</v>
      </c>
      <c r="D1538" s="5">
        <f>VLOOKUP(B1538,SWH!$A$4:$C$19,3,FALSE)</f>
        <v>6871</v>
      </c>
      <c r="E1538" s="5">
        <f>'90.1 Data-SI'!E1538*Convert!$B$6/Convert!$B$5/$D1538</f>
        <v>0</v>
      </c>
      <c r="F1538" s="5">
        <f>'90.1 Data-SI'!F1538*Convert!$B$7/Convert!$B$5/$D1538</f>
        <v>47.642693122463179</v>
      </c>
      <c r="G1538" s="5">
        <f>'90.1 Data-SI'!G1538*Convert!$B$6/Convert!$B$5/$D1538</f>
        <v>31.97651360791733</v>
      </c>
      <c r="H1538" s="5">
        <f>'90.1 Data-SI'!H1538*Convert!$B$6/Convert!$B$5/$D1538</f>
        <v>100.07912563269134</v>
      </c>
      <c r="I1538" s="5">
        <f>'90.1 Data-SI'!I1538*Convert!$B$6/Convert!$B$5/$D1538</f>
        <v>5.6770314849852035</v>
      </c>
      <c r="J1538" s="5">
        <f>'90.1 Data-SI'!J1538*Convert!$B$6/Convert!$B$5/$D1538</f>
        <v>165.6633071362732</v>
      </c>
      <c r="K1538" s="5">
        <f>'90.1 Data-SI'!K1538*Convert!$B$7/Convert!$B$5/$D1538</f>
        <v>15.821589935154192</v>
      </c>
      <c r="L1538" s="5">
        <f>'90.1 Data-SI'!L1538*Convert!$B$6/Convert!$B$5/$D1538</f>
        <v>3.4722844806675397</v>
      </c>
      <c r="M1538" s="5">
        <f>'90.1 Data-SI'!M1538*Convert!$B$6/Convert!$B$5/$D1538</f>
        <v>64.44083709309659</v>
      </c>
      <c r="N1538" s="5">
        <f>'90.1 Data-SI'!N1538*Convert!$B$6/Convert!$B$5/$D1538</f>
        <v>0.75540112226911826</v>
      </c>
      <c r="O1538" s="5">
        <f>'90.1 Data-SI'!O1538*Convert!$B$6/Convert!$B$5/$D1538</f>
        <v>1.8768645070263101E-2</v>
      </c>
      <c r="P1538" s="5">
        <f>'90.1 Data-SI'!P1538*Convert!$B$6/Convert!$B$5/$D1538</f>
        <v>0.73663247719885516</v>
      </c>
      <c r="Q1538" s="5">
        <f>'90.1 Data-SI'!Q1538*Convert!$B$6/Convert!$B$5/$D1538</f>
        <v>0</v>
      </c>
      <c r="R1538" s="5">
        <f>'90.1 Data-SI'!R1538*Convert!$B$6/Convert!$B$5/$D1538</f>
        <v>0</v>
      </c>
      <c r="S1538" s="5">
        <f>'90.1 Data-SI'!S1538*Convert!$B$6/Convert!$B$5/$D1538</f>
        <v>9.7318710684196059</v>
      </c>
      <c r="T1538" s="5">
        <f>'90.1 Data-SI'!T1538*Convert!$B$6/Convert!$B$5/$D1538</f>
        <v>3.3084008473616975</v>
      </c>
      <c r="U1538" s="5">
        <f>'90.1 Data-SI'!U1538*Convert!$B$7/Convert!$B$5/$D1538</f>
        <v>5.8793576868966184</v>
      </c>
      <c r="V1538" s="5">
        <f>'90.1 Data-SI'!V1538*Convert!$B$6/Convert!$B$5/$D1538</f>
        <v>9.8125325441873255</v>
      </c>
      <c r="W1538" s="5">
        <f>'90.1 Data-SI'!W1538*Convert!$B$6/Convert!$B$5/$D1538</f>
        <v>106.88585424663238</v>
      </c>
      <c r="X1538" s="5">
        <f>'90.1 Data-SI'!X1538*Convert!$B$7/Convert!$B$5/$D1538</f>
        <v>47.642693122463179</v>
      </c>
      <c r="Y1538" s="5">
        <f t="shared" si="48"/>
        <v>154.52854736909555</v>
      </c>
      <c r="Z1538" s="5">
        <f>'90.1 Data-SI'!Z1538*Convert!$B$6/Convert!$B$5/$D1538</f>
        <v>202.59345962903669</v>
      </c>
      <c r="AA1538" s="5">
        <f>'90.1 Data-SI'!AA1538*Convert!$B$6/Convert!$B$5/$D1538</f>
        <v>597.50948430602057</v>
      </c>
      <c r="AB1538" s="5">
        <f t="shared" si="49"/>
        <v>800.10294393505728</v>
      </c>
    </row>
    <row r="1539" spans="1:28" x14ac:dyDescent="0.25">
      <c r="A1539" s="95">
        <v>2010</v>
      </c>
      <c r="B1539" s="95" t="s">
        <v>56</v>
      </c>
      <c r="C1539" s="52" t="s">
        <v>12</v>
      </c>
      <c r="D1539" s="5">
        <f>VLOOKUP(B1539,SWH!$A$4:$C$19,3,FALSE)</f>
        <v>6871</v>
      </c>
      <c r="E1539" s="5">
        <f>'90.1 Data-SI'!E1539*Convert!$B$6/Convert!$B$5/$D1539</f>
        <v>0</v>
      </c>
      <c r="F1539" s="5">
        <f>'90.1 Data-SI'!F1539*Convert!$B$7/Convert!$B$5/$D1539</f>
        <v>80.981841556299429</v>
      </c>
      <c r="G1539" s="5">
        <f>'90.1 Data-SI'!G1539*Convert!$B$6/Convert!$B$5/$D1539</f>
        <v>37.138848057051376</v>
      </c>
      <c r="H1539" s="5">
        <f>'90.1 Data-SI'!H1539*Convert!$B$6/Convert!$B$5/$D1539</f>
        <v>99.689902003589964</v>
      </c>
      <c r="I1539" s="5">
        <f>'90.1 Data-SI'!I1539*Convert!$B$6/Convert!$B$5/$D1539</f>
        <v>5.6859938711816165</v>
      </c>
      <c r="J1539" s="5">
        <f>'90.1 Data-SI'!J1539*Convert!$B$6/Convert!$B$5/$D1539</f>
        <v>165.6633071362732</v>
      </c>
      <c r="K1539" s="5">
        <f>'90.1 Data-SI'!K1539*Convert!$B$7/Convert!$B$5/$D1539</f>
        <v>15.821589935154192</v>
      </c>
      <c r="L1539" s="5">
        <f>'90.1 Data-SI'!L1539*Convert!$B$6/Convert!$B$5/$D1539</f>
        <v>3.4722844806675397</v>
      </c>
      <c r="M1539" s="5">
        <f>'90.1 Data-SI'!M1539*Convert!$B$6/Convert!$B$5/$D1539</f>
        <v>65.815923203803408</v>
      </c>
      <c r="N1539" s="5">
        <f>'90.1 Data-SI'!N1539*Convert!$B$6/Convert!$B$5/$D1539</f>
        <v>1.0729256617991882</v>
      </c>
      <c r="O1539" s="5">
        <f>'90.1 Data-SI'!O1539*Convert!$B$6/Convert!$B$5/$D1539</f>
        <v>1.8768645070263101E-2</v>
      </c>
      <c r="P1539" s="5">
        <f>'90.1 Data-SI'!P1539*Convert!$B$6/Convert!$B$5/$D1539</f>
        <v>1.0541570167289251</v>
      </c>
      <c r="Q1539" s="5">
        <f>'90.1 Data-SI'!Q1539*Convert!$B$6/Convert!$B$5/$D1539</f>
        <v>0</v>
      </c>
      <c r="R1539" s="5">
        <f>'90.1 Data-SI'!R1539*Convert!$B$6/Convert!$B$5/$D1539</f>
        <v>0</v>
      </c>
      <c r="S1539" s="5">
        <f>'90.1 Data-SI'!S1539*Convert!$B$6/Convert!$B$5/$D1539</f>
        <v>10.446301282362263</v>
      </c>
      <c r="T1539" s="5">
        <f>'90.1 Data-SI'!T1539*Convert!$B$6/Convert!$B$5/$D1539</f>
        <v>3.3096811882468993</v>
      </c>
      <c r="U1539" s="5">
        <f>'90.1 Data-SI'!U1539*Convert!$B$7/Convert!$B$5/$D1539</f>
        <v>6.27727485890781</v>
      </c>
      <c r="V1539" s="5">
        <f>'90.1 Data-SI'!V1539*Convert!$B$6/Convert!$B$5/$D1539</f>
        <v>9.8509427707433801</v>
      </c>
      <c r="W1539" s="5">
        <f>'90.1 Data-SI'!W1539*Convert!$B$6/Convert!$B$5/$D1539</f>
        <v>114.45522955994596</v>
      </c>
      <c r="X1539" s="5">
        <f>'90.1 Data-SI'!X1539*Convert!$B$7/Convert!$B$5/$D1539</f>
        <v>80.981841556299429</v>
      </c>
      <c r="Y1539" s="5">
        <f t="shared" ref="Y1539:Y1602" si="50">SUM(W1539:X1539)</f>
        <v>195.43707111624539</v>
      </c>
      <c r="Z1539" s="5">
        <f>'90.1 Data-SI'!Z1539*Convert!$B$6/Convert!$B$5/$D1539</f>
        <v>301.15922233541937</v>
      </c>
      <c r="AA1539" s="5">
        <f>'90.1 Data-SI'!AA1539*Convert!$B$6/Convert!$B$5/$D1539</f>
        <v>703.30533199113813</v>
      </c>
      <c r="AB1539" s="5">
        <f t="shared" ref="AB1539:AB1602" si="51">SUM(Z1539:AA1539)</f>
        <v>1004.4645543265575</v>
      </c>
    </row>
    <row r="1540" spans="1:28" x14ac:dyDescent="0.25">
      <c r="A1540" s="95">
        <v>2010</v>
      </c>
      <c r="B1540" s="95" t="s">
        <v>56</v>
      </c>
      <c r="C1540" s="52" t="s">
        <v>8</v>
      </c>
      <c r="D1540" s="5">
        <f>VLOOKUP(B1540,SWH!$A$4:$C$19,3,FALSE)</f>
        <v>6871</v>
      </c>
      <c r="E1540" s="5">
        <f>'90.1 Data-SI'!E1540*Convert!$B$6/Convert!$B$5/$D1540</f>
        <v>0</v>
      </c>
      <c r="F1540" s="5">
        <f>'90.1 Data-SI'!F1540*Convert!$B$7/Convert!$B$5/$D1540</f>
        <v>153.20074063293396</v>
      </c>
      <c r="G1540" s="5">
        <f>'90.1 Data-SI'!G1540*Convert!$B$6/Convert!$B$5/$D1540</f>
        <v>15.671372434871198</v>
      </c>
      <c r="H1540" s="5">
        <f>'90.1 Data-SI'!H1540*Convert!$B$6/Convert!$B$5/$D1540</f>
        <v>102.74863637833728</v>
      </c>
      <c r="I1540" s="5">
        <f>'90.1 Data-SI'!I1540*Convert!$B$6/Convert!$B$5/$D1540</f>
        <v>5.7218434159672693</v>
      </c>
      <c r="J1540" s="5">
        <f>'90.1 Data-SI'!J1540*Convert!$B$6/Convert!$B$5/$D1540</f>
        <v>165.6633071362732</v>
      </c>
      <c r="K1540" s="5">
        <f>'90.1 Data-SI'!K1540*Convert!$B$7/Convert!$B$5/$D1540</f>
        <v>15.821589935154192</v>
      </c>
      <c r="L1540" s="5">
        <f>'90.1 Data-SI'!L1540*Convert!$B$6/Convert!$B$5/$D1540</f>
        <v>3.4735648215527415</v>
      </c>
      <c r="M1540" s="5">
        <f>'90.1 Data-SI'!M1540*Convert!$B$6/Convert!$B$5/$D1540</f>
        <v>72.458331716230845</v>
      </c>
      <c r="N1540" s="5">
        <f>'90.1 Data-SI'!N1540*Convert!$B$6/Convert!$B$5/$D1540</f>
        <v>1.8513729200019406</v>
      </c>
      <c r="O1540" s="5">
        <f>'90.1 Data-SI'!O1540*Convert!$B$6/Convert!$B$5/$D1540</f>
        <v>1.8768645070263101E-2</v>
      </c>
      <c r="P1540" s="5">
        <f>'90.1 Data-SI'!P1540*Convert!$B$6/Convert!$B$5/$D1540</f>
        <v>1.8326042749316775</v>
      </c>
      <c r="Q1540" s="5">
        <f>'90.1 Data-SI'!Q1540*Convert!$B$6/Convert!$B$5/$D1540</f>
        <v>0</v>
      </c>
      <c r="R1540" s="5">
        <f>'90.1 Data-SI'!R1540*Convert!$B$6/Convert!$B$5/$D1540</f>
        <v>0</v>
      </c>
      <c r="S1540" s="5">
        <f>'90.1 Data-SI'!S1540*Convert!$B$6/Convert!$B$5/$D1540</f>
        <v>11.704876372515727</v>
      </c>
      <c r="T1540" s="5">
        <f>'90.1 Data-SI'!T1540*Convert!$B$6/Convert!$B$5/$D1540</f>
        <v>3.3122418700173029</v>
      </c>
      <c r="U1540" s="5">
        <f>'90.1 Data-SI'!U1540*Convert!$B$7/Convert!$B$5/$D1540</f>
        <v>6.6664273355002512</v>
      </c>
      <c r="V1540" s="5">
        <f>'90.1 Data-SI'!V1540*Convert!$B$6/Convert!$B$5/$D1540</f>
        <v>9.7754026585164695</v>
      </c>
      <c r="W1540" s="5">
        <f>'90.1 Data-SI'!W1540*Convert!$B$6/Convert!$B$5/$D1540</f>
        <v>101.66718479854944</v>
      </c>
      <c r="X1540" s="5">
        <f>'90.1 Data-SI'!X1540*Convert!$B$7/Convert!$B$5/$D1540</f>
        <v>153.20074063293396</v>
      </c>
      <c r="Y1540" s="5">
        <f t="shared" si="50"/>
        <v>254.8679254314834</v>
      </c>
      <c r="Z1540" s="5">
        <f>'90.1 Data-SI'!Z1540*Convert!$B$6/Convert!$B$5/$D1540</f>
        <v>513.289941218325</v>
      </c>
      <c r="AA1540" s="5">
        <f>'90.1 Data-SI'!AA1540*Convert!$B$6/Convert!$B$5/$D1540</f>
        <v>905.67089094260905</v>
      </c>
      <c r="AB1540" s="5">
        <f t="shared" si="51"/>
        <v>1418.9608321609339</v>
      </c>
    </row>
    <row r="1541" spans="1:28" x14ac:dyDescent="0.25">
      <c r="A1541" s="95">
        <v>2013</v>
      </c>
      <c r="B1541" s="95" t="s">
        <v>56</v>
      </c>
      <c r="C1541" s="52" t="s">
        <v>10</v>
      </c>
      <c r="D1541" s="5">
        <f>VLOOKUP(B1541,SWH!$A$4:$C$19,3,FALSE)</f>
        <v>6871</v>
      </c>
      <c r="E1541" s="5">
        <f>'90.1 Data-SI'!E1541*Convert!$B$6/Convert!$B$5/$D1541</f>
        <v>0</v>
      </c>
      <c r="F1541" s="5">
        <f>'90.1 Data-SI'!F1541*Convert!$B$7/Convert!$B$5/$D1541</f>
        <v>0.20728504665340647</v>
      </c>
      <c r="G1541" s="5">
        <f>'90.1 Data-SI'!G1541*Convert!$B$6/Convert!$B$5/$D1541</f>
        <v>282.32668825498473</v>
      </c>
      <c r="H1541" s="5">
        <f>'90.1 Data-SI'!H1541*Convert!$B$6/Convert!$B$5/$D1541</f>
        <v>85.599750561943111</v>
      </c>
      <c r="I1541" s="5">
        <f>'90.1 Data-SI'!I1541*Convert!$B$6/Convert!$B$5/$D1541</f>
        <v>5.6859938711816165</v>
      </c>
      <c r="J1541" s="5">
        <f>'90.1 Data-SI'!J1541*Convert!$B$6/Convert!$B$5/$D1541</f>
        <v>146.47995965329321</v>
      </c>
      <c r="K1541" s="5">
        <f>'90.1 Data-SI'!K1541*Convert!$B$7/Convert!$B$5/$D1541</f>
        <v>15.821589935154192</v>
      </c>
      <c r="L1541" s="5">
        <f>'90.1 Data-SI'!L1541*Convert!$B$6/Convert!$B$5/$D1541</f>
        <v>3.0958642604181823</v>
      </c>
      <c r="M1541" s="5">
        <f>'90.1 Data-SI'!M1541*Convert!$B$6/Convert!$B$5/$D1541</f>
        <v>58.316966639175924</v>
      </c>
      <c r="N1541" s="5">
        <f>'90.1 Data-SI'!N1541*Convert!$B$6/Convert!$B$5/$D1541</f>
        <v>2.0485454163230322E-2</v>
      </c>
      <c r="O1541" s="5">
        <f>'90.1 Data-SI'!O1541*Convert!$B$6/Convert!$B$5/$D1541</f>
        <v>1.8768645070263101E-2</v>
      </c>
      <c r="P1541" s="5">
        <f>'90.1 Data-SI'!P1541*Convert!$B$6/Convert!$B$5/$D1541</f>
        <v>1.7168090929672217E-3</v>
      </c>
      <c r="Q1541" s="5">
        <f>'90.1 Data-SI'!Q1541*Convert!$B$6/Convert!$B$5/$D1541</f>
        <v>0</v>
      </c>
      <c r="R1541" s="5">
        <f>'90.1 Data-SI'!R1541*Convert!$B$6/Convert!$B$5/$D1541</f>
        <v>0</v>
      </c>
      <c r="S1541" s="5">
        <f>'90.1 Data-SI'!S1541*Convert!$B$6/Convert!$B$5/$D1541</f>
        <v>19.383080661071489</v>
      </c>
      <c r="T1541" s="5">
        <f>'90.1 Data-SI'!T1541*Convert!$B$6/Convert!$B$5/$D1541</f>
        <v>3.3071205064764952</v>
      </c>
      <c r="U1541" s="5">
        <f>'90.1 Data-SI'!U1541*Convert!$B$7/Convert!$B$5/$D1541</f>
        <v>3.6320897815294559</v>
      </c>
      <c r="V1541" s="5">
        <f>'90.1 Data-SI'!V1541*Convert!$B$6/Convert!$B$5/$D1541</f>
        <v>8.2978892769934838</v>
      </c>
      <c r="W1541" s="5">
        <f>'90.1 Data-SI'!W1541*Convert!$B$6/Convert!$B$5/$D1541</f>
        <v>360.02845236432518</v>
      </c>
      <c r="X1541" s="5">
        <f>'90.1 Data-SI'!X1541*Convert!$B$7/Convert!$B$5/$D1541</f>
        <v>0.20728504665340647</v>
      </c>
      <c r="Y1541" s="5">
        <f t="shared" si="50"/>
        <v>360.23573741097857</v>
      </c>
      <c r="Z1541" s="5">
        <f>'90.1 Data-SI'!Z1541*Convert!$B$6/Convert!$B$5/$D1541</f>
        <v>57.442493814583024</v>
      </c>
      <c r="AA1541" s="5">
        <f>'90.1 Data-SI'!AA1541*Convert!$B$6/Convert!$B$5/$D1541</f>
        <v>669.95501261339916</v>
      </c>
      <c r="AB1541" s="5">
        <f t="shared" si="51"/>
        <v>727.39750642798219</v>
      </c>
    </row>
    <row r="1542" spans="1:28" x14ac:dyDescent="0.25">
      <c r="A1542" s="95">
        <v>2013</v>
      </c>
      <c r="B1542" s="95" t="s">
        <v>56</v>
      </c>
      <c r="C1542" s="52" t="s">
        <v>6</v>
      </c>
      <c r="D1542" s="5">
        <f>VLOOKUP(B1542,SWH!$A$4:$C$19,3,FALSE)</f>
        <v>6871</v>
      </c>
      <c r="E1542" s="5">
        <f>'90.1 Data-SI'!E1542*Convert!$B$6/Convert!$B$5/$D1542</f>
        <v>0</v>
      </c>
      <c r="F1542" s="5">
        <f>'90.1 Data-SI'!F1542*Convert!$B$7/Convert!$B$5/$D1542</f>
        <v>0.32692313911932602</v>
      </c>
      <c r="G1542" s="5">
        <f>'90.1 Data-SI'!G1542*Convert!$B$6/Convert!$B$5/$D1542</f>
        <v>249.8137118161678</v>
      </c>
      <c r="H1542" s="5">
        <f>'90.1 Data-SI'!H1542*Convert!$B$6/Convert!$B$5/$D1542</f>
        <v>86.818635084655313</v>
      </c>
      <c r="I1542" s="5">
        <f>'90.1 Data-SI'!I1542*Convert!$B$6/Convert!$B$5/$D1542</f>
        <v>5.6847135302964134</v>
      </c>
      <c r="J1542" s="5">
        <f>'90.1 Data-SI'!J1542*Convert!$B$6/Convert!$B$5/$D1542</f>
        <v>146.47995965329321</v>
      </c>
      <c r="K1542" s="5">
        <f>'90.1 Data-SI'!K1542*Convert!$B$7/Convert!$B$5/$D1542</f>
        <v>15.821589935154192</v>
      </c>
      <c r="L1542" s="5">
        <f>'90.1 Data-SI'!L1542*Convert!$B$6/Convert!$B$5/$D1542</f>
        <v>3.097144601303385</v>
      </c>
      <c r="M1542" s="5">
        <f>'90.1 Data-SI'!M1542*Convert!$B$6/Convert!$B$5/$D1542</f>
        <v>69.517388702922105</v>
      </c>
      <c r="N1542" s="5">
        <f>'90.1 Data-SI'!N1542*Convert!$B$6/Convert!$B$5/$D1542</f>
        <v>2.304613593363411E-2</v>
      </c>
      <c r="O1542" s="5">
        <f>'90.1 Data-SI'!O1542*Convert!$B$6/Convert!$B$5/$D1542</f>
        <v>1.8768645070263101E-2</v>
      </c>
      <c r="P1542" s="5">
        <f>'90.1 Data-SI'!P1542*Convert!$B$6/Convert!$B$5/$D1542</f>
        <v>4.2774908633710111E-3</v>
      </c>
      <c r="Q1542" s="5">
        <f>'90.1 Data-SI'!Q1542*Convert!$B$6/Convert!$B$5/$D1542</f>
        <v>0</v>
      </c>
      <c r="R1542" s="5">
        <f>'90.1 Data-SI'!R1542*Convert!$B$6/Convert!$B$5/$D1542</f>
        <v>0</v>
      </c>
      <c r="S1542" s="5">
        <f>'90.1 Data-SI'!S1542*Convert!$B$6/Convert!$B$5/$D1542</f>
        <v>16.471585488122383</v>
      </c>
      <c r="T1542" s="5">
        <f>'90.1 Data-SI'!T1542*Convert!$B$6/Convert!$B$5/$D1542</f>
        <v>3.3071205064764952</v>
      </c>
      <c r="U1542" s="5">
        <f>'90.1 Data-SI'!U1542*Convert!$B$7/Convert!$B$5/$D1542</f>
        <v>3.7228043791135046</v>
      </c>
      <c r="V1542" s="5">
        <f>'90.1 Data-SI'!V1542*Convert!$B$6/Convert!$B$5/$D1542</f>
        <v>8.2415542780445996</v>
      </c>
      <c r="W1542" s="5">
        <f>'90.1 Data-SI'!W1542*Convert!$B$6/Convert!$B$5/$D1542</f>
        <v>335.80696349807567</v>
      </c>
      <c r="X1542" s="5">
        <f>'90.1 Data-SI'!X1542*Convert!$B$7/Convert!$B$5/$D1542</f>
        <v>0.32692313911932602</v>
      </c>
      <c r="Y1542" s="5">
        <f t="shared" si="50"/>
        <v>336.13388663719502</v>
      </c>
      <c r="Z1542" s="5">
        <f>'90.1 Data-SI'!Z1542*Convert!$B$6/Convert!$B$5/$D1542</f>
        <v>58.055777098594746</v>
      </c>
      <c r="AA1542" s="5">
        <f>'90.1 Data-SI'!AA1542*Convert!$B$6/Convert!$B$5/$D1542</f>
        <v>647.51063689580997</v>
      </c>
      <c r="AB1542" s="5">
        <f t="shared" si="51"/>
        <v>705.56641399440468</v>
      </c>
    </row>
    <row r="1543" spans="1:28" x14ac:dyDescent="0.25">
      <c r="A1543" s="95">
        <v>2013</v>
      </c>
      <c r="B1543" s="95" t="s">
        <v>56</v>
      </c>
      <c r="C1543" s="52" t="s">
        <v>11</v>
      </c>
      <c r="D1543" s="5">
        <f>VLOOKUP(B1543,SWH!$A$4:$C$19,3,FALSE)</f>
        <v>6871</v>
      </c>
      <c r="E1543" s="5">
        <f>'90.1 Data-SI'!E1543*Convert!$B$6/Convert!$B$5/$D1543</f>
        <v>0</v>
      </c>
      <c r="F1543" s="5">
        <f>'90.1 Data-SI'!F1543*Convert!$B$7/Convert!$B$5/$D1543</f>
        <v>1.1394104044373294E-2</v>
      </c>
      <c r="G1543" s="5">
        <f>'90.1 Data-SI'!G1543*Convert!$B$6/Convert!$B$5/$D1543</f>
        <v>179.64975096621876</v>
      </c>
      <c r="H1543" s="5">
        <f>'90.1 Data-SI'!H1543*Convert!$B$6/Convert!$B$5/$D1543</f>
        <v>88.402416759650066</v>
      </c>
      <c r="I1543" s="5">
        <f>'90.1 Data-SI'!I1543*Convert!$B$6/Convert!$B$5/$D1543</f>
        <v>5.6859938711816165</v>
      </c>
      <c r="J1543" s="5">
        <f>'90.1 Data-SI'!J1543*Convert!$B$6/Convert!$B$5/$D1543</f>
        <v>146.47995965329321</v>
      </c>
      <c r="K1543" s="5">
        <f>'90.1 Data-SI'!K1543*Convert!$B$7/Convert!$B$5/$D1543</f>
        <v>15.821589935154192</v>
      </c>
      <c r="L1543" s="5">
        <f>'90.1 Data-SI'!L1543*Convert!$B$6/Convert!$B$5/$D1543</f>
        <v>3.097144601303385</v>
      </c>
      <c r="M1543" s="5">
        <f>'90.1 Data-SI'!M1543*Convert!$B$6/Convert!$B$5/$D1543</f>
        <v>56.836892575882537</v>
      </c>
      <c r="N1543" s="5">
        <f>'90.1 Data-SI'!N1543*Convert!$B$6/Convert!$B$5/$D1543</f>
        <v>1.9205113278028429E-2</v>
      </c>
      <c r="O1543" s="5">
        <f>'90.1 Data-SI'!O1543*Convert!$B$6/Convert!$B$5/$D1543</f>
        <v>1.8768645070263101E-2</v>
      </c>
      <c r="P1543" s="5">
        <f>'90.1 Data-SI'!P1543*Convert!$B$6/Convert!$B$5/$D1543</f>
        <v>4.3646820776532547E-4</v>
      </c>
      <c r="Q1543" s="5">
        <f>'90.1 Data-SI'!Q1543*Convert!$B$6/Convert!$B$5/$D1543</f>
        <v>0</v>
      </c>
      <c r="R1543" s="5">
        <f>'90.1 Data-SI'!R1543*Convert!$B$6/Convert!$B$5/$D1543</f>
        <v>0</v>
      </c>
      <c r="S1543" s="5">
        <f>'90.1 Data-SI'!S1543*Convert!$B$6/Convert!$B$5/$D1543</f>
        <v>15.695698911690034</v>
      </c>
      <c r="T1543" s="5">
        <f>'90.1 Data-SI'!T1543*Convert!$B$6/Convert!$B$5/$D1543</f>
        <v>3.3071205064764952</v>
      </c>
      <c r="U1543" s="5">
        <f>'90.1 Data-SI'!U1543*Convert!$B$7/Convert!$B$5/$D1543</f>
        <v>3.9186953217225384</v>
      </c>
      <c r="V1543" s="5">
        <f>'90.1 Data-SI'!V1543*Convert!$B$6/Convert!$B$5/$D1543</f>
        <v>8.2108260967997531</v>
      </c>
      <c r="W1543" s="5">
        <f>'90.1 Data-SI'!W1543*Convert!$B$6/Convert!$B$5/$D1543</f>
        <v>252.1827789219991</v>
      </c>
      <c r="X1543" s="5">
        <f>'90.1 Data-SI'!X1543*Convert!$B$7/Convert!$B$5/$D1543</f>
        <v>1.1394104044373294E-2</v>
      </c>
      <c r="Y1543" s="5">
        <f t="shared" si="50"/>
        <v>252.19417302604347</v>
      </c>
      <c r="Z1543" s="5">
        <f>'90.1 Data-SI'!Z1543*Convert!$B$6/Convert!$B$5/$D1543</f>
        <v>57.706244036934621</v>
      </c>
      <c r="AA1543" s="5">
        <f>'90.1 Data-SI'!AA1543*Convert!$B$6/Convert!$B$5/$D1543</f>
        <v>565.09125309270837</v>
      </c>
      <c r="AB1543" s="5">
        <f t="shared" si="51"/>
        <v>622.79749712964303</v>
      </c>
    </row>
    <row r="1544" spans="1:28" x14ac:dyDescent="0.25">
      <c r="A1544" s="95">
        <v>2013</v>
      </c>
      <c r="B1544" s="95" t="s">
        <v>56</v>
      </c>
      <c r="C1544" s="52" t="s">
        <v>13</v>
      </c>
      <c r="D1544" s="5">
        <f>VLOOKUP(B1544,SWH!$A$4:$C$19,3,FALSE)</f>
        <v>6871</v>
      </c>
      <c r="E1544" s="5">
        <f>'90.1 Data-SI'!E1544*Convert!$B$6/Convert!$B$5/$D1544</f>
        <v>0</v>
      </c>
      <c r="F1544" s="5">
        <f>'90.1 Data-SI'!F1544*Convert!$B$7/Convert!$B$5/$D1544</f>
        <v>1.6525833212050649</v>
      </c>
      <c r="G1544" s="5">
        <f>'90.1 Data-SI'!G1544*Convert!$B$6/Convert!$B$5/$D1544</f>
        <v>203.89300562751663</v>
      </c>
      <c r="H1544" s="5">
        <f>'90.1 Data-SI'!H1544*Convert!$B$6/Convert!$B$5/$D1544</f>
        <v>88.248775853425826</v>
      </c>
      <c r="I1544" s="5">
        <f>'90.1 Data-SI'!I1544*Convert!$B$6/Convert!$B$5/$D1544</f>
        <v>5.6770314849852035</v>
      </c>
      <c r="J1544" s="5">
        <f>'90.1 Data-SI'!J1544*Convert!$B$6/Convert!$B$5/$D1544</f>
        <v>146.47995965329321</v>
      </c>
      <c r="K1544" s="5">
        <f>'90.1 Data-SI'!K1544*Convert!$B$7/Convert!$B$5/$D1544</f>
        <v>15.821589935154192</v>
      </c>
      <c r="L1544" s="5">
        <f>'90.1 Data-SI'!L1544*Convert!$B$6/Convert!$B$5/$D1544</f>
        <v>3.097144601303385</v>
      </c>
      <c r="M1544" s="5">
        <f>'90.1 Data-SI'!M1544*Convert!$B$6/Convert!$B$5/$D1544</f>
        <v>56.150629861414316</v>
      </c>
      <c r="N1544" s="5">
        <f>'90.1 Data-SI'!N1544*Convert!$B$6/Convert!$B$5/$D1544</f>
        <v>3.7129885670854956E-2</v>
      </c>
      <c r="O1544" s="5">
        <f>'90.1 Data-SI'!O1544*Convert!$B$6/Convert!$B$5/$D1544</f>
        <v>1.8768645070263101E-2</v>
      </c>
      <c r="P1544" s="5">
        <f>'90.1 Data-SI'!P1544*Convert!$B$6/Convert!$B$5/$D1544</f>
        <v>1.8361240600591855E-2</v>
      </c>
      <c r="Q1544" s="5">
        <f>'90.1 Data-SI'!Q1544*Convert!$B$6/Convert!$B$5/$D1544</f>
        <v>0</v>
      </c>
      <c r="R1544" s="5">
        <f>'90.1 Data-SI'!R1544*Convert!$B$6/Convert!$B$5/$D1544</f>
        <v>0</v>
      </c>
      <c r="S1544" s="5">
        <f>'90.1 Data-SI'!S1544*Convert!$B$6/Convert!$B$5/$D1544</f>
        <v>14.992791765714193</v>
      </c>
      <c r="T1544" s="5">
        <f>'90.1 Data-SI'!T1544*Convert!$B$6/Convert!$B$5/$D1544</f>
        <v>3.3071205064764952</v>
      </c>
      <c r="U1544" s="5">
        <f>'90.1 Data-SI'!U1544*Convert!$B$7/Convert!$B$5/$D1544</f>
        <v>4.049289283461893</v>
      </c>
      <c r="V1544" s="5">
        <f>'90.1 Data-SI'!V1544*Convert!$B$6/Convert!$B$5/$D1544</f>
        <v>8.1954620061773316</v>
      </c>
      <c r="W1544" s="5">
        <f>'90.1 Data-SI'!W1544*Convert!$B$6/Convert!$B$5/$D1544</f>
        <v>275.0547884952457</v>
      </c>
      <c r="X1544" s="5">
        <f>'90.1 Data-SI'!X1544*Convert!$B$7/Convert!$B$5/$D1544</f>
        <v>1.6525833212050649</v>
      </c>
      <c r="Y1544" s="5">
        <f t="shared" si="50"/>
        <v>276.70737181645075</v>
      </c>
      <c r="Z1544" s="5">
        <f>'90.1 Data-SI'!Z1544*Convert!$B$6/Convert!$B$5/$D1544</f>
        <v>62.882662235805874</v>
      </c>
      <c r="AA1544" s="5">
        <f>'90.1 Data-SI'!AA1544*Convert!$B$6/Convert!$B$5/$D1544</f>
        <v>592.96299382266852</v>
      </c>
      <c r="AB1544" s="5">
        <f t="shared" si="51"/>
        <v>655.84565605847445</v>
      </c>
    </row>
    <row r="1545" spans="1:28" x14ac:dyDescent="0.25">
      <c r="A1545" s="95">
        <v>2013</v>
      </c>
      <c r="B1545" s="95" t="s">
        <v>56</v>
      </c>
      <c r="C1545" s="52" t="s">
        <v>19</v>
      </c>
      <c r="D1545" s="5">
        <f>VLOOKUP(B1545,SWH!$A$4:$C$19,3,FALSE)</f>
        <v>6871</v>
      </c>
      <c r="E1545" s="5">
        <f>'90.1 Data-SI'!E1545*Convert!$B$6/Convert!$B$5/$D1545</f>
        <v>0</v>
      </c>
      <c r="F1545" s="5">
        <f>'90.1 Data-SI'!F1545*Convert!$B$7/Convert!$B$5/$D1545</f>
        <v>1.4159365448988503</v>
      </c>
      <c r="G1545" s="5">
        <f>'90.1 Data-SI'!G1545*Convert!$B$6/Convert!$B$5/$D1545</f>
        <v>137.55726402432123</v>
      </c>
      <c r="H1545" s="5">
        <f>'90.1 Data-SI'!H1545*Convert!$B$6/Convert!$B$5/$D1545</f>
        <v>88.662325959346035</v>
      </c>
      <c r="I1545" s="5">
        <f>'90.1 Data-SI'!I1545*Convert!$B$6/Convert!$B$5/$D1545</f>
        <v>5.674470803214799</v>
      </c>
      <c r="J1545" s="5">
        <f>'90.1 Data-SI'!J1545*Convert!$B$6/Convert!$B$5/$D1545</f>
        <v>146.47995965329321</v>
      </c>
      <c r="K1545" s="5">
        <f>'90.1 Data-SI'!K1545*Convert!$B$7/Convert!$B$5/$D1545</f>
        <v>15.821589935154192</v>
      </c>
      <c r="L1545" s="5">
        <f>'90.1 Data-SI'!L1545*Convert!$B$6/Convert!$B$5/$D1545</f>
        <v>3.097144601303385</v>
      </c>
      <c r="M1545" s="5">
        <f>'90.1 Data-SI'!M1545*Convert!$B$6/Convert!$B$5/$D1545</f>
        <v>51.963915166804121</v>
      </c>
      <c r="N1545" s="5">
        <f>'90.1 Data-SI'!N1545*Convert!$B$6/Convert!$B$5/$D1545</f>
        <v>4.4811930982066331E-2</v>
      </c>
      <c r="O1545" s="5">
        <f>'90.1 Data-SI'!O1545*Convert!$B$6/Convert!$B$5/$D1545</f>
        <v>1.8768645070263101E-2</v>
      </c>
      <c r="P1545" s="5">
        <f>'90.1 Data-SI'!P1545*Convert!$B$6/Convert!$B$5/$D1545</f>
        <v>2.6043285911803223E-2</v>
      </c>
      <c r="Q1545" s="5">
        <f>'90.1 Data-SI'!Q1545*Convert!$B$6/Convert!$B$5/$D1545</f>
        <v>0</v>
      </c>
      <c r="R1545" s="5">
        <f>'90.1 Data-SI'!R1545*Convert!$B$6/Convert!$B$5/$D1545</f>
        <v>0</v>
      </c>
      <c r="S1545" s="5">
        <f>'90.1 Data-SI'!S1545*Convert!$B$6/Convert!$B$5/$D1545</f>
        <v>9.1813244877827902</v>
      </c>
      <c r="T1545" s="5">
        <f>'90.1 Data-SI'!T1545*Convert!$B$6/Convert!$B$5/$D1545</f>
        <v>3.3071205064764952</v>
      </c>
      <c r="U1545" s="5">
        <f>'90.1 Data-SI'!U1545*Convert!$B$7/Convert!$B$5/$D1545</f>
        <v>4.3047801549184177</v>
      </c>
      <c r="V1545" s="5">
        <f>'90.1 Data-SI'!V1545*Convert!$B$6/Convert!$B$5/$D1545</f>
        <v>8.198022687947736</v>
      </c>
      <c r="W1545" s="5">
        <f>'90.1 Data-SI'!W1545*Convert!$B$6/Convert!$B$5/$D1545</f>
        <v>198.72854696481997</v>
      </c>
      <c r="X1545" s="5">
        <f>'90.1 Data-SI'!X1545*Convert!$B$7/Convert!$B$5/$D1545</f>
        <v>1.4159365448988503</v>
      </c>
      <c r="Y1545" s="5">
        <f t="shared" si="50"/>
        <v>200.14448350971881</v>
      </c>
      <c r="Z1545" s="5">
        <f>'90.1 Data-SI'!Z1545*Convert!$B$6/Convert!$B$5/$D1545</f>
        <v>62.937716893869563</v>
      </c>
      <c r="AA1545" s="5">
        <f>'90.1 Data-SI'!AA1545*Convert!$B$6/Convert!$B$5/$D1545</f>
        <v>517.10663739711185</v>
      </c>
      <c r="AB1545" s="5">
        <f t="shared" si="51"/>
        <v>580.04435429098146</v>
      </c>
    </row>
    <row r="1546" spans="1:28" x14ac:dyDescent="0.25">
      <c r="A1546" s="95">
        <v>2013</v>
      </c>
      <c r="B1546" s="95" t="s">
        <v>56</v>
      </c>
      <c r="C1546" s="52" t="s">
        <v>20</v>
      </c>
      <c r="D1546" s="5">
        <f>VLOOKUP(B1546,SWH!$A$4:$C$19,3,FALSE)</f>
        <v>6871</v>
      </c>
      <c r="E1546" s="5">
        <f>'90.1 Data-SI'!E1546*Convert!$B$6/Convert!$B$5/$D1546</f>
        <v>0</v>
      </c>
      <c r="F1546" s="5">
        <f>'90.1 Data-SI'!F1546*Convert!$B$7/Convert!$B$5/$D1546</f>
        <v>1.4654570740147803</v>
      </c>
      <c r="G1546" s="5">
        <f>'90.1 Data-SI'!G1546*Convert!$B$6/Convert!$B$5/$D1546</f>
        <v>115.76970318084057</v>
      </c>
      <c r="H1546" s="5">
        <f>'90.1 Data-SI'!H1546*Convert!$B$6/Convert!$B$5/$D1546</f>
        <v>89.722448212293216</v>
      </c>
      <c r="I1546" s="5">
        <f>'90.1 Data-SI'!I1546*Convert!$B$6/Convert!$B$5/$D1546</f>
        <v>5.6795921667556062</v>
      </c>
      <c r="J1546" s="5">
        <f>'90.1 Data-SI'!J1546*Convert!$B$6/Convert!$B$5/$D1546</f>
        <v>146.47995965329321</v>
      </c>
      <c r="K1546" s="5">
        <f>'90.1 Data-SI'!K1546*Convert!$B$7/Convert!$B$5/$D1546</f>
        <v>15.821589935154192</v>
      </c>
      <c r="L1546" s="5">
        <f>'90.1 Data-SI'!L1546*Convert!$B$6/Convert!$B$5/$D1546</f>
        <v>3.0984249421885863</v>
      </c>
      <c r="M1546" s="5">
        <f>'90.1 Data-SI'!M1546*Convert!$B$6/Convert!$B$5/$D1546</f>
        <v>56.899629279257432</v>
      </c>
      <c r="N1546" s="5">
        <f>'90.1 Data-SI'!N1546*Convert!$B$6/Convert!$B$5/$D1546</f>
        <v>4.7372612752470122E-2</v>
      </c>
      <c r="O1546" s="5">
        <f>'90.1 Data-SI'!O1546*Convert!$B$6/Convert!$B$5/$D1546</f>
        <v>1.8768645070263101E-2</v>
      </c>
      <c r="P1546" s="5">
        <f>'90.1 Data-SI'!P1546*Convert!$B$6/Convert!$B$5/$D1546</f>
        <v>2.8603967682207018E-2</v>
      </c>
      <c r="Q1546" s="5">
        <f>'90.1 Data-SI'!Q1546*Convert!$B$6/Convert!$B$5/$D1546</f>
        <v>0</v>
      </c>
      <c r="R1546" s="5">
        <f>'90.1 Data-SI'!R1546*Convert!$B$6/Convert!$B$5/$D1546</f>
        <v>0</v>
      </c>
      <c r="S1546" s="5">
        <f>'90.1 Data-SI'!S1546*Convert!$B$6/Convert!$B$5/$D1546</f>
        <v>7.2877003185691871</v>
      </c>
      <c r="T1546" s="5">
        <f>'90.1 Data-SI'!T1546*Convert!$B$6/Convert!$B$5/$D1546</f>
        <v>3.3084008473616975</v>
      </c>
      <c r="U1546" s="5">
        <f>'90.1 Data-SI'!U1546*Convert!$B$7/Convert!$B$5/$D1546</f>
        <v>4.3586830317437215</v>
      </c>
      <c r="V1546" s="5">
        <f>'90.1 Data-SI'!V1546*Convert!$B$6/Convert!$B$5/$D1546</f>
        <v>8.0520638270347202</v>
      </c>
      <c r="W1546" s="5">
        <f>'90.1 Data-SI'!W1546*Convert!$B$6/Convert!$B$5/$D1546</f>
        <v>179.9856367463494</v>
      </c>
      <c r="X1546" s="5">
        <f>'90.1 Data-SI'!X1546*Convert!$B$7/Convert!$B$5/$D1546</f>
        <v>1.4654570740147803</v>
      </c>
      <c r="Y1546" s="5">
        <f t="shared" si="50"/>
        <v>181.45109382036418</v>
      </c>
      <c r="Z1546" s="5">
        <f>'90.1 Data-SI'!Z1546*Convert!$B$6/Convert!$B$5/$D1546</f>
        <v>63.239877342777213</v>
      </c>
      <c r="AA1546" s="5">
        <f>'90.1 Data-SI'!AA1546*Convert!$B$6/Convert!$B$5/$D1546</f>
        <v>499.58389204223869</v>
      </c>
      <c r="AB1546" s="5">
        <f t="shared" si="51"/>
        <v>562.82376938501591</v>
      </c>
    </row>
    <row r="1547" spans="1:28" x14ac:dyDescent="0.25">
      <c r="A1547" s="95">
        <v>2013</v>
      </c>
      <c r="B1547" s="95" t="s">
        <v>56</v>
      </c>
      <c r="C1547" s="52" t="s">
        <v>3</v>
      </c>
      <c r="D1547" s="5">
        <f>VLOOKUP(B1547,SWH!$A$4:$C$19,3,FALSE)</f>
        <v>6871</v>
      </c>
      <c r="E1547" s="5">
        <f>'90.1 Data-SI'!E1547*Convert!$B$6/Convert!$B$5/$D1547</f>
        <v>0</v>
      </c>
      <c r="F1547" s="5">
        <f>'90.1 Data-SI'!F1547*Convert!$B$7/Convert!$B$5/$D1547</f>
        <v>9.8081324083507191</v>
      </c>
      <c r="G1547" s="5">
        <f>'90.1 Data-SI'!G1547*Convert!$B$6/Convert!$B$5/$D1547</f>
        <v>77.56689184818643</v>
      </c>
      <c r="H1547" s="5">
        <f>'90.1 Data-SI'!H1547*Convert!$B$6/Convert!$B$5/$D1547</f>
        <v>89.764699461504875</v>
      </c>
      <c r="I1547" s="5">
        <f>'90.1 Data-SI'!I1547*Convert!$B$6/Convert!$B$5/$D1547</f>
        <v>5.6783118258704057</v>
      </c>
      <c r="J1547" s="5">
        <f>'90.1 Data-SI'!J1547*Convert!$B$6/Convert!$B$5/$D1547</f>
        <v>146.47995965329321</v>
      </c>
      <c r="K1547" s="5">
        <f>'90.1 Data-SI'!K1547*Convert!$B$7/Convert!$B$5/$D1547</f>
        <v>15.821589935154192</v>
      </c>
      <c r="L1547" s="5">
        <f>'90.1 Data-SI'!L1547*Convert!$B$6/Convert!$B$5/$D1547</f>
        <v>3.0984249421885863</v>
      </c>
      <c r="M1547" s="5">
        <f>'90.1 Data-SI'!M1547*Convert!$B$6/Convert!$B$5/$D1547</f>
        <v>45.135857226022409</v>
      </c>
      <c r="N1547" s="5">
        <f>'90.1 Data-SI'!N1547*Convert!$B$6/Convert!$B$5/$D1547</f>
        <v>0.16900499684665019</v>
      </c>
      <c r="O1547" s="5">
        <f>'90.1 Data-SI'!O1547*Convert!$B$6/Convert!$B$5/$D1547</f>
        <v>1.8768645070263101E-2</v>
      </c>
      <c r="P1547" s="5">
        <f>'90.1 Data-SI'!P1547*Convert!$B$6/Convert!$B$5/$D1547</f>
        <v>0.15023635177638708</v>
      </c>
      <c r="Q1547" s="5">
        <f>'90.1 Data-SI'!Q1547*Convert!$B$6/Convert!$B$5/$D1547</f>
        <v>0</v>
      </c>
      <c r="R1547" s="5">
        <f>'90.1 Data-SI'!R1547*Convert!$B$6/Convert!$B$5/$D1547</f>
        <v>0</v>
      </c>
      <c r="S1547" s="5">
        <f>'90.1 Data-SI'!S1547*Convert!$B$6/Convert!$B$5/$D1547</f>
        <v>8.6973556331764748</v>
      </c>
      <c r="T1547" s="5">
        <f>'90.1 Data-SI'!T1547*Convert!$B$6/Convert!$B$5/$D1547</f>
        <v>3.3084008473616975</v>
      </c>
      <c r="U1547" s="5">
        <f>'90.1 Data-SI'!U1547*Convert!$B$7/Convert!$B$5/$D1547</f>
        <v>4.8981500347677036</v>
      </c>
      <c r="V1547" s="5">
        <f>'90.1 Data-SI'!V1547*Convert!$B$6/Convert!$B$5/$D1547</f>
        <v>8.1288842801468331</v>
      </c>
      <c r="W1547" s="5">
        <f>'90.1 Data-SI'!W1547*Convert!$B$6/Convert!$B$5/$D1547</f>
        <v>131.55034105916167</v>
      </c>
      <c r="X1547" s="5">
        <f>'90.1 Data-SI'!X1547*Convert!$B$7/Convert!$B$5/$D1547</f>
        <v>9.8081324083507191</v>
      </c>
      <c r="Y1547" s="5">
        <f t="shared" si="50"/>
        <v>141.3584734675124</v>
      </c>
      <c r="Z1547" s="5">
        <f>'90.1 Data-SI'!Z1547*Convert!$B$6/Convert!$B$5/$D1547</f>
        <v>89.189826404049228</v>
      </c>
      <c r="AA1547" s="5">
        <f>'90.1 Data-SI'!AA1547*Convert!$B$6/Convert!$B$5/$D1547</f>
        <v>477.21633677776163</v>
      </c>
      <c r="AB1547" s="5">
        <f t="shared" si="51"/>
        <v>566.40616318181083</v>
      </c>
    </row>
    <row r="1548" spans="1:28" x14ac:dyDescent="0.25">
      <c r="A1548" s="95">
        <v>2013</v>
      </c>
      <c r="B1548" s="95" t="s">
        <v>56</v>
      </c>
      <c r="C1548" s="52" t="s">
        <v>7</v>
      </c>
      <c r="D1548" s="5">
        <f>VLOOKUP(B1548,SWH!$A$4:$C$19,3,FALSE)</f>
        <v>6871</v>
      </c>
      <c r="E1548" s="5">
        <f>'90.1 Data-SI'!E1548*Convert!$B$6/Convert!$B$5/$D1548</f>
        <v>0</v>
      </c>
      <c r="F1548" s="5">
        <f>'90.1 Data-SI'!F1548*Convert!$B$7/Convert!$B$5/$D1548</f>
        <v>4.9266352948786363</v>
      </c>
      <c r="G1548" s="5">
        <f>'90.1 Data-SI'!G1548*Convert!$B$6/Convert!$B$5/$D1548</f>
        <v>82.917436407445138</v>
      </c>
      <c r="H1548" s="5">
        <f>'90.1 Data-SI'!H1548*Convert!$B$6/Convert!$B$5/$D1548</f>
        <v>89.366513446207094</v>
      </c>
      <c r="I1548" s="5">
        <f>'90.1 Data-SI'!I1548*Convert!$B$6/Convert!$B$5/$D1548</f>
        <v>5.6783118258704057</v>
      </c>
      <c r="J1548" s="5">
        <f>'90.1 Data-SI'!J1548*Convert!$B$6/Convert!$B$5/$D1548</f>
        <v>146.47995965329321</v>
      </c>
      <c r="K1548" s="5">
        <f>'90.1 Data-SI'!K1548*Convert!$B$7/Convert!$B$5/$D1548</f>
        <v>15.821589935154192</v>
      </c>
      <c r="L1548" s="5">
        <f>'90.1 Data-SI'!L1548*Convert!$B$6/Convert!$B$5/$D1548</f>
        <v>3.097144601303385</v>
      </c>
      <c r="M1548" s="5">
        <f>'90.1 Data-SI'!M1548*Convert!$B$6/Convert!$B$5/$D1548</f>
        <v>52.394109704231958</v>
      </c>
      <c r="N1548" s="5">
        <f>'90.1 Data-SI'!N1548*Convert!$B$6/Convert!$B$5/$D1548</f>
        <v>9.0904202849334564E-2</v>
      </c>
      <c r="O1548" s="5">
        <f>'90.1 Data-SI'!O1548*Convert!$B$6/Convert!$B$5/$D1548</f>
        <v>1.8768645070263101E-2</v>
      </c>
      <c r="P1548" s="5">
        <f>'90.1 Data-SI'!P1548*Convert!$B$6/Convert!$B$5/$D1548</f>
        <v>7.2135557779071449E-2</v>
      </c>
      <c r="Q1548" s="5">
        <f>'90.1 Data-SI'!Q1548*Convert!$B$6/Convert!$B$5/$D1548</f>
        <v>0</v>
      </c>
      <c r="R1548" s="5">
        <f>'90.1 Data-SI'!R1548*Convert!$B$6/Convert!$B$5/$D1548</f>
        <v>0</v>
      </c>
      <c r="S1548" s="5">
        <f>'90.1 Data-SI'!S1548*Convert!$B$6/Convert!$B$5/$D1548</f>
        <v>0</v>
      </c>
      <c r="T1548" s="5">
        <f>'90.1 Data-SI'!T1548*Convert!$B$6/Convert!$B$5/$D1548</f>
        <v>3.3084008473616975</v>
      </c>
      <c r="U1548" s="5">
        <f>'90.1 Data-SI'!U1548*Convert!$B$7/Convert!$B$5/$D1548</f>
        <v>4.7425766910849143</v>
      </c>
      <c r="V1548" s="5">
        <f>'90.1 Data-SI'!V1548*Convert!$B$6/Convert!$B$5/$D1548</f>
        <v>8.0443817817235086</v>
      </c>
      <c r="W1548" s="5">
        <f>'90.1 Data-SI'!W1548*Convert!$B$6/Convert!$B$5/$D1548</f>
        <v>135.38368166945619</v>
      </c>
      <c r="X1548" s="5">
        <f>'90.1 Data-SI'!X1548*Convert!$B$7/Convert!$B$5/$D1548</f>
        <v>4.9266352948786363</v>
      </c>
      <c r="Y1548" s="5">
        <f t="shared" si="50"/>
        <v>140.31031696433485</v>
      </c>
      <c r="Z1548" s="5">
        <f>'90.1 Data-SI'!Z1548*Convert!$B$6/Convert!$B$5/$D1548</f>
        <v>74.473588269538624</v>
      </c>
      <c r="AA1548" s="5">
        <f>'90.1 Data-SI'!AA1548*Convert!$B$6/Convert!$B$5/$D1548</f>
        <v>465.85075073982443</v>
      </c>
      <c r="AB1548" s="5">
        <f t="shared" si="51"/>
        <v>540.32433900936303</v>
      </c>
    </row>
    <row r="1549" spans="1:28" x14ac:dyDescent="0.25">
      <c r="A1549" s="95">
        <v>2013</v>
      </c>
      <c r="B1549" s="95" t="s">
        <v>56</v>
      </c>
      <c r="C1549" s="52" t="s">
        <v>17</v>
      </c>
      <c r="D1549" s="5">
        <f>VLOOKUP(B1549,SWH!$A$4:$C$19,3,FALSE)</f>
        <v>6871</v>
      </c>
      <c r="E1549" s="5">
        <f>'90.1 Data-SI'!E1549*Convert!$B$6/Convert!$B$5/$D1549</f>
        <v>0</v>
      </c>
      <c r="F1549" s="5">
        <f>'90.1 Data-SI'!F1549*Convert!$B$7/Convert!$B$5/$D1549</f>
        <v>2.098706318019373</v>
      </c>
      <c r="G1549" s="5">
        <f>'90.1 Data-SI'!G1549*Convert!$B$6/Convert!$B$5/$D1549</f>
        <v>53.578425023043714</v>
      </c>
      <c r="H1549" s="5">
        <f>'90.1 Data-SI'!H1549*Convert!$B$6/Convert!$B$5/$D1549</f>
        <v>89.151416177493175</v>
      </c>
      <c r="I1549" s="5">
        <f>'90.1 Data-SI'!I1549*Convert!$B$6/Convert!$B$5/$D1549</f>
        <v>5.6872742120668187</v>
      </c>
      <c r="J1549" s="5">
        <f>'90.1 Data-SI'!J1549*Convert!$B$6/Convert!$B$5/$D1549</f>
        <v>146.47995965329321</v>
      </c>
      <c r="K1549" s="5">
        <f>'90.1 Data-SI'!K1549*Convert!$B$7/Convert!$B$5/$D1549</f>
        <v>15.821589935154192</v>
      </c>
      <c r="L1549" s="5">
        <f>'90.1 Data-SI'!L1549*Convert!$B$6/Convert!$B$5/$D1549</f>
        <v>3.097144601303385</v>
      </c>
      <c r="M1549" s="5">
        <f>'90.1 Data-SI'!M1549*Convert!$B$6/Convert!$B$5/$D1549</f>
        <v>41.225696162615819</v>
      </c>
      <c r="N1549" s="5">
        <f>'90.1 Data-SI'!N1549*Convert!$B$6/Convert!$B$5/$D1549</f>
        <v>5.5054658063681497E-2</v>
      </c>
      <c r="O1549" s="5">
        <f>'90.1 Data-SI'!O1549*Convert!$B$6/Convert!$B$5/$D1549</f>
        <v>1.8768645070263101E-2</v>
      </c>
      <c r="P1549" s="5">
        <f>'90.1 Data-SI'!P1549*Convert!$B$6/Convert!$B$5/$D1549</f>
        <v>3.6286012993418396E-2</v>
      </c>
      <c r="Q1549" s="5">
        <f>'90.1 Data-SI'!Q1549*Convert!$B$6/Convert!$B$5/$D1549</f>
        <v>0</v>
      </c>
      <c r="R1549" s="5">
        <f>'90.1 Data-SI'!R1549*Convert!$B$6/Convert!$B$5/$D1549</f>
        <v>0</v>
      </c>
      <c r="S1549" s="5">
        <f>'90.1 Data-SI'!S1549*Convert!$B$6/Convert!$B$5/$D1549</f>
        <v>0</v>
      </c>
      <c r="T1549" s="5">
        <f>'90.1 Data-SI'!T1549*Convert!$B$6/Convert!$B$5/$D1549</f>
        <v>3.3084008473616975</v>
      </c>
      <c r="U1549" s="5">
        <f>'90.1 Data-SI'!U1549*Convert!$B$7/Convert!$B$5/$D1549</f>
        <v>4.8521353838192729</v>
      </c>
      <c r="V1549" s="5">
        <f>'90.1 Data-SI'!V1549*Convert!$B$6/Convert!$B$5/$D1549</f>
        <v>8.1288842801468331</v>
      </c>
      <c r="W1549" s="5">
        <f>'90.1 Data-SI'!W1549*Convert!$B$6/Convert!$B$5/$D1549</f>
        <v>94.840407198652969</v>
      </c>
      <c r="X1549" s="5">
        <f>'90.1 Data-SI'!X1549*Convert!$B$7/Convert!$B$5/$D1549</f>
        <v>2.098706318019373</v>
      </c>
      <c r="Y1549" s="5">
        <f t="shared" si="50"/>
        <v>96.939113516672336</v>
      </c>
      <c r="Z1549" s="5">
        <f>'90.1 Data-SI'!Z1549*Convert!$B$6/Convert!$B$5/$D1549</f>
        <v>66.53035341774607</v>
      </c>
      <c r="AA1549" s="5">
        <f>'90.1 Data-SI'!AA1549*Convert!$B$6/Convert!$B$5/$D1549</f>
        <v>417.24260903313444</v>
      </c>
      <c r="AB1549" s="5">
        <f t="shared" si="51"/>
        <v>483.77296245088053</v>
      </c>
    </row>
    <row r="1550" spans="1:28" x14ac:dyDescent="0.25">
      <c r="A1550" s="95">
        <v>2013</v>
      </c>
      <c r="B1550" s="95" t="s">
        <v>56</v>
      </c>
      <c r="C1550" s="52" t="s">
        <v>14</v>
      </c>
      <c r="D1550" s="5">
        <f>VLOOKUP(B1550,SWH!$A$4:$C$19,3,FALSE)</f>
        <v>6871</v>
      </c>
      <c r="E1550" s="5">
        <f>'90.1 Data-SI'!E1550*Convert!$B$6/Convert!$B$5/$D1550</f>
        <v>0</v>
      </c>
      <c r="F1550" s="5">
        <f>'90.1 Data-SI'!F1550*Convert!$B$7/Convert!$B$5/$D1550</f>
        <v>11.855565258170412</v>
      </c>
      <c r="G1550" s="5">
        <f>'90.1 Data-SI'!G1550*Convert!$B$6/Convert!$B$5/$D1550</f>
        <v>54.438814097899382</v>
      </c>
      <c r="H1550" s="5">
        <f>'90.1 Data-SI'!H1550*Convert!$B$6/Convert!$B$5/$D1550</f>
        <v>87.164327123659831</v>
      </c>
      <c r="I1550" s="5">
        <f>'90.1 Data-SI'!I1550*Convert!$B$6/Convert!$B$5/$D1550</f>
        <v>5.6898348938372232</v>
      </c>
      <c r="J1550" s="5">
        <f>'90.1 Data-SI'!J1550*Convert!$B$6/Convert!$B$5/$D1550</f>
        <v>146.47995965329321</v>
      </c>
      <c r="K1550" s="5">
        <f>'90.1 Data-SI'!K1550*Convert!$B$7/Convert!$B$5/$D1550</f>
        <v>15.821589935154192</v>
      </c>
      <c r="L1550" s="5">
        <f>'90.1 Data-SI'!L1550*Convert!$B$6/Convert!$B$5/$D1550</f>
        <v>3.097144601303385</v>
      </c>
      <c r="M1550" s="5">
        <f>'90.1 Data-SI'!M1550*Convert!$B$6/Convert!$B$5/$D1550</f>
        <v>44.701821665938965</v>
      </c>
      <c r="N1550" s="5">
        <f>'90.1 Data-SI'!N1550*Convert!$B$6/Convert!$B$5/$D1550</f>
        <v>0.22662033668073542</v>
      </c>
      <c r="O1550" s="5">
        <f>'90.1 Data-SI'!O1550*Convert!$B$6/Convert!$B$5/$D1550</f>
        <v>1.8768645070263101E-2</v>
      </c>
      <c r="P1550" s="5">
        <f>'90.1 Data-SI'!P1550*Convert!$B$6/Convert!$B$5/$D1550</f>
        <v>0.20785169161047237</v>
      </c>
      <c r="Q1550" s="5">
        <f>'90.1 Data-SI'!Q1550*Convert!$B$6/Convert!$B$5/$D1550</f>
        <v>0</v>
      </c>
      <c r="R1550" s="5">
        <f>'90.1 Data-SI'!R1550*Convert!$B$6/Convert!$B$5/$D1550</f>
        <v>0</v>
      </c>
      <c r="S1550" s="5">
        <f>'90.1 Data-SI'!S1550*Convert!$B$6/Convert!$B$5/$D1550</f>
        <v>9.63200447937386</v>
      </c>
      <c r="T1550" s="5">
        <f>'90.1 Data-SI'!T1550*Convert!$B$6/Convert!$B$5/$D1550</f>
        <v>3.3084008473616975</v>
      </c>
      <c r="U1550" s="5">
        <f>'90.1 Data-SI'!U1550*Convert!$B$7/Convert!$B$5/$D1550</f>
        <v>5.3214848234932646</v>
      </c>
      <c r="V1550" s="5">
        <f>'90.1 Data-SI'!V1550*Convert!$B$6/Convert!$B$5/$D1550</f>
        <v>8.1173612121800147</v>
      </c>
      <c r="W1550" s="5">
        <f>'90.1 Data-SI'!W1550*Convert!$B$6/Convert!$B$5/$D1550</f>
        <v>108.98049193482268</v>
      </c>
      <c r="X1550" s="5">
        <f>'90.1 Data-SI'!X1550*Convert!$B$7/Convert!$B$5/$D1550</f>
        <v>11.855565258170412</v>
      </c>
      <c r="Y1550" s="5">
        <f t="shared" si="50"/>
        <v>120.8360571929931</v>
      </c>
      <c r="Z1550" s="5">
        <f>'90.1 Data-SI'!Z1550*Convert!$B$6/Convert!$B$5/$D1550</f>
        <v>96.4083883148175</v>
      </c>
      <c r="AA1550" s="5">
        <f>'90.1 Data-SI'!AA1550*Convert!$B$6/Convert!$B$5/$D1550</f>
        <v>459.26339688546062</v>
      </c>
      <c r="AB1550" s="5">
        <f t="shared" si="51"/>
        <v>555.67178520027812</v>
      </c>
    </row>
    <row r="1551" spans="1:28" x14ac:dyDescent="0.25">
      <c r="A1551" s="95">
        <v>2013</v>
      </c>
      <c r="B1551" s="95" t="s">
        <v>56</v>
      </c>
      <c r="C1551" s="52" t="s">
        <v>2</v>
      </c>
      <c r="D1551" s="5">
        <f>VLOOKUP(B1551,SWH!$A$4:$C$19,3,FALSE)</f>
        <v>6871</v>
      </c>
      <c r="E1551" s="5">
        <f>'90.1 Data-SI'!E1551*Convert!$B$6/Convert!$B$5/$D1551</f>
        <v>0</v>
      </c>
      <c r="F1551" s="5">
        <f>'90.1 Data-SI'!F1551*Convert!$B$7/Convert!$B$5/$D1551</f>
        <v>8.9667216481508447</v>
      </c>
      <c r="G1551" s="5">
        <f>'90.1 Data-SI'!G1551*Convert!$B$6/Convert!$B$5/$D1551</f>
        <v>58.524381862578636</v>
      </c>
      <c r="H1551" s="5">
        <f>'90.1 Data-SI'!H1551*Convert!$B$6/Convert!$B$5/$D1551</f>
        <v>86.360273047753026</v>
      </c>
      <c r="I1551" s="5">
        <f>'90.1 Data-SI'!I1551*Convert!$B$6/Convert!$B$5/$D1551</f>
        <v>5.6757511441000013</v>
      </c>
      <c r="J1551" s="5">
        <f>'90.1 Data-SI'!J1551*Convert!$B$6/Convert!$B$5/$D1551</f>
        <v>146.47995965329321</v>
      </c>
      <c r="K1551" s="5">
        <f>'90.1 Data-SI'!K1551*Convert!$B$7/Convert!$B$5/$D1551</f>
        <v>15.821589935154192</v>
      </c>
      <c r="L1551" s="5">
        <f>'90.1 Data-SI'!L1551*Convert!$B$6/Convert!$B$5/$D1551</f>
        <v>3.097144601303385</v>
      </c>
      <c r="M1551" s="5">
        <f>'90.1 Data-SI'!M1551*Convert!$B$6/Convert!$B$5/$D1551</f>
        <v>53.78071888290561</v>
      </c>
      <c r="N1551" s="5">
        <f>'90.1 Data-SI'!N1551*Convert!$B$6/Convert!$B$5/$D1551</f>
        <v>0.14979988356862173</v>
      </c>
      <c r="O1551" s="5">
        <f>'90.1 Data-SI'!O1551*Convert!$B$6/Convert!$B$5/$D1551</f>
        <v>1.8768645070263101E-2</v>
      </c>
      <c r="P1551" s="5">
        <f>'90.1 Data-SI'!P1551*Convert!$B$6/Convert!$B$5/$D1551</f>
        <v>0.13103123849835863</v>
      </c>
      <c r="Q1551" s="5">
        <f>'90.1 Data-SI'!Q1551*Convert!$B$6/Convert!$B$5/$D1551</f>
        <v>0</v>
      </c>
      <c r="R1551" s="5">
        <f>'90.1 Data-SI'!R1551*Convert!$B$6/Convert!$B$5/$D1551</f>
        <v>0</v>
      </c>
      <c r="S1551" s="5">
        <f>'90.1 Data-SI'!S1551*Convert!$B$6/Convert!$B$5/$D1551</f>
        <v>0</v>
      </c>
      <c r="T1551" s="5">
        <f>'90.1 Data-SI'!T1551*Convert!$B$6/Convert!$B$5/$D1551</f>
        <v>3.3084008473616975</v>
      </c>
      <c r="U1551" s="5">
        <f>'90.1 Data-SI'!U1551*Convert!$B$7/Convert!$B$5/$D1551</f>
        <v>5.1825644011060996</v>
      </c>
      <c r="V1551" s="5">
        <f>'90.1 Data-SI'!V1551*Convert!$B$6/Convert!$B$5/$D1551</f>
        <v>8.0277373502158831</v>
      </c>
      <c r="W1551" s="5">
        <f>'90.1 Data-SI'!W1551*Convert!$B$6/Convert!$B$5/$D1551</f>
        <v>112.43613198398261</v>
      </c>
      <c r="X1551" s="5">
        <f>'90.1 Data-SI'!X1551*Convert!$B$7/Convert!$B$5/$D1551</f>
        <v>8.9667216481508447</v>
      </c>
      <c r="Y1551" s="5">
        <f t="shared" si="50"/>
        <v>121.40285363213346</v>
      </c>
      <c r="Z1551" s="5">
        <f>'90.1 Data-SI'!Z1551*Convert!$B$6/Convert!$B$5/$D1551</f>
        <v>87.562513138957613</v>
      </c>
      <c r="AA1551" s="5">
        <f>'90.1 Data-SI'!AA1551*Convert!$B$6/Convert!$B$5/$D1551</f>
        <v>452.96540007115243</v>
      </c>
      <c r="AB1551" s="5">
        <f t="shared" si="51"/>
        <v>540.52791321011</v>
      </c>
    </row>
    <row r="1552" spans="1:28" x14ac:dyDescent="0.25">
      <c r="A1552" s="95">
        <v>2013</v>
      </c>
      <c r="B1552" s="95" t="s">
        <v>56</v>
      </c>
      <c r="C1552" s="52" t="s">
        <v>18</v>
      </c>
      <c r="D1552" s="5">
        <f>VLOOKUP(B1552,SWH!$A$4:$C$19,3,FALSE)</f>
        <v>6871</v>
      </c>
      <c r="E1552" s="5">
        <f>'90.1 Data-SI'!E1552*Convert!$B$6/Convert!$B$5/$D1552</f>
        <v>0</v>
      </c>
      <c r="F1552" s="5">
        <f>'90.1 Data-SI'!F1552*Convert!$B$7/Convert!$B$5/$D1552</f>
        <v>24.702855802972238</v>
      </c>
      <c r="G1552" s="5">
        <f>'90.1 Data-SI'!G1552*Convert!$B$6/Convert!$B$5/$D1552</f>
        <v>22.471262876178461</v>
      </c>
      <c r="H1552" s="5">
        <f>'90.1 Data-SI'!H1552*Convert!$B$6/Convert!$B$5/$D1552</f>
        <v>88.974729135335295</v>
      </c>
      <c r="I1552" s="5">
        <f>'90.1 Data-SI'!I1552*Convert!$B$6/Convert!$B$5/$D1552</f>
        <v>5.6885545529520209</v>
      </c>
      <c r="J1552" s="5">
        <f>'90.1 Data-SI'!J1552*Convert!$B$6/Convert!$B$5/$D1552</f>
        <v>146.47995965329321</v>
      </c>
      <c r="K1552" s="5">
        <f>'90.1 Data-SI'!K1552*Convert!$B$7/Convert!$B$5/$D1552</f>
        <v>15.821589935154192</v>
      </c>
      <c r="L1552" s="5">
        <f>'90.1 Data-SI'!L1552*Convert!$B$6/Convert!$B$5/$D1552</f>
        <v>3.097144601303385</v>
      </c>
      <c r="M1552" s="5">
        <f>'90.1 Data-SI'!M1552*Convert!$B$6/Convert!$B$5/$D1552</f>
        <v>42.887578631607887</v>
      </c>
      <c r="N1552" s="5">
        <f>'90.1 Data-SI'!N1552*Convert!$B$6/Convert!$B$5/$D1552</f>
        <v>0.40970908326460642</v>
      </c>
      <c r="O1552" s="5">
        <f>'90.1 Data-SI'!O1552*Convert!$B$6/Convert!$B$5/$D1552</f>
        <v>1.8768645070263101E-2</v>
      </c>
      <c r="P1552" s="5">
        <f>'90.1 Data-SI'!P1552*Convert!$B$6/Convert!$B$5/$D1552</f>
        <v>0.39094043819434343</v>
      </c>
      <c r="Q1552" s="5">
        <f>'90.1 Data-SI'!Q1552*Convert!$B$6/Convert!$B$5/$D1552</f>
        <v>0</v>
      </c>
      <c r="R1552" s="5">
        <f>'90.1 Data-SI'!R1552*Convert!$B$6/Convert!$B$5/$D1552</f>
        <v>0</v>
      </c>
      <c r="S1552" s="5">
        <f>'90.1 Data-SI'!S1552*Convert!$B$6/Convert!$B$5/$D1552</f>
        <v>0</v>
      </c>
      <c r="T1552" s="5">
        <f>'90.1 Data-SI'!T1552*Convert!$B$6/Convert!$B$5/$D1552</f>
        <v>3.3084008473616975</v>
      </c>
      <c r="U1552" s="5">
        <f>'90.1 Data-SI'!U1552*Convert!$B$7/Convert!$B$5/$D1552</f>
        <v>5.3850288652791924</v>
      </c>
      <c r="V1552" s="5">
        <f>'90.1 Data-SI'!V1552*Convert!$B$6/Convert!$B$5/$D1552</f>
        <v>8.100716780672391</v>
      </c>
      <c r="W1552" s="5">
        <f>'90.1 Data-SI'!W1552*Convert!$B$6/Convert!$B$5/$D1552</f>
        <v>65.7497819459807</v>
      </c>
      <c r="X1552" s="5">
        <f>'90.1 Data-SI'!X1552*Convert!$B$7/Convert!$B$5/$D1552</f>
        <v>24.702855802972238</v>
      </c>
      <c r="Y1552" s="5">
        <f t="shared" si="50"/>
        <v>90.452637748952938</v>
      </c>
      <c r="Z1552" s="5">
        <f>'90.1 Data-SI'!Z1552*Convert!$B$6/Convert!$B$5/$D1552</f>
        <v>134.12851113375052</v>
      </c>
      <c r="AA1552" s="5">
        <f>'90.1 Data-SI'!AA1552*Convert!$B$6/Convert!$B$5/$D1552</f>
        <v>455.54656729571946</v>
      </c>
      <c r="AB1552" s="5">
        <f t="shared" si="51"/>
        <v>589.67507842946998</v>
      </c>
    </row>
    <row r="1553" spans="1:28" x14ac:dyDescent="0.25">
      <c r="A1553" s="95">
        <v>2013</v>
      </c>
      <c r="B1553" s="95" t="s">
        <v>56</v>
      </c>
      <c r="C1553" s="52" t="s">
        <v>4</v>
      </c>
      <c r="D1553" s="5">
        <f>VLOOKUP(B1553,SWH!$A$4:$C$19,3,FALSE)</f>
        <v>6871</v>
      </c>
      <c r="E1553" s="5">
        <f>'90.1 Data-SI'!E1553*Convert!$B$6/Convert!$B$5/$D1553</f>
        <v>0</v>
      </c>
      <c r="F1553" s="5">
        <f>'90.1 Data-SI'!F1553*Convert!$B$7/Convert!$B$5/$D1553</f>
        <v>23.68220702145895</v>
      </c>
      <c r="G1553" s="5">
        <f>'90.1 Data-SI'!G1553*Convert!$B$6/Convert!$B$5/$D1553</f>
        <v>34.261922088002713</v>
      </c>
      <c r="H1553" s="5">
        <f>'90.1 Data-SI'!H1553*Convert!$B$6/Convert!$B$5/$D1553</f>
        <v>87.449843141059844</v>
      </c>
      <c r="I1553" s="5">
        <f>'90.1 Data-SI'!I1553*Convert!$B$6/Convert!$B$5/$D1553</f>
        <v>5.6795921667556062</v>
      </c>
      <c r="J1553" s="5">
        <f>'90.1 Data-SI'!J1553*Convert!$B$6/Convert!$B$5/$D1553</f>
        <v>146.47995965329321</v>
      </c>
      <c r="K1553" s="5">
        <f>'90.1 Data-SI'!K1553*Convert!$B$7/Convert!$B$5/$D1553</f>
        <v>15.821589935154192</v>
      </c>
      <c r="L1553" s="5">
        <f>'90.1 Data-SI'!L1553*Convert!$B$6/Convert!$B$5/$D1553</f>
        <v>3.097144601303385</v>
      </c>
      <c r="M1553" s="5">
        <f>'90.1 Data-SI'!M1553*Convert!$B$6/Convert!$B$5/$D1553</f>
        <v>43.3728278270994</v>
      </c>
      <c r="N1553" s="5">
        <f>'90.1 Data-SI'!N1553*Convert!$B$6/Convert!$B$5/$D1553</f>
        <v>0.36489715228254016</v>
      </c>
      <c r="O1553" s="5">
        <f>'90.1 Data-SI'!O1553*Convert!$B$6/Convert!$B$5/$D1553</f>
        <v>1.8768645070263101E-2</v>
      </c>
      <c r="P1553" s="5">
        <f>'90.1 Data-SI'!P1553*Convert!$B$6/Convert!$B$5/$D1553</f>
        <v>0.346128507212277</v>
      </c>
      <c r="Q1553" s="5">
        <f>'90.1 Data-SI'!Q1553*Convert!$B$6/Convert!$B$5/$D1553</f>
        <v>0</v>
      </c>
      <c r="R1553" s="5">
        <f>'90.1 Data-SI'!R1553*Convert!$B$6/Convert!$B$5/$D1553</f>
        <v>0</v>
      </c>
      <c r="S1553" s="5">
        <f>'90.1 Data-SI'!S1553*Convert!$B$6/Convert!$B$5/$D1553</f>
        <v>8.9380597195944311</v>
      </c>
      <c r="T1553" s="5">
        <f>'90.1 Data-SI'!T1553*Convert!$B$6/Convert!$B$5/$D1553</f>
        <v>3.3084008473616975</v>
      </c>
      <c r="U1553" s="5">
        <f>'90.1 Data-SI'!U1553*Convert!$B$7/Convert!$B$5/$D1553</f>
        <v>5.6755785184107106</v>
      </c>
      <c r="V1553" s="5">
        <f>'90.1 Data-SI'!V1553*Convert!$B$6/Convert!$B$5/$D1553</f>
        <v>8.1096791668688049</v>
      </c>
      <c r="W1553" s="5">
        <f>'90.1 Data-SI'!W1553*Convert!$B$6/Convert!$B$5/$D1553</f>
        <v>86.918938141908839</v>
      </c>
      <c r="X1553" s="5">
        <f>'90.1 Data-SI'!X1553*Convert!$B$7/Convert!$B$5/$D1553</f>
        <v>23.68220702145895</v>
      </c>
      <c r="Y1553" s="5">
        <f t="shared" si="50"/>
        <v>110.60114516336779</v>
      </c>
      <c r="Z1553" s="5">
        <f>'90.1 Data-SI'!Z1553*Convert!$B$6/Convert!$B$5/$D1553</f>
        <v>131.99546321900419</v>
      </c>
      <c r="AA1553" s="5">
        <f>'90.1 Data-SI'!AA1553*Convert!$B$6/Convert!$B$5/$D1553</f>
        <v>473.05778958262584</v>
      </c>
      <c r="AB1553" s="5">
        <f t="shared" si="51"/>
        <v>605.05325280163004</v>
      </c>
    </row>
    <row r="1554" spans="1:28" x14ac:dyDescent="0.25">
      <c r="A1554" s="95">
        <v>2013</v>
      </c>
      <c r="B1554" s="95" t="s">
        <v>56</v>
      </c>
      <c r="C1554" s="52" t="s">
        <v>5</v>
      </c>
      <c r="D1554" s="5">
        <f>VLOOKUP(B1554,SWH!$A$4:$C$19,3,FALSE)</f>
        <v>6871</v>
      </c>
      <c r="E1554" s="5">
        <f>'90.1 Data-SI'!E1554*Convert!$B$6/Convert!$B$5/$D1554</f>
        <v>0</v>
      </c>
      <c r="F1554" s="5">
        <f>'90.1 Data-SI'!F1554*Convert!$B$7/Convert!$B$5/$D1554</f>
        <v>22.627814162583487</v>
      </c>
      <c r="G1554" s="5">
        <f>'90.1 Data-SI'!G1554*Convert!$B$6/Convert!$B$5/$D1554</f>
        <v>42.591819887126249</v>
      </c>
      <c r="H1554" s="5">
        <f>'90.1 Data-SI'!H1554*Convert!$B$6/Convert!$B$5/$D1554</f>
        <v>86.904417923963848</v>
      </c>
      <c r="I1554" s="5">
        <f>'90.1 Data-SI'!I1554*Convert!$B$6/Convert!$B$5/$D1554</f>
        <v>5.6859938711816165</v>
      </c>
      <c r="J1554" s="5">
        <f>'90.1 Data-SI'!J1554*Convert!$B$6/Convert!$B$5/$D1554</f>
        <v>146.47995965329321</v>
      </c>
      <c r="K1554" s="5">
        <f>'90.1 Data-SI'!K1554*Convert!$B$7/Convert!$B$5/$D1554</f>
        <v>15.821589935154192</v>
      </c>
      <c r="L1554" s="5">
        <f>'90.1 Data-SI'!L1554*Convert!$B$6/Convert!$B$5/$D1554</f>
        <v>3.097144601303385</v>
      </c>
      <c r="M1554" s="5">
        <f>'90.1 Data-SI'!M1554*Convert!$B$6/Convert!$B$5/$D1554</f>
        <v>53.317235482462522</v>
      </c>
      <c r="N1554" s="5">
        <f>'90.1 Data-SI'!N1554*Convert!$B$6/Convert!$B$5/$D1554</f>
        <v>0.33544931192289656</v>
      </c>
      <c r="O1554" s="5">
        <f>'90.1 Data-SI'!O1554*Convert!$B$6/Convert!$B$5/$D1554</f>
        <v>1.8768645070263101E-2</v>
      </c>
      <c r="P1554" s="5">
        <f>'90.1 Data-SI'!P1554*Convert!$B$6/Convert!$B$5/$D1554</f>
        <v>0.31668066685263346</v>
      </c>
      <c r="Q1554" s="5">
        <f>'90.1 Data-SI'!Q1554*Convert!$B$6/Convert!$B$5/$D1554</f>
        <v>0</v>
      </c>
      <c r="R1554" s="5">
        <f>'90.1 Data-SI'!R1554*Convert!$B$6/Convert!$B$5/$D1554</f>
        <v>0</v>
      </c>
      <c r="S1554" s="5">
        <f>'90.1 Data-SI'!S1554*Convert!$B$6/Convert!$B$5/$D1554</f>
        <v>0</v>
      </c>
      <c r="T1554" s="5">
        <f>'90.1 Data-SI'!T1554*Convert!$B$6/Convert!$B$5/$D1554</f>
        <v>3.3084008473616975</v>
      </c>
      <c r="U1554" s="5">
        <f>'90.1 Data-SI'!U1554*Convert!$B$7/Convert!$B$5/$D1554</f>
        <v>5.5524345477772927</v>
      </c>
      <c r="V1554" s="5">
        <f>'90.1 Data-SI'!V1554*Convert!$B$6/Convert!$B$5/$D1554</f>
        <v>8.0405407590679019</v>
      </c>
      <c r="W1554" s="5">
        <f>'90.1 Data-SI'!W1554*Convert!$B$6/Convert!$B$5/$D1554</f>
        <v>96.22573603644139</v>
      </c>
      <c r="X1554" s="5">
        <f>'90.1 Data-SI'!X1554*Convert!$B$7/Convert!$B$5/$D1554</f>
        <v>22.627814162583487</v>
      </c>
      <c r="Y1554" s="5">
        <f t="shared" si="50"/>
        <v>118.85355019902488</v>
      </c>
      <c r="Z1554" s="5">
        <f>'90.1 Data-SI'!Z1554*Convert!$B$6/Convert!$B$5/$D1554</f>
        <v>128.55390691958146</v>
      </c>
      <c r="AA1554" s="5">
        <f>'90.1 Data-SI'!AA1554*Convert!$B$6/Convert!$B$5/$D1554</f>
        <v>478.31614959815005</v>
      </c>
      <c r="AB1554" s="5">
        <f t="shared" si="51"/>
        <v>606.87005651773154</v>
      </c>
    </row>
    <row r="1555" spans="1:28" x14ac:dyDescent="0.25">
      <c r="A1555" s="95">
        <v>2013</v>
      </c>
      <c r="B1555" s="95" t="s">
        <v>56</v>
      </c>
      <c r="C1555" s="52" t="s">
        <v>15</v>
      </c>
      <c r="D1555" s="5">
        <f>VLOOKUP(B1555,SWH!$A$4:$C$19,3,FALSE)</f>
        <v>6871</v>
      </c>
      <c r="E1555" s="5">
        <f>'90.1 Data-SI'!E1555*Convert!$B$6/Convert!$B$5/$D1555</f>
        <v>0</v>
      </c>
      <c r="F1555" s="5">
        <f>'90.1 Data-SI'!F1555*Convert!$B$7/Convert!$B$5/$D1555</f>
        <v>15.279055288733648</v>
      </c>
      <c r="G1555" s="5">
        <f>'90.1 Data-SI'!G1555*Convert!$B$6/Convert!$B$5/$D1555</f>
        <v>13.420533158686265</v>
      </c>
      <c r="H1555" s="5">
        <f>'90.1 Data-SI'!H1555*Convert!$B$6/Convert!$B$5/$D1555</f>
        <v>88.422902213813273</v>
      </c>
      <c r="I1555" s="5">
        <f>'90.1 Data-SI'!I1555*Convert!$B$6/Convert!$B$5/$D1555</f>
        <v>5.6847135302964134</v>
      </c>
      <c r="J1555" s="5">
        <f>'90.1 Data-SI'!J1555*Convert!$B$6/Convert!$B$5/$D1555</f>
        <v>146.47995965329321</v>
      </c>
      <c r="K1555" s="5">
        <f>'90.1 Data-SI'!K1555*Convert!$B$7/Convert!$B$5/$D1555</f>
        <v>15.821589935154192</v>
      </c>
      <c r="L1555" s="5">
        <f>'90.1 Data-SI'!L1555*Convert!$B$6/Convert!$B$5/$D1555</f>
        <v>3.097144601303385</v>
      </c>
      <c r="M1555" s="5">
        <f>'90.1 Data-SI'!M1555*Convert!$B$6/Convert!$B$5/$D1555</f>
        <v>41.436952408674138</v>
      </c>
      <c r="N1555" s="5">
        <f>'90.1 Data-SI'!N1555*Convert!$B$6/Convert!$B$5/$D1555</f>
        <v>0.33160828926729086</v>
      </c>
      <c r="O1555" s="5">
        <f>'90.1 Data-SI'!O1555*Convert!$B$6/Convert!$B$5/$D1555</f>
        <v>1.8768645070263101E-2</v>
      </c>
      <c r="P1555" s="5">
        <f>'90.1 Data-SI'!P1555*Convert!$B$6/Convert!$B$5/$D1555</f>
        <v>0.31283964419702776</v>
      </c>
      <c r="Q1555" s="5">
        <f>'90.1 Data-SI'!Q1555*Convert!$B$6/Convert!$B$5/$D1555</f>
        <v>0</v>
      </c>
      <c r="R1555" s="5">
        <f>'90.1 Data-SI'!R1555*Convert!$B$6/Convert!$B$5/$D1555</f>
        <v>0</v>
      </c>
      <c r="S1555" s="5">
        <f>'90.1 Data-SI'!S1555*Convert!$B$6/Convert!$B$5/$D1555</f>
        <v>6.7986101004220636</v>
      </c>
      <c r="T1555" s="5">
        <f>'90.1 Data-SI'!T1555*Convert!$B$6/Convert!$B$5/$D1555</f>
        <v>3.3084008473616975</v>
      </c>
      <c r="U1555" s="5">
        <f>'90.1 Data-SI'!U1555*Convert!$B$7/Convert!$B$5/$D1555</f>
        <v>5.5739080515532269</v>
      </c>
      <c r="V1555" s="5">
        <f>'90.1 Data-SI'!V1555*Convert!$B$6/Convert!$B$5/$D1555</f>
        <v>8.1032774624427937</v>
      </c>
      <c r="W1555" s="5">
        <f>'90.1 Data-SI'!W1555*Convert!$B$6/Convert!$B$5/$D1555</f>
        <v>61.968935311979486</v>
      </c>
      <c r="X1555" s="5">
        <f>'90.1 Data-SI'!X1555*Convert!$B$7/Convert!$B$5/$D1555</f>
        <v>15.279055288733648</v>
      </c>
      <c r="Y1555" s="5">
        <f t="shared" si="50"/>
        <v>77.247990600713138</v>
      </c>
      <c r="Z1555" s="5">
        <f>'90.1 Data-SI'!Z1555*Convert!$B$6/Convert!$B$5/$D1555</f>
        <v>107.1466073190058</v>
      </c>
      <c r="AA1555" s="5">
        <f>'90.1 Data-SI'!AA1555*Convert!$B$6/Convert!$B$5/$D1555</f>
        <v>424.23198992545161</v>
      </c>
      <c r="AB1555" s="5">
        <f t="shared" si="51"/>
        <v>531.37859724445741</v>
      </c>
    </row>
    <row r="1556" spans="1:28" x14ac:dyDescent="0.25">
      <c r="A1556" s="95">
        <v>2013</v>
      </c>
      <c r="B1556" s="95" t="s">
        <v>56</v>
      </c>
      <c r="C1556" s="52" t="s">
        <v>16</v>
      </c>
      <c r="D1556" s="5">
        <f>VLOOKUP(B1556,SWH!$A$4:$C$19,3,FALSE)</f>
        <v>6871</v>
      </c>
      <c r="E1556" s="5">
        <f>'90.1 Data-SI'!E1556*Convert!$B$6/Convert!$B$5/$D1556</f>
        <v>0</v>
      </c>
      <c r="F1556" s="5">
        <f>'90.1 Data-SI'!F1556*Convert!$B$7/Convert!$B$5/$D1556</f>
        <v>45.859077604747817</v>
      </c>
      <c r="G1556" s="5">
        <f>'90.1 Data-SI'!G1556*Convert!$B$6/Convert!$B$5/$D1556</f>
        <v>36.227245346787619</v>
      </c>
      <c r="H1556" s="5">
        <f>'90.1 Data-SI'!H1556*Convert!$B$6/Convert!$B$5/$D1556</f>
        <v>87.575316547809635</v>
      </c>
      <c r="I1556" s="5">
        <f>'90.1 Data-SI'!I1556*Convert!$B$6/Convert!$B$5/$D1556</f>
        <v>5.6834331894112129</v>
      </c>
      <c r="J1556" s="5">
        <f>'90.1 Data-SI'!J1556*Convert!$B$6/Convert!$B$5/$D1556</f>
        <v>146.47995965329321</v>
      </c>
      <c r="K1556" s="5">
        <f>'90.1 Data-SI'!K1556*Convert!$B$7/Convert!$B$5/$D1556</f>
        <v>15.821589935154192</v>
      </c>
      <c r="L1556" s="5">
        <f>'90.1 Data-SI'!L1556*Convert!$B$6/Convert!$B$5/$D1556</f>
        <v>3.097144601303385</v>
      </c>
      <c r="M1556" s="5">
        <f>'90.1 Data-SI'!M1556*Convert!$B$6/Convert!$B$5/$D1556</f>
        <v>48.079360921101561</v>
      </c>
      <c r="N1556" s="5">
        <f>'90.1 Data-SI'!N1556*Convert!$B$6/Convert!$B$5/$D1556</f>
        <v>0.60816192047090023</v>
      </c>
      <c r="O1556" s="5">
        <f>'90.1 Data-SI'!O1556*Convert!$B$6/Convert!$B$5/$D1556</f>
        <v>1.8768645070263101E-2</v>
      </c>
      <c r="P1556" s="5">
        <f>'90.1 Data-SI'!P1556*Convert!$B$6/Convert!$B$5/$D1556</f>
        <v>0.58939327540063713</v>
      </c>
      <c r="Q1556" s="5">
        <f>'90.1 Data-SI'!Q1556*Convert!$B$6/Convert!$B$5/$D1556</f>
        <v>0</v>
      </c>
      <c r="R1556" s="5">
        <f>'90.1 Data-SI'!R1556*Convert!$B$6/Convert!$B$5/$D1556</f>
        <v>0</v>
      </c>
      <c r="S1556" s="5">
        <f>'90.1 Data-SI'!S1556*Convert!$B$6/Convert!$B$5/$D1556</f>
        <v>9.5756694804249758</v>
      </c>
      <c r="T1556" s="5">
        <f>'90.1 Data-SI'!T1556*Convert!$B$6/Convert!$B$5/$D1556</f>
        <v>3.3096811882468993</v>
      </c>
      <c r="U1556" s="5">
        <f>'90.1 Data-SI'!U1556*Convert!$B$7/Convert!$B$5/$D1556</f>
        <v>5.9665664063131683</v>
      </c>
      <c r="V1556" s="5">
        <f>'90.1 Data-SI'!V1556*Convert!$B$6/Convert!$B$5/$D1556</f>
        <v>8.1083988259836008</v>
      </c>
      <c r="W1556" s="5">
        <f>'90.1 Data-SI'!W1556*Convert!$B$6/Convert!$B$5/$D1556</f>
        <v>94.47166902371481</v>
      </c>
      <c r="X1556" s="5">
        <f>'90.1 Data-SI'!X1556*Convert!$B$7/Convert!$B$5/$D1556</f>
        <v>45.859077604747817</v>
      </c>
      <c r="Y1556" s="5">
        <f t="shared" si="50"/>
        <v>140.33074662846263</v>
      </c>
      <c r="Z1556" s="5">
        <f>'90.1 Data-SI'!Z1556*Convert!$B$6/Convert!$B$5/$D1556</f>
        <v>197.63726006242015</v>
      </c>
      <c r="AA1556" s="5">
        <f>'90.1 Data-SI'!AA1556*Convert!$B$6/Convert!$B$5/$D1556</f>
        <v>546.38035139636793</v>
      </c>
      <c r="AB1556" s="5">
        <f t="shared" si="51"/>
        <v>744.01761145878811</v>
      </c>
    </row>
    <row r="1557" spans="1:28" x14ac:dyDescent="0.25">
      <c r="A1557" s="95">
        <v>2013</v>
      </c>
      <c r="B1557" s="95" t="s">
        <v>56</v>
      </c>
      <c r="C1557" s="52" t="s">
        <v>9</v>
      </c>
      <c r="D1557" s="5">
        <f>VLOOKUP(B1557,SWH!$A$4:$C$19,3,FALSE)</f>
        <v>6871</v>
      </c>
      <c r="E1557" s="5">
        <f>'90.1 Data-SI'!E1557*Convert!$B$6/Convert!$B$5/$D1557</f>
        <v>0</v>
      </c>
      <c r="F1557" s="5">
        <f>'90.1 Data-SI'!F1557*Convert!$B$7/Convert!$B$5/$D1557</f>
        <v>32.275990879542043</v>
      </c>
      <c r="G1557" s="5">
        <f>'90.1 Data-SI'!G1557*Convert!$B$6/Convert!$B$5/$D1557</f>
        <v>26.540186209350082</v>
      </c>
      <c r="H1557" s="5">
        <f>'90.1 Data-SI'!H1557*Convert!$B$6/Convert!$B$5/$D1557</f>
        <v>87.686706204822187</v>
      </c>
      <c r="I1557" s="5">
        <f>'90.1 Data-SI'!I1557*Convert!$B$6/Convert!$B$5/$D1557</f>
        <v>5.6770314849852035</v>
      </c>
      <c r="J1557" s="5">
        <f>'90.1 Data-SI'!J1557*Convert!$B$6/Convert!$B$5/$D1557</f>
        <v>146.47995965329321</v>
      </c>
      <c r="K1557" s="5">
        <f>'90.1 Data-SI'!K1557*Convert!$B$7/Convert!$B$5/$D1557</f>
        <v>15.821589935154192</v>
      </c>
      <c r="L1557" s="5">
        <f>'90.1 Data-SI'!L1557*Convert!$B$6/Convert!$B$5/$D1557</f>
        <v>3.097144601303385</v>
      </c>
      <c r="M1557" s="5">
        <f>'90.1 Data-SI'!M1557*Convert!$B$6/Convert!$B$5/$D1557</f>
        <v>50.286668607189632</v>
      </c>
      <c r="N1557" s="5">
        <f>'90.1 Data-SI'!N1557*Convert!$B$6/Convert!$B$5/$D1557</f>
        <v>0.51085601319555618</v>
      </c>
      <c r="O1557" s="5">
        <f>'90.1 Data-SI'!O1557*Convert!$B$6/Convert!$B$5/$D1557</f>
        <v>1.8768645070263101E-2</v>
      </c>
      <c r="P1557" s="5">
        <f>'90.1 Data-SI'!P1557*Convert!$B$6/Convert!$B$5/$D1557</f>
        <v>0.49208736812529313</v>
      </c>
      <c r="Q1557" s="5">
        <f>'90.1 Data-SI'!Q1557*Convert!$B$6/Convert!$B$5/$D1557</f>
        <v>0</v>
      </c>
      <c r="R1557" s="5">
        <f>'90.1 Data-SI'!R1557*Convert!$B$6/Convert!$B$5/$D1557</f>
        <v>0</v>
      </c>
      <c r="S1557" s="5">
        <f>'90.1 Data-SI'!S1557*Convert!$B$6/Convert!$B$5/$D1557</f>
        <v>8.8343521078930767</v>
      </c>
      <c r="T1557" s="5">
        <f>'90.1 Data-SI'!T1557*Convert!$B$6/Convert!$B$5/$D1557</f>
        <v>3.3084008473616975</v>
      </c>
      <c r="U1557" s="5">
        <f>'90.1 Data-SI'!U1557*Convert!$B$7/Convert!$B$5/$D1557</f>
        <v>5.8723459305616199</v>
      </c>
      <c r="V1557" s="5">
        <f>'90.1 Data-SI'!V1557*Convert!$B$6/Convert!$B$5/$D1557</f>
        <v>8.0456621226087091</v>
      </c>
      <c r="W1557" s="5">
        <f>'90.1 Data-SI'!W1557*Convert!$B$6/Convert!$B$5/$D1557</f>
        <v>86.153294292558073</v>
      </c>
      <c r="X1557" s="5">
        <f>'90.1 Data-SI'!X1557*Convert!$B$7/Convert!$B$5/$D1557</f>
        <v>32.275990879542043</v>
      </c>
      <c r="Y1557" s="5">
        <f t="shared" si="50"/>
        <v>118.42928517210012</v>
      </c>
      <c r="Z1557" s="5">
        <f>'90.1 Data-SI'!Z1557*Convert!$B$6/Convert!$B$5/$D1557</f>
        <v>157.67782103526898</v>
      </c>
      <c r="AA1557" s="5">
        <f>'90.1 Data-SI'!AA1557*Convert!$B$6/Convert!$B$5/$D1557</f>
        <v>498.14478888727177</v>
      </c>
      <c r="AB1557" s="5">
        <f t="shared" si="51"/>
        <v>655.82260992254078</v>
      </c>
    </row>
    <row r="1558" spans="1:28" x14ac:dyDescent="0.25">
      <c r="A1558" s="95">
        <v>2013</v>
      </c>
      <c r="B1558" s="95" t="s">
        <v>56</v>
      </c>
      <c r="C1558" s="52" t="s">
        <v>12</v>
      </c>
      <c r="D1558" s="5">
        <f>VLOOKUP(B1558,SWH!$A$4:$C$19,3,FALSE)</f>
        <v>6871</v>
      </c>
      <c r="E1558" s="5">
        <f>'90.1 Data-SI'!E1558*Convert!$B$6/Convert!$B$5/$D1558</f>
        <v>0</v>
      </c>
      <c r="F1558" s="5">
        <f>'90.1 Data-SI'!F1558*Convert!$B$7/Convert!$B$5/$D1558</f>
        <v>57.180872911916424</v>
      </c>
      <c r="G1558" s="5">
        <f>'90.1 Data-SI'!G1558*Convert!$B$6/Convert!$B$5/$D1558</f>
        <v>29.61044365206423</v>
      </c>
      <c r="H1558" s="5">
        <f>'90.1 Data-SI'!H1558*Convert!$B$6/Convert!$B$5/$D1558</f>
        <v>87.006845194779999</v>
      </c>
      <c r="I1558" s="5">
        <f>'90.1 Data-SI'!I1558*Convert!$B$6/Convert!$B$5/$D1558</f>
        <v>5.6859938711816165</v>
      </c>
      <c r="J1558" s="5">
        <f>'90.1 Data-SI'!J1558*Convert!$B$6/Convert!$B$5/$D1558</f>
        <v>146.47995965329321</v>
      </c>
      <c r="K1558" s="5">
        <f>'90.1 Data-SI'!K1558*Convert!$B$7/Convert!$B$5/$D1558</f>
        <v>15.821589935154192</v>
      </c>
      <c r="L1558" s="5">
        <f>'90.1 Data-SI'!L1558*Convert!$B$6/Convert!$B$5/$D1558</f>
        <v>3.097144601303385</v>
      </c>
      <c r="M1558" s="5">
        <f>'90.1 Data-SI'!M1558*Convert!$B$6/Convert!$B$5/$D1558</f>
        <v>49.22910703601287</v>
      </c>
      <c r="N1558" s="5">
        <f>'90.1 Data-SI'!N1558*Convert!$B$6/Convert!$B$5/$D1558</f>
        <v>0.74899941784310875</v>
      </c>
      <c r="O1558" s="5">
        <f>'90.1 Data-SI'!O1558*Convert!$B$6/Convert!$B$5/$D1558</f>
        <v>1.8768645070263101E-2</v>
      </c>
      <c r="P1558" s="5">
        <f>'90.1 Data-SI'!P1558*Convert!$B$6/Convert!$B$5/$D1558</f>
        <v>0.73023077277284565</v>
      </c>
      <c r="Q1558" s="5">
        <f>'90.1 Data-SI'!Q1558*Convert!$B$6/Convert!$B$5/$D1558</f>
        <v>0</v>
      </c>
      <c r="R1558" s="5">
        <f>'90.1 Data-SI'!R1558*Convert!$B$6/Convert!$B$5/$D1558</f>
        <v>0</v>
      </c>
      <c r="S1558" s="5">
        <f>'90.1 Data-SI'!S1558*Convert!$B$6/Convert!$B$5/$D1558</f>
        <v>9.5180541405908894</v>
      </c>
      <c r="T1558" s="5">
        <f>'90.1 Data-SI'!T1558*Convert!$B$6/Convert!$B$5/$D1558</f>
        <v>3.3096811882468993</v>
      </c>
      <c r="U1558" s="5">
        <f>'90.1 Data-SI'!U1558*Convert!$B$7/Convert!$B$5/$D1558</f>
        <v>6.273768980740309</v>
      </c>
      <c r="V1558" s="5">
        <f>'90.1 Data-SI'!V1558*Convert!$B$6/Convert!$B$5/$D1558</f>
        <v>8.0968757580167861</v>
      </c>
      <c r="W1558" s="5">
        <f>'90.1 Data-SI'!W1558*Convert!$B$6/Convert!$B$5/$D1558</f>
        <v>89.08783560144083</v>
      </c>
      <c r="X1558" s="5">
        <f>'90.1 Data-SI'!X1558*Convert!$B$7/Convert!$B$5/$D1558</f>
        <v>57.180872911916424</v>
      </c>
      <c r="Y1558" s="5">
        <f t="shared" si="50"/>
        <v>146.26870851335724</v>
      </c>
      <c r="Z1558" s="5">
        <f>'90.1 Data-SI'!Z1558*Convert!$B$6/Convert!$B$5/$D1558</f>
        <v>231.61238579213764</v>
      </c>
      <c r="AA1558" s="5">
        <f>'90.1 Data-SI'!AA1558*Convert!$B$6/Convert!$B$5/$D1558</f>
        <v>574.39549030547073</v>
      </c>
      <c r="AB1558" s="5">
        <f t="shared" si="51"/>
        <v>806.00787609760835</v>
      </c>
    </row>
    <row r="1559" spans="1:28" x14ac:dyDescent="0.25">
      <c r="A1559" s="95">
        <v>2013</v>
      </c>
      <c r="B1559" s="95" t="s">
        <v>56</v>
      </c>
      <c r="C1559" s="52" t="s">
        <v>8</v>
      </c>
      <c r="D1559" s="5">
        <f>VLOOKUP(B1559,SWH!$A$4:$C$19,3,FALSE)</f>
        <v>6871</v>
      </c>
      <c r="E1559" s="5">
        <f>'90.1 Data-SI'!E1559*Convert!$B$6/Convert!$B$5/$D1559</f>
        <v>0</v>
      </c>
      <c r="F1559" s="5">
        <f>'90.1 Data-SI'!F1559*Convert!$B$7/Convert!$B$5/$D1559</f>
        <v>108.85927003994243</v>
      </c>
      <c r="G1559" s="5">
        <f>'90.1 Data-SI'!G1559*Convert!$B$6/Convert!$B$5/$D1559</f>
        <v>13.499914293568784</v>
      </c>
      <c r="H1559" s="5">
        <f>'90.1 Data-SI'!H1559*Convert!$B$6/Convert!$B$5/$D1559</f>
        <v>91.60710999531041</v>
      </c>
      <c r="I1559" s="5">
        <f>'90.1 Data-SI'!I1559*Convert!$B$6/Convert!$B$5/$D1559</f>
        <v>5.7218434159672693</v>
      </c>
      <c r="J1559" s="5">
        <f>'90.1 Data-SI'!J1559*Convert!$B$6/Convert!$B$5/$D1559</f>
        <v>146.47995965329321</v>
      </c>
      <c r="K1559" s="5">
        <f>'90.1 Data-SI'!K1559*Convert!$B$7/Convert!$B$5/$D1559</f>
        <v>15.821589935154192</v>
      </c>
      <c r="L1559" s="5">
        <f>'90.1 Data-SI'!L1559*Convert!$B$6/Convert!$B$5/$D1559</f>
        <v>3.0997052830737886</v>
      </c>
      <c r="M1559" s="5">
        <f>'90.1 Data-SI'!M1559*Convert!$B$6/Convert!$B$5/$D1559</f>
        <v>57.12368893416776</v>
      </c>
      <c r="N1559" s="5">
        <f>'90.1 Data-SI'!N1559*Convert!$B$6/Convert!$B$5/$D1559</f>
        <v>1.3558809974288069</v>
      </c>
      <c r="O1559" s="5">
        <f>'90.1 Data-SI'!O1559*Convert!$B$6/Convert!$B$5/$D1559</f>
        <v>1.8768645070263101E-2</v>
      </c>
      <c r="P1559" s="5">
        <f>'90.1 Data-SI'!P1559*Convert!$B$6/Convert!$B$5/$D1559</f>
        <v>1.3371123523585438</v>
      </c>
      <c r="Q1559" s="5">
        <f>'90.1 Data-SI'!Q1559*Convert!$B$6/Convert!$B$5/$D1559</f>
        <v>0</v>
      </c>
      <c r="R1559" s="5">
        <f>'90.1 Data-SI'!R1559*Convert!$B$6/Convert!$B$5/$D1559</f>
        <v>0</v>
      </c>
      <c r="S1559" s="5">
        <f>'90.1 Data-SI'!S1559*Convert!$B$6/Convert!$B$5/$D1559</f>
        <v>10.628109688060933</v>
      </c>
      <c r="T1559" s="5">
        <f>'90.1 Data-SI'!T1559*Convert!$B$6/Convert!$B$5/$D1559</f>
        <v>3.3109615291321011</v>
      </c>
      <c r="U1559" s="5">
        <f>'90.1 Data-SI'!U1559*Convert!$B$7/Convert!$B$5/$D1559</f>
        <v>6.6594155791652527</v>
      </c>
      <c r="V1559" s="5">
        <f>'90.1 Data-SI'!V1559*Convert!$B$6/Convert!$B$5/$D1559</f>
        <v>8.0495031452643158</v>
      </c>
      <c r="W1559" s="5">
        <f>'90.1 Data-SI'!W1559*Convert!$B$6/Convert!$B$5/$D1559</f>
        <v>82.588825268156015</v>
      </c>
      <c r="X1559" s="5">
        <f>'90.1 Data-SI'!X1559*Convert!$B$7/Convert!$B$5/$D1559</f>
        <v>108.85927003994243</v>
      </c>
      <c r="Y1559" s="5">
        <f t="shared" si="50"/>
        <v>191.44809530809846</v>
      </c>
      <c r="Z1559" s="5">
        <f>'90.1 Data-SI'!Z1559*Convert!$B$6/Convert!$B$5/$D1559</f>
        <v>383.72200431766368</v>
      </c>
      <c r="AA1559" s="5">
        <f>'90.1 Data-SI'!AA1559*Convert!$B$6/Convert!$B$5/$D1559</f>
        <v>724.59996159381615</v>
      </c>
      <c r="AB1559" s="5">
        <f t="shared" si="51"/>
        <v>1108.3219659114798</v>
      </c>
    </row>
    <row r="1560" spans="1:28" x14ac:dyDescent="0.25">
      <c r="A1560" s="95">
        <v>2016</v>
      </c>
      <c r="B1560" s="95" t="s">
        <v>56</v>
      </c>
      <c r="C1560" s="52" t="s">
        <v>10</v>
      </c>
      <c r="D1560" s="5">
        <f>VLOOKUP(B1560,SWH!$A$4:$C$19,3,FALSE)</f>
        <v>6871</v>
      </c>
      <c r="E1560" s="5">
        <f>'90.1 Data-SI'!E1560*Convert!$B$6/Convert!$B$5/$D1560</f>
        <v>0</v>
      </c>
      <c r="F1560" s="5">
        <f>'90.1 Data-SI'!F1560*Convert!$B$7/Convert!$B$5/$D1560</f>
        <v>0.54560228981710568</v>
      </c>
      <c r="G1560" s="5">
        <f>'90.1 Data-SI'!G1560*Convert!$B$6/Convert!$B$5/$D1560</f>
        <v>239.00507406329339</v>
      </c>
      <c r="H1560" s="5">
        <f>'90.1 Data-SI'!H1560*Convert!$B$6/Convert!$B$5/$D1560</f>
        <v>44.891312116948853</v>
      </c>
      <c r="I1560" s="5">
        <f>'90.1 Data-SI'!I1560*Convert!$B$6/Convert!$B$5/$D1560</f>
        <v>3.2571872119536214</v>
      </c>
      <c r="J1560" s="5">
        <f>'90.1 Data-SI'!J1560*Convert!$B$6/Convert!$B$5/$D1560</f>
        <v>146.47995965329321</v>
      </c>
      <c r="K1560" s="5">
        <f>'90.1 Data-SI'!K1560*Convert!$B$7/Convert!$B$5/$D1560</f>
        <v>15.821589935154192</v>
      </c>
      <c r="L1560" s="5">
        <f>'90.1 Data-SI'!L1560*Convert!$B$6/Convert!$B$5/$D1560</f>
        <v>2.2201110949400862</v>
      </c>
      <c r="M1560" s="5">
        <f>'90.1 Data-SI'!M1560*Convert!$B$6/Convert!$B$5/$D1560</f>
        <v>53.085493782240981</v>
      </c>
      <c r="N1560" s="5">
        <f>'90.1 Data-SI'!N1560*Convert!$B$6/Convert!$B$5/$D1560</f>
        <v>2.4326476818836009E-2</v>
      </c>
      <c r="O1560" s="5">
        <f>'90.1 Data-SI'!O1560*Convert!$B$6/Convert!$B$5/$D1560</f>
        <v>1.8768645070263101E-2</v>
      </c>
      <c r="P1560" s="5">
        <f>'90.1 Data-SI'!P1560*Convert!$B$6/Convert!$B$5/$D1560</f>
        <v>5.5578317485729068E-3</v>
      </c>
      <c r="Q1560" s="5">
        <f>'90.1 Data-SI'!Q1560*Convert!$B$6/Convert!$B$5/$D1560</f>
        <v>0</v>
      </c>
      <c r="R1560" s="5">
        <f>'90.1 Data-SI'!R1560*Convert!$B$6/Convert!$B$5/$D1560</f>
        <v>0</v>
      </c>
      <c r="S1560" s="5">
        <f>'90.1 Data-SI'!S1560*Convert!$B$6/Convert!$B$5/$D1560</f>
        <v>18.036162049839099</v>
      </c>
      <c r="T1560" s="5">
        <f>'90.1 Data-SI'!T1560*Convert!$B$6/Convert!$B$5/$D1560</f>
        <v>3.3071205064764952</v>
      </c>
      <c r="U1560" s="5">
        <f>'90.1 Data-SI'!U1560*Convert!$B$7/Convert!$B$5/$D1560</f>
        <v>3.6106162777535218</v>
      </c>
      <c r="V1560" s="5">
        <f>'90.1 Data-SI'!V1560*Convert!$B$6/Convert!$B$5/$D1560</f>
        <v>8.2966089361082798</v>
      </c>
      <c r="W1560" s="5">
        <f>'90.1 Data-SI'!W1560*Convert!$B$6/Convert!$B$5/$D1560</f>
        <v>310.1322877271221</v>
      </c>
      <c r="X1560" s="5">
        <f>'90.1 Data-SI'!X1560*Convert!$B$7/Convert!$B$5/$D1560</f>
        <v>0.54560228981710568</v>
      </c>
      <c r="Y1560" s="5">
        <f t="shared" si="50"/>
        <v>310.67789001693922</v>
      </c>
      <c r="Z1560" s="5">
        <f>'90.1 Data-SI'!Z1560*Convert!$B$6/Convert!$B$5/$D1560</f>
        <v>58.366899933698804</v>
      </c>
      <c r="AA1560" s="5">
        <f>'90.1 Data-SI'!AA1560*Convert!$B$6/Convert!$B$5/$D1560</f>
        <v>576.97025582561162</v>
      </c>
      <c r="AB1560" s="5">
        <f t="shared" si="51"/>
        <v>635.33715575931046</v>
      </c>
    </row>
    <row r="1561" spans="1:28" x14ac:dyDescent="0.25">
      <c r="A1561" s="95">
        <v>2016</v>
      </c>
      <c r="B1561" s="95" t="s">
        <v>56</v>
      </c>
      <c r="C1561" s="52" t="s">
        <v>6</v>
      </c>
      <c r="D1561" s="5">
        <f>VLOOKUP(B1561,SWH!$A$4:$C$19,3,FALSE)</f>
        <v>6871</v>
      </c>
      <c r="E1561" s="5">
        <f>'90.1 Data-SI'!E1561*Convert!$B$6/Convert!$B$5/$D1561</f>
        <v>0</v>
      </c>
      <c r="F1561" s="5">
        <f>'90.1 Data-SI'!F1561*Convert!$B$7/Convert!$B$5/$D1561</f>
        <v>0.57364931515710149</v>
      </c>
      <c r="G1561" s="5">
        <f>'90.1 Data-SI'!G1561*Convert!$B$6/Convert!$B$5/$D1561</f>
        <v>220.70772247287309</v>
      </c>
      <c r="H1561" s="5">
        <f>'90.1 Data-SI'!H1561*Convert!$B$6/Convert!$B$5/$D1561</f>
        <v>44.84137882242598</v>
      </c>
      <c r="I1561" s="5">
        <f>'90.1 Data-SI'!I1561*Convert!$B$6/Convert!$B$5/$D1561</f>
        <v>3.2751119843464473</v>
      </c>
      <c r="J1561" s="5">
        <f>'90.1 Data-SI'!J1561*Convert!$B$6/Convert!$B$5/$D1561</f>
        <v>146.47995965329321</v>
      </c>
      <c r="K1561" s="5">
        <f>'90.1 Data-SI'!K1561*Convert!$B$7/Convert!$B$5/$D1561</f>
        <v>15.821589935154192</v>
      </c>
      <c r="L1561" s="5">
        <f>'90.1 Data-SI'!L1561*Convert!$B$6/Convert!$B$5/$D1561</f>
        <v>2.2201110949400862</v>
      </c>
      <c r="M1561" s="5">
        <f>'90.1 Data-SI'!M1561*Convert!$B$6/Convert!$B$5/$D1561</f>
        <v>64.912002538850899</v>
      </c>
      <c r="N1561" s="5">
        <f>'90.1 Data-SI'!N1561*Convert!$B$6/Convert!$B$5/$D1561</f>
        <v>2.5606817704037901E-2</v>
      </c>
      <c r="O1561" s="5">
        <f>'90.1 Data-SI'!O1561*Convert!$B$6/Convert!$B$5/$D1561</f>
        <v>1.8768645070263101E-2</v>
      </c>
      <c r="P1561" s="5">
        <f>'90.1 Data-SI'!P1561*Convert!$B$6/Convert!$B$5/$D1561</f>
        <v>6.8381726337748035E-3</v>
      </c>
      <c r="Q1561" s="5">
        <f>'90.1 Data-SI'!Q1561*Convert!$B$6/Convert!$B$5/$D1561</f>
        <v>0</v>
      </c>
      <c r="R1561" s="5">
        <f>'90.1 Data-SI'!R1561*Convert!$B$6/Convert!$B$5/$D1561</f>
        <v>0</v>
      </c>
      <c r="S1561" s="5">
        <f>'90.1 Data-SI'!S1561*Convert!$B$6/Convert!$B$5/$D1561</f>
        <v>14.813544041785928</v>
      </c>
      <c r="T1561" s="5">
        <f>'90.1 Data-SI'!T1561*Convert!$B$6/Convert!$B$5/$D1561</f>
        <v>3.3071205064764952</v>
      </c>
      <c r="U1561" s="5">
        <f>'90.1 Data-SI'!U1561*Convert!$B$7/Convert!$B$5/$D1561</f>
        <v>3.7013308753375704</v>
      </c>
      <c r="V1561" s="5">
        <f>'90.1 Data-SI'!V1561*Convert!$B$6/Convert!$B$5/$D1561</f>
        <v>8.2402739371593974</v>
      </c>
      <c r="W1561" s="5">
        <f>'90.1 Data-SI'!W1561*Convert!$B$6/Convert!$B$5/$D1561</f>
        <v>300.44010722614365</v>
      </c>
      <c r="X1561" s="5">
        <f>'90.1 Data-SI'!X1561*Convert!$B$7/Convert!$B$5/$D1561</f>
        <v>0.57364931515710149</v>
      </c>
      <c r="Y1561" s="5">
        <f t="shared" si="50"/>
        <v>301.01375654130078</v>
      </c>
      <c r="Z1561" s="5">
        <f>'90.1 Data-SI'!Z1561*Convert!$B$6/Convert!$B$5/$D1561</f>
        <v>58.713872313588503</v>
      </c>
      <c r="AA1561" s="5">
        <f>'90.1 Data-SI'!AA1561*Convert!$B$6/Convert!$B$5/$D1561</f>
        <v>567.53670418344404</v>
      </c>
      <c r="AB1561" s="5">
        <f t="shared" si="51"/>
        <v>626.25057649703251</v>
      </c>
    </row>
    <row r="1562" spans="1:28" x14ac:dyDescent="0.25">
      <c r="A1562" s="95">
        <v>2016</v>
      </c>
      <c r="B1562" s="95" t="s">
        <v>56</v>
      </c>
      <c r="C1562" s="52" t="s">
        <v>11</v>
      </c>
      <c r="D1562" s="5">
        <f>VLOOKUP(B1562,SWH!$A$4:$C$19,3,FALSE)</f>
        <v>6871</v>
      </c>
      <c r="E1562" s="5">
        <f>'90.1 Data-SI'!E1562*Convert!$B$6/Convert!$B$5/$D1562</f>
        <v>0</v>
      </c>
      <c r="F1562" s="5">
        <f>'90.1 Data-SI'!F1562*Convert!$B$7/Convert!$B$5/$D1562</f>
        <v>1.6652921295622503E-2</v>
      </c>
      <c r="G1562" s="5">
        <f>'90.1 Data-SI'!G1562*Convert!$B$6/Convert!$B$5/$D1562</f>
        <v>156.36675196882226</v>
      </c>
      <c r="H1562" s="5">
        <f>'90.1 Data-SI'!H1562*Convert!$B$6/Convert!$B$5/$D1562</f>
        <v>45.470026197060101</v>
      </c>
      <c r="I1562" s="5">
        <f>'90.1 Data-SI'!I1562*Convert!$B$6/Convert!$B$5/$D1562</f>
        <v>3.2827940296576599</v>
      </c>
      <c r="J1562" s="5">
        <f>'90.1 Data-SI'!J1562*Convert!$B$6/Convert!$B$5/$D1562</f>
        <v>146.47995965329321</v>
      </c>
      <c r="K1562" s="5">
        <f>'90.1 Data-SI'!K1562*Convert!$B$7/Convert!$B$5/$D1562</f>
        <v>15.821589935154192</v>
      </c>
      <c r="L1562" s="5">
        <f>'90.1 Data-SI'!L1562*Convert!$B$6/Convert!$B$5/$D1562</f>
        <v>2.2201110949400862</v>
      </c>
      <c r="M1562" s="5">
        <f>'90.1 Data-SI'!M1562*Convert!$B$6/Convert!$B$5/$D1562</f>
        <v>51.61438210514401</v>
      </c>
      <c r="N1562" s="5">
        <f>'90.1 Data-SI'!N1562*Convert!$B$6/Convert!$B$5/$D1562</f>
        <v>1.9205113278028429E-2</v>
      </c>
      <c r="O1562" s="5">
        <f>'90.1 Data-SI'!O1562*Convert!$B$6/Convert!$B$5/$D1562</f>
        <v>1.8768645070263101E-2</v>
      </c>
      <c r="P1562" s="5">
        <f>'90.1 Data-SI'!P1562*Convert!$B$6/Convert!$B$5/$D1562</f>
        <v>4.3646820776532547E-4</v>
      </c>
      <c r="Q1562" s="5">
        <f>'90.1 Data-SI'!Q1562*Convert!$B$6/Convert!$B$5/$D1562</f>
        <v>0</v>
      </c>
      <c r="R1562" s="5">
        <f>'90.1 Data-SI'!R1562*Convert!$B$6/Convert!$B$5/$D1562</f>
        <v>0</v>
      </c>
      <c r="S1562" s="5">
        <f>'90.1 Data-SI'!S1562*Convert!$B$6/Convert!$B$5/$D1562</f>
        <v>14.000527579682725</v>
      </c>
      <c r="T1562" s="5">
        <f>'90.1 Data-SI'!T1562*Convert!$B$6/Convert!$B$5/$D1562</f>
        <v>3.3071205064764952</v>
      </c>
      <c r="U1562" s="5">
        <f>'90.1 Data-SI'!U1562*Convert!$B$7/Convert!$B$5/$D1562</f>
        <v>3.8980982874884784</v>
      </c>
      <c r="V1562" s="5">
        <f>'90.1 Data-SI'!V1562*Convert!$B$6/Convert!$B$5/$D1562</f>
        <v>8.2095457559145526</v>
      </c>
      <c r="W1562" s="5">
        <f>'90.1 Data-SI'!W1562*Convert!$B$6/Convert!$B$5/$D1562</f>
        <v>221.98209812185678</v>
      </c>
      <c r="X1562" s="5">
        <f>'90.1 Data-SI'!X1562*Convert!$B$7/Convert!$B$5/$D1562</f>
        <v>1.6652921295622503E-2</v>
      </c>
      <c r="Y1562" s="5">
        <f t="shared" si="50"/>
        <v>221.9987510431524</v>
      </c>
      <c r="Z1562" s="5">
        <f>'90.1 Data-SI'!Z1562*Convert!$B$6/Convert!$B$5/$D1562</f>
        <v>57.661432105952549</v>
      </c>
      <c r="AA1562" s="5">
        <f>'90.1 Data-SI'!AA1562*Convert!$B$6/Convert!$B$5/$D1562</f>
        <v>488.63185611022163</v>
      </c>
      <c r="AB1562" s="5">
        <f t="shared" si="51"/>
        <v>546.29328821617423</v>
      </c>
    </row>
    <row r="1563" spans="1:28" x14ac:dyDescent="0.25">
      <c r="A1563" s="95">
        <v>2016</v>
      </c>
      <c r="B1563" s="95" t="s">
        <v>56</v>
      </c>
      <c r="C1563" s="52" t="s">
        <v>13</v>
      </c>
      <c r="D1563" s="5">
        <f>VLOOKUP(B1563,SWH!$A$4:$C$19,3,FALSE)</f>
        <v>6871</v>
      </c>
      <c r="E1563" s="5">
        <f>'90.1 Data-SI'!E1563*Convert!$B$6/Convert!$B$5/$D1563</f>
        <v>0</v>
      </c>
      <c r="F1563" s="5">
        <f>'90.1 Data-SI'!F1563*Convert!$B$7/Convert!$B$5/$D1563</f>
        <v>3.1403903685376546</v>
      </c>
      <c r="G1563" s="5">
        <f>'90.1 Data-SI'!G1563*Convert!$B$6/Convert!$B$5/$D1563</f>
        <v>184.57522235159041</v>
      </c>
      <c r="H1563" s="5">
        <f>'90.1 Data-SI'!H1563*Convert!$B$6/Convert!$B$5/$D1563</f>
        <v>44.966852229175757</v>
      </c>
      <c r="I1563" s="5">
        <f>'90.1 Data-SI'!I1563*Convert!$B$6/Convert!$B$5/$D1563</f>
        <v>3.2725513025760438</v>
      </c>
      <c r="J1563" s="5">
        <f>'90.1 Data-SI'!J1563*Convert!$B$6/Convert!$B$5/$D1563</f>
        <v>146.47995965329321</v>
      </c>
      <c r="K1563" s="5">
        <f>'90.1 Data-SI'!K1563*Convert!$B$7/Convert!$B$5/$D1563</f>
        <v>15.821589935154192</v>
      </c>
      <c r="L1563" s="5">
        <f>'90.1 Data-SI'!L1563*Convert!$B$6/Convert!$B$5/$D1563</f>
        <v>2.2201110949400862</v>
      </c>
      <c r="M1563" s="5">
        <f>'90.1 Data-SI'!M1563*Convert!$B$6/Convert!$B$5/$D1563</f>
        <v>54.872849657982812</v>
      </c>
      <c r="N1563" s="5">
        <f>'90.1 Data-SI'!N1563*Convert!$B$6/Convert!$B$5/$D1563</f>
        <v>5.6334998948883386E-2</v>
      </c>
      <c r="O1563" s="5">
        <f>'90.1 Data-SI'!O1563*Convert!$B$6/Convert!$B$5/$D1563</f>
        <v>1.8768645070263101E-2</v>
      </c>
      <c r="P1563" s="5">
        <f>'90.1 Data-SI'!P1563*Convert!$B$6/Convert!$B$5/$D1563</f>
        <v>3.7566353878620291E-2</v>
      </c>
      <c r="Q1563" s="5">
        <f>'90.1 Data-SI'!Q1563*Convert!$B$6/Convert!$B$5/$D1563</f>
        <v>0</v>
      </c>
      <c r="R1563" s="5">
        <f>'90.1 Data-SI'!R1563*Convert!$B$6/Convert!$B$5/$D1563</f>
        <v>0</v>
      </c>
      <c r="S1563" s="5">
        <f>'90.1 Data-SI'!S1563*Convert!$B$6/Convert!$B$5/$D1563</f>
        <v>14.312930755671987</v>
      </c>
      <c r="T1563" s="5">
        <f>'90.1 Data-SI'!T1563*Convert!$B$6/Convert!$B$5/$D1563</f>
        <v>3.3071205064764952</v>
      </c>
      <c r="U1563" s="5">
        <f>'90.1 Data-SI'!U1563*Convert!$B$7/Convert!$B$5/$D1563</f>
        <v>4.0295687187697089</v>
      </c>
      <c r="V1563" s="5">
        <f>'90.1 Data-SI'!V1563*Convert!$B$6/Convert!$B$5/$D1563</f>
        <v>8.196742347062532</v>
      </c>
      <c r="W1563" s="5">
        <f>'90.1 Data-SI'!W1563*Convert!$B$6/Convert!$B$5/$D1563</f>
        <v>253.79856911912384</v>
      </c>
      <c r="X1563" s="5">
        <f>'90.1 Data-SI'!X1563*Convert!$B$7/Convert!$B$5/$D1563</f>
        <v>3.1403903685376546</v>
      </c>
      <c r="Y1563" s="5">
        <f t="shared" si="50"/>
        <v>256.93895948766152</v>
      </c>
      <c r="Z1563" s="5">
        <f>'90.1 Data-SI'!Z1563*Convert!$B$6/Convert!$B$5/$D1563</f>
        <v>67.173084542117422</v>
      </c>
      <c r="AA1563" s="5">
        <f>'90.1 Data-SI'!AA1563*Convert!$B$6/Convert!$B$5/$D1563</f>
        <v>529.43503978072079</v>
      </c>
      <c r="AB1563" s="5">
        <f t="shared" si="51"/>
        <v>596.60812432283819</v>
      </c>
    </row>
    <row r="1564" spans="1:28" x14ac:dyDescent="0.25">
      <c r="A1564" s="95">
        <v>2016</v>
      </c>
      <c r="B1564" s="95" t="s">
        <v>56</v>
      </c>
      <c r="C1564" s="52" t="s">
        <v>19</v>
      </c>
      <c r="D1564" s="5">
        <f>VLOOKUP(B1564,SWH!$A$4:$C$19,3,FALSE)</f>
        <v>6871</v>
      </c>
      <c r="E1564" s="5">
        <f>'90.1 Data-SI'!E1564*Convert!$B$6/Convert!$B$5/$D1564</f>
        <v>0</v>
      </c>
      <c r="F1564" s="5">
        <f>'90.1 Data-SI'!F1564*Convert!$B$7/Convert!$B$5/$D1564</f>
        <v>1.9133330099128385</v>
      </c>
      <c r="G1564" s="5">
        <f>'90.1 Data-SI'!G1564*Convert!$B$6/Convert!$B$5/$D1564</f>
        <v>127.97775352124064</v>
      </c>
      <c r="H1564" s="5">
        <f>'90.1 Data-SI'!H1564*Convert!$B$6/Convert!$B$5/$D1564</f>
        <v>45.169146089037667</v>
      </c>
      <c r="I1564" s="5">
        <f>'90.1 Data-SI'!I1564*Convert!$B$6/Convert!$B$5/$D1564</f>
        <v>3.2763923252316496</v>
      </c>
      <c r="J1564" s="5">
        <f>'90.1 Data-SI'!J1564*Convert!$B$6/Convert!$B$5/$D1564</f>
        <v>146.47995965329321</v>
      </c>
      <c r="K1564" s="5">
        <f>'90.1 Data-SI'!K1564*Convert!$B$7/Convert!$B$5/$D1564</f>
        <v>15.821589935154192</v>
      </c>
      <c r="L1564" s="5">
        <f>'90.1 Data-SI'!L1564*Convert!$B$6/Convert!$B$5/$D1564</f>
        <v>2.2201110949400862</v>
      </c>
      <c r="M1564" s="5">
        <f>'90.1 Data-SI'!M1564*Convert!$B$6/Convert!$B$5/$D1564</f>
        <v>48.628627160853178</v>
      </c>
      <c r="N1564" s="5">
        <f>'90.1 Data-SI'!N1564*Convert!$B$6/Convert!$B$5/$D1564</f>
        <v>5.2493976293277698E-2</v>
      </c>
      <c r="O1564" s="5">
        <f>'90.1 Data-SI'!O1564*Convert!$B$6/Convert!$B$5/$D1564</f>
        <v>1.8768645070263101E-2</v>
      </c>
      <c r="P1564" s="5">
        <f>'90.1 Data-SI'!P1564*Convert!$B$6/Convert!$B$5/$D1564</f>
        <v>3.3725331223014597E-2</v>
      </c>
      <c r="Q1564" s="5">
        <f>'90.1 Data-SI'!Q1564*Convert!$B$6/Convert!$B$5/$D1564</f>
        <v>0</v>
      </c>
      <c r="R1564" s="5">
        <f>'90.1 Data-SI'!R1564*Convert!$B$6/Convert!$B$5/$D1564</f>
        <v>0</v>
      </c>
      <c r="S1564" s="5">
        <f>'90.1 Data-SI'!S1564*Convert!$B$6/Convert!$B$5/$D1564</f>
        <v>11.553796148061902</v>
      </c>
      <c r="T1564" s="5">
        <f>'90.1 Data-SI'!T1564*Convert!$B$6/Convert!$B$5/$D1564</f>
        <v>3.3071205064764952</v>
      </c>
      <c r="U1564" s="5">
        <f>'90.1 Data-SI'!U1564*Convert!$B$7/Convert!$B$5/$D1564</f>
        <v>4.2890037031646697</v>
      </c>
      <c r="V1564" s="5">
        <f>'90.1 Data-SI'!V1564*Convert!$B$6/Convert!$B$5/$D1564</f>
        <v>8.198022687947736</v>
      </c>
      <c r="W1564" s="5">
        <f>'90.1 Data-SI'!W1564*Convert!$B$6/Convert!$B$5/$D1564</f>
        <v>188.19390216137873</v>
      </c>
      <c r="X1564" s="5">
        <f>'90.1 Data-SI'!X1564*Convert!$B$7/Convert!$B$5/$D1564</f>
        <v>1.9133330099128385</v>
      </c>
      <c r="Y1564" s="5">
        <f t="shared" si="50"/>
        <v>190.10723517129156</v>
      </c>
      <c r="Z1564" s="5">
        <f>'90.1 Data-SI'!Z1564*Convert!$B$6/Convert!$B$5/$D1564</f>
        <v>64.344811526706451</v>
      </c>
      <c r="AA1564" s="5">
        <f>'90.1 Data-SI'!AA1564*Convert!$B$6/Convert!$B$5/$D1564</f>
        <v>461.20951503096745</v>
      </c>
      <c r="AB1564" s="5">
        <f t="shared" si="51"/>
        <v>525.5543265576739</v>
      </c>
    </row>
    <row r="1565" spans="1:28" x14ac:dyDescent="0.25">
      <c r="A1565" s="95">
        <v>2016</v>
      </c>
      <c r="B1565" s="95" t="s">
        <v>56</v>
      </c>
      <c r="C1565" s="52" t="s">
        <v>20</v>
      </c>
      <c r="D1565" s="5">
        <f>VLOOKUP(B1565,SWH!$A$4:$C$19,3,FALSE)</f>
        <v>6871</v>
      </c>
      <c r="E1565" s="5">
        <f>'90.1 Data-SI'!E1565*Convert!$B$6/Convert!$B$5/$D1565</f>
        <v>0</v>
      </c>
      <c r="F1565" s="5">
        <f>'90.1 Data-SI'!F1565*Convert!$B$7/Convert!$B$5/$D1565</f>
        <v>2.3423648506605868</v>
      </c>
      <c r="G1565" s="5">
        <f>'90.1 Data-SI'!G1565*Convert!$B$6/Convert!$B$5/$D1565</f>
        <v>106.37456176522906</v>
      </c>
      <c r="H1565" s="5">
        <f>'90.1 Data-SI'!H1565*Convert!$B$6/Convert!$B$5/$D1565</f>
        <v>45.998806982648482</v>
      </c>
      <c r="I1565" s="5">
        <f>'90.1 Data-SI'!I1565*Convert!$B$6/Convert!$B$5/$D1565</f>
        <v>3.2776726661168514</v>
      </c>
      <c r="J1565" s="5">
        <f>'90.1 Data-SI'!J1565*Convert!$B$6/Convert!$B$5/$D1565</f>
        <v>146.47995965329321</v>
      </c>
      <c r="K1565" s="5">
        <f>'90.1 Data-SI'!K1565*Convert!$B$7/Convert!$B$5/$D1565</f>
        <v>15.821589935154192</v>
      </c>
      <c r="L1565" s="5">
        <f>'90.1 Data-SI'!L1565*Convert!$B$6/Convert!$B$5/$D1565</f>
        <v>2.2201110949400862</v>
      </c>
      <c r="M1565" s="5">
        <f>'90.1 Data-SI'!M1565*Convert!$B$6/Convert!$B$5/$D1565</f>
        <v>52.764128220055305</v>
      </c>
      <c r="N1565" s="5">
        <f>'90.1 Data-SI'!N1565*Convert!$B$6/Convert!$B$5/$D1565</f>
        <v>5.3774317178479594E-2</v>
      </c>
      <c r="O1565" s="5">
        <f>'90.1 Data-SI'!O1565*Convert!$B$6/Convert!$B$5/$D1565</f>
        <v>1.8768645070263101E-2</v>
      </c>
      <c r="P1565" s="5">
        <f>'90.1 Data-SI'!P1565*Convert!$B$6/Convert!$B$5/$D1565</f>
        <v>3.50056721082165E-2</v>
      </c>
      <c r="Q1565" s="5">
        <f>'90.1 Data-SI'!Q1565*Convert!$B$6/Convert!$B$5/$D1565</f>
        <v>0</v>
      </c>
      <c r="R1565" s="5">
        <f>'90.1 Data-SI'!R1565*Convert!$B$6/Convert!$B$5/$D1565</f>
        <v>0</v>
      </c>
      <c r="S1565" s="5">
        <f>'90.1 Data-SI'!S1565*Convert!$B$6/Convert!$B$5/$D1565</f>
        <v>8.0699885994275444</v>
      </c>
      <c r="T1565" s="5">
        <f>'90.1 Data-SI'!T1565*Convert!$B$6/Convert!$B$5/$D1565</f>
        <v>3.3084008473616975</v>
      </c>
      <c r="U1565" s="5">
        <f>'90.1 Data-SI'!U1565*Convert!$B$7/Convert!$B$5/$D1565</f>
        <v>4.3394007018224752</v>
      </c>
      <c r="V1565" s="5">
        <f>'90.1 Data-SI'!V1565*Convert!$B$6/Convert!$B$5/$D1565</f>
        <v>8.050783486149518</v>
      </c>
      <c r="W1565" s="5">
        <f>'90.1 Data-SI'!W1565*Convert!$B$6/Convert!$B$5/$D1565</f>
        <v>167.24368425682016</v>
      </c>
      <c r="X1565" s="5">
        <f>'90.1 Data-SI'!X1565*Convert!$B$7/Convert!$B$5/$D1565</f>
        <v>2.3423648506605868</v>
      </c>
      <c r="Y1565" s="5">
        <f t="shared" si="50"/>
        <v>169.58604910748073</v>
      </c>
      <c r="Z1565" s="5">
        <f>'90.1 Data-SI'!Z1565*Convert!$B$6/Convert!$B$5/$D1565</f>
        <v>65.745504455117327</v>
      </c>
      <c r="AA1565" s="5">
        <f>'90.1 Data-SI'!AA1565*Convert!$B$6/Convert!$B$5/$D1565</f>
        <v>442.34241174663248</v>
      </c>
      <c r="AB1565" s="5">
        <f t="shared" si="51"/>
        <v>508.08791620174981</v>
      </c>
    </row>
    <row r="1566" spans="1:28" x14ac:dyDescent="0.25">
      <c r="A1566" s="95">
        <v>2016</v>
      </c>
      <c r="B1566" s="95" t="s">
        <v>56</v>
      </c>
      <c r="C1566" s="52" t="s">
        <v>3</v>
      </c>
      <c r="D1566" s="5">
        <f>VLOOKUP(B1566,SWH!$A$4:$C$19,3,FALSE)</f>
        <v>6871</v>
      </c>
      <c r="E1566" s="5">
        <f>'90.1 Data-SI'!E1566*Convert!$B$6/Convert!$B$5/$D1566</f>
        <v>0</v>
      </c>
      <c r="F1566" s="5">
        <f>'90.1 Data-SI'!F1566*Convert!$B$7/Convert!$B$5/$D1566</f>
        <v>12.461643946376885</v>
      </c>
      <c r="G1566" s="5">
        <f>'90.1 Data-SI'!G1566*Convert!$B$6/Convert!$B$5/$D1566</f>
        <v>73.28799260984168</v>
      </c>
      <c r="H1566" s="5">
        <f>'90.1 Data-SI'!H1566*Convert!$B$6/Convert!$B$5/$D1566</f>
        <v>45.694085851970435</v>
      </c>
      <c r="I1566" s="5">
        <f>'90.1 Data-SI'!I1566*Convert!$B$6/Convert!$B$5/$D1566</f>
        <v>3.2866350523132652</v>
      </c>
      <c r="J1566" s="5">
        <f>'90.1 Data-SI'!J1566*Convert!$B$6/Convert!$B$5/$D1566</f>
        <v>146.47995965329321</v>
      </c>
      <c r="K1566" s="5">
        <f>'90.1 Data-SI'!K1566*Convert!$B$7/Convert!$B$5/$D1566</f>
        <v>15.821589935154192</v>
      </c>
      <c r="L1566" s="5">
        <f>'90.1 Data-SI'!L1566*Convert!$B$6/Convert!$B$5/$D1566</f>
        <v>2.2201110949400862</v>
      </c>
      <c r="M1566" s="5">
        <f>'90.1 Data-SI'!M1566*Convert!$B$6/Convert!$B$5/$D1566</f>
        <v>42.168027054124416</v>
      </c>
      <c r="N1566" s="5">
        <f>'90.1 Data-SI'!N1566*Convert!$B$6/Convert!$B$5/$D1566</f>
        <v>0.19845283720629378</v>
      </c>
      <c r="O1566" s="5">
        <f>'90.1 Data-SI'!O1566*Convert!$B$6/Convert!$B$5/$D1566</f>
        <v>1.8768645070263101E-2</v>
      </c>
      <c r="P1566" s="5">
        <f>'90.1 Data-SI'!P1566*Convert!$B$6/Convert!$B$5/$D1566</f>
        <v>0.17968419213603065</v>
      </c>
      <c r="Q1566" s="5">
        <f>'90.1 Data-SI'!Q1566*Convert!$B$6/Convert!$B$5/$D1566</f>
        <v>0</v>
      </c>
      <c r="R1566" s="5">
        <f>'90.1 Data-SI'!R1566*Convert!$B$6/Convert!$B$5/$D1566</f>
        <v>0</v>
      </c>
      <c r="S1566" s="5">
        <f>'90.1 Data-SI'!S1566*Convert!$B$6/Convert!$B$5/$D1566</f>
        <v>10.416853442002621</v>
      </c>
      <c r="T1566" s="5">
        <f>'90.1 Data-SI'!T1566*Convert!$B$6/Convert!$B$5/$D1566</f>
        <v>3.3084008473616975</v>
      </c>
      <c r="U1566" s="5">
        <f>'90.1 Data-SI'!U1566*Convert!$B$7/Convert!$B$5/$D1566</f>
        <v>4.8828118177848934</v>
      </c>
      <c r="V1566" s="5">
        <f>'90.1 Data-SI'!V1566*Convert!$B$6/Convert!$B$5/$D1566</f>
        <v>8.1340056436876402</v>
      </c>
      <c r="W1566" s="5">
        <f>'90.1 Data-SI'!W1566*Convert!$B$6/Convert!$B$5/$D1566</f>
        <v>126.05255729810476</v>
      </c>
      <c r="X1566" s="5">
        <f>'90.1 Data-SI'!X1566*Convert!$B$7/Convert!$B$5/$D1566</f>
        <v>12.461643946376885</v>
      </c>
      <c r="Y1566" s="5">
        <f t="shared" si="50"/>
        <v>138.51420124448165</v>
      </c>
      <c r="Z1566" s="5">
        <f>'90.1 Data-SI'!Z1566*Convert!$B$6/Convert!$B$5/$D1566</f>
        <v>96.897478532964612</v>
      </c>
      <c r="AA1566" s="5">
        <f>'90.1 Data-SI'!AA1566*Convert!$B$6/Convert!$B$5/$D1566</f>
        <v>432.09200261970602</v>
      </c>
      <c r="AB1566" s="5">
        <f t="shared" si="51"/>
        <v>528.98948115267058</v>
      </c>
    </row>
    <row r="1567" spans="1:28" x14ac:dyDescent="0.25">
      <c r="A1567" s="95">
        <v>2016</v>
      </c>
      <c r="B1567" s="95" t="s">
        <v>56</v>
      </c>
      <c r="C1567" s="52" t="s">
        <v>7</v>
      </c>
      <c r="D1567" s="5">
        <f>VLOOKUP(B1567,SWH!$A$4:$C$19,3,FALSE)</f>
        <v>6871</v>
      </c>
      <c r="E1567" s="5">
        <f>'90.1 Data-SI'!E1567*Convert!$B$6/Convert!$B$5/$D1567</f>
        <v>0</v>
      </c>
      <c r="F1567" s="5">
        <f>'90.1 Data-SI'!F1567*Convert!$B$7/Convert!$B$5/$D1567</f>
        <v>6.6909684826727478</v>
      </c>
      <c r="G1567" s="5">
        <f>'90.1 Data-SI'!G1567*Convert!$B$6/Convert!$B$5/$D1567</f>
        <v>76.29423300829572</v>
      </c>
      <c r="H1567" s="5">
        <f>'90.1 Data-SI'!H1567*Convert!$B$6/Convert!$B$5/$D1567</f>
        <v>46.19982050162519</v>
      </c>
      <c r="I1567" s="5">
        <f>'90.1 Data-SI'!I1567*Convert!$B$6/Convert!$B$5/$D1567</f>
        <v>3.2661495981500352</v>
      </c>
      <c r="J1567" s="5">
        <f>'90.1 Data-SI'!J1567*Convert!$B$6/Convert!$B$5/$D1567</f>
        <v>146.47995965329321</v>
      </c>
      <c r="K1567" s="5">
        <f>'90.1 Data-SI'!K1567*Convert!$B$7/Convert!$B$5/$D1567</f>
        <v>15.821589935154192</v>
      </c>
      <c r="L1567" s="5">
        <f>'90.1 Data-SI'!L1567*Convert!$B$6/Convert!$B$5/$D1567</f>
        <v>2.2201110949400862</v>
      </c>
      <c r="M1567" s="5">
        <f>'90.1 Data-SI'!M1567*Convert!$B$6/Convert!$B$5/$D1567</f>
        <v>48.583815229871107</v>
      </c>
      <c r="N1567" s="5">
        <f>'90.1 Data-SI'!N1567*Convert!$B$6/Convert!$B$5/$D1567</f>
        <v>0.11651102055337247</v>
      </c>
      <c r="O1567" s="5">
        <f>'90.1 Data-SI'!O1567*Convert!$B$6/Convert!$B$5/$D1567</f>
        <v>1.8768645070263101E-2</v>
      </c>
      <c r="P1567" s="5">
        <f>'90.1 Data-SI'!P1567*Convert!$B$6/Convert!$B$5/$D1567</f>
        <v>9.7742375483109364E-2</v>
      </c>
      <c r="Q1567" s="5">
        <f>'90.1 Data-SI'!Q1567*Convert!$B$6/Convert!$B$5/$D1567</f>
        <v>0</v>
      </c>
      <c r="R1567" s="5">
        <f>'90.1 Data-SI'!R1567*Convert!$B$6/Convert!$B$5/$D1567</f>
        <v>0</v>
      </c>
      <c r="S1567" s="5">
        <f>'90.1 Data-SI'!S1567*Convert!$B$6/Convert!$B$5/$D1567</f>
        <v>0</v>
      </c>
      <c r="T1567" s="5">
        <f>'90.1 Data-SI'!T1567*Convert!$B$6/Convert!$B$5/$D1567</f>
        <v>3.3084008473616975</v>
      </c>
      <c r="U1567" s="5">
        <f>'90.1 Data-SI'!U1567*Convert!$B$7/Convert!$B$5/$D1567</f>
        <v>4.7259237697892926</v>
      </c>
      <c r="V1567" s="5">
        <f>'90.1 Data-SI'!V1567*Convert!$B$6/Convert!$B$5/$D1567</f>
        <v>8.0443817817235086</v>
      </c>
      <c r="W1567" s="5">
        <f>'90.1 Data-SI'!W1567*Convert!$B$6/Convert!$B$5/$D1567</f>
        <v>124.97579061364993</v>
      </c>
      <c r="X1567" s="5">
        <f>'90.1 Data-SI'!X1567*Convert!$B$7/Convert!$B$5/$D1567</f>
        <v>6.6909684826727478</v>
      </c>
      <c r="Y1567" s="5">
        <f t="shared" si="50"/>
        <v>131.66675909632269</v>
      </c>
      <c r="Z1567" s="5">
        <f>'90.1 Data-SI'!Z1567*Convert!$B$6/Convert!$B$5/$D1567</f>
        <v>79.57958771972379</v>
      </c>
      <c r="AA1567" s="5">
        <f>'90.1 Data-SI'!AA1567*Convert!$B$6/Convert!$B$5/$D1567</f>
        <v>414.09425079642301</v>
      </c>
      <c r="AB1567" s="5">
        <f t="shared" si="51"/>
        <v>493.67383851614682</v>
      </c>
    </row>
    <row r="1568" spans="1:28" x14ac:dyDescent="0.25">
      <c r="A1568" s="95">
        <v>2016</v>
      </c>
      <c r="B1568" s="95" t="s">
        <v>56</v>
      </c>
      <c r="C1568" s="52" t="s">
        <v>17</v>
      </c>
      <c r="D1568" s="5">
        <f>VLOOKUP(B1568,SWH!$A$4:$C$19,3,FALSE)</f>
        <v>6871</v>
      </c>
      <c r="E1568" s="5">
        <f>'90.1 Data-SI'!E1568*Convert!$B$6/Convert!$B$5/$D1568</f>
        <v>0</v>
      </c>
      <c r="F1568" s="5">
        <f>'90.1 Data-SI'!F1568*Convert!$B$7/Convert!$B$5/$D1568</f>
        <v>3.1254903863257817</v>
      </c>
      <c r="G1568" s="5">
        <f>'90.1 Data-SI'!G1568*Convert!$B$6/Convert!$B$5/$D1568</f>
        <v>48.861649201959928</v>
      </c>
      <c r="H1568" s="5">
        <f>'90.1 Data-SI'!H1568*Convert!$B$6/Convert!$B$5/$D1568</f>
        <v>46.181895729232352</v>
      </c>
      <c r="I1568" s="5">
        <f>'90.1 Data-SI'!I1568*Convert!$B$6/Convert!$B$5/$D1568</f>
        <v>3.2687102799204388</v>
      </c>
      <c r="J1568" s="5">
        <f>'90.1 Data-SI'!J1568*Convert!$B$6/Convert!$B$5/$D1568</f>
        <v>146.47995965329321</v>
      </c>
      <c r="K1568" s="5">
        <f>'90.1 Data-SI'!K1568*Convert!$B$7/Convert!$B$5/$D1568</f>
        <v>15.821589935154192</v>
      </c>
      <c r="L1568" s="5">
        <f>'90.1 Data-SI'!L1568*Convert!$B$6/Convert!$B$5/$D1568</f>
        <v>2.2201110949400862</v>
      </c>
      <c r="M1568" s="5">
        <f>'90.1 Data-SI'!M1568*Convert!$B$6/Convert!$B$5/$D1568</f>
        <v>38.819935639321457</v>
      </c>
      <c r="N1568" s="5">
        <f>'90.1 Data-SI'!N1568*Convert!$B$6/Convert!$B$5/$D1568</f>
        <v>6.9138407800902343E-2</v>
      </c>
      <c r="O1568" s="5">
        <f>'90.1 Data-SI'!O1568*Convert!$B$6/Convert!$B$5/$D1568</f>
        <v>1.8768645070263101E-2</v>
      </c>
      <c r="P1568" s="5">
        <f>'90.1 Data-SI'!P1568*Convert!$B$6/Convert!$B$5/$D1568</f>
        <v>5.0369762730639235E-2</v>
      </c>
      <c r="Q1568" s="5">
        <f>'90.1 Data-SI'!Q1568*Convert!$B$6/Convert!$B$5/$D1568</f>
        <v>0</v>
      </c>
      <c r="R1568" s="5">
        <f>'90.1 Data-SI'!R1568*Convert!$B$6/Convert!$B$5/$D1568</f>
        <v>0</v>
      </c>
      <c r="S1568" s="5">
        <f>'90.1 Data-SI'!S1568*Convert!$B$6/Convert!$B$5/$D1568</f>
        <v>0</v>
      </c>
      <c r="T1568" s="5">
        <f>'90.1 Data-SI'!T1568*Convert!$B$6/Convert!$B$5/$D1568</f>
        <v>3.3084008473616975</v>
      </c>
      <c r="U1568" s="5">
        <f>'90.1 Data-SI'!U1568*Convert!$B$7/Convert!$B$5/$D1568</f>
        <v>4.8389883406911505</v>
      </c>
      <c r="V1568" s="5">
        <f>'90.1 Data-SI'!V1568*Convert!$B$6/Convert!$B$5/$D1568</f>
        <v>8.1288842801468331</v>
      </c>
      <c r="W1568" s="5">
        <f>'90.1 Data-SI'!W1568*Convert!$B$6/Convert!$B$5/$D1568</f>
        <v>87.731954604012031</v>
      </c>
      <c r="X1568" s="5">
        <f>'90.1 Data-SI'!X1568*Convert!$B$7/Convert!$B$5/$D1568</f>
        <v>3.1254903863257817</v>
      </c>
      <c r="Y1568" s="5">
        <f t="shared" si="50"/>
        <v>90.857444990337811</v>
      </c>
      <c r="Z1568" s="5">
        <f>'90.1 Data-SI'!Z1568*Convert!$B$6/Convert!$B$5/$D1568</f>
        <v>69.493062226103262</v>
      </c>
      <c r="AA1568" s="5">
        <f>'90.1 Data-SI'!AA1568*Convert!$B$6/Convert!$B$5/$D1568</f>
        <v>366.83302770096543</v>
      </c>
      <c r="AB1568" s="5">
        <f t="shared" si="51"/>
        <v>436.32608992706867</v>
      </c>
    </row>
    <row r="1569" spans="1:28" x14ac:dyDescent="0.25">
      <c r="A1569" s="95">
        <v>2016</v>
      </c>
      <c r="B1569" s="95" t="s">
        <v>56</v>
      </c>
      <c r="C1569" s="52" t="s">
        <v>14</v>
      </c>
      <c r="D1569" s="5">
        <f>VLOOKUP(B1569,SWH!$A$4:$C$19,3,FALSE)</f>
        <v>6871</v>
      </c>
      <c r="E1569" s="5">
        <f>'90.1 Data-SI'!E1569*Convert!$B$6/Convert!$B$5/$D1569</f>
        <v>0</v>
      </c>
      <c r="F1569" s="5">
        <f>'90.1 Data-SI'!F1569*Convert!$B$7/Convert!$B$5/$D1569</f>
        <v>15.333834635100827</v>
      </c>
      <c r="G1569" s="5">
        <f>'90.1 Data-SI'!G1569*Convert!$B$6/Convert!$B$5/$D1569</f>
        <v>49.728439981241614</v>
      </c>
      <c r="H1569" s="5">
        <f>'90.1 Data-SI'!H1569*Convert!$B$6/Convert!$B$5/$D1569</f>
        <v>45.420092902537228</v>
      </c>
      <c r="I1569" s="5">
        <f>'90.1 Data-SI'!I1569*Convert!$B$6/Convert!$B$5/$D1569</f>
        <v>3.2840743705428612</v>
      </c>
      <c r="J1569" s="5">
        <f>'90.1 Data-SI'!J1569*Convert!$B$6/Convert!$B$5/$D1569</f>
        <v>146.47995965329321</v>
      </c>
      <c r="K1569" s="5">
        <f>'90.1 Data-SI'!K1569*Convert!$B$7/Convert!$B$5/$D1569</f>
        <v>15.821589935154192</v>
      </c>
      <c r="L1569" s="5">
        <f>'90.1 Data-SI'!L1569*Convert!$B$6/Convert!$B$5/$D1569</f>
        <v>2.2201110949400862</v>
      </c>
      <c r="M1569" s="5">
        <f>'90.1 Data-SI'!M1569*Convert!$B$6/Convert!$B$5/$D1569</f>
        <v>41.76215899351542</v>
      </c>
      <c r="N1569" s="5">
        <f>'90.1 Data-SI'!N1569*Convert!$B$6/Convert!$B$5/$D1569</f>
        <v>0.31752453953006998</v>
      </c>
      <c r="O1569" s="5">
        <f>'90.1 Data-SI'!O1569*Convert!$B$6/Convert!$B$5/$D1569</f>
        <v>1.8768645070263101E-2</v>
      </c>
      <c r="P1569" s="5">
        <f>'90.1 Data-SI'!P1569*Convert!$B$6/Convert!$B$5/$D1569</f>
        <v>0.29875589445980694</v>
      </c>
      <c r="Q1569" s="5">
        <f>'90.1 Data-SI'!Q1569*Convert!$B$6/Convert!$B$5/$D1569</f>
        <v>0</v>
      </c>
      <c r="R1569" s="5">
        <f>'90.1 Data-SI'!R1569*Convert!$B$6/Convert!$B$5/$D1569</f>
        <v>0</v>
      </c>
      <c r="S1569" s="5">
        <f>'90.1 Data-SI'!S1569*Convert!$B$6/Convert!$B$5/$D1569</f>
        <v>9.5014097090832621</v>
      </c>
      <c r="T1569" s="5">
        <f>'90.1 Data-SI'!T1569*Convert!$B$6/Convert!$B$5/$D1569</f>
        <v>3.3084008473616975</v>
      </c>
      <c r="U1569" s="5">
        <f>'90.1 Data-SI'!U1569*Convert!$B$7/Convert!$B$5/$D1569</f>
        <v>5.3092142499070176</v>
      </c>
      <c r="V1569" s="5">
        <f>'90.1 Data-SI'!V1569*Convert!$B$6/Convert!$B$5/$D1569</f>
        <v>8.1263235983764286</v>
      </c>
      <c r="W1569" s="5">
        <f>'90.1 Data-SI'!W1569*Convert!$B$6/Convert!$B$5/$D1569</f>
        <v>101.29076457830008</v>
      </c>
      <c r="X1569" s="5">
        <f>'90.1 Data-SI'!X1569*Convert!$B$7/Convert!$B$5/$D1569</f>
        <v>15.333834635100827</v>
      </c>
      <c r="Y1569" s="5">
        <f t="shared" si="50"/>
        <v>116.62459921340091</v>
      </c>
      <c r="Z1569" s="5">
        <f>'90.1 Data-SI'!Z1569*Convert!$B$6/Convert!$B$5/$D1569</f>
        <v>106.53460437587931</v>
      </c>
      <c r="AA1569" s="5">
        <f>'90.1 Data-SI'!AA1569*Convert!$B$6/Convert!$B$5/$D1569</f>
        <v>416.68310006630117</v>
      </c>
      <c r="AB1569" s="5">
        <f t="shared" si="51"/>
        <v>523.21770444218043</v>
      </c>
    </row>
    <row r="1570" spans="1:28" x14ac:dyDescent="0.25">
      <c r="A1570" s="95">
        <v>2016</v>
      </c>
      <c r="B1570" s="95" t="s">
        <v>56</v>
      </c>
      <c r="C1570" s="52" t="s">
        <v>2</v>
      </c>
      <c r="D1570" s="5">
        <f>VLOOKUP(B1570,SWH!$A$4:$C$19,3,FALSE)</f>
        <v>6871</v>
      </c>
      <c r="E1570" s="5">
        <f>'90.1 Data-SI'!E1570*Convert!$B$6/Convert!$B$5/$D1570</f>
        <v>0</v>
      </c>
      <c r="F1570" s="5">
        <f>'90.1 Data-SI'!F1570*Convert!$B$7/Convert!$B$5/$D1570</f>
        <v>11.785447694820423</v>
      </c>
      <c r="G1570" s="5">
        <f>'90.1 Data-SI'!G1570*Convert!$B$6/Convert!$B$5/$D1570</f>
        <v>52.951057989294775</v>
      </c>
      <c r="H1570" s="5">
        <f>'90.1 Data-SI'!H1570*Convert!$B$6/Convert!$B$5/$D1570</f>
        <v>44.98605734245379</v>
      </c>
      <c r="I1570" s="5">
        <f>'90.1 Data-SI'!I1570*Convert!$B$6/Convert!$B$5/$D1570</f>
        <v>3.2687102799204388</v>
      </c>
      <c r="J1570" s="5">
        <f>'90.1 Data-SI'!J1570*Convert!$B$6/Convert!$B$5/$D1570</f>
        <v>146.47995965329321</v>
      </c>
      <c r="K1570" s="5">
        <f>'90.1 Data-SI'!K1570*Convert!$B$7/Convert!$B$5/$D1570</f>
        <v>15.821589935154192</v>
      </c>
      <c r="L1570" s="5">
        <f>'90.1 Data-SI'!L1570*Convert!$B$6/Convert!$B$5/$D1570</f>
        <v>2.2201110949400862</v>
      </c>
      <c r="M1570" s="5">
        <f>'90.1 Data-SI'!M1570*Convert!$B$6/Convert!$B$5/$D1570</f>
        <v>49.143324196704334</v>
      </c>
      <c r="N1570" s="5">
        <f>'90.1 Data-SI'!N1570*Convert!$B$6/Convert!$B$5/$D1570</f>
        <v>0.19205113278028427</v>
      </c>
      <c r="O1570" s="5">
        <f>'90.1 Data-SI'!O1570*Convert!$B$6/Convert!$B$5/$D1570</f>
        <v>1.8768645070263101E-2</v>
      </c>
      <c r="P1570" s="5">
        <f>'90.1 Data-SI'!P1570*Convert!$B$6/Convert!$B$5/$D1570</f>
        <v>0.17328248771002122</v>
      </c>
      <c r="Q1570" s="5">
        <f>'90.1 Data-SI'!Q1570*Convert!$B$6/Convert!$B$5/$D1570</f>
        <v>0</v>
      </c>
      <c r="R1570" s="5">
        <f>'90.1 Data-SI'!R1570*Convert!$B$6/Convert!$B$5/$D1570</f>
        <v>0</v>
      </c>
      <c r="S1570" s="5">
        <f>'90.1 Data-SI'!S1570*Convert!$B$6/Convert!$B$5/$D1570</f>
        <v>0</v>
      </c>
      <c r="T1570" s="5">
        <f>'90.1 Data-SI'!T1570*Convert!$B$6/Convert!$B$5/$D1570</f>
        <v>3.3084008473616975</v>
      </c>
      <c r="U1570" s="5">
        <f>'90.1 Data-SI'!U1570*Convert!$B$7/Convert!$B$5/$D1570</f>
        <v>5.168102653665164</v>
      </c>
      <c r="V1570" s="5">
        <f>'90.1 Data-SI'!V1570*Convert!$B$6/Convert!$B$5/$D1570</f>
        <v>8.0302980319862858</v>
      </c>
      <c r="W1570" s="5">
        <f>'90.1 Data-SI'!W1570*Convert!$B$6/Convert!$B$5/$D1570</f>
        <v>102.26766467370916</v>
      </c>
      <c r="X1570" s="5">
        <f>'90.1 Data-SI'!X1570*Convert!$B$7/Convert!$B$5/$D1570</f>
        <v>11.785447694820423</v>
      </c>
      <c r="Y1570" s="5">
        <f t="shared" si="50"/>
        <v>114.05311236852958</v>
      </c>
      <c r="Z1570" s="5">
        <f>'90.1 Data-SI'!Z1570*Convert!$B$6/Convert!$B$5/$D1570</f>
        <v>95.755414463364545</v>
      </c>
      <c r="AA1570" s="5">
        <f>'90.1 Data-SI'!AA1570*Convert!$B$6/Convert!$B$5/$D1570</f>
        <v>406.33538503209945</v>
      </c>
      <c r="AB1570" s="5">
        <f t="shared" si="51"/>
        <v>502.09079949546401</v>
      </c>
    </row>
    <row r="1571" spans="1:28" x14ac:dyDescent="0.25">
      <c r="A1571" s="95">
        <v>2016</v>
      </c>
      <c r="B1571" s="95" t="s">
        <v>56</v>
      </c>
      <c r="C1571" s="52" t="s">
        <v>18</v>
      </c>
      <c r="D1571" s="5">
        <f>VLOOKUP(B1571,SWH!$A$4:$C$19,3,FALSE)</f>
        <v>6871</v>
      </c>
      <c r="E1571" s="5">
        <f>'90.1 Data-SI'!E1571*Convert!$B$6/Convert!$B$5/$D1571</f>
        <v>0</v>
      </c>
      <c r="F1571" s="5">
        <f>'90.1 Data-SI'!F1571*Convert!$B$7/Convert!$B$5/$D1571</f>
        <v>27.678031662866477</v>
      </c>
      <c r="G1571" s="5">
        <f>'90.1 Data-SI'!G1571*Convert!$B$6/Convert!$B$5/$D1571</f>
        <v>19.824798266466146</v>
      </c>
      <c r="H1571" s="5">
        <f>'90.1 Data-SI'!H1571*Convert!$B$6/Convert!$B$5/$D1571</f>
        <v>46.211343569592003</v>
      </c>
      <c r="I1571" s="5">
        <f>'90.1 Data-SI'!I1571*Convert!$B$6/Convert!$B$5/$D1571</f>
        <v>3.2994384611652841</v>
      </c>
      <c r="J1571" s="5">
        <f>'90.1 Data-SI'!J1571*Convert!$B$6/Convert!$B$5/$D1571</f>
        <v>146.47995965329321</v>
      </c>
      <c r="K1571" s="5">
        <f>'90.1 Data-SI'!K1571*Convert!$B$7/Convert!$B$5/$D1571</f>
        <v>15.821589935154192</v>
      </c>
      <c r="L1571" s="5">
        <f>'90.1 Data-SI'!L1571*Convert!$B$6/Convert!$B$5/$D1571</f>
        <v>2.2201110949400862</v>
      </c>
      <c r="M1571" s="5">
        <f>'90.1 Data-SI'!M1571*Convert!$B$6/Convert!$B$5/$D1571</f>
        <v>39.953037322725137</v>
      </c>
      <c r="N1571" s="5">
        <f>'90.1 Data-SI'!N1571*Convert!$B$6/Convert!$B$5/$D1571</f>
        <v>0.44427828716505768</v>
      </c>
      <c r="O1571" s="5">
        <f>'90.1 Data-SI'!O1571*Convert!$B$6/Convert!$B$5/$D1571</f>
        <v>1.8768645070263101E-2</v>
      </c>
      <c r="P1571" s="5">
        <f>'90.1 Data-SI'!P1571*Convert!$B$6/Convert!$B$5/$D1571</f>
        <v>0.42550964209479453</v>
      </c>
      <c r="Q1571" s="5">
        <f>'90.1 Data-SI'!Q1571*Convert!$B$6/Convert!$B$5/$D1571</f>
        <v>0</v>
      </c>
      <c r="R1571" s="5">
        <f>'90.1 Data-SI'!R1571*Convert!$B$6/Convert!$B$5/$D1571</f>
        <v>0</v>
      </c>
      <c r="S1571" s="5">
        <f>'90.1 Data-SI'!S1571*Convert!$B$6/Convert!$B$5/$D1571</f>
        <v>0</v>
      </c>
      <c r="T1571" s="5">
        <f>'90.1 Data-SI'!T1571*Convert!$B$6/Convert!$B$5/$D1571</f>
        <v>3.3084008473616975</v>
      </c>
      <c r="U1571" s="5">
        <f>'90.1 Data-SI'!U1571*Convert!$B$7/Convert!$B$5/$D1571</f>
        <v>5.3771406394023193</v>
      </c>
      <c r="V1571" s="5">
        <f>'90.1 Data-SI'!V1571*Convert!$B$6/Convert!$B$5/$D1571</f>
        <v>8.1096791668688049</v>
      </c>
      <c r="W1571" s="5">
        <f>'90.1 Data-SI'!W1571*Convert!$B$6/Convert!$B$5/$D1571</f>
        <v>60.203345231286086</v>
      </c>
      <c r="X1571" s="5">
        <f>'90.1 Data-SI'!X1571*Convert!$B$7/Convert!$B$5/$D1571</f>
        <v>27.678031662866477</v>
      </c>
      <c r="Y1571" s="5">
        <f t="shared" si="50"/>
        <v>87.881376894152567</v>
      </c>
      <c r="Z1571" s="5">
        <f>'90.1 Data-SI'!Z1571*Convert!$B$6/Convert!$B$5/$D1571</f>
        <v>142.79769926745257</v>
      </c>
      <c r="AA1571" s="5">
        <f>'90.1 Data-SI'!AA1571*Convert!$B$6/Convert!$B$5/$D1571</f>
        <v>412.64746559614474</v>
      </c>
      <c r="AB1571" s="5">
        <f t="shared" si="51"/>
        <v>555.44516486359726</v>
      </c>
    </row>
    <row r="1572" spans="1:28" x14ac:dyDescent="0.25">
      <c r="A1572" s="95">
        <v>2016</v>
      </c>
      <c r="B1572" s="95" t="s">
        <v>56</v>
      </c>
      <c r="C1572" s="52" t="s">
        <v>4</v>
      </c>
      <c r="D1572" s="5">
        <f>VLOOKUP(B1572,SWH!$A$4:$C$19,3,FALSE)</f>
        <v>6871</v>
      </c>
      <c r="E1572" s="5">
        <f>'90.1 Data-SI'!E1572*Convert!$B$6/Convert!$B$5/$D1572</f>
        <v>0</v>
      </c>
      <c r="F1572" s="5">
        <f>'90.1 Data-SI'!F1572*Convert!$B$7/Convert!$B$5/$D1572</f>
        <v>28.675015766749148</v>
      </c>
      <c r="G1572" s="5">
        <f>'90.1 Data-SI'!G1572*Convert!$B$6/Convert!$B$5/$D1572</f>
        <v>30.998333171623088</v>
      </c>
      <c r="H1572" s="5">
        <f>'90.1 Data-SI'!H1572*Convert!$B$6/Convert!$B$5/$D1572</f>
        <v>44.983496660683379</v>
      </c>
      <c r="I1572" s="5">
        <f>'90.1 Data-SI'!I1572*Convert!$B$6/Convert!$B$5/$D1572</f>
        <v>3.2840743705428612</v>
      </c>
      <c r="J1572" s="5">
        <f>'90.1 Data-SI'!J1572*Convert!$B$6/Convert!$B$5/$D1572</f>
        <v>146.47995965329321</v>
      </c>
      <c r="K1572" s="5">
        <f>'90.1 Data-SI'!K1572*Convert!$B$7/Convert!$B$5/$D1572</f>
        <v>15.821589935154192</v>
      </c>
      <c r="L1572" s="5">
        <f>'90.1 Data-SI'!L1572*Convert!$B$6/Convert!$B$5/$D1572</f>
        <v>2.2201110949400862</v>
      </c>
      <c r="M1572" s="5">
        <f>'90.1 Data-SI'!M1572*Convert!$B$6/Convert!$B$5/$D1572</f>
        <v>42.255090234318146</v>
      </c>
      <c r="N1572" s="5">
        <f>'90.1 Data-SI'!N1572*Convert!$B$6/Convert!$B$5/$D1572</f>
        <v>0.49933294522873911</v>
      </c>
      <c r="O1572" s="5">
        <f>'90.1 Data-SI'!O1572*Convert!$B$6/Convert!$B$5/$D1572</f>
        <v>1.8768645070263101E-2</v>
      </c>
      <c r="P1572" s="5">
        <f>'90.1 Data-SI'!P1572*Convert!$B$6/Convert!$B$5/$D1572</f>
        <v>0.48056430015847601</v>
      </c>
      <c r="Q1572" s="5">
        <f>'90.1 Data-SI'!Q1572*Convert!$B$6/Convert!$B$5/$D1572</f>
        <v>0</v>
      </c>
      <c r="R1572" s="5">
        <f>'90.1 Data-SI'!R1572*Convert!$B$6/Convert!$B$5/$D1572</f>
        <v>0</v>
      </c>
      <c r="S1572" s="5">
        <f>'90.1 Data-SI'!S1572*Convert!$B$6/Convert!$B$5/$D1572</f>
        <v>8.4758566600365466</v>
      </c>
      <c r="T1572" s="5">
        <f>'90.1 Data-SI'!T1572*Convert!$B$6/Convert!$B$5/$D1572</f>
        <v>3.3084008473616975</v>
      </c>
      <c r="U1572" s="5">
        <f>'90.1 Data-SI'!U1572*Convert!$B$7/Convert!$B$5/$D1572</f>
        <v>5.6668138229919638</v>
      </c>
      <c r="V1572" s="5">
        <f>'90.1 Data-SI'!V1572*Convert!$B$6/Convert!$B$5/$D1572</f>
        <v>8.118641553065217</v>
      </c>
      <c r="W1572" s="5">
        <f>'90.1 Data-SI'!W1572*Convert!$B$6/Convert!$B$5/$D1572</f>
        <v>82.209844366136252</v>
      </c>
      <c r="X1572" s="5">
        <f>'90.1 Data-SI'!X1572*Convert!$B$7/Convert!$B$5/$D1572</f>
        <v>28.675015766749148</v>
      </c>
      <c r="Y1572" s="5">
        <f t="shared" si="50"/>
        <v>110.88486013288539</v>
      </c>
      <c r="Z1572" s="5">
        <f>'90.1 Data-SI'!Z1572*Convert!$B$6/Convert!$B$5/$D1572</f>
        <v>146.55678010640534</v>
      </c>
      <c r="AA1572" s="5">
        <f>'90.1 Data-SI'!AA1572*Convert!$B$6/Convert!$B$5/$D1572</f>
        <v>437.18135763838353</v>
      </c>
      <c r="AB1572" s="5">
        <f t="shared" si="51"/>
        <v>583.7381377447889</v>
      </c>
    </row>
    <row r="1573" spans="1:28" x14ac:dyDescent="0.25">
      <c r="A1573" s="95">
        <v>2016</v>
      </c>
      <c r="B1573" s="95" t="s">
        <v>56</v>
      </c>
      <c r="C1573" s="52" t="s">
        <v>5</v>
      </c>
      <c r="D1573" s="5">
        <f>VLOOKUP(B1573,SWH!$A$4:$C$19,3,FALSE)</f>
        <v>6871</v>
      </c>
      <c r="E1573" s="5">
        <f>'90.1 Data-SI'!E1573*Convert!$B$6/Convert!$B$5/$D1573</f>
        <v>0</v>
      </c>
      <c r="F1573" s="5">
        <f>'90.1 Data-SI'!F1573*Convert!$B$7/Convert!$B$5/$D1573</f>
        <v>27.591261178220869</v>
      </c>
      <c r="G1573" s="5">
        <f>'90.1 Data-SI'!G1573*Convert!$B$6/Convert!$B$5/$D1573</f>
        <v>38.183606219376124</v>
      </c>
      <c r="H1573" s="5">
        <f>'90.1 Data-SI'!H1573*Convert!$B$6/Convert!$B$5/$D1573</f>
        <v>45.094886317695952</v>
      </c>
      <c r="I1573" s="5">
        <f>'90.1 Data-SI'!I1573*Convert!$B$6/Convert!$B$5/$D1573</f>
        <v>3.280233347887255</v>
      </c>
      <c r="J1573" s="5">
        <f>'90.1 Data-SI'!J1573*Convert!$B$6/Convert!$B$5/$D1573</f>
        <v>146.47995965329321</v>
      </c>
      <c r="K1573" s="5">
        <f>'90.1 Data-SI'!K1573*Convert!$B$7/Convert!$B$5/$D1573</f>
        <v>15.821589935154192</v>
      </c>
      <c r="L1573" s="5">
        <f>'90.1 Data-SI'!L1573*Convert!$B$6/Convert!$B$5/$D1573</f>
        <v>2.2201110949400862</v>
      </c>
      <c r="M1573" s="5">
        <f>'90.1 Data-SI'!M1573*Convert!$B$6/Convert!$B$5/$D1573</f>
        <v>49.652899869014703</v>
      </c>
      <c r="N1573" s="5">
        <f>'90.1 Data-SI'!N1573*Convert!$B$6/Convert!$B$5/$D1573</f>
        <v>0.41098942414980838</v>
      </c>
      <c r="O1573" s="5">
        <f>'90.1 Data-SI'!O1573*Convert!$B$6/Convert!$B$5/$D1573</f>
        <v>1.8768645070263101E-2</v>
      </c>
      <c r="P1573" s="5">
        <f>'90.1 Data-SI'!P1573*Convert!$B$6/Convert!$B$5/$D1573</f>
        <v>0.39222077907954528</v>
      </c>
      <c r="Q1573" s="5">
        <f>'90.1 Data-SI'!Q1573*Convert!$B$6/Convert!$B$5/$D1573</f>
        <v>0</v>
      </c>
      <c r="R1573" s="5">
        <f>'90.1 Data-SI'!R1573*Convert!$B$6/Convert!$B$5/$D1573</f>
        <v>0</v>
      </c>
      <c r="S1573" s="5">
        <f>'90.1 Data-SI'!S1573*Convert!$B$6/Convert!$B$5/$D1573</f>
        <v>0</v>
      </c>
      <c r="T1573" s="5">
        <f>'90.1 Data-SI'!T1573*Convert!$B$6/Convert!$B$5/$D1573</f>
        <v>3.3084008473616975</v>
      </c>
      <c r="U1573" s="5">
        <f>'90.1 Data-SI'!U1573*Convert!$B$7/Convert!$B$5/$D1573</f>
        <v>5.5392875046491712</v>
      </c>
      <c r="V1573" s="5">
        <f>'90.1 Data-SI'!V1573*Convert!$B$6/Convert!$B$5/$D1573</f>
        <v>8.0482228043791135</v>
      </c>
      <c r="W1573" s="5">
        <f>'90.1 Data-SI'!W1573*Convert!$B$6/Convert!$B$5/$D1573</f>
        <v>88.228726867470343</v>
      </c>
      <c r="X1573" s="5">
        <f>'90.1 Data-SI'!X1573*Convert!$B$7/Convert!$B$5/$D1573</f>
        <v>27.591261178220869</v>
      </c>
      <c r="Y1573" s="5">
        <f t="shared" si="50"/>
        <v>115.81998804569122</v>
      </c>
      <c r="Z1573" s="5">
        <f>'90.1 Data-SI'!Z1573*Convert!$B$6/Convert!$B$5/$D1573</f>
        <v>143.0179178997073</v>
      </c>
      <c r="AA1573" s="5">
        <f>'90.1 Data-SI'!AA1573*Convert!$B$6/Convert!$B$5/$D1573</f>
        <v>439.69722747780531</v>
      </c>
      <c r="AB1573" s="5">
        <f t="shared" si="51"/>
        <v>582.71514537751261</v>
      </c>
    </row>
    <row r="1574" spans="1:28" x14ac:dyDescent="0.25">
      <c r="A1574" s="95">
        <v>2016</v>
      </c>
      <c r="B1574" s="95" t="s">
        <v>56</v>
      </c>
      <c r="C1574" s="52" t="s">
        <v>15</v>
      </c>
      <c r="D1574" s="5">
        <f>VLOOKUP(B1574,SWH!$A$4:$C$19,3,FALSE)</f>
        <v>6871</v>
      </c>
      <c r="E1574" s="5">
        <f>'90.1 Data-SI'!E1574*Convert!$B$6/Convert!$B$5/$D1574</f>
        <v>0</v>
      </c>
      <c r="F1574" s="5">
        <f>'90.1 Data-SI'!F1574*Convert!$B$7/Convert!$B$5/$D1574</f>
        <v>19.67717944986174</v>
      </c>
      <c r="G1574" s="5">
        <f>'90.1 Data-SI'!G1574*Convert!$B$6/Convert!$B$5/$D1574</f>
        <v>12.259263975808148</v>
      </c>
      <c r="H1574" s="5">
        <f>'90.1 Data-SI'!H1574*Convert!$B$6/Convert!$B$5/$D1574</f>
        <v>45.628788466825142</v>
      </c>
      <c r="I1574" s="5">
        <f>'90.1 Data-SI'!I1574*Convert!$B$6/Convert!$B$5/$D1574</f>
        <v>3.2994384611652841</v>
      </c>
      <c r="J1574" s="5">
        <f>'90.1 Data-SI'!J1574*Convert!$B$6/Convert!$B$5/$D1574</f>
        <v>146.47995965329321</v>
      </c>
      <c r="K1574" s="5">
        <f>'90.1 Data-SI'!K1574*Convert!$B$7/Convert!$B$5/$D1574</f>
        <v>15.821589935154192</v>
      </c>
      <c r="L1574" s="5">
        <f>'90.1 Data-SI'!L1574*Convert!$B$6/Convert!$B$5/$D1574</f>
        <v>2.2201110949400862</v>
      </c>
      <c r="M1574" s="5">
        <f>'90.1 Data-SI'!M1574*Convert!$B$6/Convert!$B$5/$D1574</f>
        <v>39.069602111935829</v>
      </c>
      <c r="N1574" s="5">
        <f>'90.1 Data-SI'!N1574*Convert!$B$6/Convert!$B$5/$D1574</f>
        <v>0.38026124290496283</v>
      </c>
      <c r="O1574" s="5">
        <f>'90.1 Data-SI'!O1574*Convert!$B$6/Convert!$B$5/$D1574</f>
        <v>1.8768645070263101E-2</v>
      </c>
      <c r="P1574" s="5">
        <f>'90.1 Data-SI'!P1574*Convert!$B$6/Convert!$B$5/$D1574</f>
        <v>0.36149259783469984</v>
      </c>
      <c r="Q1574" s="5">
        <f>'90.1 Data-SI'!Q1574*Convert!$B$6/Convert!$B$5/$D1574</f>
        <v>0</v>
      </c>
      <c r="R1574" s="5">
        <f>'90.1 Data-SI'!R1574*Convert!$B$6/Convert!$B$5/$D1574</f>
        <v>0</v>
      </c>
      <c r="S1574" s="5">
        <f>'90.1 Data-SI'!S1574*Convert!$B$6/Convert!$B$5/$D1574</f>
        <v>6.0227235239897148</v>
      </c>
      <c r="T1574" s="5">
        <f>'90.1 Data-SI'!T1574*Convert!$B$6/Convert!$B$5/$D1574</f>
        <v>3.3084008473616975</v>
      </c>
      <c r="U1574" s="5">
        <f>'90.1 Data-SI'!U1574*Convert!$B$7/Convert!$B$5/$D1574</f>
        <v>5.5686492343019776</v>
      </c>
      <c r="V1574" s="5">
        <f>'90.1 Data-SI'!V1574*Convert!$B$6/Convert!$B$5/$D1574</f>
        <v>8.113520189524408</v>
      </c>
      <c r="W1574" s="5">
        <f>'90.1 Data-SI'!W1574*Convert!$B$6/Convert!$B$5/$D1574</f>
        <v>57.713082209568391</v>
      </c>
      <c r="X1574" s="5">
        <f>'90.1 Data-SI'!X1574*Convert!$B$7/Convert!$B$5/$D1574</f>
        <v>19.67717944986174</v>
      </c>
      <c r="Y1574" s="5">
        <f t="shared" si="50"/>
        <v>77.390261659430138</v>
      </c>
      <c r="Z1574" s="5">
        <f>'90.1 Data-SI'!Z1574*Convert!$B$6/Convert!$B$5/$D1574</f>
        <v>119.98202469315481</v>
      </c>
      <c r="AA1574" s="5">
        <f>'90.1 Data-SI'!AA1574*Convert!$B$6/Convert!$B$5/$D1574</f>
        <v>386.76281392001812</v>
      </c>
      <c r="AB1574" s="5">
        <f t="shared" si="51"/>
        <v>506.74483861317293</v>
      </c>
    </row>
    <row r="1575" spans="1:28" x14ac:dyDescent="0.25">
      <c r="A1575" s="95">
        <v>2016</v>
      </c>
      <c r="B1575" s="95" t="s">
        <v>56</v>
      </c>
      <c r="C1575" s="52" t="s">
        <v>16</v>
      </c>
      <c r="D1575" s="5">
        <f>VLOOKUP(B1575,SWH!$A$4:$C$19,3,FALSE)</f>
        <v>6871</v>
      </c>
      <c r="E1575" s="5">
        <f>'90.1 Data-SI'!E1575*Convert!$B$6/Convert!$B$5/$D1575</f>
        <v>0</v>
      </c>
      <c r="F1575" s="5">
        <f>'90.1 Data-SI'!F1575*Convert!$B$7/Convert!$B$5/$D1575</f>
        <v>50.613048399877101</v>
      </c>
      <c r="G1575" s="5">
        <f>'90.1 Data-SI'!G1575*Convert!$B$6/Convert!$B$5/$D1575</f>
        <v>33.797158346674429</v>
      </c>
      <c r="H1575" s="5">
        <f>'90.1 Data-SI'!H1575*Convert!$B$6/Convert!$B$5/$D1575</f>
        <v>44.968132570060966</v>
      </c>
      <c r="I1575" s="5">
        <f>'90.1 Data-SI'!I1575*Convert!$B$6/Convert!$B$5/$D1575</f>
        <v>3.287915393198467</v>
      </c>
      <c r="J1575" s="5">
        <f>'90.1 Data-SI'!J1575*Convert!$B$6/Convert!$B$5/$D1575</f>
        <v>146.47995965329321</v>
      </c>
      <c r="K1575" s="5">
        <f>'90.1 Data-SI'!K1575*Convert!$B$7/Convert!$B$5/$D1575</f>
        <v>15.821589935154192</v>
      </c>
      <c r="L1575" s="5">
        <f>'90.1 Data-SI'!L1575*Convert!$B$6/Convert!$B$5/$D1575</f>
        <v>2.2201110949400862</v>
      </c>
      <c r="M1575" s="5">
        <f>'90.1 Data-SI'!M1575*Convert!$B$6/Convert!$B$5/$D1575</f>
        <v>46.087150503727415</v>
      </c>
      <c r="N1575" s="5">
        <f>'90.1 Data-SI'!N1575*Convert!$B$6/Convert!$B$5/$D1575</f>
        <v>0.75668146315432017</v>
      </c>
      <c r="O1575" s="5">
        <f>'90.1 Data-SI'!O1575*Convert!$B$6/Convert!$B$5/$D1575</f>
        <v>1.8768645070263101E-2</v>
      </c>
      <c r="P1575" s="5">
        <f>'90.1 Data-SI'!P1575*Convert!$B$6/Convert!$B$5/$D1575</f>
        <v>0.73791281808405706</v>
      </c>
      <c r="Q1575" s="5">
        <f>'90.1 Data-SI'!Q1575*Convert!$B$6/Convert!$B$5/$D1575</f>
        <v>0</v>
      </c>
      <c r="R1575" s="5">
        <f>'90.1 Data-SI'!R1575*Convert!$B$6/Convert!$B$5/$D1575</f>
        <v>0</v>
      </c>
      <c r="S1575" s="5">
        <f>'90.1 Data-SI'!S1575*Convert!$B$6/Convert!$B$5/$D1575</f>
        <v>10.054516971490484</v>
      </c>
      <c r="T1575" s="5">
        <f>'90.1 Data-SI'!T1575*Convert!$B$6/Convert!$B$5/$D1575</f>
        <v>3.3096811882468993</v>
      </c>
      <c r="U1575" s="5">
        <f>'90.1 Data-SI'!U1575*Convert!$B$7/Convert!$B$5/$D1575</f>
        <v>5.9542958327269213</v>
      </c>
      <c r="V1575" s="5">
        <f>'90.1 Data-SI'!V1575*Convert!$B$6/Convert!$B$5/$D1575</f>
        <v>8.1071184850984004</v>
      </c>
      <c r="W1575" s="5">
        <f>'90.1 Data-SI'!W1575*Convert!$B$6/Convert!$B$5/$D1575</f>
        <v>90.676738639976406</v>
      </c>
      <c r="X1575" s="5">
        <f>'90.1 Data-SI'!X1575*Convert!$B$7/Convert!$B$5/$D1575</f>
        <v>50.613048399877101</v>
      </c>
      <c r="Y1575" s="5">
        <f t="shared" si="50"/>
        <v>141.28978703985351</v>
      </c>
      <c r="Z1575" s="5">
        <f>'90.1 Data-SI'!Z1575*Convert!$B$6/Convert!$B$5/$D1575</f>
        <v>211.49054844030462</v>
      </c>
      <c r="AA1575" s="5">
        <f>'90.1 Data-SI'!AA1575*Convert!$B$6/Convert!$B$5/$D1575</f>
        <v>510.55769376930414</v>
      </c>
      <c r="AB1575" s="5">
        <f t="shared" si="51"/>
        <v>722.04824220960882</v>
      </c>
    </row>
    <row r="1576" spans="1:28" x14ac:dyDescent="0.25">
      <c r="A1576" s="95">
        <v>2016</v>
      </c>
      <c r="B1576" s="95" t="s">
        <v>56</v>
      </c>
      <c r="C1576" s="52" t="s">
        <v>9</v>
      </c>
      <c r="D1576" s="5">
        <f>VLOOKUP(B1576,SWH!$A$4:$C$19,3,FALSE)</f>
        <v>6871</v>
      </c>
      <c r="E1576" s="5">
        <f>'90.1 Data-SI'!E1576*Convert!$B$6/Convert!$B$5/$D1576</f>
        <v>0</v>
      </c>
      <c r="F1576" s="5">
        <f>'90.1 Data-SI'!F1576*Convert!$B$7/Convert!$B$5/$D1576</f>
        <v>31.782100292695553</v>
      </c>
      <c r="G1576" s="5">
        <f>'90.1 Data-SI'!G1576*Convert!$B$6/Convert!$B$5/$D1576</f>
        <v>23.806658419444044</v>
      </c>
      <c r="H1576" s="5">
        <f>'90.1 Data-SI'!H1576*Convert!$B$6/Convert!$B$5/$D1576</f>
        <v>44.721026779217006</v>
      </c>
      <c r="I1576" s="5">
        <f>'90.1 Data-SI'!I1576*Convert!$B$6/Convert!$B$5/$D1576</f>
        <v>3.2930367567392742</v>
      </c>
      <c r="J1576" s="5">
        <f>'90.1 Data-SI'!J1576*Convert!$B$6/Convert!$B$5/$D1576</f>
        <v>146.47995965329321</v>
      </c>
      <c r="K1576" s="5">
        <f>'90.1 Data-SI'!K1576*Convert!$B$7/Convert!$B$5/$D1576</f>
        <v>15.821589935154192</v>
      </c>
      <c r="L1576" s="5">
        <f>'90.1 Data-SI'!L1576*Convert!$B$6/Convert!$B$5/$D1576</f>
        <v>2.2201110949400862</v>
      </c>
      <c r="M1576" s="5">
        <f>'90.1 Data-SI'!M1576*Convert!$B$6/Convert!$B$5/$D1576</f>
        <v>47.576186953217217</v>
      </c>
      <c r="N1576" s="5">
        <f>'90.1 Data-SI'!N1576*Convert!$B$6/Convert!$B$5/$D1576</f>
        <v>0.52750044470318092</v>
      </c>
      <c r="O1576" s="5">
        <f>'90.1 Data-SI'!O1576*Convert!$B$6/Convert!$B$5/$D1576</f>
        <v>1.8768645070263101E-2</v>
      </c>
      <c r="P1576" s="5">
        <f>'90.1 Data-SI'!P1576*Convert!$B$6/Convert!$B$5/$D1576</f>
        <v>0.50873179963291781</v>
      </c>
      <c r="Q1576" s="5">
        <f>'90.1 Data-SI'!Q1576*Convert!$B$6/Convert!$B$5/$D1576</f>
        <v>0</v>
      </c>
      <c r="R1576" s="5">
        <f>'90.1 Data-SI'!R1576*Convert!$B$6/Convert!$B$5/$D1576</f>
        <v>0</v>
      </c>
      <c r="S1576" s="5">
        <f>'90.1 Data-SI'!S1576*Convert!$B$6/Convert!$B$5/$D1576</f>
        <v>8.8881264250715564</v>
      </c>
      <c r="T1576" s="5">
        <f>'90.1 Data-SI'!T1576*Convert!$B$6/Convert!$B$5/$D1576</f>
        <v>3.3084008473616975</v>
      </c>
      <c r="U1576" s="5">
        <f>'90.1 Data-SI'!U1576*Convert!$B$7/Convert!$B$5/$D1576</f>
        <v>5.8596371222044352</v>
      </c>
      <c r="V1576" s="5">
        <f>'90.1 Data-SI'!V1576*Convert!$B$6/Convert!$B$5/$D1576</f>
        <v>8.050783486149518</v>
      </c>
      <c r="W1576" s="5">
        <f>'90.1 Data-SI'!W1576*Convert!$B$6/Convert!$B$5/$D1576</f>
        <v>80.779703597365724</v>
      </c>
      <c r="X1576" s="5">
        <f>'90.1 Data-SI'!X1576*Convert!$B$7/Convert!$B$5/$D1576</f>
        <v>31.782100292695553</v>
      </c>
      <c r="Y1576" s="5">
        <f t="shared" si="50"/>
        <v>112.56180389006127</v>
      </c>
      <c r="Z1576" s="5">
        <f>'90.1 Data-SI'!Z1576*Convert!$B$6/Convert!$B$5/$D1576</f>
        <v>156.19774697197562</v>
      </c>
      <c r="AA1576" s="5">
        <f>'90.1 Data-SI'!AA1576*Convert!$B$6/Convert!$B$5/$D1576</f>
        <v>445.07209851388279</v>
      </c>
      <c r="AB1576" s="5">
        <f t="shared" si="51"/>
        <v>601.26984548585847</v>
      </c>
    </row>
    <row r="1577" spans="1:28" x14ac:dyDescent="0.25">
      <c r="A1577" s="95">
        <v>2016</v>
      </c>
      <c r="B1577" s="95" t="s">
        <v>56</v>
      </c>
      <c r="C1577" s="52" t="s">
        <v>12</v>
      </c>
      <c r="D1577" s="5">
        <f>VLOOKUP(B1577,SWH!$A$4:$C$19,3,FALSE)</f>
        <v>6871</v>
      </c>
      <c r="E1577" s="5">
        <f>'90.1 Data-SI'!E1577*Convert!$B$6/Convert!$B$5/$D1577</f>
        <v>0</v>
      </c>
      <c r="F1577" s="5">
        <f>'90.1 Data-SI'!F1577*Convert!$B$7/Convert!$B$5/$D1577</f>
        <v>63.455956596969557</v>
      </c>
      <c r="G1577" s="5">
        <f>'90.1 Data-SI'!G1577*Convert!$B$6/Convert!$B$5/$D1577</f>
        <v>27.222607901162693</v>
      </c>
      <c r="H1577" s="5">
        <f>'90.1 Data-SI'!H1577*Convert!$B$6/Convert!$B$5/$D1577</f>
        <v>44.557143145911148</v>
      </c>
      <c r="I1577" s="5">
        <f>'90.1 Data-SI'!I1577*Convert!$B$6/Convert!$B$5/$D1577</f>
        <v>3.3007188020504858</v>
      </c>
      <c r="J1577" s="5">
        <f>'90.1 Data-SI'!J1577*Convert!$B$6/Convert!$B$5/$D1577</f>
        <v>146.47995965329321</v>
      </c>
      <c r="K1577" s="5">
        <f>'90.1 Data-SI'!K1577*Convert!$B$7/Convert!$B$5/$D1577</f>
        <v>15.821589935154192</v>
      </c>
      <c r="L1577" s="5">
        <f>'90.1 Data-SI'!L1577*Convert!$B$6/Convert!$B$5/$D1577</f>
        <v>2.2201110949400862</v>
      </c>
      <c r="M1577" s="5">
        <f>'90.1 Data-SI'!M1577*Convert!$B$6/Convert!$B$5/$D1577</f>
        <v>47.512169908957127</v>
      </c>
      <c r="N1577" s="5">
        <f>'90.1 Data-SI'!N1577*Convert!$B$6/Convert!$B$5/$D1577</f>
        <v>0.15876226976503499</v>
      </c>
      <c r="O1577" s="5">
        <f>'90.1 Data-SI'!O1577*Convert!$B$6/Convert!$B$5/$D1577</f>
        <v>1.8768645070263101E-2</v>
      </c>
      <c r="P1577" s="5">
        <f>'90.1 Data-SI'!P1577*Convert!$B$6/Convert!$B$5/$D1577</f>
        <v>0.13999362469477192</v>
      </c>
      <c r="Q1577" s="5">
        <f>'90.1 Data-SI'!Q1577*Convert!$B$6/Convert!$B$5/$D1577</f>
        <v>0</v>
      </c>
      <c r="R1577" s="5">
        <f>'90.1 Data-SI'!R1577*Convert!$B$6/Convert!$B$5/$D1577</f>
        <v>0</v>
      </c>
      <c r="S1577" s="5">
        <f>'90.1 Data-SI'!S1577*Convert!$B$6/Convert!$B$5/$D1577</f>
        <v>10.187672423551479</v>
      </c>
      <c r="T1577" s="5">
        <f>'90.1 Data-SI'!T1577*Convert!$B$6/Convert!$B$5/$D1577</f>
        <v>3.3096811882468993</v>
      </c>
      <c r="U1577" s="5">
        <f>'90.1 Data-SI'!U1577*Convert!$B$7/Convert!$B$5/$D1577</f>
        <v>6.263689581008749</v>
      </c>
      <c r="V1577" s="5">
        <f>'90.1 Data-SI'!V1577*Convert!$B$6/Convert!$B$5/$D1577</f>
        <v>8.0943150762463816</v>
      </c>
      <c r="W1577" s="5">
        <f>'90.1 Data-SI'!W1577*Convert!$B$6/Convert!$B$5/$D1577</f>
        <v>85.062443858366066</v>
      </c>
      <c r="X1577" s="5">
        <f>'90.1 Data-SI'!X1577*Convert!$B$7/Convert!$B$5/$D1577</f>
        <v>63.455956596969557</v>
      </c>
      <c r="Y1577" s="5">
        <f t="shared" si="50"/>
        <v>148.51840045533561</v>
      </c>
      <c r="Z1577" s="5">
        <f>'90.1 Data-SI'!Z1577*Convert!$B$6/Convert!$B$5/$D1577</f>
        <v>249.91741942786916</v>
      </c>
      <c r="AA1577" s="5">
        <f>'90.1 Data-SI'!AA1577*Convert!$B$6/Convert!$B$5/$D1577</f>
        <v>542.9618412328789</v>
      </c>
      <c r="AB1577" s="5">
        <f t="shared" si="51"/>
        <v>792.87926066074806</v>
      </c>
    </row>
    <row r="1578" spans="1:28" x14ac:dyDescent="0.25">
      <c r="A1578" s="95">
        <v>2016</v>
      </c>
      <c r="B1578" s="95" t="s">
        <v>56</v>
      </c>
      <c r="C1578" s="52" t="s">
        <v>8</v>
      </c>
      <c r="D1578" s="5">
        <f>VLOOKUP(B1578,SWH!$A$4:$C$19,3,FALSE)</f>
        <v>6871</v>
      </c>
      <c r="E1578" s="5">
        <f>'90.1 Data-SI'!E1578*Convert!$B$6/Convert!$B$5/$D1578</f>
        <v>0</v>
      </c>
      <c r="F1578" s="5">
        <f>'90.1 Data-SI'!F1578*Convert!$B$7/Convert!$B$5/$D1578</f>
        <v>112.68067724251685</v>
      </c>
      <c r="G1578" s="5">
        <f>'90.1 Data-SI'!G1578*Convert!$B$6/Convert!$B$5/$D1578</f>
        <v>12.797007147592943</v>
      </c>
      <c r="H1578" s="5">
        <f>'90.1 Data-SI'!H1578*Convert!$B$6/Convert!$B$5/$D1578</f>
        <v>47.715744109704232</v>
      </c>
      <c r="I1578" s="5">
        <f>'90.1 Data-SI'!I1578*Convert!$B$6/Convert!$B$5/$D1578</f>
        <v>3.4082674364074452</v>
      </c>
      <c r="J1578" s="5">
        <f>'90.1 Data-SI'!J1578*Convert!$B$6/Convert!$B$5/$D1578</f>
        <v>146.47995965329321</v>
      </c>
      <c r="K1578" s="5">
        <f>'90.1 Data-SI'!K1578*Convert!$B$7/Convert!$B$5/$D1578</f>
        <v>15.821589935154192</v>
      </c>
      <c r="L1578" s="5">
        <f>'90.1 Data-SI'!L1578*Convert!$B$6/Convert!$B$5/$D1578</f>
        <v>2.2213914358252884</v>
      </c>
      <c r="M1578" s="5">
        <f>'90.1 Data-SI'!M1578*Convert!$B$6/Convert!$B$5/$D1578</f>
        <v>54.670555798120922</v>
      </c>
      <c r="N1578" s="5">
        <f>'90.1 Data-SI'!N1578*Convert!$B$6/Convert!$B$5/$D1578</f>
        <v>0.40074669706819316</v>
      </c>
      <c r="O1578" s="5">
        <f>'90.1 Data-SI'!O1578*Convert!$B$6/Convert!$B$5/$D1578</f>
        <v>1.8768645070263101E-2</v>
      </c>
      <c r="P1578" s="5">
        <f>'90.1 Data-SI'!P1578*Convert!$B$6/Convert!$B$5/$D1578</f>
        <v>0.38197805199793006</v>
      </c>
      <c r="Q1578" s="5">
        <f>'90.1 Data-SI'!Q1578*Convert!$B$6/Convert!$B$5/$D1578</f>
        <v>0</v>
      </c>
      <c r="R1578" s="5">
        <f>'90.1 Data-SI'!R1578*Convert!$B$6/Convert!$B$5/$D1578</f>
        <v>0</v>
      </c>
      <c r="S1578" s="5">
        <f>'90.1 Data-SI'!S1578*Convert!$B$6/Convert!$B$5/$D1578</f>
        <v>10.543607189637605</v>
      </c>
      <c r="T1578" s="5">
        <f>'90.1 Data-SI'!T1578*Convert!$B$6/Convert!$B$5/$D1578</f>
        <v>3.3109615291321011</v>
      </c>
      <c r="U1578" s="5">
        <f>'90.1 Data-SI'!U1578*Convert!$B$7/Convert!$B$5/$D1578</f>
        <v>6.6480214751208786</v>
      </c>
      <c r="V1578" s="5">
        <f>'90.1 Data-SI'!V1578*Convert!$B$6/Convert!$B$5/$D1578</f>
        <v>8.0443817817235086</v>
      </c>
      <c r="W1578" s="5">
        <f>'90.1 Data-SI'!W1578*Convert!$B$6/Convert!$B$5/$D1578</f>
        <v>78.393148187349396</v>
      </c>
      <c r="X1578" s="5">
        <f>'90.1 Data-SI'!X1578*Convert!$B$7/Convert!$B$5/$D1578</f>
        <v>112.68067724251685</v>
      </c>
      <c r="Y1578" s="5">
        <f t="shared" si="50"/>
        <v>191.07382542986625</v>
      </c>
      <c r="Z1578" s="5">
        <f>'90.1 Data-SI'!Z1578*Convert!$B$6/Convert!$B$5/$D1578</f>
        <v>394.85328797360887</v>
      </c>
      <c r="AA1578" s="5">
        <f>'90.1 Data-SI'!AA1578*Convert!$B$6/Convert!$B$5/$D1578</f>
        <v>684.44463041122913</v>
      </c>
      <c r="AB1578" s="5">
        <f t="shared" si="51"/>
        <v>1079.2979183848379</v>
      </c>
    </row>
    <row r="1579" spans="1:28" x14ac:dyDescent="0.25">
      <c r="A1579" s="95">
        <v>2019</v>
      </c>
      <c r="B1579" s="95" t="s">
        <v>56</v>
      </c>
      <c r="C1579" s="52" t="s">
        <v>10</v>
      </c>
      <c r="D1579" s="5">
        <f>VLOOKUP(B1579,SWH!$A$4:$C$19,3,FALSE)</f>
        <v>6871</v>
      </c>
      <c r="E1579" s="5">
        <f>'90.1 Data-SI'!E1579*Convert!$B$6/Convert!$B$5/$D1579</f>
        <v>0</v>
      </c>
      <c r="F1579" s="5">
        <f>'90.1 Data-SI'!F1579*Convert!$B$7/Convert!$B$5/$D1579</f>
        <v>0.25198499328902474</v>
      </c>
      <c r="G1579" s="5">
        <f>'90.1 Data-SI'!G1579*Convert!$B$6/Convert!$B$5/$D1579</f>
        <v>223.31065549248854</v>
      </c>
      <c r="H1579" s="5">
        <f>'90.1 Data-SI'!H1579*Convert!$B$6/Convert!$B$5/$D1579</f>
        <v>36.219563301476413</v>
      </c>
      <c r="I1579" s="5">
        <f>'90.1 Data-SI'!I1579*Convert!$B$6/Convert!$B$5/$D1579</f>
        <v>3.2571872119536214</v>
      </c>
      <c r="J1579" s="5">
        <f>'90.1 Data-SI'!J1579*Convert!$B$6/Convert!$B$5/$D1579</f>
        <v>143.98969663157553</v>
      </c>
      <c r="K1579" s="5">
        <f>'90.1 Data-SI'!K1579*Convert!$B$7/Convert!$B$5/$D1579</f>
        <v>15.821589935154192</v>
      </c>
      <c r="L1579" s="5">
        <f>'90.1 Data-SI'!L1579*Convert!$B$6/Convert!$B$5/$D1579</f>
        <v>2.1855418910396351</v>
      </c>
      <c r="M1579" s="5">
        <f>'90.1 Data-SI'!M1579*Convert!$B$6/Convert!$B$5/$D1579</f>
        <v>52.880639240608673</v>
      </c>
      <c r="N1579" s="5">
        <f>'90.1 Data-SI'!N1579*Convert!$B$6/Convert!$B$5/$D1579</f>
        <v>2.1765795048432224E-2</v>
      </c>
      <c r="O1579" s="5">
        <f>'90.1 Data-SI'!O1579*Convert!$B$6/Convert!$B$5/$D1579</f>
        <v>1.8768645070263101E-2</v>
      </c>
      <c r="P1579" s="5">
        <f>'90.1 Data-SI'!P1579*Convert!$B$6/Convert!$B$5/$D1579</f>
        <v>2.9971499781691184E-3</v>
      </c>
      <c r="Q1579" s="5">
        <f>'90.1 Data-SI'!Q1579*Convert!$B$6/Convert!$B$5/$D1579</f>
        <v>0</v>
      </c>
      <c r="R1579" s="5">
        <f>'90.1 Data-SI'!R1579*Convert!$B$6/Convert!$B$5/$D1579</f>
        <v>0</v>
      </c>
      <c r="S1579" s="5">
        <f>'90.1 Data-SI'!S1579*Convert!$B$6/Convert!$B$5/$D1579</f>
        <v>13.891698604440563</v>
      </c>
      <c r="T1579" s="5">
        <f>'90.1 Data-SI'!T1579*Convert!$B$6/Convert!$B$5/$D1579</f>
        <v>3.3071205064764952</v>
      </c>
      <c r="U1579" s="5">
        <f>'90.1 Data-SI'!U1579*Convert!$B$7/Convert!$B$5/$D1579</f>
        <v>3.6084251038988344</v>
      </c>
      <c r="V1579" s="5">
        <f>'90.1 Data-SI'!V1579*Convert!$B$6/Convert!$B$5/$D1579</f>
        <v>5.8511578453726614</v>
      </c>
      <c r="W1579" s="5">
        <f>'90.1 Data-SI'!W1579*Convert!$B$6/Convert!$B$5/$D1579</f>
        <v>290.08599048751597</v>
      </c>
      <c r="X1579" s="5">
        <f>'90.1 Data-SI'!X1579*Convert!$B$7/Convert!$B$5/$D1579</f>
        <v>0.25198499328902474</v>
      </c>
      <c r="Y1579" s="5">
        <f t="shared" si="50"/>
        <v>290.33797548080497</v>
      </c>
      <c r="Z1579" s="5">
        <f>'90.1 Data-SI'!Z1579*Convert!$B$6/Convert!$B$5/$D1579</f>
        <v>57.50395017707271</v>
      </c>
      <c r="AA1579" s="5">
        <f>'90.1 Data-SI'!AA1579*Convert!$B$6/Convert!$B$5/$D1579</f>
        <v>542.42025703843842</v>
      </c>
      <c r="AB1579" s="5">
        <f t="shared" si="51"/>
        <v>599.92420721551116</v>
      </c>
    </row>
    <row r="1580" spans="1:28" x14ac:dyDescent="0.25">
      <c r="A1580" s="95">
        <v>2019</v>
      </c>
      <c r="B1580" s="95" t="s">
        <v>56</v>
      </c>
      <c r="C1580" s="52" t="s">
        <v>6</v>
      </c>
      <c r="D1580" s="5">
        <f>VLOOKUP(B1580,SWH!$A$4:$C$19,3,FALSE)</f>
        <v>6871</v>
      </c>
      <c r="E1580" s="5">
        <f>'90.1 Data-SI'!E1580*Convert!$B$6/Convert!$B$5/$D1580</f>
        <v>0</v>
      </c>
      <c r="F1580" s="5">
        <f>'90.1 Data-SI'!F1580*Convert!$B$7/Convert!$B$5/$D1580</f>
        <v>9.5096945293423246E-2</v>
      </c>
      <c r="G1580" s="5">
        <f>'90.1 Data-SI'!G1580*Convert!$B$6/Convert!$B$5/$D1580</f>
        <v>198.21085277899058</v>
      </c>
      <c r="H1580" s="5">
        <f>'90.1 Data-SI'!H1580*Convert!$B$6/Convert!$B$5/$D1580</f>
        <v>36.027512168696127</v>
      </c>
      <c r="I1580" s="5">
        <f>'90.1 Data-SI'!I1580*Convert!$B$6/Convert!$B$5/$D1580</f>
        <v>3.2751119843464473</v>
      </c>
      <c r="J1580" s="5">
        <f>'90.1 Data-SI'!J1580*Convert!$B$6/Convert!$B$5/$D1580</f>
        <v>143.98969663157553</v>
      </c>
      <c r="K1580" s="5">
        <f>'90.1 Data-SI'!K1580*Convert!$B$7/Convert!$B$5/$D1580</f>
        <v>15.821589935154192</v>
      </c>
      <c r="L1580" s="5">
        <f>'90.1 Data-SI'!L1580*Convert!$B$6/Convert!$B$5/$D1580</f>
        <v>2.1855418910396351</v>
      </c>
      <c r="M1580" s="5">
        <f>'90.1 Data-SI'!M1580*Convert!$B$6/Convert!$B$5/$D1580</f>
        <v>58.33617175245395</v>
      </c>
      <c r="N1580" s="5">
        <f>'90.1 Data-SI'!N1580*Convert!$B$6/Convert!$B$5/$D1580</f>
        <v>2.0485454163230322E-2</v>
      </c>
      <c r="O1580" s="5">
        <f>'90.1 Data-SI'!O1580*Convert!$B$6/Convert!$B$5/$D1580</f>
        <v>1.8768645070263101E-2</v>
      </c>
      <c r="P1580" s="5">
        <f>'90.1 Data-SI'!P1580*Convert!$B$6/Convert!$B$5/$D1580</f>
        <v>1.7168090929672217E-3</v>
      </c>
      <c r="Q1580" s="5">
        <f>'90.1 Data-SI'!Q1580*Convert!$B$6/Convert!$B$5/$D1580</f>
        <v>0</v>
      </c>
      <c r="R1580" s="5">
        <f>'90.1 Data-SI'!R1580*Convert!$B$6/Convert!$B$5/$D1580</f>
        <v>0</v>
      </c>
      <c r="S1580" s="5">
        <f>'90.1 Data-SI'!S1580*Convert!$B$6/Convert!$B$5/$D1580</f>
        <v>12.763718284577692</v>
      </c>
      <c r="T1580" s="5">
        <f>'90.1 Data-SI'!T1580*Convert!$B$6/Convert!$B$5/$D1580</f>
        <v>3.3071205064764952</v>
      </c>
      <c r="U1580" s="5">
        <f>'90.1 Data-SI'!U1580*Convert!$B$7/Convert!$B$5/$D1580</f>
        <v>3.6965102928572584</v>
      </c>
      <c r="V1580" s="5">
        <f>'90.1 Data-SI'!V1580*Convert!$B$6/Convert!$B$5/$D1580</f>
        <v>5.8229903458982193</v>
      </c>
      <c r="W1580" s="5">
        <f>'90.1 Data-SI'!W1580*Convert!$B$6/Convert!$B$5/$D1580</f>
        <v>269.3124596251152</v>
      </c>
      <c r="X1580" s="5">
        <f>'90.1 Data-SI'!X1580*Convert!$B$7/Convert!$B$5/$D1580</f>
        <v>9.5096945293423246E-2</v>
      </c>
      <c r="Y1580" s="5">
        <f t="shared" si="50"/>
        <v>269.40755657040864</v>
      </c>
      <c r="Z1580" s="5">
        <f>'90.1 Data-SI'!Z1580*Convert!$B$6/Convert!$B$5/$D1580</f>
        <v>57.301656317210821</v>
      </c>
      <c r="AA1580" s="5">
        <f>'90.1 Data-SI'!AA1580*Convert!$B$6/Convert!$B$5/$D1580</f>
        <v>521.24085811542875</v>
      </c>
      <c r="AB1580" s="5">
        <f t="shared" si="51"/>
        <v>578.54251443263956</v>
      </c>
    </row>
    <row r="1581" spans="1:28" x14ac:dyDescent="0.25">
      <c r="A1581" s="95">
        <v>2019</v>
      </c>
      <c r="B1581" s="95" t="s">
        <v>56</v>
      </c>
      <c r="C1581" s="52" t="s">
        <v>11</v>
      </c>
      <c r="D1581" s="5">
        <f>VLOOKUP(B1581,SWH!$A$4:$C$19,3,FALSE)</f>
        <v>6871</v>
      </c>
      <c r="E1581" s="5">
        <f>'90.1 Data-SI'!E1581*Convert!$B$6/Convert!$B$5/$D1581</f>
        <v>0</v>
      </c>
      <c r="F1581" s="5">
        <f>'90.1 Data-SI'!F1581*Convert!$B$7/Convert!$B$5/$D1581</f>
        <v>6.5735215640615142E-3</v>
      </c>
      <c r="G1581" s="5">
        <f>'90.1 Data-SI'!G1581*Convert!$B$6/Convert!$B$5/$D1581</f>
        <v>142.03333575898702</v>
      </c>
      <c r="H1581" s="5">
        <f>'90.1 Data-SI'!H1581*Convert!$B$6/Convert!$B$5/$D1581</f>
        <v>36.946796924271091</v>
      </c>
      <c r="I1581" s="5">
        <f>'90.1 Data-SI'!I1581*Convert!$B$6/Convert!$B$5/$D1581</f>
        <v>3.2827940296576599</v>
      </c>
      <c r="J1581" s="5">
        <f>'90.1 Data-SI'!J1581*Convert!$B$6/Convert!$B$5/$D1581</f>
        <v>143.98969663157553</v>
      </c>
      <c r="K1581" s="5">
        <f>'90.1 Data-SI'!K1581*Convert!$B$7/Convert!$B$5/$D1581</f>
        <v>15.821589935154192</v>
      </c>
      <c r="L1581" s="5">
        <f>'90.1 Data-SI'!L1581*Convert!$B$6/Convert!$B$5/$D1581</f>
        <v>2.1855418910396351</v>
      </c>
      <c r="M1581" s="5">
        <f>'90.1 Data-SI'!M1581*Convert!$B$6/Convert!$B$5/$D1581</f>
        <v>47.772079108653109</v>
      </c>
      <c r="N1581" s="5">
        <f>'90.1 Data-SI'!N1581*Convert!$B$6/Convert!$B$5/$D1581</f>
        <v>1.9205113278028429E-2</v>
      </c>
      <c r="O1581" s="5">
        <f>'90.1 Data-SI'!O1581*Convert!$B$6/Convert!$B$5/$D1581</f>
        <v>1.8768645070263101E-2</v>
      </c>
      <c r="P1581" s="5">
        <f>'90.1 Data-SI'!P1581*Convert!$B$6/Convert!$B$5/$D1581</f>
        <v>4.3646820776532547E-4</v>
      </c>
      <c r="Q1581" s="5">
        <f>'90.1 Data-SI'!Q1581*Convert!$B$6/Convert!$B$5/$D1581</f>
        <v>0</v>
      </c>
      <c r="R1581" s="5">
        <f>'90.1 Data-SI'!R1581*Convert!$B$6/Convert!$B$5/$D1581</f>
        <v>0</v>
      </c>
      <c r="S1581" s="5">
        <f>'90.1 Data-SI'!S1581*Convert!$B$6/Convert!$B$5/$D1581</f>
        <v>13.654835540678215</v>
      </c>
      <c r="T1581" s="5">
        <f>'90.1 Data-SI'!T1581*Convert!$B$6/Convert!$B$5/$D1581</f>
        <v>3.3071205064764952</v>
      </c>
      <c r="U1581" s="5">
        <f>'90.1 Data-SI'!U1581*Convert!$B$7/Convert!$B$5/$D1581</f>
        <v>3.8919630006953549</v>
      </c>
      <c r="V1581" s="5">
        <f>'90.1 Data-SI'!V1581*Convert!$B$6/Convert!$B$5/$D1581</f>
        <v>5.807626255275796</v>
      </c>
      <c r="W1581" s="5">
        <f>'90.1 Data-SI'!W1581*Convert!$B$6/Convert!$B$5/$D1581</f>
        <v>203.46068687652613</v>
      </c>
      <c r="X1581" s="5">
        <f>'90.1 Data-SI'!X1581*Convert!$B$7/Convert!$B$5/$D1581</f>
        <v>6.5735215640615142E-3</v>
      </c>
      <c r="Y1581" s="5">
        <f t="shared" si="50"/>
        <v>203.46726039809019</v>
      </c>
      <c r="Z1581" s="5">
        <f>'90.1 Data-SI'!Z1581*Convert!$B$6/Convert!$B$5/$D1581</f>
        <v>57.614059493200088</v>
      </c>
      <c r="AA1581" s="5">
        <f>'90.1 Data-SI'!AA1581*Convert!$B$6/Convert!$B$5/$D1581</f>
        <v>456.6169322757483</v>
      </c>
      <c r="AB1581" s="5">
        <f t="shared" si="51"/>
        <v>514.23099176894834</v>
      </c>
    </row>
    <row r="1582" spans="1:28" x14ac:dyDescent="0.25">
      <c r="A1582" s="95">
        <v>2019</v>
      </c>
      <c r="B1582" s="95" t="s">
        <v>56</v>
      </c>
      <c r="C1582" s="52" t="s">
        <v>13</v>
      </c>
      <c r="D1582" s="5">
        <f>VLOOKUP(B1582,SWH!$A$4:$C$19,3,FALSE)</f>
        <v>6871</v>
      </c>
      <c r="E1582" s="5">
        <f>'90.1 Data-SI'!E1582*Convert!$B$6/Convert!$B$5/$D1582</f>
        <v>0</v>
      </c>
      <c r="F1582" s="5">
        <f>'90.1 Data-SI'!F1582*Convert!$B$7/Convert!$B$5/$D1582</f>
        <v>2.0697828231375022</v>
      </c>
      <c r="G1582" s="5">
        <f>'90.1 Data-SI'!G1582*Convert!$B$6/Convert!$B$5/$D1582</f>
        <v>165.69403531751806</v>
      </c>
      <c r="H1582" s="5">
        <f>'90.1 Data-SI'!H1582*Convert!$B$6/Convert!$B$5/$D1582</f>
        <v>36.562694658710519</v>
      </c>
      <c r="I1582" s="5">
        <f>'90.1 Data-SI'!I1582*Convert!$B$6/Convert!$B$5/$D1582</f>
        <v>3.2725513025760438</v>
      </c>
      <c r="J1582" s="5">
        <f>'90.1 Data-SI'!J1582*Convert!$B$6/Convert!$B$5/$D1582</f>
        <v>143.98969663157553</v>
      </c>
      <c r="K1582" s="5">
        <f>'90.1 Data-SI'!K1582*Convert!$B$7/Convert!$B$5/$D1582</f>
        <v>15.821589935154192</v>
      </c>
      <c r="L1582" s="5">
        <f>'90.1 Data-SI'!L1582*Convert!$B$6/Convert!$B$5/$D1582</f>
        <v>2.1855418910396351</v>
      </c>
      <c r="M1582" s="5">
        <f>'90.1 Data-SI'!M1582*Convert!$B$6/Convert!$B$5/$D1582</f>
        <v>52.04841766522744</v>
      </c>
      <c r="N1582" s="5">
        <f>'90.1 Data-SI'!N1582*Convert!$B$6/Convert!$B$5/$D1582</f>
        <v>4.3531590096864449E-2</v>
      </c>
      <c r="O1582" s="5">
        <f>'90.1 Data-SI'!O1582*Convert!$B$6/Convert!$B$5/$D1582</f>
        <v>1.8768645070263101E-2</v>
      </c>
      <c r="P1582" s="5">
        <f>'90.1 Data-SI'!P1582*Convert!$B$6/Convert!$B$5/$D1582</f>
        <v>2.4762945026601337E-2</v>
      </c>
      <c r="Q1582" s="5">
        <f>'90.1 Data-SI'!Q1582*Convert!$B$6/Convert!$B$5/$D1582</f>
        <v>0</v>
      </c>
      <c r="R1582" s="5">
        <f>'90.1 Data-SI'!R1582*Convert!$B$6/Convert!$B$5/$D1582</f>
        <v>0</v>
      </c>
      <c r="S1582" s="5">
        <f>'90.1 Data-SI'!S1582*Convert!$B$6/Convert!$B$5/$D1582</f>
        <v>11.814985688643091</v>
      </c>
      <c r="T1582" s="5">
        <f>'90.1 Data-SI'!T1582*Convert!$B$6/Convert!$B$5/$D1582</f>
        <v>3.3071205064764952</v>
      </c>
      <c r="U1582" s="5">
        <f>'90.1 Data-SI'!U1582*Convert!$B$7/Convert!$B$5/$D1582</f>
        <v>4.0247481362893973</v>
      </c>
      <c r="V1582" s="5">
        <f>'90.1 Data-SI'!V1582*Convert!$B$6/Convert!$B$5/$D1582</f>
        <v>5.8012245508497875</v>
      </c>
      <c r="W1582" s="5">
        <f>'90.1 Data-SI'!W1582*Convert!$B$6/Convert!$B$5/$D1582</f>
        <v>229.5822016164152</v>
      </c>
      <c r="X1582" s="5">
        <f>'90.1 Data-SI'!X1582*Convert!$B$7/Convert!$B$5/$D1582</f>
        <v>2.0697828231375022</v>
      </c>
      <c r="Y1582" s="5">
        <f t="shared" si="50"/>
        <v>231.65198443955271</v>
      </c>
      <c r="Z1582" s="5">
        <f>'90.1 Data-SI'!Z1582*Convert!$B$6/Convert!$B$5/$D1582</f>
        <v>64.031128009831988</v>
      </c>
      <c r="AA1582" s="5">
        <f>'90.1 Data-SI'!AA1582*Convert!$B$6/Convert!$B$5/$D1582</f>
        <v>488.75220815343067</v>
      </c>
      <c r="AB1582" s="5">
        <f t="shared" si="51"/>
        <v>552.78333616326267</v>
      </c>
    </row>
    <row r="1583" spans="1:28" x14ac:dyDescent="0.25">
      <c r="A1583" s="95">
        <v>2019</v>
      </c>
      <c r="B1583" s="95" t="s">
        <v>56</v>
      </c>
      <c r="C1583" s="52" t="s">
        <v>19</v>
      </c>
      <c r="D1583" s="5">
        <f>VLOOKUP(B1583,SWH!$A$4:$C$19,3,FALSE)</f>
        <v>6871</v>
      </c>
      <c r="E1583" s="5">
        <f>'90.1 Data-SI'!E1583*Convert!$B$6/Convert!$B$5/$D1583</f>
        <v>0</v>
      </c>
      <c r="F1583" s="5">
        <f>'90.1 Data-SI'!F1583*Convert!$B$7/Convert!$B$5/$D1583</f>
        <v>1.4071718494801018</v>
      </c>
      <c r="G1583" s="5">
        <f>'90.1 Data-SI'!G1583*Convert!$B$6/Convert!$B$5/$D1583</f>
        <v>118.21515427157617</v>
      </c>
      <c r="H1583" s="5">
        <f>'90.1 Data-SI'!H1583*Convert!$B$6/Convert!$B$5/$D1583</f>
        <v>36.347597389996608</v>
      </c>
      <c r="I1583" s="5">
        <f>'90.1 Data-SI'!I1583*Convert!$B$6/Convert!$B$5/$D1583</f>
        <v>3.2763923252316496</v>
      </c>
      <c r="J1583" s="5">
        <f>'90.1 Data-SI'!J1583*Convert!$B$6/Convert!$B$5/$D1583</f>
        <v>143.98969663157553</v>
      </c>
      <c r="K1583" s="5">
        <f>'90.1 Data-SI'!K1583*Convert!$B$7/Convert!$B$5/$D1583</f>
        <v>15.821589935154192</v>
      </c>
      <c r="L1583" s="5">
        <f>'90.1 Data-SI'!L1583*Convert!$B$6/Convert!$B$5/$D1583</f>
        <v>2.1855418910396351</v>
      </c>
      <c r="M1583" s="5">
        <f>'90.1 Data-SI'!M1583*Convert!$B$6/Convert!$B$5/$D1583</f>
        <v>45.309983586409864</v>
      </c>
      <c r="N1583" s="5">
        <f>'90.1 Data-SI'!N1583*Convert!$B$6/Convert!$B$5/$D1583</f>
        <v>4.4811930982066331E-2</v>
      </c>
      <c r="O1583" s="5">
        <f>'90.1 Data-SI'!O1583*Convert!$B$6/Convert!$B$5/$D1583</f>
        <v>1.8768645070263101E-2</v>
      </c>
      <c r="P1583" s="5">
        <f>'90.1 Data-SI'!P1583*Convert!$B$6/Convert!$B$5/$D1583</f>
        <v>2.6043285911803223E-2</v>
      </c>
      <c r="Q1583" s="5">
        <f>'90.1 Data-SI'!Q1583*Convert!$B$6/Convert!$B$5/$D1583</f>
        <v>0</v>
      </c>
      <c r="R1583" s="5">
        <f>'90.1 Data-SI'!R1583*Convert!$B$6/Convert!$B$5/$D1583</f>
        <v>0</v>
      </c>
      <c r="S1583" s="5">
        <f>'90.1 Data-SI'!S1583*Convert!$B$6/Convert!$B$5/$D1583</f>
        <v>11.465452626982971</v>
      </c>
      <c r="T1583" s="5">
        <f>'90.1 Data-SI'!T1583*Convert!$B$6/Convert!$B$5/$D1583</f>
        <v>3.3071205064764952</v>
      </c>
      <c r="U1583" s="5">
        <f>'90.1 Data-SI'!U1583*Convert!$B$7/Convert!$B$5/$D1583</f>
        <v>4.2780478338912351</v>
      </c>
      <c r="V1583" s="5">
        <f>'90.1 Data-SI'!V1583*Convert!$B$6/Convert!$B$5/$D1583</f>
        <v>5.798663869079383</v>
      </c>
      <c r="W1583" s="5">
        <f>'90.1 Data-SI'!W1583*Convert!$B$6/Convert!$B$5/$D1583</f>
        <v>175.01663377088076</v>
      </c>
      <c r="X1583" s="5">
        <f>'90.1 Data-SI'!X1583*Convert!$B$7/Convert!$B$5/$D1583</f>
        <v>1.4071718494801018</v>
      </c>
      <c r="Y1583" s="5">
        <f t="shared" si="50"/>
        <v>176.42380562036087</v>
      </c>
      <c r="Z1583" s="5">
        <f>'90.1 Data-SI'!Z1583*Convert!$B$6/Convert!$B$5/$D1583</f>
        <v>62.834009282168211</v>
      </c>
      <c r="AA1583" s="5">
        <f>'90.1 Data-SI'!AA1583*Convert!$B$6/Convert!$B$5/$D1583</f>
        <v>432.77698499328898</v>
      </c>
      <c r="AB1583" s="5">
        <f t="shared" si="51"/>
        <v>495.61099427545719</v>
      </c>
    </row>
    <row r="1584" spans="1:28" x14ac:dyDescent="0.25">
      <c r="A1584" s="95">
        <v>2019</v>
      </c>
      <c r="B1584" s="95" t="s">
        <v>56</v>
      </c>
      <c r="C1584" s="52" t="s">
        <v>20</v>
      </c>
      <c r="D1584" s="5">
        <f>VLOOKUP(B1584,SWH!$A$4:$C$19,3,FALSE)</f>
        <v>6871</v>
      </c>
      <c r="E1584" s="5">
        <f>'90.1 Data-SI'!E1584*Convert!$B$6/Convert!$B$5/$D1584</f>
        <v>0</v>
      </c>
      <c r="F1584" s="5">
        <f>'90.1 Data-SI'!F1584*Convert!$B$7/Convert!$B$5/$D1584</f>
        <v>1.2638690793835607</v>
      </c>
      <c r="G1584" s="5">
        <f>'90.1 Data-SI'!G1584*Convert!$B$6/Convert!$B$5/$D1584</f>
        <v>93.699187001730294</v>
      </c>
      <c r="H1584" s="5">
        <f>'90.1 Data-SI'!H1584*Convert!$B$6/Convert!$B$5/$D1584</f>
        <v>36.958319992237911</v>
      </c>
      <c r="I1584" s="5">
        <f>'90.1 Data-SI'!I1584*Convert!$B$6/Convert!$B$5/$D1584</f>
        <v>3.2776726661168514</v>
      </c>
      <c r="J1584" s="5">
        <f>'90.1 Data-SI'!J1584*Convert!$B$6/Convert!$B$5/$D1584</f>
        <v>143.98969663157553</v>
      </c>
      <c r="K1584" s="5">
        <f>'90.1 Data-SI'!K1584*Convert!$B$7/Convert!$B$5/$D1584</f>
        <v>15.821589935154192</v>
      </c>
      <c r="L1584" s="5">
        <f>'90.1 Data-SI'!L1584*Convert!$B$6/Convert!$B$5/$D1584</f>
        <v>2.1868222319248369</v>
      </c>
      <c r="M1584" s="5">
        <f>'90.1 Data-SI'!M1584*Convert!$B$6/Convert!$B$5/$D1584</f>
        <v>44.322840763919203</v>
      </c>
      <c r="N1584" s="5">
        <f>'90.1 Data-SI'!N1584*Convert!$B$6/Convert!$B$5/$D1584</f>
        <v>4.2251249211662546E-2</v>
      </c>
      <c r="O1584" s="5">
        <f>'90.1 Data-SI'!O1584*Convert!$B$6/Convert!$B$5/$D1584</f>
        <v>1.8768645070263101E-2</v>
      </c>
      <c r="P1584" s="5">
        <f>'90.1 Data-SI'!P1584*Convert!$B$6/Convert!$B$5/$D1584</f>
        <v>2.3482604141399445E-2</v>
      </c>
      <c r="Q1584" s="5">
        <f>'90.1 Data-SI'!Q1584*Convert!$B$6/Convert!$B$5/$D1584</f>
        <v>0</v>
      </c>
      <c r="R1584" s="5">
        <f>'90.1 Data-SI'!R1584*Convert!$B$6/Convert!$B$5/$D1584</f>
        <v>0</v>
      </c>
      <c r="S1584" s="5">
        <f>'90.1 Data-SI'!S1584*Convert!$B$6/Convert!$B$5/$D1584</f>
        <v>7.3427549766328681</v>
      </c>
      <c r="T1584" s="5">
        <f>'90.1 Data-SI'!T1584*Convert!$B$6/Convert!$B$5/$D1584</f>
        <v>3.3084008473616975</v>
      </c>
      <c r="U1584" s="5">
        <f>'90.1 Data-SI'!U1584*Convert!$B$7/Convert!$B$5/$D1584</f>
        <v>4.3372095279677882</v>
      </c>
      <c r="V1584" s="5">
        <f>'90.1 Data-SI'!V1584*Convert!$B$6/Convert!$B$5/$D1584</f>
        <v>5.7244040977376729</v>
      </c>
      <c r="W1584" s="5">
        <f>'90.1 Data-SI'!W1584*Convert!$B$6/Convert!$B$5/$D1584</f>
        <v>145.38826534642374</v>
      </c>
      <c r="X1584" s="5">
        <f>'90.1 Data-SI'!X1584*Convert!$B$7/Convert!$B$5/$D1584</f>
        <v>1.2638690793835607</v>
      </c>
      <c r="Y1584" s="5">
        <f t="shared" si="50"/>
        <v>146.6521344258073</v>
      </c>
      <c r="Z1584" s="5">
        <f>'90.1 Data-SI'!Z1584*Convert!$B$6/Convert!$B$5/$D1584</f>
        <v>62.588183832209445</v>
      </c>
      <c r="AA1584" s="5">
        <f>'90.1 Data-SI'!AA1584*Convert!$B$6/Convert!$B$5/$D1584</f>
        <v>403.44053429065804</v>
      </c>
      <c r="AB1584" s="5">
        <f t="shared" si="51"/>
        <v>466.02871812286747</v>
      </c>
    </row>
    <row r="1585" spans="1:28" x14ac:dyDescent="0.25">
      <c r="A1585" s="95">
        <v>2019</v>
      </c>
      <c r="B1585" s="95" t="s">
        <v>56</v>
      </c>
      <c r="C1585" s="52" t="s">
        <v>3</v>
      </c>
      <c r="D1585" s="5">
        <f>VLOOKUP(B1585,SWH!$A$4:$C$19,3,FALSE)</f>
        <v>6871</v>
      </c>
      <c r="E1585" s="5">
        <f>'90.1 Data-SI'!E1585*Convert!$B$6/Convert!$B$5/$D1585</f>
        <v>0</v>
      </c>
      <c r="F1585" s="5">
        <f>'90.1 Data-SI'!F1585*Convert!$B$7/Convert!$B$5/$D1585</f>
        <v>9.8602823460922711</v>
      </c>
      <c r="G1585" s="5">
        <f>'90.1 Data-SI'!G1585*Convert!$B$6/Convert!$B$5/$D1585</f>
        <v>66.986154772877953</v>
      </c>
      <c r="H1585" s="5">
        <f>'90.1 Data-SI'!H1585*Convert!$B$6/Convert!$B$5/$D1585</f>
        <v>36.740662041753581</v>
      </c>
      <c r="I1585" s="5">
        <f>'90.1 Data-SI'!I1585*Convert!$B$6/Convert!$B$5/$D1585</f>
        <v>3.2866350523132652</v>
      </c>
      <c r="J1585" s="5">
        <f>'90.1 Data-SI'!J1585*Convert!$B$6/Convert!$B$5/$D1585</f>
        <v>143.98969663157553</v>
      </c>
      <c r="K1585" s="5">
        <f>'90.1 Data-SI'!K1585*Convert!$B$7/Convert!$B$5/$D1585</f>
        <v>15.821589935154192</v>
      </c>
      <c r="L1585" s="5">
        <f>'90.1 Data-SI'!L1585*Convert!$B$6/Convert!$B$5/$D1585</f>
        <v>2.1868222319248369</v>
      </c>
      <c r="M1585" s="5">
        <f>'90.1 Data-SI'!M1585*Convert!$B$6/Convert!$B$5/$D1585</f>
        <v>37.387234188780539</v>
      </c>
      <c r="N1585" s="5">
        <f>'90.1 Data-SI'!N1585*Convert!$B$6/Convert!$B$5/$D1585</f>
        <v>0.18692976923947668</v>
      </c>
      <c r="O1585" s="5">
        <f>'90.1 Data-SI'!O1585*Convert!$B$6/Convert!$B$5/$D1585</f>
        <v>1.8768645070263101E-2</v>
      </c>
      <c r="P1585" s="5">
        <f>'90.1 Data-SI'!P1585*Convert!$B$6/Convert!$B$5/$D1585</f>
        <v>0.16816112416921361</v>
      </c>
      <c r="Q1585" s="5">
        <f>'90.1 Data-SI'!Q1585*Convert!$B$6/Convert!$B$5/$D1585</f>
        <v>0</v>
      </c>
      <c r="R1585" s="5">
        <f>'90.1 Data-SI'!R1585*Convert!$B$6/Convert!$B$5/$D1585</f>
        <v>0</v>
      </c>
      <c r="S1585" s="5">
        <f>'90.1 Data-SI'!S1585*Convert!$B$6/Convert!$B$5/$D1585</f>
        <v>11.383510810330051</v>
      </c>
      <c r="T1585" s="5">
        <f>'90.1 Data-SI'!T1585*Convert!$B$6/Convert!$B$5/$D1585</f>
        <v>3.3084008473616975</v>
      </c>
      <c r="U1585" s="5">
        <f>'90.1 Data-SI'!U1585*Convert!$B$7/Convert!$B$5/$D1585</f>
        <v>4.8696647746567709</v>
      </c>
      <c r="V1585" s="5">
        <f>'90.1 Data-SI'!V1585*Convert!$B$6/Convert!$B$5/$D1585</f>
        <v>5.7640946651789324</v>
      </c>
      <c r="W1585" s="5">
        <f>'90.1 Data-SI'!W1585*Convert!$B$6/Convert!$B$5/$D1585</f>
        <v>115.92506089615775</v>
      </c>
      <c r="X1585" s="5">
        <f>'90.1 Data-SI'!X1585*Convert!$B$7/Convert!$B$5/$D1585</f>
        <v>9.8602823460922711</v>
      </c>
      <c r="Y1585" s="5">
        <f t="shared" si="50"/>
        <v>125.78534324225002</v>
      </c>
      <c r="Z1585" s="5">
        <f>'90.1 Data-SI'!Z1585*Convert!$B$6/Convert!$B$5/$D1585</f>
        <v>89.258964811850134</v>
      </c>
      <c r="AA1585" s="5">
        <f>'90.1 Data-SI'!AA1585*Convert!$B$6/Convert!$B$5/$D1585</f>
        <v>400.4791058231861</v>
      </c>
      <c r="AB1585" s="5">
        <f t="shared" si="51"/>
        <v>489.73807063503625</v>
      </c>
    </row>
    <row r="1586" spans="1:28" x14ac:dyDescent="0.25">
      <c r="A1586" s="95">
        <v>2019</v>
      </c>
      <c r="B1586" s="95" t="s">
        <v>56</v>
      </c>
      <c r="C1586" s="52" t="s">
        <v>7</v>
      </c>
      <c r="D1586" s="5">
        <f>VLOOKUP(B1586,SWH!$A$4:$C$19,3,FALSE)</f>
        <v>6871</v>
      </c>
      <c r="E1586" s="5">
        <f>'90.1 Data-SI'!E1586*Convert!$B$6/Convert!$B$5/$D1586</f>
        <v>0</v>
      </c>
      <c r="F1586" s="5">
        <f>'90.1 Data-SI'!F1586*Convert!$B$7/Convert!$B$5/$D1586</f>
        <v>6.1028574200747103</v>
      </c>
      <c r="G1586" s="5">
        <f>'90.1 Data-SI'!G1586*Convert!$B$6/Convert!$B$5/$D1586</f>
        <v>68.769669625964198</v>
      </c>
      <c r="H1586" s="5">
        <f>'90.1 Data-SI'!H1586*Convert!$B$6/Convert!$B$5/$D1586</f>
        <v>37.2220702145895</v>
      </c>
      <c r="I1586" s="5">
        <f>'90.1 Data-SI'!I1586*Convert!$B$6/Convert!$B$5/$D1586</f>
        <v>3.2661495981500352</v>
      </c>
      <c r="J1586" s="5">
        <f>'90.1 Data-SI'!J1586*Convert!$B$6/Convert!$B$5/$D1586</f>
        <v>143.98969663157553</v>
      </c>
      <c r="K1586" s="5">
        <f>'90.1 Data-SI'!K1586*Convert!$B$7/Convert!$B$5/$D1586</f>
        <v>15.821589935154192</v>
      </c>
      <c r="L1586" s="5">
        <f>'90.1 Data-SI'!L1586*Convert!$B$6/Convert!$B$5/$D1586</f>
        <v>2.1868222319248369</v>
      </c>
      <c r="M1586" s="5">
        <f>'90.1 Data-SI'!M1586*Convert!$B$6/Convert!$B$5/$D1586</f>
        <v>40.378110496612166</v>
      </c>
      <c r="N1586" s="5">
        <f>'90.1 Data-SI'!N1586*Convert!$B$6/Convert!$B$5/$D1586</f>
        <v>0.11010931612736299</v>
      </c>
      <c r="O1586" s="5">
        <f>'90.1 Data-SI'!O1586*Convert!$B$6/Convert!$B$5/$D1586</f>
        <v>1.8768645070263101E-2</v>
      </c>
      <c r="P1586" s="5">
        <f>'90.1 Data-SI'!P1586*Convert!$B$6/Convert!$B$5/$D1586</f>
        <v>9.1340671057099879E-2</v>
      </c>
      <c r="Q1586" s="5">
        <f>'90.1 Data-SI'!Q1586*Convert!$B$6/Convert!$B$5/$D1586</f>
        <v>0</v>
      </c>
      <c r="R1586" s="5">
        <f>'90.1 Data-SI'!R1586*Convert!$B$6/Convert!$B$5/$D1586</f>
        <v>0</v>
      </c>
      <c r="S1586" s="5">
        <f>'90.1 Data-SI'!S1586*Convert!$B$6/Convert!$B$5/$D1586</f>
        <v>0</v>
      </c>
      <c r="T1586" s="5">
        <f>'90.1 Data-SI'!T1586*Convert!$B$6/Convert!$B$5/$D1586</f>
        <v>3.3084008473616975</v>
      </c>
      <c r="U1586" s="5">
        <f>'90.1 Data-SI'!U1586*Convert!$B$7/Convert!$B$5/$D1586</f>
        <v>4.7228561263927302</v>
      </c>
      <c r="V1586" s="5">
        <f>'90.1 Data-SI'!V1586*Convert!$B$6/Convert!$B$5/$D1586</f>
        <v>5.7218434159672693</v>
      </c>
      <c r="W1586" s="5">
        <f>'90.1 Data-SI'!W1586*Convert!$B$6/Convert!$B$5/$D1586</f>
        <v>109.23912079363346</v>
      </c>
      <c r="X1586" s="5">
        <f>'90.1 Data-SI'!X1586*Convert!$B$7/Convert!$B$5/$D1586</f>
        <v>6.1028574200747103</v>
      </c>
      <c r="Y1586" s="5">
        <f t="shared" si="50"/>
        <v>115.34197821370817</v>
      </c>
      <c r="Z1586" s="5">
        <f>'90.1 Data-SI'!Z1586*Convert!$B$6/Convert!$B$5/$D1586</f>
        <v>77.851127524701226</v>
      </c>
      <c r="AA1586" s="5">
        <f>'90.1 Data-SI'!AA1586*Convert!$B$6/Convert!$B$5/$D1586</f>
        <v>382.80528024385904</v>
      </c>
      <c r="AB1586" s="5">
        <f t="shared" si="51"/>
        <v>460.65640776856026</v>
      </c>
    </row>
    <row r="1587" spans="1:28" x14ac:dyDescent="0.25">
      <c r="A1587" s="95">
        <v>2019</v>
      </c>
      <c r="B1587" s="95" t="s">
        <v>56</v>
      </c>
      <c r="C1587" s="52" t="s">
        <v>17</v>
      </c>
      <c r="D1587" s="5">
        <f>VLOOKUP(B1587,SWH!$A$4:$C$19,3,FALSE)</f>
        <v>6871</v>
      </c>
      <c r="E1587" s="5">
        <f>'90.1 Data-SI'!E1587*Convert!$B$6/Convert!$B$5/$D1587</f>
        <v>0</v>
      </c>
      <c r="F1587" s="5">
        <f>'90.1 Data-SI'!F1587*Convert!$B$7/Convert!$B$5/$D1587</f>
        <v>2.0728504665340646</v>
      </c>
      <c r="G1587" s="5">
        <f>'90.1 Data-SI'!G1587*Convert!$B$6/Convert!$B$5/$D1587</f>
        <v>45.749140510034117</v>
      </c>
      <c r="H1587" s="5">
        <f>'90.1 Data-SI'!H1587*Convert!$B$6/Convert!$B$5/$D1587</f>
        <v>37.385953847895337</v>
      </c>
      <c r="I1587" s="5">
        <f>'90.1 Data-SI'!I1587*Convert!$B$6/Convert!$B$5/$D1587</f>
        <v>3.2687102799204388</v>
      </c>
      <c r="J1587" s="5">
        <f>'90.1 Data-SI'!J1587*Convert!$B$6/Convert!$B$5/$D1587</f>
        <v>143.98969663157553</v>
      </c>
      <c r="K1587" s="5">
        <f>'90.1 Data-SI'!K1587*Convert!$B$7/Convert!$B$5/$D1587</f>
        <v>15.821589935154192</v>
      </c>
      <c r="L1587" s="5">
        <f>'90.1 Data-SI'!L1587*Convert!$B$6/Convert!$B$5/$D1587</f>
        <v>2.1868222319248369</v>
      </c>
      <c r="M1587" s="5">
        <f>'90.1 Data-SI'!M1587*Convert!$B$6/Convert!$B$5/$D1587</f>
        <v>33.909828344572198</v>
      </c>
      <c r="N1587" s="5">
        <f>'90.1 Data-SI'!N1587*Convert!$B$6/Convert!$B$5/$D1587</f>
        <v>5.1213635408075803E-2</v>
      </c>
      <c r="O1587" s="5">
        <f>'90.1 Data-SI'!O1587*Convert!$B$6/Convert!$B$5/$D1587</f>
        <v>1.8768645070263101E-2</v>
      </c>
      <c r="P1587" s="5">
        <f>'90.1 Data-SI'!P1587*Convert!$B$6/Convert!$B$5/$D1587</f>
        <v>3.2444990337812708E-2</v>
      </c>
      <c r="Q1587" s="5">
        <f>'90.1 Data-SI'!Q1587*Convert!$B$6/Convert!$B$5/$D1587</f>
        <v>0</v>
      </c>
      <c r="R1587" s="5">
        <f>'90.1 Data-SI'!R1587*Convert!$B$6/Convert!$B$5/$D1587</f>
        <v>0</v>
      </c>
      <c r="S1587" s="5">
        <f>'90.1 Data-SI'!S1587*Convert!$B$6/Convert!$B$5/$D1587</f>
        <v>0</v>
      </c>
      <c r="T1587" s="5">
        <f>'90.1 Data-SI'!T1587*Convert!$B$6/Convert!$B$5/$D1587</f>
        <v>3.3084008473616975</v>
      </c>
      <c r="U1587" s="5">
        <f>'90.1 Data-SI'!U1587*Convert!$B$7/Convert!$B$5/$D1587</f>
        <v>4.8249648280211517</v>
      </c>
      <c r="V1587" s="5">
        <f>'90.1 Data-SI'!V1587*Convert!$B$6/Convert!$B$5/$D1587</f>
        <v>5.7576929607529221</v>
      </c>
      <c r="W1587" s="5">
        <f>'90.1 Data-SI'!W1587*Convert!$B$6/Convert!$B$5/$D1587</f>
        <v>79.691413844944137</v>
      </c>
      <c r="X1587" s="5">
        <f>'90.1 Data-SI'!X1587*Convert!$B$7/Convert!$B$5/$D1587</f>
        <v>2.0728504665340646</v>
      </c>
      <c r="Y1587" s="5">
        <f t="shared" si="50"/>
        <v>81.7642643114782</v>
      </c>
      <c r="Z1587" s="5">
        <f>'90.1 Data-SI'!Z1587*Convert!$B$6/Convert!$B$5/$D1587</f>
        <v>66.375432170636643</v>
      </c>
      <c r="AA1587" s="5">
        <f>'90.1 Data-SI'!AA1587*Convert!$B$6/Convert!$B$5/$D1587</f>
        <v>341.98417180096703</v>
      </c>
      <c r="AB1587" s="5">
        <f t="shared" si="51"/>
        <v>408.35960397160369</v>
      </c>
    </row>
    <row r="1588" spans="1:28" x14ac:dyDescent="0.25">
      <c r="A1588" s="95">
        <v>2019</v>
      </c>
      <c r="B1588" s="95" t="s">
        <v>56</v>
      </c>
      <c r="C1588" s="52" t="s">
        <v>14</v>
      </c>
      <c r="D1588" s="5">
        <f>VLOOKUP(B1588,SWH!$A$4:$C$19,3,FALSE)</f>
        <v>6871</v>
      </c>
      <c r="E1588" s="5">
        <f>'90.1 Data-SI'!E1588*Convert!$B$6/Convert!$B$5/$D1588</f>
        <v>0</v>
      </c>
      <c r="F1588" s="5">
        <f>'90.1 Data-SI'!F1588*Convert!$B$7/Convert!$B$5/$D1588</f>
        <v>13.431895729232362</v>
      </c>
      <c r="G1588" s="5">
        <f>'90.1 Data-SI'!G1588*Convert!$B$6/Convert!$B$5/$D1588</f>
        <v>46.690191060657511</v>
      </c>
      <c r="H1588" s="5">
        <f>'90.1 Data-SI'!H1588*Convert!$B$6/Convert!$B$5/$D1588</f>
        <v>36.981366128171537</v>
      </c>
      <c r="I1588" s="5">
        <f>'90.1 Data-SI'!I1588*Convert!$B$6/Convert!$B$5/$D1588</f>
        <v>3.2840743705428612</v>
      </c>
      <c r="J1588" s="5">
        <f>'90.1 Data-SI'!J1588*Convert!$B$6/Convert!$B$5/$D1588</f>
        <v>143.98969663157553</v>
      </c>
      <c r="K1588" s="5">
        <f>'90.1 Data-SI'!K1588*Convert!$B$7/Convert!$B$5/$D1588</f>
        <v>15.821589935154192</v>
      </c>
      <c r="L1588" s="5">
        <f>'90.1 Data-SI'!L1588*Convert!$B$6/Convert!$B$5/$D1588</f>
        <v>2.1868222319248369</v>
      </c>
      <c r="M1588" s="5">
        <f>'90.1 Data-SI'!M1588*Convert!$B$6/Convert!$B$5/$D1588</f>
        <v>36.692009088115917</v>
      </c>
      <c r="N1588" s="5">
        <f>'90.1 Data-SI'!N1588*Convert!$B$6/Convert!$B$5/$D1588</f>
        <v>0.3239262439560795</v>
      </c>
      <c r="O1588" s="5">
        <f>'90.1 Data-SI'!O1588*Convert!$B$6/Convert!$B$5/$D1588</f>
        <v>1.8768645070263101E-2</v>
      </c>
      <c r="P1588" s="5">
        <f>'90.1 Data-SI'!P1588*Convert!$B$6/Convert!$B$5/$D1588</f>
        <v>0.30515759888581639</v>
      </c>
      <c r="Q1588" s="5">
        <f>'90.1 Data-SI'!Q1588*Convert!$B$6/Convert!$B$5/$D1588</f>
        <v>0</v>
      </c>
      <c r="R1588" s="5">
        <f>'90.1 Data-SI'!R1588*Convert!$B$6/Convert!$B$5/$D1588</f>
        <v>0</v>
      </c>
      <c r="S1588" s="5">
        <f>'90.1 Data-SI'!S1588*Convert!$B$6/Convert!$B$5/$D1588</f>
        <v>9.231257782305665</v>
      </c>
      <c r="T1588" s="5">
        <f>'90.1 Data-SI'!T1588*Convert!$B$6/Convert!$B$5/$D1588</f>
        <v>3.3084008473616975</v>
      </c>
      <c r="U1588" s="5">
        <f>'90.1 Data-SI'!U1588*Convert!$B$7/Convert!$B$5/$D1588</f>
        <v>5.2973819110917066</v>
      </c>
      <c r="V1588" s="5">
        <f>'90.1 Data-SI'!V1588*Convert!$B$6/Convert!$B$5/$D1588</f>
        <v>5.7628143242937293</v>
      </c>
      <c r="W1588" s="5">
        <f>'90.1 Data-SI'!W1588*Convert!$B$6/Convert!$B$5/$D1588</f>
        <v>92.91861552996491</v>
      </c>
      <c r="X1588" s="5">
        <f>'90.1 Data-SI'!X1588*Convert!$B$7/Convert!$B$5/$D1588</f>
        <v>13.431895729232362</v>
      </c>
      <c r="Y1588" s="5">
        <f t="shared" si="50"/>
        <v>106.35051125919728</v>
      </c>
      <c r="Z1588" s="5">
        <f>'90.1 Data-SI'!Z1588*Convert!$B$6/Convert!$B$5/$D1588</f>
        <v>100.94335573020263</v>
      </c>
      <c r="AA1588" s="5">
        <f>'90.1 Data-SI'!AA1588*Convert!$B$6/Convert!$B$5/$D1588</f>
        <v>389.39391443910802</v>
      </c>
      <c r="AB1588" s="5">
        <f t="shared" si="51"/>
        <v>490.33727016931061</v>
      </c>
    </row>
    <row r="1589" spans="1:28" x14ac:dyDescent="0.25">
      <c r="A1589" s="95">
        <v>2019</v>
      </c>
      <c r="B1589" s="95" t="s">
        <v>56</v>
      </c>
      <c r="C1589" s="52" t="s">
        <v>2</v>
      </c>
      <c r="D1589" s="5">
        <f>VLOOKUP(B1589,SWH!$A$4:$C$19,3,FALSE)</f>
        <v>6871</v>
      </c>
      <c r="E1589" s="5">
        <f>'90.1 Data-SI'!E1589*Convert!$B$6/Convert!$B$5/$D1589</f>
        <v>0</v>
      </c>
      <c r="F1589" s="5">
        <f>'90.1 Data-SI'!F1589*Convert!$B$7/Convert!$B$5/$D1589</f>
        <v>11.393227574831419</v>
      </c>
      <c r="G1589" s="5">
        <f>'90.1 Data-SI'!G1589*Convert!$B$6/Convert!$B$5/$D1589</f>
        <v>47.747752631834274</v>
      </c>
      <c r="H1589" s="5">
        <f>'90.1 Data-SI'!H1589*Convert!$B$6/Convert!$B$5/$D1589</f>
        <v>36.502518637106036</v>
      </c>
      <c r="I1589" s="5">
        <f>'90.1 Data-SI'!I1589*Convert!$B$6/Convert!$B$5/$D1589</f>
        <v>3.2687102799204388</v>
      </c>
      <c r="J1589" s="5">
        <f>'90.1 Data-SI'!J1589*Convert!$B$6/Convert!$B$5/$D1589</f>
        <v>143.98969663157553</v>
      </c>
      <c r="K1589" s="5">
        <f>'90.1 Data-SI'!K1589*Convert!$B$7/Convert!$B$5/$D1589</f>
        <v>15.821589935154192</v>
      </c>
      <c r="L1589" s="5">
        <f>'90.1 Data-SI'!L1589*Convert!$B$6/Convert!$B$5/$D1589</f>
        <v>2.1855418910396351</v>
      </c>
      <c r="M1589" s="5">
        <f>'90.1 Data-SI'!M1589*Convert!$B$6/Convert!$B$5/$D1589</f>
        <v>39.918468118824684</v>
      </c>
      <c r="N1589" s="5">
        <f>'90.1 Data-SI'!N1589*Convert!$B$6/Convert!$B$5/$D1589</f>
        <v>0.19205113278028427</v>
      </c>
      <c r="O1589" s="5">
        <f>'90.1 Data-SI'!O1589*Convert!$B$6/Convert!$B$5/$D1589</f>
        <v>1.8768645070263101E-2</v>
      </c>
      <c r="P1589" s="5">
        <f>'90.1 Data-SI'!P1589*Convert!$B$6/Convert!$B$5/$D1589</f>
        <v>0.17328248771002122</v>
      </c>
      <c r="Q1589" s="5">
        <f>'90.1 Data-SI'!Q1589*Convert!$B$6/Convert!$B$5/$D1589</f>
        <v>0</v>
      </c>
      <c r="R1589" s="5">
        <f>'90.1 Data-SI'!R1589*Convert!$B$6/Convert!$B$5/$D1589</f>
        <v>0</v>
      </c>
      <c r="S1589" s="5">
        <f>'90.1 Data-SI'!S1589*Convert!$B$6/Convert!$B$5/$D1589</f>
        <v>0</v>
      </c>
      <c r="T1589" s="5">
        <f>'90.1 Data-SI'!T1589*Convert!$B$6/Convert!$B$5/$D1589</f>
        <v>3.3084008473616975</v>
      </c>
      <c r="U1589" s="5">
        <f>'90.1 Data-SI'!U1589*Convert!$B$7/Convert!$B$5/$D1589</f>
        <v>5.1650350102686007</v>
      </c>
      <c r="V1589" s="5">
        <f>'90.1 Data-SI'!V1589*Convert!$B$6/Convert!$B$5/$D1589</f>
        <v>5.7167220524264621</v>
      </c>
      <c r="W1589" s="5">
        <f>'90.1 Data-SI'!W1589*Convert!$B$6/Convert!$B$5/$D1589</f>
        <v>87.839503238369005</v>
      </c>
      <c r="X1589" s="5">
        <f>'90.1 Data-SI'!X1589*Convert!$B$7/Convert!$B$5/$D1589</f>
        <v>11.393227574831419</v>
      </c>
      <c r="Y1589" s="5">
        <f t="shared" si="50"/>
        <v>99.232730813200419</v>
      </c>
      <c r="Z1589" s="5">
        <f>'90.1 Data-SI'!Z1589*Convert!$B$6/Convert!$B$5/$D1589</f>
        <v>94.599266644027225</v>
      </c>
      <c r="AA1589" s="5">
        <f>'90.1 Data-SI'!AA1589*Convert!$B$6/Convert!$B$5/$D1589</f>
        <v>377.42912886689629</v>
      </c>
      <c r="AB1589" s="5">
        <f t="shared" si="51"/>
        <v>472.02839551092353</v>
      </c>
    </row>
    <row r="1590" spans="1:28" x14ac:dyDescent="0.25">
      <c r="A1590" s="95">
        <v>2019</v>
      </c>
      <c r="B1590" s="95" t="s">
        <v>56</v>
      </c>
      <c r="C1590" s="52" t="s">
        <v>18</v>
      </c>
      <c r="D1590" s="5">
        <f>VLOOKUP(B1590,SWH!$A$4:$C$19,3,FALSE)</f>
        <v>6871</v>
      </c>
      <c r="E1590" s="5">
        <f>'90.1 Data-SI'!E1590*Convert!$B$6/Convert!$B$5/$D1590</f>
        <v>0</v>
      </c>
      <c r="F1590" s="5">
        <f>'90.1 Data-SI'!F1590*Convert!$B$7/Convert!$B$5/$D1590</f>
        <v>22.331129222658841</v>
      </c>
      <c r="G1590" s="5">
        <f>'90.1 Data-SI'!G1590*Convert!$B$6/Convert!$B$5/$D1590</f>
        <v>19.042509985607786</v>
      </c>
      <c r="H1590" s="5">
        <f>'90.1 Data-SI'!H1590*Convert!$B$6/Convert!$B$5/$D1590</f>
        <v>37.498623845793105</v>
      </c>
      <c r="I1590" s="5">
        <f>'90.1 Data-SI'!I1590*Convert!$B$6/Convert!$B$5/$D1590</f>
        <v>3.2994384611652841</v>
      </c>
      <c r="J1590" s="5">
        <f>'90.1 Data-SI'!J1590*Convert!$B$6/Convert!$B$5/$D1590</f>
        <v>143.98969663157553</v>
      </c>
      <c r="K1590" s="5">
        <f>'90.1 Data-SI'!K1590*Convert!$B$7/Convert!$B$5/$D1590</f>
        <v>15.821589935154192</v>
      </c>
      <c r="L1590" s="5">
        <f>'90.1 Data-SI'!L1590*Convert!$B$6/Convert!$B$5/$D1590</f>
        <v>2.1868222319248369</v>
      </c>
      <c r="M1590" s="5">
        <f>'90.1 Data-SI'!M1590*Convert!$B$6/Convert!$B$5/$D1590</f>
        <v>36.739381700868385</v>
      </c>
      <c r="N1590" s="5">
        <f>'90.1 Data-SI'!N1590*Convert!$B$6/Convert!$B$5/$D1590</f>
        <v>0.36745783405294397</v>
      </c>
      <c r="O1590" s="5">
        <f>'90.1 Data-SI'!O1590*Convert!$B$6/Convert!$B$5/$D1590</f>
        <v>1.8768645070263101E-2</v>
      </c>
      <c r="P1590" s="5">
        <f>'90.1 Data-SI'!P1590*Convert!$B$6/Convert!$B$5/$D1590</f>
        <v>0.34868918898268086</v>
      </c>
      <c r="Q1590" s="5">
        <f>'90.1 Data-SI'!Q1590*Convert!$B$6/Convert!$B$5/$D1590</f>
        <v>0</v>
      </c>
      <c r="R1590" s="5">
        <f>'90.1 Data-SI'!R1590*Convert!$B$6/Convert!$B$5/$D1590</f>
        <v>0</v>
      </c>
      <c r="S1590" s="5">
        <f>'90.1 Data-SI'!S1590*Convert!$B$6/Convert!$B$5/$D1590</f>
        <v>0</v>
      </c>
      <c r="T1590" s="5">
        <f>'90.1 Data-SI'!T1590*Convert!$B$6/Convert!$B$5/$D1590</f>
        <v>3.3084008473616975</v>
      </c>
      <c r="U1590" s="5">
        <f>'90.1 Data-SI'!U1590*Convert!$B$7/Convert!$B$5/$D1590</f>
        <v>5.3613641876485723</v>
      </c>
      <c r="V1590" s="5">
        <f>'90.1 Data-SI'!V1590*Convert!$B$6/Convert!$B$5/$D1590</f>
        <v>5.7551322789825194</v>
      </c>
      <c r="W1590" s="5">
        <f>'90.1 Data-SI'!W1590*Convert!$B$6/Convert!$B$5/$D1590</f>
        <v>56.130580875458847</v>
      </c>
      <c r="X1590" s="5">
        <f>'90.1 Data-SI'!X1590*Convert!$B$7/Convert!$B$5/$D1590</f>
        <v>22.331129222658841</v>
      </c>
      <c r="Y1590" s="5">
        <f t="shared" si="50"/>
        <v>78.461710098117692</v>
      </c>
      <c r="Z1590" s="5">
        <f>'90.1 Data-SI'!Z1590*Convert!$B$6/Convert!$B$5/$D1590</f>
        <v>127.130167855237</v>
      </c>
      <c r="AA1590" s="5">
        <f>'90.1 Data-SI'!AA1590*Convert!$B$6/Convert!$B$5/$D1590</f>
        <v>379.31763167256906</v>
      </c>
      <c r="AB1590" s="5">
        <f t="shared" si="51"/>
        <v>506.44779952780607</v>
      </c>
    </row>
    <row r="1591" spans="1:28" x14ac:dyDescent="0.25">
      <c r="A1591" s="95">
        <v>2019</v>
      </c>
      <c r="B1591" s="95" t="s">
        <v>56</v>
      </c>
      <c r="C1591" s="52" t="s">
        <v>4</v>
      </c>
      <c r="D1591" s="5">
        <f>VLOOKUP(B1591,SWH!$A$4:$C$19,3,FALSE)</f>
        <v>6871</v>
      </c>
      <c r="E1591" s="5">
        <f>'90.1 Data-SI'!E1591*Convert!$B$6/Convert!$B$5/$D1591</f>
        <v>0</v>
      </c>
      <c r="F1591" s="5">
        <f>'90.1 Data-SI'!F1591*Convert!$B$7/Convert!$B$5/$D1591</f>
        <v>25.578448875305227</v>
      </c>
      <c r="G1591" s="5">
        <f>'90.1 Data-SI'!G1591*Convert!$B$6/Convert!$B$5/$D1591</f>
        <v>29.246826840666895</v>
      </c>
      <c r="H1591" s="5">
        <f>'90.1 Data-SI'!H1591*Convert!$B$6/Convert!$B$5/$D1591</f>
        <v>36.556292954284508</v>
      </c>
      <c r="I1591" s="5">
        <f>'90.1 Data-SI'!I1591*Convert!$B$6/Convert!$B$5/$D1591</f>
        <v>3.2840743705428612</v>
      </c>
      <c r="J1591" s="5">
        <f>'90.1 Data-SI'!J1591*Convert!$B$6/Convert!$B$5/$D1591</f>
        <v>143.98969663157553</v>
      </c>
      <c r="K1591" s="5">
        <f>'90.1 Data-SI'!K1591*Convert!$B$7/Convert!$B$5/$D1591</f>
        <v>15.821589935154192</v>
      </c>
      <c r="L1591" s="5">
        <f>'90.1 Data-SI'!L1591*Convert!$B$6/Convert!$B$5/$D1591</f>
        <v>2.1855418910396351</v>
      </c>
      <c r="M1591" s="5">
        <f>'90.1 Data-SI'!M1591*Convert!$B$6/Convert!$B$5/$D1591</f>
        <v>36.301505118129334</v>
      </c>
      <c r="N1591" s="5">
        <f>'90.1 Data-SI'!N1591*Convert!$B$6/Convert!$B$5/$D1591</f>
        <v>0.50445430876954667</v>
      </c>
      <c r="O1591" s="5">
        <f>'90.1 Data-SI'!O1591*Convert!$B$6/Convert!$B$5/$D1591</f>
        <v>1.8768645070263101E-2</v>
      </c>
      <c r="P1591" s="5">
        <f>'90.1 Data-SI'!P1591*Convert!$B$6/Convert!$B$5/$D1591</f>
        <v>0.48568566369928362</v>
      </c>
      <c r="Q1591" s="5">
        <f>'90.1 Data-SI'!Q1591*Convert!$B$6/Convert!$B$5/$D1591</f>
        <v>0</v>
      </c>
      <c r="R1591" s="5">
        <f>'90.1 Data-SI'!R1591*Convert!$B$6/Convert!$B$5/$D1591</f>
        <v>0</v>
      </c>
      <c r="S1591" s="5">
        <f>'90.1 Data-SI'!S1591*Convert!$B$6/Convert!$B$5/$D1591</f>
        <v>8.7754564271737898</v>
      </c>
      <c r="T1591" s="5">
        <f>'90.1 Data-SI'!T1591*Convert!$B$6/Convert!$B$5/$D1591</f>
        <v>3.3084008473616975</v>
      </c>
      <c r="U1591" s="5">
        <f>'90.1 Data-SI'!U1591*Convert!$B$7/Convert!$B$5/$D1591</f>
        <v>5.6514756060091536</v>
      </c>
      <c r="V1591" s="5">
        <f>'90.1 Data-SI'!V1591*Convert!$B$6/Convert!$B$5/$D1591</f>
        <v>5.7538519380973163</v>
      </c>
      <c r="W1591" s="5">
        <f>'90.1 Data-SI'!W1591*Convert!$B$6/Convert!$B$5/$D1591</f>
        <v>74.809474049669305</v>
      </c>
      <c r="X1591" s="5">
        <f>'90.1 Data-SI'!X1591*Convert!$B$7/Convert!$B$5/$D1591</f>
        <v>25.578448875305227</v>
      </c>
      <c r="Y1591" s="5">
        <f t="shared" si="50"/>
        <v>100.38792292497453</v>
      </c>
      <c r="Z1591" s="5">
        <f>'90.1 Data-SI'!Z1591*Convert!$B$6/Convert!$B$5/$D1591</f>
        <v>137.46635982147188</v>
      </c>
      <c r="AA1591" s="5">
        <f>'90.1 Data-SI'!AA1591*Convert!$B$6/Convert!$B$5/$D1591</f>
        <v>407.37374148999822</v>
      </c>
      <c r="AB1591" s="5">
        <f t="shared" si="51"/>
        <v>544.84010131147011</v>
      </c>
    </row>
    <row r="1592" spans="1:28" x14ac:dyDescent="0.25">
      <c r="A1592" s="95">
        <v>2019</v>
      </c>
      <c r="B1592" s="95" t="s">
        <v>56</v>
      </c>
      <c r="C1592" s="52" t="s">
        <v>5</v>
      </c>
      <c r="D1592" s="5">
        <f>VLOOKUP(B1592,SWH!$A$4:$C$19,3,FALSE)</f>
        <v>6871</v>
      </c>
      <c r="E1592" s="5">
        <f>'90.1 Data-SI'!E1592*Convert!$B$6/Convert!$B$5/$D1592</f>
        <v>0</v>
      </c>
      <c r="F1592" s="5">
        <f>'90.1 Data-SI'!F1592*Convert!$B$7/Convert!$B$5/$D1592</f>
        <v>26.467627225537289</v>
      </c>
      <c r="G1592" s="5">
        <f>'90.1 Data-SI'!G1592*Convert!$B$6/Convert!$B$5/$D1592</f>
        <v>33.15442722230307</v>
      </c>
      <c r="H1592" s="5">
        <f>'90.1 Data-SI'!H1592*Convert!$B$6/Convert!$B$5/$D1592</f>
        <v>36.717615905819947</v>
      </c>
      <c r="I1592" s="5">
        <f>'90.1 Data-SI'!I1592*Convert!$B$6/Convert!$B$5/$D1592</f>
        <v>3.280233347887255</v>
      </c>
      <c r="J1592" s="5">
        <f>'90.1 Data-SI'!J1592*Convert!$B$6/Convert!$B$5/$D1592</f>
        <v>143.98969663157553</v>
      </c>
      <c r="K1592" s="5">
        <f>'90.1 Data-SI'!K1592*Convert!$B$7/Convert!$B$5/$D1592</f>
        <v>15.821589935154192</v>
      </c>
      <c r="L1592" s="5">
        <f>'90.1 Data-SI'!L1592*Convert!$B$6/Convert!$B$5/$D1592</f>
        <v>2.1868222319248369</v>
      </c>
      <c r="M1592" s="5">
        <f>'90.1 Data-SI'!M1592*Convert!$B$6/Convert!$B$5/$D1592</f>
        <v>38.889074047122371</v>
      </c>
      <c r="N1592" s="5">
        <f>'90.1 Data-SI'!N1592*Convert!$B$6/Convert!$B$5/$D1592</f>
        <v>0.41098942414980838</v>
      </c>
      <c r="O1592" s="5">
        <f>'90.1 Data-SI'!O1592*Convert!$B$6/Convert!$B$5/$D1592</f>
        <v>1.8768645070263101E-2</v>
      </c>
      <c r="P1592" s="5">
        <f>'90.1 Data-SI'!P1592*Convert!$B$6/Convert!$B$5/$D1592</f>
        <v>0.39222077907954528</v>
      </c>
      <c r="Q1592" s="5">
        <f>'90.1 Data-SI'!Q1592*Convert!$B$6/Convert!$B$5/$D1592</f>
        <v>0</v>
      </c>
      <c r="R1592" s="5">
        <f>'90.1 Data-SI'!R1592*Convert!$B$6/Convert!$B$5/$D1592</f>
        <v>0</v>
      </c>
      <c r="S1592" s="5">
        <f>'90.1 Data-SI'!S1592*Convert!$B$6/Convert!$B$5/$D1592</f>
        <v>0</v>
      </c>
      <c r="T1592" s="5">
        <f>'90.1 Data-SI'!T1592*Convert!$B$6/Convert!$B$5/$D1592</f>
        <v>3.3084008473616975</v>
      </c>
      <c r="U1592" s="5">
        <f>'90.1 Data-SI'!U1592*Convert!$B$7/Convert!$B$5/$D1592</f>
        <v>5.5357816264816702</v>
      </c>
      <c r="V1592" s="5">
        <f>'90.1 Data-SI'!V1592*Convert!$B$6/Convert!$B$5/$D1592</f>
        <v>5.7244040977376729</v>
      </c>
      <c r="W1592" s="5">
        <f>'90.1 Data-SI'!W1592*Convert!$B$6/Convert!$B$5/$D1592</f>
        <v>72.435722048504999</v>
      </c>
      <c r="X1592" s="5">
        <f>'90.1 Data-SI'!X1592*Convert!$B$7/Convert!$B$5/$D1592</f>
        <v>26.467627225537289</v>
      </c>
      <c r="Y1592" s="5">
        <f t="shared" si="50"/>
        <v>98.903349274042284</v>
      </c>
      <c r="Z1592" s="5">
        <f>'90.1 Data-SI'!Z1592*Convert!$B$6/Convert!$B$5/$D1592</f>
        <v>139.72360080208281</v>
      </c>
      <c r="AA1592" s="5">
        <f>'90.1 Data-SI'!AA1592*Convert!$B$6/Convert!$B$5/$D1592</f>
        <v>407.38526455796506</v>
      </c>
      <c r="AB1592" s="5">
        <f t="shared" si="51"/>
        <v>547.10886536004784</v>
      </c>
    </row>
    <row r="1593" spans="1:28" x14ac:dyDescent="0.25">
      <c r="A1593" s="95">
        <v>2019</v>
      </c>
      <c r="B1593" s="95" t="s">
        <v>56</v>
      </c>
      <c r="C1593" s="52" t="s">
        <v>15</v>
      </c>
      <c r="D1593" s="5">
        <f>VLOOKUP(B1593,SWH!$A$4:$C$19,3,FALSE)</f>
        <v>6871</v>
      </c>
      <c r="E1593" s="5">
        <f>'90.1 Data-SI'!E1593*Convert!$B$6/Convert!$B$5/$D1593</f>
        <v>0</v>
      </c>
      <c r="F1593" s="5">
        <f>'90.1 Data-SI'!F1593*Convert!$B$7/Convert!$B$5/$D1593</f>
        <v>14.354818156826598</v>
      </c>
      <c r="G1593" s="5">
        <f>'90.1 Data-SI'!G1593*Convert!$B$6/Convert!$B$5/$D1593</f>
        <v>11.715119099597342</v>
      </c>
      <c r="H1593" s="5">
        <f>'90.1 Data-SI'!H1593*Convert!$B$6/Convert!$B$5/$D1593</f>
        <v>37.128605329969766</v>
      </c>
      <c r="I1593" s="5">
        <f>'90.1 Data-SI'!I1593*Convert!$B$6/Convert!$B$5/$D1593</f>
        <v>3.2994384611652841</v>
      </c>
      <c r="J1593" s="5">
        <f>'90.1 Data-SI'!J1593*Convert!$B$6/Convert!$B$5/$D1593</f>
        <v>143.98969663157553</v>
      </c>
      <c r="K1593" s="5">
        <f>'90.1 Data-SI'!K1593*Convert!$B$7/Convert!$B$5/$D1593</f>
        <v>15.821589935154192</v>
      </c>
      <c r="L1593" s="5">
        <f>'90.1 Data-SI'!L1593*Convert!$B$6/Convert!$B$5/$D1593</f>
        <v>2.1868222319248369</v>
      </c>
      <c r="M1593" s="5">
        <f>'90.1 Data-SI'!M1593*Convert!$B$6/Convert!$B$5/$D1593</f>
        <v>35.766322628114942</v>
      </c>
      <c r="N1593" s="5">
        <f>'90.1 Data-SI'!N1593*Convert!$B$6/Convert!$B$5/$D1593</f>
        <v>0.33032794838208901</v>
      </c>
      <c r="O1593" s="5">
        <f>'90.1 Data-SI'!O1593*Convert!$B$6/Convert!$B$5/$D1593</f>
        <v>1.8768645070263101E-2</v>
      </c>
      <c r="P1593" s="5">
        <f>'90.1 Data-SI'!P1593*Convert!$B$6/Convert!$B$5/$D1593</f>
        <v>0.31155930331182591</v>
      </c>
      <c r="Q1593" s="5">
        <f>'90.1 Data-SI'!Q1593*Convert!$B$6/Convert!$B$5/$D1593</f>
        <v>0</v>
      </c>
      <c r="R1593" s="5">
        <f>'90.1 Data-SI'!R1593*Convert!$B$6/Convert!$B$5/$D1593</f>
        <v>0</v>
      </c>
      <c r="S1593" s="5">
        <f>'90.1 Data-SI'!S1593*Convert!$B$6/Convert!$B$5/$D1593</f>
        <v>9.0302442633289672</v>
      </c>
      <c r="T1593" s="5">
        <f>'90.1 Data-SI'!T1593*Convert!$B$6/Convert!$B$5/$D1593</f>
        <v>3.3084008473616975</v>
      </c>
      <c r="U1593" s="5">
        <f>'90.1 Data-SI'!U1593*Convert!$B$7/Convert!$B$5/$D1593</f>
        <v>5.5502433739226058</v>
      </c>
      <c r="V1593" s="5">
        <f>'90.1 Data-SI'!V1593*Convert!$B$6/Convert!$B$5/$D1593</f>
        <v>5.7576929607529221</v>
      </c>
      <c r="W1593" s="5">
        <f>'90.1 Data-SI'!W1593*Convert!$B$6/Convert!$B$5/$D1593</f>
        <v>56.823245294353079</v>
      </c>
      <c r="X1593" s="5">
        <f>'90.1 Data-SI'!X1593*Convert!$B$7/Convert!$B$5/$D1593</f>
        <v>14.354818156826598</v>
      </c>
      <c r="Y1593" s="5">
        <f t="shared" si="50"/>
        <v>71.178063451179682</v>
      </c>
      <c r="Z1593" s="5">
        <f>'90.1 Data-SI'!Z1593*Convert!$B$6/Convert!$B$5/$D1593</f>
        <v>104.3785103251993</v>
      </c>
      <c r="AA1593" s="5">
        <f>'90.1 Data-SI'!AA1593*Convert!$B$6/Convert!$B$5/$D1593</f>
        <v>356.89246106825789</v>
      </c>
      <c r="AB1593" s="5">
        <f t="shared" si="51"/>
        <v>461.27097139345722</v>
      </c>
    </row>
    <row r="1594" spans="1:28" x14ac:dyDescent="0.25">
      <c r="A1594" s="95">
        <v>2019</v>
      </c>
      <c r="B1594" s="95" t="s">
        <v>56</v>
      </c>
      <c r="C1594" s="52" t="s">
        <v>16</v>
      </c>
      <c r="D1594" s="5">
        <f>VLOOKUP(B1594,SWH!$A$4:$C$19,3,FALSE)</f>
        <v>6871</v>
      </c>
      <c r="E1594" s="5">
        <f>'90.1 Data-SI'!E1594*Convert!$B$6/Convert!$B$5/$D1594</f>
        <v>0</v>
      </c>
      <c r="F1594" s="5">
        <f>'90.1 Data-SI'!F1594*Convert!$B$7/Convert!$B$5/$D1594</f>
        <v>45.764418894225329</v>
      </c>
      <c r="G1594" s="5">
        <f>'90.1 Data-SI'!G1594*Convert!$B$6/Convert!$B$5/$D1594</f>
        <v>31.166057827584531</v>
      </c>
      <c r="H1594" s="5">
        <f>'90.1 Data-SI'!H1594*Convert!$B$6/Convert!$B$5/$D1594</f>
        <v>36.767549200342827</v>
      </c>
      <c r="I1594" s="5">
        <f>'90.1 Data-SI'!I1594*Convert!$B$6/Convert!$B$5/$D1594</f>
        <v>3.287915393198467</v>
      </c>
      <c r="J1594" s="5">
        <f>'90.1 Data-SI'!J1594*Convert!$B$6/Convert!$B$5/$D1594</f>
        <v>143.98969663157553</v>
      </c>
      <c r="K1594" s="5">
        <f>'90.1 Data-SI'!K1594*Convert!$B$7/Convert!$B$5/$D1594</f>
        <v>15.821589935154192</v>
      </c>
      <c r="L1594" s="5">
        <f>'90.1 Data-SI'!L1594*Convert!$B$6/Convert!$B$5/$D1594</f>
        <v>2.1868222319248369</v>
      </c>
      <c r="M1594" s="5">
        <f>'90.1 Data-SI'!M1594*Convert!$B$6/Convert!$B$5/$D1594</f>
        <v>38.673976778408445</v>
      </c>
      <c r="N1594" s="5">
        <f>'90.1 Data-SI'!N1594*Convert!$B$6/Convert!$B$5/$D1594</f>
        <v>0.75540112226911826</v>
      </c>
      <c r="O1594" s="5">
        <f>'90.1 Data-SI'!O1594*Convert!$B$6/Convert!$B$5/$D1594</f>
        <v>1.8768645070263101E-2</v>
      </c>
      <c r="P1594" s="5">
        <f>'90.1 Data-SI'!P1594*Convert!$B$6/Convert!$B$5/$D1594</f>
        <v>0.73663247719885516</v>
      </c>
      <c r="Q1594" s="5">
        <f>'90.1 Data-SI'!Q1594*Convert!$B$6/Convert!$B$5/$D1594</f>
        <v>0</v>
      </c>
      <c r="R1594" s="5">
        <f>'90.1 Data-SI'!R1594*Convert!$B$6/Convert!$B$5/$D1594</f>
        <v>0</v>
      </c>
      <c r="S1594" s="5">
        <f>'90.1 Data-SI'!S1594*Convert!$B$6/Convert!$B$5/$D1594</f>
        <v>9.6704147059299146</v>
      </c>
      <c r="T1594" s="5">
        <f>'90.1 Data-SI'!T1594*Convert!$B$6/Convert!$B$5/$D1594</f>
        <v>3.3096811882468993</v>
      </c>
      <c r="U1594" s="5">
        <f>'90.1 Data-SI'!U1594*Convert!$B$7/Convert!$B$5/$D1594</f>
        <v>5.9442164329953595</v>
      </c>
      <c r="V1594" s="5">
        <f>'90.1 Data-SI'!V1594*Convert!$B$6/Convert!$B$5/$D1594</f>
        <v>5.7372075065896935</v>
      </c>
      <c r="W1594" s="5">
        <f>'90.1 Data-SI'!W1594*Convert!$B$6/Convert!$B$5/$D1594</f>
        <v>80.247081789121751</v>
      </c>
      <c r="X1594" s="5">
        <f>'90.1 Data-SI'!X1594*Convert!$B$7/Convert!$B$5/$D1594</f>
        <v>45.764418894225329</v>
      </c>
      <c r="Y1594" s="5">
        <f t="shared" si="50"/>
        <v>126.01150068334708</v>
      </c>
      <c r="Z1594" s="5">
        <f>'90.1 Data-SI'!Z1594*Convert!$B$6/Convert!$B$5/$D1594</f>
        <v>197.29668938695644</v>
      </c>
      <c r="AA1594" s="5">
        <f>'90.1 Data-SI'!AA1594*Convert!$B$6/Convert!$B$5/$D1594</f>
        <v>472.84269231391204</v>
      </c>
      <c r="AB1594" s="5">
        <f t="shared" si="51"/>
        <v>670.13938170086851</v>
      </c>
    </row>
    <row r="1595" spans="1:28" x14ac:dyDescent="0.25">
      <c r="A1595" s="95">
        <v>2019</v>
      </c>
      <c r="B1595" s="95" t="s">
        <v>56</v>
      </c>
      <c r="C1595" s="52" t="s">
        <v>9</v>
      </c>
      <c r="D1595" s="5">
        <f>VLOOKUP(B1595,SWH!$A$4:$C$19,3,FALSE)</f>
        <v>6871</v>
      </c>
      <c r="E1595" s="5">
        <f>'90.1 Data-SI'!E1595*Convert!$B$6/Convert!$B$5/$D1595</f>
        <v>0</v>
      </c>
      <c r="F1595" s="5">
        <f>'90.1 Data-SI'!F1595*Convert!$B$7/Convert!$B$5/$D1595</f>
        <v>31.013874739242233</v>
      </c>
      <c r="G1595" s="5">
        <f>'90.1 Data-SI'!G1595*Convert!$B$6/Convert!$B$5/$D1595</f>
        <v>20.635254046798945</v>
      </c>
      <c r="H1595" s="5">
        <f>'90.1 Data-SI'!H1595*Convert!$B$6/Convert!$B$5/$D1595</f>
        <v>36.529405795695276</v>
      </c>
      <c r="I1595" s="5">
        <f>'90.1 Data-SI'!I1595*Convert!$B$6/Convert!$B$5/$D1595</f>
        <v>3.2930367567392742</v>
      </c>
      <c r="J1595" s="5">
        <f>'90.1 Data-SI'!J1595*Convert!$B$6/Convert!$B$5/$D1595</f>
        <v>143.98969663157553</v>
      </c>
      <c r="K1595" s="5">
        <f>'90.1 Data-SI'!K1595*Convert!$B$7/Convert!$B$5/$D1595</f>
        <v>15.821589935154192</v>
      </c>
      <c r="L1595" s="5">
        <f>'90.1 Data-SI'!L1595*Convert!$B$6/Convert!$B$5/$D1595</f>
        <v>2.1868222319248369</v>
      </c>
      <c r="M1595" s="5">
        <f>'90.1 Data-SI'!M1595*Convert!$B$6/Convert!$B$5/$D1595</f>
        <v>38.123430197771633</v>
      </c>
      <c r="N1595" s="5">
        <f>'90.1 Data-SI'!N1595*Convert!$B$6/Convert!$B$5/$D1595</f>
        <v>0.53646283089959412</v>
      </c>
      <c r="O1595" s="5">
        <f>'90.1 Data-SI'!O1595*Convert!$B$6/Convert!$B$5/$D1595</f>
        <v>1.8768645070263101E-2</v>
      </c>
      <c r="P1595" s="5">
        <f>'90.1 Data-SI'!P1595*Convert!$B$6/Convert!$B$5/$D1595</f>
        <v>0.51769418582933102</v>
      </c>
      <c r="Q1595" s="5">
        <f>'90.1 Data-SI'!Q1595*Convert!$B$6/Convert!$B$5/$D1595</f>
        <v>0</v>
      </c>
      <c r="R1595" s="5">
        <f>'90.1 Data-SI'!R1595*Convert!$B$6/Convert!$B$5/$D1595</f>
        <v>0</v>
      </c>
      <c r="S1595" s="5">
        <f>'90.1 Data-SI'!S1595*Convert!$B$6/Convert!$B$5/$D1595</f>
        <v>8.7293641553065218</v>
      </c>
      <c r="T1595" s="5">
        <f>'90.1 Data-SI'!T1595*Convert!$B$6/Convert!$B$5/$D1595</f>
        <v>3.3096811882468993</v>
      </c>
      <c r="U1595" s="5">
        <f>'90.1 Data-SI'!U1595*Convert!$B$7/Convert!$B$5/$D1595</f>
        <v>5.8556930092659982</v>
      </c>
      <c r="V1595" s="5">
        <f>'90.1 Data-SI'!V1595*Convert!$B$6/Convert!$B$5/$D1595</f>
        <v>5.7205630750820671</v>
      </c>
      <c r="W1595" s="5">
        <f>'90.1 Data-SI'!W1595*Convert!$B$6/Convert!$B$5/$D1595</f>
        <v>68.005742585706429</v>
      </c>
      <c r="X1595" s="5">
        <f>'90.1 Data-SI'!X1595*Convert!$B$7/Convert!$B$5/$D1595</f>
        <v>31.013874739242233</v>
      </c>
      <c r="Y1595" s="5">
        <f t="shared" si="50"/>
        <v>99.019617324948655</v>
      </c>
      <c r="Z1595" s="5">
        <f>'90.1 Data-SI'!Z1595*Convert!$B$6/Convert!$B$5/$D1595</f>
        <v>153.94178633224985</v>
      </c>
      <c r="AA1595" s="5">
        <f>'90.1 Data-SI'!AA1595*Convert!$B$6/Convert!$B$5/$D1595</f>
        <v>416.99550324229045</v>
      </c>
      <c r="AB1595" s="5">
        <f t="shared" si="51"/>
        <v>570.93728957454027</v>
      </c>
    </row>
    <row r="1596" spans="1:28" x14ac:dyDescent="0.25">
      <c r="A1596" s="95">
        <v>2019</v>
      </c>
      <c r="B1596" s="95" t="s">
        <v>56</v>
      </c>
      <c r="C1596" s="52" t="s">
        <v>12</v>
      </c>
      <c r="D1596" s="5">
        <f>VLOOKUP(B1596,SWH!$A$4:$C$19,3,FALSE)</f>
        <v>6871</v>
      </c>
      <c r="E1596" s="5">
        <f>'90.1 Data-SI'!E1596*Convert!$B$6/Convert!$B$5/$D1596</f>
        <v>0</v>
      </c>
      <c r="F1596" s="5">
        <f>'90.1 Data-SI'!F1596*Convert!$B$7/Convert!$B$5/$D1596</f>
        <v>56.601088309966208</v>
      </c>
      <c r="G1596" s="5">
        <f>'90.1 Data-SI'!G1596*Convert!$B$6/Convert!$B$5/$D1596</f>
        <v>24.463473293552607</v>
      </c>
      <c r="H1596" s="5">
        <f>'90.1 Data-SI'!H1596*Convert!$B$6/Convert!$B$5/$D1596</f>
        <v>36.598544203496182</v>
      </c>
      <c r="I1596" s="5">
        <f>'90.1 Data-SI'!I1596*Convert!$B$6/Convert!$B$5/$D1596</f>
        <v>3.3007188020504858</v>
      </c>
      <c r="J1596" s="5">
        <f>'90.1 Data-SI'!J1596*Convert!$B$6/Convert!$B$5/$D1596</f>
        <v>143.98969663157553</v>
      </c>
      <c r="K1596" s="5">
        <f>'90.1 Data-SI'!K1596*Convert!$B$7/Convert!$B$5/$D1596</f>
        <v>15.821589935154192</v>
      </c>
      <c r="L1596" s="5">
        <f>'90.1 Data-SI'!L1596*Convert!$B$6/Convert!$B$5/$D1596</f>
        <v>2.1868222319248369</v>
      </c>
      <c r="M1596" s="5">
        <f>'90.1 Data-SI'!M1596*Convert!$B$6/Convert!$B$5/$D1596</f>
        <v>39.840367324827376</v>
      </c>
      <c r="N1596" s="5">
        <f>'90.1 Data-SI'!N1596*Convert!$B$6/Convert!$B$5/$D1596</f>
        <v>0.13187511117579523</v>
      </c>
      <c r="O1596" s="5">
        <f>'90.1 Data-SI'!O1596*Convert!$B$6/Convert!$B$5/$D1596</f>
        <v>1.8768645070263101E-2</v>
      </c>
      <c r="P1596" s="5">
        <f>'90.1 Data-SI'!P1596*Convert!$B$6/Convert!$B$5/$D1596</f>
        <v>0.11310646610553211</v>
      </c>
      <c r="Q1596" s="5">
        <f>'90.1 Data-SI'!Q1596*Convert!$B$6/Convert!$B$5/$D1596</f>
        <v>0</v>
      </c>
      <c r="R1596" s="5">
        <f>'90.1 Data-SI'!R1596*Convert!$B$6/Convert!$B$5/$D1596</f>
        <v>0</v>
      </c>
      <c r="S1596" s="5">
        <f>'90.1 Data-SI'!S1596*Convert!$B$6/Convert!$B$5/$D1596</f>
        <v>8.6397402933423884</v>
      </c>
      <c r="T1596" s="5">
        <f>'90.1 Data-SI'!T1596*Convert!$B$6/Convert!$B$5/$D1596</f>
        <v>3.3096811882468993</v>
      </c>
      <c r="U1596" s="5">
        <f>'90.1 Data-SI'!U1596*Convert!$B$7/Convert!$B$5/$D1596</f>
        <v>6.2527337117353134</v>
      </c>
      <c r="V1596" s="5">
        <f>'90.1 Data-SI'!V1596*Convert!$B$6/Convert!$B$5/$D1596</f>
        <v>5.7282451203932796</v>
      </c>
      <c r="W1596" s="5">
        <f>'90.1 Data-SI'!W1596*Convert!$B$6/Convert!$B$5/$D1596</f>
        <v>73.056687377827913</v>
      </c>
      <c r="X1596" s="5">
        <f>'90.1 Data-SI'!X1596*Convert!$B$7/Convert!$B$5/$D1596</f>
        <v>56.601088309966208</v>
      </c>
      <c r="Y1596" s="5">
        <f t="shared" si="50"/>
        <v>129.65777568779413</v>
      </c>
      <c r="Z1596" s="5">
        <f>'90.1 Data-SI'!Z1596*Convert!$B$6/Convert!$B$5/$D1596</f>
        <v>229.85703843852585</v>
      </c>
      <c r="AA1596" s="5">
        <f>'90.1 Data-SI'!AA1596*Convert!$B$6/Convert!$B$5/$D1596</f>
        <v>498.04620263911124</v>
      </c>
      <c r="AB1596" s="5">
        <f t="shared" si="51"/>
        <v>727.90324107763706</v>
      </c>
    </row>
    <row r="1597" spans="1:28" x14ac:dyDescent="0.25">
      <c r="A1597" s="95">
        <v>2019</v>
      </c>
      <c r="B1597" s="95" t="s">
        <v>56</v>
      </c>
      <c r="C1597" s="52" t="s">
        <v>8</v>
      </c>
      <c r="D1597" s="5">
        <f>VLOOKUP(B1597,SWH!$A$4:$C$19,3,FALSE)</f>
        <v>6871</v>
      </c>
      <c r="E1597" s="5">
        <f>'90.1 Data-SI'!E1597*Convert!$B$6/Convert!$B$5/$D1597</f>
        <v>0</v>
      </c>
      <c r="F1597" s="5">
        <f>'90.1 Data-SI'!F1597*Convert!$B$7/Convert!$B$5/$D1597</f>
        <v>100.74053267355555</v>
      </c>
      <c r="G1597" s="5">
        <f>'90.1 Data-SI'!G1597*Convert!$B$6/Convert!$B$5/$D1597</f>
        <v>11.538432057439479</v>
      </c>
      <c r="H1597" s="5">
        <f>'90.1 Data-SI'!H1597*Convert!$B$6/Convert!$B$5/$D1597</f>
        <v>39.369201879073074</v>
      </c>
      <c r="I1597" s="5">
        <f>'90.1 Data-SI'!I1597*Convert!$B$6/Convert!$B$5/$D1597</f>
        <v>3.4082674364074452</v>
      </c>
      <c r="J1597" s="5">
        <f>'90.1 Data-SI'!J1597*Convert!$B$6/Convert!$B$5/$D1597</f>
        <v>143.98969663157553</v>
      </c>
      <c r="K1597" s="5">
        <f>'90.1 Data-SI'!K1597*Convert!$B$7/Convert!$B$5/$D1597</f>
        <v>15.821589935154192</v>
      </c>
      <c r="L1597" s="5">
        <f>'90.1 Data-SI'!L1597*Convert!$B$6/Convert!$B$5/$D1597</f>
        <v>2.1868222319248369</v>
      </c>
      <c r="M1597" s="5">
        <f>'90.1 Data-SI'!M1597*Convert!$B$6/Convert!$B$5/$D1597</f>
        <v>46.088430844612631</v>
      </c>
      <c r="N1597" s="5">
        <f>'90.1 Data-SI'!N1597*Convert!$B$6/Convert!$B$5/$D1597</f>
        <v>0.31368351687446433</v>
      </c>
      <c r="O1597" s="5">
        <f>'90.1 Data-SI'!O1597*Convert!$B$6/Convert!$B$5/$D1597</f>
        <v>1.8768645070263101E-2</v>
      </c>
      <c r="P1597" s="5">
        <f>'90.1 Data-SI'!P1597*Convert!$B$6/Convert!$B$5/$D1597</f>
        <v>0.29491487180420128</v>
      </c>
      <c r="Q1597" s="5">
        <f>'90.1 Data-SI'!Q1597*Convert!$B$6/Convert!$B$5/$D1597</f>
        <v>0</v>
      </c>
      <c r="R1597" s="5">
        <f>'90.1 Data-SI'!R1597*Convert!$B$6/Convert!$B$5/$D1597</f>
        <v>0</v>
      </c>
      <c r="S1597" s="5">
        <f>'90.1 Data-SI'!S1597*Convert!$B$6/Convert!$B$5/$D1597</f>
        <v>9.6665736832743097</v>
      </c>
      <c r="T1597" s="5">
        <f>'90.1 Data-SI'!T1597*Convert!$B$6/Convert!$B$5/$D1597</f>
        <v>3.3122418700173029</v>
      </c>
      <c r="U1597" s="5">
        <f>'90.1 Data-SI'!U1597*Convert!$B$7/Convert!$B$5/$D1597</f>
        <v>6.6410097187858801</v>
      </c>
      <c r="V1597" s="5">
        <f>'90.1 Data-SI'!V1597*Convert!$B$6/Convert!$B$5/$D1597</f>
        <v>5.6923955756076268</v>
      </c>
      <c r="W1597" s="5">
        <f>'90.1 Data-SI'!W1597*Convert!$B$6/Convert!$B$5/$D1597</f>
        <v>67.588351457130614</v>
      </c>
      <c r="X1597" s="5">
        <f>'90.1 Data-SI'!X1597*Convert!$B$7/Convert!$B$5/$D1597</f>
        <v>100.74053267355555</v>
      </c>
      <c r="Y1597" s="5">
        <f t="shared" si="50"/>
        <v>168.32888413068616</v>
      </c>
      <c r="Z1597" s="5">
        <f>'90.1 Data-SI'!Z1597*Convert!$B$6/Convert!$B$5/$D1597</f>
        <v>359.94991510212003</v>
      </c>
      <c r="AA1597" s="5">
        <f>'90.1 Data-SI'!AA1597*Convert!$B$6/Convert!$B$5/$D1597</f>
        <v>625.51438048804152</v>
      </c>
      <c r="AB1597" s="5">
        <f t="shared" si="51"/>
        <v>985.46429559016156</v>
      </c>
    </row>
    <row r="1598" spans="1:28" x14ac:dyDescent="0.25">
      <c r="A1598" s="95">
        <v>2004</v>
      </c>
      <c r="B1598" s="95" t="s">
        <v>57</v>
      </c>
      <c r="C1598" s="52" t="s">
        <v>10</v>
      </c>
      <c r="D1598" s="5">
        <f>VLOOKUP(B1598,SWH!$A$4:$C$19,3,FALSE)</f>
        <v>19592</v>
      </c>
      <c r="E1598" s="5">
        <f>'90.1 Data-SI'!E1598*Convert!$B$6/Convert!$B$5/$D1598</f>
        <v>0</v>
      </c>
      <c r="F1598" s="5">
        <f>'90.1 Data-SI'!F1598*Convert!$B$7/Convert!$B$5/$D1598</f>
        <v>5.2929591443219453</v>
      </c>
      <c r="G1598" s="5">
        <f>'90.1 Data-SI'!G1598*Convert!$B$6/Convert!$B$5/$D1598</f>
        <v>562.10083083798372</v>
      </c>
      <c r="H1598" s="5">
        <f>'90.1 Data-SI'!H1598*Convert!$B$6/Convert!$B$5/$D1598</f>
        <v>147.95111936277846</v>
      </c>
      <c r="I1598" s="5">
        <f>'90.1 Data-SI'!I1598*Convert!$B$6/Convert!$B$5/$D1598</f>
        <v>9.7477999807177529</v>
      </c>
      <c r="J1598" s="5">
        <f>'90.1 Data-SI'!J1598*Convert!$B$6/Convert!$B$5/$D1598</f>
        <v>117.50389373780681</v>
      </c>
      <c r="K1598" s="5">
        <f>'90.1 Data-SI'!K1598*Convert!$B$7/Convert!$B$5/$D1598</f>
        <v>8.3678519577151693</v>
      </c>
      <c r="L1598" s="5">
        <f>'90.1 Data-SI'!L1598*Convert!$B$6/Convert!$B$5/$D1598</f>
        <v>3.5634317862165958</v>
      </c>
      <c r="M1598" s="5">
        <f>'90.1 Data-SI'!M1598*Convert!$B$6/Convert!$B$5/$D1598</f>
        <v>108.36676251077537</v>
      </c>
      <c r="N1598" s="5">
        <f>'90.1 Data-SI'!N1598*Convert!$B$6/Convert!$B$5/$D1598</f>
        <v>23.234599014336919</v>
      </c>
      <c r="O1598" s="5">
        <f>'90.1 Data-SI'!O1598*Convert!$B$6/Convert!$B$5/$D1598</f>
        <v>3.4232024834399521E-2</v>
      </c>
      <c r="P1598" s="5">
        <f>'90.1 Data-SI'!P1598*Convert!$B$6/Convert!$B$5/$D1598</f>
        <v>23.20036698950252</v>
      </c>
      <c r="Q1598" s="5">
        <f>'90.1 Data-SI'!Q1598*Convert!$B$6/Convert!$B$5/$D1598</f>
        <v>0</v>
      </c>
      <c r="R1598" s="5">
        <f>'90.1 Data-SI'!R1598*Convert!$B$6/Convert!$B$5/$D1598</f>
        <v>0</v>
      </c>
      <c r="S1598" s="5">
        <f>'90.1 Data-SI'!S1598*Convert!$B$6/Convert!$B$5/$D1598</f>
        <v>38.620308459235055</v>
      </c>
      <c r="T1598" s="5">
        <f>'90.1 Data-SI'!T1598*Convert!$B$6/Convert!$B$5/$D1598</f>
        <v>6.9382746926183021</v>
      </c>
      <c r="U1598" s="5">
        <f>'90.1 Data-SI'!U1598*Convert!$B$7/Convert!$B$5/$D1598</f>
        <v>5.0244612313415917</v>
      </c>
      <c r="V1598" s="5">
        <f>'90.1 Data-SI'!V1598*Convert!$B$6/Convert!$B$5/$D1598</f>
        <v>7.1246184667211105</v>
      </c>
      <c r="W1598" s="5">
        <f>'90.1 Data-SI'!W1598*Convert!$B$6/Convert!$B$5/$D1598</f>
        <v>732.2882687974967</v>
      </c>
      <c r="X1598" s="5">
        <f>'90.1 Data-SI'!X1598*Convert!$B$7/Convert!$B$5/$D1598</f>
        <v>5.2929591443219453</v>
      </c>
      <c r="Y1598" s="5">
        <f t="shared" si="50"/>
        <v>737.58122794181861</v>
      </c>
      <c r="Z1598" s="5">
        <f>'90.1 Data-SI'!Z1598*Convert!$B$6/Convert!$B$5/$D1598</f>
        <v>54.590643431559357</v>
      </c>
      <c r="AA1598" s="5">
        <f>'90.1 Data-SI'!AA1598*Convert!$B$6/Convert!$B$5/$D1598</f>
        <v>1079.7427313018918</v>
      </c>
      <c r="AB1598" s="5">
        <f t="shared" si="51"/>
        <v>1134.3333747334511</v>
      </c>
    </row>
    <row r="1599" spans="1:28" x14ac:dyDescent="0.25">
      <c r="A1599" s="95">
        <v>2004</v>
      </c>
      <c r="B1599" s="95" t="s">
        <v>57</v>
      </c>
      <c r="C1599" s="52" t="s">
        <v>6</v>
      </c>
      <c r="D1599" s="5">
        <f>VLOOKUP(B1599,SWH!$A$4:$C$19,3,FALSE)</f>
        <v>19592</v>
      </c>
      <c r="E1599" s="5">
        <f>'90.1 Data-SI'!E1599*Convert!$B$6/Convert!$B$5/$D1599</f>
        <v>0</v>
      </c>
      <c r="F1599" s="5">
        <f>'90.1 Data-SI'!F1599*Convert!$B$7/Convert!$B$5/$D1599</f>
        <v>1.4992542307517809</v>
      </c>
      <c r="G1599" s="5">
        <f>'90.1 Data-SI'!G1599*Convert!$B$6/Convert!$B$5/$D1599</f>
        <v>374.83207318179751</v>
      </c>
      <c r="H1599" s="5">
        <f>'90.1 Data-SI'!H1599*Convert!$B$6/Convert!$B$5/$D1599</f>
        <v>147.95111936277846</v>
      </c>
      <c r="I1599" s="5">
        <f>'90.1 Data-SI'!I1599*Convert!$B$6/Convert!$B$5/$D1599</f>
        <v>9.7495960652874167</v>
      </c>
      <c r="J1599" s="5">
        <f>'90.1 Data-SI'!J1599*Convert!$B$6/Convert!$B$5/$D1599</f>
        <v>117.50389373780681</v>
      </c>
      <c r="K1599" s="5">
        <f>'90.1 Data-SI'!K1599*Convert!$B$7/Convert!$B$5/$D1599</f>
        <v>8.3678519577151693</v>
      </c>
      <c r="L1599" s="5">
        <f>'90.1 Data-SI'!L1599*Convert!$B$6/Convert!$B$5/$D1599</f>
        <v>3.5634317862165958</v>
      </c>
      <c r="M1599" s="5">
        <f>'90.1 Data-SI'!M1599*Convert!$B$6/Convert!$B$5/$D1599</f>
        <v>92.031822370808953</v>
      </c>
      <c r="N1599" s="5">
        <f>'90.1 Data-SI'!N1599*Convert!$B$6/Convert!$B$5/$D1599</f>
        <v>13.519577577015561</v>
      </c>
      <c r="O1599" s="5">
        <f>'90.1 Data-SI'!O1599*Convert!$B$6/Convert!$B$5/$D1599</f>
        <v>3.4232024834399521E-2</v>
      </c>
      <c r="P1599" s="5">
        <f>'90.1 Data-SI'!P1599*Convert!$B$6/Convert!$B$5/$D1599</f>
        <v>13.485345552181164</v>
      </c>
      <c r="Q1599" s="5">
        <f>'90.1 Data-SI'!Q1599*Convert!$B$6/Convert!$B$5/$D1599</f>
        <v>0</v>
      </c>
      <c r="R1599" s="5">
        <f>'90.1 Data-SI'!R1599*Convert!$B$6/Convert!$B$5/$D1599</f>
        <v>0</v>
      </c>
      <c r="S1599" s="5">
        <f>'90.1 Data-SI'!S1599*Convert!$B$6/Convert!$B$5/$D1599</f>
        <v>25.713195720475476</v>
      </c>
      <c r="T1599" s="5">
        <f>'90.1 Data-SI'!T1599*Convert!$B$6/Convert!$B$5/$D1599</f>
        <v>6.9324374177668879</v>
      </c>
      <c r="U1599" s="5">
        <f>'90.1 Data-SI'!U1599*Convert!$B$7/Convert!$B$5/$D1599</f>
        <v>5.1340428065877228</v>
      </c>
      <c r="V1599" s="5">
        <f>'90.1 Data-SI'!V1599*Convert!$B$6/Convert!$B$5/$D1599</f>
        <v>7.3347603613719885</v>
      </c>
      <c r="W1599" s="5">
        <f>'90.1 Data-SI'!W1599*Convert!$B$6/Convert!$B$5/$D1599</f>
        <v>506.06243682526315</v>
      </c>
      <c r="X1599" s="5">
        <f>'90.1 Data-SI'!X1599*Convert!$B$7/Convert!$B$5/$D1599</f>
        <v>1.4992542307517809</v>
      </c>
      <c r="Y1599" s="5">
        <f t="shared" si="50"/>
        <v>507.56169105601492</v>
      </c>
      <c r="Z1599" s="5">
        <f>'90.1 Data-SI'!Z1599*Convert!$B$6/Convert!$B$5/$D1599</f>
        <v>43.827157626695701</v>
      </c>
      <c r="AA1599" s="5">
        <f>'90.1 Data-SI'!AA1599*Convert!$B$6/Convert!$B$5/$D1599</f>
        <v>842.95906520802146</v>
      </c>
      <c r="AB1599" s="5">
        <f t="shared" si="51"/>
        <v>886.78622283471714</v>
      </c>
    </row>
    <row r="1600" spans="1:28" x14ac:dyDescent="0.25">
      <c r="A1600" s="95">
        <v>2004</v>
      </c>
      <c r="B1600" s="95" t="s">
        <v>57</v>
      </c>
      <c r="C1600" s="52" t="s">
        <v>11</v>
      </c>
      <c r="D1600" s="5">
        <f>VLOOKUP(B1600,SWH!$A$4:$C$19,3,FALSE)</f>
        <v>19592</v>
      </c>
      <c r="E1600" s="5">
        <f>'90.1 Data-SI'!E1600*Convert!$B$6/Convert!$B$5/$D1600</f>
        <v>0</v>
      </c>
      <c r="F1600" s="5">
        <f>'90.1 Data-SI'!F1600*Convert!$B$7/Convert!$B$5/$D1600</f>
        <v>1.2641072319767706</v>
      </c>
      <c r="G1600" s="5">
        <f>'90.1 Data-SI'!G1600*Convert!$B$6/Convert!$B$5/$D1600</f>
        <v>347.77899837235151</v>
      </c>
      <c r="H1600" s="5">
        <f>'90.1 Data-SI'!H1600*Convert!$B$6/Convert!$B$5/$D1600</f>
        <v>147.95111936277846</v>
      </c>
      <c r="I1600" s="5">
        <f>'90.1 Data-SI'!I1600*Convert!$B$6/Convert!$B$5/$D1600</f>
        <v>9.7509431287146686</v>
      </c>
      <c r="J1600" s="5">
        <f>'90.1 Data-SI'!J1600*Convert!$B$6/Convert!$B$5/$D1600</f>
        <v>117.50389373780681</v>
      </c>
      <c r="K1600" s="5">
        <f>'90.1 Data-SI'!K1600*Convert!$B$7/Convert!$B$5/$D1600</f>
        <v>8.3678519577151693</v>
      </c>
      <c r="L1600" s="5">
        <f>'90.1 Data-SI'!L1600*Convert!$B$6/Convert!$B$5/$D1600</f>
        <v>3.5634317862165958</v>
      </c>
      <c r="M1600" s="5">
        <f>'90.1 Data-SI'!M1600*Convert!$B$6/Convert!$B$5/$D1600</f>
        <v>107.04439524635904</v>
      </c>
      <c r="N1600" s="5">
        <f>'90.1 Data-SI'!N1600*Convert!$B$6/Convert!$B$5/$D1600</f>
        <v>14.623720566217505</v>
      </c>
      <c r="O1600" s="5">
        <f>'90.1 Data-SI'!O1600*Convert!$B$6/Convert!$B$5/$D1600</f>
        <v>3.4232024834399521E-2</v>
      </c>
      <c r="P1600" s="5">
        <f>'90.1 Data-SI'!P1600*Convert!$B$6/Convert!$B$5/$D1600</f>
        <v>14.589488541383107</v>
      </c>
      <c r="Q1600" s="5">
        <f>'90.1 Data-SI'!Q1600*Convert!$B$6/Convert!$B$5/$D1600</f>
        <v>0</v>
      </c>
      <c r="R1600" s="5">
        <f>'90.1 Data-SI'!R1600*Convert!$B$6/Convert!$B$5/$D1600</f>
        <v>0</v>
      </c>
      <c r="S1600" s="5">
        <f>'90.1 Data-SI'!S1600*Convert!$B$6/Convert!$B$5/$D1600</f>
        <v>36.245435636994692</v>
      </c>
      <c r="T1600" s="5">
        <f>'90.1 Data-SI'!T1600*Convert!$B$6/Convert!$B$5/$D1600</f>
        <v>6.939172734903134</v>
      </c>
      <c r="U1600" s="5">
        <f>'90.1 Data-SI'!U1600*Convert!$B$7/Convert!$B$5/$D1600</f>
        <v>5.4836894877727875</v>
      </c>
      <c r="V1600" s="5">
        <f>'90.1 Data-SI'!V1600*Convert!$B$6/Convert!$B$5/$D1600</f>
        <v>6.9090883183612357</v>
      </c>
      <c r="W1600" s="5">
        <f>'90.1 Data-SI'!W1600*Convert!$B$6/Convert!$B$5/$D1600</f>
        <v>505.65831779708839</v>
      </c>
      <c r="X1600" s="5">
        <f>'90.1 Data-SI'!X1600*Convert!$B$7/Convert!$B$5/$D1600</f>
        <v>1.2641072319767706</v>
      </c>
      <c r="Y1600" s="5">
        <f t="shared" si="50"/>
        <v>506.92242502906515</v>
      </c>
      <c r="Z1600" s="5">
        <f>'90.1 Data-SI'!Z1600*Convert!$B$6/Convert!$B$5/$D1600</f>
        <v>44.161678377795923</v>
      </c>
      <c r="AA1600" s="5">
        <f>'90.1 Data-SI'!AA1600*Convert!$B$6/Convert!$B$5/$D1600</f>
        <v>842.47187726849961</v>
      </c>
      <c r="AB1600" s="5">
        <f t="shared" si="51"/>
        <v>886.63355564629558</v>
      </c>
    </row>
    <row r="1601" spans="1:28" x14ac:dyDescent="0.25">
      <c r="A1601" s="95">
        <v>2004</v>
      </c>
      <c r="B1601" s="95" t="s">
        <v>57</v>
      </c>
      <c r="C1601" s="52" t="s">
        <v>13</v>
      </c>
      <c r="D1601" s="5">
        <f>VLOOKUP(B1601,SWH!$A$4:$C$19,3,FALSE)</f>
        <v>19592</v>
      </c>
      <c r="E1601" s="5">
        <f>'90.1 Data-SI'!E1601*Convert!$B$6/Convert!$B$5/$D1601</f>
        <v>0</v>
      </c>
      <c r="F1601" s="5">
        <f>'90.1 Data-SI'!F1601*Convert!$B$7/Convert!$B$5/$D1601</f>
        <v>4.5844443310194647</v>
      </c>
      <c r="G1601" s="5">
        <f>'90.1 Data-SI'!G1601*Convert!$B$6/Convert!$B$5/$D1601</f>
        <v>305.95716916768748</v>
      </c>
      <c r="H1601" s="5">
        <f>'90.1 Data-SI'!H1601*Convert!$B$6/Convert!$B$5/$D1601</f>
        <v>147.95111936277846</v>
      </c>
      <c r="I1601" s="5">
        <f>'90.1 Data-SI'!I1601*Convert!$B$6/Convert!$B$5/$D1601</f>
        <v>9.738819557869423</v>
      </c>
      <c r="J1601" s="5">
        <f>'90.1 Data-SI'!J1601*Convert!$B$6/Convert!$B$5/$D1601</f>
        <v>117.50389373780681</v>
      </c>
      <c r="K1601" s="5">
        <f>'90.1 Data-SI'!K1601*Convert!$B$7/Convert!$B$5/$D1601</f>
        <v>8.3678519577151693</v>
      </c>
      <c r="L1601" s="5">
        <f>'90.1 Data-SI'!L1601*Convert!$B$6/Convert!$B$5/$D1601</f>
        <v>3.5634317862165958</v>
      </c>
      <c r="M1601" s="5">
        <f>'90.1 Data-SI'!M1601*Convert!$B$6/Convert!$B$5/$D1601</f>
        <v>89.63225338573568</v>
      </c>
      <c r="N1601" s="5">
        <f>'90.1 Data-SI'!N1601*Convert!$B$6/Convert!$B$5/$D1601</f>
        <v>11.185565678735085</v>
      </c>
      <c r="O1601" s="5">
        <f>'90.1 Data-SI'!O1601*Convert!$B$6/Convert!$B$5/$D1601</f>
        <v>3.4232024834399521E-2</v>
      </c>
      <c r="P1601" s="5">
        <f>'90.1 Data-SI'!P1601*Convert!$B$6/Convert!$B$5/$D1601</f>
        <v>11.151333653900686</v>
      </c>
      <c r="Q1601" s="5">
        <f>'90.1 Data-SI'!Q1601*Convert!$B$6/Convert!$B$5/$D1601</f>
        <v>0</v>
      </c>
      <c r="R1601" s="5">
        <f>'90.1 Data-SI'!R1601*Convert!$B$6/Convert!$B$5/$D1601</f>
        <v>0</v>
      </c>
      <c r="S1601" s="5">
        <f>'90.1 Data-SI'!S1601*Convert!$B$6/Convert!$B$5/$D1601</f>
        <v>25.259684366634904</v>
      </c>
      <c r="T1601" s="5">
        <f>'90.1 Data-SI'!T1601*Convert!$B$6/Convert!$B$5/$D1601</f>
        <v>6.9328864389093061</v>
      </c>
      <c r="U1601" s="5">
        <f>'90.1 Data-SI'!U1601*Convert!$B$7/Convert!$B$5/$D1601</f>
        <v>5.6598192005807366</v>
      </c>
      <c r="V1601" s="5">
        <f>'90.1 Data-SI'!V1601*Convert!$B$6/Convert!$B$5/$D1601</f>
        <v>7.2961445431241776</v>
      </c>
      <c r="W1601" s="5">
        <f>'90.1 Data-SI'!W1601*Convert!$B$6/Convert!$B$5/$D1601</f>
        <v>432.00044057395877</v>
      </c>
      <c r="X1601" s="5">
        <f>'90.1 Data-SI'!X1601*Convert!$B$7/Convert!$B$5/$D1601</f>
        <v>4.5844443310194647</v>
      </c>
      <c r="Y1601" s="5">
        <f t="shared" si="50"/>
        <v>436.58488490497825</v>
      </c>
      <c r="Z1601" s="5">
        <f>'90.1 Data-SI'!Z1601*Convert!$B$6/Convert!$B$5/$D1601</f>
        <v>54.376460346626736</v>
      </c>
      <c r="AA1601" s="5">
        <f>'90.1 Data-SI'!AA1601*Convert!$B$6/Convert!$B$5/$D1601</f>
        <v>779.39742837212464</v>
      </c>
      <c r="AB1601" s="5">
        <f t="shared" si="51"/>
        <v>833.77388871875132</v>
      </c>
    </row>
    <row r="1602" spans="1:28" x14ac:dyDescent="0.25">
      <c r="A1602" s="95">
        <v>2004</v>
      </c>
      <c r="B1602" s="95" t="s">
        <v>57</v>
      </c>
      <c r="C1602" s="52" t="s">
        <v>19</v>
      </c>
      <c r="D1602" s="5">
        <f>VLOOKUP(B1602,SWH!$A$4:$C$19,3,FALSE)</f>
        <v>19592</v>
      </c>
      <c r="E1602" s="5">
        <f>'90.1 Data-SI'!E1602*Convert!$B$6/Convert!$B$5/$D1602</f>
        <v>0</v>
      </c>
      <c r="F1602" s="5">
        <f>'90.1 Data-SI'!F1602*Convert!$B$7/Convert!$B$5/$D1602</f>
        <v>5.9910229799010946</v>
      </c>
      <c r="G1602" s="5">
        <f>'90.1 Data-SI'!G1602*Convert!$B$6/Convert!$B$5/$D1602</f>
        <v>314.66458716142643</v>
      </c>
      <c r="H1602" s="5">
        <f>'90.1 Data-SI'!H1602*Convert!$B$6/Convert!$B$5/$D1602</f>
        <v>147.95111936277846</v>
      </c>
      <c r="I1602" s="5">
        <f>'90.1 Data-SI'!I1602*Convert!$B$6/Convert!$B$5/$D1602</f>
        <v>9.7352273887300935</v>
      </c>
      <c r="J1602" s="5">
        <f>'90.1 Data-SI'!J1602*Convert!$B$6/Convert!$B$5/$D1602</f>
        <v>117.50389373780681</v>
      </c>
      <c r="K1602" s="5">
        <f>'90.1 Data-SI'!K1602*Convert!$B$7/Convert!$B$5/$D1602</f>
        <v>8.3678519577151693</v>
      </c>
      <c r="L1602" s="5">
        <f>'90.1 Data-SI'!L1602*Convert!$B$6/Convert!$B$5/$D1602</f>
        <v>3.5634317862165958</v>
      </c>
      <c r="M1602" s="5">
        <f>'90.1 Data-SI'!M1602*Convert!$B$6/Convert!$B$5/$D1602</f>
        <v>100.32344678667029</v>
      </c>
      <c r="N1602" s="5">
        <f>'90.1 Data-SI'!N1602*Convert!$B$6/Convert!$B$5/$D1602</f>
        <v>14.400557058436551</v>
      </c>
      <c r="O1602" s="5">
        <f>'90.1 Data-SI'!O1602*Convert!$B$6/Convert!$B$5/$D1602</f>
        <v>3.4232024834399521E-2</v>
      </c>
      <c r="P1602" s="5">
        <f>'90.1 Data-SI'!P1602*Convert!$B$6/Convert!$B$5/$D1602</f>
        <v>14.36632503360215</v>
      </c>
      <c r="Q1602" s="5">
        <f>'90.1 Data-SI'!Q1602*Convert!$B$6/Convert!$B$5/$D1602</f>
        <v>0</v>
      </c>
      <c r="R1602" s="5">
        <f>'90.1 Data-SI'!R1602*Convert!$B$6/Convert!$B$5/$D1602</f>
        <v>0</v>
      </c>
      <c r="S1602" s="5">
        <f>'90.1 Data-SI'!S1602*Convert!$B$6/Convert!$B$5/$D1602</f>
        <v>31.121206359738665</v>
      </c>
      <c r="T1602" s="5">
        <f>'90.1 Data-SI'!T1602*Convert!$B$6/Convert!$B$5/$D1602</f>
        <v>6.939172734903134</v>
      </c>
      <c r="U1602" s="5">
        <f>'90.1 Data-SI'!U1602*Convert!$B$7/Convert!$B$5/$D1602</f>
        <v>6.0949179937389415</v>
      </c>
      <c r="V1602" s="5">
        <f>'90.1 Data-SI'!V1602*Convert!$B$6/Convert!$B$5/$D1602</f>
        <v>6.9077412549339874</v>
      </c>
      <c r="W1602" s="5">
        <f>'90.1 Data-SI'!W1602*Convert!$B$6/Convert!$B$5/$D1602</f>
        <v>460.47556534143757</v>
      </c>
      <c r="X1602" s="5">
        <f>'90.1 Data-SI'!X1602*Convert!$B$7/Convert!$B$5/$D1602</f>
        <v>5.9910229799010946</v>
      </c>
      <c r="Y1602" s="5">
        <f t="shared" si="50"/>
        <v>466.46658832133869</v>
      </c>
      <c r="Z1602" s="5">
        <f>'90.1 Data-SI'!Z1602*Convert!$B$6/Convert!$B$5/$D1602</f>
        <v>59.757978738487353</v>
      </c>
      <c r="AA1602" s="5">
        <f>'90.1 Data-SI'!AA1602*Convert!$B$6/Convert!$B$5/$D1602</f>
        <v>812.86836237012824</v>
      </c>
      <c r="AB1602" s="5">
        <f t="shared" si="51"/>
        <v>872.62634110861563</v>
      </c>
    </row>
    <row r="1603" spans="1:28" x14ac:dyDescent="0.25">
      <c r="A1603" s="95">
        <v>2004</v>
      </c>
      <c r="B1603" s="95" t="s">
        <v>57</v>
      </c>
      <c r="C1603" s="52" t="s">
        <v>20</v>
      </c>
      <c r="D1603" s="5">
        <f>VLOOKUP(B1603,SWH!$A$4:$C$19,3,FALSE)</f>
        <v>19592</v>
      </c>
      <c r="E1603" s="5">
        <f>'90.1 Data-SI'!E1603*Convert!$B$6/Convert!$B$5/$D1603</f>
        <v>0</v>
      </c>
      <c r="F1603" s="5">
        <f>'90.1 Data-SI'!F1603*Convert!$B$7/Convert!$B$5/$D1603</f>
        <v>6.1554721881947287</v>
      </c>
      <c r="G1603" s="5">
        <f>'90.1 Data-SI'!G1603*Convert!$B$6/Convert!$B$5/$D1603</f>
        <v>185.15880730797147</v>
      </c>
      <c r="H1603" s="5">
        <f>'90.1 Data-SI'!H1603*Convert!$B$6/Convert!$B$5/$D1603</f>
        <v>147.95111936277846</v>
      </c>
      <c r="I1603" s="5">
        <f>'90.1 Data-SI'!I1603*Convert!$B$6/Convert!$B$5/$D1603</f>
        <v>9.7424117270087542</v>
      </c>
      <c r="J1603" s="5">
        <f>'90.1 Data-SI'!J1603*Convert!$B$6/Convert!$B$5/$D1603</f>
        <v>117.50389373780681</v>
      </c>
      <c r="K1603" s="5">
        <f>'90.1 Data-SI'!K1603*Convert!$B$7/Convert!$B$5/$D1603</f>
        <v>8.3678519577151693</v>
      </c>
      <c r="L1603" s="5">
        <f>'90.1 Data-SI'!L1603*Convert!$B$6/Convert!$B$5/$D1603</f>
        <v>3.5634317862165958</v>
      </c>
      <c r="M1603" s="5">
        <f>'90.1 Data-SI'!M1603*Convert!$B$6/Convert!$B$5/$D1603</f>
        <v>88.498924022276668</v>
      </c>
      <c r="N1603" s="5">
        <f>'90.1 Data-SI'!N1603*Convert!$B$6/Convert!$B$5/$D1603</f>
        <v>7.038855428519577</v>
      </c>
      <c r="O1603" s="5">
        <f>'90.1 Data-SI'!O1603*Convert!$B$6/Convert!$B$5/$D1603</f>
        <v>3.4232024834399521E-2</v>
      </c>
      <c r="P1603" s="5">
        <f>'90.1 Data-SI'!P1603*Convert!$B$6/Convert!$B$5/$D1603</f>
        <v>7.0046234036851773</v>
      </c>
      <c r="Q1603" s="5">
        <f>'90.1 Data-SI'!Q1603*Convert!$B$6/Convert!$B$5/$D1603</f>
        <v>0</v>
      </c>
      <c r="R1603" s="5">
        <f>'90.1 Data-SI'!R1603*Convert!$B$6/Convert!$B$5/$D1603</f>
        <v>0</v>
      </c>
      <c r="S1603" s="5">
        <f>'90.1 Data-SI'!S1603*Convert!$B$6/Convert!$B$5/$D1603</f>
        <v>20.410705049680143</v>
      </c>
      <c r="T1603" s="5">
        <f>'90.1 Data-SI'!T1603*Convert!$B$6/Convert!$B$5/$D1603</f>
        <v>6.9328864389093061</v>
      </c>
      <c r="U1603" s="5">
        <f>'90.1 Data-SI'!U1603*Convert!$B$7/Convert!$B$5/$D1603</f>
        <v>6.1626956580917387</v>
      </c>
      <c r="V1603" s="5">
        <f>'90.1 Data-SI'!V1603*Convert!$B$6/Convert!$B$5/$D1603</f>
        <v>7.1412322489905167</v>
      </c>
      <c r="W1603" s="5">
        <f>'90.1 Data-SI'!W1603*Convert!$B$6/Convert!$B$5/$D1603</f>
        <v>301.07305978361347</v>
      </c>
      <c r="X1603" s="5">
        <f>'90.1 Data-SI'!X1603*Convert!$B$7/Convert!$B$5/$D1603</f>
        <v>6.1554721881947287</v>
      </c>
      <c r="Y1603" s="5">
        <f t="shared" ref="Y1603:Y1666" si="52">SUM(W1603:X1603)</f>
        <v>307.2285319718082</v>
      </c>
      <c r="Z1603" s="5">
        <f>'90.1 Data-SI'!Z1603*Convert!$B$6/Convert!$B$5/$D1603</f>
        <v>60.43644968467855</v>
      </c>
      <c r="AA1603" s="5">
        <f>'90.1 Data-SI'!AA1603*Convert!$B$6/Convert!$B$5/$D1603</f>
        <v>654.37916581597926</v>
      </c>
      <c r="AB1603" s="5">
        <f t="shared" ref="AB1603:AB1666" si="53">SUM(Z1603:AA1603)</f>
        <v>714.81561550065783</v>
      </c>
    </row>
    <row r="1604" spans="1:28" x14ac:dyDescent="0.25">
      <c r="A1604" s="95">
        <v>2004</v>
      </c>
      <c r="B1604" s="95" t="s">
        <v>57</v>
      </c>
      <c r="C1604" s="52" t="s">
        <v>3</v>
      </c>
      <c r="D1604" s="5">
        <f>VLOOKUP(B1604,SWH!$A$4:$C$19,3,FALSE)</f>
        <v>19592</v>
      </c>
      <c r="E1604" s="5">
        <f>'90.1 Data-SI'!E1604*Convert!$B$6/Convert!$B$5/$D1604</f>
        <v>0</v>
      </c>
      <c r="F1604" s="5">
        <f>'90.1 Data-SI'!F1604*Convert!$B$7/Convert!$B$5/$D1604</f>
        <v>19.170781724967107</v>
      </c>
      <c r="G1604" s="5">
        <f>'90.1 Data-SI'!G1604*Convert!$B$6/Convert!$B$5/$D1604</f>
        <v>175.49946449230978</v>
      </c>
      <c r="H1604" s="5">
        <f>'90.1 Data-SI'!H1604*Convert!$B$6/Convert!$B$5/$D1604</f>
        <v>147.95111936277846</v>
      </c>
      <c r="I1604" s="5">
        <f>'90.1 Data-SI'!I1604*Convert!$B$6/Convert!$B$5/$D1604</f>
        <v>9.7406156424390904</v>
      </c>
      <c r="J1604" s="5">
        <f>'90.1 Data-SI'!J1604*Convert!$B$6/Convert!$B$5/$D1604</f>
        <v>117.50389373780681</v>
      </c>
      <c r="K1604" s="5">
        <f>'90.1 Data-SI'!K1604*Convert!$B$7/Convert!$B$5/$D1604</f>
        <v>8.3678519577151693</v>
      </c>
      <c r="L1604" s="5">
        <f>'90.1 Data-SI'!L1604*Convert!$B$6/Convert!$B$5/$D1604</f>
        <v>3.5634317862165958</v>
      </c>
      <c r="M1604" s="5">
        <f>'90.1 Data-SI'!M1604*Convert!$B$6/Convert!$B$5/$D1604</f>
        <v>92.702659957579058</v>
      </c>
      <c r="N1604" s="5">
        <f>'90.1 Data-SI'!N1604*Convert!$B$6/Convert!$B$5/$D1604</f>
        <v>8.7967732010798052</v>
      </c>
      <c r="O1604" s="5">
        <f>'90.1 Data-SI'!O1604*Convert!$B$6/Convert!$B$5/$D1604</f>
        <v>3.4232024834399521E-2</v>
      </c>
      <c r="P1604" s="5">
        <f>'90.1 Data-SI'!P1604*Convert!$B$6/Convert!$B$5/$D1604</f>
        <v>8.7625411762454064</v>
      </c>
      <c r="Q1604" s="5">
        <f>'90.1 Data-SI'!Q1604*Convert!$B$6/Convert!$B$5/$D1604</f>
        <v>0</v>
      </c>
      <c r="R1604" s="5">
        <f>'90.1 Data-SI'!R1604*Convert!$B$6/Convert!$B$5/$D1604</f>
        <v>0</v>
      </c>
      <c r="S1604" s="5">
        <f>'90.1 Data-SI'!S1604*Convert!$B$6/Convert!$B$5/$D1604</f>
        <v>27.711788825370895</v>
      </c>
      <c r="T1604" s="5">
        <f>'90.1 Data-SI'!T1604*Convert!$B$6/Convert!$B$5/$D1604</f>
        <v>6.939172734903134</v>
      </c>
      <c r="U1604" s="5">
        <f>'90.1 Data-SI'!U1604*Convert!$B$7/Convert!$B$5/$D1604</f>
        <v>7.0256697745111385</v>
      </c>
      <c r="V1604" s="5">
        <f>'90.1 Data-SI'!V1604*Convert!$B$6/Convert!$B$5/$D1604</f>
        <v>6.7891996733360545</v>
      </c>
      <c r="W1604" s="5">
        <f>'90.1 Data-SI'!W1604*Convert!$B$6/Convert!$B$5/$D1604</f>
        <v>304.67645445150515</v>
      </c>
      <c r="X1604" s="5">
        <f>'90.1 Data-SI'!X1604*Convert!$B$7/Convert!$B$5/$D1604</f>
        <v>19.170781724967107</v>
      </c>
      <c r="Y1604" s="5">
        <f t="shared" si="52"/>
        <v>323.84723617647228</v>
      </c>
      <c r="Z1604" s="5">
        <f>'90.1 Data-SI'!Z1604*Convert!$B$6/Convert!$B$5/$D1604</f>
        <v>100.98216080259516</v>
      </c>
      <c r="AA1604" s="5">
        <f>'90.1 Data-SI'!AA1604*Convert!$B$6/Convert!$B$5/$D1604</f>
        <v>698.18072923755722</v>
      </c>
      <c r="AB1604" s="5">
        <f t="shared" si="53"/>
        <v>799.16289004015243</v>
      </c>
    </row>
    <row r="1605" spans="1:28" x14ac:dyDescent="0.25">
      <c r="A1605" s="95">
        <v>2004</v>
      </c>
      <c r="B1605" s="95" t="s">
        <v>57</v>
      </c>
      <c r="C1605" s="52" t="s">
        <v>7</v>
      </c>
      <c r="D1605" s="5">
        <f>VLOOKUP(B1605,SWH!$A$4:$C$19,3,FALSE)</f>
        <v>19592</v>
      </c>
      <c r="E1605" s="5">
        <f>'90.1 Data-SI'!E1605*Convert!$B$6/Convert!$B$5/$D1605</f>
        <v>0</v>
      </c>
      <c r="F1605" s="5">
        <f>'90.1 Data-SI'!F1605*Convert!$B$7/Convert!$B$5/$D1605</f>
        <v>8.4881918923823783</v>
      </c>
      <c r="G1605" s="5">
        <f>'90.1 Data-SI'!G1605*Convert!$B$6/Convert!$B$5/$D1605</f>
        <v>128.01996889319904</v>
      </c>
      <c r="H1605" s="5">
        <f>'90.1 Data-SI'!H1605*Convert!$B$6/Convert!$B$5/$D1605</f>
        <v>147.95111936277846</v>
      </c>
      <c r="I1605" s="5">
        <f>'90.1 Data-SI'!I1605*Convert!$B$6/Convert!$B$5/$D1605</f>
        <v>9.7401666212966731</v>
      </c>
      <c r="J1605" s="5">
        <f>'90.1 Data-SI'!J1605*Convert!$B$6/Convert!$B$5/$D1605</f>
        <v>117.50389373780681</v>
      </c>
      <c r="K1605" s="5">
        <f>'90.1 Data-SI'!K1605*Convert!$B$7/Convert!$B$5/$D1605</f>
        <v>8.3678519577151693</v>
      </c>
      <c r="L1605" s="5">
        <f>'90.1 Data-SI'!L1605*Convert!$B$6/Convert!$B$5/$D1605</f>
        <v>3.5634317862165958</v>
      </c>
      <c r="M1605" s="5">
        <f>'90.1 Data-SI'!M1605*Convert!$B$6/Convert!$B$5/$D1605</f>
        <v>87.389392779365721</v>
      </c>
      <c r="N1605" s="5">
        <f>'90.1 Data-SI'!N1605*Convert!$B$6/Convert!$B$5/$D1605</f>
        <v>5.0133210550791709</v>
      </c>
      <c r="O1605" s="5">
        <f>'90.1 Data-SI'!O1605*Convert!$B$6/Convert!$B$5/$D1605</f>
        <v>3.4232024834399521E-2</v>
      </c>
      <c r="P1605" s="5">
        <f>'90.1 Data-SI'!P1605*Convert!$B$6/Convert!$B$5/$D1605</f>
        <v>4.9790890302447712</v>
      </c>
      <c r="Q1605" s="5">
        <f>'90.1 Data-SI'!Q1605*Convert!$B$6/Convert!$B$5/$D1605</f>
        <v>0</v>
      </c>
      <c r="R1605" s="5">
        <f>'90.1 Data-SI'!R1605*Convert!$B$6/Convert!$B$5/$D1605</f>
        <v>0</v>
      </c>
      <c r="S1605" s="5">
        <f>'90.1 Data-SI'!S1605*Convert!$B$6/Convert!$B$5/$D1605</f>
        <v>15.080375068054991</v>
      </c>
      <c r="T1605" s="5">
        <f>'90.1 Data-SI'!T1605*Convert!$B$6/Convert!$B$5/$D1605</f>
        <v>6.9333354600517216</v>
      </c>
      <c r="U1605" s="5">
        <f>'90.1 Data-SI'!U1605*Convert!$B$7/Convert!$B$5/$D1605</f>
        <v>6.7791496529195596</v>
      </c>
      <c r="V1605" s="5">
        <f>'90.1 Data-SI'!V1605*Convert!$B$6/Convert!$B$5/$D1605</f>
        <v>7.1066576210244552</v>
      </c>
      <c r="W1605" s="5">
        <f>'90.1 Data-SI'!W1605*Convert!$B$6/Convert!$B$5/$D1605</f>
        <v>235.4688257708645</v>
      </c>
      <c r="X1605" s="5">
        <f>'90.1 Data-SI'!X1605*Convert!$B$7/Convert!$B$5/$D1605</f>
        <v>8.4881918923823783</v>
      </c>
      <c r="Y1605" s="5">
        <f t="shared" si="52"/>
        <v>243.95701766324689</v>
      </c>
      <c r="Z1605" s="5">
        <f>'90.1 Data-SI'!Z1605*Convert!$B$6/Convert!$B$5/$D1605</f>
        <v>69.052267365364543</v>
      </c>
      <c r="AA1605" s="5">
        <f>'90.1 Data-SI'!AA1605*Convert!$B$6/Convert!$B$5/$D1605</f>
        <v>597.35392975023819</v>
      </c>
      <c r="AB1605" s="5">
        <f t="shared" si="53"/>
        <v>666.40619711560271</v>
      </c>
    </row>
    <row r="1606" spans="1:28" x14ac:dyDescent="0.25">
      <c r="A1606" s="95">
        <v>2004</v>
      </c>
      <c r="B1606" s="95" t="s">
        <v>57</v>
      </c>
      <c r="C1606" s="52" t="s">
        <v>17</v>
      </c>
      <c r="D1606" s="5">
        <f>VLOOKUP(B1606,SWH!$A$4:$C$19,3,FALSE)</f>
        <v>19592</v>
      </c>
      <c r="E1606" s="5">
        <f>'90.1 Data-SI'!E1606*Convert!$B$6/Convert!$B$5/$D1606</f>
        <v>0</v>
      </c>
      <c r="F1606" s="5">
        <f>'90.1 Data-SI'!F1606*Convert!$B$7/Convert!$B$5/$D1606</f>
        <v>9.7201777369447857</v>
      </c>
      <c r="G1606" s="5">
        <f>'90.1 Data-SI'!G1606*Convert!$B$6/Convert!$B$5/$D1606</f>
        <v>108.90289375482055</v>
      </c>
      <c r="H1606" s="5">
        <f>'90.1 Data-SI'!H1606*Convert!$B$6/Convert!$B$5/$D1606</f>
        <v>147.95111936277846</v>
      </c>
      <c r="I1606" s="5">
        <f>'90.1 Data-SI'!I1606*Convert!$B$6/Convert!$B$5/$D1606</f>
        <v>9.738819557869423</v>
      </c>
      <c r="J1606" s="5">
        <f>'90.1 Data-SI'!J1606*Convert!$B$6/Convert!$B$5/$D1606</f>
        <v>117.50389373780681</v>
      </c>
      <c r="K1606" s="5">
        <f>'90.1 Data-SI'!K1606*Convert!$B$7/Convert!$B$5/$D1606</f>
        <v>8.3678519577151693</v>
      </c>
      <c r="L1606" s="5">
        <f>'90.1 Data-SI'!L1606*Convert!$B$6/Convert!$B$5/$D1606</f>
        <v>3.5634317862165958</v>
      </c>
      <c r="M1606" s="5">
        <f>'90.1 Data-SI'!M1606*Convert!$B$6/Convert!$B$5/$D1606</f>
        <v>90.263577111973149</v>
      </c>
      <c r="N1606" s="5">
        <f>'90.1 Data-SI'!N1606*Convert!$B$6/Convert!$B$5/$D1606</f>
        <v>5.9221398473299756</v>
      </c>
      <c r="O1606" s="5">
        <f>'90.1 Data-SI'!O1606*Convert!$B$6/Convert!$B$5/$D1606</f>
        <v>3.4232024834399521E-2</v>
      </c>
      <c r="P1606" s="5">
        <f>'90.1 Data-SI'!P1606*Convert!$B$6/Convert!$B$5/$D1606</f>
        <v>5.8879078224955759</v>
      </c>
      <c r="Q1606" s="5">
        <f>'90.1 Data-SI'!Q1606*Convert!$B$6/Convert!$B$5/$D1606</f>
        <v>0</v>
      </c>
      <c r="R1606" s="5">
        <f>'90.1 Data-SI'!R1606*Convert!$B$6/Convert!$B$5/$D1606</f>
        <v>0</v>
      </c>
      <c r="S1606" s="5">
        <f>'90.1 Data-SI'!S1606*Convert!$B$6/Convert!$B$5/$D1606</f>
        <v>0</v>
      </c>
      <c r="T1606" s="5">
        <f>'90.1 Data-SI'!T1606*Convert!$B$6/Convert!$B$5/$D1606</f>
        <v>6.9396217560455522</v>
      </c>
      <c r="U1606" s="5">
        <f>'90.1 Data-SI'!U1606*Convert!$B$7/Convert!$B$5/$D1606</f>
        <v>6.9661914159974607</v>
      </c>
      <c r="V1606" s="5">
        <f>'90.1 Data-SI'!V1606*Convert!$B$6/Convert!$B$5/$D1606</f>
        <v>6.8165899630234561</v>
      </c>
      <c r="W1606" s="5">
        <f>'90.1 Data-SI'!W1606*Convert!$B$6/Convert!$B$5/$D1606</f>
        <v>205.05437868928925</v>
      </c>
      <c r="X1606" s="5">
        <f>'90.1 Data-SI'!X1606*Convert!$B$7/Convert!$B$5/$D1606</f>
        <v>9.7201777369447857</v>
      </c>
      <c r="Y1606" s="5">
        <f t="shared" si="52"/>
        <v>214.77455642623403</v>
      </c>
      <c r="Z1606" s="5">
        <f>'90.1 Data-SI'!Z1606*Convert!$B$6/Convert!$B$5/$D1606</f>
        <v>73.197630552152816</v>
      </c>
      <c r="AA1606" s="5">
        <f>'90.1 Data-SI'!AA1606*Convert!$B$6/Convert!$B$5/$D1606</f>
        <v>570.80016645115916</v>
      </c>
      <c r="AB1606" s="5">
        <f t="shared" si="53"/>
        <v>643.99779700331192</v>
      </c>
    </row>
    <row r="1607" spans="1:28" x14ac:dyDescent="0.25">
      <c r="A1607" s="95">
        <v>2004</v>
      </c>
      <c r="B1607" s="95" t="s">
        <v>57</v>
      </c>
      <c r="C1607" s="52" t="s">
        <v>14</v>
      </c>
      <c r="D1607" s="5">
        <f>VLOOKUP(B1607,SWH!$A$4:$C$19,3,FALSE)</f>
        <v>19592</v>
      </c>
      <c r="E1607" s="5">
        <f>'90.1 Data-SI'!E1607*Convert!$B$6/Convert!$B$5/$D1607</f>
        <v>0</v>
      </c>
      <c r="F1607" s="5">
        <f>'90.1 Data-SI'!F1607*Convert!$B$7/Convert!$B$5/$D1607</f>
        <v>45.427633728052278</v>
      </c>
      <c r="G1607" s="5">
        <f>'90.1 Data-SI'!G1607*Convert!$B$6/Convert!$B$5/$D1607</f>
        <v>118.182364683998</v>
      </c>
      <c r="H1607" s="5">
        <f>'90.1 Data-SI'!H1607*Convert!$B$6/Convert!$B$5/$D1607</f>
        <v>147.95111936277846</v>
      </c>
      <c r="I1607" s="5">
        <f>'90.1 Data-SI'!I1607*Convert!$B$6/Convert!$B$5/$D1607</f>
        <v>9.7257979447393481</v>
      </c>
      <c r="J1607" s="5">
        <f>'90.1 Data-SI'!J1607*Convert!$B$6/Convert!$B$5/$D1607</f>
        <v>117.50389373780681</v>
      </c>
      <c r="K1607" s="5">
        <f>'90.1 Data-SI'!K1607*Convert!$B$7/Convert!$B$5/$D1607</f>
        <v>8.3678519577151693</v>
      </c>
      <c r="L1607" s="5">
        <f>'90.1 Data-SI'!L1607*Convert!$B$6/Convert!$B$5/$D1607</f>
        <v>3.5634317862165958</v>
      </c>
      <c r="M1607" s="5">
        <f>'90.1 Data-SI'!M1607*Convert!$B$6/Convert!$B$5/$D1607</f>
        <v>91.977939833718978</v>
      </c>
      <c r="N1607" s="5">
        <f>'90.1 Data-SI'!N1607*Convert!$B$6/Convert!$B$5/$D1607</f>
        <v>6.4344729708270956</v>
      </c>
      <c r="O1607" s="5">
        <f>'90.1 Data-SI'!O1607*Convert!$B$6/Convert!$B$5/$D1607</f>
        <v>3.4232024834399521E-2</v>
      </c>
      <c r="P1607" s="5">
        <f>'90.1 Data-SI'!P1607*Convert!$B$6/Convert!$B$5/$D1607</f>
        <v>6.4002409459926959</v>
      </c>
      <c r="Q1607" s="5">
        <f>'90.1 Data-SI'!Q1607*Convert!$B$6/Convert!$B$5/$D1607</f>
        <v>0</v>
      </c>
      <c r="R1607" s="5">
        <f>'90.1 Data-SI'!R1607*Convert!$B$6/Convert!$B$5/$D1607</f>
        <v>0</v>
      </c>
      <c r="S1607" s="5">
        <f>'90.1 Data-SI'!S1607*Convert!$B$6/Convert!$B$5/$D1607</f>
        <v>26.815991646250168</v>
      </c>
      <c r="T1607" s="5">
        <f>'90.1 Data-SI'!T1607*Convert!$B$6/Convert!$B$5/$D1607</f>
        <v>6.9396217560455522</v>
      </c>
      <c r="U1607" s="5">
        <f>'90.1 Data-SI'!U1607*Convert!$B$7/Convert!$B$5/$D1607</f>
        <v>7.7086719069007765</v>
      </c>
      <c r="V1607" s="5">
        <f>'90.1 Data-SI'!V1607*Convert!$B$6/Convert!$B$5/$D1607</f>
        <v>6.745644622521664</v>
      </c>
      <c r="W1607" s="5">
        <f>'90.1 Data-SI'!W1607*Convert!$B$6/Convert!$B$5/$D1607</f>
        <v>243.37653710995983</v>
      </c>
      <c r="X1607" s="5">
        <f>'90.1 Data-SI'!X1607*Convert!$B$7/Convert!$B$5/$D1607</f>
        <v>45.427633728052278</v>
      </c>
      <c r="Y1607" s="5">
        <f t="shared" si="52"/>
        <v>288.80417083801211</v>
      </c>
      <c r="Z1607" s="5">
        <f>'90.1 Data-SI'!Z1607*Convert!$B$6/Convert!$B$5/$D1607</f>
        <v>179.68928077219726</v>
      </c>
      <c r="AA1607" s="5">
        <f>'90.1 Data-SI'!AA1607*Convert!$B$6/Convert!$B$5/$D1607</f>
        <v>715.52955911710001</v>
      </c>
      <c r="AB1607" s="5">
        <f t="shared" si="53"/>
        <v>895.21883988929721</v>
      </c>
    </row>
    <row r="1608" spans="1:28" x14ac:dyDescent="0.25">
      <c r="A1608" s="95">
        <v>2004</v>
      </c>
      <c r="B1608" s="95" t="s">
        <v>57</v>
      </c>
      <c r="C1608" s="52" t="s">
        <v>2</v>
      </c>
      <c r="D1608" s="5">
        <f>VLOOKUP(B1608,SWH!$A$4:$C$19,3,FALSE)</f>
        <v>19592</v>
      </c>
      <c r="E1608" s="5">
        <f>'90.1 Data-SI'!E1608*Convert!$B$6/Convert!$B$5/$D1608</f>
        <v>0</v>
      </c>
      <c r="F1608" s="5">
        <f>'90.1 Data-SI'!F1608*Convert!$B$7/Convert!$B$5/$D1608</f>
        <v>22.690455854997506</v>
      </c>
      <c r="G1608" s="5">
        <f>'90.1 Data-SI'!G1608*Convert!$B$6/Convert!$B$5/$D1608</f>
        <v>99.882059003674968</v>
      </c>
      <c r="H1608" s="5">
        <f>'90.1 Data-SI'!H1608*Convert!$B$6/Convert!$B$5/$D1608</f>
        <v>147.95111936277846</v>
      </c>
      <c r="I1608" s="5">
        <f>'90.1 Data-SI'!I1608*Convert!$B$6/Convert!$B$5/$D1608</f>
        <v>9.7329822830180106</v>
      </c>
      <c r="J1608" s="5">
        <f>'90.1 Data-SI'!J1608*Convert!$B$6/Convert!$B$5/$D1608</f>
        <v>117.50389373780681</v>
      </c>
      <c r="K1608" s="5">
        <f>'90.1 Data-SI'!K1608*Convert!$B$7/Convert!$B$5/$D1608</f>
        <v>8.3678519577151693</v>
      </c>
      <c r="L1608" s="5">
        <f>'90.1 Data-SI'!L1608*Convert!$B$6/Convert!$B$5/$D1608</f>
        <v>3.5634317862165958</v>
      </c>
      <c r="M1608" s="5">
        <f>'90.1 Data-SI'!M1608*Convert!$B$6/Convert!$B$5/$D1608</f>
        <v>99.481083123497129</v>
      </c>
      <c r="N1608" s="5">
        <f>'90.1 Data-SI'!N1608*Convert!$B$6/Convert!$B$5/$D1608</f>
        <v>5.0353230910575748</v>
      </c>
      <c r="O1608" s="5">
        <f>'90.1 Data-SI'!O1608*Convert!$B$6/Convert!$B$5/$D1608</f>
        <v>3.4232024834399521E-2</v>
      </c>
      <c r="P1608" s="5">
        <f>'90.1 Data-SI'!P1608*Convert!$B$6/Convert!$B$5/$D1608</f>
        <v>5.0010910662231742</v>
      </c>
      <c r="Q1608" s="5">
        <f>'90.1 Data-SI'!Q1608*Convert!$B$6/Convert!$B$5/$D1608</f>
        <v>0</v>
      </c>
      <c r="R1608" s="5">
        <f>'90.1 Data-SI'!R1608*Convert!$B$6/Convert!$B$5/$D1608</f>
        <v>0</v>
      </c>
      <c r="S1608" s="5">
        <f>'90.1 Data-SI'!S1608*Convert!$B$6/Convert!$B$5/$D1608</f>
        <v>16.285098793158205</v>
      </c>
      <c r="T1608" s="5">
        <f>'90.1 Data-SI'!T1608*Convert!$B$6/Convert!$B$5/$D1608</f>
        <v>6.9396217560455522</v>
      </c>
      <c r="U1608" s="5">
        <f>'90.1 Data-SI'!U1608*Convert!$B$7/Convert!$B$5/$D1608</f>
        <v>7.5068758223311107</v>
      </c>
      <c r="V1608" s="5">
        <f>'90.1 Data-SI'!V1608*Convert!$B$6/Convert!$B$5/$D1608</f>
        <v>6.6944562122861937</v>
      </c>
      <c r="W1608" s="5">
        <f>'90.1 Data-SI'!W1608*Convert!$B$6/Convert!$B$5/$D1608</f>
        <v>220.64933198655351</v>
      </c>
      <c r="X1608" s="5">
        <f>'90.1 Data-SI'!X1608*Convert!$B$7/Convert!$B$5/$D1608</f>
        <v>22.690455854997506</v>
      </c>
      <c r="Y1608" s="5">
        <f t="shared" si="52"/>
        <v>243.33978784155101</v>
      </c>
      <c r="Z1608" s="5">
        <f>'90.1 Data-SI'!Z1608*Convert!$B$6/Convert!$B$5/$D1608</f>
        <v>112.67107918197905</v>
      </c>
      <c r="AA1608" s="5">
        <f>'90.1 Data-SI'!AA1608*Convert!$B$6/Convert!$B$5/$D1608</f>
        <v>625.74059735266098</v>
      </c>
      <c r="AB1608" s="5">
        <f t="shared" si="53"/>
        <v>738.41167653464004</v>
      </c>
    </row>
    <row r="1609" spans="1:28" x14ac:dyDescent="0.25">
      <c r="A1609" s="95">
        <v>2004</v>
      </c>
      <c r="B1609" s="95" t="s">
        <v>57</v>
      </c>
      <c r="C1609" s="52" t="s">
        <v>18</v>
      </c>
      <c r="D1609" s="5">
        <f>VLOOKUP(B1609,SWH!$A$4:$C$19,3,FALSE)</f>
        <v>19592</v>
      </c>
      <c r="E1609" s="5">
        <f>'90.1 Data-SI'!E1609*Convert!$B$6/Convert!$B$5/$D1609</f>
        <v>0</v>
      </c>
      <c r="F1609" s="5">
        <f>'90.1 Data-SI'!F1609*Convert!$B$7/Convert!$B$5/$D1609</f>
        <v>29.291016741527159</v>
      </c>
      <c r="G1609" s="5">
        <f>'90.1 Data-SI'!G1609*Convert!$B$6/Convert!$B$5/$D1609</f>
        <v>40.593756380155156</v>
      </c>
      <c r="H1609" s="5">
        <f>'90.1 Data-SI'!H1609*Convert!$B$6/Convert!$B$5/$D1609</f>
        <v>147.95111936277846</v>
      </c>
      <c r="I1609" s="5">
        <f>'90.1 Data-SI'!I1609*Convert!$B$6/Convert!$B$5/$D1609</f>
        <v>9.7145724161789389</v>
      </c>
      <c r="J1609" s="5">
        <f>'90.1 Data-SI'!J1609*Convert!$B$6/Convert!$B$5/$D1609</f>
        <v>117.50389373780681</v>
      </c>
      <c r="K1609" s="5">
        <f>'90.1 Data-SI'!K1609*Convert!$B$7/Convert!$B$5/$D1609</f>
        <v>8.3678519577151693</v>
      </c>
      <c r="L1609" s="5">
        <f>'90.1 Data-SI'!L1609*Convert!$B$6/Convert!$B$5/$D1609</f>
        <v>3.5634317862165958</v>
      </c>
      <c r="M1609" s="5">
        <f>'90.1 Data-SI'!M1609*Convert!$B$6/Convert!$B$5/$D1609</f>
        <v>82.764025991334336</v>
      </c>
      <c r="N1609" s="5">
        <f>'90.1 Data-SI'!N1609*Convert!$B$6/Convert!$B$5/$D1609</f>
        <v>3.0479555147225623</v>
      </c>
      <c r="O1609" s="5">
        <f>'90.1 Data-SI'!O1609*Convert!$B$6/Convert!$B$5/$D1609</f>
        <v>3.4232024834399521E-2</v>
      </c>
      <c r="P1609" s="5">
        <f>'90.1 Data-SI'!P1609*Convert!$B$6/Convert!$B$5/$D1609</f>
        <v>3.0137234898881626</v>
      </c>
      <c r="Q1609" s="5">
        <f>'90.1 Data-SI'!Q1609*Convert!$B$6/Convert!$B$5/$D1609</f>
        <v>0</v>
      </c>
      <c r="R1609" s="5">
        <f>'90.1 Data-SI'!R1609*Convert!$B$6/Convert!$B$5/$D1609</f>
        <v>0</v>
      </c>
      <c r="S1609" s="5">
        <f>'90.1 Data-SI'!S1609*Convert!$B$6/Convert!$B$5/$D1609</f>
        <v>14.588247895966607</v>
      </c>
      <c r="T1609" s="5">
        <f>'90.1 Data-SI'!T1609*Convert!$B$6/Convert!$B$5/$D1609</f>
        <v>6.9396217560455522</v>
      </c>
      <c r="U1609" s="5">
        <f>'90.1 Data-SI'!U1609*Convert!$B$7/Convert!$B$5/$D1609</f>
        <v>7.8101078671566642</v>
      </c>
      <c r="V1609" s="5">
        <f>'90.1 Data-SI'!V1609*Convert!$B$6/Convert!$B$5/$D1609</f>
        <v>6.7267857345401749</v>
      </c>
      <c r="W1609" s="5">
        <f>'90.1 Data-SI'!W1609*Convert!$B$6/Convert!$B$5/$D1609</f>
        <v>140.95975375734426</v>
      </c>
      <c r="X1609" s="5">
        <f>'90.1 Data-SI'!X1609*Convert!$B$7/Convert!$B$5/$D1609</f>
        <v>29.291016741527159</v>
      </c>
      <c r="Y1609" s="5">
        <f t="shared" si="52"/>
        <v>170.25077049887142</v>
      </c>
      <c r="Z1609" s="5">
        <f>'90.1 Data-SI'!Z1609*Convert!$B$6/Convert!$B$5/$D1609</f>
        <v>132.84155792046639</v>
      </c>
      <c r="AA1609" s="5">
        <f>'90.1 Data-SI'!AA1609*Convert!$B$6/Convert!$B$5/$D1609</f>
        <v>566.23451947506919</v>
      </c>
      <c r="AB1609" s="5">
        <f t="shared" si="53"/>
        <v>699.07607739553555</v>
      </c>
    </row>
    <row r="1610" spans="1:28" x14ac:dyDescent="0.25">
      <c r="A1610" s="95">
        <v>2004</v>
      </c>
      <c r="B1610" s="95" t="s">
        <v>57</v>
      </c>
      <c r="C1610" s="52" t="s">
        <v>4</v>
      </c>
      <c r="D1610" s="5">
        <f>VLOOKUP(B1610,SWH!$A$4:$C$19,3,FALSE)</f>
        <v>19592</v>
      </c>
      <c r="E1610" s="5">
        <f>'90.1 Data-SI'!E1610*Convert!$B$6/Convert!$B$5/$D1610</f>
        <v>0</v>
      </c>
      <c r="F1610" s="5">
        <f>'90.1 Data-SI'!F1610*Convert!$B$7/Convert!$B$5/$D1610</f>
        <v>53.595380200535359</v>
      </c>
      <c r="G1610" s="5">
        <f>'90.1 Data-SI'!G1610*Convert!$B$6/Convert!$B$5/$D1610</f>
        <v>70.376879735492949</v>
      </c>
      <c r="H1610" s="5">
        <f>'90.1 Data-SI'!H1610*Convert!$B$6/Convert!$B$5/$D1610</f>
        <v>147.95111936277846</v>
      </c>
      <c r="I1610" s="5">
        <f>'90.1 Data-SI'!I1610*Convert!$B$6/Convert!$B$5/$D1610</f>
        <v>9.7284920715938465</v>
      </c>
      <c r="J1610" s="5">
        <f>'90.1 Data-SI'!J1610*Convert!$B$6/Convert!$B$5/$D1610</f>
        <v>117.50389373780681</v>
      </c>
      <c r="K1610" s="5">
        <f>'90.1 Data-SI'!K1610*Convert!$B$7/Convert!$B$5/$D1610</f>
        <v>8.3678519577151693</v>
      </c>
      <c r="L1610" s="5">
        <f>'90.1 Data-SI'!L1610*Convert!$B$6/Convert!$B$5/$D1610</f>
        <v>3.5634317862165958</v>
      </c>
      <c r="M1610" s="5">
        <f>'90.1 Data-SI'!M1610*Convert!$B$6/Convert!$B$5/$D1610</f>
        <v>90.314316501066187</v>
      </c>
      <c r="N1610" s="5">
        <f>'90.1 Data-SI'!N1610*Convert!$B$6/Convert!$B$5/$D1610</f>
        <v>4.5373586441177798</v>
      </c>
      <c r="O1610" s="5">
        <f>'90.1 Data-SI'!O1610*Convert!$B$6/Convert!$B$5/$D1610</f>
        <v>3.4232024834399521E-2</v>
      </c>
      <c r="P1610" s="5">
        <f>'90.1 Data-SI'!P1610*Convert!$B$6/Convert!$B$5/$D1610</f>
        <v>4.5031266192833801</v>
      </c>
      <c r="Q1610" s="5">
        <f>'90.1 Data-SI'!Q1610*Convert!$B$6/Convert!$B$5/$D1610</f>
        <v>0</v>
      </c>
      <c r="R1610" s="5">
        <f>'90.1 Data-SI'!R1610*Convert!$B$6/Convert!$B$5/$D1610</f>
        <v>0</v>
      </c>
      <c r="S1610" s="5">
        <f>'90.1 Data-SI'!S1610*Convert!$B$6/Convert!$B$5/$D1610</f>
        <v>19.311501293044778</v>
      </c>
      <c r="T1610" s="5">
        <f>'90.1 Data-SI'!T1610*Convert!$B$6/Convert!$B$5/$D1610</f>
        <v>6.9396217560455522</v>
      </c>
      <c r="U1610" s="5">
        <f>'90.1 Data-SI'!U1610*Convert!$B$7/Convert!$B$5/$D1610</f>
        <v>8.2681065967968799</v>
      </c>
      <c r="V1610" s="5">
        <f>'90.1 Data-SI'!V1610*Convert!$B$6/Convert!$B$5/$D1610</f>
        <v>6.7097229311283515</v>
      </c>
      <c r="W1610" s="5">
        <f>'90.1 Data-SI'!W1610*Convert!$B$6/Convert!$B$5/$D1610</f>
        <v>184.50582414888729</v>
      </c>
      <c r="X1610" s="5">
        <f>'90.1 Data-SI'!X1610*Convert!$B$7/Convert!$B$5/$D1610</f>
        <v>53.595380200535359</v>
      </c>
      <c r="Y1610" s="5">
        <f t="shared" si="52"/>
        <v>238.10120434942263</v>
      </c>
      <c r="Z1610" s="5">
        <f>'90.1 Data-SI'!Z1610*Convert!$B$6/Convert!$B$5/$D1610</f>
        <v>205.18649732317047</v>
      </c>
      <c r="AA1610" s="5">
        <f>'90.1 Data-SI'!AA1610*Convert!$B$6/Convert!$B$5/$D1610</f>
        <v>682.12328416360424</v>
      </c>
      <c r="AB1610" s="5">
        <f t="shared" si="53"/>
        <v>887.30978148677468</v>
      </c>
    </row>
    <row r="1611" spans="1:28" x14ac:dyDescent="0.25">
      <c r="A1611" s="95">
        <v>2004</v>
      </c>
      <c r="B1611" s="95" t="s">
        <v>57</v>
      </c>
      <c r="C1611" s="52" t="s">
        <v>5</v>
      </c>
      <c r="D1611" s="5">
        <f>VLOOKUP(B1611,SWH!$A$4:$C$19,3,FALSE)</f>
        <v>19592</v>
      </c>
      <c r="E1611" s="5">
        <f>'90.1 Data-SI'!E1611*Convert!$B$6/Convert!$B$5/$D1611</f>
        <v>0</v>
      </c>
      <c r="F1611" s="5">
        <f>'90.1 Data-SI'!F1611*Convert!$B$7/Convert!$B$5/$D1611</f>
        <v>37.18304183113289</v>
      </c>
      <c r="G1611" s="5">
        <f>'90.1 Data-SI'!G1611*Convert!$B$6/Convert!$B$5/$D1611</f>
        <v>78.953183555646291</v>
      </c>
      <c r="H1611" s="5">
        <f>'90.1 Data-SI'!H1611*Convert!$B$6/Convert!$B$5/$D1611</f>
        <v>147.95111936277846</v>
      </c>
      <c r="I1611" s="5">
        <f>'90.1 Data-SI'!I1611*Convert!$B$6/Convert!$B$5/$D1611</f>
        <v>9.7289410927362638</v>
      </c>
      <c r="J1611" s="5">
        <f>'90.1 Data-SI'!J1611*Convert!$B$6/Convert!$B$5/$D1611</f>
        <v>117.50389373780681</v>
      </c>
      <c r="K1611" s="5">
        <f>'90.1 Data-SI'!K1611*Convert!$B$7/Convert!$B$5/$D1611</f>
        <v>8.3678519577151693</v>
      </c>
      <c r="L1611" s="5">
        <f>'90.1 Data-SI'!L1611*Convert!$B$6/Convert!$B$5/$D1611</f>
        <v>3.5634317862165958</v>
      </c>
      <c r="M1611" s="5">
        <f>'90.1 Data-SI'!M1611*Convert!$B$6/Convert!$B$5/$D1611</f>
        <v>100.66380481262192</v>
      </c>
      <c r="N1611" s="5">
        <f>'90.1 Data-SI'!N1611*Convert!$B$6/Convert!$B$5/$D1611</f>
        <v>3.9644076663944467</v>
      </c>
      <c r="O1611" s="5">
        <f>'90.1 Data-SI'!O1611*Convert!$B$6/Convert!$B$5/$D1611</f>
        <v>3.4232024834399521E-2</v>
      </c>
      <c r="P1611" s="5">
        <f>'90.1 Data-SI'!P1611*Convert!$B$6/Convert!$B$5/$D1611</f>
        <v>3.9301756415600471</v>
      </c>
      <c r="Q1611" s="5">
        <f>'90.1 Data-SI'!Q1611*Convert!$B$6/Convert!$B$5/$D1611</f>
        <v>0</v>
      </c>
      <c r="R1611" s="5">
        <f>'90.1 Data-SI'!R1611*Convert!$B$6/Convert!$B$5/$D1611</f>
        <v>0</v>
      </c>
      <c r="S1611" s="5">
        <f>'90.1 Data-SI'!S1611*Convert!$B$6/Convert!$B$5/$D1611</f>
        <v>19.404897690667394</v>
      </c>
      <c r="T1611" s="5">
        <f>'90.1 Data-SI'!T1611*Convert!$B$6/Convert!$B$5/$D1611</f>
        <v>6.9396217560455522</v>
      </c>
      <c r="U1611" s="5">
        <f>'90.1 Data-SI'!U1611*Convert!$B$7/Convert!$B$5/$D1611</f>
        <v>8.0925916473844204</v>
      </c>
      <c r="V1611" s="5">
        <f>'90.1 Data-SI'!V1611*Convert!$B$6/Convert!$B$5/$D1611</f>
        <v>6.6922111065741117</v>
      </c>
      <c r="W1611" s="5">
        <f>'90.1 Data-SI'!W1611*Convert!$B$6/Convert!$B$5/$D1611</f>
        <v>202.95206170049568</v>
      </c>
      <c r="X1611" s="5">
        <f>'90.1 Data-SI'!X1611*Convert!$B$7/Convert!$B$5/$D1611</f>
        <v>37.18304183113289</v>
      </c>
      <c r="Y1611" s="5">
        <f t="shared" si="52"/>
        <v>240.13510353162857</v>
      </c>
      <c r="Z1611" s="5">
        <f>'90.1 Data-SI'!Z1611*Convert!$B$6/Convert!$B$5/$D1611</f>
        <v>156.72409444331021</v>
      </c>
      <c r="AA1611" s="5">
        <f>'90.1 Data-SI'!AA1611*Convert!$B$6/Convert!$B$5/$D1611</f>
        <v>652.08960701079809</v>
      </c>
      <c r="AB1611" s="5">
        <f t="shared" si="53"/>
        <v>808.81370145410824</v>
      </c>
    </row>
    <row r="1612" spans="1:28" x14ac:dyDescent="0.25">
      <c r="A1612" s="95">
        <v>2004</v>
      </c>
      <c r="B1612" s="95" t="s">
        <v>57</v>
      </c>
      <c r="C1612" s="52" t="s">
        <v>15</v>
      </c>
      <c r="D1612" s="5">
        <f>VLOOKUP(B1612,SWH!$A$4:$C$19,3,FALSE)</f>
        <v>19592</v>
      </c>
      <c r="E1612" s="5">
        <f>'90.1 Data-SI'!E1612*Convert!$B$6/Convert!$B$5/$D1612</f>
        <v>0</v>
      </c>
      <c r="F1612" s="5">
        <f>'90.1 Data-SI'!F1612*Convert!$B$7/Convert!$B$5/$D1612</f>
        <v>32.407559774964838</v>
      </c>
      <c r="G1612" s="5">
        <f>'90.1 Data-SI'!G1612*Convert!$B$6/Convert!$B$5/$D1612</f>
        <v>22.713734489133888</v>
      </c>
      <c r="H1612" s="5">
        <f>'90.1 Data-SI'!H1612*Convert!$B$6/Convert!$B$5/$D1612</f>
        <v>147.95111936277846</v>
      </c>
      <c r="I1612" s="5">
        <f>'90.1 Data-SI'!I1612*Convert!$B$6/Convert!$B$5/$D1612</f>
        <v>9.7136743738941078</v>
      </c>
      <c r="J1612" s="5">
        <f>'90.1 Data-SI'!J1612*Convert!$B$6/Convert!$B$5/$D1612</f>
        <v>117.50389373780681</v>
      </c>
      <c r="K1612" s="5">
        <f>'90.1 Data-SI'!K1612*Convert!$B$7/Convert!$B$5/$D1612</f>
        <v>8.3678519577151693</v>
      </c>
      <c r="L1612" s="5">
        <f>'90.1 Data-SI'!L1612*Convert!$B$6/Convert!$B$5/$D1612</f>
        <v>3.5634317862165958</v>
      </c>
      <c r="M1612" s="5">
        <f>'90.1 Data-SI'!M1612*Convert!$B$6/Convert!$B$5/$D1612</f>
        <v>78.359577605371797</v>
      </c>
      <c r="N1612" s="5">
        <f>'90.1 Data-SI'!N1612*Convert!$B$6/Convert!$B$5/$D1612</f>
        <v>2.0794169105303753</v>
      </c>
      <c r="O1612" s="5">
        <f>'90.1 Data-SI'!O1612*Convert!$B$6/Convert!$B$5/$D1612</f>
        <v>3.4232024834399521E-2</v>
      </c>
      <c r="P1612" s="5">
        <f>'90.1 Data-SI'!P1612*Convert!$B$6/Convert!$B$5/$D1612</f>
        <v>2.045184885695976</v>
      </c>
      <c r="Q1612" s="5">
        <f>'90.1 Data-SI'!Q1612*Convert!$B$6/Convert!$B$5/$D1612</f>
        <v>0</v>
      </c>
      <c r="R1612" s="5">
        <f>'90.1 Data-SI'!R1612*Convert!$B$6/Convert!$B$5/$D1612</f>
        <v>0</v>
      </c>
      <c r="S1612" s="5">
        <f>'90.1 Data-SI'!S1612*Convert!$B$6/Convert!$B$5/$D1612</f>
        <v>15.909268096955675</v>
      </c>
      <c r="T1612" s="5">
        <f>'90.1 Data-SI'!T1612*Convert!$B$6/Convert!$B$5/$D1612</f>
        <v>6.9396217560455522</v>
      </c>
      <c r="U1612" s="5">
        <f>'90.1 Data-SI'!U1612*Convert!$B$7/Convert!$B$5/$D1612</f>
        <v>8.1087291865160385</v>
      </c>
      <c r="V1612" s="5">
        <f>'90.1 Data-SI'!V1612*Convert!$B$6/Convert!$B$5/$D1612</f>
        <v>6.7164582482645985</v>
      </c>
      <c r="W1612" s="5">
        <f>'90.1 Data-SI'!W1612*Convert!$B$6/Convert!$B$5/$D1612</f>
        <v>119.02776507715734</v>
      </c>
      <c r="X1612" s="5">
        <f>'90.1 Data-SI'!X1612*Convert!$B$7/Convert!$B$5/$D1612</f>
        <v>32.407559774964838</v>
      </c>
      <c r="Y1612" s="5">
        <f t="shared" si="52"/>
        <v>151.43532485212216</v>
      </c>
      <c r="Z1612" s="5">
        <f>'90.1 Data-SI'!Z1612*Convert!$B$6/Convert!$B$5/$D1612</f>
        <v>142.81970574724377</v>
      </c>
      <c r="AA1612" s="5">
        <f>'90.1 Data-SI'!AA1612*Convert!$B$6/Convert!$B$5/$D1612</f>
        <v>554.26990211424163</v>
      </c>
      <c r="AB1612" s="5">
        <f t="shared" si="53"/>
        <v>697.08960786148543</v>
      </c>
    </row>
    <row r="1613" spans="1:28" x14ac:dyDescent="0.25">
      <c r="A1613" s="95">
        <v>2004</v>
      </c>
      <c r="B1613" s="95" t="s">
        <v>57</v>
      </c>
      <c r="C1613" s="52" t="s">
        <v>16</v>
      </c>
      <c r="D1613" s="5">
        <f>VLOOKUP(B1613,SWH!$A$4:$C$19,3,FALSE)</f>
        <v>19592</v>
      </c>
      <c r="E1613" s="5">
        <f>'90.1 Data-SI'!E1613*Convert!$B$6/Convert!$B$5/$D1613</f>
        <v>0</v>
      </c>
      <c r="F1613" s="5">
        <f>'90.1 Data-SI'!F1613*Convert!$B$7/Convert!$B$5/$D1613</f>
        <v>111.55542681820243</v>
      </c>
      <c r="G1613" s="5">
        <f>'90.1 Data-SI'!G1613*Convert!$B$6/Convert!$B$5/$D1613</f>
        <v>74.666827730139289</v>
      </c>
      <c r="H1613" s="5">
        <f>'90.1 Data-SI'!H1613*Convert!$B$6/Convert!$B$5/$D1613</f>
        <v>147.95111936277846</v>
      </c>
      <c r="I1613" s="5">
        <f>'90.1 Data-SI'!I1613*Convert!$B$6/Convert!$B$5/$D1613</f>
        <v>9.7240018601696843</v>
      </c>
      <c r="J1613" s="5">
        <f>'90.1 Data-SI'!J1613*Convert!$B$6/Convert!$B$5/$D1613</f>
        <v>117.50389373780681</v>
      </c>
      <c r="K1613" s="5">
        <f>'90.1 Data-SI'!K1613*Convert!$B$7/Convert!$B$5/$D1613</f>
        <v>8.3678519577151693</v>
      </c>
      <c r="L1613" s="5">
        <f>'90.1 Data-SI'!L1613*Convert!$B$6/Convert!$B$5/$D1613</f>
        <v>3.5634317862165958</v>
      </c>
      <c r="M1613" s="5">
        <f>'90.1 Data-SI'!M1613*Convert!$B$6/Convert!$B$5/$D1613</f>
        <v>95.704366294632734</v>
      </c>
      <c r="N1613" s="5">
        <f>'90.1 Data-SI'!N1613*Convert!$B$6/Convert!$B$5/$D1613</f>
        <v>5.3572712501701369</v>
      </c>
      <c r="O1613" s="5">
        <f>'90.1 Data-SI'!O1613*Convert!$B$6/Convert!$B$5/$D1613</f>
        <v>3.4232024834399521E-2</v>
      </c>
      <c r="P1613" s="5">
        <f>'90.1 Data-SI'!P1613*Convert!$B$6/Convert!$B$5/$D1613</f>
        <v>5.3230392253357381</v>
      </c>
      <c r="Q1613" s="5">
        <f>'90.1 Data-SI'!Q1613*Convert!$B$6/Convert!$B$5/$D1613</f>
        <v>0</v>
      </c>
      <c r="R1613" s="5">
        <f>'90.1 Data-SI'!R1613*Convert!$B$6/Convert!$B$5/$D1613</f>
        <v>0</v>
      </c>
      <c r="S1613" s="5">
        <f>'90.1 Data-SI'!S1613*Convert!$B$6/Convert!$B$5/$D1613</f>
        <v>16.697749223038883</v>
      </c>
      <c r="T1613" s="5">
        <f>'90.1 Data-SI'!T1613*Convert!$B$6/Convert!$B$5/$D1613</f>
        <v>6.9396217560455522</v>
      </c>
      <c r="U1613" s="5">
        <f>'90.1 Data-SI'!U1613*Convert!$B$7/Convert!$B$5/$D1613</f>
        <v>8.7247221087972413</v>
      </c>
      <c r="V1613" s="5">
        <f>'90.1 Data-SI'!V1613*Convert!$B$6/Convert!$B$5/$D1613</f>
        <v>6.7074778254162686</v>
      </c>
      <c r="W1613" s="5">
        <f>'90.1 Data-SI'!W1613*Convert!$B$6/Convert!$B$5/$D1613</f>
        <v>192.39198247314667</v>
      </c>
      <c r="X1613" s="5">
        <f>'90.1 Data-SI'!X1613*Convert!$B$7/Convert!$B$5/$D1613</f>
        <v>111.55542681820243</v>
      </c>
      <c r="Y1613" s="5">
        <f t="shared" si="52"/>
        <v>303.94740929134912</v>
      </c>
      <c r="Z1613" s="5">
        <f>'90.1 Data-SI'!Z1613*Convert!$B$6/Convert!$B$5/$D1613</f>
        <v>375.85584138650688</v>
      </c>
      <c r="AA1613" s="5">
        <f>'90.1 Data-SI'!AA1613*Convert!$B$6/Convert!$B$5/$D1613</f>
        <v>860.6720512340637</v>
      </c>
      <c r="AB1613" s="5">
        <f t="shared" si="53"/>
        <v>1236.5278926205706</v>
      </c>
    </row>
    <row r="1614" spans="1:28" x14ac:dyDescent="0.25">
      <c r="A1614" s="95">
        <v>2004</v>
      </c>
      <c r="B1614" s="95" t="s">
        <v>57</v>
      </c>
      <c r="C1614" s="52" t="s">
        <v>9</v>
      </c>
      <c r="D1614" s="5">
        <f>VLOOKUP(B1614,SWH!$A$4:$C$19,3,FALSE)</f>
        <v>19592</v>
      </c>
      <c r="E1614" s="5">
        <f>'90.1 Data-SI'!E1614*Convert!$B$6/Convert!$B$5/$D1614</f>
        <v>0</v>
      </c>
      <c r="F1614" s="5">
        <f>'90.1 Data-SI'!F1614*Convert!$B$7/Convert!$B$5/$D1614</f>
        <v>68.951401365636769</v>
      </c>
      <c r="G1614" s="5">
        <f>'90.1 Data-SI'!G1614*Convert!$B$6/Convert!$B$5/$D1614</f>
        <v>52.778843121909169</v>
      </c>
      <c r="H1614" s="5">
        <f>'90.1 Data-SI'!H1614*Convert!$B$6/Convert!$B$5/$D1614</f>
        <v>147.95111936277846</v>
      </c>
      <c r="I1614" s="5">
        <f>'90.1 Data-SI'!I1614*Convert!$B$6/Convert!$B$5/$D1614</f>
        <v>9.7172665430334373</v>
      </c>
      <c r="J1614" s="5">
        <f>'90.1 Data-SI'!J1614*Convert!$B$6/Convert!$B$5/$D1614</f>
        <v>117.50389373780681</v>
      </c>
      <c r="K1614" s="5">
        <f>'90.1 Data-SI'!K1614*Convert!$B$7/Convert!$B$5/$D1614</f>
        <v>8.3678519577151693</v>
      </c>
      <c r="L1614" s="5">
        <f>'90.1 Data-SI'!L1614*Convert!$B$6/Convert!$B$5/$D1614</f>
        <v>3.5634317862165958</v>
      </c>
      <c r="M1614" s="5">
        <f>'90.1 Data-SI'!M1614*Convert!$B$6/Convert!$B$5/$D1614</f>
        <v>95.895649301302115</v>
      </c>
      <c r="N1614" s="5">
        <f>'90.1 Data-SI'!N1614*Convert!$B$6/Convert!$B$5/$D1614</f>
        <v>3.3699036738351258</v>
      </c>
      <c r="O1614" s="5">
        <f>'90.1 Data-SI'!O1614*Convert!$B$6/Convert!$B$5/$D1614</f>
        <v>3.4232024834399521E-2</v>
      </c>
      <c r="P1614" s="5">
        <f>'90.1 Data-SI'!P1614*Convert!$B$6/Convert!$B$5/$D1614</f>
        <v>3.3356716490007252</v>
      </c>
      <c r="Q1614" s="5">
        <f>'90.1 Data-SI'!Q1614*Convert!$B$6/Convert!$B$5/$D1614</f>
        <v>0</v>
      </c>
      <c r="R1614" s="5">
        <f>'90.1 Data-SI'!R1614*Convert!$B$6/Convert!$B$5/$D1614</f>
        <v>0</v>
      </c>
      <c r="S1614" s="5">
        <f>'90.1 Data-SI'!S1614*Convert!$B$6/Convert!$B$5/$D1614</f>
        <v>19.153445850914206</v>
      </c>
      <c r="T1614" s="5">
        <f>'90.1 Data-SI'!T1614*Convert!$B$6/Convert!$B$5/$D1614</f>
        <v>6.9396217560455522</v>
      </c>
      <c r="U1614" s="5">
        <f>'90.1 Data-SI'!U1614*Convert!$B$7/Convert!$B$5/$D1614</f>
        <v>8.5930090513134623</v>
      </c>
      <c r="V1614" s="5">
        <f>'90.1 Data-SI'!V1614*Convert!$B$6/Convert!$B$5/$D1614</f>
        <v>6.6715561340229579</v>
      </c>
      <c r="W1614" s="5">
        <f>'90.1 Data-SI'!W1614*Convert!$B$6/Convert!$B$5/$D1614</f>
        <v>171.16360992312622</v>
      </c>
      <c r="X1614" s="5">
        <f>'90.1 Data-SI'!X1614*Convert!$B$7/Convert!$B$5/$D1614</f>
        <v>68.951401365636769</v>
      </c>
      <c r="Y1614" s="5">
        <f t="shared" si="52"/>
        <v>240.11501128876299</v>
      </c>
      <c r="Z1614" s="5">
        <f>'90.1 Data-SI'!Z1614*Convert!$B$6/Convert!$B$5/$D1614</f>
        <v>251.0001244839163</v>
      </c>
      <c r="AA1614" s="5">
        <f>'90.1 Data-SI'!AA1614*Convert!$B$6/Convert!$B$5/$D1614</f>
        <v>714.5448557517808</v>
      </c>
      <c r="AB1614" s="5">
        <f t="shared" si="53"/>
        <v>965.54498023569704</v>
      </c>
    </row>
    <row r="1615" spans="1:28" x14ac:dyDescent="0.25">
      <c r="A1615" s="95">
        <v>2004</v>
      </c>
      <c r="B1615" s="95" t="s">
        <v>57</v>
      </c>
      <c r="C1615" s="52" t="s">
        <v>12</v>
      </c>
      <c r="D1615" s="5">
        <f>VLOOKUP(B1615,SWH!$A$4:$C$19,3,FALSE)</f>
        <v>19592</v>
      </c>
      <c r="E1615" s="5">
        <f>'90.1 Data-SI'!E1615*Convert!$B$6/Convert!$B$5/$D1615</f>
        <v>0</v>
      </c>
      <c r="F1615" s="5">
        <f>'90.1 Data-SI'!F1615*Convert!$B$7/Convert!$B$5/$D1615</f>
        <v>139.03796334104626</v>
      </c>
      <c r="G1615" s="5">
        <f>'90.1 Data-SI'!G1615*Convert!$B$6/Convert!$B$5/$D1615</f>
        <v>61.222685705049685</v>
      </c>
      <c r="H1615" s="5">
        <f>'90.1 Data-SI'!H1615*Convert!$B$6/Convert!$B$5/$D1615</f>
        <v>147.95111936277846</v>
      </c>
      <c r="I1615" s="5">
        <f>'90.1 Data-SI'!I1615*Convert!$B$6/Convert!$B$5/$D1615</f>
        <v>9.7109802470396094</v>
      </c>
      <c r="J1615" s="5">
        <f>'90.1 Data-SI'!J1615*Convert!$B$6/Convert!$B$5/$D1615</f>
        <v>117.50389373780681</v>
      </c>
      <c r="K1615" s="5">
        <f>'90.1 Data-SI'!K1615*Convert!$B$7/Convert!$B$5/$D1615</f>
        <v>8.3678519577151693</v>
      </c>
      <c r="L1615" s="5">
        <f>'90.1 Data-SI'!L1615*Convert!$B$6/Convert!$B$5/$D1615</f>
        <v>3.5634317862165958</v>
      </c>
      <c r="M1615" s="5">
        <f>'90.1 Data-SI'!M1615*Convert!$B$6/Convert!$B$5/$D1615</f>
        <v>99.71681922326573</v>
      </c>
      <c r="N1615" s="5">
        <f>'90.1 Data-SI'!N1615*Convert!$B$6/Convert!$B$5/$D1615</f>
        <v>4.6931689805362735</v>
      </c>
      <c r="O1615" s="5">
        <f>'90.1 Data-SI'!O1615*Convert!$B$6/Convert!$B$5/$D1615</f>
        <v>3.4232024834399521E-2</v>
      </c>
      <c r="P1615" s="5">
        <f>'90.1 Data-SI'!P1615*Convert!$B$6/Convert!$B$5/$D1615</f>
        <v>4.6589369557018729</v>
      </c>
      <c r="Q1615" s="5">
        <f>'90.1 Data-SI'!Q1615*Convert!$B$6/Convert!$B$5/$D1615</f>
        <v>0</v>
      </c>
      <c r="R1615" s="5">
        <f>'90.1 Data-SI'!R1615*Convert!$B$6/Convert!$B$5/$D1615</f>
        <v>0</v>
      </c>
      <c r="S1615" s="5">
        <f>'90.1 Data-SI'!S1615*Convert!$B$6/Convert!$B$5/$D1615</f>
        <v>16.592229254571027</v>
      </c>
      <c r="T1615" s="5">
        <f>'90.1 Data-SI'!T1615*Convert!$B$6/Convert!$B$5/$D1615</f>
        <v>6.9396217560455522</v>
      </c>
      <c r="U1615" s="5">
        <f>'90.1 Data-SI'!U1615*Convert!$B$7/Convert!$B$5/$D1615</f>
        <v>9.2177623519804008</v>
      </c>
      <c r="V1615" s="5">
        <f>'90.1 Data-SI'!V1615*Convert!$B$6/Convert!$B$5/$D1615</f>
        <v>6.6895169797196123</v>
      </c>
      <c r="W1615" s="5">
        <f>'90.1 Data-SI'!W1615*Convert!$B$6/Convert!$B$5/$D1615</f>
        <v>182.19067113858833</v>
      </c>
      <c r="X1615" s="5">
        <f>'90.1 Data-SI'!X1615*Convert!$B$7/Convert!$B$5/$D1615</f>
        <v>139.03796334104626</v>
      </c>
      <c r="Y1615" s="5">
        <f t="shared" si="52"/>
        <v>321.22863447963459</v>
      </c>
      <c r="Z1615" s="5">
        <f>'90.1 Data-SI'!Z1615*Convert!$B$6/Convert!$B$5/$D1615</f>
        <v>457.58936385599566</v>
      </c>
      <c r="AA1615" s="5">
        <f>'90.1 Data-SI'!AA1615*Convert!$B$6/Convert!$B$5/$D1615</f>
        <v>932.17283088902502</v>
      </c>
      <c r="AB1615" s="5">
        <f t="shared" si="53"/>
        <v>1389.7621947450207</v>
      </c>
    </row>
    <row r="1616" spans="1:28" x14ac:dyDescent="0.25">
      <c r="A1616" s="95">
        <v>2004</v>
      </c>
      <c r="B1616" s="95" t="s">
        <v>57</v>
      </c>
      <c r="C1616" s="52" t="s">
        <v>8</v>
      </c>
      <c r="D1616" s="5">
        <f>VLOOKUP(B1616,SWH!$A$4:$C$19,3,FALSE)</f>
        <v>19592</v>
      </c>
      <c r="E1616" s="5">
        <f>'90.1 Data-SI'!E1616*Convert!$B$6/Convert!$B$5/$D1616</f>
        <v>0</v>
      </c>
      <c r="F1616" s="5">
        <f>'90.1 Data-SI'!F1616*Convert!$B$7/Convert!$B$5/$D1616</f>
        <v>193.72808345810083</v>
      </c>
      <c r="G1616" s="5">
        <f>'90.1 Data-SI'!G1616*Convert!$B$6/Convert!$B$5/$D1616</f>
        <v>29.671317090876091</v>
      </c>
      <c r="H1616" s="5">
        <f>'90.1 Data-SI'!H1616*Convert!$B$6/Convert!$B$5/$D1616</f>
        <v>147.95111936277846</v>
      </c>
      <c r="I1616" s="5">
        <f>'90.1 Data-SI'!I1616*Convert!$B$6/Convert!$B$5/$D1616</f>
        <v>9.6575467310920562</v>
      </c>
      <c r="J1616" s="5">
        <f>'90.1 Data-SI'!J1616*Convert!$B$6/Convert!$B$5/$D1616</f>
        <v>117.50389373780681</v>
      </c>
      <c r="K1616" s="5">
        <f>'90.1 Data-SI'!K1616*Convert!$B$7/Convert!$B$5/$D1616</f>
        <v>8.3678519577151693</v>
      </c>
      <c r="L1616" s="5">
        <f>'90.1 Data-SI'!L1616*Convert!$B$6/Convert!$B$5/$D1616</f>
        <v>3.5634317862165958</v>
      </c>
      <c r="M1616" s="5">
        <f>'90.1 Data-SI'!M1616*Convert!$B$6/Convert!$B$5/$D1616</f>
        <v>98.716849139104383</v>
      </c>
      <c r="N1616" s="5">
        <f>'90.1 Data-SI'!N1616*Convert!$B$6/Convert!$B$5/$D1616</f>
        <v>3.4812609171543945</v>
      </c>
      <c r="O1616" s="5">
        <f>'90.1 Data-SI'!O1616*Convert!$B$6/Convert!$B$5/$D1616</f>
        <v>3.4232024834399521E-2</v>
      </c>
      <c r="P1616" s="5">
        <f>'90.1 Data-SI'!P1616*Convert!$B$6/Convert!$B$5/$D1616</f>
        <v>3.4470288923199948</v>
      </c>
      <c r="Q1616" s="5">
        <f>'90.1 Data-SI'!Q1616*Convert!$B$6/Convert!$B$5/$D1616</f>
        <v>0</v>
      </c>
      <c r="R1616" s="5">
        <f>'90.1 Data-SI'!R1616*Convert!$B$6/Convert!$B$5/$D1616</f>
        <v>0</v>
      </c>
      <c r="S1616" s="5">
        <f>'90.1 Data-SI'!S1616*Convert!$B$6/Convert!$B$5/$D1616</f>
        <v>17.787074514541082</v>
      </c>
      <c r="T1616" s="5">
        <f>'90.1 Data-SI'!T1616*Convert!$B$6/Convert!$B$5/$D1616</f>
        <v>6.9396217560455522</v>
      </c>
      <c r="U1616" s="5">
        <f>'90.1 Data-SI'!U1616*Convert!$B$7/Convert!$B$5/$D1616</f>
        <v>9.8191546436187114</v>
      </c>
      <c r="V1616" s="5">
        <f>'90.1 Data-SI'!V1616*Convert!$B$6/Convert!$B$5/$D1616</f>
        <v>6.6580854997504648</v>
      </c>
      <c r="W1616" s="5">
        <f>'90.1 Data-SI'!W1616*Convert!$B$6/Convert!$B$5/$D1616</f>
        <v>149.62226963684157</v>
      </c>
      <c r="X1616" s="5">
        <f>'90.1 Data-SI'!X1616*Convert!$B$7/Convert!$B$5/$D1616</f>
        <v>193.72808345810083</v>
      </c>
      <c r="Y1616" s="5">
        <f t="shared" si="52"/>
        <v>343.35035309494242</v>
      </c>
      <c r="Z1616" s="5">
        <f>'90.1 Data-SI'!Z1616*Convert!$B$6/Convert!$B$5/$D1616</f>
        <v>619.12831200943697</v>
      </c>
      <c r="AA1616" s="5">
        <f>'90.1 Data-SI'!AA1616*Convert!$B$6/Convert!$B$5/$D1616</f>
        <v>1061.0589615659451</v>
      </c>
      <c r="AB1616" s="5">
        <f t="shared" si="53"/>
        <v>1680.1872735753821</v>
      </c>
    </row>
    <row r="1617" spans="1:28" x14ac:dyDescent="0.25">
      <c r="A1617" s="95">
        <v>2007</v>
      </c>
      <c r="B1617" s="95" t="s">
        <v>57</v>
      </c>
      <c r="C1617" s="52" t="s">
        <v>10</v>
      </c>
      <c r="D1617" s="5">
        <f>VLOOKUP(B1617,SWH!$A$4:$C$19,3,FALSE)</f>
        <v>19592</v>
      </c>
      <c r="E1617" s="5">
        <f>'90.1 Data-SI'!E1617*Convert!$B$6/Convert!$B$5/$D1617</f>
        <v>0</v>
      </c>
      <c r="F1617" s="5">
        <f>'90.1 Data-SI'!F1617*Convert!$B$7/Convert!$B$5/$D1617</f>
        <v>2.2048489179256845</v>
      </c>
      <c r="G1617" s="5">
        <f>'90.1 Data-SI'!G1617*Convert!$B$6/Convert!$B$5/$D1617</f>
        <v>500.67788170341635</v>
      </c>
      <c r="H1617" s="5">
        <f>'90.1 Data-SI'!H1617*Convert!$B$6/Convert!$B$5/$D1617</f>
        <v>147.95111936277846</v>
      </c>
      <c r="I1617" s="5">
        <f>'90.1 Data-SI'!I1617*Convert!$B$6/Convert!$B$5/$D1617</f>
        <v>9.7477999807177529</v>
      </c>
      <c r="J1617" s="5">
        <f>'90.1 Data-SI'!J1617*Convert!$B$6/Convert!$B$5/$D1617</f>
        <v>117.50389373780681</v>
      </c>
      <c r="K1617" s="5">
        <f>'90.1 Data-SI'!K1617*Convert!$B$7/Convert!$B$5/$D1617</f>
        <v>8.3678519577151693</v>
      </c>
      <c r="L1617" s="5">
        <f>'90.1 Data-SI'!L1617*Convert!$B$6/Convert!$B$5/$D1617</f>
        <v>3.5634317862165958</v>
      </c>
      <c r="M1617" s="5">
        <f>'90.1 Data-SI'!M1617*Convert!$B$6/Convert!$B$5/$D1617</f>
        <v>87.014460125448025</v>
      </c>
      <c r="N1617" s="5">
        <f>'90.1 Data-SI'!N1617*Convert!$B$6/Convert!$B$5/$D1617</f>
        <v>21.375651484732998</v>
      </c>
      <c r="O1617" s="5">
        <f>'90.1 Data-SI'!O1617*Convert!$B$6/Convert!$B$5/$D1617</f>
        <v>3.4232024834399521E-2</v>
      </c>
      <c r="P1617" s="5">
        <f>'90.1 Data-SI'!P1617*Convert!$B$6/Convert!$B$5/$D1617</f>
        <v>21.341419459898599</v>
      </c>
      <c r="Q1617" s="5">
        <f>'90.1 Data-SI'!Q1617*Convert!$B$6/Convert!$B$5/$D1617</f>
        <v>0</v>
      </c>
      <c r="R1617" s="5">
        <f>'90.1 Data-SI'!R1617*Convert!$B$6/Convert!$B$5/$D1617</f>
        <v>0</v>
      </c>
      <c r="S1617" s="5">
        <f>'90.1 Data-SI'!S1617*Convert!$B$6/Convert!$B$5/$D1617</f>
        <v>18.420643346490632</v>
      </c>
      <c r="T1617" s="5">
        <f>'90.1 Data-SI'!T1617*Convert!$B$6/Convert!$B$5/$D1617</f>
        <v>6.9382746926183021</v>
      </c>
      <c r="U1617" s="5">
        <f>'90.1 Data-SI'!U1617*Convert!$B$7/Convert!$B$5/$D1617</f>
        <v>5.0236927770972279</v>
      </c>
      <c r="V1617" s="5">
        <f>'90.1 Data-SI'!V1617*Convert!$B$6/Convert!$B$5/$D1617</f>
        <v>7.1223733610090294</v>
      </c>
      <c r="W1617" s="5">
        <f>'90.1 Data-SI'!W1617*Convert!$B$6/Convert!$B$5/$D1617</f>
        <v>627.45440463525358</v>
      </c>
      <c r="X1617" s="5">
        <f>'90.1 Data-SI'!X1617*Convert!$B$7/Convert!$B$5/$D1617</f>
        <v>2.2048489179256845</v>
      </c>
      <c r="Y1617" s="5">
        <f t="shared" si="52"/>
        <v>629.65925355317927</v>
      </c>
      <c r="Z1617" s="5">
        <f>'90.1 Data-SI'!Z1617*Convert!$B$6/Convert!$B$5/$D1617</f>
        <v>45.56621651127444</v>
      </c>
      <c r="AA1617" s="5">
        <f>'90.1 Data-SI'!AA1617*Convert!$B$6/Convert!$B$5/$D1617</f>
        <v>965.8817460925095</v>
      </c>
      <c r="AB1617" s="5">
        <f t="shared" si="53"/>
        <v>1011.4479626037839</v>
      </c>
    </row>
    <row r="1618" spans="1:28" x14ac:dyDescent="0.25">
      <c r="A1618" s="95">
        <v>2007</v>
      </c>
      <c r="B1618" s="95" t="s">
        <v>57</v>
      </c>
      <c r="C1618" s="52" t="s">
        <v>6</v>
      </c>
      <c r="D1618" s="5">
        <f>VLOOKUP(B1618,SWH!$A$4:$C$19,3,FALSE)</f>
        <v>19592</v>
      </c>
      <c r="E1618" s="5">
        <f>'90.1 Data-SI'!E1618*Convert!$B$6/Convert!$B$5/$D1618</f>
        <v>0</v>
      </c>
      <c r="F1618" s="5">
        <f>'90.1 Data-SI'!F1618*Convert!$B$7/Convert!$B$5/$D1618</f>
        <v>0.92229878408420674</v>
      </c>
      <c r="G1618" s="5">
        <f>'90.1 Data-SI'!G1618*Convert!$B$6/Convert!$B$5/$D1618</f>
        <v>340.22736079919241</v>
      </c>
      <c r="H1618" s="5">
        <f>'90.1 Data-SI'!H1618*Convert!$B$6/Convert!$B$5/$D1618</f>
        <v>147.95111936277846</v>
      </c>
      <c r="I1618" s="5">
        <f>'90.1 Data-SI'!I1618*Convert!$B$6/Convert!$B$5/$D1618</f>
        <v>9.7495960652874167</v>
      </c>
      <c r="J1618" s="5">
        <f>'90.1 Data-SI'!J1618*Convert!$B$6/Convert!$B$5/$D1618</f>
        <v>117.50389373780681</v>
      </c>
      <c r="K1618" s="5">
        <f>'90.1 Data-SI'!K1618*Convert!$B$7/Convert!$B$5/$D1618</f>
        <v>8.3678519577151693</v>
      </c>
      <c r="L1618" s="5">
        <f>'90.1 Data-SI'!L1618*Convert!$B$6/Convert!$B$5/$D1618</f>
        <v>3.5634317862165958</v>
      </c>
      <c r="M1618" s="5">
        <f>'90.1 Data-SI'!M1618*Convert!$B$6/Convert!$B$5/$D1618</f>
        <v>73.604443707182071</v>
      </c>
      <c r="N1618" s="5">
        <f>'90.1 Data-SI'!N1618*Convert!$B$6/Convert!$B$5/$D1618</f>
        <v>12.807430045143143</v>
      </c>
      <c r="O1618" s="5">
        <f>'90.1 Data-SI'!O1618*Convert!$B$6/Convert!$B$5/$D1618</f>
        <v>3.4232024834399521E-2</v>
      </c>
      <c r="P1618" s="5">
        <f>'90.1 Data-SI'!P1618*Convert!$B$6/Convert!$B$5/$D1618</f>
        <v>12.773198020308744</v>
      </c>
      <c r="Q1618" s="5">
        <f>'90.1 Data-SI'!Q1618*Convert!$B$6/Convert!$B$5/$D1618</f>
        <v>0</v>
      </c>
      <c r="R1618" s="5">
        <f>'90.1 Data-SI'!R1618*Convert!$B$6/Convert!$B$5/$D1618</f>
        <v>0</v>
      </c>
      <c r="S1618" s="5">
        <f>'90.1 Data-SI'!S1618*Convert!$B$6/Convert!$B$5/$D1618</f>
        <v>17.051577883263008</v>
      </c>
      <c r="T1618" s="5">
        <f>'90.1 Data-SI'!T1618*Convert!$B$6/Convert!$B$5/$D1618</f>
        <v>6.9324374177668879</v>
      </c>
      <c r="U1618" s="5">
        <f>'90.1 Data-SI'!U1618*Convert!$B$7/Convert!$B$5/$D1618</f>
        <v>5.133735424889978</v>
      </c>
      <c r="V1618" s="5">
        <f>'90.1 Data-SI'!V1618*Convert!$B$6/Convert!$B$5/$D1618</f>
        <v>7.3347603613719885</v>
      </c>
      <c r="W1618" s="5">
        <f>'90.1 Data-SI'!W1618*Convert!$B$6/Convert!$B$5/$D1618</f>
        <v>443.65658040994623</v>
      </c>
      <c r="X1618" s="5">
        <f>'90.1 Data-SI'!X1618*Convert!$B$7/Convert!$B$5/$D1618</f>
        <v>0.92229878408420674</v>
      </c>
      <c r="Y1618" s="5">
        <f t="shared" si="52"/>
        <v>444.57887919403043</v>
      </c>
      <c r="Z1618" s="5">
        <f>'90.1 Data-SI'!Z1618*Convert!$B$6/Convert!$B$5/$D1618</f>
        <v>42.140634215779677</v>
      </c>
      <c r="AA1618" s="5">
        <f>'90.1 Data-SI'!AA1618*Convert!$B$6/Convert!$B$5/$D1618</f>
        <v>778.86713440293079</v>
      </c>
      <c r="AB1618" s="5">
        <f t="shared" si="53"/>
        <v>821.00776861871043</v>
      </c>
    </row>
    <row r="1619" spans="1:28" x14ac:dyDescent="0.25">
      <c r="A1619" s="95">
        <v>2007</v>
      </c>
      <c r="B1619" s="95" t="s">
        <v>57</v>
      </c>
      <c r="C1619" s="52" t="s">
        <v>11</v>
      </c>
      <c r="D1619" s="5">
        <f>VLOOKUP(B1619,SWH!$A$4:$C$19,3,FALSE)</f>
        <v>19592</v>
      </c>
      <c r="E1619" s="5">
        <f>'90.1 Data-SI'!E1619*Convert!$B$6/Convert!$B$5/$D1619</f>
        <v>0</v>
      </c>
      <c r="F1619" s="5">
        <f>'90.1 Data-SI'!F1619*Convert!$B$7/Convert!$B$5/$D1619</f>
        <v>1.2811669162016244</v>
      </c>
      <c r="G1619" s="5">
        <f>'90.1 Data-SI'!G1619*Convert!$B$6/Convert!$B$5/$D1619</f>
        <v>322.32264274533821</v>
      </c>
      <c r="H1619" s="5">
        <f>'90.1 Data-SI'!H1619*Convert!$B$6/Convert!$B$5/$D1619</f>
        <v>147.95111936277846</v>
      </c>
      <c r="I1619" s="5">
        <f>'90.1 Data-SI'!I1619*Convert!$B$6/Convert!$B$5/$D1619</f>
        <v>9.7509431287146686</v>
      </c>
      <c r="J1619" s="5">
        <f>'90.1 Data-SI'!J1619*Convert!$B$6/Convert!$B$5/$D1619</f>
        <v>117.50389373780681</v>
      </c>
      <c r="K1619" s="5">
        <f>'90.1 Data-SI'!K1619*Convert!$B$7/Convert!$B$5/$D1619</f>
        <v>8.3678519577151693</v>
      </c>
      <c r="L1619" s="5">
        <f>'90.1 Data-SI'!L1619*Convert!$B$6/Convert!$B$5/$D1619</f>
        <v>3.5634317862165958</v>
      </c>
      <c r="M1619" s="5">
        <f>'90.1 Data-SI'!M1619*Convert!$B$6/Convert!$B$5/$D1619</f>
        <v>86.413220815752467</v>
      </c>
      <c r="N1619" s="5">
        <f>'90.1 Data-SI'!N1619*Convert!$B$6/Convert!$B$5/$D1619</f>
        <v>14.077710857039154</v>
      </c>
      <c r="O1619" s="5">
        <f>'90.1 Data-SI'!O1619*Convert!$B$6/Convert!$B$5/$D1619</f>
        <v>3.4232024834399521E-2</v>
      </c>
      <c r="P1619" s="5">
        <f>'90.1 Data-SI'!P1619*Convert!$B$6/Convert!$B$5/$D1619</f>
        <v>14.043478832204755</v>
      </c>
      <c r="Q1619" s="5">
        <f>'90.1 Data-SI'!Q1619*Convert!$B$6/Convert!$B$5/$D1619</f>
        <v>0</v>
      </c>
      <c r="R1619" s="5">
        <f>'90.1 Data-SI'!R1619*Convert!$B$6/Convert!$B$5/$D1619</f>
        <v>0</v>
      </c>
      <c r="S1619" s="5">
        <f>'90.1 Data-SI'!S1619*Convert!$B$6/Convert!$B$5/$D1619</f>
        <v>21.535053990290823</v>
      </c>
      <c r="T1619" s="5">
        <f>'90.1 Data-SI'!T1619*Convert!$B$6/Convert!$B$5/$D1619</f>
        <v>6.939172734903134</v>
      </c>
      <c r="U1619" s="5">
        <f>'90.1 Data-SI'!U1619*Convert!$B$7/Convert!$B$5/$D1619</f>
        <v>5.4826136518306798</v>
      </c>
      <c r="V1619" s="5">
        <f>'90.1 Data-SI'!V1619*Convert!$B$6/Convert!$B$5/$D1619</f>
        <v>6.9090883183612357</v>
      </c>
      <c r="W1619" s="5">
        <f>'90.1 Data-SI'!W1619*Convert!$B$6/Convert!$B$5/$D1619</f>
        <v>444.31439638358631</v>
      </c>
      <c r="X1619" s="5">
        <f>'90.1 Data-SI'!X1619*Convert!$B$7/Convert!$B$5/$D1619</f>
        <v>1.2811669162016244</v>
      </c>
      <c r="Y1619" s="5">
        <f t="shared" si="52"/>
        <v>445.59556329978795</v>
      </c>
      <c r="Z1619" s="5">
        <f>'90.1 Data-SI'!Z1619*Convert!$B$6/Convert!$B$5/$D1619</f>
        <v>44.208376576607229</v>
      </c>
      <c r="AA1619" s="5">
        <f>'90.1 Data-SI'!AA1619*Convert!$B$6/Convert!$B$5/$D1619</f>
        <v>781.17510307495127</v>
      </c>
      <c r="AB1619" s="5">
        <f t="shared" si="53"/>
        <v>825.38347965155845</v>
      </c>
    </row>
    <row r="1620" spans="1:28" x14ac:dyDescent="0.25">
      <c r="A1620" s="95">
        <v>2007</v>
      </c>
      <c r="B1620" s="95" t="s">
        <v>57</v>
      </c>
      <c r="C1620" s="52" t="s">
        <v>13</v>
      </c>
      <c r="D1620" s="5">
        <f>VLOOKUP(B1620,SWH!$A$4:$C$19,3,FALSE)</f>
        <v>19592</v>
      </c>
      <c r="E1620" s="5">
        <f>'90.1 Data-SI'!E1620*Convert!$B$6/Convert!$B$5/$D1620</f>
        <v>0</v>
      </c>
      <c r="F1620" s="5">
        <f>'90.1 Data-SI'!F1620*Convert!$B$7/Convert!$B$5/$D1620</f>
        <v>2.7472239235969331</v>
      </c>
      <c r="G1620" s="5">
        <f>'90.1 Data-SI'!G1620*Convert!$B$6/Convert!$B$5/$D1620</f>
        <v>287.05697124109616</v>
      </c>
      <c r="H1620" s="5">
        <f>'90.1 Data-SI'!H1620*Convert!$B$6/Convert!$B$5/$D1620</f>
        <v>147.95111936277846</v>
      </c>
      <c r="I1620" s="5">
        <f>'90.1 Data-SI'!I1620*Convert!$B$6/Convert!$B$5/$D1620</f>
        <v>9.738819557869423</v>
      </c>
      <c r="J1620" s="5">
        <f>'90.1 Data-SI'!J1620*Convert!$B$6/Convert!$B$5/$D1620</f>
        <v>117.50389373780681</v>
      </c>
      <c r="K1620" s="5">
        <f>'90.1 Data-SI'!K1620*Convert!$B$7/Convert!$B$5/$D1620</f>
        <v>8.3678519577151693</v>
      </c>
      <c r="L1620" s="5">
        <f>'90.1 Data-SI'!L1620*Convert!$B$6/Convert!$B$5/$D1620</f>
        <v>3.5634317862165958</v>
      </c>
      <c r="M1620" s="5">
        <f>'90.1 Data-SI'!M1620*Convert!$B$6/Convert!$B$5/$D1620</f>
        <v>76.550920443718525</v>
      </c>
      <c r="N1620" s="5">
        <f>'90.1 Data-SI'!N1620*Convert!$B$6/Convert!$B$5/$D1620</f>
        <v>10.354427544122316</v>
      </c>
      <c r="O1620" s="5">
        <f>'90.1 Data-SI'!O1620*Convert!$B$6/Convert!$B$5/$D1620</f>
        <v>3.4232024834399521E-2</v>
      </c>
      <c r="P1620" s="5">
        <f>'90.1 Data-SI'!P1620*Convert!$B$6/Convert!$B$5/$D1620</f>
        <v>10.320195519287916</v>
      </c>
      <c r="Q1620" s="5">
        <f>'90.1 Data-SI'!Q1620*Convert!$B$6/Convert!$B$5/$D1620</f>
        <v>0</v>
      </c>
      <c r="R1620" s="5">
        <f>'90.1 Data-SI'!R1620*Convert!$B$6/Convert!$B$5/$D1620</f>
        <v>0</v>
      </c>
      <c r="S1620" s="5">
        <f>'90.1 Data-SI'!S1620*Convert!$B$6/Convert!$B$5/$D1620</f>
        <v>12.969077656413047</v>
      </c>
      <c r="T1620" s="5">
        <f>'90.1 Data-SI'!T1620*Convert!$B$6/Convert!$B$5/$D1620</f>
        <v>6.9328864389093061</v>
      </c>
      <c r="U1620" s="5">
        <f>'90.1 Data-SI'!U1620*Convert!$B$7/Convert!$B$5/$D1620</f>
        <v>5.659204437185247</v>
      </c>
      <c r="V1620" s="5">
        <f>'90.1 Data-SI'!V1620*Convert!$B$6/Convert!$B$5/$D1620</f>
        <v>7.2952465008393439</v>
      </c>
      <c r="W1620" s="5">
        <f>'90.1 Data-SI'!W1620*Convert!$B$6/Convert!$B$5/$D1620</f>
        <v>386.89716486051566</v>
      </c>
      <c r="X1620" s="5">
        <f>'90.1 Data-SI'!X1620*Convert!$B$7/Convert!$B$5/$D1620</f>
        <v>2.7472239235969331</v>
      </c>
      <c r="Y1620" s="5">
        <f t="shared" si="52"/>
        <v>389.64438878411261</v>
      </c>
      <c r="Z1620" s="5">
        <f>'90.1 Data-SI'!Z1620*Convert!$B$6/Convert!$B$5/$D1620</f>
        <v>49.007065525611367</v>
      </c>
      <c r="AA1620" s="5">
        <f>'90.1 Data-SI'!AA1620*Convert!$B$6/Convert!$B$5/$D1620</f>
        <v>728.92341077423896</v>
      </c>
      <c r="AB1620" s="5">
        <f t="shared" si="53"/>
        <v>777.93047629985028</v>
      </c>
    </row>
    <row r="1621" spans="1:28" x14ac:dyDescent="0.25">
      <c r="A1621" s="95">
        <v>2007</v>
      </c>
      <c r="B1621" s="95" t="s">
        <v>57</v>
      </c>
      <c r="C1621" s="52" t="s">
        <v>19</v>
      </c>
      <c r="D1621" s="5">
        <f>VLOOKUP(B1621,SWH!$A$4:$C$19,3,FALSE)</f>
        <v>19592</v>
      </c>
      <c r="E1621" s="5">
        <f>'90.1 Data-SI'!E1621*Convert!$B$6/Convert!$B$5/$D1621</f>
        <v>0</v>
      </c>
      <c r="F1621" s="5">
        <f>'90.1 Data-SI'!F1621*Convert!$B$7/Convert!$B$5/$D1621</f>
        <v>3.0656713624608685</v>
      </c>
      <c r="G1621" s="5">
        <f>'90.1 Data-SI'!G1621*Convert!$B$6/Convert!$B$5/$D1621</f>
        <v>279.0733753289324</v>
      </c>
      <c r="H1621" s="5">
        <f>'90.1 Data-SI'!H1621*Convert!$B$6/Convert!$B$5/$D1621</f>
        <v>147.95111936277846</v>
      </c>
      <c r="I1621" s="5">
        <f>'90.1 Data-SI'!I1621*Convert!$B$6/Convert!$B$5/$D1621</f>
        <v>9.7352273887300935</v>
      </c>
      <c r="J1621" s="5">
        <f>'90.1 Data-SI'!J1621*Convert!$B$6/Convert!$B$5/$D1621</f>
        <v>117.50389373780681</v>
      </c>
      <c r="K1621" s="5">
        <f>'90.1 Data-SI'!K1621*Convert!$B$7/Convert!$B$5/$D1621</f>
        <v>8.3678519577151693</v>
      </c>
      <c r="L1621" s="5">
        <f>'90.1 Data-SI'!L1621*Convert!$B$6/Convert!$B$5/$D1621</f>
        <v>3.5634317862165958</v>
      </c>
      <c r="M1621" s="5">
        <f>'90.1 Data-SI'!M1621*Convert!$B$6/Convert!$B$5/$D1621</f>
        <v>77.636653566081378</v>
      </c>
      <c r="N1621" s="5">
        <f>'90.1 Data-SI'!N1621*Convert!$B$6/Convert!$B$5/$D1621</f>
        <v>13.18146465677601</v>
      </c>
      <c r="O1621" s="5">
        <f>'90.1 Data-SI'!O1621*Convert!$B$6/Convert!$B$5/$D1621</f>
        <v>3.4232024834399521E-2</v>
      </c>
      <c r="P1621" s="5">
        <f>'90.1 Data-SI'!P1621*Convert!$B$6/Convert!$B$5/$D1621</f>
        <v>13.147232631941609</v>
      </c>
      <c r="Q1621" s="5">
        <f>'90.1 Data-SI'!Q1621*Convert!$B$6/Convert!$B$5/$D1621</f>
        <v>0</v>
      </c>
      <c r="R1621" s="5">
        <f>'90.1 Data-SI'!R1621*Convert!$B$6/Convert!$B$5/$D1621</f>
        <v>0</v>
      </c>
      <c r="S1621" s="5">
        <f>'90.1 Data-SI'!S1621*Convert!$B$6/Convert!$B$5/$D1621</f>
        <v>19.202838176580009</v>
      </c>
      <c r="T1621" s="5">
        <f>'90.1 Data-SI'!T1621*Convert!$B$6/Convert!$B$5/$D1621</f>
        <v>6.939172734903134</v>
      </c>
      <c r="U1621" s="5">
        <f>'90.1 Data-SI'!U1621*Convert!$B$7/Convert!$B$5/$D1621</f>
        <v>6.0941495394945786</v>
      </c>
      <c r="V1621" s="5">
        <f>'90.1 Data-SI'!V1621*Convert!$B$6/Convert!$B$5/$D1621</f>
        <v>6.9072922337915701</v>
      </c>
      <c r="W1621" s="5">
        <f>'90.1 Data-SI'!W1621*Convert!$B$6/Convert!$B$5/$D1621</f>
        <v>389.06009970353546</v>
      </c>
      <c r="X1621" s="5">
        <f>'90.1 Data-SI'!X1621*Convert!$B$7/Convert!$B$5/$D1621</f>
        <v>3.0656713624608685</v>
      </c>
      <c r="Y1621" s="5">
        <f t="shared" si="52"/>
        <v>392.12577106599633</v>
      </c>
      <c r="Z1621" s="5">
        <f>'90.1 Data-SI'!Z1621*Convert!$B$6/Convert!$B$5/$D1621</f>
        <v>51.208167165736576</v>
      </c>
      <c r="AA1621" s="5">
        <f>'90.1 Data-SI'!AA1621*Convert!$B$6/Convert!$B$5/$D1621</f>
        <v>732.90263613833315</v>
      </c>
      <c r="AB1621" s="5">
        <f t="shared" si="53"/>
        <v>784.11080330406969</v>
      </c>
    </row>
    <row r="1622" spans="1:28" x14ac:dyDescent="0.25">
      <c r="A1622" s="95">
        <v>2007</v>
      </c>
      <c r="B1622" s="95" t="s">
        <v>57</v>
      </c>
      <c r="C1622" s="52" t="s">
        <v>20</v>
      </c>
      <c r="D1622" s="5">
        <f>VLOOKUP(B1622,SWH!$A$4:$C$19,3,FALSE)</f>
        <v>19592</v>
      </c>
      <c r="E1622" s="5">
        <f>'90.1 Data-SI'!E1622*Convert!$B$6/Convert!$B$5/$D1622</f>
        <v>0</v>
      </c>
      <c r="F1622" s="5">
        <f>'90.1 Data-SI'!F1622*Convert!$B$7/Convert!$B$5/$D1622</f>
        <v>2.815462660496348</v>
      </c>
      <c r="G1622" s="5">
        <f>'90.1 Data-SI'!G1622*Convert!$B$6/Convert!$B$5/$D1622</f>
        <v>168.54143286942517</v>
      </c>
      <c r="H1622" s="5">
        <f>'90.1 Data-SI'!H1622*Convert!$B$6/Convert!$B$5/$D1622</f>
        <v>147.95111936277846</v>
      </c>
      <c r="I1622" s="5">
        <f>'90.1 Data-SI'!I1622*Convert!$B$6/Convert!$B$5/$D1622</f>
        <v>9.7424117270087542</v>
      </c>
      <c r="J1622" s="5">
        <f>'90.1 Data-SI'!J1622*Convert!$B$6/Convert!$B$5/$D1622</f>
        <v>117.50389373780681</v>
      </c>
      <c r="K1622" s="5">
        <f>'90.1 Data-SI'!K1622*Convert!$B$7/Convert!$B$5/$D1622</f>
        <v>8.3678519577151693</v>
      </c>
      <c r="L1622" s="5">
        <f>'90.1 Data-SI'!L1622*Convert!$B$6/Convert!$B$5/$D1622</f>
        <v>3.5634317862165958</v>
      </c>
      <c r="M1622" s="5">
        <f>'90.1 Data-SI'!M1622*Convert!$B$6/Convert!$B$5/$D1622</f>
        <v>69.931001741073459</v>
      </c>
      <c r="N1622" s="5">
        <f>'90.1 Data-SI'!N1622*Convert!$B$6/Convert!$B$5/$D1622</f>
        <v>6.3491589537679785</v>
      </c>
      <c r="O1622" s="5">
        <f>'90.1 Data-SI'!O1622*Convert!$B$6/Convert!$B$5/$D1622</f>
        <v>3.4232024834399521E-2</v>
      </c>
      <c r="P1622" s="5">
        <f>'90.1 Data-SI'!P1622*Convert!$B$6/Convert!$B$5/$D1622</f>
        <v>6.3149269289335779</v>
      </c>
      <c r="Q1622" s="5">
        <f>'90.1 Data-SI'!Q1622*Convert!$B$6/Convert!$B$5/$D1622</f>
        <v>0</v>
      </c>
      <c r="R1622" s="5">
        <f>'90.1 Data-SI'!R1622*Convert!$B$6/Convert!$B$5/$D1622</f>
        <v>0</v>
      </c>
      <c r="S1622" s="5">
        <f>'90.1 Data-SI'!S1622*Convert!$B$6/Convert!$B$5/$D1622</f>
        <v>13.035981806633091</v>
      </c>
      <c r="T1622" s="5">
        <f>'90.1 Data-SI'!T1622*Convert!$B$6/Convert!$B$5/$D1622</f>
        <v>6.9328864389093061</v>
      </c>
      <c r="U1622" s="5">
        <f>'90.1 Data-SI'!U1622*Convert!$B$7/Convert!$B$5/$D1622</f>
        <v>6.161619822149631</v>
      </c>
      <c r="V1622" s="5">
        <f>'90.1 Data-SI'!V1622*Convert!$B$6/Convert!$B$5/$D1622</f>
        <v>7.141681270132934</v>
      </c>
      <c r="W1622" s="5">
        <f>'90.1 Data-SI'!W1622*Convert!$B$6/Convert!$B$5/$D1622</f>
        <v>257.82334334606531</v>
      </c>
      <c r="X1622" s="5">
        <f>'90.1 Data-SI'!X1622*Convert!$B$7/Convert!$B$5/$D1622</f>
        <v>2.815462660496348</v>
      </c>
      <c r="Y1622" s="5">
        <f t="shared" si="52"/>
        <v>260.63880600656165</v>
      </c>
      <c r="Z1622" s="5">
        <f>'90.1 Data-SI'!Z1622*Convert!$B$6/Convert!$B$5/$D1622</f>
        <v>50.674730048545882</v>
      </c>
      <c r="AA1622" s="5">
        <f>'90.1 Data-SI'!AA1622*Convert!$B$6/Convert!$B$5/$D1622</f>
        <v>601.36817876344082</v>
      </c>
      <c r="AB1622" s="5">
        <f t="shared" si="53"/>
        <v>652.04290881198676</v>
      </c>
    </row>
    <row r="1623" spans="1:28" x14ac:dyDescent="0.25">
      <c r="A1623" s="95">
        <v>2007</v>
      </c>
      <c r="B1623" s="95" t="s">
        <v>57</v>
      </c>
      <c r="C1623" s="52" t="s">
        <v>3</v>
      </c>
      <c r="D1623" s="5">
        <f>VLOOKUP(B1623,SWH!$A$4:$C$19,3,FALSE)</f>
        <v>19592</v>
      </c>
      <c r="E1623" s="5">
        <f>'90.1 Data-SI'!E1623*Convert!$B$6/Convert!$B$5/$D1623</f>
        <v>0</v>
      </c>
      <c r="F1623" s="5">
        <f>'90.1 Data-SI'!F1623*Convert!$B$7/Convert!$B$5/$D1623</f>
        <v>11.902587790935078</v>
      </c>
      <c r="G1623" s="5">
        <f>'90.1 Data-SI'!G1623*Convert!$B$6/Convert!$B$5/$D1623</f>
        <v>160.71185120911028</v>
      </c>
      <c r="H1623" s="5">
        <f>'90.1 Data-SI'!H1623*Convert!$B$6/Convert!$B$5/$D1623</f>
        <v>147.95111936277846</v>
      </c>
      <c r="I1623" s="5">
        <f>'90.1 Data-SI'!I1623*Convert!$B$6/Convert!$B$5/$D1623</f>
        <v>9.7406156424390904</v>
      </c>
      <c r="J1623" s="5">
        <f>'90.1 Data-SI'!J1623*Convert!$B$6/Convert!$B$5/$D1623</f>
        <v>117.50389373780681</v>
      </c>
      <c r="K1623" s="5">
        <f>'90.1 Data-SI'!K1623*Convert!$B$7/Convert!$B$5/$D1623</f>
        <v>8.3678519577151693</v>
      </c>
      <c r="L1623" s="5">
        <f>'90.1 Data-SI'!L1623*Convert!$B$6/Convert!$B$5/$D1623</f>
        <v>3.5634317862165958</v>
      </c>
      <c r="M1623" s="5">
        <f>'90.1 Data-SI'!M1623*Convert!$B$6/Convert!$B$5/$D1623</f>
        <v>69.199097278934701</v>
      </c>
      <c r="N1623" s="5">
        <f>'90.1 Data-SI'!N1623*Convert!$B$6/Convert!$B$5/$D1623</f>
        <v>8.1232414874551981</v>
      </c>
      <c r="O1623" s="5">
        <f>'90.1 Data-SI'!O1623*Convert!$B$6/Convert!$B$5/$D1623</f>
        <v>3.4232024834399521E-2</v>
      </c>
      <c r="P1623" s="5">
        <f>'90.1 Data-SI'!P1623*Convert!$B$6/Convert!$B$5/$D1623</f>
        <v>8.0890094626207976</v>
      </c>
      <c r="Q1623" s="5">
        <f>'90.1 Data-SI'!Q1623*Convert!$B$6/Convert!$B$5/$D1623</f>
        <v>0</v>
      </c>
      <c r="R1623" s="5">
        <f>'90.1 Data-SI'!R1623*Convert!$B$6/Convert!$B$5/$D1623</f>
        <v>0</v>
      </c>
      <c r="S1623" s="5">
        <f>'90.1 Data-SI'!S1623*Convert!$B$6/Convert!$B$5/$D1623</f>
        <v>17.072681876956583</v>
      </c>
      <c r="T1623" s="5">
        <f>'90.1 Data-SI'!T1623*Convert!$B$6/Convert!$B$5/$D1623</f>
        <v>6.939172734903134</v>
      </c>
      <c r="U1623" s="5">
        <f>'90.1 Data-SI'!U1623*Convert!$B$7/Convert!$B$5/$D1623</f>
        <v>7.0238254843246679</v>
      </c>
      <c r="V1623" s="5">
        <f>'90.1 Data-SI'!V1623*Convert!$B$6/Convert!$B$5/$D1623</f>
        <v>6.7891996733360545</v>
      </c>
      <c r="W1623" s="5">
        <f>'90.1 Data-SI'!W1623*Convert!$B$6/Convert!$B$5/$D1623</f>
        <v>255.07263982762231</v>
      </c>
      <c r="X1623" s="5">
        <f>'90.1 Data-SI'!X1623*Convert!$B$7/Convert!$B$5/$D1623</f>
        <v>11.902587790935078</v>
      </c>
      <c r="Y1623" s="5">
        <f t="shared" si="52"/>
        <v>266.97522761855737</v>
      </c>
      <c r="Z1623" s="5">
        <f>'90.1 Data-SI'!Z1623*Convert!$B$6/Convert!$B$5/$D1623</f>
        <v>79.742562724014334</v>
      </c>
      <c r="AA1623" s="5">
        <f>'90.1 Data-SI'!AA1623*Convert!$B$6/Convert!$B$5/$D1623</f>
        <v>627.33731653509369</v>
      </c>
      <c r="AB1623" s="5">
        <f t="shared" si="53"/>
        <v>707.079879259108</v>
      </c>
    </row>
    <row r="1624" spans="1:28" x14ac:dyDescent="0.25">
      <c r="A1624" s="95">
        <v>2007</v>
      </c>
      <c r="B1624" s="95" t="s">
        <v>57</v>
      </c>
      <c r="C1624" s="52" t="s">
        <v>7</v>
      </c>
      <c r="D1624" s="5">
        <f>VLOOKUP(B1624,SWH!$A$4:$C$19,3,FALSE)</f>
        <v>19592</v>
      </c>
      <c r="E1624" s="5">
        <f>'90.1 Data-SI'!E1624*Convert!$B$6/Convert!$B$5/$D1624</f>
        <v>0</v>
      </c>
      <c r="F1624" s="5">
        <f>'90.1 Data-SI'!F1624*Convert!$B$7/Convert!$B$5/$D1624</f>
        <v>4.5593927226532376</v>
      </c>
      <c r="G1624" s="5">
        <f>'90.1 Data-SI'!G1624*Convert!$B$6/Convert!$B$5/$D1624</f>
        <v>115.65751880019056</v>
      </c>
      <c r="H1624" s="5">
        <f>'90.1 Data-SI'!H1624*Convert!$B$6/Convert!$B$5/$D1624</f>
        <v>147.95111936277846</v>
      </c>
      <c r="I1624" s="5">
        <f>'90.1 Data-SI'!I1624*Convert!$B$6/Convert!$B$5/$D1624</f>
        <v>9.7401666212966731</v>
      </c>
      <c r="J1624" s="5">
        <f>'90.1 Data-SI'!J1624*Convert!$B$6/Convert!$B$5/$D1624</f>
        <v>117.50389373780681</v>
      </c>
      <c r="K1624" s="5">
        <f>'90.1 Data-SI'!K1624*Convert!$B$7/Convert!$B$5/$D1624</f>
        <v>8.3678519577151693</v>
      </c>
      <c r="L1624" s="5">
        <f>'90.1 Data-SI'!L1624*Convert!$B$6/Convert!$B$5/$D1624</f>
        <v>3.5634317862165958</v>
      </c>
      <c r="M1624" s="5">
        <f>'90.1 Data-SI'!M1624*Convert!$B$6/Convert!$B$5/$D1624</f>
        <v>67.336108559049038</v>
      </c>
      <c r="N1624" s="5">
        <f>'90.1 Data-SI'!N1624*Convert!$B$6/Convert!$B$5/$D1624</f>
        <v>4.6199785343223994</v>
      </c>
      <c r="O1624" s="5">
        <f>'90.1 Data-SI'!O1624*Convert!$B$6/Convert!$B$5/$D1624</f>
        <v>3.4232024834399521E-2</v>
      </c>
      <c r="P1624" s="5">
        <f>'90.1 Data-SI'!P1624*Convert!$B$6/Convert!$B$5/$D1624</f>
        <v>4.5857465094879997</v>
      </c>
      <c r="Q1624" s="5">
        <f>'90.1 Data-SI'!Q1624*Convert!$B$6/Convert!$B$5/$D1624</f>
        <v>0</v>
      </c>
      <c r="R1624" s="5">
        <f>'90.1 Data-SI'!R1624*Convert!$B$6/Convert!$B$5/$D1624</f>
        <v>0</v>
      </c>
      <c r="S1624" s="5">
        <f>'90.1 Data-SI'!S1624*Convert!$B$6/Convert!$B$5/$D1624</f>
        <v>7.9171407830860661</v>
      </c>
      <c r="T1624" s="5">
        <f>'90.1 Data-SI'!T1624*Convert!$B$6/Convert!$B$5/$D1624</f>
        <v>6.9333354600517216</v>
      </c>
      <c r="U1624" s="5">
        <f>'90.1 Data-SI'!U1624*Convert!$B$7/Convert!$B$5/$D1624</f>
        <v>6.777305362733089</v>
      </c>
      <c r="V1624" s="5">
        <f>'90.1 Data-SI'!V1624*Convert!$B$6/Convert!$B$5/$D1624</f>
        <v>7.1080046844517035</v>
      </c>
      <c r="W1624" s="5">
        <f>'90.1 Data-SI'!W1624*Convert!$B$6/Convert!$B$5/$D1624</f>
        <v>195.49651465181367</v>
      </c>
      <c r="X1624" s="5">
        <f>'90.1 Data-SI'!X1624*Convert!$B$7/Convert!$B$5/$D1624</f>
        <v>4.5593927226532376</v>
      </c>
      <c r="Y1624" s="5">
        <f t="shared" si="52"/>
        <v>200.0559073744669</v>
      </c>
      <c r="Z1624" s="5">
        <f>'90.1 Data-SI'!Z1624*Convert!$B$6/Convert!$B$5/$D1624</f>
        <v>57.568102626922553</v>
      </c>
      <c r="AA1624" s="5">
        <f>'90.1 Data-SI'!AA1624*Convert!$B$6/Convert!$B$5/$D1624</f>
        <v>545.89880095617264</v>
      </c>
      <c r="AB1624" s="5">
        <f t="shared" si="53"/>
        <v>603.46690358309525</v>
      </c>
    </row>
    <row r="1625" spans="1:28" x14ac:dyDescent="0.25">
      <c r="A1625" s="95">
        <v>2007</v>
      </c>
      <c r="B1625" s="95" t="s">
        <v>57</v>
      </c>
      <c r="C1625" s="52" t="s">
        <v>17</v>
      </c>
      <c r="D1625" s="5">
        <f>VLOOKUP(B1625,SWH!$A$4:$C$19,3,FALSE)</f>
        <v>19592</v>
      </c>
      <c r="E1625" s="5">
        <f>'90.1 Data-SI'!E1625*Convert!$B$6/Convert!$B$5/$D1625</f>
        <v>0</v>
      </c>
      <c r="F1625" s="5">
        <f>'90.1 Data-SI'!F1625*Convert!$B$7/Convert!$B$5/$D1625</f>
        <v>3.5628612585635864</v>
      </c>
      <c r="G1625" s="5">
        <f>'90.1 Data-SI'!G1625*Convert!$B$6/Convert!$B$5/$D1625</f>
        <v>95.826949066512412</v>
      </c>
      <c r="H1625" s="5">
        <f>'90.1 Data-SI'!H1625*Convert!$B$6/Convert!$B$5/$D1625</f>
        <v>147.95111936277846</v>
      </c>
      <c r="I1625" s="5">
        <f>'90.1 Data-SI'!I1625*Convert!$B$6/Convert!$B$5/$D1625</f>
        <v>9.738819557869423</v>
      </c>
      <c r="J1625" s="5">
        <f>'90.1 Data-SI'!J1625*Convert!$B$6/Convert!$B$5/$D1625</f>
        <v>117.50389373780681</v>
      </c>
      <c r="K1625" s="5">
        <f>'90.1 Data-SI'!K1625*Convert!$B$7/Convert!$B$5/$D1625</f>
        <v>8.3678519577151693</v>
      </c>
      <c r="L1625" s="5">
        <f>'90.1 Data-SI'!L1625*Convert!$B$6/Convert!$B$5/$D1625</f>
        <v>3.5634317862165958</v>
      </c>
      <c r="M1625" s="5">
        <f>'90.1 Data-SI'!M1625*Convert!$B$6/Convert!$B$5/$D1625</f>
        <v>64.219452809536776</v>
      </c>
      <c r="N1625" s="5">
        <f>'90.1 Data-SI'!N1625*Convert!$B$6/Convert!$B$5/$D1625</f>
        <v>4.9711130676920279</v>
      </c>
      <c r="O1625" s="5">
        <f>'90.1 Data-SI'!O1625*Convert!$B$6/Convert!$B$5/$D1625</f>
        <v>3.4232024834399521E-2</v>
      </c>
      <c r="P1625" s="5">
        <f>'90.1 Data-SI'!P1625*Convert!$B$6/Convert!$B$5/$D1625</f>
        <v>4.9368810428576282</v>
      </c>
      <c r="Q1625" s="5">
        <f>'90.1 Data-SI'!Q1625*Convert!$B$6/Convert!$B$5/$D1625</f>
        <v>0</v>
      </c>
      <c r="R1625" s="5">
        <f>'90.1 Data-SI'!R1625*Convert!$B$6/Convert!$B$5/$D1625</f>
        <v>0</v>
      </c>
      <c r="S1625" s="5">
        <f>'90.1 Data-SI'!S1625*Convert!$B$6/Convert!$B$5/$D1625</f>
        <v>0</v>
      </c>
      <c r="T1625" s="5">
        <f>'90.1 Data-SI'!T1625*Convert!$B$6/Convert!$B$5/$D1625</f>
        <v>6.9396217560455522</v>
      </c>
      <c r="U1625" s="5">
        <f>'90.1 Data-SI'!U1625*Convert!$B$7/Convert!$B$5/$D1625</f>
        <v>6.9658840342997159</v>
      </c>
      <c r="V1625" s="5">
        <f>'90.1 Data-SI'!V1625*Convert!$B$6/Convert!$B$5/$D1625</f>
        <v>6.8165899630234561</v>
      </c>
      <c r="W1625" s="5">
        <f>'90.1 Data-SI'!W1625*Convert!$B$6/Convert!$B$5/$D1625</f>
        <v>164.98328291890681</v>
      </c>
      <c r="X1625" s="5">
        <f>'90.1 Data-SI'!X1625*Convert!$B$7/Convert!$B$5/$D1625</f>
        <v>3.5628612585635864</v>
      </c>
      <c r="Y1625" s="5">
        <f t="shared" si="52"/>
        <v>168.54614417747041</v>
      </c>
      <c r="Z1625" s="5">
        <f>'90.1 Data-SI'!Z1625*Convert!$B$6/Convert!$B$5/$D1625</f>
        <v>55.208047502381923</v>
      </c>
      <c r="AA1625" s="5">
        <f>'90.1 Data-SI'!AA1625*Convert!$B$6/Convert!$B$5/$D1625</f>
        <v>512.73858958872108</v>
      </c>
      <c r="AB1625" s="5">
        <f t="shared" si="53"/>
        <v>567.94663709110296</v>
      </c>
    </row>
    <row r="1626" spans="1:28" x14ac:dyDescent="0.25">
      <c r="A1626" s="95">
        <v>2007</v>
      </c>
      <c r="B1626" s="95" t="s">
        <v>57</v>
      </c>
      <c r="C1626" s="52" t="s">
        <v>14</v>
      </c>
      <c r="D1626" s="5">
        <f>VLOOKUP(B1626,SWH!$A$4:$C$19,3,FALSE)</f>
        <v>19592</v>
      </c>
      <c r="E1626" s="5">
        <f>'90.1 Data-SI'!E1626*Convert!$B$6/Convert!$B$5/$D1626</f>
        <v>0</v>
      </c>
      <c r="F1626" s="5">
        <f>'90.1 Data-SI'!F1626*Convert!$B$7/Convert!$B$5/$D1626</f>
        <v>26.047678757769614</v>
      </c>
      <c r="G1626" s="5">
        <f>'90.1 Data-SI'!G1626*Convert!$B$6/Convert!$B$5/$D1626</f>
        <v>110.71244895875867</v>
      </c>
      <c r="H1626" s="5">
        <f>'90.1 Data-SI'!H1626*Convert!$B$6/Convert!$B$5/$D1626</f>
        <v>147.95111936277846</v>
      </c>
      <c r="I1626" s="5">
        <f>'90.1 Data-SI'!I1626*Convert!$B$6/Convert!$B$5/$D1626</f>
        <v>9.7257979447393481</v>
      </c>
      <c r="J1626" s="5">
        <f>'90.1 Data-SI'!J1626*Convert!$B$6/Convert!$B$5/$D1626</f>
        <v>117.50389373780681</v>
      </c>
      <c r="K1626" s="5">
        <f>'90.1 Data-SI'!K1626*Convert!$B$7/Convert!$B$5/$D1626</f>
        <v>8.3678519577151693</v>
      </c>
      <c r="L1626" s="5">
        <f>'90.1 Data-SI'!L1626*Convert!$B$6/Convert!$B$5/$D1626</f>
        <v>3.5634317862165958</v>
      </c>
      <c r="M1626" s="5">
        <f>'90.1 Data-SI'!M1626*Convert!$B$6/Convert!$B$5/$D1626</f>
        <v>66.378795483417264</v>
      </c>
      <c r="N1626" s="5">
        <f>'90.1 Data-SI'!N1626*Convert!$B$6/Convert!$B$5/$D1626</f>
        <v>5.9167515936209796</v>
      </c>
      <c r="O1626" s="5">
        <f>'90.1 Data-SI'!O1626*Convert!$B$6/Convert!$B$5/$D1626</f>
        <v>3.4232024834399521E-2</v>
      </c>
      <c r="P1626" s="5">
        <f>'90.1 Data-SI'!P1626*Convert!$B$6/Convert!$B$5/$D1626</f>
        <v>5.8825195687865799</v>
      </c>
      <c r="Q1626" s="5">
        <f>'90.1 Data-SI'!Q1626*Convert!$B$6/Convert!$B$5/$D1626</f>
        <v>0</v>
      </c>
      <c r="R1626" s="5">
        <f>'90.1 Data-SI'!R1626*Convert!$B$6/Convert!$B$5/$D1626</f>
        <v>0</v>
      </c>
      <c r="S1626" s="5">
        <f>'90.1 Data-SI'!S1626*Convert!$B$6/Convert!$B$5/$D1626</f>
        <v>16.322816569121184</v>
      </c>
      <c r="T1626" s="5">
        <f>'90.1 Data-SI'!T1626*Convert!$B$6/Convert!$B$5/$D1626</f>
        <v>6.9396217560455522</v>
      </c>
      <c r="U1626" s="5">
        <f>'90.1 Data-SI'!U1626*Convert!$B$7/Convert!$B$5/$D1626</f>
        <v>7.7046759448300914</v>
      </c>
      <c r="V1626" s="5">
        <f>'90.1 Data-SI'!V1626*Convert!$B$6/Convert!$B$5/$D1626</f>
        <v>6.7460936436640813</v>
      </c>
      <c r="W1626" s="5">
        <f>'90.1 Data-SI'!W1626*Convert!$B$6/Convert!$B$5/$D1626</f>
        <v>199.29658058008368</v>
      </c>
      <c r="X1626" s="5">
        <f>'90.1 Data-SI'!X1626*Convert!$B$7/Convert!$B$5/$D1626</f>
        <v>26.047678757769614</v>
      </c>
      <c r="Y1626" s="5">
        <f t="shared" si="52"/>
        <v>225.34425933785329</v>
      </c>
      <c r="Z1626" s="5">
        <f>'90.1 Data-SI'!Z1626*Convert!$B$6/Convert!$B$5/$D1626</f>
        <v>123.05828526949774</v>
      </c>
      <c r="AA1626" s="5">
        <f>'90.1 Data-SI'!AA1626*Convert!$B$6/Convert!$B$5/$D1626</f>
        <v>614.81860708452427</v>
      </c>
      <c r="AB1626" s="5">
        <f t="shared" si="53"/>
        <v>737.87689235402206</v>
      </c>
    </row>
    <row r="1627" spans="1:28" x14ac:dyDescent="0.25">
      <c r="A1627" s="95">
        <v>2007</v>
      </c>
      <c r="B1627" s="95" t="s">
        <v>57</v>
      </c>
      <c r="C1627" s="52" t="s">
        <v>2</v>
      </c>
      <c r="D1627" s="5">
        <f>VLOOKUP(B1627,SWH!$A$4:$C$19,3,FALSE)</f>
        <v>19592</v>
      </c>
      <c r="E1627" s="5">
        <f>'90.1 Data-SI'!E1627*Convert!$B$6/Convert!$B$5/$D1627</f>
        <v>0</v>
      </c>
      <c r="F1627" s="5">
        <f>'90.1 Data-SI'!F1627*Convert!$B$7/Convert!$B$5/$D1627</f>
        <v>13.415674198085389</v>
      </c>
      <c r="G1627" s="5">
        <f>'90.1 Data-SI'!G1627*Convert!$B$6/Convert!$B$5/$D1627</f>
        <v>92.595343904541522</v>
      </c>
      <c r="H1627" s="5">
        <f>'90.1 Data-SI'!H1627*Convert!$B$6/Convert!$B$5/$D1627</f>
        <v>147.95111936277846</v>
      </c>
      <c r="I1627" s="5">
        <f>'90.1 Data-SI'!I1627*Convert!$B$6/Convert!$B$5/$D1627</f>
        <v>9.7329822830180106</v>
      </c>
      <c r="J1627" s="5">
        <f>'90.1 Data-SI'!J1627*Convert!$B$6/Convert!$B$5/$D1627</f>
        <v>117.50389373780681</v>
      </c>
      <c r="K1627" s="5">
        <f>'90.1 Data-SI'!K1627*Convert!$B$7/Convert!$B$5/$D1627</f>
        <v>8.3678519577151693</v>
      </c>
      <c r="L1627" s="5">
        <f>'90.1 Data-SI'!L1627*Convert!$B$6/Convert!$B$5/$D1627</f>
        <v>3.5634317862165958</v>
      </c>
      <c r="M1627" s="5">
        <f>'90.1 Data-SI'!M1627*Convert!$B$6/Convert!$B$5/$D1627</f>
        <v>79.759625527426152</v>
      </c>
      <c r="N1627" s="5">
        <f>'90.1 Data-SI'!N1627*Convert!$B$6/Convert!$B$5/$D1627</f>
        <v>4.6473688240098001</v>
      </c>
      <c r="O1627" s="5">
        <f>'90.1 Data-SI'!O1627*Convert!$B$6/Convert!$B$5/$D1627</f>
        <v>3.4232024834399521E-2</v>
      </c>
      <c r="P1627" s="5">
        <f>'90.1 Data-SI'!P1627*Convert!$B$6/Convert!$B$5/$D1627</f>
        <v>4.6131367991754004</v>
      </c>
      <c r="Q1627" s="5">
        <f>'90.1 Data-SI'!Q1627*Convert!$B$6/Convert!$B$5/$D1627</f>
        <v>0</v>
      </c>
      <c r="R1627" s="5">
        <f>'90.1 Data-SI'!R1627*Convert!$B$6/Convert!$B$5/$D1627</f>
        <v>0</v>
      </c>
      <c r="S1627" s="5">
        <f>'90.1 Data-SI'!S1627*Convert!$B$6/Convert!$B$5/$D1627</f>
        <v>7.6194397656639898</v>
      </c>
      <c r="T1627" s="5">
        <f>'90.1 Data-SI'!T1627*Convert!$B$6/Convert!$B$5/$D1627</f>
        <v>6.9400707771879677</v>
      </c>
      <c r="U1627" s="5">
        <f>'90.1 Data-SI'!U1627*Convert!$B$7/Convert!$B$5/$D1627</f>
        <v>7.5039556962025316</v>
      </c>
      <c r="V1627" s="5">
        <f>'90.1 Data-SI'!V1627*Convert!$B$6/Convert!$B$5/$D1627</f>
        <v>6.6967013179982748</v>
      </c>
      <c r="W1627" s="5">
        <f>'90.1 Data-SI'!W1627*Convert!$B$6/Convert!$B$5/$D1627</f>
        <v>184.58754599680708</v>
      </c>
      <c r="X1627" s="5">
        <f>'90.1 Data-SI'!X1627*Convert!$B$7/Convert!$B$5/$D1627</f>
        <v>13.415674198085389</v>
      </c>
      <c r="Y1627" s="5">
        <f t="shared" si="52"/>
        <v>198.00322019489246</v>
      </c>
      <c r="Z1627" s="5">
        <f>'90.1 Data-SI'!Z1627*Convert!$B$6/Convert!$B$5/$D1627</f>
        <v>85.56636694115511</v>
      </c>
      <c r="AA1627" s="5">
        <f>'90.1 Data-SI'!AA1627*Convert!$B$6/Convert!$B$5/$D1627</f>
        <v>562.57679324894502</v>
      </c>
      <c r="AB1627" s="5">
        <f t="shared" si="53"/>
        <v>648.14316019010016</v>
      </c>
    </row>
    <row r="1628" spans="1:28" x14ac:dyDescent="0.25">
      <c r="A1628" s="95">
        <v>2007</v>
      </c>
      <c r="B1628" s="95" t="s">
        <v>57</v>
      </c>
      <c r="C1628" s="52" t="s">
        <v>18</v>
      </c>
      <c r="D1628" s="5">
        <f>VLOOKUP(B1628,SWH!$A$4:$C$19,3,FALSE)</f>
        <v>19592</v>
      </c>
      <c r="E1628" s="5">
        <f>'90.1 Data-SI'!E1628*Convert!$B$6/Convert!$B$5/$D1628</f>
        <v>0</v>
      </c>
      <c r="F1628" s="5">
        <f>'90.1 Data-SI'!F1628*Convert!$B$7/Convert!$B$5/$D1628</f>
        <v>16.466591239054491</v>
      </c>
      <c r="G1628" s="5">
        <f>'90.1 Data-SI'!G1628*Convert!$B$6/Convert!$B$5/$D1628</f>
        <v>40.065258495531054</v>
      </c>
      <c r="H1628" s="5">
        <f>'90.1 Data-SI'!H1628*Convert!$B$6/Convert!$B$5/$D1628</f>
        <v>147.95111936277846</v>
      </c>
      <c r="I1628" s="5">
        <f>'90.1 Data-SI'!I1628*Convert!$B$6/Convert!$B$5/$D1628</f>
        <v>9.7145724161789389</v>
      </c>
      <c r="J1628" s="5">
        <f>'90.1 Data-SI'!J1628*Convert!$B$6/Convert!$B$5/$D1628</f>
        <v>117.50389373780681</v>
      </c>
      <c r="K1628" s="5">
        <f>'90.1 Data-SI'!K1628*Convert!$B$7/Convert!$B$5/$D1628</f>
        <v>8.3678519577151693</v>
      </c>
      <c r="L1628" s="5">
        <f>'90.1 Data-SI'!L1628*Convert!$B$6/Convert!$B$5/$D1628</f>
        <v>3.5634317862165958</v>
      </c>
      <c r="M1628" s="5">
        <f>'90.1 Data-SI'!M1628*Convert!$B$6/Convert!$B$5/$D1628</f>
        <v>60.463839974365946</v>
      </c>
      <c r="N1628" s="5">
        <f>'90.1 Data-SI'!N1628*Convert!$B$6/Convert!$B$5/$D1628</f>
        <v>2.691432727643936</v>
      </c>
      <c r="O1628" s="5">
        <f>'90.1 Data-SI'!O1628*Convert!$B$6/Convert!$B$5/$D1628</f>
        <v>3.4232024834399521E-2</v>
      </c>
      <c r="P1628" s="5">
        <f>'90.1 Data-SI'!P1628*Convert!$B$6/Convert!$B$5/$D1628</f>
        <v>2.6572007028095364</v>
      </c>
      <c r="Q1628" s="5">
        <f>'90.1 Data-SI'!Q1628*Convert!$B$6/Convert!$B$5/$D1628</f>
        <v>0</v>
      </c>
      <c r="R1628" s="5">
        <f>'90.1 Data-SI'!R1628*Convert!$B$6/Convert!$B$5/$D1628</f>
        <v>0</v>
      </c>
      <c r="S1628" s="5">
        <f>'90.1 Data-SI'!S1628*Convert!$B$6/Convert!$B$5/$D1628</f>
        <v>9.5659464180391094</v>
      </c>
      <c r="T1628" s="5">
        <f>'90.1 Data-SI'!T1628*Convert!$B$6/Convert!$B$5/$D1628</f>
        <v>6.9396217560455522</v>
      </c>
      <c r="U1628" s="5">
        <f>'90.1 Data-SI'!U1628*Convert!$B$7/Convert!$B$5/$D1628</f>
        <v>7.8071877410280859</v>
      </c>
      <c r="V1628" s="5">
        <f>'90.1 Data-SI'!V1628*Convert!$B$6/Convert!$B$5/$D1628</f>
        <v>6.7276837768250086</v>
      </c>
      <c r="W1628" s="5">
        <f>'90.1 Data-SI'!W1628*Convert!$B$6/Convert!$B$5/$D1628</f>
        <v>112.75224559074566</v>
      </c>
      <c r="X1628" s="5">
        <f>'90.1 Data-SI'!X1628*Convert!$B$7/Convert!$B$5/$D1628</f>
        <v>16.466591239054491</v>
      </c>
      <c r="Y1628" s="5">
        <f t="shared" si="52"/>
        <v>129.21883682980015</v>
      </c>
      <c r="Z1628" s="5">
        <f>'90.1 Data-SI'!Z1628*Convert!$B$6/Convert!$B$5/$D1628</f>
        <v>95.365355332108336</v>
      </c>
      <c r="AA1628" s="5">
        <f>'90.1 Data-SI'!AA1628*Convert!$B$6/Convert!$B$5/$D1628</f>
        <v>500.55170676239743</v>
      </c>
      <c r="AB1628" s="5">
        <f t="shared" si="53"/>
        <v>595.91706209450581</v>
      </c>
    </row>
    <row r="1629" spans="1:28" x14ac:dyDescent="0.25">
      <c r="A1629" s="95">
        <v>2007</v>
      </c>
      <c r="B1629" s="95" t="s">
        <v>57</v>
      </c>
      <c r="C1629" s="52" t="s">
        <v>4</v>
      </c>
      <c r="D1629" s="5">
        <f>VLOOKUP(B1629,SWH!$A$4:$C$19,3,FALSE)</f>
        <v>19592</v>
      </c>
      <c r="E1629" s="5">
        <f>'90.1 Data-SI'!E1629*Convert!$B$6/Convert!$B$5/$D1629</f>
        <v>0</v>
      </c>
      <c r="F1629" s="5">
        <f>'90.1 Data-SI'!F1629*Convert!$B$7/Convert!$B$5/$D1629</f>
        <v>39.676522163241238</v>
      </c>
      <c r="G1629" s="5">
        <f>'90.1 Data-SI'!G1629*Convert!$B$6/Convert!$B$5/$D1629</f>
        <v>69.540353347171191</v>
      </c>
      <c r="H1629" s="5">
        <f>'90.1 Data-SI'!H1629*Convert!$B$6/Convert!$B$5/$D1629</f>
        <v>147.95111936277846</v>
      </c>
      <c r="I1629" s="5">
        <f>'90.1 Data-SI'!I1629*Convert!$B$6/Convert!$B$5/$D1629</f>
        <v>9.7284920715938465</v>
      </c>
      <c r="J1629" s="5">
        <f>'90.1 Data-SI'!J1629*Convert!$B$6/Convert!$B$5/$D1629</f>
        <v>117.50389373780681</v>
      </c>
      <c r="K1629" s="5">
        <f>'90.1 Data-SI'!K1629*Convert!$B$7/Convert!$B$5/$D1629</f>
        <v>8.3678519577151693</v>
      </c>
      <c r="L1629" s="5">
        <f>'90.1 Data-SI'!L1629*Convert!$B$6/Convert!$B$5/$D1629</f>
        <v>3.5634317862165958</v>
      </c>
      <c r="M1629" s="5">
        <f>'90.1 Data-SI'!M1629*Convert!$B$6/Convert!$B$5/$D1629</f>
        <v>66.32715805203938</v>
      </c>
      <c r="N1629" s="5">
        <f>'90.1 Data-SI'!N1629*Convert!$B$6/Convert!$B$5/$D1629</f>
        <v>4.1444651445034255</v>
      </c>
      <c r="O1629" s="5">
        <f>'90.1 Data-SI'!O1629*Convert!$B$6/Convert!$B$5/$D1629</f>
        <v>3.4232024834399521E-2</v>
      </c>
      <c r="P1629" s="5">
        <f>'90.1 Data-SI'!P1629*Convert!$B$6/Convert!$B$5/$D1629</f>
        <v>4.1102331196690258</v>
      </c>
      <c r="Q1629" s="5">
        <f>'90.1 Data-SI'!Q1629*Convert!$B$6/Convert!$B$5/$D1629</f>
        <v>0</v>
      </c>
      <c r="R1629" s="5">
        <f>'90.1 Data-SI'!R1629*Convert!$B$6/Convert!$B$5/$D1629</f>
        <v>0</v>
      </c>
      <c r="S1629" s="5">
        <f>'90.1 Data-SI'!S1629*Convert!$B$6/Convert!$B$5/$D1629</f>
        <v>11.093965365682136</v>
      </c>
      <c r="T1629" s="5">
        <f>'90.1 Data-SI'!T1629*Convert!$B$6/Convert!$B$5/$D1629</f>
        <v>6.9396217560455522</v>
      </c>
      <c r="U1629" s="5">
        <f>'90.1 Data-SI'!U1629*Convert!$B$7/Convert!$B$5/$D1629</f>
        <v>8.2647253981216835</v>
      </c>
      <c r="V1629" s="5">
        <f>'90.1 Data-SI'!V1629*Convert!$B$6/Convert!$B$5/$D1629</f>
        <v>6.7101719522707679</v>
      </c>
      <c r="W1629" s="5">
        <f>'90.1 Data-SI'!W1629*Convert!$B$6/Convert!$B$5/$D1629</f>
        <v>151.07170988456173</v>
      </c>
      <c r="X1629" s="5">
        <f>'90.1 Data-SI'!X1629*Convert!$B$7/Convert!$B$5/$D1629</f>
        <v>39.676522163241238</v>
      </c>
      <c r="Y1629" s="5">
        <f t="shared" si="52"/>
        <v>190.74823204780296</v>
      </c>
      <c r="Z1629" s="5">
        <f>'90.1 Data-SI'!Z1629*Convert!$B$6/Convert!$B$5/$D1629</f>
        <v>164.51191713738035</v>
      </c>
      <c r="AA1629" s="5">
        <f>'90.1 Data-SI'!AA1629*Convert!$B$6/Convert!$B$5/$D1629</f>
        <v>608.01458971348836</v>
      </c>
      <c r="AB1629" s="5">
        <f t="shared" si="53"/>
        <v>772.52650685086871</v>
      </c>
    </row>
    <row r="1630" spans="1:28" x14ac:dyDescent="0.25">
      <c r="A1630" s="95">
        <v>2007</v>
      </c>
      <c r="B1630" s="95" t="s">
        <v>57</v>
      </c>
      <c r="C1630" s="52" t="s">
        <v>5</v>
      </c>
      <c r="D1630" s="5">
        <f>VLOOKUP(B1630,SWH!$A$4:$C$19,3,FALSE)</f>
        <v>19592</v>
      </c>
      <c r="E1630" s="5">
        <f>'90.1 Data-SI'!E1630*Convert!$B$6/Convert!$B$5/$D1630</f>
        <v>0</v>
      </c>
      <c r="F1630" s="5">
        <f>'90.1 Data-SI'!F1630*Convert!$B$7/Convert!$B$5/$D1630</f>
        <v>22.232918197903906</v>
      </c>
      <c r="G1630" s="5">
        <f>'90.1 Data-SI'!G1630*Convert!$B$6/Convert!$B$5/$D1630</f>
        <v>77.527541428474194</v>
      </c>
      <c r="H1630" s="5">
        <f>'90.1 Data-SI'!H1630*Convert!$B$6/Convert!$B$5/$D1630</f>
        <v>147.95111936277846</v>
      </c>
      <c r="I1630" s="5">
        <f>'90.1 Data-SI'!I1630*Convert!$B$6/Convert!$B$5/$D1630</f>
        <v>9.7289410927362638</v>
      </c>
      <c r="J1630" s="5">
        <f>'90.1 Data-SI'!J1630*Convert!$B$6/Convert!$B$5/$D1630</f>
        <v>117.50389373780681</v>
      </c>
      <c r="K1630" s="5">
        <f>'90.1 Data-SI'!K1630*Convert!$B$7/Convert!$B$5/$D1630</f>
        <v>8.3678519577151693</v>
      </c>
      <c r="L1630" s="5">
        <f>'90.1 Data-SI'!L1630*Convert!$B$6/Convert!$B$5/$D1630</f>
        <v>3.5634317862165958</v>
      </c>
      <c r="M1630" s="5">
        <f>'90.1 Data-SI'!M1630*Convert!$B$6/Convert!$B$5/$D1630</f>
        <v>77.814465938478293</v>
      </c>
      <c r="N1630" s="5">
        <f>'90.1 Data-SI'!N1630*Convert!$B$6/Convert!$B$5/$D1630</f>
        <v>3.7111597420715943</v>
      </c>
      <c r="O1630" s="5">
        <f>'90.1 Data-SI'!O1630*Convert!$B$6/Convert!$B$5/$D1630</f>
        <v>3.4232024834399521E-2</v>
      </c>
      <c r="P1630" s="5">
        <f>'90.1 Data-SI'!P1630*Convert!$B$6/Convert!$B$5/$D1630</f>
        <v>3.6769277172371941</v>
      </c>
      <c r="Q1630" s="5">
        <f>'90.1 Data-SI'!Q1630*Convert!$B$6/Convert!$B$5/$D1630</f>
        <v>0</v>
      </c>
      <c r="R1630" s="5">
        <f>'90.1 Data-SI'!R1630*Convert!$B$6/Convert!$B$5/$D1630</f>
        <v>0</v>
      </c>
      <c r="S1630" s="5">
        <f>'90.1 Data-SI'!S1630*Convert!$B$6/Convert!$B$5/$D1630</f>
        <v>12.57393905108661</v>
      </c>
      <c r="T1630" s="5">
        <f>'90.1 Data-SI'!T1630*Convert!$B$6/Convert!$B$5/$D1630</f>
        <v>6.9396217560455522</v>
      </c>
      <c r="U1630" s="5">
        <f>'90.1 Data-SI'!U1630*Convert!$B$7/Convert!$B$5/$D1630</f>
        <v>8.089671521255843</v>
      </c>
      <c r="V1630" s="5">
        <f>'90.1 Data-SI'!V1630*Convert!$B$6/Convert!$B$5/$D1630</f>
        <v>6.6940071911437791</v>
      </c>
      <c r="W1630" s="5">
        <f>'90.1 Data-SI'!W1630*Convert!$B$6/Convert!$B$5/$D1630</f>
        <v>171.59287413527628</v>
      </c>
      <c r="X1630" s="5">
        <f>'90.1 Data-SI'!X1630*Convert!$B$7/Convert!$B$5/$D1630</f>
        <v>22.232918197903906</v>
      </c>
      <c r="Y1630" s="5">
        <f t="shared" si="52"/>
        <v>193.82579233318017</v>
      </c>
      <c r="Z1630" s="5">
        <f>'90.1 Data-SI'!Z1630*Convert!$B$6/Convert!$B$5/$D1630</f>
        <v>113.0370314130484</v>
      </c>
      <c r="AA1630" s="5">
        <f>'90.1 Data-SI'!AA1630*Convert!$B$6/Convert!$B$5/$D1630</f>
        <v>577.04515249988651</v>
      </c>
      <c r="AB1630" s="5">
        <f t="shared" si="53"/>
        <v>690.08218391293485</v>
      </c>
    </row>
    <row r="1631" spans="1:28" x14ac:dyDescent="0.25">
      <c r="A1631" s="95">
        <v>2007</v>
      </c>
      <c r="B1631" s="95" t="s">
        <v>57</v>
      </c>
      <c r="C1631" s="52" t="s">
        <v>15</v>
      </c>
      <c r="D1631" s="5">
        <f>VLOOKUP(B1631,SWH!$A$4:$C$19,3,FALSE)</f>
        <v>19592</v>
      </c>
      <c r="E1631" s="5">
        <f>'90.1 Data-SI'!E1631*Convert!$B$6/Convert!$B$5/$D1631</f>
        <v>0</v>
      </c>
      <c r="F1631" s="5">
        <f>'90.1 Data-SI'!F1631*Convert!$B$7/Convert!$B$5/$D1631</f>
        <v>17.017111859715989</v>
      </c>
      <c r="G1631" s="5">
        <f>'90.1 Data-SI'!G1631*Convert!$B$6/Convert!$B$5/$D1631</f>
        <v>23.696192748740984</v>
      </c>
      <c r="H1631" s="5">
        <f>'90.1 Data-SI'!H1631*Convert!$B$6/Convert!$B$5/$D1631</f>
        <v>147.95111936277846</v>
      </c>
      <c r="I1631" s="5">
        <f>'90.1 Data-SI'!I1631*Convert!$B$6/Convert!$B$5/$D1631</f>
        <v>9.7136743738941078</v>
      </c>
      <c r="J1631" s="5">
        <f>'90.1 Data-SI'!J1631*Convert!$B$6/Convert!$B$5/$D1631</f>
        <v>117.50389373780681</v>
      </c>
      <c r="K1631" s="5">
        <f>'90.1 Data-SI'!K1631*Convert!$B$7/Convert!$B$5/$D1631</f>
        <v>8.3678519577151693</v>
      </c>
      <c r="L1631" s="5">
        <f>'90.1 Data-SI'!L1631*Convert!$B$6/Convert!$B$5/$D1631</f>
        <v>3.5634317862165958</v>
      </c>
      <c r="M1631" s="5">
        <f>'90.1 Data-SI'!M1631*Convert!$B$6/Convert!$B$5/$D1631</f>
        <v>57.243011319813064</v>
      </c>
      <c r="N1631" s="5">
        <f>'90.1 Data-SI'!N1631*Convert!$B$6/Convert!$B$5/$D1631</f>
        <v>1.7431000748604872</v>
      </c>
      <c r="O1631" s="5">
        <f>'90.1 Data-SI'!O1631*Convert!$B$6/Convert!$B$5/$D1631</f>
        <v>3.4232024834399521E-2</v>
      </c>
      <c r="P1631" s="5">
        <f>'90.1 Data-SI'!P1631*Convert!$B$6/Convert!$B$5/$D1631</f>
        <v>1.7088680500260878</v>
      </c>
      <c r="Q1631" s="5">
        <f>'90.1 Data-SI'!Q1631*Convert!$B$6/Convert!$B$5/$D1631</f>
        <v>0</v>
      </c>
      <c r="R1631" s="5">
        <f>'90.1 Data-SI'!R1631*Convert!$B$6/Convert!$B$5/$D1631</f>
        <v>0</v>
      </c>
      <c r="S1631" s="5">
        <f>'90.1 Data-SI'!S1631*Convert!$B$6/Convert!$B$5/$D1631</f>
        <v>7.2382208157524612</v>
      </c>
      <c r="T1631" s="5">
        <f>'90.1 Data-SI'!T1631*Convert!$B$6/Convert!$B$5/$D1631</f>
        <v>6.9396217560455522</v>
      </c>
      <c r="U1631" s="5">
        <f>'90.1 Data-SI'!U1631*Convert!$B$7/Convert!$B$5/$D1631</f>
        <v>8.1061164420852041</v>
      </c>
      <c r="V1631" s="5">
        <f>'90.1 Data-SI'!V1631*Convert!$B$6/Convert!$B$5/$D1631</f>
        <v>6.7173562905494304</v>
      </c>
      <c r="W1631" s="5">
        <f>'90.1 Data-SI'!W1631*Convert!$B$6/Convert!$B$5/$D1631</f>
        <v>89.886292934332616</v>
      </c>
      <c r="X1631" s="5">
        <f>'90.1 Data-SI'!X1631*Convert!$B$7/Convert!$B$5/$D1631</f>
        <v>17.017111859715989</v>
      </c>
      <c r="Y1631" s="5">
        <f t="shared" si="52"/>
        <v>106.90340479404861</v>
      </c>
      <c r="Z1631" s="5">
        <f>'90.1 Data-SI'!Z1631*Convert!$B$6/Convert!$B$5/$D1631</f>
        <v>97.847095186243806</v>
      </c>
      <c r="AA1631" s="5">
        <f>'90.1 Data-SI'!AA1631*Convert!$B$6/Convert!$B$5/$D1631</f>
        <v>480.1562684315594</v>
      </c>
      <c r="AB1631" s="5">
        <f t="shared" si="53"/>
        <v>578.00336361780319</v>
      </c>
    </row>
    <row r="1632" spans="1:28" x14ac:dyDescent="0.25">
      <c r="A1632" s="95">
        <v>2007</v>
      </c>
      <c r="B1632" s="95" t="s">
        <v>57</v>
      </c>
      <c r="C1632" s="52" t="s">
        <v>16</v>
      </c>
      <c r="D1632" s="5">
        <f>VLOOKUP(B1632,SWH!$A$4:$C$19,3,FALSE)</f>
        <v>19592</v>
      </c>
      <c r="E1632" s="5">
        <f>'90.1 Data-SI'!E1632*Convert!$B$6/Convert!$B$5/$D1632</f>
        <v>0</v>
      </c>
      <c r="F1632" s="5">
        <f>'90.1 Data-SI'!F1632*Convert!$B$7/Convert!$B$5/$D1632</f>
        <v>67.593081643301119</v>
      </c>
      <c r="G1632" s="5">
        <f>'90.1 Data-SI'!G1632*Convert!$B$6/Convert!$B$5/$D1632</f>
        <v>73.216040418991867</v>
      </c>
      <c r="H1632" s="5">
        <f>'90.1 Data-SI'!H1632*Convert!$B$6/Convert!$B$5/$D1632</f>
        <v>147.95111936277846</v>
      </c>
      <c r="I1632" s="5">
        <f>'90.1 Data-SI'!I1632*Convert!$B$6/Convert!$B$5/$D1632</f>
        <v>9.7240018601696843</v>
      </c>
      <c r="J1632" s="5">
        <f>'90.1 Data-SI'!J1632*Convert!$B$6/Convert!$B$5/$D1632</f>
        <v>117.50389373780681</v>
      </c>
      <c r="K1632" s="5">
        <f>'90.1 Data-SI'!K1632*Convert!$B$7/Convert!$B$5/$D1632</f>
        <v>8.3678519577151693</v>
      </c>
      <c r="L1632" s="5">
        <f>'90.1 Data-SI'!L1632*Convert!$B$6/Convert!$B$5/$D1632</f>
        <v>3.5634317862165958</v>
      </c>
      <c r="M1632" s="5">
        <f>'90.1 Data-SI'!M1632*Convert!$B$6/Convert!$B$5/$D1632</f>
        <v>71.253369005489759</v>
      </c>
      <c r="N1632" s="5">
        <f>'90.1 Data-SI'!N1632*Convert!$B$6/Convert!$B$5/$D1632</f>
        <v>4.7048435302391001</v>
      </c>
      <c r="O1632" s="5">
        <f>'90.1 Data-SI'!O1632*Convert!$B$6/Convert!$B$5/$D1632</f>
        <v>3.4232024834399521E-2</v>
      </c>
      <c r="P1632" s="5">
        <f>'90.1 Data-SI'!P1632*Convert!$B$6/Convert!$B$5/$D1632</f>
        <v>4.6706115054047004</v>
      </c>
      <c r="Q1632" s="5">
        <f>'90.1 Data-SI'!Q1632*Convert!$B$6/Convert!$B$5/$D1632</f>
        <v>0</v>
      </c>
      <c r="R1632" s="5">
        <f>'90.1 Data-SI'!R1632*Convert!$B$6/Convert!$B$5/$D1632</f>
        <v>0</v>
      </c>
      <c r="S1632" s="5">
        <f>'90.1 Data-SI'!S1632*Convert!$B$6/Convert!$B$5/$D1632</f>
        <v>11.358887839707817</v>
      </c>
      <c r="T1632" s="5">
        <f>'90.1 Data-SI'!T1632*Convert!$B$6/Convert!$B$5/$D1632</f>
        <v>6.9396217560455522</v>
      </c>
      <c r="U1632" s="5">
        <f>'90.1 Data-SI'!U1632*Convert!$B$7/Convert!$B$5/$D1632</f>
        <v>8.7211872192731743</v>
      </c>
      <c r="V1632" s="5">
        <f>'90.1 Data-SI'!V1632*Convert!$B$6/Convert!$B$5/$D1632</f>
        <v>6.7079268465586859</v>
      </c>
      <c r="W1632" s="5">
        <f>'90.1 Data-SI'!W1632*Convert!$B$6/Convert!$B$5/$D1632</f>
        <v>160.49890876959415</v>
      </c>
      <c r="X1632" s="5">
        <f>'90.1 Data-SI'!X1632*Convert!$B$7/Convert!$B$5/$D1632</f>
        <v>67.593081643301119</v>
      </c>
      <c r="Y1632" s="5">
        <f t="shared" si="52"/>
        <v>228.09199041289526</v>
      </c>
      <c r="Z1632" s="5">
        <f>'90.1 Data-SI'!Z1632*Convert!$B$6/Convert!$B$5/$D1632</f>
        <v>247.40571023887301</v>
      </c>
      <c r="AA1632" s="5">
        <f>'90.1 Data-SI'!AA1632*Convert!$B$6/Convert!$B$5/$D1632</f>
        <v>700.32839736173491</v>
      </c>
      <c r="AB1632" s="5">
        <f t="shared" si="53"/>
        <v>947.7341076006079</v>
      </c>
    </row>
    <row r="1633" spans="1:28" x14ac:dyDescent="0.25">
      <c r="A1633" s="95">
        <v>2007</v>
      </c>
      <c r="B1633" s="95" t="s">
        <v>57</v>
      </c>
      <c r="C1633" s="52" t="s">
        <v>9</v>
      </c>
      <c r="D1633" s="5">
        <f>VLOOKUP(B1633,SWH!$A$4:$C$19,3,FALSE)</f>
        <v>19592</v>
      </c>
      <c r="E1633" s="5">
        <f>'90.1 Data-SI'!E1633*Convert!$B$6/Convert!$B$5/$D1633</f>
        <v>0</v>
      </c>
      <c r="F1633" s="5">
        <f>'90.1 Data-SI'!F1633*Convert!$B$7/Convert!$B$5/$D1633</f>
        <v>55.593207545029728</v>
      </c>
      <c r="G1633" s="5">
        <f>'90.1 Data-SI'!G1633*Convert!$B$6/Convert!$B$5/$D1633</f>
        <v>54.172604747969693</v>
      </c>
      <c r="H1633" s="5">
        <f>'90.1 Data-SI'!H1633*Convert!$B$6/Convert!$B$5/$D1633</f>
        <v>147.95111936277846</v>
      </c>
      <c r="I1633" s="5">
        <f>'90.1 Data-SI'!I1633*Convert!$B$6/Convert!$B$5/$D1633</f>
        <v>9.7172665430334373</v>
      </c>
      <c r="J1633" s="5">
        <f>'90.1 Data-SI'!J1633*Convert!$B$6/Convert!$B$5/$D1633</f>
        <v>117.50389373780681</v>
      </c>
      <c r="K1633" s="5">
        <f>'90.1 Data-SI'!K1633*Convert!$B$7/Convert!$B$5/$D1633</f>
        <v>8.3678519577151693</v>
      </c>
      <c r="L1633" s="5">
        <f>'90.1 Data-SI'!L1633*Convert!$B$6/Convert!$B$5/$D1633</f>
        <v>3.5634317862165958</v>
      </c>
      <c r="M1633" s="5">
        <f>'90.1 Data-SI'!M1633*Convert!$B$6/Convert!$B$5/$D1633</f>
        <v>73.76609131845197</v>
      </c>
      <c r="N1633" s="5">
        <f>'90.1 Data-SI'!N1633*Convert!$B$6/Convert!$B$5/$D1633</f>
        <v>3.1660480751780775</v>
      </c>
      <c r="O1633" s="5">
        <f>'90.1 Data-SI'!O1633*Convert!$B$6/Convert!$B$5/$D1633</f>
        <v>3.4232024834399521E-2</v>
      </c>
      <c r="P1633" s="5">
        <f>'90.1 Data-SI'!P1633*Convert!$B$6/Convert!$B$5/$D1633</f>
        <v>3.1318160503436778</v>
      </c>
      <c r="Q1633" s="5">
        <f>'90.1 Data-SI'!Q1633*Convert!$B$6/Convert!$B$5/$D1633</f>
        <v>0</v>
      </c>
      <c r="R1633" s="5">
        <f>'90.1 Data-SI'!R1633*Convert!$B$6/Convert!$B$5/$D1633</f>
        <v>0</v>
      </c>
      <c r="S1633" s="5">
        <f>'90.1 Data-SI'!S1633*Convert!$B$6/Convert!$B$5/$D1633</f>
        <v>10.719032711764438</v>
      </c>
      <c r="T1633" s="5">
        <f>'90.1 Data-SI'!T1633*Convert!$B$6/Convert!$B$5/$D1633</f>
        <v>6.9396217560455522</v>
      </c>
      <c r="U1633" s="5">
        <f>'90.1 Data-SI'!U1633*Convert!$B$7/Convert!$B$5/$D1633</f>
        <v>8.5890130892427763</v>
      </c>
      <c r="V1633" s="5">
        <f>'90.1 Data-SI'!V1633*Convert!$B$6/Convert!$B$5/$D1633</f>
        <v>6.6724541763077889</v>
      </c>
      <c r="W1633" s="5">
        <f>'90.1 Data-SI'!W1633*Convert!$B$6/Convert!$B$5/$D1633</f>
        <v>141.78954482852978</v>
      </c>
      <c r="X1633" s="5">
        <f>'90.1 Data-SI'!X1633*Convert!$B$7/Convert!$B$5/$D1633</f>
        <v>55.593207545029728</v>
      </c>
      <c r="Y1633" s="5">
        <f t="shared" si="52"/>
        <v>197.38275237355953</v>
      </c>
      <c r="Z1633" s="5">
        <f>'90.1 Data-SI'!Z1633*Convert!$B$6/Convert!$B$5/$D1633</f>
        <v>211.96132831994922</v>
      </c>
      <c r="AA1633" s="5">
        <f>'90.1 Data-SI'!AA1633*Convert!$B$6/Convert!$B$5/$D1633</f>
        <v>646.13289253550215</v>
      </c>
      <c r="AB1633" s="5">
        <f t="shared" si="53"/>
        <v>858.09422085545134</v>
      </c>
    </row>
    <row r="1634" spans="1:28" x14ac:dyDescent="0.25">
      <c r="A1634" s="95">
        <v>2007</v>
      </c>
      <c r="B1634" s="95" t="s">
        <v>57</v>
      </c>
      <c r="C1634" s="52" t="s">
        <v>12</v>
      </c>
      <c r="D1634" s="5">
        <f>VLOOKUP(B1634,SWH!$A$4:$C$19,3,FALSE)</f>
        <v>19592</v>
      </c>
      <c r="E1634" s="5">
        <f>'90.1 Data-SI'!E1634*Convert!$B$6/Convert!$B$5/$D1634</f>
        <v>0</v>
      </c>
      <c r="F1634" s="5">
        <f>'90.1 Data-SI'!F1634*Convert!$B$7/Convert!$B$5/$D1634</f>
        <v>96.519697382151449</v>
      </c>
      <c r="G1634" s="5">
        <f>'90.1 Data-SI'!G1634*Convert!$B$6/Convert!$B$5/$D1634</f>
        <v>59.745855167642105</v>
      </c>
      <c r="H1634" s="5">
        <f>'90.1 Data-SI'!H1634*Convert!$B$6/Convert!$B$5/$D1634</f>
        <v>147.95111936277846</v>
      </c>
      <c r="I1634" s="5">
        <f>'90.1 Data-SI'!I1634*Convert!$B$6/Convert!$B$5/$D1634</f>
        <v>9.7109802470396094</v>
      </c>
      <c r="J1634" s="5">
        <f>'90.1 Data-SI'!J1634*Convert!$B$6/Convert!$B$5/$D1634</f>
        <v>117.50389373780681</v>
      </c>
      <c r="K1634" s="5">
        <f>'90.1 Data-SI'!K1634*Convert!$B$7/Convert!$B$5/$D1634</f>
        <v>8.3678519577151693</v>
      </c>
      <c r="L1634" s="5">
        <f>'90.1 Data-SI'!L1634*Convert!$B$6/Convert!$B$5/$D1634</f>
        <v>3.5634317862165958</v>
      </c>
      <c r="M1634" s="5">
        <f>'90.1 Data-SI'!M1634*Convert!$B$6/Convert!$B$5/$D1634</f>
        <v>72.973569002087018</v>
      </c>
      <c r="N1634" s="5">
        <f>'90.1 Data-SI'!N1634*Convert!$B$6/Convert!$B$5/$D1634</f>
        <v>4.1098905165373614</v>
      </c>
      <c r="O1634" s="5">
        <f>'90.1 Data-SI'!O1634*Convert!$B$6/Convert!$B$5/$D1634</f>
        <v>3.4232024834399521E-2</v>
      </c>
      <c r="P1634" s="5">
        <f>'90.1 Data-SI'!P1634*Convert!$B$6/Convert!$B$5/$D1634</f>
        <v>4.0756584917029626</v>
      </c>
      <c r="Q1634" s="5">
        <f>'90.1 Data-SI'!Q1634*Convert!$B$6/Convert!$B$5/$D1634</f>
        <v>0</v>
      </c>
      <c r="R1634" s="5">
        <f>'90.1 Data-SI'!R1634*Convert!$B$6/Convert!$B$5/$D1634</f>
        <v>0</v>
      </c>
      <c r="S1634" s="5">
        <f>'90.1 Data-SI'!S1634*Convert!$B$6/Convert!$B$5/$D1634</f>
        <v>9.916182909123906</v>
      </c>
      <c r="T1634" s="5">
        <f>'90.1 Data-SI'!T1634*Convert!$B$6/Convert!$B$5/$D1634</f>
        <v>6.9396217560455522</v>
      </c>
      <c r="U1634" s="5">
        <f>'90.1 Data-SI'!U1634*Convert!$B$7/Convert!$B$5/$D1634</f>
        <v>9.2142274624563321</v>
      </c>
      <c r="V1634" s="5">
        <f>'90.1 Data-SI'!V1634*Convert!$B$6/Convert!$B$5/$D1634</f>
        <v>6.6895169797196123</v>
      </c>
      <c r="W1634" s="5">
        <f>'90.1 Data-SI'!W1634*Convert!$B$6/Convert!$B$5/$D1634</f>
        <v>146.71126557055601</v>
      </c>
      <c r="X1634" s="5">
        <f>'90.1 Data-SI'!X1634*Convert!$B$7/Convert!$B$5/$D1634</f>
        <v>96.519697382151449</v>
      </c>
      <c r="Y1634" s="5">
        <f t="shared" si="52"/>
        <v>243.23096295270744</v>
      </c>
      <c r="Z1634" s="5">
        <f>'90.1 Data-SI'!Z1634*Convert!$B$6/Convert!$B$5/$D1634</f>
        <v>333.35823536250621</v>
      </c>
      <c r="AA1634" s="5">
        <f>'90.1 Data-SI'!AA1634*Convert!$B$6/Convert!$B$5/$D1634</f>
        <v>772.46229682750322</v>
      </c>
      <c r="AB1634" s="5">
        <f t="shared" si="53"/>
        <v>1105.8205321900095</v>
      </c>
    </row>
    <row r="1635" spans="1:28" x14ac:dyDescent="0.25">
      <c r="A1635" s="95">
        <v>2007</v>
      </c>
      <c r="B1635" s="95" t="s">
        <v>57</v>
      </c>
      <c r="C1635" s="52" t="s">
        <v>8</v>
      </c>
      <c r="D1635" s="5">
        <f>VLOOKUP(B1635,SWH!$A$4:$C$19,3,FALSE)</f>
        <v>19592</v>
      </c>
      <c r="E1635" s="5">
        <f>'90.1 Data-SI'!E1635*Convert!$B$6/Convert!$B$5/$D1635</f>
        <v>0</v>
      </c>
      <c r="F1635" s="5">
        <f>'90.1 Data-SI'!F1635*Convert!$B$7/Convert!$B$5/$D1635</f>
        <v>162.55066523751194</v>
      </c>
      <c r="G1635" s="5">
        <f>'90.1 Data-SI'!G1635*Convert!$B$6/Convert!$B$5/$D1635</f>
        <v>31.391966108615758</v>
      </c>
      <c r="H1635" s="5">
        <f>'90.1 Data-SI'!H1635*Convert!$B$6/Convert!$B$5/$D1635</f>
        <v>147.95111936277846</v>
      </c>
      <c r="I1635" s="5">
        <f>'90.1 Data-SI'!I1635*Convert!$B$6/Convert!$B$5/$D1635</f>
        <v>9.6575467310920562</v>
      </c>
      <c r="J1635" s="5">
        <f>'90.1 Data-SI'!J1635*Convert!$B$6/Convert!$B$5/$D1635</f>
        <v>117.50389373780681</v>
      </c>
      <c r="K1635" s="5">
        <f>'90.1 Data-SI'!K1635*Convert!$B$7/Convert!$B$5/$D1635</f>
        <v>8.3678519577151693</v>
      </c>
      <c r="L1635" s="5">
        <f>'90.1 Data-SI'!L1635*Convert!$B$6/Convert!$B$5/$D1635</f>
        <v>3.5634317862165958</v>
      </c>
      <c r="M1635" s="5">
        <f>'90.1 Data-SI'!M1635*Convert!$B$6/Convert!$B$5/$D1635</f>
        <v>76.710771970418762</v>
      </c>
      <c r="N1635" s="5">
        <f>'90.1 Data-SI'!N1635*Convert!$B$6/Convert!$B$5/$D1635</f>
        <v>3.2374424368222856</v>
      </c>
      <c r="O1635" s="5">
        <f>'90.1 Data-SI'!O1635*Convert!$B$6/Convert!$B$5/$D1635</f>
        <v>3.4232024834399521E-2</v>
      </c>
      <c r="P1635" s="5">
        <f>'90.1 Data-SI'!P1635*Convert!$B$6/Convert!$B$5/$D1635</f>
        <v>3.2032104119878855</v>
      </c>
      <c r="Q1635" s="5">
        <f>'90.1 Data-SI'!Q1635*Convert!$B$6/Convert!$B$5/$D1635</f>
        <v>0</v>
      </c>
      <c r="R1635" s="5">
        <f>'90.1 Data-SI'!R1635*Convert!$B$6/Convert!$B$5/$D1635</f>
        <v>0</v>
      </c>
      <c r="S1635" s="5">
        <f>'90.1 Data-SI'!S1635*Convert!$B$6/Convert!$B$5/$D1635</f>
        <v>10.244417364230298</v>
      </c>
      <c r="T1635" s="5">
        <f>'90.1 Data-SI'!T1635*Convert!$B$6/Convert!$B$5/$D1635</f>
        <v>6.9396217560455522</v>
      </c>
      <c r="U1635" s="5">
        <f>'90.1 Data-SI'!U1635*Convert!$B$7/Convert!$B$5/$D1635</f>
        <v>9.8183861893743494</v>
      </c>
      <c r="V1635" s="5">
        <f>'90.1 Data-SI'!V1635*Convert!$B$6/Convert!$B$5/$D1635</f>
        <v>6.6576364786080493</v>
      </c>
      <c r="W1635" s="5">
        <f>'90.1 Data-SI'!W1635*Convert!$B$6/Convert!$B$5/$D1635</f>
        <v>121.55036585525271</v>
      </c>
      <c r="X1635" s="5">
        <f>'90.1 Data-SI'!X1635*Convert!$B$7/Convert!$B$5/$D1635</f>
        <v>162.55066523751194</v>
      </c>
      <c r="Y1635" s="5">
        <f t="shared" si="52"/>
        <v>284.10103109276463</v>
      </c>
      <c r="Z1635" s="5">
        <f>'90.1 Data-SI'!Z1635*Convert!$B$6/Convert!$B$5/$D1635</f>
        <v>528.03853599541765</v>
      </c>
      <c r="AA1635" s="5">
        <f>'90.1 Data-SI'!AA1635*Convert!$B$6/Convert!$B$5/$D1635</f>
        <v>941.89683274919469</v>
      </c>
      <c r="AB1635" s="5">
        <f t="shared" si="53"/>
        <v>1469.9353687446123</v>
      </c>
    </row>
    <row r="1636" spans="1:28" x14ac:dyDescent="0.25">
      <c r="A1636" s="95">
        <v>2010</v>
      </c>
      <c r="B1636" s="95" t="s">
        <v>57</v>
      </c>
      <c r="C1636" s="52" t="s">
        <v>10</v>
      </c>
      <c r="D1636" s="5">
        <f>VLOOKUP(B1636,SWH!$A$4:$C$19,3,FALSE)</f>
        <v>19592</v>
      </c>
      <c r="E1636" s="5">
        <f>'90.1 Data-SI'!E1636*Convert!$B$6/Convert!$B$5/$D1636</f>
        <v>0</v>
      </c>
      <c r="F1636" s="5">
        <f>'90.1 Data-SI'!F1636*Convert!$B$7/Convert!$B$5/$D1636</f>
        <v>4.0074888843518899</v>
      </c>
      <c r="G1636" s="5">
        <f>'90.1 Data-SI'!G1636*Convert!$B$6/Convert!$B$5/$D1636</f>
        <v>427.53862389977763</v>
      </c>
      <c r="H1636" s="5">
        <f>'90.1 Data-SI'!H1636*Convert!$B$6/Convert!$B$5/$D1636</f>
        <v>91.001767870105709</v>
      </c>
      <c r="I1636" s="5">
        <f>'90.1 Data-SI'!I1636*Convert!$B$6/Convert!$B$5/$D1636</f>
        <v>5.2930612268045909</v>
      </c>
      <c r="J1636" s="5">
        <f>'90.1 Data-SI'!J1636*Convert!$B$6/Convert!$B$5/$D1636</f>
        <v>116.63728293294315</v>
      </c>
      <c r="K1636" s="5">
        <f>'90.1 Data-SI'!K1636*Convert!$B$7/Convert!$B$5/$D1636</f>
        <v>8.3678519577151693</v>
      </c>
      <c r="L1636" s="5">
        <f>'90.1 Data-SI'!L1636*Convert!$B$6/Convert!$B$5/$D1636</f>
        <v>1.9896126820470941</v>
      </c>
      <c r="M1636" s="5">
        <f>'90.1 Data-SI'!M1636*Convert!$B$6/Convert!$B$5/$D1636</f>
        <v>75.150423500521754</v>
      </c>
      <c r="N1636" s="5">
        <f>'90.1 Data-SI'!N1636*Convert!$B$6/Convert!$B$5/$D1636</f>
        <v>7.6872419581688671</v>
      </c>
      <c r="O1636" s="5">
        <f>'90.1 Data-SI'!O1636*Convert!$B$6/Convert!$B$5/$D1636</f>
        <v>3.4232024834399521E-2</v>
      </c>
      <c r="P1636" s="5">
        <f>'90.1 Data-SI'!P1636*Convert!$B$6/Convert!$B$5/$D1636</f>
        <v>7.6530099333344674</v>
      </c>
      <c r="Q1636" s="5">
        <f>'90.1 Data-SI'!Q1636*Convert!$B$6/Convert!$B$5/$D1636</f>
        <v>0</v>
      </c>
      <c r="R1636" s="5">
        <f>'90.1 Data-SI'!R1636*Convert!$B$6/Convert!$B$5/$D1636</f>
        <v>0</v>
      </c>
      <c r="S1636" s="5">
        <f>'90.1 Data-SI'!S1636*Convert!$B$6/Convert!$B$5/$D1636</f>
        <v>24.525085777641671</v>
      </c>
      <c r="T1636" s="5">
        <f>'90.1 Data-SI'!T1636*Convert!$B$6/Convert!$B$5/$D1636</f>
        <v>6.9373766503334702</v>
      </c>
      <c r="U1636" s="5">
        <f>'90.1 Data-SI'!U1636*Convert!$B$7/Convert!$B$5/$D1636</f>
        <v>5.0104753640941881</v>
      </c>
      <c r="V1636" s="5">
        <f>'90.1 Data-SI'!V1636*Convert!$B$6/Convert!$B$5/$D1636</f>
        <v>7.0505299782224036</v>
      </c>
      <c r="W1636" s="5">
        <f>'90.1 Data-SI'!W1636*Convert!$B$6/Convert!$B$5/$D1636</f>
        <v>534.8671431112756</v>
      </c>
      <c r="X1636" s="5">
        <f>'90.1 Data-SI'!X1636*Convert!$B$7/Convert!$B$5/$D1636</f>
        <v>4.0074888843518899</v>
      </c>
      <c r="Y1636" s="5">
        <f t="shared" si="52"/>
        <v>538.87463199562751</v>
      </c>
      <c r="Z1636" s="5">
        <f>'90.1 Data-SI'!Z1636*Convert!$B$6/Convert!$B$5/$D1636</f>
        <v>50.794618693571067</v>
      </c>
      <c r="AA1636" s="5">
        <f>'90.1 Data-SI'!AA1636*Convert!$B$6/Convert!$B$5/$D1636</f>
        <v>814.6056251701375</v>
      </c>
      <c r="AB1636" s="5">
        <f t="shared" si="53"/>
        <v>865.40024386370851</v>
      </c>
    </row>
    <row r="1637" spans="1:28" x14ac:dyDescent="0.25">
      <c r="A1637" s="95">
        <v>2010</v>
      </c>
      <c r="B1637" s="95" t="s">
        <v>57</v>
      </c>
      <c r="C1637" s="52" t="s">
        <v>6</v>
      </c>
      <c r="D1637" s="5">
        <f>VLOOKUP(B1637,SWH!$A$4:$C$19,3,FALSE)</f>
        <v>19592</v>
      </c>
      <c r="E1637" s="5">
        <f>'90.1 Data-SI'!E1637*Convert!$B$6/Convert!$B$5/$D1637</f>
        <v>0</v>
      </c>
      <c r="F1637" s="5">
        <f>'90.1 Data-SI'!F1637*Convert!$B$7/Convert!$B$5/$D1637</f>
        <v>1.0761433238056348</v>
      </c>
      <c r="G1637" s="5">
        <f>'90.1 Data-SI'!G1637*Convert!$B$6/Convert!$B$5/$D1637</f>
        <v>285.7040705389955</v>
      </c>
      <c r="H1637" s="5">
        <f>'90.1 Data-SI'!H1637*Convert!$B$6/Convert!$B$5/$D1637</f>
        <v>91.600762074089189</v>
      </c>
      <c r="I1637" s="5">
        <f>'90.1 Data-SI'!I1637*Convert!$B$6/Convert!$B$5/$D1637</f>
        <v>5.2917141633773417</v>
      </c>
      <c r="J1637" s="5">
        <f>'90.1 Data-SI'!J1637*Convert!$B$6/Convert!$B$5/$D1637</f>
        <v>116.63728293294315</v>
      </c>
      <c r="K1637" s="5">
        <f>'90.1 Data-SI'!K1637*Convert!$B$7/Convert!$B$5/$D1637</f>
        <v>8.3678519577151693</v>
      </c>
      <c r="L1637" s="5">
        <f>'90.1 Data-SI'!L1637*Convert!$B$6/Convert!$B$5/$D1637</f>
        <v>1.9900617031895103</v>
      </c>
      <c r="M1637" s="5">
        <f>'90.1 Data-SI'!M1637*Convert!$B$6/Convert!$B$5/$D1637</f>
        <v>63.869216318451983</v>
      </c>
      <c r="N1637" s="5">
        <f>'90.1 Data-SI'!N1637*Convert!$B$6/Convert!$B$5/$D1637</f>
        <v>5.2207688228755496</v>
      </c>
      <c r="O1637" s="5">
        <f>'90.1 Data-SI'!O1637*Convert!$B$6/Convert!$B$5/$D1637</f>
        <v>3.4232024834399521E-2</v>
      </c>
      <c r="P1637" s="5">
        <f>'90.1 Data-SI'!P1637*Convert!$B$6/Convert!$B$5/$D1637</f>
        <v>5.1865367980411499</v>
      </c>
      <c r="Q1637" s="5">
        <f>'90.1 Data-SI'!Q1637*Convert!$B$6/Convert!$B$5/$D1637</f>
        <v>0</v>
      </c>
      <c r="R1637" s="5">
        <f>'90.1 Data-SI'!R1637*Convert!$B$6/Convert!$B$5/$D1637</f>
        <v>0</v>
      </c>
      <c r="S1637" s="5">
        <f>'90.1 Data-SI'!S1637*Convert!$B$6/Convert!$B$5/$D1637</f>
        <v>16.116715864752052</v>
      </c>
      <c r="T1637" s="5">
        <f>'90.1 Data-SI'!T1637*Convert!$B$6/Convert!$B$5/$D1637</f>
        <v>6.9324374177668879</v>
      </c>
      <c r="U1637" s="5">
        <f>'90.1 Data-SI'!U1637*Convert!$B$7/Convert!$B$5/$D1637</f>
        <v>5.1283562451794396</v>
      </c>
      <c r="V1637" s="5">
        <f>'90.1 Data-SI'!V1637*Convert!$B$6/Convert!$B$5/$D1637</f>
        <v>7.3010837756907572</v>
      </c>
      <c r="W1637" s="5">
        <f>'90.1 Data-SI'!W1637*Convert!$B$6/Convert!$B$5/$D1637</f>
        <v>370.87653952024073</v>
      </c>
      <c r="X1637" s="5">
        <f>'90.1 Data-SI'!X1637*Convert!$B$7/Convert!$B$5/$D1637</f>
        <v>1.0761433238056348</v>
      </c>
      <c r="Y1637" s="5">
        <f t="shared" si="52"/>
        <v>371.95268284404636</v>
      </c>
      <c r="Z1637" s="5">
        <f>'90.1 Data-SI'!Z1637*Convert!$B$6/Convert!$B$5/$D1637</f>
        <v>42.574388639353927</v>
      </c>
      <c r="AA1637" s="5">
        <f>'90.1 Data-SI'!AA1637*Convert!$B$6/Convert!$B$5/$D1637</f>
        <v>643.2385022514859</v>
      </c>
      <c r="AB1637" s="5">
        <f t="shared" si="53"/>
        <v>685.81289089083987</v>
      </c>
    </row>
    <row r="1638" spans="1:28" x14ac:dyDescent="0.25">
      <c r="A1638" s="95">
        <v>2010</v>
      </c>
      <c r="B1638" s="95" t="s">
        <v>57</v>
      </c>
      <c r="C1638" s="52" t="s">
        <v>11</v>
      </c>
      <c r="D1638" s="5">
        <f>VLOOKUP(B1638,SWH!$A$4:$C$19,3,FALSE)</f>
        <v>19592</v>
      </c>
      <c r="E1638" s="5">
        <f>'90.1 Data-SI'!E1638*Convert!$B$6/Convert!$B$5/$D1638</f>
        <v>0</v>
      </c>
      <c r="F1638" s="5">
        <f>'90.1 Data-SI'!F1638*Convert!$B$7/Convert!$B$5/$D1638</f>
        <v>0.73433487591307123</v>
      </c>
      <c r="G1638" s="5">
        <f>'90.1 Data-SI'!G1638*Convert!$B$6/Convert!$B$5/$D1638</f>
        <v>258.62629956671657</v>
      </c>
      <c r="H1638" s="5">
        <f>'90.1 Data-SI'!H1638*Convert!$B$6/Convert!$B$5/$D1638</f>
        <v>92.503294570346171</v>
      </c>
      <c r="I1638" s="5">
        <f>'90.1 Data-SI'!I1638*Convert!$B$6/Convert!$B$5/$D1638</f>
        <v>5.2926122056621754</v>
      </c>
      <c r="J1638" s="5">
        <f>'90.1 Data-SI'!J1638*Convert!$B$6/Convert!$B$5/$D1638</f>
        <v>116.63728293294315</v>
      </c>
      <c r="K1638" s="5">
        <f>'90.1 Data-SI'!K1638*Convert!$B$7/Convert!$B$5/$D1638</f>
        <v>8.3678519577151693</v>
      </c>
      <c r="L1638" s="5">
        <f>'90.1 Data-SI'!L1638*Convert!$B$6/Convert!$B$5/$D1638</f>
        <v>1.9905107243319267</v>
      </c>
      <c r="M1638" s="5">
        <f>'90.1 Data-SI'!M1638*Convert!$B$6/Convert!$B$5/$D1638</f>
        <v>67.384602842430013</v>
      </c>
      <c r="N1638" s="5">
        <f>'90.1 Data-SI'!N1638*Convert!$B$6/Convert!$B$5/$D1638</f>
        <v>4.8144046889887022</v>
      </c>
      <c r="O1638" s="5">
        <f>'90.1 Data-SI'!O1638*Convert!$B$6/Convert!$B$5/$D1638</f>
        <v>3.4232024834399521E-2</v>
      </c>
      <c r="P1638" s="5">
        <f>'90.1 Data-SI'!P1638*Convert!$B$6/Convert!$B$5/$D1638</f>
        <v>4.7801726641543025</v>
      </c>
      <c r="Q1638" s="5">
        <f>'90.1 Data-SI'!Q1638*Convert!$B$6/Convert!$B$5/$D1638</f>
        <v>0</v>
      </c>
      <c r="R1638" s="5">
        <f>'90.1 Data-SI'!R1638*Convert!$B$6/Convert!$B$5/$D1638</f>
        <v>0</v>
      </c>
      <c r="S1638" s="5">
        <f>'90.1 Data-SI'!S1638*Convert!$B$6/Convert!$B$5/$D1638</f>
        <v>23.460456648972368</v>
      </c>
      <c r="T1638" s="5">
        <f>'90.1 Data-SI'!T1638*Convert!$B$6/Convert!$B$5/$D1638</f>
        <v>6.9387237137607194</v>
      </c>
      <c r="U1638" s="5">
        <f>'90.1 Data-SI'!U1638*Convert!$B$7/Convert!$B$5/$D1638</f>
        <v>5.4698573113742563</v>
      </c>
      <c r="V1638" s="5">
        <f>'90.1 Data-SI'!V1638*Convert!$B$6/Convert!$B$5/$D1638</f>
        <v>6.9122314663581506</v>
      </c>
      <c r="W1638" s="5">
        <f>'90.1 Data-SI'!W1638*Convert!$B$6/Convert!$B$5/$D1638</f>
        <v>354.25153172227328</v>
      </c>
      <c r="X1638" s="5">
        <f>'90.1 Data-SI'!X1638*Convert!$B$7/Convert!$B$5/$D1638</f>
        <v>0.73433487591307123</v>
      </c>
      <c r="Y1638" s="5">
        <f t="shared" si="52"/>
        <v>354.98586659818636</v>
      </c>
      <c r="Z1638" s="5">
        <f>'90.1 Data-SI'!Z1638*Convert!$B$6/Convert!$B$5/$D1638</f>
        <v>42.573490597069103</v>
      </c>
      <c r="AA1638" s="5">
        <f>'90.1 Data-SI'!AA1638*Convert!$B$6/Convert!$B$5/$D1638</f>
        <v>627.13390995757902</v>
      </c>
      <c r="AB1638" s="5">
        <f t="shared" si="53"/>
        <v>669.70740055464807</v>
      </c>
    </row>
    <row r="1639" spans="1:28" x14ac:dyDescent="0.25">
      <c r="A1639" s="95">
        <v>2010</v>
      </c>
      <c r="B1639" s="95" t="s">
        <v>57</v>
      </c>
      <c r="C1639" s="52" t="s">
        <v>13</v>
      </c>
      <c r="D1639" s="5">
        <f>VLOOKUP(B1639,SWH!$A$4:$C$19,3,FALSE)</f>
        <v>19592</v>
      </c>
      <c r="E1639" s="5">
        <f>'90.1 Data-SI'!E1639*Convert!$B$6/Convert!$B$5/$D1639</f>
        <v>0</v>
      </c>
      <c r="F1639" s="5">
        <f>'90.1 Data-SI'!F1639*Convert!$B$7/Convert!$B$5/$D1639</f>
        <v>2.8077781180527204</v>
      </c>
      <c r="G1639" s="5">
        <f>'90.1 Data-SI'!G1639*Convert!$B$6/Convert!$B$5/$D1639</f>
        <v>238.85949083526154</v>
      </c>
      <c r="H1639" s="5">
        <f>'90.1 Data-SI'!H1639*Convert!$B$6/Convert!$B$5/$D1639</f>
        <v>92.444023779547209</v>
      </c>
      <c r="I1639" s="5">
        <f>'90.1 Data-SI'!I1639*Convert!$B$6/Convert!$B$5/$D1639</f>
        <v>5.2845298250986801</v>
      </c>
      <c r="J1639" s="5">
        <f>'90.1 Data-SI'!J1639*Convert!$B$6/Convert!$B$5/$D1639</f>
        <v>116.63728293294315</v>
      </c>
      <c r="K1639" s="5">
        <f>'90.1 Data-SI'!K1639*Convert!$B$7/Convert!$B$5/$D1639</f>
        <v>8.3678519577151693</v>
      </c>
      <c r="L1639" s="5">
        <f>'90.1 Data-SI'!L1639*Convert!$B$6/Convert!$B$5/$D1639</f>
        <v>1.9905107243319267</v>
      </c>
      <c r="M1639" s="5">
        <f>'90.1 Data-SI'!M1639*Convert!$B$6/Convert!$B$5/$D1639</f>
        <v>62.263067692028493</v>
      </c>
      <c r="N1639" s="5">
        <f>'90.1 Data-SI'!N1639*Convert!$B$6/Convert!$B$5/$D1639</f>
        <v>4.2944382060705042</v>
      </c>
      <c r="O1639" s="5">
        <f>'90.1 Data-SI'!O1639*Convert!$B$6/Convert!$B$5/$D1639</f>
        <v>3.4232024834399521E-2</v>
      </c>
      <c r="P1639" s="5">
        <f>'90.1 Data-SI'!P1639*Convert!$B$6/Convert!$B$5/$D1639</f>
        <v>4.2602061812361054</v>
      </c>
      <c r="Q1639" s="5">
        <f>'90.1 Data-SI'!Q1639*Convert!$B$6/Convert!$B$5/$D1639</f>
        <v>0</v>
      </c>
      <c r="R1639" s="5">
        <f>'90.1 Data-SI'!R1639*Convert!$B$6/Convert!$B$5/$D1639</f>
        <v>0</v>
      </c>
      <c r="S1639" s="5">
        <f>'90.1 Data-SI'!S1639*Convert!$B$6/Convert!$B$5/$D1639</f>
        <v>12.517362387142143</v>
      </c>
      <c r="T1639" s="5">
        <f>'90.1 Data-SI'!T1639*Convert!$B$6/Convert!$B$5/$D1639</f>
        <v>6.9328864389093061</v>
      </c>
      <c r="U1639" s="5">
        <f>'90.1 Data-SI'!U1639*Convert!$B$7/Convert!$B$5/$D1639</f>
        <v>5.654286330021324</v>
      </c>
      <c r="V1639" s="5">
        <f>'90.1 Data-SI'!V1639*Convert!$B$6/Convert!$B$5/$D1639</f>
        <v>7.2575287248763658</v>
      </c>
      <c r="W1639" s="5">
        <f>'90.1 Data-SI'!W1639*Convert!$B$6/Convert!$B$5/$D1639</f>
        <v>317.90012709566832</v>
      </c>
      <c r="X1639" s="5">
        <f>'90.1 Data-SI'!X1639*Convert!$B$7/Convert!$B$5/$D1639</f>
        <v>2.8077781180527204</v>
      </c>
      <c r="Y1639" s="5">
        <f t="shared" si="52"/>
        <v>320.70790521372106</v>
      </c>
      <c r="Z1639" s="5">
        <f>'90.1 Data-SI'!Z1639*Convert!$B$6/Convert!$B$5/$D1639</f>
        <v>49.170060200308512</v>
      </c>
      <c r="AA1639" s="5">
        <f>'90.1 Data-SI'!AA1639*Convert!$B$6/Convert!$B$5/$D1639</f>
        <v>597.65118174651775</v>
      </c>
      <c r="AB1639" s="5">
        <f t="shared" si="53"/>
        <v>646.82124194682626</v>
      </c>
    </row>
    <row r="1640" spans="1:28" x14ac:dyDescent="0.25">
      <c r="A1640" s="95">
        <v>2010</v>
      </c>
      <c r="B1640" s="95" t="s">
        <v>57</v>
      </c>
      <c r="C1640" s="52" t="s">
        <v>19</v>
      </c>
      <c r="D1640" s="5">
        <f>VLOOKUP(B1640,SWH!$A$4:$C$19,3,FALSE)</f>
        <v>19592</v>
      </c>
      <c r="E1640" s="5">
        <f>'90.1 Data-SI'!E1640*Convert!$B$6/Convert!$B$5/$D1640</f>
        <v>0</v>
      </c>
      <c r="F1640" s="5">
        <f>'90.1 Data-SI'!F1640*Convert!$B$7/Convert!$B$5/$D1640</f>
        <v>2.4258563586044195</v>
      </c>
      <c r="G1640" s="5">
        <f>'90.1 Data-SI'!G1640*Convert!$B$6/Convert!$B$5/$D1640</f>
        <v>203.73750609659268</v>
      </c>
      <c r="H1640" s="5">
        <f>'90.1 Data-SI'!H1640*Convert!$B$6/Convert!$B$5/$D1640</f>
        <v>92.839162384873646</v>
      </c>
      <c r="I1640" s="5">
        <f>'90.1 Data-SI'!I1640*Convert!$B$6/Convert!$B$5/$D1640</f>
        <v>5.282284719386598</v>
      </c>
      <c r="J1640" s="5">
        <f>'90.1 Data-SI'!J1640*Convert!$B$6/Convert!$B$5/$D1640</f>
        <v>116.63728293294315</v>
      </c>
      <c r="K1640" s="5">
        <f>'90.1 Data-SI'!K1640*Convert!$B$7/Convert!$B$5/$D1640</f>
        <v>8.3678519577151693</v>
      </c>
      <c r="L1640" s="5">
        <f>'90.1 Data-SI'!L1640*Convert!$B$6/Convert!$B$5/$D1640</f>
        <v>1.9909597454743431</v>
      </c>
      <c r="M1640" s="5">
        <f>'90.1 Data-SI'!M1640*Convert!$B$6/Convert!$B$5/$D1640</f>
        <v>59.185027760764029</v>
      </c>
      <c r="N1640" s="5">
        <f>'90.1 Data-SI'!N1640*Convert!$B$6/Convert!$B$5/$D1640</f>
        <v>4.409387618529105</v>
      </c>
      <c r="O1640" s="5">
        <f>'90.1 Data-SI'!O1640*Convert!$B$6/Convert!$B$5/$D1640</f>
        <v>3.4232024834399521E-2</v>
      </c>
      <c r="P1640" s="5">
        <f>'90.1 Data-SI'!P1640*Convert!$B$6/Convert!$B$5/$D1640</f>
        <v>4.3751555936947053</v>
      </c>
      <c r="Q1640" s="5">
        <f>'90.1 Data-SI'!Q1640*Convert!$B$6/Convert!$B$5/$D1640</f>
        <v>0</v>
      </c>
      <c r="R1640" s="5">
        <f>'90.1 Data-SI'!R1640*Convert!$B$6/Convert!$B$5/$D1640</f>
        <v>0</v>
      </c>
      <c r="S1640" s="5">
        <f>'90.1 Data-SI'!S1640*Convert!$B$6/Convert!$B$5/$D1640</f>
        <v>11.191402953586499</v>
      </c>
      <c r="T1640" s="5">
        <f>'90.1 Data-SI'!T1640*Convert!$B$6/Convert!$B$5/$D1640</f>
        <v>6.9387237137607194</v>
      </c>
      <c r="U1640" s="5">
        <f>'90.1 Data-SI'!U1640*Convert!$B$7/Convert!$B$5/$D1640</f>
        <v>6.0826227258291361</v>
      </c>
      <c r="V1640" s="5">
        <f>'90.1 Data-SI'!V1640*Convert!$B$6/Convert!$B$5/$D1640</f>
        <v>6.9095373395036512</v>
      </c>
      <c r="W1640" s="5">
        <f>'90.1 Data-SI'!W1640*Convert!$B$6/Convert!$B$5/$D1640</f>
        <v>278.48909240463792</v>
      </c>
      <c r="X1640" s="5">
        <f>'90.1 Data-SI'!X1640*Convert!$B$7/Convert!$B$5/$D1640</f>
        <v>2.4258563586044195</v>
      </c>
      <c r="Y1640" s="5">
        <f t="shared" si="52"/>
        <v>280.91494876324231</v>
      </c>
      <c r="Z1640" s="5">
        <f>'90.1 Data-SI'!Z1640*Convert!$B$6/Convert!$B$5/$D1640</f>
        <v>49.305664585318262</v>
      </c>
      <c r="AA1640" s="5">
        <f>'90.1 Data-SI'!AA1640*Convert!$B$6/Convert!$B$5/$D1640</f>
        <v>558.42693985073254</v>
      </c>
      <c r="AB1640" s="5">
        <f t="shared" si="53"/>
        <v>607.73260443605079</v>
      </c>
    </row>
    <row r="1641" spans="1:28" x14ac:dyDescent="0.25">
      <c r="A1641" s="95">
        <v>2010</v>
      </c>
      <c r="B1641" s="95" t="s">
        <v>57</v>
      </c>
      <c r="C1641" s="52" t="s">
        <v>20</v>
      </c>
      <c r="D1641" s="5">
        <f>VLOOKUP(B1641,SWH!$A$4:$C$19,3,FALSE)</f>
        <v>19592</v>
      </c>
      <c r="E1641" s="5">
        <f>'90.1 Data-SI'!E1641*Convert!$B$6/Convert!$B$5/$D1641</f>
        <v>0</v>
      </c>
      <c r="F1641" s="5">
        <f>'90.1 Data-SI'!F1641*Convert!$B$7/Convert!$B$5/$D1641</f>
        <v>1.3277352434100087</v>
      </c>
      <c r="G1641" s="5">
        <f>'90.1 Data-SI'!G1641*Convert!$B$6/Convert!$B$5/$D1641</f>
        <v>132.00907272242637</v>
      </c>
      <c r="H1641" s="5">
        <f>'90.1 Data-SI'!H1641*Convert!$B$6/Convert!$B$5/$D1641</f>
        <v>93.598457136699793</v>
      </c>
      <c r="I1641" s="5">
        <f>'90.1 Data-SI'!I1641*Convert!$B$6/Convert!$B$5/$D1641</f>
        <v>5.2867749308107612</v>
      </c>
      <c r="J1641" s="5">
        <f>'90.1 Data-SI'!J1641*Convert!$B$6/Convert!$B$5/$D1641</f>
        <v>116.63728293294315</v>
      </c>
      <c r="K1641" s="5">
        <f>'90.1 Data-SI'!K1641*Convert!$B$7/Convert!$B$5/$D1641</f>
        <v>8.3678519577151693</v>
      </c>
      <c r="L1641" s="5">
        <f>'90.1 Data-SI'!L1641*Convert!$B$6/Convert!$B$5/$D1641</f>
        <v>1.9914087666167597</v>
      </c>
      <c r="M1641" s="5">
        <f>'90.1 Data-SI'!M1641*Convert!$B$6/Convert!$B$5/$D1641</f>
        <v>53.464049385236599</v>
      </c>
      <c r="N1641" s="5">
        <f>'90.1 Data-SI'!N1641*Convert!$B$6/Convert!$B$5/$D1641</f>
        <v>2.0807639739576245</v>
      </c>
      <c r="O1641" s="5">
        <f>'90.1 Data-SI'!O1641*Convert!$B$6/Convert!$B$5/$D1641</f>
        <v>3.4232024834399521E-2</v>
      </c>
      <c r="P1641" s="5">
        <f>'90.1 Data-SI'!P1641*Convert!$B$6/Convert!$B$5/$D1641</f>
        <v>2.0465319491232252</v>
      </c>
      <c r="Q1641" s="5">
        <f>'90.1 Data-SI'!Q1641*Convert!$B$6/Convert!$B$5/$D1641</f>
        <v>0</v>
      </c>
      <c r="R1641" s="5">
        <f>'90.1 Data-SI'!R1641*Convert!$B$6/Convert!$B$5/$D1641</f>
        <v>0</v>
      </c>
      <c r="S1641" s="5">
        <f>'90.1 Data-SI'!S1641*Convert!$B$6/Convert!$B$5/$D1641</f>
        <v>8.6593727315003868</v>
      </c>
      <c r="T1641" s="5">
        <f>'90.1 Data-SI'!T1641*Convert!$B$6/Convert!$B$5/$D1641</f>
        <v>6.9328864389093061</v>
      </c>
      <c r="U1641" s="5">
        <f>'90.1 Data-SI'!U1641*Convert!$B$7/Convert!$B$5/$D1641</f>
        <v>6.1567017149857088</v>
      </c>
      <c r="V1641" s="5">
        <f>'90.1 Data-SI'!V1641*Convert!$B$6/Convert!$B$5/$D1641</f>
        <v>7.1618872215416722</v>
      </c>
      <c r="W1641" s="5">
        <f>'90.1 Data-SI'!W1641*Convert!$B$6/Convert!$B$5/$D1641</f>
        <v>196.17902678828659</v>
      </c>
      <c r="X1641" s="5">
        <f>'90.1 Data-SI'!X1641*Convert!$B$7/Convert!$B$5/$D1641</f>
        <v>1.3277352434100087</v>
      </c>
      <c r="Y1641" s="5">
        <f t="shared" si="52"/>
        <v>197.50676203169661</v>
      </c>
      <c r="Z1641" s="5">
        <f>'90.1 Data-SI'!Z1641*Convert!$B$6/Convert!$B$5/$D1641</f>
        <v>46.313836713397762</v>
      </c>
      <c r="AA1641" s="5">
        <f>'90.1 Data-SI'!AA1641*Convert!$B$6/Convert!$B$5/$D1641</f>
        <v>474.13624197518249</v>
      </c>
      <c r="AB1641" s="5">
        <f t="shared" si="53"/>
        <v>520.45007868858022</v>
      </c>
    </row>
    <row r="1642" spans="1:28" x14ac:dyDescent="0.25">
      <c r="A1642" s="95">
        <v>2010</v>
      </c>
      <c r="B1642" s="95" t="s">
        <v>57</v>
      </c>
      <c r="C1642" s="52" t="s">
        <v>3</v>
      </c>
      <c r="D1642" s="5">
        <f>VLOOKUP(B1642,SWH!$A$4:$C$19,3,FALSE)</f>
        <v>19592</v>
      </c>
      <c r="E1642" s="5">
        <f>'90.1 Data-SI'!E1642*Convert!$B$6/Convert!$B$5/$D1642</f>
        <v>0</v>
      </c>
      <c r="F1642" s="5">
        <f>'90.1 Data-SI'!F1642*Convert!$B$7/Convert!$B$5/$D1642</f>
        <v>9.0991130166507865</v>
      </c>
      <c r="G1642" s="5">
        <f>'90.1 Data-SI'!G1642*Convert!$B$6/Convert!$B$5/$D1642</f>
        <v>119.03101464316502</v>
      </c>
      <c r="H1642" s="5">
        <f>'90.1 Data-SI'!H1642*Convert!$B$6/Convert!$B$5/$D1642</f>
        <v>93.646951420080754</v>
      </c>
      <c r="I1642" s="5">
        <f>'90.1 Data-SI'!I1642*Convert!$B$6/Convert!$B$5/$D1642</f>
        <v>5.2858768885259284</v>
      </c>
      <c r="J1642" s="5">
        <f>'90.1 Data-SI'!J1642*Convert!$B$6/Convert!$B$5/$D1642</f>
        <v>116.63728293294315</v>
      </c>
      <c r="K1642" s="5">
        <f>'90.1 Data-SI'!K1642*Convert!$B$7/Convert!$B$5/$D1642</f>
        <v>8.3678519577151693</v>
      </c>
      <c r="L1642" s="5">
        <f>'90.1 Data-SI'!L1642*Convert!$B$6/Convert!$B$5/$D1642</f>
        <v>1.9914087666167597</v>
      </c>
      <c r="M1642" s="5">
        <f>'90.1 Data-SI'!M1642*Convert!$B$6/Convert!$B$5/$D1642</f>
        <v>50.185297003312016</v>
      </c>
      <c r="N1642" s="5">
        <f>'90.1 Data-SI'!N1642*Convert!$B$6/Convert!$B$5/$D1642</f>
        <v>2.8216488589446937</v>
      </c>
      <c r="O1642" s="5">
        <f>'90.1 Data-SI'!O1642*Convert!$B$6/Convert!$B$5/$D1642</f>
        <v>3.4232024834399521E-2</v>
      </c>
      <c r="P1642" s="5">
        <f>'90.1 Data-SI'!P1642*Convert!$B$6/Convert!$B$5/$D1642</f>
        <v>2.7874168341102945</v>
      </c>
      <c r="Q1642" s="5">
        <f>'90.1 Data-SI'!Q1642*Convert!$B$6/Convert!$B$5/$D1642</f>
        <v>0</v>
      </c>
      <c r="R1642" s="5">
        <f>'90.1 Data-SI'!R1642*Convert!$B$6/Convert!$B$5/$D1642</f>
        <v>0</v>
      </c>
      <c r="S1642" s="5">
        <f>'90.1 Data-SI'!S1642*Convert!$B$6/Convert!$B$5/$D1642</f>
        <v>10.889660745882674</v>
      </c>
      <c r="T1642" s="5">
        <f>'90.1 Data-SI'!T1642*Convert!$B$6/Convert!$B$5/$D1642</f>
        <v>6.939172734903134</v>
      </c>
      <c r="U1642" s="5">
        <f>'90.1 Data-SI'!U1642*Convert!$B$7/Convert!$B$5/$D1642</f>
        <v>7.0147577242411883</v>
      </c>
      <c r="V1642" s="5">
        <f>'90.1 Data-SI'!V1642*Convert!$B$6/Convert!$B$5/$D1642</f>
        <v>6.8260194070142006</v>
      </c>
      <c r="W1642" s="5">
        <f>'90.1 Data-SI'!W1642*Convert!$B$6/Convert!$B$5/$D1642</f>
        <v>182.89338922646999</v>
      </c>
      <c r="X1642" s="5">
        <f>'90.1 Data-SI'!X1642*Convert!$B$7/Convert!$B$5/$D1642</f>
        <v>9.0991130166507865</v>
      </c>
      <c r="Y1642" s="5">
        <f t="shared" si="52"/>
        <v>191.99250224312078</v>
      </c>
      <c r="Z1642" s="5">
        <f>'90.1 Data-SI'!Z1642*Convert!$B$6/Convert!$B$5/$D1642</f>
        <v>71.525475817794117</v>
      </c>
      <c r="AA1642" s="5">
        <f>'90.1 Data-SI'!AA1642*Convert!$B$6/Convert!$B$5/$D1642</f>
        <v>485.77980921918237</v>
      </c>
      <c r="AB1642" s="5">
        <f t="shared" si="53"/>
        <v>557.30528503697644</v>
      </c>
    </row>
    <row r="1643" spans="1:28" x14ac:dyDescent="0.25">
      <c r="A1643" s="95">
        <v>2010</v>
      </c>
      <c r="B1643" s="95" t="s">
        <v>57</v>
      </c>
      <c r="C1643" s="52" t="s">
        <v>7</v>
      </c>
      <c r="D1643" s="5">
        <f>VLOOKUP(B1643,SWH!$A$4:$C$19,3,FALSE)</f>
        <v>19592</v>
      </c>
      <c r="E1643" s="5">
        <f>'90.1 Data-SI'!E1643*Convert!$B$6/Convert!$B$5/$D1643</f>
        <v>0</v>
      </c>
      <c r="F1643" s="5">
        <f>'90.1 Data-SI'!F1643*Convert!$B$7/Convert!$B$5/$D1643</f>
        <v>2.0384017285967064</v>
      </c>
      <c r="G1643" s="5">
        <f>'90.1 Data-SI'!G1643*Convert!$B$6/Convert!$B$5/$D1643</f>
        <v>93.453423307699268</v>
      </c>
      <c r="H1643" s="5">
        <f>'90.1 Data-SI'!H1643*Convert!$B$6/Convert!$B$5/$D1643</f>
        <v>93.39415251690032</v>
      </c>
      <c r="I1643" s="5">
        <f>'90.1 Data-SI'!I1643*Convert!$B$6/Convert!$B$5/$D1643</f>
        <v>5.285427867383512</v>
      </c>
      <c r="J1643" s="5">
        <f>'90.1 Data-SI'!J1643*Convert!$B$6/Convert!$B$5/$D1643</f>
        <v>116.63728293294315</v>
      </c>
      <c r="K1643" s="5">
        <f>'90.1 Data-SI'!K1643*Convert!$B$7/Convert!$B$5/$D1643</f>
        <v>8.3678519577151693</v>
      </c>
      <c r="L1643" s="5">
        <f>'90.1 Data-SI'!L1643*Convert!$B$6/Convert!$B$5/$D1643</f>
        <v>1.9909597454743431</v>
      </c>
      <c r="M1643" s="5">
        <f>'90.1 Data-SI'!M1643*Convert!$B$6/Convert!$B$5/$D1643</f>
        <v>49.435431695476616</v>
      </c>
      <c r="N1643" s="5">
        <f>'90.1 Data-SI'!N1643*Convert!$B$6/Convert!$B$5/$D1643</f>
        <v>1.5805544213057485</v>
      </c>
      <c r="O1643" s="5">
        <f>'90.1 Data-SI'!O1643*Convert!$B$6/Convert!$B$5/$D1643</f>
        <v>3.4232024834399521E-2</v>
      </c>
      <c r="P1643" s="5">
        <f>'90.1 Data-SI'!P1643*Convert!$B$6/Convert!$B$5/$D1643</f>
        <v>1.5463223964713491</v>
      </c>
      <c r="Q1643" s="5">
        <f>'90.1 Data-SI'!Q1643*Convert!$B$6/Convert!$B$5/$D1643</f>
        <v>0</v>
      </c>
      <c r="R1643" s="5">
        <f>'90.1 Data-SI'!R1643*Convert!$B$6/Convert!$B$5/$D1643</f>
        <v>0</v>
      </c>
      <c r="S1643" s="5">
        <f>'90.1 Data-SI'!S1643*Convert!$B$6/Convert!$B$5/$D1643</f>
        <v>9.6409329488226501</v>
      </c>
      <c r="T1643" s="5">
        <f>'90.1 Data-SI'!T1643*Convert!$B$6/Convert!$B$5/$D1643</f>
        <v>6.9328864389093061</v>
      </c>
      <c r="U1643" s="5">
        <f>'90.1 Data-SI'!U1643*Convert!$B$7/Convert!$B$5/$D1643</f>
        <v>6.7730020189646574</v>
      </c>
      <c r="V1643" s="5">
        <f>'90.1 Data-SI'!V1643*Convert!$B$6/Convert!$B$5/$D1643</f>
        <v>7.1547028832630097</v>
      </c>
      <c r="W1643" s="5">
        <f>'90.1 Data-SI'!W1643*Convert!$B$6/Convert!$B$5/$D1643</f>
        <v>154.07611034846988</v>
      </c>
      <c r="X1643" s="5">
        <f>'90.1 Data-SI'!X1643*Convert!$B$7/Convert!$B$5/$D1643</f>
        <v>2.0384017285967064</v>
      </c>
      <c r="Y1643" s="5">
        <f t="shared" si="52"/>
        <v>156.11451207706659</v>
      </c>
      <c r="Z1643" s="5">
        <f>'90.1 Data-SI'!Z1643*Convert!$B$6/Convert!$B$5/$D1643</f>
        <v>50.190236235878587</v>
      </c>
      <c r="AA1643" s="5">
        <f>'90.1 Data-SI'!AA1643*Convert!$B$6/Convert!$B$5/$D1643</f>
        <v>435.6955419729141</v>
      </c>
      <c r="AB1643" s="5">
        <f t="shared" si="53"/>
        <v>485.88577820879266</v>
      </c>
    </row>
    <row r="1644" spans="1:28" x14ac:dyDescent="0.25">
      <c r="A1644" s="95">
        <v>2010</v>
      </c>
      <c r="B1644" s="95" t="s">
        <v>57</v>
      </c>
      <c r="C1644" s="52" t="s">
        <v>17</v>
      </c>
      <c r="D1644" s="5">
        <f>VLOOKUP(B1644,SWH!$A$4:$C$19,3,FALSE)</f>
        <v>19592</v>
      </c>
      <c r="E1644" s="5">
        <f>'90.1 Data-SI'!E1644*Convert!$B$6/Convert!$B$5/$D1644</f>
        <v>0</v>
      </c>
      <c r="F1644" s="5">
        <f>'90.1 Data-SI'!F1644*Convert!$B$7/Convert!$B$5/$D1644</f>
        <v>2.395425570527653</v>
      </c>
      <c r="G1644" s="5">
        <f>'90.1 Data-SI'!G1644*Convert!$B$6/Convert!$B$5/$D1644</f>
        <v>75.285129843246665</v>
      </c>
      <c r="H1644" s="5">
        <f>'90.1 Data-SI'!H1644*Convert!$B$6/Convert!$B$5/$D1644</f>
        <v>93.356883762079747</v>
      </c>
      <c r="I1644" s="5">
        <f>'90.1 Data-SI'!I1644*Convert!$B$6/Convert!$B$5/$D1644</f>
        <v>5.2944082902318401</v>
      </c>
      <c r="J1644" s="5">
        <f>'90.1 Data-SI'!J1644*Convert!$B$6/Convert!$B$5/$D1644</f>
        <v>116.63728293294315</v>
      </c>
      <c r="K1644" s="5">
        <f>'90.1 Data-SI'!K1644*Convert!$B$7/Convert!$B$5/$D1644</f>
        <v>8.3678519577151693</v>
      </c>
      <c r="L1644" s="5">
        <f>'90.1 Data-SI'!L1644*Convert!$B$6/Convert!$B$5/$D1644</f>
        <v>1.9909597454743431</v>
      </c>
      <c r="M1644" s="5">
        <f>'90.1 Data-SI'!M1644*Convert!$B$6/Convert!$B$5/$D1644</f>
        <v>45.917351044644072</v>
      </c>
      <c r="N1644" s="5">
        <f>'90.1 Data-SI'!N1644*Convert!$B$6/Convert!$B$5/$D1644</f>
        <v>1.6672155017921146</v>
      </c>
      <c r="O1644" s="5">
        <f>'90.1 Data-SI'!O1644*Convert!$B$6/Convert!$B$5/$D1644</f>
        <v>3.4232024834399521E-2</v>
      </c>
      <c r="P1644" s="5">
        <f>'90.1 Data-SI'!P1644*Convert!$B$6/Convert!$B$5/$D1644</f>
        <v>1.6329834769577152</v>
      </c>
      <c r="Q1644" s="5">
        <f>'90.1 Data-SI'!Q1644*Convert!$B$6/Convert!$B$5/$D1644</f>
        <v>0</v>
      </c>
      <c r="R1644" s="5">
        <f>'90.1 Data-SI'!R1644*Convert!$B$6/Convert!$B$5/$D1644</f>
        <v>0</v>
      </c>
      <c r="S1644" s="5">
        <f>'90.1 Data-SI'!S1644*Convert!$B$6/Convert!$B$5/$D1644</f>
        <v>9.3611927770972283</v>
      </c>
      <c r="T1644" s="5">
        <f>'90.1 Data-SI'!T1644*Convert!$B$6/Convert!$B$5/$D1644</f>
        <v>6.939172734903134</v>
      </c>
      <c r="U1644" s="5">
        <f>'90.1 Data-SI'!U1644*Convert!$B$7/Convert!$B$5/$D1644</f>
        <v>6.9560478199718716</v>
      </c>
      <c r="V1644" s="5">
        <f>'90.1 Data-SI'!V1644*Convert!$B$6/Convert!$B$5/$D1644</f>
        <v>6.826468428156617</v>
      </c>
      <c r="W1644" s="5">
        <f>'90.1 Data-SI'!W1644*Convert!$B$6/Convert!$B$5/$D1644</f>
        <v>132.19665714194574</v>
      </c>
      <c r="X1644" s="5">
        <f>'90.1 Data-SI'!X1644*Convert!$B$7/Convert!$B$5/$D1644</f>
        <v>2.395425570527653</v>
      </c>
      <c r="Y1644" s="5">
        <f t="shared" si="52"/>
        <v>134.5920827124734</v>
      </c>
      <c r="Z1644" s="5">
        <f>'90.1 Data-SI'!Z1644*Convert!$B$6/Convert!$B$5/$D1644</f>
        <v>51.768545551472258</v>
      </c>
      <c r="AA1644" s="5">
        <f>'90.1 Data-SI'!AA1644*Convert!$B$6/Convert!$B$5/$D1644</f>
        <v>415.04461061204114</v>
      </c>
      <c r="AB1644" s="5">
        <f t="shared" si="53"/>
        <v>466.81315616351338</v>
      </c>
    </row>
    <row r="1645" spans="1:28" x14ac:dyDescent="0.25">
      <c r="A1645" s="95">
        <v>2010</v>
      </c>
      <c r="B1645" s="95" t="s">
        <v>57</v>
      </c>
      <c r="C1645" s="52" t="s">
        <v>14</v>
      </c>
      <c r="D1645" s="5">
        <f>VLOOKUP(B1645,SWH!$A$4:$C$19,3,FALSE)</f>
        <v>19592</v>
      </c>
      <c r="E1645" s="5">
        <f>'90.1 Data-SI'!E1645*Convert!$B$6/Convert!$B$5/$D1645</f>
        <v>0</v>
      </c>
      <c r="F1645" s="5">
        <f>'90.1 Data-SI'!F1645*Convert!$B$7/Convert!$B$5/$D1645</f>
        <v>11.931789052220863</v>
      </c>
      <c r="G1645" s="5">
        <f>'90.1 Data-SI'!G1645*Convert!$B$6/Convert!$B$5/$D1645</f>
        <v>83.404779161562544</v>
      </c>
      <c r="H1645" s="5">
        <f>'90.1 Data-SI'!H1645*Convert!$B$6/Convert!$B$5/$D1645</f>
        <v>92.244209371171905</v>
      </c>
      <c r="I1645" s="5">
        <f>'90.1 Data-SI'!I1645*Convert!$B$6/Convert!$B$5/$D1645</f>
        <v>5.2962043748015066</v>
      </c>
      <c r="J1645" s="5">
        <f>'90.1 Data-SI'!J1645*Convert!$B$6/Convert!$B$5/$D1645</f>
        <v>116.63728293294315</v>
      </c>
      <c r="K1645" s="5">
        <f>'90.1 Data-SI'!K1645*Convert!$B$7/Convert!$B$5/$D1645</f>
        <v>8.3678519577151693</v>
      </c>
      <c r="L1645" s="5">
        <f>'90.1 Data-SI'!L1645*Convert!$B$6/Convert!$B$5/$D1645</f>
        <v>1.9905107243319267</v>
      </c>
      <c r="M1645" s="5">
        <f>'90.1 Data-SI'!M1645*Convert!$B$6/Convert!$B$5/$D1645</f>
        <v>49.782525038564501</v>
      </c>
      <c r="N1645" s="5">
        <f>'90.1 Data-SI'!N1645*Convert!$B$6/Convert!$B$5/$D1645</f>
        <v>2.128360215053763</v>
      </c>
      <c r="O1645" s="5">
        <f>'90.1 Data-SI'!O1645*Convert!$B$6/Convert!$B$5/$D1645</f>
        <v>3.4232024834399521E-2</v>
      </c>
      <c r="P1645" s="5">
        <f>'90.1 Data-SI'!P1645*Convert!$B$6/Convert!$B$5/$D1645</f>
        <v>2.0941281902193638</v>
      </c>
      <c r="Q1645" s="5">
        <f>'90.1 Data-SI'!Q1645*Convert!$B$6/Convert!$B$5/$D1645</f>
        <v>0</v>
      </c>
      <c r="R1645" s="5">
        <f>'90.1 Data-SI'!R1645*Convert!$B$6/Convert!$B$5/$D1645</f>
        <v>0</v>
      </c>
      <c r="S1645" s="5">
        <f>'90.1 Data-SI'!S1645*Convert!$B$6/Convert!$B$5/$D1645</f>
        <v>10.853290033346944</v>
      </c>
      <c r="T1645" s="5">
        <f>'90.1 Data-SI'!T1645*Convert!$B$6/Convert!$B$5/$D1645</f>
        <v>6.939172734903134</v>
      </c>
      <c r="U1645" s="5">
        <f>'90.1 Data-SI'!U1645*Convert!$B$7/Convert!$B$5/$D1645</f>
        <v>7.6948397305022471</v>
      </c>
      <c r="V1645" s="5">
        <f>'90.1 Data-SI'!V1645*Convert!$B$6/Convert!$B$5/$D1645</f>
        <v>6.8098546458872109</v>
      </c>
      <c r="W1645" s="5">
        <f>'90.1 Data-SI'!W1645*Convert!$B$6/Convert!$B$5/$D1645</f>
        <v>146.13472242369335</v>
      </c>
      <c r="X1645" s="5">
        <f>'90.1 Data-SI'!X1645*Convert!$B$7/Convert!$B$5/$D1645</f>
        <v>11.931789052220863</v>
      </c>
      <c r="Y1645" s="5">
        <f t="shared" si="52"/>
        <v>158.06651147591421</v>
      </c>
      <c r="Z1645" s="5">
        <f>'90.1 Data-SI'!Z1645*Convert!$B$6/Convert!$B$5/$D1645</f>
        <v>81.788303048863483</v>
      </c>
      <c r="AA1645" s="5">
        <f>'90.1 Data-SI'!AA1645*Convert!$B$6/Convert!$B$5/$D1645</f>
        <v>457.87494130257244</v>
      </c>
      <c r="AB1645" s="5">
        <f t="shared" si="53"/>
        <v>539.66324435143588</v>
      </c>
    </row>
    <row r="1646" spans="1:28" x14ac:dyDescent="0.25">
      <c r="A1646" s="95">
        <v>2010</v>
      </c>
      <c r="B1646" s="95" t="s">
        <v>57</v>
      </c>
      <c r="C1646" s="52" t="s">
        <v>2</v>
      </c>
      <c r="D1646" s="5">
        <f>VLOOKUP(B1646,SWH!$A$4:$C$19,3,FALSE)</f>
        <v>19592</v>
      </c>
      <c r="E1646" s="5">
        <f>'90.1 Data-SI'!E1646*Convert!$B$6/Convert!$B$5/$D1646</f>
        <v>0</v>
      </c>
      <c r="F1646" s="5">
        <f>'90.1 Data-SI'!F1646*Convert!$B$7/Convert!$B$5/$D1646</f>
        <v>5.2287163694932177</v>
      </c>
      <c r="G1646" s="5">
        <f>'90.1 Data-SI'!G1646*Convert!$B$6/Convert!$B$5/$D1646</f>
        <v>79.405796867202042</v>
      </c>
      <c r="H1646" s="5">
        <f>'90.1 Data-SI'!H1646*Convert!$B$6/Convert!$B$5/$D1646</f>
        <v>91.859847273263455</v>
      </c>
      <c r="I1646" s="5">
        <f>'90.1 Data-SI'!I1646*Convert!$B$6/Convert!$B$5/$D1646</f>
        <v>5.2836317828138464</v>
      </c>
      <c r="J1646" s="5">
        <f>'90.1 Data-SI'!J1646*Convert!$B$6/Convert!$B$5/$D1646</f>
        <v>116.63728293294315</v>
      </c>
      <c r="K1646" s="5">
        <f>'90.1 Data-SI'!K1646*Convert!$B$7/Convert!$B$5/$D1646</f>
        <v>8.3678519577151693</v>
      </c>
      <c r="L1646" s="5">
        <f>'90.1 Data-SI'!L1646*Convert!$B$6/Convert!$B$5/$D1646</f>
        <v>1.9905107243319267</v>
      </c>
      <c r="M1646" s="5">
        <f>'90.1 Data-SI'!M1646*Convert!$B$6/Convert!$B$5/$D1646</f>
        <v>61.596271295540134</v>
      </c>
      <c r="N1646" s="5">
        <f>'90.1 Data-SI'!N1646*Convert!$B$6/Convert!$B$5/$D1646</f>
        <v>1.7624079839843929</v>
      </c>
      <c r="O1646" s="5">
        <f>'90.1 Data-SI'!O1646*Convert!$B$6/Convert!$B$5/$D1646</f>
        <v>3.4232024834399521E-2</v>
      </c>
      <c r="P1646" s="5">
        <f>'90.1 Data-SI'!P1646*Convert!$B$6/Convert!$B$5/$D1646</f>
        <v>1.7281759591499934</v>
      </c>
      <c r="Q1646" s="5">
        <f>'90.1 Data-SI'!Q1646*Convert!$B$6/Convert!$B$5/$D1646</f>
        <v>0</v>
      </c>
      <c r="R1646" s="5">
        <f>'90.1 Data-SI'!R1646*Convert!$B$6/Convert!$B$5/$D1646</f>
        <v>0</v>
      </c>
      <c r="S1646" s="5">
        <f>'90.1 Data-SI'!S1646*Convert!$B$6/Convert!$B$5/$D1646</f>
        <v>9.8528709280431919</v>
      </c>
      <c r="T1646" s="5">
        <f>'90.1 Data-SI'!T1646*Convert!$B$6/Convert!$B$5/$D1646</f>
        <v>6.939172734903134</v>
      </c>
      <c r="U1646" s="5">
        <f>'90.1 Data-SI'!U1646*Convert!$B$7/Convert!$B$5/$D1646</f>
        <v>7.4939657910258157</v>
      </c>
      <c r="V1646" s="5">
        <f>'90.1 Data-SI'!V1646*Convert!$B$6/Convert!$B$5/$D1646</f>
        <v>6.7649525316455685</v>
      </c>
      <c r="W1646" s="5">
        <f>'90.1 Data-SI'!W1646*Convert!$B$6/Convert!$B$5/$D1646</f>
        <v>152.58311504993534</v>
      </c>
      <c r="X1646" s="5">
        <f>'90.1 Data-SI'!X1646*Convert!$B$7/Convert!$B$5/$D1646</f>
        <v>5.2287163694932177</v>
      </c>
      <c r="Y1646" s="5">
        <f t="shared" si="52"/>
        <v>157.81183141942856</v>
      </c>
      <c r="Z1646" s="5">
        <f>'90.1 Data-SI'!Z1646*Convert!$B$6/Convert!$B$5/$D1646</f>
        <v>61.617824310376115</v>
      </c>
      <c r="AA1646" s="5">
        <f>'90.1 Data-SI'!AA1646*Convert!$B$6/Convert!$B$5/$D1646</f>
        <v>443.71101838618932</v>
      </c>
      <c r="AB1646" s="5">
        <f t="shared" si="53"/>
        <v>505.32884269656546</v>
      </c>
    </row>
    <row r="1647" spans="1:28" x14ac:dyDescent="0.25">
      <c r="A1647" s="95">
        <v>2010</v>
      </c>
      <c r="B1647" s="95" t="s">
        <v>57</v>
      </c>
      <c r="C1647" s="52" t="s">
        <v>18</v>
      </c>
      <c r="D1647" s="5">
        <f>VLOOKUP(B1647,SWH!$A$4:$C$19,3,FALSE)</f>
        <v>19592</v>
      </c>
      <c r="E1647" s="5">
        <f>'90.1 Data-SI'!E1647*Convert!$B$6/Convert!$B$5/$D1647</f>
        <v>0</v>
      </c>
      <c r="F1647" s="5">
        <f>'90.1 Data-SI'!F1647*Convert!$B$7/Convert!$B$5/$D1647</f>
        <v>10.181403974411326</v>
      </c>
      <c r="G1647" s="5">
        <f>'90.1 Data-SI'!G1647*Convert!$B$6/Convert!$B$5/$D1647</f>
        <v>34.543645507236512</v>
      </c>
      <c r="H1647" s="5">
        <f>'90.1 Data-SI'!H1647*Convert!$B$6/Convert!$B$5/$D1647</f>
        <v>93.428727144866372</v>
      </c>
      <c r="I1647" s="5">
        <f>'90.1 Data-SI'!I1647*Convert!$B$6/Convert!$B$5/$D1647</f>
        <v>5.2953063325166729</v>
      </c>
      <c r="J1647" s="5">
        <f>'90.1 Data-SI'!J1647*Convert!$B$6/Convert!$B$5/$D1647</f>
        <v>116.63728293294315</v>
      </c>
      <c r="K1647" s="5">
        <f>'90.1 Data-SI'!K1647*Convert!$B$7/Convert!$B$5/$D1647</f>
        <v>8.3678519577151693</v>
      </c>
      <c r="L1647" s="5">
        <f>'90.1 Data-SI'!L1647*Convert!$B$6/Convert!$B$5/$D1647</f>
        <v>1.9914087666167597</v>
      </c>
      <c r="M1647" s="5">
        <f>'90.1 Data-SI'!M1647*Convert!$B$6/Convert!$B$5/$D1647</f>
        <v>44.842843450841606</v>
      </c>
      <c r="N1647" s="5">
        <f>'90.1 Data-SI'!N1647*Convert!$B$6/Convert!$B$5/$D1647</f>
        <v>0.88906186198448345</v>
      </c>
      <c r="O1647" s="5">
        <f>'90.1 Data-SI'!O1647*Convert!$B$6/Convert!$B$5/$D1647</f>
        <v>3.4232024834399521E-2</v>
      </c>
      <c r="P1647" s="5">
        <f>'90.1 Data-SI'!P1647*Convert!$B$6/Convert!$B$5/$D1647</f>
        <v>0.85482983715008398</v>
      </c>
      <c r="Q1647" s="5">
        <f>'90.1 Data-SI'!Q1647*Convert!$B$6/Convert!$B$5/$D1647</f>
        <v>0</v>
      </c>
      <c r="R1647" s="5">
        <f>'90.1 Data-SI'!R1647*Convert!$B$6/Convert!$B$5/$D1647</f>
        <v>0</v>
      </c>
      <c r="S1647" s="5">
        <f>'90.1 Data-SI'!S1647*Convert!$B$6/Convert!$B$5/$D1647</f>
        <v>10.560977269633863</v>
      </c>
      <c r="T1647" s="5">
        <f>'90.1 Data-SI'!T1647*Convert!$B$6/Convert!$B$5/$D1647</f>
        <v>6.9396217560455522</v>
      </c>
      <c r="U1647" s="5">
        <f>'90.1 Data-SI'!U1647*Convert!$B$7/Convert!$B$5/$D1647</f>
        <v>7.7998105802822018</v>
      </c>
      <c r="V1647" s="5">
        <f>'90.1 Data-SI'!V1647*Convert!$B$6/Convert!$B$5/$D1647</f>
        <v>6.7995271596116327</v>
      </c>
      <c r="W1647" s="5">
        <f>'90.1 Data-SI'!W1647*Convert!$B$6/Convert!$B$5/$D1647</f>
        <v>90.802296064862063</v>
      </c>
      <c r="X1647" s="5">
        <f>'90.1 Data-SI'!X1647*Convert!$B$7/Convert!$B$5/$D1647</f>
        <v>10.181403974411326</v>
      </c>
      <c r="Y1647" s="5">
        <f t="shared" si="52"/>
        <v>100.98370003927339</v>
      </c>
      <c r="Z1647" s="5">
        <f>'90.1 Data-SI'!Z1647*Convert!$B$6/Convert!$B$5/$D1647</f>
        <v>76.981082698153443</v>
      </c>
      <c r="AA1647" s="5">
        <f>'90.1 Data-SI'!AA1647*Convert!$B$6/Convert!$B$5/$D1647</f>
        <v>398.90903585930772</v>
      </c>
      <c r="AB1647" s="5">
        <f t="shared" si="53"/>
        <v>475.89011855746116</v>
      </c>
    </row>
    <row r="1648" spans="1:28" x14ac:dyDescent="0.25">
      <c r="A1648" s="95">
        <v>2010</v>
      </c>
      <c r="B1648" s="95" t="s">
        <v>57</v>
      </c>
      <c r="C1648" s="52" t="s">
        <v>4</v>
      </c>
      <c r="D1648" s="5">
        <f>VLOOKUP(B1648,SWH!$A$4:$C$19,3,FALSE)</f>
        <v>19592</v>
      </c>
      <c r="E1648" s="5">
        <f>'90.1 Data-SI'!E1648*Convert!$B$6/Convert!$B$5/$D1648</f>
        <v>0</v>
      </c>
      <c r="F1648" s="5">
        <f>'90.1 Data-SI'!F1648*Convert!$B$7/Convert!$B$5/$D1648</f>
        <v>22.218778639807631</v>
      </c>
      <c r="G1648" s="5">
        <f>'90.1 Data-SI'!G1648*Convert!$B$6/Convert!$B$5/$D1648</f>
        <v>54.950309366634905</v>
      </c>
      <c r="H1648" s="5">
        <f>'90.1 Data-SI'!H1648*Convert!$B$6/Convert!$B$5/$D1648</f>
        <v>92.334462620797595</v>
      </c>
      <c r="I1648" s="5">
        <f>'90.1 Data-SI'!I1648*Convert!$B$6/Convert!$B$5/$D1648</f>
        <v>5.2872239519531785</v>
      </c>
      <c r="J1648" s="5">
        <f>'90.1 Data-SI'!J1648*Convert!$B$6/Convert!$B$5/$D1648</f>
        <v>116.63728293294315</v>
      </c>
      <c r="K1648" s="5">
        <f>'90.1 Data-SI'!K1648*Convert!$B$7/Convert!$B$5/$D1648</f>
        <v>8.3678519577151693</v>
      </c>
      <c r="L1648" s="5">
        <f>'90.1 Data-SI'!L1648*Convert!$B$6/Convert!$B$5/$D1648</f>
        <v>1.9905107243319267</v>
      </c>
      <c r="M1648" s="5">
        <f>'90.1 Data-SI'!M1648*Convert!$B$6/Convert!$B$5/$D1648</f>
        <v>49.201042659135247</v>
      </c>
      <c r="N1648" s="5">
        <f>'90.1 Data-SI'!N1648*Convert!$B$6/Convert!$B$5/$D1648</f>
        <v>1.6317428315412188</v>
      </c>
      <c r="O1648" s="5">
        <f>'90.1 Data-SI'!O1648*Convert!$B$6/Convert!$B$5/$D1648</f>
        <v>3.4232024834399521E-2</v>
      </c>
      <c r="P1648" s="5">
        <f>'90.1 Data-SI'!P1648*Convert!$B$6/Convert!$B$5/$D1648</f>
        <v>1.5975108067068193</v>
      </c>
      <c r="Q1648" s="5">
        <f>'90.1 Data-SI'!Q1648*Convert!$B$6/Convert!$B$5/$D1648</f>
        <v>0</v>
      </c>
      <c r="R1648" s="5">
        <f>'90.1 Data-SI'!R1648*Convert!$B$6/Convert!$B$5/$D1648</f>
        <v>0</v>
      </c>
      <c r="S1648" s="5">
        <f>'90.1 Data-SI'!S1648*Convert!$B$6/Convert!$B$5/$D1648</f>
        <v>10.891456830452338</v>
      </c>
      <c r="T1648" s="5">
        <f>'90.1 Data-SI'!T1648*Convert!$B$6/Convert!$B$5/$D1648</f>
        <v>6.9396217560455522</v>
      </c>
      <c r="U1648" s="5">
        <f>'90.1 Data-SI'!U1648*Convert!$B$7/Convert!$B$5/$D1648</f>
        <v>8.2541207295494754</v>
      </c>
      <c r="V1648" s="5">
        <f>'90.1 Data-SI'!V1648*Convert!$B$6/Convert!$B$5/$D1648</f>
        <v>6.7923428213329702</v>
      </c>
      <c r="W1648" s="5">
        <f>'90.1 Data-SI'!W1648*Convert!$B$6/Convert!$B$5/$D1648</f>
        <v>116.64031966292931</v>
      </c>
      <c r="X1648" s="5">
        <f>'90.1 Data-SI'!X1648*Convert!$B$7/Convert!$B$5/$D1648</f>
        <v>22.218778639807631</v>
      </c>
      <c r="Y1648" s="5">
        <f t="shared" si="52"/>
        <v>138.85909830273695</v>
      </c>
      <c r="Z1648" s="5">
        <f>'90.1 Data-SI'!Z1648*Convert!$B$6/Convert!$B$5/$D1648</f>
        <v>113.47662311147404</v>
      </c>
      <c r="AA1648" s="5">
        <f>'90.1 Data-SI'!AA1648*Convert!$B$6/Convert!$B$5/$D1648</f>
        <v>460.13217058549981</v>
      </c>
      <c r="AB1648" s="5">
        <f t="shared" si="53"/>
        <v>573.60879369697386</v>
      </c>
    </row>
    <row r="1649" spans="1:28" x14ac:dyDescent="0.25">
      <c r="A1649" s="95">
        <v>2010</v>
      </c>
      <c r="B1649" s="95" t="s">
        <v>57</v>
      </c>
      <c r="C1649" s="52" t="s">
        <v>5</v>
      </c>
      <c r="D1649" s="5">
        <f>VLOOKUP(B1649,SWH!$A$4:$C$19,3,FALSE)</f>
        <v>19592</v>
      </c>
      <c r="E1649" s="5">
        <f>'90.1 Data-SI'!E1649*Convert!$B$6/Convert!$B$5/$D1649</f>
        <v>0</v>
      </c>
      <c r="F1649" s="5">
        <f>'90.1 Data-SI'!F1649*Convert!$B$7/Convert!$B$5/$D1649</f>
        <v>14.452933737126266</v>
      </c>
      <c r="G1649" s="5">
        <f>'90.1 Data-SI'!G1649*Convert!$B$6/Convert!$B$5/$D1649</f>
        <v>57.971323612812483</v>
      </c>
      <c r="H1649" s="5">
        <f>'90.1 Data-SI'!H1649*Convert!$B$6/Convert!$B$5/$D1649</f>
        <v>92.283274210562126</v>
      </c>
      <c r="I1649" s="5">
        <f>'90.1 Data-SI'!I1649*Convert!$B$6/Convert!$B$5/$D1649</f>
        <v>5.2930612268045909</v>
      </c>
      <c r="J1649" s="5">
        <f>'90.1 Data-SI'!J1649*Convert!$B$6/Convert!$B$5/$D1649</f>
        <v>116.63728293294315</v>
      </c>
      <c r="K1649" s="5">
        <f>'90.1 Data-SI'!K1649*Convert!$B$7/Convert!$B$5/$D1649</f>
        <v>8.3678519577151693</v>
      </c>
      <c r="L1649" s="5">
        <f>'90.1 Data-SI'!L1649*Convert!$B$6/Convert!$B$5/$D1649</f>
        <v>1.9905107243319267</v>
      </c>
      <c r="M1649" s="5">
        <f>'90.1 Data-SI'!M1649*Convert!$B$6/Convert!$B$5/$D1649</f>
        <v>59.745406146499704</v>
      </c>
      <c r="N1649" s="5">
        <f>'90.1 Data-SI'!N1649*Convert!$B$6/Convert!$B$5/$D1649</f>
        <v>1.3762498015062836</v>
      </c>
      <c r="O1649" s="5">
        <f>'90.1 Data-SI'!O1649*Convert!$B$6/Convert!$B$5/$D1649</f>
        <v>3.4232024834399521E-2</v>
      </c>
      <c r="P1649" s="5">
        <f>'90.1 Data-SI'!P1649*Convert!$B$6/Convert!$B$5/$D1649</f>
        <v>1.3420177766718842</v>
      </c>
      <c r="Q1649" s="5">
        <f>'90.1 Data-SI'!Q1649*Convert!$B$6/Convert!$B$5/$D1649</f>
        <v>0</v>
      </c>
      <c r="R1649" s="5">
        <f>'90.1 Data-SI'!R1649*Convert!$B$6/Convert!$B$5/$D1649</f>
        <v>0</v>
      </c>
      <c r="S1649" s="5">
        <f>'90.1 Data-SI'!S1649*Convert!$B$6/Convert!$B$5/$D1649</f>
        <v>10.758546572297082</v>
      </c>
      <c r="T1649" s="5">
        <f>'90.1 Data-SI'!T1649*Convert!$B$6/Convert!$B$5/$D1649</f>
        <v>6.939172734903134</v>
      </c>
      <c r="U1649" s="5">
        <f>'90.1 Data-SI'!U1649*Convert!$B$7/Convert!$B$5/$D1649</f>
        <v>8.0793742343813797</v>
      </c>
      <c r="V1649" s="5">
        <f>'90.1 Data-SI'!V1649*Convert!$B$6/Convert!$B$5/$D1649</f>
        <v>6.7627074259334874</v>
      </c>
      <c r="W1649" s="5">
        <f>'90.1 Data-SI'!W1649*Convert!$B$6/Convert!$B$5/$D1649</f>
        <v>129.81729410828115</v>
      </c>
      <c r="X1649" s="5">
        <f>'90.1 Data-SI'!X1649*Convert!$B$7/Convert!$B$5/$D1649</f>
        <v>14.452933737126266</v>
      </c>
      <c r="Y1649" s="5">
        <f t="shared" si="52"/>
        <v>144.27022784540742</v>
      </c>
      <c r="Z1649" s="5">
        <f>'90.1 Data-SI'!Z1649*Convert!$B$6/Convert!$B$5/$D1649</f>
        <v>90.277496767388044</v>
      </c>
      <c r="AA1649" s="5">
        <f>'90.1 Data-SI'!AA1649*Convert!$B$6/Convert!$B$5/$D1649</f>
        <v>450.03503215598204</v>
      </c>
      <c r="AB1649" s="5">
        <f t="shared" si="53"/>
        <v>540.31252892337011</v>
      </c>
    </row>
    <row r="1650" spans="1:28" x14ac:dyDescent="0.25">
      <c r="A1650" s="95">
        <v>2010</v>
      </c>
      <c r="B1650" s="95" t="s">
        <v>57</v>
      </c>
      <c r="C1650" s="52" t="s">
        <v>15</v>
      </c>
      <c r="D1650" s="5">
        <f>VLOOKUP(B1650,SWH!$A$4:$C$19,3,FALSE)</f>
        <v>19592</v>
      </c>
      <c r="E1650" s="5">
        <f>'90.1 Data-SI'!E1650*Convert!$B$6/Convert!$B$5/$D1650</f>
        <v>0</v>
      </c>
      <c r="F1650" s="5">
        <f>'90.1 Data-SI'!F1650*Convert!$B$7/Convert!$B$5/$D1650</f>
        <v>11.098938342180483</v>
      </c>
      <c r="G1650" s="5">
        <f>'90.1 Data-SI'!G1650*Convert!$B$6/Convert!$B$5/$D1650</f>
        <v>21.118362370128395</v>
      </c>
      <c r="H1650" s="5">
        <f>'90.1 Data-SI'!H1650*Convert!$B$6/Convert!$B$5/$D1650</f>
        <v>93.126535916020131</v>
      </c>
      <c r="I1650" s="5">
        <f>'90.1 Data-SI'!I1650*Convert!$B$6/Convert!$B$5/$D1650</f>
        <v>5.2926122056621754</v>
      </c>
      <c r="J1650" s="5">
        <f>'90.1 Data-SI'!J1650*Convert!$B$6/Convert!$B$5/$D1650</f>
        <v>116.63728293294315</v>
      </c>
      <c r="K1650" s="5">
        <f>'90.1 Data-SI'!K1650*Convert!$B$7/Convert!$B$5/$D1650</f>
        <v>8.3678519577151693</v>
      </c>
      <c r="L1650" s="5">
        <f>'90.1 Data-SI'!L1650*Convert!$B$6/Convert!$B$5/$D1650</f>
        <v>1.9914087666167597</v>
      </c>
      <c r="M1650" s="5">
        <f>'90.1 Data-SI'!M1650*Convert!$B$6/Convert!$B$5/$D1650</f>
        <v>42.229091380835712</v>
      </c>
      <c r="N1650" s="5">
        <f>'90.1 Data-SI'!N1650*Convert!$B$6/Convert!$B$5/$D1650</f>
        <v>0.62862959938296803</v>
      </c>
      <c r="O1650" s="5">
        <f>'90.1 Data-SI'!O1650*Convert!$B$6/Convert!$B$5/$D1650</f>
        <v>3.4232024834399521E-2</v>
      </c>
      <c r="P1650" s="5">
        <f>'90.1 Data-SI'!P1650*Convert!$B$6/Convert!$B$5/$D1650</f>
        <v>0.59439757454856856</v>
      </c>
      <c r="Q1650" s="5">
        <f>'90.1 Data-SI'!Q1650*Convert!$B$6/Convert!$B$5/$D1650</f>
        <v>0</v>
      </c>
      <c r="R1650" s="5">
        <f>'90.1 Data-SI'!R1650*Convert!$B$6/Convert!$B$5/$D1650</f>
        <v>0</v>
      </c>
      <c r="S1650" s="5">
        <f>'90.1 Data-SI'!S1650*Convert!$B$6/Convert!$B$5/$D1650</f>
        <v>10.213434905403567</v>
      </c>
      <c r="T1650" s="5">
        <f>'90.1 Data-SI'!T1650*Convert!$B$6/Convert!$B$5/$D1650</f>
        <v>6.939172734903134</v>
      </c>
      <c r="U1650" s="5">
        <f>'90.1 Data-SI'!U1650*Convert!$B$7/Convert!$B$5/$D1650</f>
        <v>8.0978171362460873</v>
      </c>
      <c r="V1650" s="5">
        <f>'90.1 Data-SI'!V1650*Convert!$B$6/Convert!$B$5/$D1650</f>
        <v>6.800874223038881</v>
      </c>
      <c r="W1650" s="5">
        <f>'90.1 Data-SI'!W1650*Convert!$B$6/Convert!$B$5/$D1650</f>
        <v>74.155286230916246</v>
      </c>
      <c r="X1650" s="5">
        <f>'90.1 Data-SI'!X1650*Convert!$B$7/Convert!$B$5/$D1650</f>
        <v>11.098938342180483</v>
      </c>
      <c r="Y1650" s="5">
        <f t="shared" si="52"/>
        <v>85.254224573096735</v>
      </c>
      <c r="Z1650" s="5">
        <f>'90.1 Data-SI'!Z1650*Convert!$B$6/Convert!$B$5/$D1650</f>
        <v>80.532390913524793</v>
      </c>
      <c r="AA1650" s="5">
        <f>'90.1 Data-SI'!AA1650*Convert!$B$6/Convert!$B$5/$D1650</f>
        <v>385.50934692731721</v>
      </c>
      <c r="AB1650" s="5">
        <f t="shared" si="53"/>
        <v>466.04173784084202</v>
      </c>
    </row>
    <row r="1651" spans="1:28" x14ac:dyDescent="0.25">
      <c r="A1651" s="95">
        <v>2010</v>
      </c>
      <c r="B1651" s="95" t="s">
        <v>57</v>
      </c>
      <c r="C1651" s="52" t="s">
        <v>16</v>
      </c>
      <c r="D1651" s="5">
        <f>VLOOKUP(B1651,SWH!$A$4:$C$19,3,FALSE)</f>
        <v>19592</v>
      </c>
      <c r="E1651" s="5">
        <f>'90.1 Data-SI'!E1651*Convert!$B$6/Convert!$B$5/$D1651</f>
        <v>0</v>
      </c>
      <c r="F1651" s="5">
        <f>'90.1 Data-SI'!F1651*Convert!$B$7/Convert!$B$5/$D1651</f>
        <v>43.472378748695618</v>
      </c>
      <c r="G1651" s="5">
        <f>'90.1 Data-SI'!G1651*Convert!$B$6/Convert!$B$5/$D1651</f>
        <v>58.589625725919873</v>
      </c>
      <c r="H1651" s="5">
        <f>'90.1 Data-SI'!H1651*Convert!$B$6/Convert!$B$5/$D1651</f>
        <v>92.573341868563134</v>
      </c>
      <c r="I1651" s="5">
        <f>'90.1 Data-SI'!I1651*Convert!$B$6/Convert!$B$5/$D1651</f>
        <v>5.2903670999500925</v>
      </c>
      <c r="J1651" s="5">
        <f>'90.1 Data-SI'!J1651*Convert!$B$6/Convert!$B$5/$D1651</f>
        <v>116.63728293294315</v>
      </c>
      <c r="K1651" s="5">
        <f>'90.1 Data-SI'!K1651*Convert!$B$7/Convert!$B$5/$D1651</f>
        <v>8.3678519577151693</v>
      </c>
      <c r="L1651" s="5">
        <f>'90.1 Data-SI'!L1651*Convert!$B$6/Convert!$B$5/$D1651</f>
        <v>1.9909597454743431</v>
      </c>
      <c r="M1651" s="5">
        <f>'90.1 Data-SI'!M1651*Convert!$B$6/Convert!$B$5/$D1651</f>
        <v>53.907682273944019</v>
      </c>
      <c r="N1651" s="5">
        <f>'90.1 Data-SI'!N1651*Convert!$B$6/Convert!$B$5/$D1651</f>
        <v>1.9038496438455608</v>
      </c>
      <c r="O1651" s="5">
        <f>'90.1 Data-SI'!O1651*Convert!$B$6/Convert!$B$5/$D1651</f>
        <v>3.4232024834399521E-2</v>
      </c>
      <c r="P1651" s="5">
        <f>'90.1 Data-SI'!P1651*Convert!$B$6/Convert!$B$5/$D1651</f>
        <v>1.8696176190111613</v>
      </c>
      <c r="Q1651" s="5">
        <f>'90.1 Data-SI'!Q1651*Convert!$B$6/Convert!$B$5/$D1651</f>
        <v>0</v>
      </c>
      <c r="R1651" s="5">
        <f>'90.1 Data-SI'!R1651*Convert!$B$6/Convert!$B$5/$D1651</f>
        <v>0</v>
      </c>
      <c r="S1651" s="5">
        <f>'90.1 Data-SI'!S1651*Convert!$B$6/Convert!$B$5/$D1651</f>
        <v>11.396605615670794</v>
      </c>
      <c r="T1651" s="5">
        <f>'90.1 Data-SI'!T1651*Convert!$B$6/Convert!$B$5/$D1651</f>
        <v>6.9396217560455522</v>
      </c>
      <c r="U1651" s="5">
        <f>'90.1 Data-SI'!U1651*Convert!$B$7/Convert!$B$5/$D1651</f>
        <v>8.7111973140964576</v>
      </c>
      <c r="V1651" s="5">
        <f>'90.1 Data-SI'!V1651*Convert!$B$6/Convert!$B$5/$D1651</f>
        <v>6.7927918424753857</v>
      </c>
      <c r="W1651" s="5">
        <f>'90.1 Data-SI'!W1651*Convert!$B$6/Convert!$B$5/$D1651</f>
        <v>125.76353123454585</v>
      </c>
      <c r="X1651" s="5">
        <f>'90.1 Data-SI'!X1651*Convert!$B$7/Convert!$B$5/$D1651</f>
        <v>43.472378748695618</v>
      </c>
      <c r="Y1651" s="5">
        <f t="shared" si="52"/>
        <v>169.23590998324147</v>
      </c>
      <c r="Z1651" s="5">
        <f>'90.1 Data-SI'!Z1651*Convert!$B$6/Convert!$B$5/$D1651</f>
        <v>176.90624773150037</v>
      </c>
      <c r="AA1651" s="5">
        <f>'90.1 Data-SI'!AA1651*Convert!$B$6/Convert!$B$5/$D1651</f>
        <v>532.92792721518981</v>
      </c>
      <c r="AB1651" s="5">
        <f t="shared" si="53"/>
        <v>709.83417494669015</v>
      </c>
    </row>
    <row r="1652" spans="1:28" x14ac:dyDescent="0.25">
      <c r="A1652" s="95">
        <v>2010</v>
      </c>
      <c r="B1652" s="95" t="s">
        <v>57</v>
      </c>
      <c r="C1652" s="52" t="s">
        <v>9</v>
      </c>
      <c r="D1652" s="5">
        <f>VLOOKUP(B1652,SWH!$A$4:$C$19,3,FALSE)</f>
        <v>19592</v>
      </c>
      <c r="E1652" s="5">
        <f>'90.1 Data-SI'!E1652*Convert!$B$6/Convert!$B$5/$D1652</f>
        <v>0</v>
      </c>
      <c r="F1652" s="5">
        <f>'90.1 Data-SI'!F1652*Convert!$B$7/Convert!$B$5/$D1652</f>
        <v>29.148237942924553</v>
      </c>
      <c r="G1652" s="5">
        <f>'90.1 Data-SI'!G1652*Convert!$B$6/Convert!$B$5/$D1652</f>
        <v>39.882955911709999</v>
      </c>
      <c r="H1652" s="5">
        <f>'90.1 Data-SI'!H1652*Convert!$B$6/Convert!$B$5/$D1652</f>
        <v>92.786177890068501</v>
      </c>
      <c r="I1652" s="5">
        <f>'90.1 Data-SI'!I1652*Convert!$B$6/Convert!$B$5/$D1652</f>
        <v>5.2840808039562637</v>
      </c>
      <c r="J1652" s="5">
        <f>'90.1 Data-SI'!J1652*Convert!$B$6/Convert!$B$5/$D1652</f>
        <v>116.63728293294315</v>
      </c>
      <c r="K1652" s="5">
        <f>'90.1 Data-SI'!K1652*Convert!$B$7/Convert!$B$5/$D1652</f>
        <v>8.3678519577151693</v>
      </c>
      <c r="L1652" s="5">
        <f>'90.1 Data-SI'!L1652*Convert!$B$6/Convert!$B$5/$D1652</f>
        <v>1.9909597454743431</v>
      </c>
      <c r="M1652" s="5">
        <f>'90.1 Data-SI'!M1652*Convert!$B$6/Convert!$B$5/$D1652</f>
        <v>54.613992530965014</v>
      </c>
      <c r="N1652" s="5">
        <f>'90.1 Data-SI'!N1652*Convert!$B$6/Convert!$B$5/$D1652</f>
        <v>1.2199904439453746</v>
      </c>
      <c r="O1652" s="5">
        <f>'90.1 Data-SI'!O1652*Convert!$B$6/Convert!$B$5/$D1652</f>
        <v>3.4232024834399521E-2</v>
      </c>
      <c r="P1652" s="5">
        <f>'90.1 Data-SI'!P1652*Convert!$B$6/Convert!$B$5/$D1652</f>
        <v>1.1857584191109751</v>
      </c>
      <c r="Q1652" s="5">
        <f>'90.1 Data-SI'!Q1652*Convert!$B$6/Convert!$B$5/$D1652</f>
        <v>0</v>
      </c>
      <c r="R1652" s="5">
        <f>'90.1 Data-SI'!R1652*Convert!$B$6/Convert!$B$5/$D1652</f>
        <v>0</v>
      </c>
      <c r="S1652" s="5">
        <f>'90.1 Data-SI'!S1652*Convert!$B$6/Convert!$B$5/$D1652</f>
        <v>11.650751582278481</v>
      </c>
      <c r="T1652" s="5">
        <f>'90.1 Data-SI'!T1652*Convert!$B$6/Convert!$B$5/$D1652</f>
        <v>6.9396217560455522</v>
      </c>
      <c r="U1652" s="5">
        <f>'90.1 Data-SI'!U1652*Convert!$B$7/Convert!$B$5/$D1652</f>
        <v>8.5793305657638044</v>
      </c>
      <c r="V1652" s="5">
        <f>'90.1 Data-SI'!V1652*Convert!$B$6/Convert!$B$5/$D1652</f>
        <v>6.7564211299396577</v>
      </c>
      <c r="W1652" s="5">
        <f>'90.1 Data-SI'!W1652*Convert!$B$6/Convert!$B$5/$D1652</f>
        <v>107.33345844406448</v>
      </c>
      <c r="X1652" s="5">
        <f>'90.1 Data-SI'!X1652*Convert!$B$7/Convert!$B$5/$D1652</f>
        <v>29.148237942924553</v>
      </c>
      <c r="Y1652" s="5">
        <f t="shared" si="52"/>
        <v>136.48169638698903</v>
      </c>
      <c r="Z1652" s="5">
        <f>'90.1 Data-SI'!Z1652*Convert!$B$6/Convert!$B$5/$D1652</f>
        <v>134.67131907581324</v>
      </c>
      <c r="AA1652" s="5">
        <f>'90.1 Data-SI'!AA1652*Convert!$B$6/Convert!$B$5/$D1652</f>
        <v>472.4335538031396</v>
      </c>
      <c r="AB1652" s="5">
        <f t="shared" si="53"/>
        <v>607.10487287895285</v>
      </c>
    </row>
    <row r="1653" spans="1:28" x14ac:dyDescent="0.25">
      <c r="A1653" s="95">
        <v>2010</v>
      </c>
      <c r="B1653" s="95" t="s">
        <v>57</v>
      </c>
      <c r="C1653" s="52" t="s">
        <v>12</v>
      </c>
      <c r="D1653" s="5">
        <f>VLOOKUP(B1653,SWH!$A$4:$C$19,3,FALSE)</f>
        <v>19592</v>
      </c>
      <c r="E1653" s="5">
        <f>'90.1 Data-SI'!E1653*Convert!$B$6/Convert!$B$5/$D1653</f>
        <v>0</v>
      </c>
      <c r="F1653" s="5">
        <f>'90.1 Data-SI'!F1653*Convert!$B$7/Convert!$B$5/$D1653</f>
        <v>55.521280227757373</v>
      </c>
      <c r="G1653" s="5">
        <f>'90.1 Data-SI'!G1653*Convert!$B$6/Convert!$B$5/$D1653</f>
        <v>46.173293095821421</v>
      </c>
      <c r="H1653" s="5">
        <f>'90.1 Data-SI'!H1653*Convert!$B$6/Convert!$B$5/$D1653</f>
        <v>91.603456200943697</v>
      </c>
      <c r="I1653" s="5">
        <f>'90.1 Data-SI'!I1653*Convert!$B$6/Convert!$B$5/$D1653</f>
        <v>5.2926122056621754</v>
      </c>
      <c r="J1653" s="5">
        <f>'90.1 Data-SI'!J1653*Convert!$B$6/Convert!$B$5/$D1653</f>
        <v>116.63728293294315</v>
      </c>
      <c r="K1653" s="5">
        <f>'90.1 Data-SI'!K1653*Convert!$B$7/Convert!$B$5/$D1653</f>
        <v>8.3678519577151693</v>
      </c>
      <c r="L1653" s="5">
        <f>'90.1 Data-SI'!L1653*Convert!$B$6/Convert!$B$5/$D1653</f>
        <v>1.9905107243319267</v>
      </c>
      <c r="M1653" s="5">
        <f>'90.1 Data-SI'!M1653*Convert!$B$6/Convert!$B$5/$D1653</f>
        <v>55.348142098815849</v>
      </c>
      <c r="N1653" s="5">
        <f>'90.1 Data-SI'!N1653*Convert!$B$6/Convert!$B$5/$D1653</f>
        <v>1.6663174595072818</v>
      </c>
      <c r="O1653" s="5">
        <f>'90.1 Data-SI'!O1653*Convert!$B$6/Convert!$B$5/$D1653</f>
        <v>3.4232024834399521E-2</v>
      </c>
      <c r="P1653" s="5">
        <f>'90.1 Data-SI'!P1653*Convert!$B$6/Convert!$B$5/$D1653</f>
        <v>1.6320854346728824</v>
      </c>
      <c r="Q1653" s="5">
        <f>'90.1 Data-SI'!Q1653*Convert!$B$6/Convert!$B$5/$D1653</f>
        <v>0</v>
      </c>
      <c r="R1653" s="5">
        <f>'90.1 Data-SI'!R1653*Convert!$B$6/Convert!$B$5/$D1653</f>
        <v>0</v>
      </c>
      <c r="S1653" s="5">
        <f>'90.1 Data-SI'!S1653*Convert!$B$6/Convert!$B$5/$D1653</f>
        <v>11.130785099360281</v>
      </c>
      <c r="T1653" s="5">
        <f>'90.1 Data-SI'!T1653*Convert!$B$6/Convert!$B$5/$D1653</f>
        <v>6.9396217560455522</v>
      </c>
      <c r="U1653" s="5">
        <f>'90.1 Data-SI'!U1653*Convert!$B$7/Convert!$B$5/$D1653</f>
        <v>9.2037764847329981</v>
      </c>
      <c r="V1653" s="5">
        <f>'90.1 Data-SI'!V1653*Convert!$B$6/Convert!$B$5/$D1653</f>
        <v>6.782015335057392</v>
      </c>
      <c r="W1653" s="5">
        <f>'90.1 Data-SI'!W1653*Convert!$B$6/Convert!$B$5/$D1653</f>
        <v>114.28430572867043</v>
      </c>
      <c r="X1653" s="5">
        <f>'90.1 Data-SI'!X1653*Convert!$B$7/Convert!$B$5/$D1653</f>
        <v>55.521280227757373</v>
      </c>
      <c r="Y1653" s="5">
        <f t="shared" si="52"/>
        <v>169.80558595642782</v>
      </c>
      <c r="Z1653" s="5">
        <f>'90.1 Data-SI'!Z1653*Convert!$B$6/Convert!$B$5/$D1653</f>
        <v>213.54727099496392</v>
      </c>
      <c r="AA1653" s="5">
        <f>'90.1 Data-SI'!AA1653*Convert!$B$6/Convert!$B$5/$D1653</f>
        <v>557.11130790345271</v>
      </c>
      <c r="AB1653" s="5">
        <f t="shared" si="53"/>
        <v>770.65857889841664</v>
      </c>
    </row>
    <row r="1654" spans="1:28" x14ac:dyDescent="0.25">
      <c r="A1654" s="95">
        <v>2010</v>
      </c>
      <c r="B1654" s="95" t="s">
        <v>57</v>
      </c>
      <c r="C1654" s="52" t="s">
        <v>8</v>
      </c>
      <c r="D1654" s="5">
        <f>VLOOKUP(B1654,SWH!$A$4:$C$19,3,FALSE)</f>
        <v>19592</v>
      </c>
      <c r="E1654" s="5">
        <f>'90.1 Data-SI'!E1654*Convert!$B$6/Convert!$B$5/$D1654</f>
        <v>0</v>
      </c>
      <c r="F1654" s="5">
        <f>'90.1 Data-SI'!F1654*Convert!$B$7/Convert!$B$5/$D1654</f>
        <v>105.56563336509234</v>
      </c>
      <c r="G1654" s="5">
        <f>'90.1 Data-SI'!G1654*Convert!$B$6/Convert!$B$5/$D1654</f>
        <v>21.154733082664126</v>
      </c>
      <c r="H1654" s="5">
        <f>'90.1 Data-SI'!H1654*Convert!$B$6/Convert!$B$5/$D1654</f>
        <v>95.683262300939148</v>
      </c>
      <c r="I1654" s="5">
        <f>'90.1 Data-SI'!I1654*Convert!$B$6/Convert!$B$5/$D1654</f>
        <v>5.327635854770655</v>
      </c>
      <c r="J1654" s="5">
        <f>'90.1 Data-SI'!J1654*Convert!$B$6/Convert!$B$5/$D1654</f>
        <v>116.63728293294315</v>
      </c>
      <c r="K1654" s="5">
        <f>'90.1 Data-SI'!K1654*Convert!$B$7/Convert!$B$5/$D1654</f>
        <v>8.3678519577151693</v>
      </c>
      <c r="L1654" s="5">
        <f>'90.1 Data-SI'!L1654*Convert!$B$6/Convert!$B$5/$D1654</f>
        <v>1.9932048511864251</v>
      </c>
      <c r="M1654" s="5">
        <f>'90.1 Data-SI'!M1654*Convert!$B$6/Convert!$B$5/$D1654</f>
        <v>59.9479146817295</v>
      </c>
      <c r="N1654" s="5">
        <f>'90.1 Data-SI'!N1654*Convert!$B$6/Convert!$B$5/$D1654</f>
        <v>1.5778602944512499</v>
      </c>
      <c r="O1654" s="5">
        <f>'90.1 Data-SI'!O1654*Convert!$B$6/Convert!$B$5/$D1654</f>
        <v>3.4232024834399521E-2</v>
      </c>
      <c r="P1654" s="5">
        <f>'90.1 Data-SI'!P1654*Convert!$B$6/Convert!$B$5/$D1654</f>
        <v>1.5436282696168506</v>
      </c>
      <c r="Q1654" s="5">
        <f>'90.1 Data-SI'!Q1654*Convert!$B$6/Convert!$B$5/$D1654</f>
        <v>0</v>
      </c>
      <c r="R1654" s="5">
        <f>'90.1 Data-SI'!R1654*Convert!$B$6/Convert!$B$5/$D1654</f>
        <v>0</v>
      </c>
      <c r="S1654" s="5">
        <f>'90.1 Data-SI'!S1654*Convert!$B$6/Convert!$B$5/$D1654</f>
        <v>12.409148291819792</v>
      </c>
      <c r="T1654" s="5">
        <f>'90.1 Data-SI'!T1654*Convert!$B$6/Convert!$B$5/$D1654</f>
        <v>6.9396217560455522</v>
      </c>
      <c r="U1654" s="5">
        <f>'90.1 Data-SI'!U1654*Convert!$B$7/Convert!$B$5/$D1654</f>
        <v>9.8071667574066534</v>
      </c>
      <c r="V1654" s="5">
        <f>'90.1 Data-SI'!V1654*Convert!$B$6/Convert!$B$5/$D1654</f>
        <v>6.7609113413638218</v>
      </c>
      <c r="W1654" s="5">
        <f>'90.1 Data-SI'!W1654*Convert!$B$6/Convert!$B$5/$D1654</f>
        <v>95.055424325830273</v>
      </c>
      <c r="X1654" s="5">
        <f>'90.1 Data-SI'!X1654*Convert!$B$7/Convert!$B$5/$D1654</f>
        <v>105.56563336509234</v>
      </c>
      <c r="Y1654" s="5">
        <f t="shared" si="52"/>
        <v>200.62105769092261</v>
      </c>
      <c r="Z1654" s="5">
        <f>'90.1 Data-SI'!Z1654*Convert!$B$6/Convert!$B$5/$D1654</f>
        <v>361.51904533029358</v>
      </c>
      <c r="AA1654" s="5">
        <f>'90.1 Data-SI'!AA1654*Convert!$B$6/Convert!$B$5/$D1654</f>
        <v>689.95017169706466</v>
      </c>
      <c r="AB1654" s="5">
        <f t="shared" si="53"/>
        <v>1051.4692170273584</v>
      </c>
    </row>
    <row r="1655" spans="1:28" x14ac:dyDescent="0.25">
      <c r="A1655" s="95">
        <v>2013</v>
      </c>
      <c r="B1655" s="95" t="s">
        <v>57</v>
      </c>
      <c r="C1655" s="52" t="s">
        <v>10</v>
      </c>
      <c r="D1655" s="5">
        <f>VLOOKUP(B1655,SWH!$A$4:$C$19,3,FALSE)</f>
        <v>19592</v>
      </c>
      <c r="E1655" s="5">
        <f>'90.1 Data-SI'!E1655*Convert!$B$6/Convert!$B$5/$D1655</f>
        <v>0</v>
      </c>
      <c r="F1655" s="5">
        <f>'90.1 Data-SI'!F1655*Convert!$B$7/Convert!$B$5/$D1655</f>
        <v>2.6127444308334469</v>
      </c>
      <c r="G1655" s="5">
        <f>'90.1 Data-SI'!G1655*Convert!$B$6/Convert!$B$5/$D1655</f>
        <v>295.57580035502019</v>
      </c>
      <c r="H1655" s="5">
        <f>'90.1 Data-SI'!H1655*Convert!$B$6/Convert!$B$5/$D1655</f>
        <v>77.559421929585781</v>
      </c>
      <c r="I1655" s="5">
        <f>'90.1 Data-SI'!I1655*Convert!$B$6/Convert!$B$5/$D1655</f>
        <v>5.2930612268045909</v>
      </c>
      <c r="J1655" s="5">
        <f>'90.1 Data-SI'!J1655*Convert!$B$6/Convert!$B$5/$D1655</f>
        <v>107.36275123633229</v>
      </c>
      <c r="K1655" s="5">
        <f>'90.1 Data-SI'!K1655*Convert!$B$7/Convert!$B$5/$D1655</f>
        <v>8.3678519577151693</v>
      </c>
      <c r="L1655" s="5">
        <f>'90.1 Data-SI'!L1655*Convert!$B$6/Convert!$B$5/$D1655</f>
        <v>1.8333533244861848</v>
      </c>
      <c r="M1655" s="5">
        <f>'90.1 Data-SI'!M1655*Convert!$B$6/Convert!$B$5/$D1655</f>
        <v>64.167366357016462</v>
      </c>
      <c r="N1655" s="5">
        <f>'90.1 Data-SI'!N1655*Convert!$B$6/Convert!$B$5/$D1655</f>
        <v>5.22570805544213</v>
      </c>
      <c r="O1655" s="5">
        <f>'90.1 Data-SI'!O1655*Convert!$B$6/Convert!$B$5/$D1655</f>
        <v>3.4232024834399521E-2</v>
      </c>
      <c r="P1655" s="5">
        <f>'90.1 Data-SI'!P1655*Convert!$B$6/Convert!$B$5/$D1655</f>
        <v>5.1914760306077312</v>
      </c>
      <c r="Q1655" s="5">
        <f>'90.1 Data-SI'!Q1655*Convert!$B$6/Convert!$B$5/$D1655</f>
        <v>0</v>
      </c>
      <c r="R1655" s="5">
        <f>'90.1 Data-SI'!R1655*Convert!$B$6/Convert!$B$5/$D1655</f>
        <v>0</v>
      </c>
      <c r="S1655" s="5">
        <f>'90.1 Data-SI'!S1655*Convert!$B$6/Convert!$B$5/$D1655</f>
        <v>18.5867811691847</v>
      </c>
      <c r="T1655" s="5">
        <f>'90.1 Data-SI'!T1655*Convert!$B$6/Convert!$B$5/$D1655</f>
        <v>6.9324374177668879</v>
      </c>
      <c r="U1655" s="5">
        <f>'90.1 Data-SI'!U1655*Convert!$B$7/Convert!$B$5/$D1655</f>
        <v>4.9914176988339918</v>
      </c>
      <c r="V1655" s="5">
        <f>'90.1 Data-SI'!V1655*Convert!$B$6/Convert!$B$5/$D1655</f>
        <v>6.1304856574111888</v>
      </c>
      <c r="W1655" s="5">
        <f>'90.1 Data-SI'!W1655*Convert!$B$6/Convert!$B$5/$D1655</f>
        <v>383.52142391182912</v>
      </c>
      <c r="X1655" s="5">
        <f>'90.1 Data-SI'!X1655*Convert!$B$7/Convert!$B$5/$D1655</f>
        <v>2.6127444308334469</v>
      </c>
      <c r="Y1655" s="5">
        <f t="shared" si="52"/>
        <v>386.13416834266258</v>
      </c>
      <c r="Z1655" s="5">
        <f>'90.1 Data-SI'!Z1655*Convert!$B$6/Convert!$B$5/$D1655</f>
        <v>46.663624183340147</v>
      </c>
      <c r="AA1655" s="5">
        <f>'90.1 Data-SI'!AA1655*Convert!$B$6/Convert!$B$5/$D1655</f>
        <v>635.33168895467531</v>
      </c>
      <c r="AB1655" s="5">
        <f t="shared" si="53"/>
        <v>681.99531313801549</v>
      </c>
    </row>
    <row r="1656" spans="1:28" x14ac:dyDescent="0.25">
      <c r="A1656" s="95">
        <v>2013</v>
      </c>
      <c r="B1656" s="95" t="s">
        <v>57</v>
      </c>
      <c r="C1656" s="52" t="s">
        <v>6</v>
      </c>
      <c r="D1656" s="5">
        <f>VLOOKUP(B1656,SWH!$A$4:$C$19,3,FALSE)</f>
        <v>19592</v>
      </c>
      <c r="E1656" s="5">
        <f>'90.1 Data-SI'!E1656*Convert!$B$6/Convert!$B$5/$D1656</f>
        <v>0</v>
      </c>
      <c r="F1656" s="5">
        <f>'90.1 Data-SI'!F1656*Convert!$B$7/Convert!$B$5/$D1656</f>
        <v>0.1953410689170183</v>
      </c>
      <c r="G1656" s="5">
        <f>'90.1 Data-SI'!G1656*Convert!$B$6/Convert!$B$5/$D1656</f>
        <v>241.12390445646747</v>
      </c>
      <c r="H1656" s="5">
        <f>'90.1 Data-SI'!H1656*Convert!$B$6/Convert!$B$5/$D1656</f>
        <v>78.641113861666909</v>
      </c>
      <c r="I1656" s="5">
        <f>'90.1 Data-SI'!I1656*Convert!$B$6/Convert!$B$5/$D1656</f>
        <v>5.2917141633773417</v>
      </c>
      <c r="J1656" s="5">
        <f>'90.1 Data-SI'!J1656*Convert!$B$6/Convert!$B$5/$D1656</f>
        <v>107.36275123633229</v>
      </c>
      <c r="K1656" s="5">
        <f>'90.1 Data-SI'!K1656*Convert!$B$7/Convert!$B$5/$D1656</f>
        <v>8.3678519577151693</v>
      </c>
      <c r="L1656" s="5">
        <f>'90.1 Data-SI'!L1656*Convert!$B$6/Convert!$B$5/$D1656</f>
        <v>1.8342513667710179</v>
      </c>
      <c r="M1656" s="5">
        <f>'90.1 Data-SI'!M1656*Convert!$B$6/Convert!$B$5/$D1656</f>
        <v>53.883884153395947</v>
      </c>
      <c r="N1656" s="5">
        <f>'90.1 Data-SI'!N1656*Convert!$B$6/Convert!$B$5/$D1656</f>
        <v>4.5342154961208649</v>
      </c>
      <c r="O1656" s="5">
        <f>'90.1 Data-SI'!O1656*Convert!$B$6/Convert!$B$5/$D1656</f>
        <v>3.4232024834399521E-2</v>
      </c>
      <c r="P1656" s="5">
        <f>'90.1 Data-SI'!P1656*Convert!$B$6/Convert!$B$5/$D1656</f>
        <v>4.4999834712864661</v>
      </c>
      <c r="Q1656" s="5">
        <f>'90.1 Data-SI'!Q1656*Convert!$B$6/Convert!$B$5/$D1656</f>
        <v>0</v>
      </c>
      <c r="R1656" s="5">
        <f>'90.1 Data-SI'!R1656*Convert!$B$6/Convert!$B$5/$D1656</f>
        <v>0</v>
      </c>
      <c r="S1656" s="5">
        <f>'90.1 Data-SI'!S1656*Convert!$B$6/Convert!$B$5/$D1656</f>
        <v>13.78450005104124</v>
      </c>
      <c r="T1656" s="5">
        <f>'90.1 Data-SI'!T1656*Convert!$B$6/Convert!$B$5/$D1656</f>
        <v>6.9324374177668879</v>
      </c>
      <c r="U1656" s="5">
        <f>'90.1 Data-SI'!U1656*Convert!$B$7/Convert!$B$5/$D1656</f>
        <v>5.1274341000862034</v>
      </c>
      <c r="V1656" s="5">
        <f>'90.1 Data-SI'!V1656*Convert!$B$6/Convert!$B$5/$D1656</f>
        <v>6.0909717968785442</v>
      </c>
      <c r="W1656" s="5">
        <f>'90.1 Data-SI'!W1656*Convert!$B$6/Convert!$B$5/$D1656</f>
        <v>313.2922721321911</v>
      </c>
      <c r="X1656" s="5">
        <f>'90.1 Data-SI'!X1656*Convert!$B$7/Convert!$B$5/$D1656</f>
        <v>0.1953410689170183</v>
      </c>
      <c r="Y1656" s="5">
        <f t="shared" si="52"/>
        <v>313.4876132011081</v>
      </c>
      <c r="Z1656" s="5">
        <f>'90.1 Data-SI'!Z1656*Convert!$B$6/Convert!$B$5/$D1656</f>
        <v>39.997905324168592</v>
      </c>
      <c r="AA1656" s="5">
        <f>'90.1 Data-SI'!AA1656*Convert!$B$6/Convert!$B$5/$D1656</f>
        <v>559.47720030284472</v>
      </c>
      <c r="AB1656" s="5">
        <f t="shared" si="53"/>
        <v>599.47510562701336</v>
      </c>
    </row>
    <row r="1657" spans="1:28" x14ac:dyDescent="0.25">
      <c r="A1657" s="95">
        <v>2013</v>
      </c>
      <c r="B1657" s="95" t="s">
        <v>57</v>
      </c>
      <c r="C1657" s="52" t="s">
        <v>11</v>
      </c>
      <c r="D1657" s="5">
        <f>VLOOKUP(B1657,SWH!$A$4:$C$19,3,FALSE)</f>
        <v>19592</v>
      </c>
      <c r="E1657" s="5">
        <f>'90.1 Data-SI'!E1657*Convert!$B$6/Convert!$B$5/$D1657</f>
        <v>0</v>
      </c>
      <c r="F1657" s="5">
        <f>'90.1 Data-SI'!F1657*Convert!$B$7/Convert!$B$5/$D1657</f>
        <v>5.3638106256521947E-2</v>
      </c>
      <c r="G1657" s="5">
        <f>'90.1 Data-SI'!G1657*Convert!$B$6/Convert!$B$5/$D1657</f>
        <v>178.14509706342724</v>
      </c>
      <c r="H1657" s="5">
        <f>'90.1 Data-SI'!H1657*Convert!$B$6/Convert!$B$5/$D1657</f>
        <v>80.138599371625602</v>
      </c>
      <c r="I1657" s="5">
        <f>'90.1 Data-SI'!I1657*Convert!$B$6/Convert!$B$5/$D1657</f>
        <v>5.2926122056621754</v>
      </c>
      <c r="J1657" s="5">
        <f>'90.1 Data-SI'!J1657*Convert!$B$6/Convert!$B$5/$D1657</f>
        <v>107.36275123633229</v>
      </c>
      <c r="K1657" s="5">
        <f>'90.1 Data-SI'!K1657*Convert!$B$7/Convert!$B$5/$D1657</f>
        <v>8.3678519577151693</v>
      </c>
      <c r="L1657" s="5">
        <f>'90.1 Data-SI'!L1657*Convert!$B$6/Convert!$B$5/$D1657</f>
        <v>1.8347003879134338</v>
      </c>
      <c r="M1657" s="5">
        <f>'90.1 Data-SI'!M1657*Convert!$B$6/Convert!$B$5/$D1657</f>
        <v>46.353799595072815</v>
      </c>
      <c r="N1657" s="5">
        <f>'90.1 Data-SI'!N1657*Convert!$B$6/Convert!$B$5/$D1657</f>
        <v>3.0416692187287322</v>
      </c>
      <c r="O1657" s="5">
        <f>'90.1 Data-SI'!O1657*Convert!$B$6/Convert!$B$5/$D1657</f>
        <v>3.4232024834399521E-2</v>
      </c>
      <c r="P1657" s="5">
        <f>'90.1 Data-SI'!P1657*Convert!$B$6/Convert!$B$5/$D1657</f>
        <v>3.0074371938943329</v>
      </c>
      <c r="Q1657" s="5">
        <f>'90.1 Data-SI'!Q1657*Convert!$B$6/Convert!$B$5/$D1657</f>
        <v>0</v>
      </c>
      <c r="R1657" s="5">
        <f>'90.1 Data-SI'!R1657*Convert!$B$6/Convert!$B$5/$D1657</f>
        <v>0</v>
      </c>
      <c r="S1657" s="5">
        <f>'90.1 Data-SI'!S1657*Convert!$B$6/Convert!$B$5/$D1657</f>
        <v>14.603963635951182</v>
      </c>
      <c r="T1657" s="5">
        <f>'90.1 Data-SI'!T1657*Convert!$B$6/Convert!$B$5/$D1657</f>
        <v>6.9324374177668879</v>
      </c>
      <c r="U1657" s="5">
        <f>'90.1 Data-SI'!U1657*Convert!$B$7/Convert!$B$5/$D1657</f>
        <v>5.4504922644163152</v>
      </c>
      <c r="V1657" s="5">
        <f>'90.1 Data-SI'!V1657*Convert!$B$6/Convert!$B$5/$D1657</f>
        <v>6.0730109511818888</v>
      </c>
      <c r="W1657" s="5">
        <f>'90.1 Data-SI'!W1657*Convert!$B$6/Convert!$B$5/$D1657</f>
        <v>242.11029748834559</v>
      </c>
      <c r="X1657" s="5">
        <f>'90.1 Data-SI'!X1657*Convert!$B$7/Convert!$B$5/$D1657</f>
        <v>5.3638106256521947E-2</v>
      </c>
      <c r="Y1657" s="5">
        <f t="shared" si="52"/>
        <v>242.16393559460212</v>
      </c>
      <c r="Z1657" s="5">
        <f>'90.1 Data-SI'!Z1657*Convert!$B$6/Convert!$B$5/$D1657</f>
        <v>40.52819929336237</v>
      </c>
      <c r="AA1657" s="5">
        <f>'90.1 Data-SI'!AA1657*Convert!$B$6/Convert!$B$5/$D1657</f>
        <v>490.30639135588223</v>
      </c>
      <c r="AB1657" s="5">
        <f t="shared" si="53"/>
        <v>530.83459064924455</v>
      </c>
    </row>
    <row r="1658" spans="1:28" x14ac:dyDescent="0.25">
      <c r="A1658" s="95">
        <v>2013</v>
      </c>
      <c r="B1658" s="95" t="s">
        <v>57</v>
      </c>
      <c r="C1658" s="52" t="s">
        <v>13</v>
      </c>
      <c r="D1658" s="5">
        <f>VLOOKUP(B1658,SWH!$A$4:$C$19,3,FALSE)</f>
        <v>19592</v>
      </c>
      <c r="E1658" s="5">
        <f>'90.1 Data-SI'!E1658*Convert!$B$6/Convert!$B$5/$D1658</f>
        <v>0</v>
      </c>
      <c r="F1658" s="5">
        <f>'90.1 Data-SI'!F1658*Convert!$B$7/Convert!$B$5/$D1658</f>
        <v>1.1508370763576972</v>
      </c>
      <c r="G1658" s="5">
        <f>'90.1 Data-SI'!G1658*Convert!$B$6/Convert!$B$5/$D1658</f>
        <v>206.12001227825417</v>
      </c>
      <c r="H1658" s="5">
        <f>'90.1 Data-SI'!H1658*Convert!$B$6/Convert!$B$5/$D1658</f>
        <v>80.016016599745925</v>
      </c>
      <c r="I1658" s="5">
        <f>'90.1 Data-SI'!I1658*Convert!$B$6/Convert!$B$5/$D1658</f>
        <v>5.2845298250986801</v>
      </c>
      <c r="J1658" s="5">
        <f>'90.1 Data-SI'!J1658*Convert!$B$6/Convert!$B$5/$D1658</f>
        <v>107.36275123633229</v>
      </c>
      <c r="K1658" s="5">
        <f>'90.1 Data-SI'!K1658*Convert!$B$7/Convert!$B$5/$D1658</f>
        <v>8.3678519577151693</v>
      </c>
      <c r="L1658" s="5">
        <f>'90.1 Data-SI'!L1658*Convert!$B$6/Convert!$B$5/$D1658</f>
        <v>1.8347003879134338</v>
      </c>
      <c r="M1658" s="5">
        <f>'90.1 Data-SI'!M1658*Convert!$B$6/Convert!$B$5/$D1658</f>
        <v>56.198139121410101</v>
      </c>
      <c r="N1658" s="5">
        <f>'90.1 Data-SI'!N1658*Convert!$B$6/Convert!$B$5/$D1658</f>
        <v>3.8588876979265909</v>
      </c>
      <c r="O1658" s="5">
        <f>'90.1 Data-SI'!O1658*Convert!$B$6/Convert!$B$5/$D1658</f>
        <v>3.4232024834399521E-2</v>
      </c>
      <c r="P1658" s="5">
        <f>'90.1 Data-SI'!P1658*Convert!$B$6/Convert!$B$5/$D1658</f>
        <v>3.8246556730921917</v>
      </c>
      <c r="Q1658" s="5">
        <f>'90.1 Data-SI'!Q1658*Convert!$B$6/Convert!$B$5/$D1658</f>
        <v>0</v>
      </c>
      <c r="R1658" s="5">
        <f>'90.1 Data-SI'!R1658*Convert!$B$6/Convert!$B$5/$D1658</f>
        <v>0</v>
      </c>
      <c r="S1658" s="5">
        <f>'90.1 Data-SI'!S1658*Convert!$B$6/Convert!$B$5/$D1658</f>
        <v>12.31799699990926</v>
      </c>
      <c r="T1658" s="5">
        <f>'90.1 Data-SI'!T1658*Convert!$B$6/Convert!$B$5/$D1658</f>
        <v>6.9324374177668879</v>
      </c>
      <c r="U1658" s="5">
        <f>'90.1 Data-SI'!U1658*Convert!$B$7/Convert!$B$5/$D1658</f>
        <v>5.6524420398348534</v>
      </c>
      <c r="V1658" s="5">
        <f>'90.1 Data-SI'!V1658*Convert!$B$6/Convert!$B$5/$D1658</f>
        <v>6.0456206614944872</v>
      </c>
      <c r="W1658" s="5">
        <f>'90.1 Data-SI'!W1658*Convert!$B$6/Convert!$B$5/$D1658</f>
        <v>278.46080407266572</v>
      </c>
      <c r="X1658" s="5">
        <f>'90.1 Data-SI'!X1658*Convert!$B$7/Convert!$B$5/$D1658</f>
        <v>1.1508370763576972</v>
      </c>
      <c r="Y1658" s="5">
        <f t="shared" si="52"/>
        <v>279.6116411490234</v>
      </c>
      <c r="Z1658" s="5">
        <f>'90.1 Data-SI'!Z1658*Convert!$B$6/Convert!$B$5/$D1658</f>
        <v>44.323775010208244</v>
      </c>
      <c r="AA1658" s="5">
        <f>'90.1 Data-SI'!AA1658*Convert!$B$6/Convert!$B$5/$D1658</f>
        <v>530.2948672360601</v>
      </c>
      <c r="AB1658" s="5">
        <f t="shared" si="53"/>
        <v>574.61864224626834</v>
      </c>
    </row>
    <row r="1659" spans="1:28" x14ac:dyDescent="0.25">
      <c r="A1659" s="95">
        <v>2013</v>
      </c>
      <c r="B1659" s="95" t="s">
        <v>57</v>
      </c>
      <c r="C1659" s="52" t="s">
        <v>19</v>
      </c>
      <c r="D1659" s="5">
        <f>VLOOKUP(B1659,SWH!$A$4:$C$19,3,FALSE)</f>
        <v>19592</v>
      </c>
      <c r="E1659" s="5">
        <f>'90.1 Data-SI'!E1659*Convert!$B$6/Convert!$B$5/$D1659</f>
        <v>0</v>
      </c>
      <c r="F1659" s="5">
        <f>'90.1 Data-SI'!F1659*Convert!$B$7/Convert!$B$5/$D1659</f>
        <v>0.76876162606052367</v>
      </c>
      <c r="G1659" s="5">
        <f>'90.1 Data-SI'!G1659*Convert!$B$6/Convert!$B$5/$D1659</f>
        <v>150.43869649176534</v>
      </c>
      <c r="H1659" s="5">
        <f>'90.1 Data-SI'!H1659*Convert!$B$6/Convert!$B$5/$D1659</f>
        <v>80.612765698017327</v>
      </c>
      <c r="I1659" s="5">
        <f>'90.1 Data-SI'!I1659*Convert!$B$6/Convert!$B$5/$D1659</f>
        <v>5.282284719386598</v>
      </c>
      <c r="J1659" s="5">
        <f>'90.1 Data-SI'!J1659*Convert!$B$6/Convert!$B$5/$D1659</f>
        <v>107.36275123633229</v>
      </c>
      <c r="K1659" s="5">
        <f>'90.1 Data-SI'!K1659*Convert!$B$7/Convert!$B$5/$D1659</f>
        <v>8.3678519577151693</v>
      </c>
      <c r="L1659" s="5">
        <f>'90.1 Data-SI'!L1659*Convert!$B$6/Convert!$B$5/$D1659</f>
        <v>1.8351494090558504</v>
      </c>
      <c r="M1659" s="5">
        <f>'90.1 Data-SI'!M1659*Convert!$B$6/Convert!$B$5/$D1659</f>
        <v>43.233551676421214</v>
      </c>
      <c r="N1659" s="5">
        <f>'90.1 Data-SI'!N1659*Convert!$B$6/Convert!$B$5/$D1659</f>
        <v>2.9002275588675652</v>
      </c>
      <c r="O1659" s="5">
        <f>'90.1 Data-SI'!O1659*Convert!$B$6/Convert!$B$5/$D1659</f>
        <v>3.4232024834399521E-2</v>
      </c>
      <c r="P1659" s="5">
        <f>'90.1 Data-SI'!P1659*Convert!$B$6/Convert!$B$5/$D1659</f>
        <v>2.8659955340331655</v>
      </c>
      <c r="Q1659" s="5">
        <f>'90.1 Data-SI'!Q1659*Convert!$B$6/Convert!$B$5/$D1659</f>
        <v>0</v>
      </c>
      <c r="R1659" s="5">
        <f>'90.1 Data-SI'!R1659*Convert!$B$6/Convert!$B$5/$D1659</f>
        <v>0</v>
      </c>
      <c r="S1659" s="5">
        <f>'90.1 Data-SI'!S1659*Convert!$B$6/Convert!$B$5/$D1659</f>
        <v>11.445548920194183</v>
      </c>
      <c r="T1659" s="5">
        <f>'90.1 Data-SI'!T1659*Convert!$B$6/Convert!$B$5/$D1659</f>
        <v>6.9328864389093061</v>
      </c>
      <c r="U1659" s="5">
        <f>'90.1 Data-SI'!U1659*Convert!$B$7/Convert!$B$5/$D1659</f>
        <v>6.0660241141509017</v>
      </c>
      <c r="V1659" s="5">
        <f>'90.1 Data-SI'!V1659*Convert!$B$6/Convert!$B$5/$D1659</f>
        <v>6.055499126627649</v>
      </c>
      <c r="W1659" s="5">
        <f>'90.1 Data-SI'!W1659*Convert!$B$6/Convert!$B$5/$D1659</f>
        <v>207.98379262241392</v>
      </c>
      <c r="X1659" s="5">
        <f>'90.1 Data-SI'!X1659*Convert!$B$7/Convert!$B$5/$D1659</f>
        <v>0.76876162606052367</v>
      </c>
      <c r="Y1659" s="5">
        <f t="shared" si="52"/>
        <v>208.75255424847444</v>
      </c>
      <c r="Z1659" s="5">
        <f>'90.1 Data-SI'!Z1659*Convert!$B$6/Convert!$B$5/$D1659</f>
        <v>44.41582434440361</v>
      </c>
      <c r="AA1659" s="5">
        <f>'90.1 Data-SI'!AA1659*Convert!$B$6/Convert!$B$5/$D1659</f>
        <v>460.51518561998091</v>
      </c>
      <c r="AB1659" s="5">
        <f t="shared" si="53"/>
        <v>504.93100996438454</v>
      </c>
    </row>
    <row r="1660" spans="1:28" x14ac:dyDescent="0.25">
      <c r="A1660" s="95">
        <v>2013</v>
      </c>
      <c r="B1660" s="95" t="s">
        <v>57</v>
      </c>
      <c r="C1660" s="52" t="s">
        <v>20</v>
      </c>
      <c r="D1660" s="5">
        <f>VLOOKUP(B1660,SWH!$A$4:$C$19,3,FALSE)</f>
        <v>19592</v>
      </c>
      <c r="E1660" s="5">
        <f>'90.1 Data-SI'!E1660*Convert!$B$6/Convert!$B$5/$D1660</f>
        <v>0</v>
      </c>
      <c r="F1660" s="5">
        <f>'90.1 Data-SI'!F1660*Convert!$B$7/Convert!$B$5/$D1660</f>
        <v>0.45630813030261796</v>
      </c>
      <c r="G1660" s="5">
        <f>'90.1 Data-SI'!G1660*Convert!$B$6/Convert!$B$5/$D1660</f>
        <v>115.59959507281883</v>
      </c>
      <c r="H1660" s="5">
        <f>'90.1 Data-SI'!H1660*Convert!$B$6/Convert!$B$5/$D1660</f>
        <v>81.717357708361689</v>
      </c>
      <c r="I1660" s="5">
        <f>'90.1 Data-SI'!I1660*Convert!$B$6/Convert!$B$5/$D1660</f>
        <v>5.2867749308107612</v>
      </c>
      <c r="J1660" s="5">
        <f>'90.1 Data-SI'!J1660*Convert!$B$6/Convert!$B$5/$D1660</f>
        <v>107.36275123633229</v>
      </c>
      <c r="K1660" s="5">
        <f>'90.1 Data-SI'!K1660*Convert!$B$7/Convert!$B$5/$D1660</f>
        <v>8.3678519577151693</v>
      </c>
      <c r="L1660" s="5">
        <f>'90.1 Data-SI'!L1660*Convert!$B$6/Convert!$B$5/$D1660</f>
        <v>1.8355984301982669</v>
      </c>
      <c r="M1660" s="5">
        <f>'90.1 Data-SI'!M1660*Convert!$B$6/Convert!$B$5/$D1660</f>
        <v>46.164312672973089</v>
      </c>
      <c r="N1660" s="5">
        <f>'90.1 Data-SI'!N1660*Convert!$B$6/Convert!$B$5/$D1660</f>
        <v>1.8347003879134338</v>
      </c>
      <c r="O1660" s="5">
        <f>'90.1 Data-SI'!O1660*Convert!$B$6/Convert!$B$5/$D1660</f>
        <v>3.4232024834399521E-2</v>
      </c>
      <c r="P1660" s="5">
        <f>'90.1 Data-SI'!P1660*Convert!$B$6/Convert!$B$5/$D1660</f>
        <v>1.8004683630790344</v>
      </c>
      <c r="Q1660" s="5">
        <f>'90.1 Data-SI'!Q1660*Convert!$B$6/Convert!$B$5/$D1660</f>
        <v>0</v>
      </c>
      <c r="R1660" s="5">
        <f>'90.1 Data-SI'!R1660*Convert!$B$6/Convert!$B$5/$D1660</f>
        <v>0</v>
      </c>
      <c r="S1660" s="5">
        <f>'90.1 Data-SI'!S1660*Convert!$B$6/Convert!$B$5/$D1660</f>
        <v>9.4716519781316642</v>
      </c>
      <c r="T1660" s="5">
        <f>'90.1 Data-SI'!T1660*Convert!$B$6/Convert!$B$5/$D1660</f>
        <v>6.9328864389093061</v>
      </c>
      <c r="U1660" s="5">
        <f>'90.1 Data-SI'!U1660*Convert!$B$7/Convert!$B$5/$D1660</f>
        <v>6.1548574247992391</v>
      </c>
      <c r="V1660" s="5">
        <f>'90.1 Data-SI'!V1660*Convert!$B$6/Convert!$B$5/$D1660</f>
        <v>5.9508772004446264</v>
      </c>
      <c r="W1660" s="5">
        <f>'90.1 Data-SI'!W1660*Convert!$B$6/Convert!$B$5/$D1660</f>
        <v>173.03602808700262</v>
      </c>
      <c r="X1660" s="5">
        <f>'90.1 Data-SI'!X1660*Convert!$B$7/Convert!$B$5/$D1660</f>
        <v>0.45630813030261796</v>
      </c>
      <c r="Y1660" s="5">
        <f t="shared" si="52"/>
        <v>173.49233621730525</v>
      </c>
      <c r="Z1660" s="5">
        <f>'90.1 Data-SI'!Z1660*Convert!$B$6/Convert!$B$5/$D1660</f>
        <v>43.762498582187739</v>
      </c>
      <c r="AA1660" s="5">
        <f>'90.1 Data-SI'!AA1660*Convert!$B$6/Convert!$B$5/$D1660</f>
        <v>425.91990268136652</v>
      </c>
      <c r="AB1660" s="5">
        <f t="shared" si="53"/>
        <v>469.68240126355425</v>
      </c>
    </row>
    <row r="1661" spans="1:28" x14ac:dyDescent="0.25">
      <c r="A1661" s="95">
        <v>2013</v>
      </c>
      <c r="B1661" s="95" t="s">
        <v>57</v>
      </c>
      <c r="C1661" s="52" t="s">
        <v>3</v>
      </c>
      <c r="D1661" s="5">
        <f>VLOOKUP(B1661,SWH!$A$4:$C$19,3,FALSE)</f>
        <v>19592</v>
      </c>
      <c r="E1661" s="5">
        <f>'90.1 Data-SI'!E1661*Convert!$B$6/Convert!$B$5/$D1661</f>
        <v>0</v>
      </c>
      <c r="F1661" s="5">
        <f>'90.1 Data-SI'!F1661*Convert!$B$7/Convert!$B$5/$D1661</f>
        <v>5.9844142733995742</v>
      </c>
      <c r="G1661" s="5">
        <f>'90.1 Data-SI'!G1661*Convert!$B$6/Convert!$B$5/$D1661</f>
        <v>91.944712269180158</v>
      </c>
      <c r="H1661" s="5">
        <f>'90.1 Data-SI'!H1661*Convert!$B$6/Convert!$B$5/$D1661</f>
        <v>81.768995139739573</v>
      </c>
      <c r="I1661" s="5">
        <f>'90.1 Data-SI'!I1661*Convert!$B$6/Convert!$B$5/$D1661</f>
        <v>5.2858768885259284</v>
      </c>
      <c r="J1661" s="5">
        <f>'90.1 Data-SI'!J1661*Convert!$B$6/Convert!$B$5/$D1661</f>
        <v>107.36275123633229</v>
      </c>
      <c r="K1661" s="5">
        <f>'90.1 Data-SI'!K1661*Convert!$B$7/Convert!$B$5/$D1661</f>
        <v>8.3678519577151693</v>
      </c>
      <c r="L1661" s="5">
        <f>'90.1 Data-SI'!L1661*Convert!$B$6/Convert!$B$5/$D1661</f>
        <v>1.8360474513406833</v>
      </c>
      <c r="M1661" s="5">
        <f>'90.1 Data-SI'!M1661*Convert!$B$6/Convert!$B$5/$D1661</f>
        <v>40.130815582323855</v>
      </c>
      <c r="N1661" s="5">
        <f>'90.1 Data-SI'!N1661*Convert!$B$6/Convert!$B$5/$D1661</f>
        <v>1.8858887981489041</v>
      </c>
      <c r="O1661" s="5">
        <f>'90.1 Data-SI'!O1661*Convert!$B$6/Convert!$B$5/$D1661</f>
        <v>3.4232024834399521E-2</v>
      </c>
      <c r="P1661" s="5">
        <f>'90.1 Data-SI'!P1661*Convert!$B$6/Convert!$B$5/$D1661</f>
        <v>1.8516567733145048</v>
      </c>
      <c r="Q1661" s="5">
        <f>'90.1 Data-SI'!Q1661*Convert!$B$6/Convert!$B$5/$D1661</f>
        <v>0</v>
      </c>
      <c r="R1661" s="5">
        <f>'90.1 Data-SI'!R1661*Convert!$B$6/Convert!$B$5/$D1661</f>
        <v>0</v>
      </c>
      <c r="S1661" s="5">
        <f>'90.1 Data-SI'!S1661*Convert!$B$6/Convert!$B$5/$D1661</f>
        <v>9.7536372555691671</v>
      </c>
      <c r="T1661" s="5">
        <f>'90.1 Data-SI'!T1661*Convert!$B$6/Convert!$B$5/$D1661</f>
        <v>6.9328864389093061</v>
      </c>
      <c r="U1661" s="5">
        <f>'90.1 Data-SI'!U1661*Convert!$B$7/Convert!$B$5/$D1661</f>
        <v>7.0013866203892752</v>
      </c>
      <c r="V1661" s="5">
        <f>'90.1 Data-SI'!V1661*Convert!$B$6/Convert!$B$5/$D1661</f>
        <v>5.9850028072682724</v>
      </c>
      <c r="W1661" s="5">
        <f>'90.1 Data-SI'!W1661*Convert!$B$6/Convert!$B$5/$D1661</f>
        <v>143.68082188038764</v>
      </c>
      <c r="X1661" s="5">
        <f>'90.1 Data-SI'!X1661*Convert!$B$7/Convert!$B$5/$D1661</f>
        <v>5.9844142733995742</v>
      </c>
      <c r="Y1661" s="5">
        <f t="shared" si="52"/>
        <v>149.66523615378722</v>
      </c>
      <c r="Z1661" s="5">
        <f>'90.1 Data-SI'!Z1661*Convert!$B$6/Convert!$B$5/$D1661</f>
        <v>62.386997527335417</v>
      </c>
      <c r="AA1661" s="5">
        <f>'90.1 Data-SI'!AA1661*Convert!$B$6/Convert!$B$5/$D1661</f>
        <v>415.274060415816</v>
      </c>
      <c r="AB1661" s="5">
        <f t="shared" si="53"/>
        <v>477.66105794315143</v>
      </c>
    </row>
    <row r="1662" spans="1:28" x14ac:dyDescent="0.25">
      <c r="A1662" s="95">
        <v>2013</v>
      </c>
      <c r="B1662" s="95" t="s">
        <v>57</v>
      </c>
      <c r="C1662" s="52" t="s">
        <v>7</v>
      </c>
      <c r="D1662" s="5">
        <f>VLOOKUP(B1662,SWH!$A$4:$C$19,3,FALSE)</f>
        <v>19592</v>
      </c>
      <c r="E1662" s="5">
        <f>'90.1 Data-SI'!E1662*Convert!$B$6/Convert!$B$5/$D1662</f>
        <v>0</v>
      </c>
      <c r="F1662" s="5">
        <f>'90.1 Data-SI'!F1662*Convert!$B$7/Convert!$B$5/$D1662</f>
        <v>4.5712269180164249</v>
      </c>
      <c r="G1662" s="5">
        <f>'90.1 Data-SI'!G1662*Convert!$B$6/Convert!$B$5/$D1662</f>
        <v>85.222865767206557</v>
      </c>
      <c r="H1662" s="5">
        <f>'90.1 Data-SI'!H1662*Convert!$B$6/Convert!$B$5/$D1662</f>
        <v>81.354997646431642</v>
      </c>
      <c r="I1662" s="5">
        <f>'90.1 Data-SI'!I1662*Convert!$B$6/Convert!$B$5/$D1662</f>
        <v>5.285427867383512</v>
      </c>
      <c r="J1662" s="5">
        <f>'90.1 Data-SI'!J1662*Convert!$B$6/Convert!$B$5/$D1662</f>
        <v>107.36275123633229</v>
      </c>
      <c r="K1662" s="5">
        <f>'90.1 Data-SI'!K1662*Convert!$B$7/Convert!$B$5/$D1662</f>
        <v>8.3678519577151693</v>
      </c>
      <c r="L1662" s="5">
        <f>'90.1 Data-SI'!L1662*Convert!$B$6/Convert!$B$5/$D1662</f>
        <v>1.8355984301982669</v>
      </c>
      <c r="M1662" s="5">
        <f>'90.1 Data-SI'!M1662*Convert!$B$6/Convert!$B$5/$D1662</f>
        <v>43.943903123723963</v>
      </c>
      <c r="N1662" s="5">
        <f>'90.1 Data-SI'!N1662*Convert!$B$6/Convert!$B$5/$D1662</f>
        <v>1.467401093416814</v>
      </c>
      <c r="O1662" s="5">
        <f>'90.1 Data-SI'!O1662*Convert!$B$6/Convert!$B$5/$D1662</f>
        <v>3.4232024834399521E-2</v>
      </c>
      <c r="P1662" s="5">
        <f>'90.1 Data-SI'!P1662*Convert!$B$6/Convert!$B$5/$D1662</f>
        <v>1.4331690685824146</v>
      </c>
      <c r="Q1662" s="5">
        <f>'90.1 Data-SI'!Q1662*Convert!$B$6/Convert!$B$5/$D1662</f>
        <v>0</v>
      </c>
      <c r="R1662" s="5">
        <f>'90.1 Data-SI'!R1662*Convert!$B$6/Convert!$B$5/$D1662</f>
        <v>0</v>
      </c>
      <c r="S1662" s="5">
        <f>'90.1 Data-SI'!S1662*Convert!$B$6/Convert!$B$5/$D1662</f>
        <v>0</v>
      </c>
      <c r="T1662" s="5">
        <f>'90.1 Data-SI'!T1662*Convert!$B$6/Convert!$B$5/$D1662</f>
        <v>6.9328864389093061</v>
      </c>
      <c r="U1662" s="5">
        <f>'90.1 Data-SI'!U1662*Convert!$B$7/Convert!$B$5/$D1662</f>
        <v>6.7713114196270601</v>
      </c>
      <c r="V1662" s="5">
        <f>'90.1 Data-SI'!V1662*Convert!$B$6/Convert!$B$5/$D1662</f>
        <v>5.9432438410235475</v>
      </c>
      <c r="W1662" s="5">
        <f>'90.1 Data-SI'!W1662*Convert!$B$6/Convert!$B$5/$D1662</f>
        <v>130.59993795951297</v>
      </c>
      <c r="X1662" s="5">
        <f>'90.1 Data-SI'!X1662*Convert!$B$7/Convert!$B$5/$D1662</f>
        <v>4.5712269180164249</v>
      </c>
      <c r="Y1662" s="5">
        <f t="shared" si="52"/>
        <v>135.17116487752941</v>
      </c>
      <c r="Z1662" s="5">
        <f>'90.1 Data-SI'!Z1662*Convert!$B$6/Convert!$B$5/$D1662</f>
        <v>57.585165430334378</v>
      </c>
      <c r="AA1662" s="5">
        <f>'90.1 Data-SI'!AA1662*Convert!$B$6/Convert!$B$5/$D1662</f>
        <v>396.93424087496027</v>
      </c>
      <c r="AB1662" s="5">
        <f t="shared" si="53"/>
        <v>454.51940630529464</v>
      </c>
    </row>
    <row r="1663" spans="1:28" x14ac:dyDescent="0.25">
      <c r="A1663" s="95">
        <v>2013</v>
      </c>
      <c r="B1663" s="95" t="s">
        <v>57</v>
      </c>
      <c r="C1663" s="52" t="s">
        <v>17</v>
      </c>
      <c r="D1663" s="5">
        <f>VLOOKUP(B1663,SWH!$A$4:$C$19,3,FALSE)</f>
        <v>19592</v>
      </c>
      <c r="E1663" s="5">
        <f>'90.1 Data-SI'!E1663*Convert!$B$6/Convert!$B$5/$D1663</f>
        <v>0</v>
      </c>
      <c r="F1663" s="5">
        <f>'90.1 Data-SI'!F1663*Convert!$B$7/Convert!$B$5/$D1663</f>
        <v>1.8970061476339553</v>
      </c>
      <c r="G1663" s="5">
        <f>'90.1 Data-SI'!G1663*Convert!$B$6/Convert!$B$5/$D1663</f>
        <v>63.050650775826874</v>
      </c>
      <c r="H1663" s="5">
        <f>'90.1 Data-SI'!H1663*Convert!$B$6/Convert!$B$5/$D1663</f>
        <v>81.232414874551964</v>
      </c>
      <c r="I1663" s="5">
        <f>'90.1 Data-SI'!I1663*Convert!$B$6/Convert!$B$5/$D1663</f>
        <v>5.2944082902318401</v>
      </c>
      <c r="J1663" s="5">
        <f>'90.1 Data-SI'!J1663*Convert!$B$6/Convert!$B$5/$D1663</f>
        <v>107.36275123633229</v>
      </c>
      <c r="K1663" s="5">
        <f>'90.1 Data-SI'!K1663*Convert!$B$7/Convert!$B$5/$D1663</f>
        <v>8.3678519577151693</v>
      </c>
      <c r="L1663" s="5">
        <f>'90.1 Data-SI'!L1663*Convert!$B$6/Convert!$B$5/$D1663</f>
        <v>1.8355984301982669</v>
      </c>
      <c r="M1663" s="5">
        <f>'90.1 Data-SI'!M1663*Convert!$B$6/Convert!$B$5/$D1663</f>
        <v>37.504041899187875</v>
      </c>
      <c r="N1663" s="5">
        <f>'90.1 Data-SI'!N1663*Convert!$B$6/Convert!$B$5/$D1663</f>
        <v>1.19304917540039</v>
      </c>
      <c r="O1663" s="5">
        <f>'90.1 Data-SI'!O1663*Convert!$B$6/Convert!$B$5/$D1663</f>
        <v>3.4232024834399521E-2</v>
      </c>
      <c r="P1663" s="5">
        <f>'90.1 Data-SI'!P1663*Convert!$B$6/Convert!$B$5/$D1663</f>
        <v>1.1588171505659906</v>
      </c>
      <c r="Q1663" s="5">
        <f>'90.1 Data-SI'!Q1663*Convert!$B$6/Convert!$B$5/$D1663</f>
        <v>0</v>
      </c>
      <c r="R1663" s="5">
        <f>'90.1 Data-SI'!R1663*Convert!$B$6/Convert!$B$5/$D1663</f>
        <v>0</v>
      </c>
      <c r="S1663" s="5">
        <f>'90.1 Data-SI'!S1663*Convert!$B$6/Convert!$B$5/$D1663</f>
        <v>0</v>
      </c>
      <c r="T1663" s="5">
        <f>'90.1 Data-SI'!T1663*Convert!$B$6/Convert!$B$5/$D1663</f>
        <v>6.9328864389093061</v>
      </c>
      <c r="U1663" s="5">
        <f>'90.1 Data-SI'!U1663*Convert!$B$7/Convert!$B$5/$D1663</f>
        <v>6.9440599337598119</v>
      </c>
      <c r="V1663" s="5">
        <f>'90.1 Data-SI'!V1663*Convert!$B$6/Convert!$B$5/$D1663</f>
        <v>5.9917381244045185</v>
      </c>
      <c r="W1663" s="5">
        <f>'90.1 Data-SI'!W1663*Convert!$B$6/Convert!$B$5/$D1663</f>
        <v>101.71350982558073</v>
      </c>
      <c r="X1663" s="5">
        <f>'90.1 Data-SI'!X1663*Convert!$B$7/Convert!$B$5/$D1663</f>
        <v>1.8970061476339553</v>
      </c>
      <c r="Y1663" s="5">
        <f t="shared" si="52"/>
        <v>103.61051597321469</v>
      </c>
      <c r="Z1663" s="5">
        <f>'90.1 Data-SI'!Z1663*Convert!$B$6/Convert!$B$5/$D1663</f>
        <v>50.277346337507375</v>
      </c>
      <c r="AA1663" s="5">
        <f>'90.1 Data-SI'!AA1663*Convert!$B$6/Convert!$B$5/$D1663</f>
        <v>360.6748855825507</v>
      </c>
      <c r="AB1663" s="5">
        <f t="shared" si="53"/>
        <v>410.95223192005807</v>
      </c>
    </row>
    <row r="1664" spans="1:28" x14ac:dyDescent="0.25">
      <c r="A1664" s="95">
        <v>2013</v>
      </c>
      <c r="B1664" s="95" t="s">
        <v>57</v>
      </c>
      <c r="C1664" s="52" t="s">
        <v>14</v>
      </c>
      <c r="D1664" s="5">
        <f>VLOOKUP(B1664,SWH!$A$4:$C$19,3,FALSE)</f>
        <v>19592</v>
      </c>
      <c r="E1664" s="5">
        <f>'90.1 Data-SI'!E1664*Convert!$B$6/Convert!$B$5/$D1664</f>
        <v>0</v>
      </c>
      <c r="F1664" s="5">
        <f>'90.1 Data-SI'!F1664*Convert!$B$7/Convert!$B$5/$D1664</f>
        <v>7.0743897736037393</v>
      </c>
      <c r="G1664" s="5">
        <f>'90.1 Data-SI'!G1664*Convert!$B$6/Convert!$B$5/$D1664</f>
        <v>65.64689102127852</v>
      </c>
      <c r="H1664" s="5">
        <f>'90.1 Data-SI'!H1664*Convert!$B$6/Convert!$B$5/$D1664</f>
        <v>79.893433827866247</v>
      </c>
      <c r="I1664" s="5">
        <f>'90.1 Data-SI'!I1664*Convert!$B$6/Convert!$B$5/$D1664</f>
        <v>5.2962043748015066</v>
      </c>
      <c r="J1664" s="5">
        <f>'90.1 Data-SI'!J1664*Convert!$B$6/Convert!$B$5/$D1664</f>
        <v>107.36275123633229</v>
      </c>
      <c r="K1664" s="5">
        <f>'90.1 Data-SI'!K1664*Convert!$B$7/Convert!$B$5/$D1664</f>
        <v>8.3678519577151693</v>
      </c>
      <c r="L1664" s="5">
        <f>'90.1 Data-SI'!L1664*Convert!$B$6/Convert!$B$5/$D1664</f>
        <v>1.8351494090558504</v>
      </c>
      <c r="M1664" s="5">
        <f>'90.1 Data-SI'!M1664*Convert!$B$6/Convert!$B$5/$D1664</f>
        <v>40.010477916156248</v>
      </c>
      <c r="N1664" s="5">
        <f>'90.1 Data-SI'!N1664*Convert!$B$6/Convert!$B$5/$D1664</f>
        <v>1.3677183998003719</v>
      </c>
      <c r="O1664" s="5">
        <f>'90.1 Data-SI'!O1664*Convert!$B$6/Convert!$B$5/$D1664</f>
        <v>3.4232024834399521E-2</v>
      </c>
      <c r="P1664" s="5">
        <f>'90.1 Data-SI'!P1664*Convert!$B$6/Convert!$B$5/$D1664</f>
        <v>1.3334863749659724</v>
      </c>
      <c r="Q1664" s="5">
        <f>'90.1 Data-SI'!Q1664*Convert!$B$6/Convert!$B$5/$D1664</f>
        <v>0</v>
      </c>
      <c r="R1664" s="5">
        <f>'90.1 Data-SI'!R1664*Convert!$B$6/Convert!$B$5/$D1664</f>
        <v>0</v>
      </c>
      <c r="S1664" s="5">
        <f>'90.1 Data-SI'!S1664*Convert!$B$6/Convert!$B$5/$D1664</f>
        <v>10.842064504786533</v>
      </c>
      <c r="T1664" s="5">
        <f>'90.1 Data-SI'!T1664*Convert!$B$6/Convert!$B$5/$D1664</f>
        <v>6.9328864389093061</v>
      </c>
      <c r="U1664" s="5">
        <f>'90.1 Data-SI'!U1664*Convert!$B$7/Convert!$B$5/$D1664</f>
        <v>7.6814686266503358</v>
      </c>
      <c r="V1664" s="5">
        <f>'90.1 Data-SI'!V1664*Convert!$B$6/Convert!$B$5/$D1664</f>
        <v>5.9701851095685319</v>
      </c>
      <c r="W1664" s="5">
        <f>'90.1 Data-SI'!W1664*Convert!$B$6/Convert!$B$5/$D1664</f>
        <v>117.83291981718729</v>
      </c>
      <c r="X1664" s="5">
        <f>'90.1 Data-SI'!X1664*Convert!$B$7/Convert!$B$5/$D1664</f>
        <v>7.0743897736037393</v>
      </c>
      <c r="Y1664" s="5">
        <f t="shared" si="52"/>
        <v>124.90730959079103</v>
      </c>
      <c r="Z1664" s="5">
        <f>'90.1 Data-SI'!Z1664*Convert!$B$6/Convert!$B$5/$D1664</f>
        <v>67.557925003402744</v>
      </c>
      <c r="AA1664" s="5">
        <f>'90.1 Data-SI'!AA1664*Convert!$B$6/Convert!$B$5/$D1664</f>
        <v>392.71568724195816</v>
      </c>
      <c r="AB1664" s="5">
        <f t="shared" si="53"/>
        <v>460.27361224536094</v>
      </c>
    </row>
    <row r="1665" spans="1:28" x14ac:dyDescent="0.25">
      <c r="A1665" s="95">
        <v>2013</v>
      </c>
      <c r="B1665" s="95" t="s">
        <v>57</v>
      </c>
      <c r="C1665" s="52" t="s">
        <v>2</v>
      </c>
      <c r="D1665" s="5">
        <f>VLOOKUP(B1665,SWH!$A$4:$C$19,3,FALSE)</f>
        <v>19592</v>
      </c>
      <c r="E1665" s="5">
        <f>'90.1 Data-SI'!E1665*Convert!$B$6/Convert!$B$5/$D1665</f>
        <v>0</v>
      </c>
      <c r="F1665" s="5">
        <f>'90.1 Data-SI'!F1665*Convert!$B$7/Convert!$B$5/$D1665</f>
        <v>9.7192555918515495</v>
      </c>
      <c r="G1665" s="5">
        <f>'90.1 Data-SI'!G1665*Convert!$B$6/Convert!$B$5/$D1665</f>
        <v>62.362750385644929</v>
      </c>
      <c r="H1665" s="5">
        <f>'90.1 Data-SI'!H1665*Convert!$B$6/Convert!$B$5/$D1665</f>
        <v>79.185776507417998</v>
      </c>
      <c r="I1665" s="5">
        <f>'90.1 Data-SI'!I1665*Convert!$B$6/Convert!$B$5/$D1665</f>
        <v>5.2836317828138464</v>
      </c>
      <c r="J1665" s="5">
        <f>'90.1 Data-SI'!J1665*Convert!$B$6/Convert!$B$5/$D1665</f>
        <v>107.36275123633229</v>
      </c>
      <c r="K1665" s="5">
        <f>'90.1 Data-SI'!K1665*Convert!$B$7/Convert!$B$5/$D1665</f>
        <v>8.3678519577151693</v>
      </c>
      <c r="L1665" s="5">
        <f>'90.1 Data-SI'!L1665*Convert!$B$6/Convert!$B$5/$D1665</f>
        <v>1.8347003879134338</v>
      </c>
      <c r="M1665" s="5">
        <f>'90.1 Data-SI'!M1665*Convert!$B$6/Convert!$B$5/$D1665</f>
        <v>46.175538201533499</v>
      </c>
      <c r="N1665" s="5">
        <f>'90.1 Data-SI'!N1665*Convert!$B$6/Convert!$B$5/$D1665</f>
        <v>1.1795785411278978</v>
      </c>
      <c r="O1665" s="5">
        <f>'90.1 Data-SI'!O1665*Convert!$B$6/Convert!$B$5/$D1665</f>
        <v>3.4232024834399521E-2</v>
      </c>
      <c r="P1665" s="5">
        <f>'90.1 Data-SI'!P1665*Convert!$B$6/Convert!$B$5/$D1665</f>
        <v>1.1453465162934984</v>
      </c>
      <c r="Q1665" s="5">
        <f>'90.1 Data-SI'!Q1665*Convert!$B$6/Convert!$B$5/$D1665</f>
        <v>0</v>
      </c>
      <c r="R1665" s="5">
        <f>'90.1 Data-SI'!R1665*Convert!$B$6/Convert!$B$5/$D1665</f>
        <v>0</v>
      </c>
      <c r="S1665" s="5">
        <f>'90.1 Data-SI'!S1665*Convert!$B$6/Convert!$B$5/$D1665</f>
        <v>0</v>
      </c>
      <c r="T1665" s="5">
        <f>'90.1 Data-SI'!T1665*Convert!$B$6/Convert!$B$5/$D1665</f>
        <v>6.9328864389093061</v>
      </c>
      <c r="U1665" s="5">
        <f>'90.1 Data-SI'!U1665*Convert!$B$7/Convert!$B$5/$D1665</f>
        <v>7.4789040878363053</v>
      </c>
      <c r="V1665" s="5">
        <f>'90.1 Data-SI'!V1665*Convert!$B$6/Convert!$B$5/$D1665</f>
        <v>5.9293241856086389</v>
      </c>
      <c r="W1665" s="5">
        <f>'90.1 Data-SI'!W1665*Convert!$B$6/Convert!$B$5/$D1665</f>
        <v>109.68363510347193</v>
      </c>
      <c r="X1665" s="5">
        <f>'90.1 Data-SI'!X1665*Convert!$B$7/Convert!$B$5/$D1665</f>
        <v>9.7192555918515495</v>
      </c>
      <c r="Y1665" s="5">
        <f t="shared" si="52"/>
        <v>119.40289069532348</v>
      </c>
      <c r="Z1665" s="5">
        <f>'90.1 Data-SI'!Z1665*Convert!$B$6/Convert!$B$5/$D1665</f>
        <v>74.693319977541861</v>
      </c>
      <c r="AA1665" s="5">
        <f>'90.1 Data-SI'!AA1665*Convert!$B$6/Convert!$B$5/$D1665</f>
        <v>390.93980862370131</v>
      </c>
      <c r="AB1665" s="5">
        <f t="shared" si="53"/>
        <v>465.63312860124319</v>
      </c>
    </row>
    <row r="1666" spans="1:28" x14ac:dyDescent="0.25">
      <c r="A1666" s="95">
        <v>2013</v>
      </c>
      <c r="B1666" s="95" t="s">
        <v>57</v>
      </c>
      <c r="C1666" s="52" t="s">
        <v>18</v>
      </c>
      <c r="D1666" s="5">
        <f>VLOOKUP(B1666,SWH!$A$4:$C$19,3,FALSE)</f>
        <v>19592</v>
      </c>
      <c r="E1666" s="5">
        <f>'90.1 Data-SI'!E1666*Convert!$B$6/Convert!$B$5/$D1666</f>
        <v>0</v>
      </c>
      <c r="F1666" s="5">
        <f>'90.1 Data-SI'!F1666*Convert!$B$7/Convert!$B$5/$D1666</f>
        <v>16.456908715575519</v>
      </c>
      <c r="G1666" s="5">
        <f>'90.1 Data-SI'!G1666*Convert!$B$6/Convert!$B$5/$D1666</f>
        <v>29.456684984801051</v>
      </c>
      <c r="H1666" s="5">
        <f>'90.1 Data-SI'!H1666*Convert!$B$6/Convert!$B$5/$D1666</f>
        <v>81.750585272900508</v>
      </c>
      <c r="I1666" s="5">
        <f>'90.1 Data-SI'!I1666*Convert!$B$6/Convert!$B$5/$D1666</f>
        <v>5.2953063325166729</v>
      </c>
      <c r="J1666" s="5">
        <f>'90.1 Data-SI'!J1666*Convert!$B$6/Convert!$B$5/$D1666</f>
        <v>107.36275123633229</v>
      </c>
      <c r="K1666" s="5">
        <f>'90.1 Data-SI'!K1666*Convert!$B$7/Convert!$B$5/$D1666</f>
        <v>8.3678519577151693</v>
      </c>
      <c r="L1666" s="5">
        <f>'90.1 Data-SI'!L1666*Convert!$B$6/Convert!$B$5/$D1666</f>
        <v>1.8360474513406833</v>
      </c>
      <c r="M1666" s="5">
        <f>'90.1 Data-SI'!M1666*Convert!$B$6/Convert!$B$5/$D1666</f>
        <v>37.350027647339047</v>
      </c>
      <c r="N1666" s="5">
        <f>'90.1 Data-SI'!N1666*Convert!$B$6/Convert!$B$5/$D1666</f>
        <v>0.81362631005852737</v>
      </c>
      <c r="O1666" s="5">
        <f>'90.1 Data-SI'!O1666*Convert!$B$6/Convert!$B$5/$D1666</f>
        <v>3.4232024834399521E-2</v>
      </c>
      <c r="P1666" s="5">
        <f>'90.1 Data-SI'!P1666*Convert!$B$6/Convert!$B$5/$D1666</f>
        <v>0.77939428522412768</v>
      </c>
      <c r="Q1666" s="5">
        <f>'90.1 Data-SI'!Q1666*Convert!$B$6/Convert!$B$5/$D1666</f>
        <v>0</v>
      </c>
      <c r="R1666" s="5">
        <f>'90.1 Data-SI'!R1666*Convert!$B$6/Convert!$B$5/$D1666</f>
        <v>0</v>
      </c>
      <c r="S1666" s="5">
        <f>'90.1 Data-SI'!S1666*Convert!$B$6/Convert!$B$5/$D1666</f>
        <v>0</v>
      </c>
      <c r="T1666" s="5">
        <f>'90.1 Data-SI'!T1666*Convert!$B$6/Convert!$B$5/$D1666</f>
        <v>6.9328864389093061</v>
      </c>
      <c r="U1666" s="5">
        <f>'90.1 Data-SI'!U1666*Convert!$B$7/Convert!$B$5/$D1666</f>
        <v>7.789052220861123</v>
      </c>
      <c r="V1666" s="5">
        <f>'90.1 Data-SI'!V1666*Convert!$B$6/Convert!$B$5/$D1666</f>
        <v>5.9585105598657044</v>
      </c>
      <c r="W1666" s="5">
        <f>'90.1 Data-SI'!W1666*Convert!$B$6/Convert!$B$5/$D1666</f>
        <v>67.586106917364219</v>
      </c>
      <c r="X1666" s="5">
        <f>'90.1 Data-SI'!X1666*Convert!$B$7/Convert!$B$5/$D1666</f>
        <v>16.456908715575519</v>
      </c>
      <c r="Y1666" s="5">
        <f t="shared" si="52"/>
        <v>84.043015632939742</v>
      </c>
      <c r="Z1666" s="5">
        <f>'90.1 Data-SI'!Z1666*Convert!$B$6/Convert!$B$5/$D1666</f>
        <v>95.283633484188556</v>
      </c>
      <c r="AA1666" s="5">
        <f>'90.1 Data-SI'!AA1666*Convert!$B$6/Convert!$B$5/$D1666</f>
        <v>372.03961069710994</v>
      </c>
      <c r="AB1666" s="5">
        <f t="shared" si="53"/>
        <v>467.32324418129849</v>
      </c>
    </row>
    <row r="1667" spans="1:28" x14ac:dyDescent="0.25">
      <c r="A1667" s="95">
        <v>2013</v>
      </c>
      <c r="B1667" s="95" t="s">
        <v>57</v>
      </c>
      <c r="C1667" s="52" t="s">
        <v>4</v>
      </c>
      <c r="D1667" s="5">
        <f>VLOOKUP(B1667,SWH!$A$4:$C$19,3,FALSE)</f>
        <v>19592</v>
      </c>
      <c r="E1667" s="5">
        <f>'90.1 Data-SI'!E1667*Convert!$B$6/Convert!$B$5/$D1667</f>
        <v>0</v>
      </c>
      <c r="F1667" s="5">
        <f>'90.1 Data-SI'!F1667*Convert!$B$7/Convert!$B$5/$D1667</f>
        <v>15.252587223810174</v>
      </c>
      <c r="G1667" s="5">
        <f>'90.1 Data-SI'!G1667*Convert!$B$6/Convert!$B$5/$D1667</f>
        <v>43.660570782859217</v>
      </c>
      <c r="H1667" s="5">
        <f>'90.1 Data-SI'!H1667*Convert!$B$6/Convert!$B$5/$D1667</f>
        <v>80.155213153895005</v>
      </c>
      <c r="I1667" s="5">
        <f>'90.1 Data-SI'!I1667*Convert!$B$6/Convert!$B$5/$D1667</f>
        <v>5.2872239519531785</v>
      </c>
      <c r="J1667" s="5">
        <f>'90.1 Data-SI'!J1667*Convert!$B$6/Convert!$B$5/$D1667</f>
        <v>107.36275123633229</v>
      </c>
      <c r="K1667" s="5">
        <f>'90.1 Data-SI'!K1667*Convert!$B$7/Convert!$B$5/$D1667</f>
        <v>8.3678519577151693</v>
      </c>
      <c r="L1667" s="5">
        <f>'90.1 Data-SI'!L1667*Convert!$B$6/Convert!$B$5/$D1667</f>
        <v>1.8351494090558504</v>
      </c>
      <c r="M1667" s="5">
        <f>'90.1 Data-SI'!M1667*Convert!$B$6/Convert!$B$5/$D1667</f>
        <v>40.422230303752094</v>
      </c>
      <c r="N1667" s="5">
        <f>'90.1 Data-SI'!N1667*Convert!$B$6/Convert!$B$5/$D1667</f>
        <v>1.1247979617530965</v>
      </c>
      <c r="O1667" s="5">
        <f>'90.1 Data-SI'!O1667*Convert!$B$6/Convert!$B$5/$D1667</f>
        <v>3.4232024834399521E-2</v>
      </c>
      <c r="P1667" s="5">
        <f>'90.1 Data-SI'!P1667*Convert!$B$6/Convert!$B$5/$D1667</f>
        <v>1.0905659369186971</v>
      </c>
      <c r="Q1667" s="5">
        <f>'90.1 Data-SI'!Q1667*Convert!$B$6/Convert!$B$5/$D1667</f>
        <v>0</v>
      </c>
      <c r="R1667" s="5">
        <f>'90.1 Data-SI'!R1667*Convert!$B$6/Convert!$B$5/$D1667</f>
        <v>0</v>
      </c>
      <c r="S1667" s="5">
        <f>'90.1 Data-SI'!S1667*Convert!$B$6/Convert!$B$5/$D1667</f>
        <v>10.810184003674969</v>
      </c>
      <c r="T1667" s="5">
        <f>'90.1 Data-SI'!T1667*Convert!$B$6/Convert!$B$5/$D1667</f>
        <v>6.9328864389093061</v>
      </c>
      <c r="U1667" s="5">
        <f>'90.1 Data-SI'!U1667*Convert!$B$7/Convert!$B$5/$D1667</f>
        <v>8.2425939158840347</v>
      </c>
      <c r="V1667" s="5">
        <f>'90.1 Data-SI'!V1667*Convert!$B$6/Convert!$B$5/$D1667</f>
        <v>5.9621027290050357</v>
      </c>
      <c r="W1667" s="5">
        <f>'90.1 Data-SI'!W1667*Convert!$B$6/Convert!$B$5/$D1667</f>
        <v>95.983551027204967</v>
      </c>
      <c r="X1667" s="5">
        <f>'90.1 Data-SI'!X1667*Convert!$B$7/Convert!$B$5/$D1667</f>
        <v>15.252587223810174</v>
      </c>
      <c r="Y1667" s="5">
        <f t="shared" ref="Y1667:Y1730" si="54">SUM(W1667:X1667)</f>
        <v>111.23613825101515</v>
      </c>
      <c r="Z1667" s="5">
        <f>'90.1 Data-SI'!Z1667*Convert!$B$6/Convert!$B$5/$D1667</f>
        <v>93.090614224626833</v>
      </c>
      <c r="AA1667" s="5">
        <f>'90.1 Data-SI'!AA1667*Convert!$B$6/Convert!$B$5/$D1667</f>
        <v>396.6437241958169</v>
      </c>
      <c r="AB1667" s="5">
        <f t="shared" ref="AB1667:AB1730" si="55">SUM(Z1667:AA1667)</f>
        <v>489.73433842044375</v>
      </c>
    </row>
    <row r="1668" spans="1:28" x14ac:dyDescent="0.25">
      <c r="A1668" s="95">
        <v>2013</v>
      </c>
      <c r="B1668" s="95" t="s">
        <v>57</v>
      </c>
      <c r="C1668" s="52" t="s">
        <v>5</v>
      </c>
      <c r="D1668" s="5">
        <f>VLOOKUP(B1668,SWH!$A$4:$C$19,3,FALSE)</f>
        <v>19592</v>
      </c>
      <c r="E1668" s="5">
        <f>'90.1 Data-SI'!E1668*Convert!$B$6/Convert!$B$5/$D1668</f>
        <v>0</v>
      </c>
      <c r="F1668" s="5">
        <f>'90.1 Data-SI'!F1668*Convert!$B$7/Convert!$B$5/$D1668</f>
        <v>22.032505330974093</v>
      </c>
      <c r="G1668" s="5">
        <f>'90.1 Data-SI'!G1668*Convert!$B$6/Convert!$B$5/$D1668</f>
        <v>46.509160910348896</v>
      </c>
      <c r="H1668" s="5">
        <f>'90.1 Data-SI'!H1668*Convert!$B$6/Convert!$B$5/$D1668</f>
        <v>79.730888174311517</v>
      </c>
      <c r="I1668" s="5">
        <f>'90.1 Data-SI'!I1668*Convert!$B$6/Convert!$B$5/$D1668</f>
        <v>5.2930612268045909</v>
      </c>
      <c r="J1668" s="5">
        <f>'90.1 Data-SI'!J1668*Convert!$B$6/Convert!$B$5/$D1668</f>
        <v>107.36275123633229</v>
      </c>
      <c r="K1668" s="5">
        <f>'90.1 Data-SI'!K1668*Convert!$B$7/Convert!$B$5/$D1668</f>
        <v>8.3678519577151693</v>
      </c>
      <c r="L1668" s="5">
        <f>'90.1 Data-SI'!L1668*Convert!$B$6/Convert!$B$5/$D1668</f>
        <v>1.8351494090558504</v>
      </c>
      <c r="M1668" s="5">
        <f>'90.1 Data-SI'!M1668*Convert!$B$6/Convert!$B$5/$D1668</f>
        <v>45.607975477519169</v>
      </c>
      <c r="N1668" s="5">
        <f>'90.1 Data-SI'!N1668*Convert!$B$6/Convert!$B$5/$D1668</f>
        <v>1.0641801075268815</v>
      </c>
      <c r="O1668" s="5">
        <f>'90.1 Data-SI'!O1668*Convert!$B$6/Convert!$B$5/$D1668</f>
        <v>3.4232024834399521E-2</v>
      </c>
      <c r="P1668" s="5">
        <f>'90.1 Data-SI'!P1668*Convert!$B$6/Convert!$B$5/$D1668</f>
        <v>1.0299480826924821</v>
      </c>
      <c r="Q1668" s="5">
        <f>'90.1 Data-SI'!Q1668*Convert!$B$6/Convert!$B$5/$D1668</f>
        <v>0</v>
      </c>
      <c r="R1668" s="5">
        <f>'90.1 Data-SI'!R1668*Convert!$B$6/Convert!$B$5/$D1668</f>
        <v>0</v>
      </c>
      <c r="S1668" s="5">
        <f>'90.1 Data-SI'!S1668*Convert!$B$6/Convert!$B$5/$D1668</f>
        <v>0</v>
      </c>
      <c r="T1668" s="5">
        <f>'90.1 Data-SI'!T1668*Convert!$B$6/Convert!$B$5/$D1668</f>
        <v>6.9328864389093061</v>
      </c>
      <c r="U1668" s="5">
        <f>'90.1 Data-SI'!U1668*Convert!$B$7/Convert!$B$5/$D1668</f>
        <v>8.0653883671339788</v>
      </c>
      <c r="V1668" s="5">
        <f>'90.1 Data-SI'!V1668*Convert!$B$6/Convert!$B$5/$D1668</f>
        <v>5.9288751644662216</v>
      </c>
      <c r="W1668" s="5">
        <f>'90.1 Data-SI'!W1668*Convert!$B$6/Convert!$B$5/$D1668</f>
        <v>93.147084470560543</v>
      </c>
      <c r="X1668" s="5">
        <f>'90.1 Data-SI'!X1668*Convert!$B$7/Convert!$B$5/$D1668</f>
        <v>22.032505330974093</v>
      </c>
      <c r="Y1668" s="5">
        <f t="shared" si="54"/>
        <v>115.17958980153463</v>
      </c>
      <c r="Z1668" s="5">
        <f>'90.1 Data-SI'!Z1668*Convert!$B$6/Convert!$B$5/$D1668</f>
        <v>112.38101152397805</v>
      </c>
      <c r="AA1668" s="5">
        <f>'90.1 Data-SI'!AA1668*Convert!$B$6/Convert!$B$5/$D1668</f>
        <v>412.64593966925281</v>
      </c>
      <c r="AB1668" s="5">
        <f t="shared" si="55"/>
        <v>525.02695119323084</v>
      </c>
    </row>
    <row r="1669" spans="1:28" x14ac:dyDescent="0.25">
      <c r="A1669" s="95">
        <v>2013</v>
      </c>
      <c r="B1669" s="95" t="s">
        <v>57</v>
      </c>
      <c r="C1669" s="52" t="s">
        <v>15</v>
      </c>
      <c r="D1669" s="5">
        <f>VLOOKUP(B1669,SWH!$A$4:$C$19,3,FALSE)</f>
        <v>19592</v>
      </c>
      <c r="E1669" s="5">
        <f>'90.1 Data-SI'!E1669*Convert!$B$6/Convert!$B$5/$D1669</f>
        <v>0</v>
      </c>
      <c r="F1669" s="5">
        <f>'90.1 Data-SI'!F1669*Convert!$B$7/Convert!$B$5/$D1669</f>
        <v>6.3308334467583149</v>
      </c>
      <c r="G1669" s="5">
        <f>'90.1 Data-SI'!G1669*Convert!$B$6/Convert!$B$5/$D1669</f>
        <v>19.663533868699243</v>
      </c>
      <c r="H1669" s="5">
        <f>'90.1 Data-SI'!H1669*Convert!$B$6/Convert!$B$5/$D1669</f>
        <v>81.21490304999773</v>
      </c>
      <c r="I1669" s="5">
        <f>'90.1 Data-SI'!I1669*Convert!$B$6/Convert!$B$5/$D1669</f>
        <v>5.2926122056621754</v>
      </c>
      <c r="J1669" s="5">
        <f>'90.1 Data-SI'!J1669*Convert!$B$6/Convert!$B$5/$D1669</f>
        <v>107.36275123633229</v>
      </c>
      <c r="K1669" s="5">
        <f>'90.1 Data-SI'!K1669*Convert!$B$7/Convert!$B$5/$D1669</f>
        <v>8.3678519577151693</v>
      </c>
      <c r="L1669" s="5">
        <f>'90.1 Data-SI'!L1669*Convert!$B$6/Convert!$B$5/$D1669</f>
        <v>1.8360474513406833</v>
      </c>
      <c r="M1669" s="5">
        <f>'90.1 Data-SI'!M1669*Convert!$B$6/Convert!$B$5/$D1669</f>
        <v>36.209064924458964</v>
      </c>
      <c r="N1669" s="5">
        <f>'90.1 Data-SI'!N1669*Convert!$B$6/Convert!$B$5/$D1669</f>
        <v>0.63042568395263365</v>
      </c>
      <c r="O1669" s="5">
        <f>'90.1 Data-SI'!O1669*Convert!$B$6/Convert!$B$5/$D1669</f>
        <v>3.4232024834399521E-2</v>
      </c>
      <c r="P1669" s="5">
        <f>'90.1 Data-SI'!P1669*Convert!$B$6/Convert!$B$5/$D1669</f>
        <v>0.59619365911823408</v>
      </c>
      <c r="Q1669" s="5">
        <f>'90.1 Data-SI'!Q1669*Convert!$B$6/Convert!$B$5/$D1669</f>
        <v>0</v>
      </c>
      <c r="R1669" s="5">
        <f>'90.1 Data-SI'!R1669*Convert!$B$6/Convert!$B$5/$D1669</f>
        <v>0</v>
      </c>
      <c r="S1669" s="5">
        <f>'90.1 Data-SI'!S1669*Convert!$B$6/Convert!$B$5/$D1669</f>
        <v>7.8197031951817069</v>
      </c>
      <c r="T1669" s="5">
        <f>'90.1 Data-SI'!T1669*Convert!$B$6/Convert!$B$5/$D1669</f>
        <v>6.9328864389093061</v>
      </c>
      <c r="U1669" s="5">
        <f>'90.1 Data-SI'!U1669*Convert!$B$7/Convert!$B$5/$D1669</f>
        <v>8.0873661585227552</v>
      </c>
      <c r="V1669" s="5">
        <f>'90.1 Data-SI'!V1669*Convert!$B$6/Convert!$B$5/$D1669</f>
        <v>5.9589595810081217</v>
      </c>
      <c r="W1669" s="5">
        <f>'90.1 Data-SI'!W1669*Convert!$B$6/Convert!$B$5/$D1669</f>
        <v>64.288495647458149</v>
      </c>
      <c r="X1669" s="5">
        <f>'90.1 Data-SI'!X1669*Convert!$B$7/Convert!$B$5/$D1669</f>
        <v>6.3308334467583149</v>
      </c>
      <c r="Y1669" s="5">
        <f t="shared" si="54"/>
        <v>70.619329094216468</v>
      </c>
      <c r="Z1669" s="5">
        <f>'90.1 Data-SI'!Z1669*Convert!$B$6/Convert!$B$5/$D1669</f>
        <v>66.570976532371489</v>
      </c>
      <c r="AA1669" s="5">
        <f>'90.1 Data-SI'!AA1669*Convert!$B$6/Convert!$B$5/$D1669</f>
        <v>339.49186416791434</v>
      </c>
      <c r="AB1669" s="5">
        <f t="shared" si="55"/>
        <v>406.06284070028585</v>
      </c>
    </row>
    <row r="1670" spans="1:28" x14ac:dyDescent="0.25">
      <c r="A1670" s="95">
        <v>2013</v>
      </c>
      <c r="B1670" s="95" t="s">
        <v>57</v>
      </c>
      <c r="C1670" s="52" t="s">
        <v>16</v>
      </c>
      <c r="D1670" s="5">
        <f>VLOOKUP(B1670,SWH!$A$4:$C$19,3,FALSE)</f>
        <v>19592</v>
      </c>
      <c r="E1670" s="5">
        <f>'90.1 Data-SI'!E1670*Convert!$B$6/Convert!$B$5/$D1670</f>
        <v>0</v>
      </c>
      <c r="F1670" s="5">
        <f>'90.1 Data-SI'!F1670*Convert!$B$7/Convert!$B$5/$D1670</f>
        <v>32.929186516038293</v>
      </c>
      <c r="G1670" s="5">
        <f>'90.1 Data-SI'!G1670*Convert!$B$6/Convert!$B$5/$D1670</f>
        <v>46.105939924458959</v>
      </c>
      <c r="H1670" s="5">
        <f>'90.1 Data-SI'!H1670*Convert!$B$6/Convert!$B$5/$D1670</f>
        <v>80.371641344539725</v>
      </c>
      <c r="I1670" s="5">
        <f>'90.1 Data-SI'!I1670*Convert!$B$6/Convert!$B$5/$D1670</f>
        <v>5.2903670999500925</v>
      </c>
      <c r="J1670" s="5">
        <f>'90.1 Data-SI'!J1670*Convert!$B$6/Convert!$B$5/$D1670</f>
        <v>107.36275123633229</v>
      </c>
      <c r="K1670" s="5">
        <f>'90.1 Data-SI'!K1670*Convert!$B$7/Convert!$B$5/$D1670</f>
        <v>8.3678519577151693</v>
      </c>
      <c r="L1670" s="5">
        <f>'90.1 Data-SI'!L1670*Convert!$B$6/Convert!$B$5/$D1670</f>
        <v>1.8351494090558504</v>
      </c>
      <c r="M1670" s="5">
        <f>'90.1 Data-SI'!M1670*Convert!$B$6/Convert!$B$5/$D1670</f>
        <v>44.277525832539354</v>
      </c>
      <c r="N1670" s="5">
        <f>'90.1 Data-SI'!N1670*Convert!$B$6/Convert!$B$5/$D1670</f>
        <v>1.310243693571072</v>
      </c>
      <c r="O1670" s="5">
        <f>'90.1 Data-SI'!O1670*Convert!$B$6/Convert!$B$5/$D1670</f>
        <v>3.4232024834399521E-2</v>
      </c>
      <c r="P1670" s="5">
        <f>'90.1 Data-SI'!P1670*Convert!$B$6/Convert!$B$5/$D1670</f>
        <v>1.2760116687366725</v>
      </c>
      <c r="Q1670" s="5">
        <f>'90.1 Data-SI'!Q1670*Convert!$B$6/Convert!$B$5/$D1670</f>
        <v>0</v>
      </c>
      <c r="R1670" s="5">
        <f>'90.1 Data-SI'!R1670*Convert!$B$6/Convert!$B$5/$D1670</f>
        <v>0</v>
      </c>
      <c r="S1670" s="5">
        <f>'90.1 Data-SI'!S1670*Convert!$B$6/Convert!$B$5/$D1670</f>
        <v>10.814674215099133</v>
      </c>
      <c r="T1670" s="5">
        <f>'90.1 Data-SI'!T1670*Convert!$B$6/Convert!$B$5/$D1670</f>
        <v>6.9328864389093061</v>
      </c>
      <c r="U1670" s="5">
        <f>'90.1 Data-SI'!U1670*Convert!$B$7/Convert!$B$5/$D1670</f>
        <v>8.6982872827911635</v>
      </c>
      <c r="V1670" s="5">
        <f>'90.1 Data-SI'!V1670*Convert!$B$6/Convert!$B$5/$D1670</f>
        <v>5.9728792364230303</v>
      </c>
      <c r="W1670" s="5">
        <f>'90.1 Data-SI'!W1670*Convert!$B$6/Convert!$B$5/$D1670</f>
        <v>102.47415164083412</v>
      </c>
      <c r="X1670" s="5">
        <f>'90.1 Data-SI'!X1670*Convert!$B$7/Convert!$B$5/$D1670</f>
        <v>32.929186516038293</v>
      </c>
      <c r="Y1670" s="5">
        <f t="shared" si="54"/>
        <v>135.40333815687242</v>
      </c>
      <c r="Z1670" s="5">
        <f>'90.1 Data-SI'!Z1670*Convert!$B$6/Convert!$B$5/$D1670</f>
        <v>146.06567958577199</v>
      </c>
      <c r="AA1670" s="5">
        <f>'90.1 Data-SI'!AA1670*Convert!$B$6/Convert!$B$5/$D1670</f>
        <v>456.3397380166507</v>
      </c>
      <c r="AB1670" s="5">
        <f t="shared" si="55"/>
        <v>602.40541760242263</v>
      </c>
    </row>
    <row r="1671" spans="1:28" x14ac:dyDescent="0.25">
      <c r="A1671" s="95">
        <v>2013</v>
      </c>
      <c r="B1671" s="95" t="s">
        <v>57</v>
      </c>
      <c r="C1671" s="52" t="s">
        <v>9</v>
      </c>
      <c r="D1671" s="5">
        <f>VLOOKUP(B1671,SWH!$A$4:$C$19,3,FALSE)</f>
        <v>19592</v>
      </c>
      <c r="E1671" s="5">
        <f>'90.1 Data-SI'!E1671*Convert!$B$6/Convert!$B$5/$D1671</f>
        <v>0</v>
      </c>
      <c r="F1671" s="5">
        <f>'90.1 Data-SI'!F1671*Convert!$B$7/Convert!$B$5/$D1671</f>
        <v>19.075493398666126</v>
      </c>
      <c r="G1671" s="5">
        <f>'90.1 Data-SI'!G1671*Convert!$B$6/Convert!$B$5/$D1671</f>
        <v>31.882746217276893</v>
      </c>
      <c r="H1671" s="5">
        <f>'90.1 Data-SI'!H1671*Convert!$B$6/Convert!$B$5/$D1671</f>
        <v>80.536432103806547</v>
      </c>
      <c r="I1671" s="5">
        <f>'90.1 Data-SI'!I1671*Convert!$B$6/Convert!$B$5/$D1671</f>
        <v>5.2840808039562637</v>
      </c>
      <c r="J1671" s="5">
        <f>'90.1 Data-SI'!J1671*Convert!$B$6/Convert!$B$5/$D1671</f>
        <v>107.36275123633229</v>
      </c>
      <c r="K1671" s="5">
        <f>'90.1 Data-SI'!K1671*Convert!$B$7/Convert!$B$5/$D1671</f>
        <v>8.3678519577151693</v>
      </c>
      <c r="L1671" s="5">
        <f>'90.1 Data-SI'!L1671*Convert!$B$6/Convert!$B$5/$D1671</f>
        <v>1.8355984301982669</v>
      </c>
      <c r="M1671" s="5">
        <f>'90.1 Data-SI'!M1671*Convert!$B$6/Convert!$B$5/$D1671</f>
        <v>44.015746506510588</v>
      </c>
      <c r="N1671" s="5">
        <f>'90.1 Data-SI'!N1671*Convert!$B$6/Convert!$B$5/$D1671</f>
        <v>0.85987548772741706</v>
      </c>
      <c r="O1671" s="5">
        <f>'90.1 Data-SI'!O1671*Convert!$B$6/Convert!$B$5/$D1671</f>
        <v>3.4232024834399521E-2</v>
      </c>
      <c r="P1671" s="5">
        <f>'90.1 Data-SI'!P1671*Convert!$B$6/Convert!$B$5/$D1671</f>
        <v>0.82564346289301738</v>
      </c>
      <c r="Q1671" s="5">
        <f>'90.1 Data-SI'!Q1671*Convert!$B$6/Convert!$B$5/$D1671</f>
        <v>0</v>
      </c>
      <c r="R1671" s="5">
        <f>'90.1 Data-SI'!R1671*Convert!$B$6/Convert!$B$5/$D1671</f>
        <v>0</v>
      </c>
      <c r="S1671" s="5">
        <f>'90.1 Data-SI'!S1671*Convert!$B$6/Convert!$B$5/$D1671</f>
        <v>10.773364269996824</v>
      </c>
      <c r="T1671" s="5">
        <f>'90.1 Data-SI'!T1671*Convert!$B$6/Convert!$B$5/$D1671</f>
        <v>6.9328864389093061</v>
      </c>
      <c r="U1671" s="5">
        <f>'90.1 Data-SI'!U1671*Convert!$B$7/Convert!$B$5/$D1671</f>
        <v>8.5667279161562551</v>
      </c>
      <c r="V1671" s="5">
        <f>'90.1 Data-SI'!V1671*Convert!$B$6/Convert!$B$5/$D1671</f>
        <v>5.927079079896556</v>
      </c>
      <c r="W1671" s="5">
        <f>'90.1 Data-SI'!W1671*Convert!$B$6/Convert!$B$5/$D1671</f>
        <v>87.497500456677315</v>
      </c>
      <c r="X1671" s="5">
        <f>'90.1 Data-SI'!X1671*Convert!$B$7/Convert!$B$5/$D1671</f>
        <v>19.075493398666126</v>
      </c>
      <c r="Y1671" s="5">
        <f t="shared" si="54"/>
        <v>106.57299385534344</v>
      </c>
      <c r="Z1671" s="5">
        <f>'90.1 Data-SI'!Z1671*Convert!$B$6/Convert!$B$5/$D1671</f>
        <v>105.20655171044871</v>
      </c>
      <c r="AA1671" s="5">
        <f>'90.1 Data-SI'!AA1671*Convert!$B$6/Convert!$B$5/$D1671</f>
        <v>400.6171122850597</v>
      </c>
      <c r="AB1671" s="5">
        <f t="shared" si="55"/>
        <v>505.82366399550841</v>
      </c>
    </row>
    <row r="1672" spans="1:28" x14ac:dyDescent="0.25">
      <c r="A1672" s="95">
        <v>2013</v>
      </c>
      <c r="B1672" s="95" t="s">
        <v>57</v>
      </c>
      <c r="C1672" s="52" t="s">
        <v>12</v>
      </c>
      <c r="D1672" s="5">
        <f>VLOOKUP(B1672,SWH!$A$4:$C$19,3,FALSE)</f>
        <v>19592</v>
      </c>
      <c r="E1672" s="5">
        <f>'90.1 Data-SI'!E1672*Convert!$B$6/Convert!$B$5/$D1672</f>
        <v>0</v>
      </c>
      <c r="F1672" s="5">
        <f>'90.1 Data-SI'!F1672*Convert!$B$7/Convert!$B$5/$D1672</f>
        <v>40.85072024862756</v>
      </c>
      <c r="G1672" s="5">
        <f>'90.1 Data-SI'!G1672*Convert!$B$6/Convert!$B$5/$D1672</f>
        <v>37.843501882854682</v>
      </c>
      <c r="H1672" s="5">
        <f>'90.1 Data-SI'!H1672*Convert!$B$6/Convert!$B$5/$D1672</f>
        <v>79.195654972551154</v>
      </c>
      <c r="I1672" s="5">
        <f>'90.1 Data-SI'!I1672*Convert!$B$6/Convert!$B$5/$D1672</f>
        <v>5.2926122056621754</v>
      </c>
      <c r="J1672" s="5">
        <f>'90.1 Data-SI'!J1672*Convert!$B$6/Convert!$B$5/$D1672</f>
        <v>107.36275123633229</v>
      </c>
      <c r="K1672" s="5">
        <f>'90.1 Data-SI'!K1672*Convert!$B$7/Convert!$B$5/$D1672</f>
        <v>8.3678519577151693</v>
      </c>
      <c r="L1672" s="5">
        <f>'90.1 Data-SI'!L1672*Convert!$B$6/Convert!$B$5/$D1672</f>
        <v>1.8347003879134338</v>
      </c>
      <c r="M1672" s="5">
        <f>'90.1 Data-SI'!M1672*Convert!$B$6/Convert!$B$5/$D1672</f>
        <v>45.669940395172631</v>
      </c>
      <c r="N1672" s="5">
        <f>'90.1 Data-SI'!N1672*Convert!$B$6/Convert!$B$5/$D1672</f>
        <v>1.203825682818384</v>
      </c>
      <c r="O1672" s="5">
        <f>'90.1 Data-SI'!O1672*Convert!$B$6/Convert!$B$5/$D1672</f>
        <v>3.4232024834399521E-2</v>
      </c>
      <c r="P1672" s="5">
        <f>'90.1 Data-SI'!P1672*Convert!$B$6/Convert!$B$5/$D1672</f>
        <v>1.1695936579839843</v>
      </c>
      <c r="Q1672" s="5">
        <f>'90.1 Data-SI'!Q1672*Convert!$B$6/Convert!$B$5/$D1672</f>
        <v>0</v>
      </c>
      <c r="R1672" s="5">
        <f>'90.1 Data-SI'!R1672*Convert!$B$6/Convert!$B$5/$D1672</f>
        <v>0</v>
      </c>
      <c r="S1672" s="5">
        <f>'90.1 Data-SI'!S1672*Convert!$B$6/Convert!$B$5/$D1672</f>
        <v>10.528647747379882</v>
      </c>
      <c r="T1672" s="5">
        <f>'90.1 Data-SI'!T1672*Convert!$B$6/Convert!$B$5/$D1672</f>
        <v>6.9328864389093061</v>
      </c>
      <c r="U1672" s="5">
        <f>'90.1 Data-SI'!U1672*Convert!$B$7/Convert!$B$5/$D1672</f>
        <v>9.1910201442765764</v>
      </c>
      <c r="V1672" s="5">
        <f>'90.1 Data-SI'!V1672*Convert!$B$6/Convert!$B$5/$D1672</f>
        <v>5.9661439192867833</v>
      </c>
      <c r="W1672" s="5">
        <f>'90.1 Data-SI'!W1672*Convert!$B$6/Convert!$B$5/$D1672</f>
        <v>95.211683683391186</v>
      </c>
      <c r="X1672" s="5">
        <f>'90.1 Data-SI'!X1672*Convert!$B$7/Convert!$B$5/$D1672</f>
        <v>40.85072024862756</v>
      </c>
      <c r="Y1672" s="5">
        <f t="shared" si="54"/>
        <v>136.06240393201875</v>
      </c>
      <c r="Z1672" s="5">
        <f>'90.1 Data-SI'!Z1672*Convert!$B$6/Convert!$B$5/$D1672</f>
        <v>170.64824006964295</v>
      </c>
      <c r="AA1672" s="5">
        <f>'90.1 Data-SI'!AA1672*Convert!$B$6/Convert!$B$5/$D1672</f>
        <v>472.47935395966607</v>
      </c>
      <c r="AB1672" s="5">
        <f t="shared" si="55"/>
        <v>643.12759402930897</v>
      </c>
    </row>
    <row r="1673" spans="1:28" x14ac:dyDescent="0.25">
      <c r="A1673" s="95">
        <v>2013</v>
      </c>
      <c r="B1673" s="95" t="s">
        <v>57</v>
      </c>
      <c r="C1673" s="52" t="s">
        <v>8</v>
      </c>
      <c r="D1673" s="5">
        <f>VLOOKUP(B1673,SWH!$A$4:$C$19,3,FALSE)</f>
        <v>19592</v>
      </c>
      <c r="E1673" s="5">
        <f>'90.1 Data-SI'!E1673*Convert!$B$6/Convert!$B$5/$D1673</f>
        <v>0</v>
      </c>
      <c r="F1673" s="5">
        <f>'90.1 Data-SI'!F1673*Convert!$B$7/Convert!$B$5/$D1673</f>
        <v>78.672347556825926</v>
      </c>
      <c r="G1673" s="5">
        <f>'90.1 Data-SI'!G1673*Convert!$B$6/Convert!$B$5/$D1673</f>
        <v>18.104083441087067</v>
      </c>
      <c r="H1673" s="5">
        <f>'90.1 Data-SI'!H1673*Convert!$B$6/Convert!$B$5/$D1673</f>
        <v>83.763547054353253</v>
      </c>
      <c r="I1673" s="5">
        <f>'90.1 Data-SI'!I1673*Convert!$B$6/Convert!$B$5/$D1673</f>
        <v>5.327635854770655</v>
      </c>
      <c r="J1673" s="5">
        <f>'90.1 Data-SI'!J1673*Convert!$B$6/Convert!$B$5/$D1673</f>
        <v>107.36275123633229</v>
      </c>
      <c r="K1673" s="5">
        <f>'90.1 Data-SI'!K1673*Convert!$B$7/Convert!$B$5/$D1673</f>
        <v>8.3678519577151693</v>
      </c>
      <c r="L1673" s="5">
        <f>'90.1 Data-SI'!L1673*Convert!$B$6/Convert!$B$5/$D1673</f>
        <v>1.8378435359103489</v>
      </c>
      <c r="M1673" s="5">
        <f>'90.1 Data-SI'!M1673*Convert!$B$6/Convert!$B$5/$D1673</f>
        <v>49.475394577151668</v>
      </c>
      <c r="N1673" s="5">
        <f>'90.1 Data-SI'!N1673*Convert!$B$6/Convert!$B$5/$D1673</f>
        <v>1.1988864502518033</v>
      </c>
      <c r="O1673" s="5">
        <f>'90.1 Data-SI'!O1673*Convert!$B$6/Convert!$B$5/$D1673</f>
        <v>3.4232024834399521E-2</v>
      </c>
      <c r="P1673" s="5">
        <f>'90.1 Data-SI'!P1673*Convert!$B$6/Convert!$B$5/$D1673</f>
        <v>1.1646544254174036</v>
      </c>
      <c r="Q1673" s="5">
        <f>'90.1 Data-SI'!Q1673*Convert!$B$6/Convert!$B$5/$D1673</f>
        <v>0</v>
      </c>
      <c r="R1673" s="5">
        <f>'90.1 Data-SI'!R1673*Convert!$B$6/Convert!$B$5/$D1673</f>
        <v>0</v>
      </c>
      <c r="S1673" s="5">
        <f>'90.1 Data-SI'!S1673*Convert!$B$6/Convert!$B$5/$D1673</f>
        <v>11.074208435415816</v>
      </c>
      <c r="T1673" s="5">
        <f>'90.1 Data-SI'!T1673*Convert!$B$6/Convert!$B$5/$D1673</f>
        <v>6.9328864389093061</v>
      </c>
      <c r="U1673" s="5">
        <f>'90.1 Data-SI'!U1673*Convert!$B$7/Convert!$B$5/$D1673</f>
        <v>9.793949344403611</v>
      </c>
      <c r="V1673" s="5">
        <f>'90.1 Data-SI'!V1673*Convert!$B$6/Convert!$B$5/$D1673</f>
        <v>5.9562654541536233</v>
      </c>
      <c r="W1673" s="5">
        <f>'90.1 Data-SI'!W1673*Convert!$B$6/Convert!$B$5/$D1673</f>
        <v>79.818340879071968</v>
      </c>
      <c r="X1673" s="5">
        <f>'90.1 Data-SI'!X1673*Convert!$B$7/Convert!$B$5/$D1673</f>
        <v>78.672347556825926</v>
      </c>
      <c r="Y1673" s="5">
        <f t="shared" si="54"/>
        <v>158.49068843589788</v>
      </c>
      <c r="Z1673" s="5">
        <f>'90.1 Data-SI'!Z1673*Convert!$B$6/Convert!$B$5/$D1673</f>
        <v>282.9093629485958</v>
      </c>
      <c r="AA1673" s="5">
        <f>'90.1 Data-SI'!AA1673*Convert!$B$6/Convert!$B$5/$D1673</f>
        <v>573.94286542693158</v>
      </c>
      <c r="AB1673" s="5">
        <f t="shared" si="55"/>
        <v>856.85222837552737</v>
      </c>
    </row>
    <row r="1674" spans="1:28" x14ac:dyDescent="0.25">
      <c r="A1674" s="95">
        <v>2016</v>
      </c>
      <c r="B1674" s="95" t="s">
        <v>57</v>
      </c>
      <c r="C1674" s="52" t="s">
        <v>10</v>
      </c>
      <c r="D1674" s="5">
        <f>VLOOKUP(B1674,SWH!$A$4:$C$19,3,FALSE)</f>
        <v>19592</v>
      </c>
      <c r="E1674" s="5">
        <f>'90.1 Data-SI'!E1674*Convert!$B$6/Convert!$B$5/$D1674</f>
        <v>0</v>
      </c>
      <c r="F1674" s="5">
        <f>'90.1 Data-SI'!F1674*Convert!$B$7/Convert!$B$5/$D1674</f>
        <v>3.4984647928859856</v>
      </c>
      <c r="G1674" s="5">
        <f>'90.1 Data-SI'!G1674*Convert!$B$6/Convert!$B$5/$D1674</f>
        <v>257.49386824554244</v>
      </c>
      <c r="H1674" s="5">
        <f>'90.1 Data-SI'!H1674*Convert!$B$6/Convert!$B$5/$D1674</f>
        <v>41.88244705889025</v>
      </c>
      <c r="I1674" s="5">
        <f>'90.1 Data-SI'!I1674*Convert!$B$6/Convert!$B$5/$D1674</f>
        <v>3.0560378952860576</v>
      </c>
      <c r="J1674" s="5">
        <f>'90.1 Data-SI'!J1674*Convert!$B$6/Convert!$B$5/$D1674</f>
        <v>107.36275123633229</v>
      </c>
      <c r="K1674" s="5">
        <f>'90.1 Data-SI'!K1674*Convert!$B$7/Convert!$B$5/$D1674</f>
        <v>8.3678519577151693</v>
      </c>
      <c r="L1674" s="5">
        <f>'90.1 Data-SI'!L1674*Convert!$B$6/Convert!$B$5/$D1674</f>
        <v>1.3326947506918922</v>
      </c>
      <c r="M1674" s="5">
        <f>'90.1 Data-SI'!M1674*Convert!$B$6/Convert!$B$5/$D1674</f>
        <v>62.138688835579138</v>
      </c>
      <c r="N1674" s="5">
        <f>'90.1 Data-SI'!N1674*Convert!$B$6/Convert!$B$5/$D1674</f>
        <v>3.5890259913343314</v>
      </c>
      <c r="O1674" s="5">
        <f>'90.1 Data-SI'!O1674*Convert!$B$6/Convert!$B$5/$D1674</f>
        <v>3.4232024834399521E-2</v>
      </c>
      <c r="P1674" s="5">
        <f>'90.1 Data-SI'!P1674*Convert!$B$6/Convert!$B$5/$D1674</f>
        <v>3.5547939664999317</v>
      </c>
      <c r="Q1674" s="5">
        <f>'90.1 Data-SI'!Q1674*Convert!$B$6/Convert!$B$5/$D1674</f>
        <v>0</v>
      </c>
      <c r="R1674" s="5">
        <f>'90.1 Data-SI'!R1674*Convert!$B$6/Convert!$B$5/$D1674</f>
        <v>0</v>
      </c>
      <c r="S1674" s="5">
        <f>'90.1 Data-SI'!S1674*Convert!$B$6/Convert!$B$5/$D1674</f>
        <v>17.706699730048545</v>
      </c>
      <c r="T1674" s="5">
        <f>'90.1 Data-SI'!T1674*Convert!$B$6/Convert!$B$5/$D1674</f>
        <v>6.9324374177668879</v>
      </c>
      <c r="U1674" s="5">
        <f>'90.1 Data-SI'!U1674*Convert!$B$7/Convert!$B$5/$D1674</f>
        <v>4.9878828093099239</v>
      </c>
      <c r="V1674" s="5">
        <f>'90.1 Data-SI'!V1674*Convert!$B$6/Convert!$B$5/$D1674</f>
        <v>6.1313836996960207</v>
      </c>
      <c r="W1674" s="5">
        <f>'90.1 Data-SI'!W1674*Convert!$B$6/Convert!$B$5/$D1674</f>
        <v>340.89405077767003</v>
      </c>
      <c r="X1674" s="5">
        <f>'90.1 Data-SI'!X1674*Convert!$B$7/Convert!$B$5/$D1674</f>
        <v>3.4984647928859856</v>
      </c>
      <c r="Y1674" s="5">
        <f t="shared" si="54"/>
        <v>344.39251557055604</v>
      </c>
      <c r="Z1674" s="5">
        <f>'90.1 Data-SI'!Z1674*Convert!$B$6/Convert!$B$5/$D1674</f>
        <v>49.240556519667884</v>
      </c>
      <c r="AA1674" s="5">
        <f>'90.1 Data-SI'!AA1674*Convert!$B$6/Convert!$B$5/$D1674</f>
        <v>556.8670404019781</v>
      </c>
      <c r="AB1674" s="5">
        <f t="shared" si="55"/>
        <v>606.10759692164595</v>
      </c>
    </row>
    <row r="1675" spans="1:28" x14ac:dyDescent="0.25">
      <c r="A1675" s="95">
        <v>2016</v>
      </c>
      <c r="B1675" s="95" t="s">
        <v>57</v>
      </c>
      <c r="C1675" s="52" t="s">
        <v>6</v>
      </c>
      <c r="D1675" s="5">
        <f>VLOOKUP(B1675,SWH!$A$4:$C$19,3,FALSE)</f>
        <v>19592</v>
      </c>
      <c r="E1675" s="5">
        <f>'90.1 Data-SI'!E1675*Convert!$B$6/Convert!$B$5/$D1675</f>
        <v>0</v>
      </c>
      <c r="F1675" s="5">
        <f>'90.1 Data-SI'!F1675*Convert!$B$7/Convert!$B$5/$D1675</f>
        <v>0.28647974229844386</v>
      </c>
      <c r="G1675" s="5">
        <f>'90.1 Data-SI'!G1675*Convert!$B$6/Convert!$B$5/$D1675</f>
        <v>221.45273722834713</v>
      </c>
      <c r="H1675" s="5">
        <f>'90.1 Data-SI'!H1675*Convert!$B$6/Convert!$B$5/$D1675</f>
        <v>41.837993965791021</v>
      </c>
      <c r="I1675" s="5">
        <f>'90.1 Data-SI'!I1675*Convert!$B$6/Convert!$B$5/$D1675</f>
        <v>3.054241810716392</v>
      </c>
      <c r="J1675" s="5">
        <f>'90.1 Data-SI'!J1675*Convert!$B$6/Convert!$B$5/$D1675</f>
        <v>107.36275123633229</v>
      </c>
      <c r="K1675" s="5">
        <f>'90.1 Data-SI'!K1675*Convert!$B$7/Convert!$B$5/$D1675</f>
        <v>8.3678519577151693</v>
      </c>
      <c r="L1675" s="5">
        <f>'90.1 Data-SI'!L1675*Convert!$B$6/Convert!$B$5/$D1675</f>
        <v>1.3331437718343087</v>
      </c>
      <c r="M1675" s="5">
        <f>'90.1 Data-SI'!M1675*Convert!$B$6/Convert!$B$5/$D1675</f>
        <v>50.16284594619119</v>
      </c>
      <c r="N1675" s="5">
        <f>'90.1 Data-SI'!N1675*Convert!$B$6/Convert!$B$5/$D1675</f>
        <v>3.3546369549929675</v>
      </c>
      <c r="O1675" s="5">
        <f>'90.1 Data-SI'!O1675*Convert!$B$6/Convert!$B$5/$D1675</f>
        <v>3.4232024834399521E-2</v>
      </c>
      <c r="P1675" s="5">
        <f>'90.1 Data-SI'!P1675*Convert!$B$6/Convert!$B$5/$D1675</f>
        <v>3.3204049301585674</v>
      </c>
      <c r="Q1675" s="5">
        <f>'90.1 Data-SI'!Q1675*Convert!$B$6/Convert!$B$5/$D1675</f>
        <v>0</v>
      </c>
      <c r="R1675" s="5">
        <f>'90.1 Data-SI'!R1675*Convert!$B$6/Convert!$B$5/$D1675</f>
        <v>0</v>
      </c>
      <c r="S1675" s="5">
        <f>'90.1 Data-SI'!S1675*Convert!$B$6/Convert!$B$5/$D1675</f>
        <v>12.950667789573975</v>
      </c>
      <c r="T1675" s="5">
        <f>'90.1 Data-SI'!T1675*Convert!$B$6/Convert!$B$5/$D1675</f>
        <v>6.9324374177668879</v>
      </c>
      <c r="U1675" s="5">
        <f>'90.1 Data-SI'!U1675*Convert!$B$7/Convert!$B$5/$D1675</f>
        <v>5.1254361190508604</v>
      </c>
      <c r="V1675" s="5">
        <f>'90.1 Data-SI'!V1675*Convert!$B$6/Convert!$B$5/$D1675</f>
        <v>6.0923188603057943</v>
      </c>
      <c r="W1675" s="5">
        <f>'90.1 Data-SI'!W1675*Convert!$B$6/Convert!$B$5/$D1675</f>
        <v>287.88665589427086</v>
      </c>
      <c r="X1675" s="5">
        <f>'90.1 Data-SI'!X1675*Convert!$B$7/Convert!$B$5/$D1675</f>
        <v>0.28647974229844386</v>
      </c>
      <c r="Y1675" s="5">
        <f t="shared" si="54"/>
        <v>288.17313563656933</v>
      </c>
      <c r="Z1675" s="5">
        <f>'90.1 Data-SI'!Z1675*Convert!$B$6/Convert!$B$5/$D1675</f>
        <v>40.258786607912526</v>
      </c>
      <c r="AA1675" s="5">
        <f>'90.1 Data-SI'!AA1675*Convert!$B$6/Convert!$B$5/$D1675</f>
        <v>494.7921125686222</v>
      </c>
      <c r="AB1675" s="5">
        <f t="shared" si="55"/>
        <v>535.0508991765347</v>
      </c>
    </row>
    <row r="1676" spans="1:28" x14ac:dyDescent="0.25">
      <c r="A1676" s="95">
        <v>2016</v>
      </c>
      <c r="B1676" s="95" t="s">
        <v>57</v>
      </c>
      <c r="C1676" s="52" t="s">
        <v>11</v>
      </c>
      <c r="D1676" s="5">
        <f>VLOOKUP(B1676,SWH!$A$4:$C$19,3,FALSE)</f>
        <v>19592</v>
      </c>
      <c r="E1676" s="5">
        <f>'90.1 Data-SI'!E1676*Convert!$B$6/Convert!$B$5/$D1676</f>
        <v>0</v>
      </c>
      <c r="F1676" s="5">
        <f>'90.1 Data-SI'!F1676*Convert!$B$7/Convert!$B$5/$D1676</f>
        <v>0.18811759902000819</v>
      </c>
      <c r="G1676" s="5">
        <f>'90.1 Data-SI'!G1676*Convert!$B$6/Convert!$B$5/$D1676</f>
        <v>164.47509740370216</v>
      </c>
      <c r="H1676" s="5">
        <f>'90.1 Data-SI'!H1676*Convert!$B$6/Convert!$B$5/$D1676</f>
        <v>42.58426710448709</v>
      </c>
      <c r="I1676" s="5">
        <f>'90.1 Data-SI'!I1676*Convert!$B$6/Convert!$B$5/$D1676</f>
        <v>3.0546908318588089</v>
      </c>
      <c r="J1676" s="5">
        <f>'90.1 Data-SI'!J1676*Convert!$B$6/Convert!$B$5/$D1676</f>
        <v>107.36275123633229</v>
      </c>
      <c r="K1676" s="5">
        <f>'90.1 Data-SI'!K1676*Convert!$B$7/Convert!$B$5/$D1676</f>
        <v>8.3678519577151693</v>
      </c>
      <c r="L1676" s="5">
        <f>'90.1 Data-SI'!L1676*Convert!$B$6/Convert!$B$5/$D1676</f>
        <v>1.3331437718343087</v>
      </c>
      <c r="M1676" s="5">
        <f>'90.1 Data-SI'!M1676*Convert!$B$6/Convert!$B$5/$D1676</f>
        <v>44.172903906356332</v>
      </c>
      <c r="N1676" s="5">
        <f>'90.1 Data-SI'!N1676*Convert!$B$6/Convert!$B$5/$D1676</f>
        <v>2.2518410292182747</v>
      </c>
      <c r="O1676" s="5">
        <f>'90.1 Data-SI'!O1676*Convert!$B$6/Convert!$B$5/$D1676</f>
        <v>3.4232024834399521E-2</v>
      </c>
      <c r="P1676" s="5">
        <f>'90.1 Data-SI'!P1676*Convert!$B$6/Convert!$B$5/$D1676</f>
        <v>2.2176090043838754</v>
      </c>
      <c r="Q1676" s="5">
        <f>'90.1 Data-SI'!Q1676*Convert!$B$6/Convert!$B$5/$D1676</f>
        <v>0</v>
      </c>
      <c r="R1676" s="5">
        <f>'90.1 Data-SI'!R1676*Convert!$B$6/Convert!$B$5/$D1676</f>
        <v>0</v>
      </c>
      <c r="S1676" s="5">
        <f>'90.1 Data-SI'!S1676*Convert!$B$6/Convert!$B$5/$D1676</f>
        <v>14.029216573658182</v>
      </c>
      <c r="T1676" s="5">
        <f>'90.1 Data-SI'!T1676*Convert!$B$6/Convert!$B$5/$D1676</f>
        <v>6.9324374177668879</v>
      </c>
      <c r="U1676" s="5">
        <f>'90.1 Data-SI'!U1676*Convert!$B$7/Convert!$B$5/$D1676</f>
        <v>5.4475721382877369</v>
      </c>
      <c r="V1676" s="5">
        <f>'90.1 Data-SI'!V1676*Convert!$B$6/Convert!$B$5/$D1676</f>
        <v>6.0707658454698059</v>
      </c>
      <c r="W1676" s="5">
        <f>'90.1 Data-SI'!W1676*Convert!$B$6/Convert!$B$5/$D1676</f>
        <v>224.89482688810054</v>
      </c>
      <c r="X1676" s="5">
        <f>'90.1 Data-SI'!X1676*Convert!$B$7/Convert!$B$5/$D1676</f>
        <v>0.18811759902000819</v>
      </c>
      <c r="Y1676" s="5">
        <f t="shared" si="54"/>
        <v>225.08294448712056</v>
      </c>
      <c r="Z1676" s="5">
        <f>'90.1 Data-SI'!Z1676*Convert!$B$6/Convert!$B$5/$D1676</f>
        <v>40.912561391270813</v>
      </c>
      <c r="AA1676" s="5">
        <f>'90.1 Data-SI'!AA1676*Convert!$B$6/Convert!$B$5/$D1676</f>
        <v>433.18012553309734</v>
      </c>
      <c r="AB1676" s="5">
        <f t="shared" si="55"/>
        <v>474.09268692436814</v>
      </c>
    </row>
    <row r="1677" spans="1:28" x14ac:dyDescent="0.25">
      <c r="A1677" s="95">
        <v>2016</v>
      </c>
      <c r="B1677" s="95" t="s">
        <v>57</v>
      </c>
      <c r="C1677" s="52" t="s">
        <v>13</v>
      </c>
      <c r="D1677" s="5">
        <f>VLOOKUP(B1677,SWH!$A$4:$C$19,3,FALSE)</f>
        <v>19592</v>
      </c>
      <c r="E1677" s="5">
        <f>'90.1 Data-SI'!E1677*Convert!$B$6/Convert!$B$5/$D1677</f>
        <v>0</v>
      </c>
      <c r="F1677" s="5">
        <f>'90.1 Data-SI'!F1677*Convert!$B$7/Convert!$B$5/$D1677</f>
        <v>2.1232390771743574</v>
      </c>
      <c r="G1677" s="5">
        <f>'90.1 Data-SI'!G1677*Convert!$B$6/Convert!$B$5/$D1677</f>
        <v>194.32737001497208</v>
      </c>
      <c r="H1677" s="5">
        <f>'90.1 Data-SI'!H1677*Convert!$B$6/Convert!$B$5/$D1677</f>
        <v>42.15590093462184</v>
      </c>
      <c r="I1677" s="5">
        <f>'90.1 Data-SI'!I1677*Convert!$B$6/Convert!$B$5/$D1677</f>
        <v>3.0493025781498115</v>
      </c>
      <c r="J1677" s="5">
        <f>'90.1 Data-SI'!J1677*Convert!$B$6/Convert!$B$5/$D1677</f>
        <v>107.36275123633229</v>
      </c>
      <c r="K1677" s="5">
        <f>'90.1 Data-SI'!K1677*Convert!$B$7/Convert!$B$5/$D1677</f>
        <v>8.3678519577151693</v>
      </c>
      <c r="L1677" s="5">
        <f>'90.1 Data-SI'!L1677*Convert!$B$6/Convert!$B$5/$D1677</f>
        <v>1.3331437718343087</v>
      </c>
      <c r="M1677" s="5">
        <f>'90.1 Data-SI'!M1677*Convert!$B$6/Convert!$B$5/$D1677</f>
        <v>54.350866141509016</v>
      </c>
      <c r="N1677" s="5">
        <f>'90.1 Data-SI'!N1677*Convert!$B$6/Convert!$B$5/$D1677</f>
        <v>2.9976651467719253</v>
      </c>
      <c r="O1677" s="5">
        <f>'90.1 Data-SI'!O1677*Convert!$B$6/Convert!$B$5/$D1677</f>
        <v>3.4232024834399521E-2</v>
      </c>
      <c r="P1677" s="5">
        <f>'90.1 Data-SI'!P1677*Convert!$B$6/Convert!$B$5/$D1677</f>
        <v>2.9634331219375252</v>
      </c>
      <c r="Q1677" s="5">
        <f>'90.1 Data-SI'!Q1677*Convert!$B$6/Convert!$B$5/$D1677</f>
        <v>0</v>
      </c>
      <c r="R1677" s="5">
        <f>'90.1 Data-SI'!R1677*Convert!$B$6/Convert!$B$5/$D1677</f>
        <v>0</v>
      </c>
      <c r="S1677" s="5">
        <f>'90.1 Data-SI'!S1677*Convert!$B$6/Convert!$B$5/$D1677</f>
        <v>11.953840853409554</v>
      </c>
      <c r="T1677" s="5">
        <f>'90.1 Data-SI'!T1677*Convert!$B$6/Convert!$B$5/$D1677</f>
        <v>6.9328864389093061</v>
      </c>
      <c r="U1677" s="5">
        <f>'90.1 Data-SI'!U1677*Convert!$B$7/Convert!$B$5/$D1677</f>
        <v>5.6525957306837267</v>
      </c>
      <c r="V1677" s="5">
        <f>'90.1 Data-SI'!V1677*Convert!$B$6/Convert!$B$5/$D1677</f>
        <v>6.0456206614944872</v>
      </c>
      <c r="W1677" s="5">
        <f>'90.1 Data-SI'!W1677*Convert!$B$6/Convert!$B$5/$D1677</f>
        <v>263.59551013182823</v>
      </c>
      <c r="X1677" s="5">
        <f>'90.1 Data-SI'!X1677*Convert!$B$7/Convert!$B$5/$D1677</f>
        <v>2.1232390771743574</v>
      </c>
      <c r="Y1677" s="5">
        <f t="shared" si="54"/>
        <v>265.71874920900257</v>
      </c>
      <c r="Z1677" s="5">
        <f>'90.1 Data-SI'!Z1677*Convert!$B$6/Convert!$B$5/$D1677</f>
        <v>47.165180799419268</v>
      </c>
      <c r="AA1677" s="5">
        <f>'90.1 Data-SI'!AA1677*Convert!$B$6/Convert!$B$5/$D1677</f>
        <v>477.67363053513901</v>
      </c>
      <c r="AB1677" s="5">
        <f t="shared" si="55"/>
        <v>524.83881133455827</v>
      </c>
    </row>
    <row r="1678" spans="1:28" x14ac:dyDescent="0.25">
      <c r="A1678" s="95">
        <v>2016</v>
      </c>
      <c r="B1678" s="95" t="s">
        <v>57</v>
      </c>
      <c r="C1678" s="52" t="s">
        <v>19</v>
      </c>
      <c r="D1678" s="5">
        <f>VLOOKUP(B1678,SWH!$A$4:$C$19,3,FALSE)</f>
        <v>19592</v>
      </c>
      <c r="E1678" s="5">
        <f>'90.1 Data-SI'!E1678*Convert!$B$6/Convert!$B$5/$D1678</f>
        <v>0</v>
      </c>
      <c r="F1678" s="5">
        <f>'90.1 Data-SI'!F1678*Convert!$B$7/Convert!$B$5/$D1678</f>
        <v>1.4354725284696703</v>
      </c>
      <c r="G1678" s="5">
        <f>'90.1 Data-SI'!G1678*Convert!$B$6/Convert!$B$5/$D1678</f>
        <v>140.64823950251801</v>
      </c>
      <c r="H1678" s="5">
        <f>'90.1 Data-SI'!H1678*Convert!$B$6/Convert!$B$5/$D1678</f>
        <v>42.486380495440322</v>
      </c>
      <c r="I1678" s="5">
        <f>'90.1 Data-SI'!I1678*Convert!$B$6/Convert!$B$5/$D1678</f>
        <v>3.0475064935801459</v>
      </c>
      <c r="J1678" s="5">
        <f>'90.1 Data-SI'!J1678*Convert!$B$6/Convert!$B$5/$D1678</f>
        <v>107.36275123633229</v>
      </c>
      <c r="K1678" s="5">
        <f>'90.1 Data-SI'!K1678*Convert!$B$7/Convert!$B$5/$D1678</f>
        <v>8.3678519577151693</v>
      </c>
      <c r="L1678" s="5">
        <f>'90.1 Data-SI'!L1678*Convert!$B$6/Convert!$B$5/$D1678</f>
        <v>1.3331437718343087</v>
      </c>
      <c r="M1678" s="5">
        <f>'90.1 Data-SI'!M1678*Convert!$B$6/Convert!$B$5/$D1678</f>
        <v>40.199066795971149</v>
      </c>
      <c r="N1678" s="5">
        <f>'90.1 Data-SI'!N1678*Convert!$B$6/Convert!$B$5/$D1678</f>
        <v>2.1844878578558142</v>
      </c>
      <c r="O1678" s="5">
        <f>'90.1 Data-SI'!O1678*Convert!$B$6/Convert!$B$5/$D1678</f>
        <v>3.4232024834399521E-2</v>
      </c>
      <c r="P1678" s="5">
        <f>'90.1 Data-SI'!P1678*Convert!$B$6/Convert!$B$5/$D1678</f>
        <v>2.1502558330214145</v>
      </c>
      <c r="Q1678" s="5">
        <f>'90.1 Data-SI'!Q1678*Convert!$B$6/Convert!$B$5/$D1678</f>
        <v>0</v>
      </c>
      <c r="R1678" s="5">
        <f>'90.1 Data-SI'!R1678*Convert!$B$6/Convert!$B$5/$D1678</f>
        <v>0</v>
      </c>
      <c r="S1678" s="5">
        <f>'90.1 Data-SI'!S1678*Convert!$B$6/Convert!$B$5/$D1678</f>
        <v>11.158175389047683</v>
      </c>
      <c r="T1678" s="5">
        <f>'90.1 Data-SI'!T1678*Convert!$B$6/Convert!$B$5/$D1678</f>
        <v>6.9328864389093061</v>
      </c>
      <c r="U1678" s="5">
        <f>'90.1 Data-SI'!U1678*Convert!$B$7/Convert!$B$5/$D1678</f>
        <v>6.0641798239644302</v>
      </c>
      <c r="V1678" s="5">
        <f>'90.1 Data-SI'!V1678*Convert!$B$6/Convert!$B$5/$D1678</f>
        <v>6.0550501054852317</v>
      </c>
      <c r="W1678" s="5">
        <f>'90.1 Data-SI'!W1678*Convert!$B$6/Convert!$B$5/$D1678</f>
        <v>194.15573752055829</v>
      </c>
      <c r="X1678" s="5">
        <f>'90.1 Data-SI'!X1678*Convert!$B$7/Convert!$B$5/$D1678</f>
        <v>1.4354725284696703</v>
      </c>
      <c r="Y1678" s="5">
        <f t="shared" si="54"/>
        <v>195.59121004902795</v>
      </c>
      <c r="Z1678" s="5">
        <f>'90.1 Data-SI'!Z1678*Convert!$B$6/Convert!$B$5/$D1678</f>
        <v>46.358289806496984</v>
      </c>
      <c r="AA1678" s="5">
        <f>'90.1 Data-SI'!AA1678*Convert!$B$6/Convert!$B$5/$D1678</f>
        <v>407.76597789347124</v>
      </c>
      <c r="AB1678" s="5">
        <f t="shared" si="55"/>
        <v>454.12426769996824</v>
      </c>
    </row>
    <row r="1679" spans="1:28" x14ac:dyDescent="0.25">
      <c r="A1679" s="95">
        <v>2016</v>
      </c>
      <c r="B1679" s="95" t="s">
        <v>57</v>
      </c>
      <c r="C1679" s="52" t="s">
        <v>20</v>
      </c>
      <c r="D1679" s="5">
        <f>VLOOKUP(B1679,SWH!$A$4:$C$19,3,FALSE)</f>
        <v>19592</v>
      </c>
      <c r="E1679" s="5">
        <f>'90.1 Data-SI'!E1679*Convert!$B$6/Convert!$B$5/$D1679</f>
        <v>0</v>
      </c>
      <c r="F1679" s="5">
        <f>'90.1 Data-SI'!F1679*Convert!$B$7/Convert!$B$5/$D1679</f>
        <v>0.97255569166553257</v>
      </c>
      <c r="G1679" s="5">
        <f>'90.1 Data-SI'!G1679*Convert!$B$6/Convert!$B$5/$D1679</f>
        <v>108.13012836872193</v>
      </c>
      <c r="H1679" s="5">
        <f>'90.1 Data-SI'!H1679*Convert!$B$6/Convert!$B$5/$D1679</f>
        <v>43.284740086656683</v>
      </c>
      <c r="I1679" s="5">
        <f>'90.1 Data-SI'!I1679*Convert!$B$6/Convert!$B$5/$D1679</f>
        <v>3.0506496415770608</v>
      </c>
      <c r="J1679" s="5">
        <f>'90.1 Data-SI'!J1679*Convert!$B$6/Convert!$B$5/$D1679</f>
        <v>107.36275123633229</v>
      </c>
      <c r="K1679" s="5">
        <f>'90.1 Data-SI'!K1679*Convert!$B$7/Convert!$B$5/$D1679</f>
        <v>8.3678519577151693</v>
      </c>
      <c r="L1679" s="5">
        <f>'90.1 Data-SI'!L1679*Convert!$B$6/Convert!$B$5/$D1679</f>
        <v>1.3335927929767253</v>
      </c>
      <c r="M1679" s="5">
        <f>'90.1 Data-SI'!M1679*Convert!$B$6/Convert!$B$5/$D1679</f>
        <v>43.863079318089014</v>
      </c>
      <c r="N1679" s="5">
        <f>'90.1 Data-SI'!N1679*Convert!$B$6/Convert!$B$5/$D1679</f>
        <v>1.4314794020235015</v>
      </c>
      <c r="O1679" s="5">
        <f>'90.1 Data-SI'!O1679*Convert!$B$6/Convert!$B$5/$D1679</f>
        <v>3.4232024834399521E-2</v>
      </c>
      <c r="P1679" s="5">
        <f>'90.1 Data-SI'!P1679*Convert!$B$6/Convert!$B$5/$D1679</f>
        <v>1.3972473771891021</v>
      </c>
      <c r="Q1679" s="5">
        <f>'90.1 Data-SI'!Q1679*Convert!$B$6/Convert!$B$5/$D1679</f>
        <v>0</v>
      </c>
      <c r="R1679" s="5">
        <f>'90.1 Data-SI'!R1679*Convert!$B$6/Convert!$B$5/$D1679</f>
        <v>0</v>
      </c>
      <c r="S1679" s="5">
        <f>'90.1 Data-SI'!S1679*Convert!$B$6/Convert!$B$5/$D1679</f>
        <v>8.9938934826006083</v>
      </c>
      <c r="T1679" s="5">
        <f>'90.1 Data-SI'!T1679*Convert!$B$6/Convert!$B$5/$D1679</f>
        <v>6.9328864389093061</v>
      </c>
      <c r="U1679" s="5">
        <f>'90.1 Data-SI'!U1679*Convert!$B$7/Convert!$B$5/$D1679</f>
        <v>6.1534742071593858</v>
      </c>
      <c r="V1679" s="5">
        <f>'90.1 Data-SI'!V1679*Convert!$B$6/Convert!$B$5/$D1679</f>
        <v>5.9495301370173772</v>
      </c>
      <c r="W1679" s="5">
        <f>'90.1 Data-SI'!W1679*Convert!$B$6/Convert!$B$5/$D1679</f>
        <v>162.38434854660065</v>
      </c>
      <c r="X1679" s="5">
        <f>'90.1 Data-SI'!X1679*Convert!$B$7/Convert!$B$5/$D1679</f>
        <v>0.97255569166553257</v>
      </c>
      <c r="Y1679" s="5">
        <f t="shared" si="54"/>
        <v>163.35690423826617</v>
      </c>
      <c r="Z1679" s="5">
        <f>'90.1 Data-SI'!Z1679*Convert!$B$6/Convert!$B$5/$D1679</f>
        <v>45.2667194092827</v>
      </c>
      <c r="AA1679" s="5">
        <f>'90.1 Data-SI'!AA1679*Convert!$B$6/Convert!$B$5/$D1679</f>
        <v>375.59945031418721</v>
      </c>
      <c r="AB1679" s="5">
        <f t="shared" si="55"/>
        <v>420.86616972346991</v>
      </c>
    </row>
    <row r="1680" spans="1:28" x14ac:dyDescent="0.25">
      <c r="A1680" s="95">
        <v>2016</v>
      </c>
      <c r="B1680" s="95" t="s">
        <v>57</v>
      </c>
      <c r="C1680" s="52" t="s">
        <v>3</v>
      </c>
      <c r="D1680" s="5">
        <f>VLOOKUP(B1680,SWH!$A$4:$C$19,3,FALSE)</f>
        <v>19592</v>
      </c>
      <c r="E1680" s="5">
        <f>'90.1 Data-SI'!E1680*Convert!$B$6/Convert!$B$5/$D1680</f>
        <v>0</v>
      </c>
      <c r="F1680" s="5">
        <f>'90.1 Data-SI'!F1680*Convert!$B$7/Convert!$B$5/$D1680</f>
        <v>8.5047905040606153</v>
      </c>
      <c r="G1680" s="5">
        <f>'90.1 Data-SI'!G1680*Convert!$B$6/Convert!$B$5/$D1680</f>
        <v>86.370114786080492</v>
      </c>
      <c r="H1680" s="5">
        <f>'90.1 Data-SI'!H1680*Convert!$B$6/Convert!$B$5/$D1680</f>
        <v>43.072802107436146</v>
      </c>
      <c r="I1680" s="5">
        <f>'90.1 Data-SI'!I1680*Convert!$B$6/Convert!$B$5/$D1680</f>
        <v>3.0502006204346448</v>
      </c>
      <c r="J1680" s="5">
        <f>'90.1 Data-SI'!J1680*Convert!$B$6/Convert!$B$5/$D1680</f>
        <v>107.36275123633229</v>
      </c>
      <c r="K1680" s="5">
        <f>'90.1 Data-SI'!K1680*Convert!$B$7/Convert!$B$5/$D1680</f>
        <v>8.3678519577151693</v>
      </c>
      <c r="L1680" s="5">
        <f>'90.1 Data-SI'!L1680*Convert!$B$6/Convert!$B$5/$D1680</f>
        <v>1.3335927929767253</v>
      </c>
      <c r="M1680" s="5">
        <f>'90.1 Data-SI'!M1680*Convert!$B$6/Convert!$B$5/$D1680</f>
        <v>38.195534458509137</v>
      </c>
      <c r="N1680" s="5">
        <f>'90.1 Data-SI'!N1680*Convert!$B$6/Convert!$B$5/$D1680</f>
        <v>1.5226306939340317</v>
      </c>
      <c r="O1680" s="5">
        <f>'90.1 Data-SI'!O1680*Convert!$B$6/Convert!$B$5/$D1680</f>
        <v>3.4232024834399521E-2</v>
      </c>
      <c r="P1680" s="5">
        <f>'90.1 Data-SI'!P1680*Convert!$B$6/Convert!$B$5/$D1680</f>
        <v>1.4883986690996325</v>
      </c>
      <c r="Q1680" s="5">
        <f>'90.1 Data-SI'!Q1680*Convert!$B$6/Convert!$B$5/$D1680</f>
        <v>0</v>
      </c>
      <c r="R1680" s="5">
        <f>'90.1 Data-SI'!R1680*Convert!$B$6/Convert!$B$5/$D1680</f>
        <v>0</v>
      </c>
      <c r="S1680" s="5">
        <f>'90.1 Data-SI'!S1680*Convert!$B$6/Convert!$B$5/$D1680</f>
        <v>9.134886121319358</v>
      </c>
      <c r="T1680" s="5">
        <f>'90.1 Data-SI'!T1680*Convert!$B$6/Convert!$B$5/$D1680</f>
        <v>6.9328864389093061</v>
      </c>
      <c r="U1680" s="5">
        <f>'90.1 Data-SI'!U1680*Convert!$B$7/Convert!$B$5/$D1680</f>
        <v>7.0015403112381467</v>
      </c>
      <c r="V1680" s="5">
        <f>'90.1 Data-SI'!V1680*Convert!$B$6/Convert!$B$5/$D1680</f>
        <v>5.9863498706955216</v>
      </c>
      <c r="W1680" s="5">
        <f>'90.1 Data-SI'!W1680*Convert!$B$6/Convert!$B$5/$D1680</f>
        <v>135.18893403500863</v>
      </c>
      <c r="X1680" s="5">
        <f>'90.1 Data-SI'!X1680*Convert!$B$7/Convert!$B$5/$D1680</f>
        <v>8.5047905040606153</v>
      </c>
      <c r="Y1680" s="5">
        <f t="shared" si="54"/>
        <v>143.69372453906925</v>
      </c>
      <c r="Z1680" s="5">
        <f>'90.1 Data-SI'!Z1680*Convert!$B$6/Convert!$B$5/$D1680</f>
        <v>69.750495241822065</v>
      </c>
      <c r="AA1680" s="5">
        <f>'90.1 Data-SI'!AA1680*Convert!$B$6/Convert!$B$5/$D1680</f>
        <v>372.71224436844966</v>
      </c>
      <c r="AB1680" s="5">
        <f t="shared" si="55"/>
        <v>442.46273961027174</v>
      </c>
    </row>
    <row r="1681" spans="1:28" x14ac:dyDescent="0.25">
      <c r="A1681" s="95">
        <v>2016</v>
      </c>
      <c r="B1681" s="95" t="s">
        <v>57</v>
      </c>
      <c r="C1681" s="52" t="s">
        <v>7</v>
      </c>
      <c r="D1681" s="5">
        <f>VLOOKUP(B1681,SWH!$A$4:$C$19,3,FALSE)</f>
        <v>19592</v>
      </c>
      <c r="E1681" s="5">
        <f>'90.1 Data-SI'!E1681*Convert!$B$6/Convert!$B$5/$D1681</f>
        <v>0</v>
      </c>
      <c r="F1681" s="5">
        <f>'90.1 Data-SI'!F1681*Convert!$B$7/Convert!$B$5/$D1681</f>
        <v>5.3636569348033225</v>
      </c>
      <c r="G1681" s="5">
        <f>'90.1 Data-SI'!G1681*Convert!$B$6/Convert!$B$5/$D1681</f>
        <v>80.061816756272393</v>
      </c>
      <c r="H1681" s="5">
        <f>'90.1 Data-SI'!H1681*Convert!$B$6/Convert!$B$5/$D1681</f>
        <v>43.445489655641758</v>
      </c>
      <c r="I1681" s="5">
        <f>'90.1 Data-SI'!I1681*Convert!$B$6/Convert!$B$5/$D1681</f>
        <v>3.0497515992922279</v>
      </c>
      <c r="J1681" s="5">
        <f>'90.1 Data-SI'!J1681*Convert!$B$6/Convert!$B$5/$D1681</f>
        <v>107.36275123633229</v>
      </c>
      <c r="K1681" s="5">
        <f>'90.1 Data-SI'!K1681*Convert!$B$7/Convert!$B$5/$D1681</f>
        <v>8.3678519577151693</v>
      </c>
      <c r="L1681" s="5">
        <f>'90.1 Data-SI'!L1681*Convert!$B$6/Convert!$B$5/$D1681</f>
        <v>1.3335927929767253</v>
      </c>
      <c r="M1681" s="5">
        <f>'90.1 Data-SI'!M1681*Convert!$B$6/Convert!$B$5/$D1681</f>
        <v>41.935431553695388</v>
      </c>
      <c r="N1681" s="5">
        <f>'90.1 Data-SI'!N1681*Convert!$B$6/Convert!$B$5/$D1681</f>
        <v>1.201580577106302</v>
      </c>
      <c r="O1681" s="5">
        <f>'90.1 Data-SI'!O1681*Convert!$B$6/Convert!$B$5/$D1681</f>
        <v>3.4232024834399521E-2</v>
      </c>
      <c r="P1681" s="5">
        <f>'90.1 Data-SI'!P1681*Convert!$B$6/Convert!$B$5/$D1681</f>
        <v>1.1673485522719025</v>
      </c>
      <c r="Q1681" s="5">
        <f>'90.1 Data-SI'!Q1681*Convert!$B$6/Convert!$B$5/$D1681</f>
        <v>0</v>
      </c>
      <c r="R1681" s="5">
        <f>'90.1 Data-SI'!R1681*Convert!$B$6/Convert!$B$5/$D1681</f>
        <v>0</v>
      </c>
      <c r="S1681" s="5">
        <f>'90.1 Data-SI'!S1681*Convert!$B$6/Convert!$B$5/$D1681</f>
        <v>0</v>
      </c>
      <c r="T1681" s="5">
        <f>'90.1 Data-SI'!T1681*Convert!$B$6/Convert!$B$5/$D1681</f>
        <v>6.9328864389093061</v>
      </c>
      <c r="U1681" s="5">
        <f>'90.1 Data-SI'!U1681*Convert!$B$7/Convert!$B$5/$D1681</f>
        <v>6.7713114196270601</v>
      </c>
      <c r="V1681" s="5">
        <f>'90.1 Data-SI'!V1681*Convert!$B$6/Convert!$B$5/$D1681</f>
        <v>5.9405497141690482</v>
      </c>
      <c r="W1681" s="5">
        <f>'90.1 Data-SI'!W1681*Convert!$B$6/Convert!$B$5/$D1681</f>
        <v>123.16459686223969</v>
      </c>
      <c r="X1681" s="5">
        <f>'90.1 Data-SI'!X1681*Convert!$B$7/Convert!$B$5/$D1681</f>
        <v>5.3636569348033225</v>
      </c>
      <c r="Y1681" s="5">
        <f t="shared" si="54"/>
        <v>128.52825379704302</v>
      </c>
      <c r="Z1681" s="5">
        <f>'90.1 Data-SI'!Z1681*Convert!$B$6/Convert!$B$5/$D1681</f>
        <v>59.900767461775771</v>
      </c>
      <c r="AA1681" s="5">
        <f>'90.1 Data-SI'!AA1681*Convert!$B$6/Convert!$B$5/$D1681</f>
        <v>351.16551582845602</v>
      </c>
      <c r="AB1681" s="5">
        <f t="shared" si="55"/>
        <v>411.06628329023181</v>
      </c>
    </row>
    <row r="1682" spans="1:28" x14ac:dyDescent="0.25">
      <c r="A1682" s="95">
        <v>2016</v>
      </c>
      <c r="B1682" s="95" t="s">
        <v>57</v>
      </c>
      <c r="C1682" s="52" t="s">
        <v>17</v>
      </c>
      <c r="D1682" s="5">
        <f>VLOOKUP(B1682,SWH!$A$4:$C$19,3,FALSE)</f>
        <v>19592</v>
      </c>
      <c r="E1682" s="5">
        <f>'90.1 Data-SI'!E1682*Convert!$B$6/Convert!$B$5/$D1682</f>
        <v>0</v>
      </c>
      <c r="F1682" s="5">
        <f>'90.1 Data-SI'!F1682*Convert!$B$7/Convert!$B$5/$D1682</f>
        <v>3.0109574202622387</v>
      </c>
      <c r="G1682" s="5">
        <f>'90.1 Data-SI'!G1682*Convert!$B$6/Convert!$B$5/$D1682</f>
        <v>59.314794870922363</v>
      </c>
      <c r="H1682" s="5">
        <f>'90.1 Data-SI'!H1682*Convert!$B$6/Convert!$B$5/$D1682</f>
        <v>43.46389952248083</v>
      </c>
      <c r="I1682" s="5">
        <f>'90.1 Data-SI'!I1682*Convert!$B$6/Convert!$B$5/$D1682</f>
        <v>3.0605281067102217</v>
      </c>
      <c r="J1682" s="5">
        <f>'90.1 Data-SI'!J1682*Convert!$B$6/Convert!$B$5/$D1682</f>
        <v>107.36275123633229</v>
      </c>
      <c r="K1682" s="5">
        <f>'90.1 Data-SI'!K1682*Convert!$B$7/Convert!$B$5/$D1682</f>
        <v>8.3678519577151693</v>
      </c>
      <c r="L1682" s="5">
        <f>'90.1 Data-SI'!L1682*Convert!$B$6/Convert!$B$5/$D1682</f>
        <v>1.3335927929767253</v>
      </c>
      <c r="M1682" s="5">
        <f>'90.1 Data-SI'!M1682*Convert!$B$6/Convert!$B$5/$D1682</f>
        <v>35.345148246449796</v>
      </c>
      <c r="N1682" s="5">
        <f>'90.1 Data-SI'!N1682*Convert!$B$6/Convert!$B$5/$D1682</f>
        <v>0.98111119617984666</v>
      </c>
      <c r="O1682" s="5">
        <f>'90.1 Data-SI'!O1682*Convert!$B$6/Convert!$B$5/$D1682</f>
        <v>3.4232024834399521E-2</v>
      </c>
      <c r="P1682" s="5">
        <f>'90.1 Data-SI'!P1682*Convert!$B$6/Convert!$B$5/$D1682</f>
        <v>0.94687917134544708</v>
      </c>
      <c r="Q1682" s="5">
        <f>'90.1 Data-SI'!Q1682*Convert!$B$6/Convert!$B$5/$D1682</f>
        <v>0</v>
      </c>
      <c r="R1682" s="5">
        <f>'90.1 Data-SI'!R1682*Convert!$B$6/Convert!$B$5/$D1682</f>
        <v>0</v>
      </c>
      <c r="S1682" s="5">
        <f>'90.1 Data-SI'!S1682*Convert!$B$6/Convert!$B$5/$D1682</f>
        <v>0</v>
      </c>
      <c r="T1682" s="5">
        <f>'90.1 Data-SI'!T1682*Convert!$B$6/Convert!$B$5/$D1682</f>
        <v>6.9328864389093061</v>
      </c>
      <c r="U1682" s="5">
        <f>'90.1 Data-SI'!U1682*Convert!$B$7/Convert!$B$5/$D1682</f>
        <v>6.9439062429109395</v>
      </c>
      <c r="V1682" s="5">
        <f>'90.1 Data-SI'!V1682*Convert!$B$6/Convert!$B$5/$D1682</f>
        <v>5.9908400821196848</v>
      </c>
      <c r="W1682" s="5">
        <f>'90.1 Data-SI'!W1682*Convert!$B$6/Convert!$B$5/$D1682</f>
        <v>95.606822288717609</v>
      </c>
      <c r="X1682" s="5">
        <f>'90.1 Data-SI'!X1682*Convert!$B$7/Convert!$B$5/$D1682</f>
        <v>3.0109574202622387</v>
      </c>
      <c r="Y1682" s="5">
        <f t="shared" si="54"/>
        <v>98.617779708979853</v>
      </c>
      <c r="Z1682" s="5">
        <f>'90.1 Data-SI'!Z1682*Convert!$B$6/Convert!$B$5/$D1682</f>
        <v>53.531402556599062</v>
      </c>
      <c r="AA1682" s="5">
        <f>'90.1 Data-SI'!AA1682*Convert!$B$6/Convert!$B$5/$D1682</f>
        <v>317.31695504968019</v>
      </c>
      <c r="AB1682" s="5">
        <f t="shared" si="55"/>
        <v>370.84835760627925</v>
      </c>
    </row>
    <row r="1683" spans="1:28" x14ac:dyDescent="0.25">
      <c r="A1683" s="95">
        <v>2016</v>
      </c>
      <c r="B1683" s="95" t="s">
        <v>57</v>
      </c>
      <c r="C1683" s="52" t="s">
        <v>14</v>
      </c>
      <c r="D1683" s="5">
        <f>VLOOKUP(B1683,SWH!$A$4:$C$19,3,FALSE)</f>
        <v>19592</v>
      </c>
      <c r="E1683" s="5">
        <f>'90.1 Data-SI'!E1683*Convert!$B$6/Convert!$B$5/$D1683</f>
        <v>0</v>
      </c>
      <c r="F1683" s="5">
        <f>'90.1 Data-SI'!F1683*Convert!$B$7/Convert!$B$5/$D1683</f>
        <v>9.5967639853001216</v>
      </c>
      <c r="G1683" s="5">
        <f>'90.1 Data-SI'!G1683*Convert!$B$6/Convert!$B$5/$D1683</f>
        <v>60.796564640896506</v>
      </c>
      <c r="H1683" s="5">
        <f>'90.1 Data-SI'!H1683*Convert!$B$6/Convert!$B$5/$D1683</f>
        <v>42.896785819608908</v>
      </c>
      <c r="I1683" s="5">
        <f>'90.1 Data-SI'!I1683*Convert!$B$6/Convert!$B$5/$D1683</f>
        <v>3.065916360419219</v>
      </c>
      <c r="J1683" s="5">
        <f>'90.1 Data-SI'!J1683*Convert!$B$6/Convert!$B$5/$D1683</f>
        <v>107.36275123633229</v>
      </c>
      <c r="K1683" s="5">
        <f>'90.1 Data-SI'!K1683*Convert!$B$7/Convert!$B$5/$D1683</f>
        <v>8.3678519577151693</v>
      </c>
      <c r="L1683" s="5">
        <f>'90.1 Data-SI'!L1683*Convert!$B$6/Convert!$B$5/$D1683</f>
        <v>1.3335927929767253</v>
      </c>
      <c r="M1683" s="5">
        <f>'90.1 Data-SI'!M1683*Convert!$B$6/Convert!$B$5/$D1683</f>
        <v>38.626594755228894</v>
      </c>
      <c r="N1683" s="5">
        <f>'90.1 Data-SI'!N1683*Convert!$B$6/Convert!$B$5/$D1683</f>
        <v>1.2181943593757087</v>
      </c>
      <c r="O1683" s="5">
        <f>'90.1 Data-SI'!O1683*Convert!$B$6/Convert!$B$5/$D1683</f>
        <v>3.4232024834399521E-2</v>
      </c>
      <c r="P1683" s="5">
        <f>'90.1 Data-SI'!P1683*Convert!$B$6/Convert!$B$5/$D1683</f>
        <v>1.1839623345413093</v>
      </c>
      <c r="Q1683" s="5">
        <f>'90.1 Data-SI'!Q1683*Convert!$B$6/Convert!$B$5/$D1683</f>
        <v>0</v>
      </c>
      <c r="R1683" s="5">
        <f>'90.1 Data-SI'!R1683*Convert!$B$6/Convert!$B$5/$D1683</f>
        <v>0</v>
      </c>
      <c r="S1683" s="5">
        <f>'90.1 Data-SI'!S1683*Convert!$B$6/Convert!$B$5/$D1683</f>
        <v>11.280309139784945</v>
      </c>
      <c r="T1683" s="5">
        <f>'90.1 Data-SI'!T1683*Convert!$B$6/Convert!$B$5/$D1683</f>
        <v>6.9328864389093061</v>
      </c>
      <c r="U1683" s="5">
        <f>'90.1 Data-SI'!U1683*Convert!$B$7/Convert!$B$5/$D1683</f>
        <v>7.6817760083480797</v>
      </c>
      <c r="V1683" s="5">
        <f>'90.1 Data-SI'!V1683*Convert!$B$6/Convert!$B$5/$D1683</f>
        <v>5.9719811941381966</v>
      </c>
      <c r="W1683" s="5">
        <f>'90.1 Data-SI'!W1683*Convert!$B$6/Convert!$B$5/$D1683</f>
        <v>111.88743087045167</v>
      </c>
      <c r="X1683" s="5">
        <f>'90.1 Data-SI'!X1683*Convert!$B$7/Convert!$B$5/$D1683</f>
        <v>9.5967639853001216</v>
      </c>
      <c r="Y1683" s="5">
        <f t="shared" si="54"/>
        <v>121.48419485575178</v>
      </c>
      <c r="Z1683" s="5">
        <f>'90.1 Data-SI'!Z1683*Convert!$B$6/Convert!$B$5/$D1683</f>
        <v>74.928158035025632</v>
      </c>
      <c r="AA1683" s="5">
        <f>'90.1 Data-SI'!AA1683*Convert!$B$6/Convert!$B$5/$D1683</f>
        <v>354.41328575155393</v>
      </c>
      <c r="AB1683" s="5">
        <f t="shared" si="55"/>
        <v>429.34144378657959</v>
      </c>
    </row>
    <row r="1684" spans="1:28" x14ac:dyDescent="0.25">
      <c r="A1684" s="95">
        <v>2016</v>
      </c>
      <c r="B1684" s="95" t="s">
        <v>57</v>
      </c>
      <c r="C1684" s="52" t="s">
        <v>2</v>
      </c>
      <c r="D1684" s="5">
        <f>VLOOKUP(B1684,SWH!$A$4:$C$19,3,FALSE)</f>
        <v>19592</v>
      </c>
      <c r="E1684" s="5">
        <f>'90.1 Data-SI'!E1684*Convert!$B$6/Convert!$B$5/$D1684</f>
        <v>0</v>
      </c>
      <c r="F1684" s="5">
        <f>'90.1 Data-SI'!F1684*Convert!$B$7/Convert!$B$5/$D1684</f>
        <v>10.886383898189738</v>
      </c>
      <c r="G1684" s="5">
        <f>'90.1 Data-SI'!G1684*Convert!$B$6/Convert!$B$5/$D1684</f>
        <v>57.350327372850593</v>
      </c>
      <c r="H1684" s="5">
        <f>'90.1 Data-SI'!H1684*Convert!$B$6/Convert!$B$5/$D1684</f>
        <v>42.487727558867562</v>
      </c>
      <c r="I1684" s="5">
        <f>'90.1 Data-SI'!I1684*Convert!$B$6/Convert!$B$5/$D1684</f>
        <v>3.0497515992922279</v>
      </c>
      <c r="J1684" s="5">
        <f>'90.1 Data-SI'!J1684*Convert!$B$6/Convert!$B$5/$D1684</f>
        <v>107.36275123633229</v>
      </c>
      <c r="K1684" s="5">
        <f>'90.1 Data-SI'!K1684*Convert!$B$7/Convert!$B$5/$D1684</f>
        <v>8.3678519577151693</v>
      </c>
      <c r="L1684" s="5">
        <f>'90.1 Data-SI'!L1684*Convert!$B$6/Convert!$B$5/$D1684</f>
        <v>1.3331437718343087</v>
      </c>
      <c r="M1684" s="5">
        <f>'90.1 Data-SI'!M1684*Convert!$B$6/Convert!$B$5/$D1684</f>
        <v>43.052147134884983</v>
      </c>
      <c r="N1684" s="5">
        <f>'90.1 Data-SI'!N1684*Convert!$B$6/Convert!$B$5/$D1684</f>
        <v>0.97392685790118416</v>
      </c>
      <c r="O1684" s="5">
        <f>'90.1 Data-SI'!O1684*Convert!$B$6/Convert!$B$5/$D1684</f>
        <v>3.4232024834399521E-2</v>
      </c>
      <c r="P1684" s="5">
        <f>'90.1 Data-SI'!P1684*Convert!$B$6/Convert!$B$5/$D1684</f>
        <v>0.93969483306678459</v>
      </c>
      <c r="Q1684" s="5">
        <f>'90.1 Data-SI'!Q1684*Convert!$B$6/Convert!$B$5/$D1684</f>
        <v>0</v>
      </c>
      <c r="R1684" s="5">
        <f>'90.1 Data-SI'!R1684*Convert!$B$6/Convert!$B$5/$D1684</f>
        <v>0</v>
      </c>
      <c r="S1684" s="5">
        <f>'90.1 Data-SI'!S1684*Convert!$B$6/Convert!$B$5/$D1684</f>
        <v>0</v>
      </c>
      <c r="T1684" s="5">
        <f>'90.1 Data-SI'!T1684*Convert!$B$6/Convert!$B$5/$D1684</f>
        <v>6.9328864389093061</v>
      </c>
      <c r="U1684" s="5">
        <f>'90.1 Data-SI'!U1684*Convert!$B$7/Convert!$B$5/$D1684</f>
        <v>7.4793651603829225</v>
      </c>
      <c r="V1684" s="5">
        <f>'90.1 Data-SI'!V1684*Convert!$B$6/Convert!$B$5/$D1684</f>
        <v>5.9261810376117232</v>
      </c>
      <c r="W1684" s="5">
        <f>'90.1 Data-SI'!W1684*Convert!$B$6/Convert!$B$5/$D1684</f>
        <v>101.34216934080236</v>
      </c>
      <c r="X1684" s="5">
        <f>'90.1 Data-SI'!X1684*Convert!$B$7/Convert!$B$5/$D1684</f>
        <v>10.886383898189738</v>
      </c>
      <c r="Y1684" s="5">
        <f t="shared" si="54"/>
        <v>112.22855323899209</v>
      </c>
      <c r="Z1684" s="5">
        <f>'90.1 Data-SI'!Z1684*Convert!$B$6/Convert!$B$5/$D1684</f>
        <v>78.10408457533687</v>
      </c>
      <c r="AA1684" s="5">
        <f>'90.1 Data-SI'!AA1684*Convert!$B$6/Convert!$B$5/$D1684</f>
        <v>346.57292758382101</v>
      </c>
      <c r="AB1684" s="5">
        <f t="shared" si="55"/>
        <v>424.67701215915787</v>
      </c>
    </row>
    <row r="1685" spans="1:28" x14ac:dyDescent="0.25">
      <c r="A1685" s="95">
        <v>2016</v>
      </c>
      <c r="B1685" s="95" t="s">
        <v>57</v>
      </c>
      <c r="C1685" s="52" t="s">
        <v>18</v>
      </c>
      <c r="D1685" s="5">
        <f>VLOOKUP(B1685,SWH!$A$4:$C$19,3,FALSE)</f>
        <v>19592</v>
      </c>
      <c r="E1685" s="5">
        <f>'90.1 Data-SI'!E1685*Convert!$B$6/Convert!$B$5/$D1685</f>
        <v>0</v>
      </c>
      <c r="F1685" s="5">
        <f>'90.1 Data-SI'!F1685*Convert!$B$7/Convert!$B$5/$D1685</f>
        <v>19.776016287827233</v>
      </c>
      <c r="G1685" s="5">
        <f>'90.1 Data-SI'!G1685*Convert!$B$6/Convert!$B$5/$D1685</f>
        <v>26.977639257520071</v>
      </c>
      <c r="H1685" s="5">
        <f>'90.1 Data-SI'!H1685*Convert!$B$6/Convert!$B$5/$D1685</f>
        <v>43.767437814754317</v>
      </c>
      <c r="I1685" s="5">
        <f>'90.1 Data-SI'!I1685*Convert!$B$6/Convert!$B$5/$D1685</f>
        <v>3.0681614661313006</v>
      </c>
      <c r="J1685" s="5">
        <f>'90.1 Data-SI'!J1685*Convert!$B$6/Convert!$B$5/$D1685</f>
        <v>107.36275123633229</v>
      </c>
      <c r="K1685" s="5">
        <f>'90.1 Data-SI'!K1685*Convert!$B$7/Convert!$B$5/$D1685</f>
        <v>8.3678519577151693</v>
      </c>
      <c r="L1685" s="5">
        <f>'90.1 Data-SI'!L1685*Convert!$B$6/Convert!$B$5/$D1685</f>
        <v>1.3340418141191415</v>
      </c>
      <c r="M1685" s="5">
        <f>'90.1 Data-SI'!M1685*Convert!$B$6/Convert!$B$5/$D1685</f>
        <v>35.311022639626145</v>
      </c>
      <c r="N1685" s="5">
        <f>'90.1 Data-SI'!N1685*Convert!$B$6/Convert!$B$5/$D1685</f>
        <v>0.73055739871149217</v>
      </c>
      <c r="O1685" s="5">
        <f>'90.1 Data-SI'!O1685*Convert!$B$6/Convert!$B$5/$D1685</f>
        <v>3.4232024834399521E-2</v>
      </c>
      <c r="P1685" s="5">
        <f>'90.1 Data-SI'!P1685*Convert!$B$6/Convert!$B$5/$D1685</f>
        <v>0.69632537387709259</v>
      </c>
      <c r="Q1685" s="5">
        <f>'90.1 Data-SI'!Q1685*Convert!$B$6/Convert!$B$5/$D1685</f>
        <v>0</v>
      </c>
      <c r="R1685" s="5">
        <f>'90.1 Data-SI'!R1685*Convert!$B$6/Convert!$B$5/$D1685</f>
        <v>0</v>
      </c>
      <c r="S1685" s="5">
        <f>'90.1 Data-SI'!S1685*Convert!$B$6/Convert!$B$5/$D1685</f>
        <v>0</v>
      </c>
      <c r="T1685" s="5">
        <f>'90.1 Data-SI'!T1685*Convert!$B$6/Convert!$B$5/$D1685</f>
        <v>6.9328864389093061</v>
      </c>
      <c r="U1685" s="5">
        <f>'90.1 Data-SI'!U1685*Convert!$B$7/Convert!$B$5/$D1685</f>
        <v>7.7896669842566135</v>
      </c>
      <c r="V1685" s="5">
        <f>'90.1 Data-SI'!V1685*Convert!$B$6/Convert!$B$5/$D1685</f>
        <v>5.9603066444353709</v>
      </c>
      <c r="W1685" s="5">
        <f>'90.1 Data-SI'!W1685*Convert!$B$6/Convert!$B$5/$D1685</f>
        <v>62.984987271023314</v>
      </c>
      <c r="X1685" s="5">
        <f>'90.1 Data-SI'!X1685*Convert!$B$7/Convert!$B$5/$D1685</f>
        <v>19.776016287827233</v>
      </c>
      <c r="Y1685" s="5">
        <f t="shared" si="54"/>
        <v>82.761003558850547</v>
      </c>
      <c r="Z1685" s="5">
        <f>'90.1 Data-SI'!Z1685*Convert!$B$6/Convert!$B$5/$D1685</f>
        <v>104.98293918152534</v>
      </c>
      <c r="AA1685" s="5">
        <f>'90.1 Data-SI'!AA1685*Convert!$B$6/Convert!$B$5/$D1685</f>
        <v>336.42819291320717</v>
      </c>
      <c r="AB1685" s="5">
        <f t="shared" si="55"/>
        <v>441.41113209473252</v>
      </c>
    </row>
    <row r="1686" spans="1:28" x14ac:dyDescent="0.25">
      <c r="A1686" s="95">
        <v>2016</v>
      </c>
      <c r="B1686" s="95" t="s">
        <v>57</v>
      </c>
      <c r="C1686" s="52" t="s">
        <v>4</v>
      </c>
      <c r="D1686" s="5">
        <f>VLOOKUP(B1686,SWH!$A$4:$C$19,3,FALSE)</f>
        <v>19592</v>
      </c>
      <c r="E1686" s="5">
        <f>'90.1 Data-SI'!E1686*Convert!$B$6/Convert!$B$5/$D1686</f>
        <v>0</v>
      </c>
      <c r="F1686" s="5">
        <f>'90.1 Data-SI'!F1686*Convert!$B$7/Convert!$B$5/$D1686</f>
        <v>19.145576425752008</v>
      </c>
      <c r="G1686" s="5">
        <f>'90.1 Data-SI'!G1686*Convert!$B$6/Convert!$B$5/$D1686</f>
        <v>40.803449253663629</v>
      </c>
      <c r="H1686" s="5">
        <f>'90.1 Data-SI'!H1686*Convert!$B$6/Convert!$B$5/$D1686</f>
        <v>42.558223878226933</v>
      </c>
      <c r="I1686" s="5">
        <f>'90.1 Data-SI'!I1686*Convert!$B$6/Convert!$B$5/$D1686</f>
        <v>3.0551398530012253</v>
      </c>
      <c r="J1686" s="5">
        <f>'90.1 Data-SI'!J1686*Convert!$B$6/Convert!$B$5/$D1686</f>
        <v>107.36275123633229</v>
      </c>
      <c r="K1686" s="5">
        <f>'90.1 Data-SI'!K1686*Convert!$B$7/Convert!$B$5/$D1686</f>
        <v>8.3678519577151693</v>
      </c>
      <c r="L1686" s="5">
        <f>'90.1 Data-SI'!L1686*Convert!$B$6/Convert!$B$5/$D1686</f>
        <v>1.3331437718343087</v>
      </c>
      <c r="M1686" s="5">
        <f>'90.1 Data-SI'!M1686*Convert!$B$6/Convert!$B$5/$D1686</f>
        <v>39.854218558595342</v>
      </c>
      <c r="N1686" s="5">
        <f>'90.1 Data-SI'!N1686*Convert!$B$6/Convert!$B$5/$D1686</f>
        <v>0.66904150220044467</v>
      </c>
      <c r="O1686" s="5">
        <f>'90.1 Data-SI'!O1686*Convert!$B$6/Convert!$B$5/$D1686</f>
        <v>3.4232024834399521E-2</v>
      </c>
      <c r="P1686" s="5">
        <f>'90.1 Data-SI'!P1686*Convert!$B$6/Convert!$B$5/$D1686</f>
        <v>0.63480947736604498</v>
      </c>
      <c r="Q1686" s="5">
        <f>'90.1 Data-SI'!Q1686*Convert!$B$6/Convert!$B$5/$D1686</f>
        <v>0</v>
      </c>
      <c r="R1686" s="5">
        <f>'90.1 Data-SI'!R1686*Convert!$B$6/Convert!$B$5/$D1686</f>
        <v>0</v>
      </c>
      <c r="S1686" s="5">
        <f>'90.1 Data-SI'!S1686*Convert!$B$6/Convert!$B$5/$D1686</f>
        <v>10.607675468445169</v>
      </c>
      <c r="T1686" s="5">
        <f>'90.1 Data-SI'!T1686*Convert!$B$6/Convert!$B$5/$D1686</f>
        <v>6.9328864389093061</v>
      </c>
      <c r="U1686" s="5">
        <f>'90.1 Data-SI'!U1686*Convert!$B$7/Convert!$B$5/$D1686</f>
        <v>8.2433623701283985</v>
      </c>
      <c r="V1686" s="5">
        <f>'90.1 Data-SI'!V1686*Convert!$B$6/Convert!$B$5/$D1686</f>
        <v>5.9674909827140326</v>
      </c>
      <c r="W1686" s="5">
        <f>'90.1 Data-SI'!W1686*Convert!$B$6/Convert!$B$5/$D1686</f>
        <v>91.900152758070192</v>
      </c>
      <c r="X1686" s="5">
        <f>'90.1 Data-SI'!X1686*Convert!$B$7/Convert!$B$5/$D1686</f>
        <v>19.145576425752008</v>
      </c>
      <c r="Y1686" s="5">
        <f t="shared" si="54"/>
        <v>111.0457291838222</v>
      </c>
      <c r="Z1686" s="5">
        <f>'90.1 Data-SI'!Z1686*Convert!$B$6/Convert!$B$5/$D1686</f>
        <v>104.46611584660407</v>
      </c>
      <c r="AA1686" s="5">
        <f>'90.1 Data-SI'!AA1686*Convert!$B$6/Convert!$B$5/$D1686</f>
        <v>363.61013679052678</v>
      </c>
      <c r="AB1686" s="5">
        <f t="shared" si="55"/>
        <v>468.07625263713084</v>
      </c>
    </row>
    <row r="1687" spans="1:28" x14ac:dyDescent="0.25">
      <c r="A1687" s="95">
        <v>2016</v>
      </c>
      <c r="B1687" s="95" t="s">
        <v>57</v>
      </c>
      <c r="C1687" s="52" t="s">
        <v>5</v>
      </c>
      <c r="D1687" s="5">
        <f>VLOOKUP(B1687,SWH!$A$4:$C$19,3,FALSE)</f>
        <v>19592</v>
      </c>
      <c r="E1687" s="5">
        <f>'90.1 Data-SI'!E1687*Convert!$B$6/Convert!$B$5/$D1687</f>
        <v>0</v>
      </c>
      <c r="F1687" s="5">
        <f>'90.1 Data-SI'!F1687*Convert!$B$7/Convert!$B$5/$D1687</f>
        <v>24.988134045642212</v>
      </c>
      <c r="G1687" s="5">
        <f>'90.1 Data-SI'!G1687*Convert!$B$6/Convert!$B$5/$D1687</f>
        <v>43.233102655278799</v>
      </c>
      <c r="H1687" s="5">
        <f>'90.1 Data-SI'!H1687*Convert!$B$6/Convert!$B$5/$D1687</f>
        <v>42.667785036976539</v>
      </c>
      <c r="I1687" s="5">
        <f>'90.1 Data-SI'!I1687*Convert!$B$6/Convert!$B$5/$D1687</f>
        <v>3.0618751701374705</v>
      </c>
      <c r="J1687" s="5">
        <f>'90.1 Data-SI'!J1687*Convert!$B$6/Convert!$B$5/$D1687</f>
        <v>107.36275123633229</v>
      </c>
      <c r="K1687" s="5">
        <f>'90.1 Data-SI'!K1687*Convert!$B$7/Convert!$B$5/$D1687</f>
        <v>8.3678519577151693</v>
      </c>
      <c r="L1687" s="5">
        <f>'90.1 Data-SI'!L1687*Convert!$B$6/Convert!$B$5/$D1687</f>
        <v>1.3331437718343087</v>
      </c>
      <c r="M1687" s="5">
        <f>'90.1 Data-SI'!M1687*Convert!$B$6/Convert!$B$5/$D1687</f>
        <v>43.932677595163561</v>
      </c>
      <c r="N1687" s="5">
        <f>'90.1 Data-SI'!N1687*Convert!$B$6/Convert!$B$5/$D1687</f>
        <v>0.93486201851095685</v>
      </c>
      <c r="O1687" s="5">
        <f>'90.1 Data-SI'!O1687*Convert!$B$6/Convert!$B$5/$D1687</f>
        <v>3.4232024834399521E-2</v>
      </c>
      <c r="P1687" s="5">
        <f>'90.1 Data-SI'!P1687*Convert!$B$6/Convert!$B$5/$D1687</f>
        <v>0.90062999367655727</v>
      </c>
      <c r="Q1687" s="5">
        <f>'90.1 Data-SI'!Q1687*Convert!$B$6/Convert!$B$5/$D1687</f>
        <v>0</v>
      </c>
      <c r="R1687" s="5">
        <f>'90.1 Data-SI'!R1687*Convert!$B$6/Convert!$B$5/$D1687</f>
        <v>0</v>
      </c>
      <c r="S1687" s="5">
        <f>'90.1 Data-SI'!S1687*Convert!$B$6/Convert!$B$5/$D1687</f>
        <v>0</v>
      </c>
      <c r="T1687" s="5">
        <f>'90.1 Data-SI'!T1687*Convert!$B$6/Convert!$B$5/$D1687</f>
        <v>6.9328864389093061</v>
      </c>
      <c r="U1687" s="5">
        <f>'90.1 Data-SI'!U1687*Convert!$B$7/Convert!$B$5/$D1687</f>
        <v>8.0672326573204494</v>
      </c>
      <c r="V1687" s="5">
        <f>'90.1 Data-SI'!V1687*Convert!$B$6/Convert!$B$5/$D1687</f>
        <v>5.9306712490358882</v>
      </c>
      <c r="W1687" s="5">
        <f>'90.1 Data-SI'!W1687*Convert!$B$6/Convert!$B$5/$D1687</f>
        <v>88.066410244118913</v>
      </c>
      <c r="X1687" s="5">
        <f>'90.1 Data-SI'!X1687*Convert!$B$7/Convert!$B$5/$D1687</f>
        <v>24.988134045642212</v>
      </c>
      <c r="Y1687" s="5">
        <f t="shared" si="54"/>
        <v>113.05454428976113</v>
      </c>
      <c r="Z1687" s="5">
        <f>'90.1 Data-SI'!Z1687*Convert!$B$6/Convert!$B$5/$D1687</f>
        <v>121.02152536749695</v>
      </c>
      <c r="AA1687" s="5">
        <f>'90.1 Data-SI'!AA1687*Convert!$B$6/Convert!$B$5/$D1687</f>
        <v>376.41172956081851</v>
      </c>
      <c r="AB1687" s="5">
        <f t="shared" si="55"/>
        <v>497.43325492831548</v>
      </c>
    </row>
    <row r="1688" spans="1:28" x14ac:dyDescent="0.25">
      <c r="A1688" s="95">
        <v>2016</v>
      </c>
      <c r="B1688" s="95" t="s">
        <v>57</v>
      </c>
      <c r="C1688" s="52" t="s">
        <v>15</v>
      </c>
      <c r="D1688" s="5">
        <f>VLOOKUP(B1688,SWH!$A$4:$C$19,3,FALSE)</f>
        <v>19592</v>
      </c>
      <c r="E1688" s="5">
        <f>'90.1 Data-SI'!E1688*Convert!$B$6/Convert!$B$5/$D1688</f>
        <v>0</v>
      </c>
      <c r="F1688" s="5">
        <f>'90.1 Data-SI'!F1688*Convert!$B$7/Convert!$B$5/$D1688</f>
        <v>10.034168141191419</v>
      </c>
      <c r="G1688" s="5">
        <f>'90.1 Data-SI'!G1688*Convert!$B$6/Convert!$B$5/$D1688</f>
        <v>18.100491271947732</v>
      </c>
      <c r="H1688" s="5">
        <f>'90.1 Data-SI'!H1688*Convert!$B$6/Convert!$B$5/$D1688</f>
        <v>43.256451754684456</v>
      </c>
      <c r="I1688" s="5">
        <f>'90.1 Data-SI'!I1688*Convert!$B$6/Convert!$B$5/$D1688</f>
        <v>3.065916360419219</v>
      </c>
      <c r="J1688" s="5">
        <f>'90.1 Data-SI'!J1688*Convert!$B$6/Convert!$B$5/$D1688</f>
        <v>107.36275123633229</v>
      </c>
      <c r="K1688" s="5">
        <f>'90.1 Data-SI'!K1688*Convert!$B$7/Convert!$B$5/$D1688</f>
        <v>8.3678519577151693</v>
      </c>
      <c r="L1688" s="5">
        <f>'90.1 Data-SI'!L1688*Convert!$B$6/Convert!$B$5/$D1688</f>
        <v>1.3335927929767253</v>
      </c>
      <c r="M1688" s="5">
        <f>'90.1 Data-SI'!M1688*Convert!$B$6/Convert!$B$5/$D1688</f>
        <v>34.415225460505425</v>
      </c>
      <c r="N1688" s="5">
        <f>'90.1 Data-SI'!N1688*Convert!$B$6/Convert!$B$5/$D1688</f>
        <v>0.7561516038292273</v>
      </c>
      <c r="O1688" s="5">
        <f>'90.1 Data-SI'!O1688*Convert!$B$6/Convert!$B$5/$D1688</f>
        <v>3.4232024834399521E-2</v>
      </c>
      <c r="P1688" s="5">
        <f>'90.1 Data-SI'!P1688*Convert!$B$6/Convert!$B$5/$D1688</f>
        <v>0.72191957899482773</v>
      </c>
      <c r="Q1688" s="5">
        <f>'90.1 Data-SI'!Q1688*Convert!$B$6/Convert!$B$5/$D1688</f>
        <v>0</v>
      </c>
      <c r="R1688" s="5">
        <f>'90.1 Data-SI'!R1688*Convert!$B$6/Convert!$B$5/$D1688</f>
        <v>0</v>
      </c>
      <c r="S1688" s="5">
        <f>'90.1 Data-SI'!S1688*Convert!$B$6/Convert!$B$5/$D1688</f>
        <v>9.6975096127671154</v>
      </c>
      <c r="T1688" s="5">
        <f>'90.1 Data-SI'!T1688*Convert!$B$6/Convert!$B$5/$D1688</f>
        <v>6.9328864389093061</v>
      </c>
      <c r="U1688" s="5">
        <f>'90.1 Data-SI'!U1688*Convert!$B$7/Convert!$B$5/$D1688</f>
        <v>8.089671521255843</v>
      </c>
      <c r="V1688" s="5">
        <f>'90.1 Data-SI'!V1688*Convert!$B$6/Convert!$B$5/$D1688</f>
        <v>5.9603066444353709</v>
      </c>
      <c r="W1688" s="5">
        <f>'90.1 Data-SI'!W1688*Convert!$B$6/Convert!$B$5/$D1688</f>
        <v>62.935145924215092</v>
      </c>
      <c r="X1688" s="5">
        <f>'90.1 Data-SI'!X1688*Convert!$B$7/Convert!$B$5/$D1688</f>
        <v>10.034168141191419</v>
      </c>
      <c r="Y1688" s="5">
        <f t="shared" si="54"/>
        <v>72.969314065406508</v>
      </c>
      <c r="Z1688" s="5">
        <f>'90.1 Data-SI'!Z1688*Convert!$B$6/Convert!$B$5/$D1688</f>
        <v>77.397774318315854</v>
      </c>
      <c r="AA1688" s="5">
        <f>'90.1 Data-SI'!AA1688*Convert!$B$6/Convert!$B$5/$D1688</f>
        <v>308.27905749512269</v>
      </c>
      <c r="AB1688" s="5">
        <f t="shared" si="55"/>
        <v>385.67683181343853</v>
      </c>
    </row>
    <row r="1689" spans="1:28" x14ac:dyDescent="0.25">
      <c r="A1689" s="95">
        <v>2016</v>
      </c>
      <c r="B1689" s="95" t="s">
        <v>57</v>
      </c>
      <c r="C1689" s="52" t="s">
        <v>16</v>
      </c>
      <c r="D1689" s="5">
        <f>VLOOKUP(B1689,SWH!$A$4:$C$19,3,FALSE)</f>
        <v>19592</v>
      </c>
      <c r="E1689" s="5">
        <f>'90.1 Data-SI'!E1689*Convert!$B$6/Convert!$B$5/$D1689</f>
        <v>0</v>
      </c>
      <c r="F1689" s="5">
        <f>'90.1 Data-SI'!F1689*Convert!$B$7/Convert!$B$5/$D1689</f>
        <v>36.443020393811544</v>
      </c>
      <c r="G1689" s="5">
        <f>'90.1 Data-SI'!G1689*Convert!$B$6/Convert!$B$5/$D1689</f>
        <v>43.689757157116283</v>
      </c>
      <c r="H1689" s="5">
        <f>'90.1 Data-SI'!H1689*Convert!$B$6/Convert!$B$5/$D1689</f>
        <v>42.631414324440811</v>
      </c>
      <c r="I1689" s="5">
        <f>'90.1 Data-SI'!I1689*Convert!$B$6/Convert!$B$5/$D1689</f>
        <v>3.0600790855678053</v>
      </c>
      <c r="J1689" s="5">
        <f>'90.1 Data-SI'!J1689*Convert!$B$6/Convert!$B$5/$D1689</f>
        <v>107.36275123633229</v>
      </c>
      <c r="K1689" s="5">
        <f>'90.1 Data-SI'!K1689*Convert!$B$7/Convert!$B$5/$D1689</f>
        <v>8.3678519577151693</v>
      </c>
      <c r="L1689" s="5">
        <f>'90.1 Data-SI'!L1689*Convert!$B$6/Convert!$B$5/$D1689</f>
        <v>1.3335927929767253</v>
      </c>
      <c r="M1689" s="5">
        <f>'90.1 Data-SI'!M1689*Convert!$B$6/Convert!$B$5/$D1689</f>
        <v>43.559990046957942</v>
      </c>
      <c r="N1689" s="5">
        <f>'90.1 Data-SI'!N1689*Convert!$B$6/Convert!$B$5/$D1689</f>
        <v>0.77545951295313276</v>
      </c>
      <c r="O1689" s="5">
        <f>'90.1 Data-SI'!O1689*Convert!$B$6/Convert!$B$5/$D1689</f>
        <v>3.4232024834399521E-2</v>
      </c>
      <c r="P1689" s="5">
        <f>'90.1 Data-SI'!P1689*Convert!$B$6/Convert!$B$5/$D1689</f>
        <v>0.74122748811873318</v>
      </c>
      <c r="Q1689" s="5">
        <f>'90.1 Data-SI'!Q1689*Convert!$B$6/Convert!$B$5/$D1689</f>
        <v>0</v>
      </c>
      <c r="R1689" s="5">
        <f>'90.1 Data-SI'!R1689*Convert!$B$6/Convert!$B$5/$D1689</f>
        <v>0</v>
      </c>
      <c r="S1689" s="5">
        <f>'90.1 Data-SI'!S1689*Convert!$B$6/Convert!$B$5/$D1689</f>
        <v>10.62024806043283</v>
      </c>
      <c r="T1689" s="5">
        <f>'90.1 Data-SI'!T1689*Convert!$B$6/Convert!$B$5/$D1689</f>
        <v>6.9328864389093061</v>
      </c>
      <c r="U1689" s="5">
        <f>'90.1 Data-SI'!U1689*Convert!$B$7/Convert!$B$5/$D1689</f>
        <v>8.6985946644889065</v>
      </c>
      <c r="V1689" s="5">
        <f>'90.1 Data-SI'!V1689*Convert!$B$6/Convert!$B$5/$D1689</f>
        <v>5.9760223844199443</v>
      </c>
      <c r="W1689" s="5">
        <f>'90.1 Data-SI'!W1689*Convert!$B$6/Convert!$B$5/$D1689</f>
        <v>98.611222752625793</v>
      </c>
      <c r="X1689" s="5">
        <f>'90.1 Data-SI'!X1689*Convert!$B$7/Convert!$B$5/$D1689</f>
        <v>36.443020393811544</v>
      </c>
      <c r="Y1689" s="5">
        <f t="shared" si="54"/>
        <v>135.05424314643733</v>
      </c>
      <c r="Z1689" s="5">
        <f>'90.1 Data-SI'!Z1689*Convert!$B$6/Convert!$B$5/$D1689</f>
        <v>156.33254800712308</v>
      </c>
      <c r="AA1689" s="5">
        <f>'90.1 Data-SI'!AA1689*Convert!$B$6/Convert!$B$5/$D1689</f>
        <v>422.27474904723016</v>
      </c>
      <c r="AB1689" s="5">
        <f t="shared" si="55"/>
        <v>578.60729705435324</v>
      </c>
    </row>
    <row r="1690" spans="1:28" x14ac:dyDescent="0.25">
      <c r="A1690" s="95">
        <v>2016</v>
      </c>
      <c r="B1690" s="95" t="s">
        <v>57</v>
      </c>
      <c r="C1690" s="52" t="s">
        <v>9</v>
      </c>
      <c r="D1690" s="5">
        <f>VLOOKUP(B1690,SWH!$A$4:$C$19,3,FALSE)</f>
        <v>19592</v>
      </c>
      <c r="E1690" s="5">
        <f>'90.1 Data-SI'!E1690*Convert!$B$6/Convert!$B$5/$D1690</f>
        <v>0</v>
      </c>
      <c r="F1690" s="5">
        <f>'90.1 Data-SI'!F1690*Convert!$B$7/Convert!$B$5/$D1690</f>
        <v>21.860678961934582</v>
      </c>
      <c r="G1690" s="5">
        <f>'90.1 Data-SI'!G1690*Convert!$B$6/Convert!$B$5/$D1690</f>
        <v>30.126624529286335</v>
      </c>
      <c r="H1690" s="5">
        <f>'90.1 Data-SI'!H1690*Convert!$B$6/Convert!$B$5/$D1690</f>
        <v>42.483237347443399</v>
      </c>
      <c r="I1690" s="5">
        <f>'90.1 Data-SI'!I1690*Convert!$B$6/Convert!$B$5/$D1690</f>
        <v>3.0569359375708904</v>
      </c>
      <c r="J1690" s="5">
        <f>'90.1 Data-SI'!J1690*Convert!$B$6/Convert!$B$5/$D1690</f>
        <v>107.36275123633229</v>
      </c>
      <c r="K1690" s="5">
        <f>'90.1 Data-SI'!K1690*Convert!$B$7/Convert!$B$5/$D1690</f>
        <v>8.3678519577151693</v>
      </c>
      <c r="L1690" s="5">
        <f>'90.1 Data-SI'!L1690*Convert!$B$6/Convert!$B$5/$D1690</f>
        <v>1.3335927929767253</v>
      </c>
      <c r="M1690" s="5">
        <f>'90.1 Data-SI'!M1690*Convert!$B$6/Convert!$B$5/$D1690</f>
        <v>43.060678536590899</v>
      </c>
      <c r="N1690" s="5">
        <f>'90.1 Data-SI'!N1690*Convert!$B$6/Convert!$B$5/$D1690</f>
        <v>0.48763696066421669</v>
      </c>
      <c r="O1690" s="5">
        <f>'90.1 Data-SI'!O1690*Convert!$B$6/Convert!$B$5/$D1690</f>
        <v>3.4232024834399521E-2</v>
      </c>
      <c r="P1690" s="5">
        <f>'90.1 Data-SI'!P1690*Convert!$B$6/Convert!$B$5/$D1690</f>
        <v>0.45340493582981711</v>
      </c>
      <c r="Q1690" s="5">
        <f>'90.1 Data-SI'!Q1690*Convert!$B$6/Convert!$B$5/$D1690</f>
        <v>0</v>
      </c>
      <c r="R1690" s="5">
        <f>'90.1 Data-SI'!R1690*Convert!$B$6/Convert!$B$5/$D1690</f>
        <v>0</v>
      </c>
      <c r="S1690" s="5">
        <f>'90.1 Data-SI'!S1690*Convert!$B$6/Convert!$B$5/$D1690</f>
        <v>11.436119476203439</v>
      </c>
      <c r="T1690" s="5">
        <f>'90.1 Data-SI'!T1690*Convert!$B$6/Convert!$B$5/$D1690</f>
        <v>6.9328864389093061</v>
      </c>
      <c r="U1690" s="5">
        <f>'90.1 Data-SI'!U1690*Convert!$B$7/Convert!$B$5/$D1690</f>
        <v>8.5674963704006188</v>
      </c>
      <c r="V1690" s="5">
        <f>'90.1 Data-SI'!V1690*Convert!$B$6/Convert!$B$5/$D1690</f>
        <v>5.9288751644662216</v>
      </c>
      <c r="W1690" s="5">
        <f>'90.1 Data-SI'!W1690*Convert!$B$6/Convert!$B$5/$D1690</f>
        <v>85.076827477910484</v>
      </c>
      <c r="X1690" s="5">
        <f>'90.1 Data-SI'!X1690*Convert!$B$7/Convert!$B$5/$D1690</f>
        <v>21.860678961934582</v>
      </c>
      <c r="Y1690" s="5">
        <f t="shared" si="54"/>
        <v>106.93750643984507</v>
      </c>
      <c r="Z1690" s="5">
        <f>'90.1 Data-SI'!Z1690*Convert!$B$6/Convert!$B$5/$D1690</f>
        <v>113.3459579590309</v>
      </c>
      <c r="AA1690" s="5">
        <f>'90.1 Data-SI'!AA1690*Convert!$B$6/Convert!$B$5/$D1690</f>
        <v>365.55529637947461</v>
      </c>
      <c r="AB1690" s="5">
        <f t="shared" si="55"/>
        <v>478.90125433850551</v>
      </c>
    </row>
    <row r="1691" spans="1:28" x14ac:dyDescent="0.25">
      <c r="A1691" s="95">
        <v>2016</v>
      </c>
      <c r="B1691" s="95" t="s">
        <v>57</v>
      </c>
      <c r="C1691" s="52" t="s">
        <v>12</v>
      </c>
      <c r="D1691" s="5">
        <f>VLOOKUP(B1691,SWH!$A$4:$C$19,3,FALSE)</f>
        <v>19592</v>
      </c>
      <c r="E1691" s="5">
        <f>'90.1 Data-SI'!E1691*Convert!$B$6/Convert!$B$5/$D1691</f>
        <v>0</v>
      </c>
      <c r="F1691" s="5">
        <f>'90.1 Data-SI'!F1691*Convert!$B$7/Convert!$B$5/$D1691</f>
        <v>45.185416950229126</v>
      </c>
      <c r="G1691" s="5">
        <f>'90.1 Data-SI'!G1691*Convert!$B$6/Convert!$B$5/$D1691</f>
        <v>36.06313305317363</v>
      </c>
      <c r="H1691" s="5">
        <f>'90.1 Data-SI'!H1691*Convert!$B$6/Convert!$B$5/$D1691</f>
        <v>41.866731318905671</v>
      </c>
      <c r="I1691" s="5">
        <f>'90.1 Data-SI'!I1691*Convert!$B$6/Convert!$B$5/$D1691</f>
        <v>3.0672634238464682</v>
      </c>
      <c r="J1691" s="5">
        <f>'90.1 Data-SI'!J1691*Convert!$B$6/Convert!$B$5/$D1691</f>
        <v>107.36275123633229</v>
      </c>
      <c r="K1691" s="5">
        <f>'90.1 Data-SI'!K1691*Convert!$B$7/Convert!$B$5/$D1691</f>
        <v>8.3678519577151693</v>
      </c>
      <c r="L1691" s="5">
        <f>'90.1 Data-SI'!L1691*Convert!$B$6/Convert!$B$5/$D1691</f>
        <v>1.3331437718343087</v>
      </c>
      <c r="M1691" s="5">
        <f>'90.1 Data-SI'!M1691*Convert!$B$6/Convert!$B$5/$D1691</f>
        <v>44.922320193049316</v>
      </c>
      <c r="N1691" s="5">
        <f>'90.1 Data-SI'!N1691*Convert!$B$6/Convert!$B$5/$D1691</f>
        <v>1.1580255262919106</v>
      </c>
      <c r="O1691" s="5">
        <f>'90.1 Data-SI'!O1691*Convert!$B$6/Convert!$B$5/$D1691</f>
        <v>3.4232024834399521E-2</v>
      </c>
      <c r="P1691" s="5">
        <f>'90.1 Data-SI'!P1691*Convert!$B$6/Convert!$B$5/$D1691</f>
        <v>1.1237935014575109</v>
      </c>
      <c r="Q1691" s="5">
        <f>'90.1 Data-SI'!Q1691*Convert!$B$6/Convert!$B$5/$D1691</f>
        <v>0</v>
      </c>
      <c r="R1691" s="5">
        <f>'90.1 Data-SI'!R1691*Convert!$B$6/Convert!$B$5/$D1691</f>
        <v>0</v>
      </c>
      <c r="S1691" s="5">
        <f>'90.1 Data-SI'!S1691*Convert!$B$6/Convert!$B$5/$D1691</f>
        <v>10.697030675786033</v>
      </c>
      <c r="T1691" s="5">
        <f>'90.1 Data-SI'!T1691*Convert!$B$6/Convert!$B$5/$D1691</f>
        <v>6.9328864389093061</v>
      </c>
      <c r="U1691" s="5">
        <f>'90.1 Data-SI'!U1691*Convert!$B$7/Convert!$B$5/$D1691</f>
        <v>9.1911738351254488</v>
      </c>
      <c r="V1691" s="5">
        <f>'90.1 Data-SI'!V1691*Convert!$B$6/Convert!$B$5/$D1691</f>
        <v>5.9706341307109474</v>
      </c>
      <c r="W1691" s="5">
        <f>'90.1 Data-SI'!W1691*Convert!$B$6/Convert!$B$5/$D1691</f>
        <v>92.806277423466483</v>
      </c>
      <c r="X1691" s="5">
        <f>'90.1 Data-SI'!X1691*Convert!$B$7/Convert!$B$5/$D1691</f>
        <v>45.185416950229126</v>
      </c>
      <c r="Y1691" s="5">
        <f t="shared" si="54"/>
        <v>137.99169437369562</v>
      </c>
      <c r="Z1691" s="5">
        <f>'90.1 Data-SI'!Z1691*Convert!$B$6/Convert!$B$5/$D1691</f>
        <v>183.31288139149768</v>
      </c>
      <c r="AA1691" s="5">
        <f>'90.1 Data-SI'!AA1691*Convert!$B$6/Convert!$B$5/$D1691</f>
        <v>442.68769920262241</v>
      </c>
      <c r="AB1691" s="5">
        <f t="shared" si="55"/>
        <v>626.00058059412004</v>
      </c>
    </row>
    <row r="1692" spans="1:28" x14ac:dyDescent="0.25">
      <c r="A1692" s="95">
        <v>2016</v>
      </c>
      <c r="B1692" s="95" t="s">
        <v>57</v>
      </c>
      <c r="C1692" s="52" t="s">
        <v>8</v>
      </c>
      <c r="D1692" s="5">
        <f>VLOOKUP(B1692,SWH!$A$4:$C$19,3,FALSE)</f>
        <v>19592</v>
      </c>
      <c r="E1692" s="5">
        <f>'90.1 Data-SI'!E1692*Convert!$B$6/Convert!$B$5/$D1692</f>
        <v>0</v>
      </c>
      <c r="F1692" s="5">
        <f>'90.1 Data-SI'!F1692*Convert!$B$7/Convert!$B$5/$D1692</f>
        <v>79.374253663626888</v>
      </c>
      <c r="G1692" s="5">
        <f>'90.1 Data-SI'!G1692*Convert!$B$6/Convert!$B$5/$D1692</f>
        <v>17.246902080214145</v>
      </c>
      <c r="H1692" s="5">
        <f>'90.1 Data-SI'!H1692*Convert!$B$6/Convert!$B$5/$D1692</f>
        <v>44.963181117009213</v>
      </c>
      <c r="I1692" s="5">
        <f>'90.1 Data-SI'!I1692*Convert!$B$6/Convert!$B$5/$D1692</f>
        <v>3.1844579420171497</v>
      </c>
      <c r="J1692" s="5">
        <f>'90.1 Data-SI'!J1692*Convert!$B$6/Convert!$B$5/$D1692</f>
        <v>107.36275123633229</v>
      </c>
      <c r="K1692" s="5">
        <f>'90.1 Data-SI'!K1692*Convert!$B$7/Convert!$B$5/$D1692</f>
        <v>8.3678519577151693</v>
      </c>
      <c r="L1692" s="5">
        <f>'90.1 Data-SI'!L1692*Convert!$B$6/Convert!$B$5/$D1692</f>
        <v>1.3344908352615579</v>
      </c>
      <c r="M1692" s="5">
        <f>'90.1 Data-SI'!M1692*Convert!$B$6/Convert!$B$5/$D1692</f>
        <v>46.972101708180205</v>
      </c>
      <c r="N1692" s="5">
        <f>'90.1 Data-SI'!N1692*Convert!$B$6/Convert!$B$5/$D1692</f>
        <v>0.76558104781997183</v>
      </c>
      <c r="O1692" s="5">
        <f>'90.1 Data-SI'!O1692*Convert!$B$6/Convert!$B$5/$D1692</f>
        <v>3.4232024834399521E-2</v>
      </c>
      <c r="P1692" s="5">
        <f>'90.1 Data-SI'!P1692*Convert!$B$6/Convert!$B$5/$D1692</f>
        <v>0.73134902298557225</v>
      </c>
      <c r="Q1692" s="5">
        <f>'90.1 Data-SI'!Q1692*Convert!$B$6/Convert!$B$5/$D1692</f>
        <v>0</v>
      </c>
      <c r="R1692" s="5">
        <f>'90.1 Data-SI'!R1692*Convert!$B$6/Convert!$B$5/$D1692</f>
        <v>0</v>
      </c>
      <c r="S1692" s="5">
        <f>'90.1 Data-SI'!S1692*Convert!$B$6/Convert!$B$5/$D1692</f>
        <v>11.590133728052267</v>
      </c>
      <c r="T1692" s="5">
        <f>'90.1 Data-SI'!T1692*Convert!$B$6/Convert!$B$5/$D1692</f>
        <v>6.9333354600517216</v>
      </c>
      <c r="U1692" s="5">
        <f>'90.1 Data-SI'!U1692*Convert!$B$7/Convert!$B$5/$D1692</f>
        <v>9.7934882718569956</v>
      </c>
      <c r="V1692" s="5">
        <f>'90.1 Data-SI'!V1692*Convert!$B$6/Convert!$B$5/$D1692</f>
        <v>5.9576125175808716</v>
      </c>
      <c r="W1692" s="5">
        <f>'90.1 Data-SI'!W1692*Convert!$B$6/Convert!$B$5/$D1692</f>
        <v>76.54048653943218</v>
      </c>
      <c r="X1692" s="5">
        <f>'90.1 Data-SI'!X1692*Convert!$B$7/Convert!$B$5/$D1692</f>
        <v>79.374253663626888</v>
      </c>
      <c r="Y1692" s="5">
        <f t="shared" si="54"/>
        <v>155.91474020305907</v>
      </c>
      <c r="Z1692" s="5">
        <f>'90.1 Data-SI'!Z1692*Convert!$B$6/Convert!$B$5/$D1692</f>
        <v>284.95869544258426</v>
      </c>
      <c r="AA1692" s="5">
        <f>'90.1 Data-SI'!AA1692*Convert!$B$6/Convert!$B$5/$D1692</f>
        <v>531.26924311510368</v>
      </c>
      <c r="AB1692" s="5">
        <f t="shared" si="55"/>
        <v>816.22793855768793</v>
      </c>
    </row>
    <row r="1693" spans="1:28" x14ac:dyDescent="0.25">
      <c r="A1693" s="95">
        <v>2019</v>
      </c>
      <c r="B1693" s="95" t="s">
        <v>57</v>
      </c>
      <c r="C1693" s="52" t="s">
        <v>10</v>
      </c>
      <c r="D1693" s="5">
        <f>VLOOKUP(B1693,SWH!$A$4:$C$19,3,FALSE)</f>
        <v>19592</v>
      </c>
      <c r="E1693" s="5">
        <f>'90.1 Data-SI'!E1693*Convert!$B$6/Convert!$B$5/$D1693</f>
        <v>0</v>
      </c>
      <c r="F1693" s="5">
        <f>'90.1 Data-SI'!F1693*Convert!$B$7/Convert!$B$5/$D1693</f>
        <v>1.6695436913025725</v>
      </c>
      <c r="G1693" s="5">
        <f>'90.1 Data-SI'!G1693*Convert!$B$6/Convert!$B$5/$D1693</f>
        <v>244.58361235878587</v>
      </c>
      <c r="H1693" s="5">
        <f>'90.1 Data-SI'!H1693*Convert!$B$6/Convert!$B$5/$D1693</f>
        <v>35.628929608456971</v>
      </c>
      <c r="I1693" s="5">
        <f>'90.1 Data-SI'!I1693*Convert!$B$6/Convert!$B$5/$D1693</f>
        <v>3.0560378952860576</v>
      </c>
      <c r="J1693" s="5">
        <f>'90.1 Data-SI'!J1693*Convert!$B$6/Convert!$B$5/$D1693</f>
        <v>106.48940511433238</v>
      </c>
      <c r="K1693" s="5">
        <f>'90.1 Data-SI'!K1693*Convert!$B$7/Convert!$B$5/$D1693</f>
        <v>8.3678519577151693</v>
      </c>
      <c r="L1693" s="5">
        <f>'90.1 Data-SI'!L1693*Convert!$B$6/Convert!$B$5/$D1693</f>
        <v>1.3210202009890659</v>
      </c>
      <c r="M1693" s="5">
        <f>'90.1 Data-SI'!M1693*Convert!$B$6/Convert!$B$5/$D1693</f>
        <v>54.41732127058664</v>
      </c>
      <c r="N1693" s="5">
        <f>'90.1 Data-SI'!N1693*Convert!$B$6/Convert!$B$5/$D1693</f>
        <v>3.254954261376525</v>
      </c>
      <c r="O1693" s="5">
        <f>'90.1 Data-SI'!O1693*Convert!$B$6/Convert!$B$5/$D1693</f>
        <v>3.4232024834399521E-2</v>
      </c>
      <c r="P1693" s="5">
        <f>'90.1 Data-SI'!P1693*Convert!$B$6/Convert!$B$5/$D1693</f>
        <v>3.2207222365421253</v>
      </c>
      <c r="Q1693" s="5">
        <f>'90.1 Data-SI'!Q1693*Convert!$B$6/Convert!$B$5/$D1693</f>
        <v>0</v>
      </c>
      <c r="R1693" s="5">
        <f>'90.1 Data-SI'!R1693*Convert!$B$6/Convert!$B$5/$D1693</f>
        <v>0</v>
      </c>
      <c r="S1693" s="5">
        <f>'90.1 Data-SI'!S1693*Convert!$B$6/Convert!$B$5/$D1693</f>
        <v>15.033227848101266</v>
      </c>
      <c r="T1693" s="5">
        <f>'90.1 Data-SI'!T1693*Convert!$B$6/Convert!$B$5/$D1693</f>
        <v>6.9328864389093061</v>
      </c>
      <c r="U1693" s="5">
        <f>'90.1 Data-SI'!U1693*Convert!$B$7/Convert!$B$5/$D1693</f>
        <v>4.9843479197858542</v>
      </c>
      <c r="V1693" s="5">
        <f>'90.1 Data-SI'!V1693*Convert!$B$6/Convert!$B$5/$D1693</f>
        <v>4.3052147134884988</v>
      </c>
      <c r="W1693" s="5">
        <f>'90.1 Data-SI'!W1693*Convert!$B$6/Convert!$B$5/$D1693</f>
        <v>317.25488371401588</v>
      </c>
      <c r="X1693" s="5">
        <f>'90.1 Data-SI'!X1693*Convert!$B$7/Convert!$B$5/$D1693</f>
        <v>1.6695436913025725</v>
      </c>
      <c r="Y1693" s="5">
        <f t="shared" si="54"/>
        <v>318.92442740531845</v>
      </c>
      <c r="Z1693" s="5">
        <f>'90.1 Data-SI'!Z1693*Convert!$B$6/Convert!$B$5/$D1693</f>
        <v>43.887326459779494</v>
      </c>
      <c r="AA1693" s="5">
        <f>'90.1 Data-SI'!AA1693*Convert!$B$6/Convert!$B$5/$D1693</f>
        <v>518.90993617009201</v>
      </c>
      <c r="AB1693" s="5">
        <f t="shared" si="55"/>
        <v>562.79726262987151</v>
      </c>
    </row>
    <row r="1694" spans="1:28" x14ac:dyDescent="0.25">
      <c r="A1694" s="95">
        <v>2019</v>
      </c>
      <c r="B1694" s="95" t="s">
        <v>57</v>
      </c>
      <c r="C1694" s="52" t="s">
        <v>6</v>
      </c>
      <c r="D1694" s="5">
        <f>VLOOKUP(B1694,SWH!$A$4:$C$19,3,FALSE)</f>
        <v>19592</v>
      </c>
      <c r="E1694" s="5">
        <f>'90.1 Data-SI'!E1694*Convert!$B$6/Convert!$B$5/$D1694</f>
        <v>0</v>
      </c>
      <c r="F1694" s="5">
        <f>'90.1 Data-SI'!F1694*Convert!$B$7/Convert!$B$5/$D1694</f>
        <v>0.17536125856358609</v>
      </c>
      <c r="G1694" s="5">
        <f>'90.1 Data-SI'!G1694*Convert!$B$6/Convert!$B$5/$D1694</f>
        <v>210.22810671022188</v>
      </c>
      <c r="H1694" s="5">
        <f>'90.1 Data-SI'!H1694*Convert!$B$6/Convert!$B$5/$D1694</f>
        <v>35.46638395490222</v>
      </c>
      <c r="I1694" s="5">
        <f>'90.1 Data-SI'!I1694*Convert!$B$6/Convert!$B$5/$D1694</f>
        <v>3.054241810716392</v>
      </c>
      <c r="J1694" s="5">
        <f>'90.1 Data-SI'!J1694*Convert!$B$6/Convert!$B$5/$D1694</f>
        <v>106.48940511433238</v>
      </c>
      <c r="K1694" s="5">
        <f>'90.1 Data-SI'!K1694*Convert!$B$7/Convert!$B$5/$D1694</f>
        <v>8.3678519577151693</v>
      </c>
      <c r="L1694" s="5">
        <f>'90.1 Data-SI'!L1694*Convert!$B$6/Convert!$B$5/$D1694</f>
        <v>1.3210202009890659</v>
      </c>
      <c r="M1694" s="5">
        <f>'90.1 Data-SI'!M1694*Convert!$B$6/Convert!$B$5/$D1694</f>
        <v>46.742202883263012</v>
      </c>
      <c r="N1694" s="5">
        <f>'90.1 Data-SI'!N1694*Convert!$B$6/Convert!$B$5/$D1694</f>
        <v>2.9976651467719253</v>
      </c>
      <c r="O1694" s="5">
        <f>'90.1 Data-SI'!O1694*Convert!$B$6/Convert!$B$5/$D1694</f>
        <v>3.4232024834399521E-2</v>
      </c>
      <c r="P1694" s="5">
        <f>'90.1 Data-SI'!P1694*Convert!$B$6/Convert!$B$5/$D1694</f>
        <v>2.9634331219375252</v>
      </c>
      <c r="Q1694" s="5">
        <f>'90.1 Data-SI'!Q1694*Convert!$B$6/Convert!$B$5/$D1694</f>
        <v>0</v>
      </c>
      <c r="R1694" s="5">
        <f>'90.1 Data-SI'!R1694*Convert!$B$6/Convert!$B$5/$D1694</f>
        <v>0</v>
      </c>
      <c r="S1694" s="5">
        <f>'90.1 Data-SI'!S1694*Convert!$B$6/Convert!$B$5/$D1694</f>
        <v>13.688409526564131</v>
      </c>
      <c r="T1694" s="5">
        <f>'90.1 Data-SI'!T1694*Convert!$B$6/Convert!$B$5/$D1694</f>
        <v>6.9328864389093061</v>
      </c>
      <c r="U1694" s="5">
        <f>'90.1 Data-SI'!U1694*Convert!$B$7/Convert!$B$5/$D1694</f>
        <v>5.1217475386779192</v>
      </c>
      <c r="V1694" s="5">
        <f>'90.1 Data-SI'!V1694*Convert!$B$6/Convert!$B$5/$D1694</f>
        <v>4.2917440792160058</v>
      </c>
      <c r="W1694" s="5">
        <f>'90.1 Data-SI'!W1694*Convert!$B$6/Convert!$B$5/$D1694</f>
        <v>273.6221522419865</v>
      </c>
      <c r="X1694" s="5">
        <f>'90.1 Data-SI'!X1694*Convert!$B$7/Convert!$B$5/$D1694</f>
        <v>0.17536125856358609</v>
      </c>
      <c r="Y1694" s="5">
        <f t="shared" si="54"/>
        <v>273.79751350055011</v>
      </c>
      <c r="Z1694" s="5">
        <f>'90.1 Data-SI'!Z1694*Convert!$B$6/Convert!$B$5/$D1694</f>
        <v>39.923367814527467</v>
      </c>
      <c r="AA1694" s="5">
        <f>'90.1 Data-SI'!AA1694*Convert!$B$6/Convert!$B$5/$D1694</f>
        <v>471.13498465927137</v>
      </c>
      <c r="AB1694" s="5">
        <f t="shared" si="55"/>
        <v>511.05835247379883</v>
      </c>
    </row>
    <row r="1695" spans="1:28" x14ac:dyDescent="0.25">
      <c r="A1695" s="95">
        <v>2019</v>
      </c>
      <c r="B1695" s="95" t="s">
        <v>57</v>
      </c>
      <c r="C1695" s="52" t="s">
        <v>11</v>
      </c>
      <c r="D1695" s="5">
        <f>VLOOKUP(B1695,SWH!$A$4:$C$19,3,FALSE)</f>
        <v>19592</v>
      </c>
      <c r="E1695" s="5">
        <f>'90.1 Data-SI'!E1695*Convert!$B$6/Convert!$B$5/$D1695</f>
        <v>0</v>
      </c>
      <c r="F1695" s="5">
        <f>'90.1 Data-SI'!F1695*Convert!$B$7/Convert!$B$5/$D1695</f>
        <v>0.10220441450024954</v>
      </c>
      <c r="G1695" s="5">
        <f>'90.1 Data-SI'!G1695*Convert!$B$6/Convert!$B$5/$D1695</f>
        <v>155.5889689952815</v>
      </c>
      <c r="H1695" s="5">
        <f>'90.1 Data-SI'!H1695*Convert!$B$6/Convert!$B$5/$D1695</f>
        <v>36.495540413320626</v>
      </c>
      <c r="I1695" s="5">
        <f>'90.1 Data-SI'!I1695*Convert!$B$6/Convert!$B$5/$D1695</f>
        <v>3.0546908318588089</v>
      </c>
      <c r="J1695" s="5">
        <f>'90.1 Data-SI'!J1695*Convert!$B$6/Convert!$B$5/$D1695</f>
        <v>106.48940511433238</v>
      </c>
      <c r="K1695" s="5">
        <f>'90.1 Data-SI'!K1695*Convert!$B$7/Convert!$B$5/$D1695</f>
        <v>8.3678519577151693</v>
      </c>
      <c r="L1695" s="5">
        <f>'90.1 Data-SI'!L1695*Convert!$B$6/Convert!$B$5/$D1695</f>
        <v>1.3214692221314821</v>
      </c>
      <c r="M1695" s="5">
        <f>'90.1 Data-SI'!M1695*Convert!$B$6/Convert!$B$5/$D1695</f>
        <v>40.894600545574157</v>
      </c>
      <c r="N1695" s="5">
        <f>'90.1 Data-SI'!N1695*Convert!$B$6/Convert!$B$5/$D1695</f>
        <v>2.106807200217776</v>
      </c>
      <c r="O1695" s="5">
        <f>'90.1 Data-SI'!O1695*Convert!$B$6/Convert!$B$5/$D1695</f>
        <v>3.4232024834399521E-2</v>
      </c>
      <c r="P1695" s="5">
        <f>'90.1 Data-SI'!P1695*Convert!$B$6/Convert!$B$5/$D1695</f>
        <v>2.0725751753833768</v>
      </c>
      <c r="Q1695" s="5">
        <f>'90.1 Data-SI'!Q1695*Convert!$B$6/Convert!$B$5/$D1695</f>
        <v>0</v>
      </c>
      <c r="R1695" s="5">
        <f>'90.1 Data-SI'!R1695*Convert!$B$6/Convert!$B$5/$D1695</f>
        <v>0</v>
      </c>
      <c r="S1695" s="5">
        <f>'90.1 Data-SI'!S1695*Convert!$B$6/Convert!$B$5/$D1695</f>
        <v>14.57657334626378</v>
      </c>
      <c r="T1695" s="5">
        <f>'90.1 Data-SI'!T1695*Convert!$B$6/Convert!$B$5/$D1695</f>
        <v>6.9328864389093061</v>
      </c>
      <c r="U1695" s="5">
        <f>'90.1 Data-SI'!U1695*Convert!$B$7/Convert!$B$5/$D1695</f>
        <v>5.4446520121591586</v>
      </c>
      <c r="V1695" s="5">
        <f>'90.1 Data-SI'!V1695*Convert!$B$6/Convert!$B$5/$D1695</f>
        <v>4.2796205083707637</v>
      </c>
      <c r="W1695" s="5">
        <f>'90.1 Data-SI'!W1695*Convert!$B$6/Convert!$B$5/$D1695</f>
        <v>213.13271806250282</v>
      </c>
      <c r="X1695" s="5">
        <f>'90.1 Data-SI'!X1695*Convert!$B$7/Convert!$B$5/$D1695</f>
        <v>0.10220441450024954</v>
      </c>
      <c r="Y1695" s="5">
        <f t="shared" si="54"/>
        <v>213.23492247700307</v>
      </c>
      <c r="Z1695" s="5">
        <f>'90.1 Data-SI'!Z1695*Convert!$B$6/Convert!$B$5/$D1695</f>
        <v>40.653027170954125</v>
      </c>
      <c r="AA1695" s="5">
        <f>'90.1 Data-SI'!AA1695*Convert!$B$6/Convert!$B$5/$D1695</f>
        <v>412.39403880835715</v>
      </c>
      <c r="AB1695" s="5">
        <f t="shared" si="55"/>
        <v>453.0470659793113</v>
      </c>
    </row>
    <row r="1696" spans="1:28" x14ac:dyDescent="0.25">
      <c r="A1696" s="95">
        <v>2019</v>
      </c>
      <c r="B1696" s="95" t="s">
        <v>57</v>
      </c>
      <c r="C1696" s="52" t="s">
        <v>13</v>
      </c>
      <c r="D1696" s="5">
        <f>VLOOKUP(B1696,SWH!$A$4:$C$19,3,FALSE)</f>
        <v>19592</v>
      </c>
      <c r="E1696" s="5">
        <f>'90.1 Data-SI'!E1696*Convert!$B$6/Convert!$B$5/$D1696</f>
        <v>0</v>
      </c>
      <c r="F1696" s="5">
        <f>'90.1 Data-SI'!F1696*Convert!$B$7/Convert!$B$5/$D1696</f>
        <v>0.9614899505467086</v>
      </c>
      <c r="G1696" s="5">
        <f>'90.1 Data-SI'!G1696*Convert!$B$6/Convert!$B$5/$D1696</f>
        <v>177.45764569438774</v>
      </c>
      <c r="H1696" s="5">
        <f>'90.1 Data-SI'!H1696*Convert!$B$6/Convert!$B$5/$D1696</f>
        <v>36.089625300576202</v>
      </c>
      <c r="I1696" s="5">
        <f>'90.1 Data-SI'!I1696*Convert!$B$6/Convert!$B$5/$D1696</f>
        <v>3.0493025781498115</v>
      </c>
      <c r="J1696" s="5">
        <f>'90.1 Data-SI'!J1696*Convert!$B$6/Convert!$B$5/$D1696</f>
        <v>106.48940511433238</v>
      </c>
      <c r="K1696" s="5">
        <f>'90.1 Data-SI'!K1696*Convert!$B$7/Convert!$B$5/$D1696</f>
        <v>8.3678519577151693</v>
      </c>
      <c r="L1696" s="5">
        <f>'90.1 Data-SI'!L1696*Convert!$B$6/Convert!$B$5/$D1696</f>
        <v>1.3210202009890659</v>
      </c>
      <c r="M1696" s="5">
        <f>'90.1 Data-SI'!M1696*Convert!$B$6/Convert!$B$5/$D1696</f>
        <v>45.709005234562859</v>
      </c>
      <c r="N1696" s="5">
        <f>'90.1 Data-SI'!N1696*Convert!$B$6/Convert!$B$5/$D1696</f>
        <v>2.4368377398938343</v>
      </c>
      <c r="O1696" s="5">
        <f>'90.1 Data-SI'!O1696*Convert!$B$6/Convert!$B$5/$D1696</f>
        <v>3.4232024834399521E-2</v>
      </c>
      <c r="P1696" s="5">
        <f>'90.1 Data-SI'!P1696*Convert!$B$6/Convert!$B$5/$D1696</f>
        <v>2.4026057150594351</v>
      </c>
      <c r="Q1696" s="5">
        <f>'90.1 Data-SI'!Q1696*Convert!$B$6/Convert!$B$5/$D1696</f>
        <v>0</v>
      </c>
      <c r="R1696" s="5">
        <f>'90.1 Data-SI'!R1696*Convert!$B$6/Convert!$B$5/$D1696</f>
        <v>0</v>
      </c>
      <c r="S1696" s="5">
        <f>'90.1 Data-SI'!S1696*Convert!$B$6/Convert!$B$5/$D1696</f>
        <v>11.403340932807041</v>
      </c>
      <c r="T1696" s="5">
        <f>'90.1 Data-SI'!T1696*Convert!$B$6/Convert!$B$5/$D1696</f>
        <v>6.9328864389093061</v>
      </c>
      <c r="U1696" s="5">
        <f>'90.1 Data-SI'!U1696*Convert!$B$7/Convert!$B$5/$D1696</f>
        <v>5.6461407150310787</v>
      </c>
      <c r="V1696" s="5">
        <f>'90.1 Data-SI'!V1696*Convert!$B$6/Convert!$B$5/$D1696</f>
        <v>4.2639047683861895</v>
      </c>
      <c r="W1696" s="5">
        <f>'90.1 Data-SI'!W1696*Convert!$B$6/Convert!$B$5/$D1696</f>
        <v>236.97259757681704</v>
      </c>
      <c r="X1696" s="5">
        <f>'90.1 Data-SI'!X1696*Convert!$B$7/Convert!$B$5/$D1696</f>
        <v>0.9614899505467086</v>
      </c>
      <c r="Y1696" s="5">
        <f t="shared" si="54"/>
        <v>237.93408752736374</v>
      </c>
      <c r="Z1696" s="5">
        <f>'90.1 Data-SI'!Z1696*Convert!$B$6/Convert!$B$5/$D1696</f>
        <v>43.751722074769745</v>
      </c>
      <c r="AA1696" s="5">
        <f>'90.1 Data-SI'!AA1696*Convert!$B$6/Convert!$B$5/$D1696</f>
        <v>438.90514509890653</v>
      </c>
      <c r="AB1696" s="5">
        <f t="shared" si="55"/>
        <v>482.65686717367629</v>
      </c>
    </row>
    <row r="1697" spans="1:28" x14ac:dyDescent="0.25">
      <c r="A1697" s="95">
        <v>2019</v>
      </c>
      <c r="B1697" s="95" t="s">
        <v>57</v>
      </c>
      <c r="C1697" s="52" t="s">
        <v>19</v>
      </c>
      <c r="D1697" s="5">
        <f>VLOOKUP(B1697,SWH!$A$4:$C$19,3,FALSE)</f>
        <v>19592</v>
      </c>
      <c r="E1697" s="5">
        <f>'90.1 Data-SI'!E1697*Convert!$B$6/Convert!$B$5/$D1697</f>
        <v>0</v>
      </c>
      <c r="F1697" s="5">
        <f>'90.1 Data-SI'!F1697*Convert!$B$7/Convert!$B$5/$D1697</f>
        <v>1.0747601061657821</v>
      </c>
      <c r="G1697" s="5">
        <f>'90.1 Data-SI'!G1697*Convert!$B$6/Convert!$B$5/$D1697</f>
        <v>135.59585360804863</v>
      </c>
      <c r="H1697" s="5">
        <f>'90.1 Data-SI'!H1697*Convert!$B$6/Convert!$B$5/$D1697</f>
        <v>36.16146868336282</v>
      </c>
      <c r="I1697" s="5">
        <f>'90.1 Data-SI'!I1697*Convert!$B$6/Convert!$B$5/$D1697</f>
        <v>3.0475064935801459</v>
      </c>
      <c r="J1697" s="5">
        <f>'90.1 Data-SI'!J1697*Convert!$B$6/Convert!$B$5/$D1697</f>
        <v>106.48940511433238</v>
      </c>
      <c r="K1697" s="5">
        <f>'90.1 Data-SI'!K1697*Convert!$B$7/Convert!$B$5/$D1697</f>
        <v>8.3678519577151693</v>
      </c>
      <c r="L1697" s="5">
        <f>'90.1 Data-SI'!L1697*Convert!$B$6/Convert!$B$5/$D1697</f>
        <v>1.3214692221314821</v>
      </c>
      <c r="M1697" s="5">
        <f>'90.1 Data-SI'!M1697*Convert!$B$6/Convert!$B$5/$D1697</f>
        <v>36.627103608048635</v>
      </c>
      <c r="N1697" s="5">
        <f>'90.1 Data-SI'!N1697*Convert!$B$6/Convert!$B$5/$D1697</f>
        <v>2.171466244725738</v>
      </c>
      <c r="O1697" s="5">
        <f>'90.1 Data-SI'!O1697*Convert!$B$6/Convert!$B$5/$D1697</f>
        <v>3.4232024834399521E-2</v>
      </c>
      <c r="P1697" s="5">
        <f>'90.1 Data-SI'!P1697*Convert!$B$6/Convert!$B$5/$D1697</f>
        <v>2.1372342198913388</v>
      </c>
      <c r="Q1697" s="5">
        <f>'90.1 Data-SI'!Q1697*Convert!$B$6/Convert!$B$5/$D1697</f>
        <v>0</v>
      </c>
      <c r="R1697" s="5">
        <f>'90.1 Data-SI'!R1697*Convert!$B$6/Convert!$B$5/$D1697</f>
        <v>0</v>
      </c>
      <c r="S1697" s="5">
        <f>'90.1 Data-SI'!S1697*Convert!$B$6/Convert!$B$5/$D1697</f>
        <v>11.89816223174992</v>
      </c>
      <c r="T1697" s="5">
        <f>'90.1 Data-SI'!T1697*Convert!$B$6/Convert!$B$5/$D1697</f>
        <v>6.9328864389093061</v>
      </c>
      <c r="U1697" s="5">
        <f>'90.1 Data-SI'!U1697*Convert!$B$7/Convert!$B$5/$D1697</f>
        <v>6.0600301710448718</v>
      </c>
      <c r="V1697" s="5">
        <f>'90.1 Data-SI'!V1697*Convert!$B$6/Convert!$B$5/$D1697</f>
        <v>4.261210641531691</v>
      </c>
      <c r="W1697" s="5">
        <f>'90.1 Data-SI'!W1697*Convert!$B$6/Convert!$B$5/$D1697</f>
        <v>186.25835366773853</v>
      </c>
      <c r="X1697" s="5">
        <f>'90.1 Data-SI'!X1697*Convert!$B$7/Convert!$B$5/$D1697</f>
        <v>1.0747601061657821</v>
      </c>
      <c r="Y1697" s="5">
        <f t="shared" si="54"/>
        <v>187.3331137739043</v>
      </c>
      <c r="Z1697" s="5">
        <f>'90.1 Data-SI'!Z1697*Convert!$B$6/Convert!$B$5/$D1697</f>
        <v>45.292313614400435</v>
      </c>
      <c r="AA1697" s="5">
        <f>'90.1 Data-SI'!AA1697*Convert!$B$6/Convert!$B$5/$D1697</f>
        <v>389.79929492196362</v>
      </c>
      <c r="AB1697" s="5">
        <f t="shared" si="55"/>
        <v>435.09160853636405</v>
      </c>
    </row>
    <row r="1698" spans="1:28" x14ac:dyDescent="0.25">
      <c r="A1698" s="95">
        <v>2019</v>
      </c>
      <c r="B1698" s="95" t="s">
        <v>57</v>
      </c>
      <c r="C1698" s="52" t="s">
        <v>20</v>
      </c>
      <c r="D1698" s="5">
        <f>VLOOKUP(B1698,SWH!$A$4:$C$19,3,FALSE)</f>
        <v>19592</v>
      </c>
      <c r="E1698" s="5">
        <f>'90.1 Data-SI'!E1698*Convert!$B$6/Convert!$B$5/$D1698</f>
        <v>0</v>
      </c>
      <c r="F1698" s="5">
        <f>'90.1 Data-SI'!F1698*Convert!$B$7/Convert!$B$5/$D1698</f>
        <v>0.65257134431287156</v>
      </c>
      <c r="G1698" s="5">
        <f>'90.1 Data-SI'!G1698*Convert!$B$6/Convert!$B$5/$D1698</f>
        <v>102.44776581144231</v>
      </c>
      <c r="H1698" s="5">
        <f>'90.1 Data-SI'!H1698*Convert!$B$6/Convert!$B$5/$D1698</f>
        <v>36.91223203348305</v>
      </c>
      <c r="I1698" s="5">
        <f>'90.1 Data-SI'!I1698*Convert!$B$6/Convert!$B$5/$D1698</f>
        <v>3.0506496415770608</v>
      </c>
      <c r="J1698" s="5">
        <f>'90.1 Data-SI'!J1698*Convert!$B$6/Convert!$B$5/$D1698</f>
        <v>106.48940511433238</v>
      </c>
      <c r="K1698" s="5">
        <f>'90.1 Data-SI'!K1698*Convert!$B$7/Convert!$B$5/$D1698</f>
        <v>8.3678519577151693</v>
      </c>
      <c r="L1698" s="5">
        <f>'90.1 Data-SI'!L1698*Convert!$B$6/Convert!$B$5/$D1698</f>
        <v>1.3214692221314821</v>
      </c>
      <c r="M1698" s="5">
        <f>'90.1 Data-SI'!M1698*Convert!$B$6/Convert!$B$5/$D1698</f>
        <v>39.22020070550338</v>
      </c>
      <c r="N1698" s="5">
        <f>'90.1 Data-SI'!N1698*Convert!$B$6/Convert!$B$5/$D1698</f>
        <v>1.3973537951998549</v>
      </c>
      <c r="O1698" s="5">
        <f>'90.1 Data-SI'!O1698*Convert!$B$6/Convert!$B$5/$D1698</f>
        <v>3.4232024834399521E-2</v>
      </c>
      <c r="P1698" s="5">
        <f>'90.1 Data-SI'!P1698*Convert!$B$6/Convert!$B$5/$D1698</f>
        <v>1.3631217703654552</v>
      </c>
      <c r="Q1698" s="5">
        <f>'90.1 Data-SI'!Q1698*Convert!$B$6/Convert!$B$5/$D1698</f>
        <v>0</v>
      </c>
      <c r="R1698" s="5">
        <f>'90.1 Data-SI'!R1698*Convert!$B$6/Convert!$B$5/$D1698</f>
        <v>0</v>
      </c>
      <c r="S1698" s="5">
        <f>'90.1 Data-SI'!S1698*Convert!$B$6/Convert!$B$5/$D1698</f>
        <v>10.753158318588085</v>
      </c>
      <c r="T1698" s="5">
        <f>'90.1 Data-SI'!T1698*Convert!$B$6/Convert!$B$5/$D1698</f>
        <v>6.9328864389093061</v>
      </c>
      <c r="U1698" s="5">
        <f>'90.1 Data-SI'!U1698*Convert!$B$7/Convert!$B$5/$D1698</f>
        <v>6.1485560999954636</v>
      </c>
      <c r="V1698" s="5">
        <f>'90.1 Data-SI'!V1698*Convert!$B$6/Convert!$B$5/$D1698</f>
        <v>4.202388871875141</v>
      </c>
      <c r="W1698" s="5">
        <f>'90.1 Data-SI'!W1698*Convert!$B$6/Convert!$B$5/$D1698</f>
        <v>153.78424660589923</v>
      </c>
      <c r="X1698" s="5">
        <f>'90.1 Data-SI'!X1698*Convert!$B$7/Convert!$B$5/$D1698</f>
        <v>0.65257134431287156</v>
      </c>
      <c r="Y1698" s="5">
        <f t="shared" si="54"/>
        <v>154.43681795021209</v>
      </c>
      <c r="Z1698" s="5">
        <f>'90.1 Data-SI'!Z1698*Convert!$B$6/Convert!$B$5/$D1698</f>
        <v>44.31748871421442</v>
      </c>
      <c r="AA1698" s="5">
        <f>'90.1 Data-SI'!AA1698*Convert!$B$6/Convert!$B$5/$D1698</f>
        <v>357.04544768839889</v>
      </c>
      <c r="AB1698" s="5">
        <f t="shared" si="55"/>
        <v>401.36293640261329</v>
      </c>
    </row>
    <row r="1699" spans="1:28" x14ac:dyDescent="0.25">
      <c r="A1699" s="95">
        <v>2019</v>
      </c>
      <c r="B1699" s="95" t="s">
        <v>57</v>
      </c>
      <c r="C1699" s="52" t="s">
        <v>3</v>
      </c>
      <c r="D1699" s="5">
        <f>VLOOKUP(B1699,SWH!$A$4:$C$19,3,FALSE)</f>
        <v>19592</v>
      </c>
      <c r="E1699" s="5">
        <f>'90.1 Data-SI'!E1699*Convert!$B$6/Convert!$B$5/$D1699</f>
        <v>0</v>
      </c>
      <c r="F1699" s="5">
        <f>'90.1 Data-SI'!F1699*Convert!$B$7/Convert!$B$5/$D1699</f>
        <v>7.0399630234562878</v>
      </c>
      <c r="G1699" s="5">
        <f>'90.1 Data-SI'!G1699*Convert!$B$6/Convert!$B$5/$D1699</f>
        <v>81.96342129440589</v>
      </c>
      <c r="H1699" s="5">
        <f>'90.1 Data-SI'!H1699*Convert!$B$6/Convert!$B$5/$D1699</f>
        <v>36.752829527925229</v>
      </c>
      <c r="I1699" s="5">
        <f>'90.1 Data-SI'!I1699*Convert!$B$6/Convert!$B$5/$D1699</f>
        <v>3.0502006204346448</v>
      </c>
      <c r="J1699" s="5">
        <f>'90.1 Data-SI'!J1699*Convert!$B$6/Convert!$B$5/$D1699</f>
        <v>106.48940511433238</v>
      </c>
      <c r="K1699" s="5">
        <f>'90.1 Data-SI'!K1699*Convert!$B$7/Convert!$B$5/$D1699</f>
        <v>8.3678519577151693</v>
      </c>
      <c r="L1699" s="5">
        <f>'90.1 Data-SI'!L1699*Convert!$B$6/Convert!$B$5/$D1699</f>
        <v>1.3214692221314821</v>
      </c>
      <c r="M1699" s="5">
        <f>'90.1 Data-SI'!M1699*Convert!$B$6/Convert!$B$5/$D1699</f>
        <v>34.12470878136201</v>
      </c>
      <c r="N1699" s="5">
        <f>'90.1 Data-SI'!N1699*Convert!$B$6/Convert!$B$5/$D1699</f>
        <v>1.4328264654507508</v>
      </c>
      <c r="O1699" s="5">
        <f>'90.1 Data-SI'!O1699*Convert!$B$6/Convert!$B$5/$D1699</f>
        <v>3.4232024834399521E-2</v>
      </c>
      <c r="P1699" s="5">
        <f>'90.1 Data-SI'!P1699*Convert!$B$6/Convert!$B$5/$D1699</f>
        <v>1.3985944406163513</v>
      </c>
      <c r="Q1699" s="5">
        <f>'90.1 Data-SI'!Q1699*Convert!$B$6/Convert!$B$5/$D1699</f>
        <v>0</v>
      </c>
      <c r="R1699" s="5">
        <f>'90.1 Data-SI'!R1699*Convert!$B$6/Convert!$B$5/$D1699</f>
        <v>0</v>
      </c>
      <c r="S1699" s="5">
        <f>'90.1 Data-SI'!S1699*Convert!$B$6/Convert!$B$5/$D1699</f>
        <v>11.084086900548975</v>
      </c>
      <c r="T1699" s="5">
        <f>'90.1 Data-SI'!T1699*Convert!$B$6/Convert!$B$5/$D1699</f>
        <v>6.9328864389093061</v>
      </c>
      <c r="U1699" s="5">
        <f>'90.1 Data-SI'!U1699*Convert!$B$7/Convert!$B$5/$D1699</f>
        <v>6.995238986434372</v>
      </c>
      <c r="V1699" s="5">
        <f>'90.1 Data-SI'!V1699*Convert!$B$6/Convert!$B$5/$D1699</f>
        <v>4.2221458021414637</v>
      </c>
      <c r="W1699" s="5">
        <f>'90.1 Data-SI'!W1699*Convert!$B$6/Convert!$B$5/$D1699</f>
        <v>128.57081141693322</v>
      </c>
      <c r="X1699" s="5">
        <f>'90.1 Data-SI'!X1699*Convert!$B$7/Convert!$B$5/$D1699</f>
        <v>7.0399630234562878</v>
      </c>
      <c r="Y1699" s="5">
        <f t="shared" si="54"/>
        <v>135.61077444038952</v>
      </c>
      <c r="Z1699" s="5">
        <f>'90.1 Data-SI'!Z1699*Convert!$B$6/Convert!$B$5/$D1699</f>
        <v>65.452464866612218</v>
      </c>
      <c r="AA1699" s="5">
        <f>'90.1 Data-SI'!AA1699*Convert!$B$6/Convert!$B$5/$D1699</f>
        <v>352.82689405539679</v>
      </c>
      <c r="AB1699" s="5">
        <f t="shared" si="55"/>
        <v>418.27935892200901</v>
      </c>
    </row>
    <row r="1700" spans="1:28" x14ac:dyDescent="0.25">
      <c r="A1700" s="95">
        <v>2019</v>
      </c>
      <c r="B1700" s="95" t="s">
        <v>57</v>
      </c>
      <c r="C1700" s="52" t="s">
        <v>7</v>
      </c>
      <c r="D1700" s="5">
        <f>VLOOKUP(B1700,SWH!$A$4:$C$19,3,FALSE)</f>
        <v>19592</v>
      </c>
      <c r="E1700" s="5">
        <f>'90.1 Data-SI'!E1700*Convert!$B$6/Convert!$B$5/$D1700</f>
        <v>0</v>
      </c>
      <c r="F1700" s="5">
        <f>'90.1 Data-SI'!F1700*Convert!$B$7/Convert!$B$5/$D1700</f>
        <v>5.017698833991199</v>
      </c>
      <c r="G1700" s="5">
        <f>'90.1 Data-SI'!G1700*Convert!$B$6/Convert!$B$5/$D1700</f>
        <v>76.509610498616212</v>
      </c>
      <c r="H1700" s="5">
        <f>'90.1 Data-SI'!H1700*Convert!$B$6/Convert!$B$5/$D1700</f>
        <v>37.154254429245498</v>
      </c>
      <c r="I1700" s="5">
        <f>'90.1 Data-SI'!I1700*Convert!$B$6/Convert!$B$5/$D1700</f>
        <v>3.0497515992922279</v>
      </c>
      <c r="J1700" s="5">
        <f>'90.1 Data-SI'!J1700*Convert!$B$6/Convert!$B$5/$D1700</f>
        <v>106.48940511433238</v>
      </c>
      <c r="K1700" s="5">
        <f>'90.1 Data-SI'!K1700*Convert!$B$7/Convert!$B$5/$D1700</f>
        <v>8.3678519577151693</v>
      </c>
      <c r="L1700" s="5">
        <f>'90.1 Data-SI'!L1700*Convert!$B$6/Convert!$B$5/$D1700</f>
        <v>1.3214692221314821</v>
      </c>
      <c r="M1700" s="5">
        <f>'90.1 Data-SI'!M1700*Convert!$B$6/Convert!$B$5/$D1700</f>
        <v>37.129558266412594</v>
      </c>
      <c r="N1700" s="5">
        <f>'90.1 Data-SI'!N1700*Convert!$B$6/Convert!$B$5/$D1700</f>
        <v>1.1288391520348442</v>
      </c>
      <c r="O1700" s="5">
        <f>'90.1 Data-SI'!O1700*Convert!$B$6/Convert!$B$5/$D1700</f>
        <v>3.4232024834399521E-2</v>
      </c>
      <c r="P1700" s="5">
        <f>'90.1 Data-SI'!P1700*Convert!$B$6/Convert!$B$5/$D1700</f>
        <v>1.0946071272004445</v>
      </c>
      <c r="Q1700" s="5">
        <f>'90.1 Data-SI'!Q1700*Convert!$B$6/Convert!$B$5/$D1700</f>
        <v>0</v>
      </c>
      <c r="R1700" s="5">
        <f>'90.1 Data-SI'!R1700*Convert!$B$6/Convert!$B$5/$D1700</f>
        <v>0</v>
      </c>
      <c r="S1700" s="5">
        <f>'90.1 Data-SI'!S1700*Convert!$B$6/Convert!$B$5/$D1700</f>
        <v>0</v>
      </c>
      <c r="T1700" s="5">
        <f>'90.1 Data-SI'!T1700*Convert!$B$6/Convert!$B$5/$D1700</f>
        <v>6.9328864389093061</v>
      </c>
      <c r="U1700" s="5">
        <f>'90.1 Data-SI'!U1700*Convert!$B$7/Convert!$B$5/$D1700</f>
        <v>6.7653174765210293</v>
      </c>
      <c r="V1700" s="5">
        <f>'90.1 Data-SI'!V1700*Convert!$B$6/Convert!$B$5/$D1700</f>
        <v>4.1965515970237277</v>
      </c>
      <c r="W1700" s="5">
        <f>'90.1 Data-SI'!W1700*Convert!$B$6/Convert!$B$5/$D1700</f>
        <v>114.73377589222925</v>
      </c>
      <c r="X1700" s="5">
        <f>'90.1 Data-SI'!X1700*Convert!$B$7/Convert!$B$5/$D1700</f>
        <v>5.017698833991199</v>
      </c>
      <c r="Y1700" s="5">
        <f t="shared" si="54"/>
        <v>119.75147472622045</v>
      </c>
      <c r="Z1700" s="5">
        <f>'90.1 Data-SI'!Z1700*Convert!$B$6/Convert!$B$5/$D1700</f>
        <v>58.872509045642218</v>
      </c>
      <c r="AA1700" s="5">
        <f>'90.1 Data-SI'!AA1700*Convert!$B$6/Convert!$B$5/$D1700</f>
        <v>332.78528438478287</v>
      </c>
      <c r="AB1700" s="5">
        <f t="shared" si="55"/>
        <v>391.6577934304251</v>
      </c>
    </row>
    <row r="1701" spans="1:28" x14ac:dyDescent="0.25">
      <c r="A1701" s="95">
        <v>2019</v>
      </c>
      <c r="B1701" s="95" t="s">
        <v>57</v>
      </c>
      <c r="C1701" s="52" t="s">
        <v>17</v>
      </c>
      <c r="D1701" s="5">
        <f>VLOOKUP(B1701,SWH!$A$4:$C$19,3,FALSE)</f>
        <v>19592</v>
      </c>
      <c r="E1701" s="5">
        <f>'90.1 Data-SI'!E1701*Convert!$B$6/Convert!$B$5/$D1701</f>
        <v>0</v>
      </c>
      <c r="F1701" s="5">
        <f>'90.1 Data-SI'!F1701*Convert!$B$7/Convert!$B$5/$D1701</f>
        <v>2.7856466358150724</v>
      </c>
      <c r="G1701" s="5">
        <f>'90.1 Data-SI'!G1701*Convert!$B$6/Convert!$B$5/$D1701</f>
        <v>57.145573731908719</v>
      </c>
      <c r="H1701" s="5">
        <f>'90.1 Data-SI'!H1701*Convert!$B$6/Convert!$B$5/$D1701</f>
        <v>37.360804154757041</v>
      </c>
      <c r="I1701" s="5">
        <f>'90.1 Data-SI'!I1701*Convert!$B$6/Convert!$B$5/$D1701</f>
        <v>3.0605281067102217</v>
      </c>
      <c r="J1701" s="5">
        <f>'90.1 Data-SI'!J1701*Convert!$B$6/Convert!$B$5/$D1701</f>
        <v>106.48940511433238</v>
      </c>
      <c r="K1701" s="5">
        <f>'90.1 Data-SI'!K1701*Convert!$B$7/Convert!$B$5/$D1701</f>
        <v>8.3678519577151693</v>
      </c>
      <c r="L1701" s="5">
        <f>'90.1 Data-SI'!L1701*Convert!$B$6/Convert!$B$5/$D1701</f>
        <v>1.3214692221314821</v>
      </c>
      <c r="M1701" s="5">
        <f>'90.1 Data-SI'!M1701*Convert!$B$6/Convert!$B$5/$D1701</f>
        <v>31.78934981965428</v>
      </c>
      <c r="N1701" s="5">
        <f>'90.1 Data-SI'!N1701*Convert!$B$6/Convert!$B$5/$D1701</f>
        <v>0.88951088312689974</v>
      </c>
      <c r="O1701" s="5">
        <f>'90.1 Data-SI'!O1701*Convert!$B$6/Convert!$B$5/$D1701</f>
        <v>3.4232024834399521E-2</v>
      </c>
      <c r="P1701" s="5">
        <f>'90.1 Data-SI'!P1701*Convert!$B$6/Convert!$B$5/$D1701</f>
        <v>0.85527885829250017</v>
      </c>
      <c r="Q1701" s="5">
        <f>'90.1 Data-SI'!Q1701*Convert!$B$6/Convert!$B$5/$D1701</f>
        <v>0</v>
      </c>
      <c r="R1701" s="5">
        <f>'90.1 Data-SI'!R1701*Convert!$B$6/Convert!$B$5/$D1701</f>
        <v>0</v>
      </c>
      <c r="S1701" s="5">
        <f>'90.1 Data-SI'!S1701*Convert!$B$6/Convert!$B$5/$D1701</f>
        <v>0</v>
      </c>
      <c r="T1701" s="5">
        <f>'90.1 Data-SI'!T1701*Convert!$B$6/Convert!$B$5/$D1701</f>
        <v>6.9328864389093061</v>
      </c>
      <c r="U1701" s="5">
        <f>'90.1 Data-SI'!U1701*Convert!$B$7/Convert!$B$5/$D1701</f>
        <v>6.9386807540492734</v>
      </c>
      <c r="V1701" s="5">
        <f>'90.1 Data-SI'!V1701*Convert!$B$6/Convert!$B$5/$D1701</f>
        <v>4.2167575484324669</v>
      </c>
      <c r="W1701" s="5">
        <f>'90.1 Data-SI'!W1701*Convert!$B$6/Convert!$B$5/$D1701</f>
        <v>89.790202409855496</v>
      </c>
      <c r="X1701" s="5">
        <f>'90.1 Data-SI'!X1701*Convert!$B$7/Convert!$B$5/$D1701</f>
        <v>2.7856466358150724</v>
      </c>
      <c r="Y1701" s="5">
        <f t="shared" si="54"/>
        <v>92.575849045670566</v>
      </c>
      <c r="Z1701" s="5">
        <f>'90.1 Data-SI'!Z1701*Convert!$B$6/Convert!$B$5/$D1701</f>
        <v>52.858319864116872</v>
      </c>
      <c r="AA1701" s="5">
        <f>'90.1 Data-SI'!AA1701*Convert!$B$6/Convert!$B$5/$D1701</f>
        <v>302.0646048840797</v>
      </c>
      <c r="AB1701" s="5">
        <f t="shared" si="55"/>
        <v>354.92292474819658</v>
      </c>
    </row>
    <row r="1702" spans="1:28" x14ac:dyDescent="0.25">
      <c r="A1702" s="95">
        <v>2019</v>
      </c>
      <c r="B1702" s="95" t="s">
        <v>57</v>
      </c>
      <c r="C1702" s="52" t="s">
        <v>14</v>
      </c>
      <c r="D1702" s="5">
        <f>VLOOKUP(B1702,SWH!$A$4:$C$19,3,FALSE)</f>
        <v>19592</v>
      </c>
      <c r="E1702" s="5">
        <f>'90.1 Data-SI'!E1702*Convert!$B$6/Convert!$B$5/$D1702</f>
        <v>0</v>
      </c>
      <c r="F1702" s="5">
        <f>'90.1 Data-SI'!F1702*Convert!$B$7/Convert!$B$5/$D1702</f>
        <v>8.3281997187060472</v>
      </c>
      <c r="G1702" s="5">
        <f>'90.1 Data-SI'!G1702*Convert!$B$6/Convert!$B$5/$D1702</f>
        <v>58.359277879860265</v>
      </c>
      <c r="H1702" s="5">
        <f>'90.1 Data-SI'!H1702*Convert!$B$6/Convert!$B$5/$D1702</f>
        <v>37.163683873236245</v>
      </c>
      <c r="I1702" s="5">
        <f>'90.1 Data-SI'!I1702*Convert!$B$6/Convert!$B$5/$D1702</f>
        <v>3.065916360419219</v>
      </c>
      <c r="J1702" s="5">
        <f>'90.1 Data-SI'!J1702*Convert!$B$6/Convert!$B$5/$D1702</f>
        <v>106.48940511433238</v>
      </c>
      <c r="K1702" s="5">
        <f>'90.1 Data-SI'!K1702*Convert!$B$7/Convert!$B$5/$D1702</f>
        <v>8.3678519577151693</v>
      </c>
      <c r="L1702" s="5">
        <f>'90.1 Data-SI'!L1702*Convert!$B$6/Convert!$B$5/$D1702</f>
        <v>1.3214692221314821</v>
      </c>
      <c r="M1702" s="5">
        <f>'90.1 Data-SI'!M1702*Convert!$B$6/Convert!$B$5/$D1702</f>
        <v>34.472251145592303</v>
      </c>
      <c r="N1702" s="5">
        <f>'90.1 Data-SI'!N1702*Convert!$B$6/Convert!$B$5/$D1702</f>
        <v>1.1652098645705729</v>
      </c>
      <c r="O1702" s="5">
        <f>'90.1 Data-SI'!O1702*Convert!$B$6/Convert!$B$5/$D1702</f>
        <v>3.4232024834399521E-2</v>
      </c>
      <c r="P1702" s="5">
        <f>'90.1 Data-SI'!P1702*Convert!$B$6/Convert!$B$5/$D1702</f>
        <v>1.1309778397361734</v>
      </c>
      <c r="Q1702" s="5">
        <f>'90.1 Data-SI'!Q1702*Convert!$B$6/Convert!$B$5/$D1702</f>
        <v>0</v>
      </c>
      <c r="R1702" s="5">
        <f>'90.1 Data-SI'!R1702*Convert!$B$6/Convert!$B$5/$D1702</f>
        <v>0</v>
      </c>
      <c r="S1702" s="5">
        <f>'90.1 Data-SI'!S1702*Convert!$B$6/Convert!$B$5/$D1702</f>
        <v>12.173412192051178</v>
      </c>
      <c r="T1702" s="5">
        <f>'90.1 Data-SI'!T1702*Convert!$B$6/Convert!$B$5/$D1702</f>
        <v>6.9328864389093061</v>
      </c>
      <c r="U1702" s="5">
        <f>'90.1 Data-SI'!U1702*Convert!$B$7/Convert!$B$5/$D1702</f>
        <v>7.6750136109976879</v>
      </c>
      <c r="V1702" s="5">
        <f>'90.1 Data-SI'!V1702*Convert!$B$6/Convert!$B$5/$D1702</f>
        <v>4.2140634215779675</v>
      </c>
      <c r="W1702" s="5">
        <f>'90.1 Data-SI'!W1702*Convert!$B$6/Convert!$B$5/$D1702</f>
        <v>106.13591905723992</v>
      </c>
      <c r="X1702" s="5">
        <f>'90.1 Data-SI'!X1702*Convert!$B$7/Convert!$B$5/$D1702</f>
        <v>8.3281997187060472</v>
      </c>
      <c r="Y1702" s="5">
        <f t="shared" si="54"/>
        <v>114.46411877594596</v>
      </c>
      <c r="Z1702" s="5">
        <f>'90.1 Data-SI'!Z1702*Convert!$B$6/Convert!$B$5/$D1702</f>
        <v>71.202180595254291</v>
      </c>
      <c r="AA1702" s="5">
        <f>'90.1 Data-SI'!AA1702*Convert!$B$6/Convert!$B$5/$D1702</f>
        <v>336.55975610793519</v>
      </c>
      <c r="AB1702" s="5">
        <f t="shared" si="55"/>
        <v>407.76193670318946</v>
      </c>
    </row>
    <row r="1703" spans="1:28" x14ac:dyDescent="0.25">
      <c r="A1703" s="95">
        <v>2019</v>
      </c>
      <c r="B1703" s="95" t="s">
        <v>57</v>
      </c>
      <c r="C1703" s="52" t="s">
        <v>2</v>
      </c>
      <c r="D1703" s="5">
        <f>VLOOKUP(B1703,SWH!$A$4:$C$19,3,FALSE)</f>
        <v>19592</v>
      </c>
      <c r="E1703" s="5">
        <f>'90.1 Data-SI'!E1703*Convert!$B$6/Convert!$B$5/$D1703</f>
        <v>0</v>
      </c>
      <c r="F1703" s="5">
        <f>'90.1 Data-SI'!F1703*Convert!$B$7/Convert!$B$5/$D1703</f>
        <v>10.008655460278574</v>
      </c>
      <c r="G1703" s="5">
        <f>'90.1 Data-SI'!G1703*Convert!$B$6/Convert!$B$5/$D1703</f>
        <v>54.926960267229248</v>
      </c>
      <c r="H1703" s="5">
        <f>'90.1 Data-SI'!H1703*Convert!$B$6/Convert!$B$5/$D1703</f>
        <v>36.597468212649147</v>
      </c>
      <c r="I1703" s="5">
        <f>'90.1 Data-SI'!I1703*Convert!$B$6/Convert!$B$5/$D1703</f>
        <v>3.0497515992922279</v>
      </c>
      <c r="J1703" s="5">
        <f>'90.1 Data-SI'!J1703*Convert!$B$6/Convert!$B$5/$D1703</f>
        <v>106.48940511433238</v>
      </c>
      <c r="K1703" s="5">
        <f>'90.1 Data-SI'!K1703*Convert!$B$7/Convert!$B$5/$D1703</f>
        <v>8.3678519577151693</v>
      </c>
      <c r="L1703" s="5">
        <f>'90.1 Data-SI'!L1703*Convert!$B$6/Convert!$B$5/$D1703</f>
        <v>1.3214692221314821</v>
      </c>
      <c r="M1703" s="5">
        <f>'90.1 Data-SI'!M1703*Convert!$B$6/Convert!$B$5/$D1703</f>
        <v>37.330270717072729</v>
      </c>
      <c r="N1703" s="5">
        <f>'90.1 Data-SI'!N1703*Convert!$B$6/Convert!$B$5/$D1703</f>
        <v>0.90028739054489371</v>
      </c>
      <c r="O1703" s="5">
        <f>'90.1 Data-SI'!O1703*Convert!$B$6/Convert!$B$5/$D1703</f>
        <v>3.4232024834399521E-2</v>
      </c>
      <c r="P1703" s="5">
        <f>'90.1 Data-SI'!P1703*Convert!$B$6/Convert!$B$5/$D1703</f>
        <v>0.86605536571049402</v>
      </c>
      <c r="Q1703" s="5">
        <f>'90.1 Data-SI'!Q1703*Convert!$B$6/Convert!$B$5/$D1703</f>
        <v>0</v>
      </c>
      <c r="R1703" s="5">
        <f>'90.1 Data-SI'!R1703*Convert!$B$6/Convert!$B$5/$D1703</f>
        <v>0</v>
      </c>
      <c r="S1703" s="5">
        <f>'90.1 Data-SI'!S1703*Convert!$B$6/Convert!$B$5/$D1703</f>
        <v>0</v>
      </c>
      <c r="T1703" s="5">
        <f>'90.1 Data-SI'!T1703*Convert!$B$6/Convert!$B$5/$D1703</f>
        <v>6.9328864389093061</v>
      </c>
      <c r="U1703" s="5">
        <f>'90.1 Data-SI'!U1703*Convert!$B$7/Convert!$B$5/$D1703</f>
        <v>7.4727564538814031</v>
      </c>
      <c r="V1703" s="5">
        <f>'90.1 Data-SI'!V1703*Convert!$B$6/Convert!$B$5/$D1703</f>
        <v>4.1898162798874825</v>
      </c>
      <c r="W1703" s="5">
        <f>'90.1 Data-SI'!W1703*Convert!$B$6/Convert!$B$5/$D1703</f>
        <v>93.123286350012478</v>
      </c>
      <c r="X1703" s="5">
        <f>'90.1 Data-SI'!X1703*Convert!$B$7/Convert!$B$5/$D1703</f>
        <v>10.008655460278574</v>
      </c>
      <c r="Y1703" s="5">
        <f t="shared" si="54"/>
        <v>103.13194181029105</v>
      </c>
      <c r="Z1703" s="5">
        <f>'90.1 Data-SI'!Z1703*Convert!$B$6/Convert!$B$5/$D1703</f>
        <v>75.520865943015281</v>
      </c>
      <c r="AA1703" s="5">
        <f>'90.1 Data-SI'!AA1703*Convert!$B$6/Convert!$B$5/$D1703</f>
        <v>327.25873216392176</v>
      </c>
      <c r="AB1703" s="5">
        <f t="shared" si="55"/>
        <v>402.77959810693704</v>
      </c>
    </row>
    <row r="1704" spans="1:28" x14ac:dyDescent="0.25">
      <c r="A1704" s="95">
        <v>2019</v>
      </c>
      <c r="B1704" s="95" t="s">
        <v>57</v>
      </c>
      <c r="C1704" s="52" t="s">
        <v>18</v>
      </c>
      <c r="D1704" s="5">
        <f>VLOOKUP(B1704,SWH!$A$4:$C$19,3,FALSE)</f>
        <v>19592</v>
      </c>
      <c r="E1704" s="5">
        <f>'90.1 Data-SI'!E1704*Convert!$B$6/Convert!$B$5/$D1704</f>
        <v>0</v>
      </c>
      <c r="F1704" s="5">
        <f>'90.1 Data-SI'!F1704*Convert!$B$7/Convert!$B$5/$D1704</f>
        <v>18.72999637040062</v>
      </c>
      <c r="G1704" s="5">
        <f>'90.1 Data-SI'!G1704*Convert!$B$6/Convert!$B$5/$D1704</f>
        <v>26.476980683725781</v>
      </c>
      <c r="H1704" s="5">
        <f>'90.1 Data-SI'!H1704*Convert!$B$6/Convert!$B$5/$D1704</f>
        <v>37.971023887300937</v>
      </c>
      <c r="I1704" s="5">
        <f>'90.1 Data-SI'!I1704*Convert!$B$6/Convert!$B$5/$D1704</f>
        <v>3.0681614661313006</v>
      </c>
      <c r="J1704" s="5">
        <f>'90.1 Data-SI'!J1704*Convert!$B$6/Convert!$B$5/$D1704</f>
        <v>106.48940511433238</v>
      </c>
      <c r="K1704" s="5">
        <f>'90.1 Data-SI'!K1704*Convert!$B$7/Convert!$B$5/$D1704</f>
        <v>8.3678519577151693</v>
      </c>
      <c r="L1704" s="5">
        <f>'90.1 Data-SI'!L1704*Convert!$B$6/Convert!$B$5/$D1704</f>
        <v>1.3219182432738987</v>
      </c>
      <c r="M1704" s="5">
        <f>'90.1 Data-SI'!M1704*Convert!$B$6/Convert!$B$5/$D1704</f>
        <v>32.82344551063926</v>
      </c>
      <c r="N1704" s="5">
        <f>'90.1 Data-SI'!N1704*Convert!$B$6/Convert!$B$5/$D1704</f>
        <v>1.0489133886847239</v>
      </c>
      <c r="O1704" s="5">
        <f>'90.1 Data-SI'!O1704*Convert!$B$6/Convert!$B$5/$D1704</f>
        <v>3.4232024834399521E-2</v>
      </c>
      <c r="P1704" s="5">
        <f>'90.1 Data-SI'!P1704*Convert!$B$6/Convert!$B$5/$D1704</f>
        <v>1.0146813638503243</v>
      </c>
      <c r="Q1704" s="5">
        <f>'90.1 Data-SI'!Q1704*Convert!$B$6/Convert!$B$5/$D1704</f>
        <v>0</v>
      </c>
      <c r="R1704" s="5">
        <f>'90.1 Data-SI'!R1704*Convert!$B$6/Convert!$B$5/$D1704</f>
        <v>0</v>
      </c>
      <c r="S1704" s="5">
        <f>'90.1 Data-SI'!S1704*Convert!$B$6/Convert!$B$5/$D1704</f>
        <v>0</v>
      </c>
      <c r="T1704" s="5">
        <f>'90.1 Data-SI'!T1704*Convert!$B$6/Convert!$B$5/$D1704</f>
        <v>6.9328864389093061</v>
      </c>
      <c r="U1704" s="5">
        <f>'90.1 Data-SI'!U1704*Convert!$B$7/Convert!$B$5/$D1704</f>
        <v>7.7835193503017095</v>
      </c>
      <c r="V1704" s="5">
        <f>'90.1 Data-SI'!V1704*Convert!$B$6/Convert!$B$5/$D1704</f>
        <v>4.2059810410144731</v>
      </c>
      <c r="W1704" s="5">
        <f>'90.1 Data-SI'!W1704*Convert!$B$6/Convert!$B$5/$D1704</f>
        <v>60.315107558215367</v>
      </c>
      <c r="X1704" s="5">
        <f>'90.1 Data-SI'!X1704*Convert!$B$7/Convert!$B$5/$D1704</f>
        <v>18.72999637040062</v>
      </c>
      <c r="Y1704" s="5">
        <f t="shared" si="54"/>
        <v>79.045103928615987</v>
      </c>
      <c r="Z1704" s="5">
        <f>'90.1 Data-SI'!Z1704*Convert!$B$6/Convert!$B$5/$D1704</f>
        <v>101.90894044054261</v>
      </c>
      <c r="AA1704" s="5">
        <f>'90.1 Data-SI'!AA1704*Convert!$B$6/Convert!$B$5/$D1704</f>
        <v>322.24765621455469</v>
      </c>
      <c r="AB1704" s="5">
        <f t="shared" si="55"/>
        <v>424.1565966550973</v>
      </c>
    </row>
    <row r="1705" spans="1:28" x14ac:dyDescent="0.25">
      <c r="A1705" s="95">
        <v>2019</v>
      </c>
      <c r="B1705" s="95" t="s">
        <v>57</v>
      </c>
      <c r="C1705" s="52" t="s">
        <v>4</v>
      </c>
      <c r="D1705" s="5">
        <f>VLOOKUP(B1705,SWH!$A$4:$C$19,3,FALSE)</f>
        <v>19592</v>
      </c>
      <c r="E1705" s="5">
        <f>'90.1 Data-SI'!E1705*Convert!$B$6/Convert!$B$5/$D1705</f>
        <v>0</v>
      </c>
      <c r="F1705" s="5">
        <f>'90.1 Data-SI'!F1705*Convert!$B$7/Convert!$B$5/$D1705</f>
        <v>17.691507304568756</v>
      </c>
      <c r="G1705" s="5">
        <f>'90.1 Data-SI'!G1705*Convert!$B$6/Convert!$B$5/$D1705</f>
        <v>39.282165623156843</v>
      </c>
      <c r="H1705" s="5">
        <f>'90.1 Data-SI'!H1705*Convert!$B$6/Convert!$B$5/$D1705</f>
        <v>36.778872754185386</v>
      </c>
      <c r="I1705" s="5">
        <f>'90.1 Data-SI'!I1705*Convert!$B$6/Convert!$B$5/$D1705</f>
        <v>3.0551398530012253</v>
      </c>
      <c r="J1705" s="5">
        <f>'90.1 Data-SI'!J1705*Convert!$B$6/Convert!$B$5/$D1705</f>
        <v>106.48940511433238</v>
      </c>
      <c r="K1705" s="5">
        <f>'90.1 Data-SI'!K1705*Convert!$B$7/Convert!$B$5/$D1705</f>
        <v>8.3678519577151693</v>
      </c>
      <c r="L1705" s="5">
        <f>'90.1 Data-SI'!L1705*Convert!$B$6/Convert!$B$5/$D1705</f>
        <v>1.3214692221314821</v>
      </c>
      <c r="M1705" s="5">
        <f>'90.1 Data-SI'!M1705*Convert!$B$6/Convert!$B$5/$D1705</f>
        <v>35.002096093643665</v>
      </c>
      <c r="N1705" s="5">
        <f>'90.1 Data-SI'!N1705*Convert!$B$6/Convert!$B$5/$D1705</f>
        <v>0.64928457193412281</v>
      </c>
      <c r="O1705" s="5">
        <f>'90.1 Data-SI'!O1705*Convert!$B$6/Convert!$B$5/$D1705</f>
        <v>3.4232024834399521E-2</v>
      </c>
      <c r="P1705" s="5">
        <f>'90.1 Data-SI'!P1705*Convert!$B$6/Convert!$B$5/$D1705</f>
        <v>0.61505254709972323</v>
      </c>
      <c r="Q1705" s="5">
        <f>'90.1 Data-SI'!Q1705*Convert!$B$6/Convert!$B$5/$D1705</f>
        <v>0</v>
      </c>
      <c r="R1705" s="5">
        <f>'90.1 Data-SI'!R1705*Convert!$B$6/Convert!$B$5/$D1705</f>
        <v>0</v>
      </c>
      <c r="S1705" s="5">
        <f>'90.1 Data-SI'!S1705*Convert!$B$6/Convert!$B$5/$D1705</f>
        <v>11.318026915747923</v>
      </c>
      <c r="T1705" s="5">
        <f>'90.1 Data-SI'!T1705*Convert!$B$6/Convert!$B$5/$D1705</f>
        <v>6.9333354600517216</v>
      </c>
      <c r="U1705" s="5">
        <f>'90.1 Data-SI'!U1705*Convert!$B$7/Convert!$B$5/$D1705</f>
        <v>8.2352167551381541</v>
      </c>
      <c r="V1705" s="5">
        <f>'90.1 Data-SI'!V1705*Convert!$B$6/Convert!$B$5/$D1705</f>
        <v>4.2095732101538044</v>
      </c>
      <c r="W1705" s="5">
        <f>'90.1 Data-SI'!W1705*Convert!$B$6/Convert!$B$5/$D1705</f>
        <v>86.217341179648159</v>
      </c>
      <c r="X1705" s="5">
        <f>'90.1 Data-SI'!X1705*Convert!$B$7/Convert!$B$5/$D1705</f>
        <v>17.691507304568756</v>
      </c>
      <c r="Y1705" s="5">
        <f t="shared" si="54"/>
        <v>103.90884848421692</v>
      </c>
      <c r="Z1705" s="5">
        <f>'90.1 Data-SI'!Z1705*Convert!$B$6/Convert!$B$5/$D1705</f>
        <v>100.19457771879678</v>
      </c>
      <c r="AA1705" s="5">
        <f>'90.1 Data-SI'!AA1705*Convert!$B$6/Convert!$B$5/$D1705</f>
        <v>345.23439555827775</v>
      </c>
      <c r="AB1705" s="5">
        <f t="shared" si="55"/>
        <v>445.42897327707453</v>
      </c>
    </row>
    <row r="1706" spans="1:28" x14ac:dyDescent="0.25">
      <c r="A1706" s="95">
        <v>2019</v>
      </c>
      <c r="B1706" s="95" t="s">
        <v>57</v>
      </c>
      <c r="C1706" s="52" t="s">
        <v>5</v>
      </c>
      <c r="D1706" s="5">
        <f>VLOOKUP(B1706,SWH!$A$4:$C$19,3,FALSE)</f>
        <v>19592</v>
      </c>
      <c r="E1706" s="5">
        <f>'90.1 Data-SI'!E1706*Convert!$B$6/Convert!$B$5/$D1706</f>
        <v>0</v>
      </c>
      <c r="F1706" s="5">
        <f>'90.1 Data-SI'!F1706*Convert!$B$7/Convert!$B$5/$D1706</f>
        <v>23.366234517490131</v>
      </c>
      <c r="G1706" s="5">
        <f>'90.1 Data-SI'!G1706*Convert!$B$6/Convert!$B$5/$D1706</f>
        <v>41.353500153123719</v>
      </c>
      <c r="H1706" s="5">
        <f>'90.1 Data-SI'!H1706*Convert!$B$6/Convert!$B$5/$D1706</f>
        <v>36.996648008257338</v>
      </c>
      <c r="I1706" s="5">
        <f>'90.1 Data-SI'!I1706*Convert!$B$6/Convert!$B$5/$D1706</f>
        <v>3.0618751701374705</v>
      </c>
      <c r="J1706" s="5">
        <f>'90.1 Data-SI'!J1706*Convert!$B$6/Convert!$B$5/$D1706</f>
        <v>106.48940511433238</v>
      </c>
      <c r="K1706" s="5">
        <f>'90.1 Data-SI'!K1706*Convert!$B$7/Convert!$B$5/$D1706</f>
        <v>8.3678519577151693</v>
      </c>
      <c r="L1706" s="5">
        <f>'90.1 Data-SI'!L1706*Convert!$B$6/Convert!$B$5/$D1706</f>
        <v>1.3214692221314821</v>
      </c>
      <c r="M1706" s="5">
        <f>'90.1 Data-SI'!M1706*Convert!$B$6/Convert!$B$5/$D1706</f>
        <v>36.936479175173538</v>
      </c>
      <c r="N1706" s="5">
        <f>'90.1 Data-SI'!N1706*Convert!$B$6/Convert!$B$5/$D1706</f>
        <v>0.87559122771199127</v>
      </c>
      <c r="O1706" s="5">
        <f>'90.1 Data-SI'!O1706*Convert!$B$6/Convert!$B$5/$D1706</f>
        <v>3.4232024834399521E-2</v>
      </c>
      <c r="P1706" s="5">
        <f>'90.1 Data-SI'!P1706*Convert!$B$6/Convert!$B$5/$D1706</f>
        <v>0.84135920287759169</v>
      </c>
      <c r="Q1706" s="5">
        <f>'90.1 Data-SI'!Q1706*Convert!$B$6/Convert!$B$5/$D1706</f>
        <v>0</v>
      </c>
      <c r="R1706" s="5">
        <f>'90.1 Data-SI'!R1706*Convert!$B$6/Convert!$B$5/$D1706</f>
        <v>0</v>
      </c>
      <c r="S1706" s="5">
        <f>'90.1 Data-SI'!S1706*Convert!$B$6/Convert!$B$5/$D1706</f>
        <v>0</v>
      </c>
      <c r="T1706" s="5">
        <f>'90.1 Data-SI'!T1706*Convert!$B$6/Convert!$B$5/$D1706</f>
        <v>6.9328864389093061</v>
      </c>
      <c r="U1706" s="5">
        <f>'90.1 Data-SI'!U1706*Convert!$B$7/Convert!$B$5/$D1706</f>
        <v>8.0587796606324602</v>
      </c>
      <c r="V1706" s="5">
        <f>'90.1 Data-SI'!V1706*Convert!$B$6/Convert!$B$5/$D1706</f>
        <v>4.1929594278843965</v>
      </c>
      <c r="W1706" s="5">
        <f>'90.1 Data-SI'!W1706*Convert!$B$6/Convert!$B$5/$D1706</f>
        <v>79.131338531174876</v>
      </c>
      <c r="X1706" s="5">
        <f>'90.1 Data-SI'!X1706*Convert!$B$7/Convert!$B$5/$D1706</f>
        <v>23.366234517490131</v>
      </c>
      <c r="Y1706" s="5">
        <f t="shared" si="54"/>
        <v>102.497573048665</v>
      </c>
      <c r="Z1706" s="5">
        <f>'90.1 Data-SI'!Z1706*Convert!$B$6/Convert!$B$5/$D1706</f>
        <v>116.25830908874372</v>
      </c>
      <c r="AA1706" s="5">
        <f>'90.1 Data-SI'!AA1706*Convert!$B$6/Convert!$B$5/$D1706</f>
        <v>354.41957204754772</v>
      </c>
      <c r="AB1706" s="5">
        <f t="shared" si="55"/>
        <v>470.67788113629143</v>
      </c>
    </row>
    <row r="1707" spans="1:28" x14ac:dyDescent="0.25">
      <c r="A1707" s="95">
        <v>2019</v>
      </c>
      <c r="B1707" s="95" t="s">
        <v>57</v>
      </c>
      <c r="C1707" s="52" t="s">
        <v>15</v>
      </c>
      <c r="D1707" s="5">
        <f>VLOOKUP(B1707,SWH!$A$4:$C$19,3,FALSE)</f>
        <v>19592</v>
      </c>
      <c r="E1707" s="5">
        <f>'90.1 Data-SI'!E1707*Convert!$B$6/Convert!$B$5/$D1707</f>
        <v>0</v>
      </c>
      <c r="F1707" s="5">
        <f>'90.1 Data-SI'!F1707*Convert!$B$7/Convert!$B$5/$D1707</f>
        <v>9.3351821605190342</v>
      </c>
      <c r="G1707" s="5">
        <f>'90.1 Data-SI'!G1707*Convert!$B$6/Convert!$B$5/$D1707</f>
        <v>17.632611241549839</v>
      </c>
      <c r="H1707" s="5">
        <f>'90.1 Data-SI'!H1707*Convert!$B$6/Convert!$B$5/$D1707</f>
        <v>37.56376171112926</v>
      </c>
      <c r="I1707" s="5">
        <f>'90.1 Data-SI'!I1707*Convert!$B$6/Convert!$B$5/$D1707</f>
        <v>3.065916360419219</v>
      </c>
      <c r="J1707" s="5">
        <f>'90.1 Data-SI'!J1707*Convert!$B$6/Convert!$B$5/$D1707</f>
        <v>106.48940511433238</v>
      </c>
      <c r="K1707" s="5">
        <f>'90.1 Data-SI'!K1707*Convert!$B$7/Convert!$B$5/$D1707</f>
        <v>8.3678519577151693</v>
      </c>
      <c r="L1707" s="5">
        <f>'90.1 Data-SI'!L1707*Convert!$B$6/Convert!$B$5/$D1707</f>
        <v>1.3219182432738987</v>
      </c>
      <c r="M1707" s="5">
        <f>'90.1 Data-SI'!M1707*Convert!$B$6/Convert!$B$5/$D1707</f>
        <v>31.370413093779771</v>
      </c>
      <c r="N1707" s="5">
        <f>'90.1 Data-SI'!N1707*Convert!$B$6/Convert!$B$5/$D1707</f>
        <v>0.75435551925956168</v>
      </c>
      <c r="O1707" s="5">
        <f>'90.1 Data-SI'!O1707*Convert!$B$6/Convert!$B$5/$D1707</f>
        <v>3.4232024834399521E-2</v>
      </c>
      <c r="P1707" s="5">
        <f>'90.1 Data-SI'!P1707*Convert!$B$6/Convert!$B$5/$D1707</f>
        <v>0.7201234944251621</v>
      </c>
      <c r="Q1707" s="5">
        <f>'90.1 Data-SI'!Q1707*Convert!$B$6/Convert!$B$5/$D1707</f>
        <v>0</v>
      </c>
      <c r="R1707" s="5">
        <f>'90.1 Data-SI'!R1707*Convert!$B$6/Convert!$B$5/$D1707</f>
        <v>0</v>
      </c>
      <c r="S1707" s="5">
        <f>'90.1 Data-SI'!S1707*Convert!$B$6/Convert!$B$5/$D1707</f>
        <v>11.191851974728914</v>
      </c>
      <c r="T1707" s="5">
        <f>'90.1 Data-SI'!T1707*Convert!$B$6/Convert!$B$5/$D1707</f>
        <v>6.9328864389093061</v>
      </c>
      <c r="U1707" s="5">
        <f>'90.1 Data-SI'!U1707*Convert!$B$7/Convert!$B$5/$D1707</f>
        <v>8.0818332879633434</v>
      </c>
      <c r="V1707" s="5">
        <f>'90.1 Data-SI'!V1707*Convert!$B$6/Convert!$B$5/$D1707</f>
        <v>4.2055320198720567</v>
      </c>
      <c r="W1707" s="5">
        <f>'90.1 Data-SI'!W1707*Convert!$B$6/Convert!$B$5/$D1707</f>
        <v>60.914999804483685</v>
      </c>
      <c r="X1707" s="5">
        <f>'90.1 Data-SI'!X1707*Convert!$B$7/Convert!$B$5/$D1707</f>
        <v>9.3351821605190342</v>
      </c>
      <c r="Y1707" s="5">
        <f t="shared" si="54"/>
        <v>70.250181965002724</v>
      </c>
      <c r="Z1707" s="5">
        <f>'90.1 Data-SI'!Z1707*Convert!$B$6/Convert!$B$5/$D1707</f>
        <v>75.332726084342809</v>
      </c>
      <c r="AA1707" s="5">
        <f>'90.1 Data-SI'!AA1707*Convert!$B$6/Convert!$B$5/$D1707</f>
        <v>295.86137780159703</v>
      </c>
      <c r="AB1707" s="5">
        <f t="shared" si="55"/>
        <v>371.19410388593985</v>
      </c>
    </row>
    <row r="1708" spans="1:28" x14ac:dyDescent="0.25">
      <c r="A1708" s="95">
        <v>2019</v>
      </c>
      <c r="B1708" s="95" t="s">
        <v>57</v>
      </c>
      <c r="C1708" s="52" t="s">
        <v>16</v>
      </c>
      <c r="D1708" s="5">
        <f>VLOOKUP(B1708,SWH!$A$4:$C$19,3,FALSE)</f>
        <v>19592</v>
      </c>
      <c r="E1708" s="5">
        <f>'90.1 Data-SI'!E1708*Convert!$B$6/Convert!$B$5/$D1708</f>
        <v>0</v>
      </c>
      <c r="F1708" s="5">
        <f>'90.1 Data-SI'!F1708*Convert!$B$7/Convert!$B$5/$D1708</f>
        <v>34.126438228755504</v>
      </c>
      <c r="G1708" s="5">
        <f>'90.1 Data-SI'!G1708*Convert!$B$6/Convert!$B$5/$D1708</f>
        <v>41.619769690576653</v>
      </c>
      <c r="H1708" s="5">
        <f>'90.1 Data-SI'!H1708*Convert!$B$6/Convert!$B$5/$D1708</f>
        <v>37.096779723016198</v>
      </c>
      <c r="I1708" s="5">
        <f>'90.1 Data-SI'!I1708*Convert!$B$6/Convert!$B$5/$D1708</f>
        <v>3.0600790855678053</v>
      </c>
      <c r="J1708" s="5">
        <f>'90.1 Data-SI'!J1708*Convert!$B$6/Convert!$B$5/$D1708</f>
        <v>106.48940511433238</v>
      </c>
      <c r="K1708" s="5">
        <f>'90.1 Data-SI'!K1708*Convert!$B$7/Convert!$B$5/$D1708</f>
        <v>8.3678519577151693</v>
      </c>
      <c r="L1708" s="5">
        <f>'90.1 Data-SI'!L1708*Convert!$B$6/Convert!$B$5/$D1708</f>
        <v>1.3214692221314821</v>
      </c>
      <c r="M1708" s="5">
        <f>'90.1 Data-SI'!M1708*Convert!$B$6/Convert!$B$5/$D1708</f>
        <v>37.637401178485554</v>
      </c>
      <c r="N1708" s="5">
        <f>'90.1 Data-SI'!N1708*Convert!$B$6/Convert!$B$5/$D1708</f>
        <v>0.75839670954130933</v>
      </c>
      <c r="O1708" s="5">
        <f>'90.1 Data-SI'!O1708*Convert!$B$6/Convert!$B$5/$D1708</f>
        <v>3.4232024834399521E-2</v>
      </c>
      <c r="P1708" s="5">
        <f>'90.1 Data-SI'!P1708*Convert!$B$6/Convert!$B$5/$D1708</f>
        <v>0.72416468470690987</v>
      </c>
      <c r="Q1708" s="5">
        <f>'90.1 Data-SI'!Q1708*Convert!$B$6/Convert!$B$5/$D1708</f>
        <v>0</v>
      </c>
      <c r="R1708" s="5">
        <f>'90.1 Data-SI'!R1708*Convert!$B$6/Convert!$B$5/$D1708</f>
        <v>0</v>
      </c>
      <c r="S1708" s="5">
        <f>'90.1 Data-SI'!S1708*Convert!$B$6/Convert!$B$5/$D1708</f>
        <v>11.771089248446076</v>
      </c>
      <c r="T1708" s="5">
        <f>'90.1 Data-SI'!T1708*Convert!$B$6/Convert!$B$5/$D1708</f>
        <v>6.9333354600517216</v>
      </c>
      <c r="U1708" s="5">
        <f>'90.1 Data-SI'!U1708*Convert!$B$7/Convert!$B$5/$D1708</f>
        <v>8.6902953586497897</v>
      </c>
      <c r="V1708" s="5">
        <f>'90.1 Data-SI'!V1708*Convert!$B$6/Convert!$B$5/$D1708</f>
        <v>4.2059810410144731</v>
      </c>
      <c r="W1708" s="5">
        <f>'90.1 Data-SI'!W1708*Convert!$B$6/Convert!$B$5/$D1708</f>
        <v>91.752424802215202</v>
      </c>
      <c r="X1708" s="5">
        <f>'90.1 Data-SI'!X1708*Convert!$B$7/Convert!$B$5/$D1708</f>
        <v>34.126438228755504</v>
      </c>
      <c r="Y1708" s="5">
        <f t="shared" si="54"/>
        <v>125.87886303097071</v>
      </c>
      <c r="Z1708" s="5">
        <f>'90.1 Data-SI'!Z1708*Convert!$B$6/Convert!$B$5/$D1708</f>
        <v>149.54020518579011</v>
      </c>
      <c r="AA1708" s="5">
        <f>'90.1 Data-SI'!AA1708*Convert!$B$6/Convert!$B$5/$D1708</f>
        <v>400.43391165895372</v>
      </c>
      <c r="AB1708" s="5">
        <f t="shared" si="55"/>
        <v>549.97411684474378</v>
      </c>
    </row>
    <row r="1709" spans="1:28" x14ac:dyDescent="0.25">
      <c r="A1709" s="95">
        <v>2019</v>
      </c>
      <c r="B1709" s="95" t="s">
        <v>57</v>
      </c>
      <c r="C1709" s="52" t="s">
        <v>9</v>
      </c>
      <c r="D1709" s="5">
        <f>VLOOKUP(B1709,SWH!$A$4:$C$19,3,FALSE)</f>
        <v>19592</v>
      </c>
      <c r="E1709" s="5">
        <f>'90.1 Data-SI'!E1709*Convert!$B$6/Convert!$B$5/$D1709</f>
        <v>0</v>
      </c>
      <c r="F1709" s="5">
        <f>'90.1 Data-SI'!F1709*Convert!$B$7/Convert!$B$5/$D1709</f>
        <v>21.800278458327664</v>
      </c>
      <c r="G1709" s="5">
        <f>'90.1 Data-SI'!G1709*Convert!$B$6/Convert!$B$5/$D1709</f>
        <v>28.565378017104482</v>
      </c>
      <c r="H1709" s="5">
        <f>'90.1 Data-SI'!H1709*Convert!$B$6/Convert!$B$5/$D1709</f>
        <v>36.956685126582272</v>
      </c>
      <c r="I1709" s="5">
        <f>'90.1 Data-SI'!I1709*Convert!$B$6/Convert!$B$5/$D1709</f>
        <v>3.0569359375708904</v>
      </c>
      <c r="J1709" s="5">
        <f>'90.1 Data-SI'!J1709*Convert!$B$6/Convert!$B$5/$D1709</f>
        <v>106.48940511433238</v>
      </c>
      <c r="K1709" s="5">
        <f>'90.1 Data-SI'!K1709*Convert!$B$7/Convert!$B$5/$D1709</f>
        <v>8.3678519577151693</v>
      </c>
      <c r="L1709" s="5">
        <f>'90.1 Data-SI'!L1709*Convert!$B$6/Convert!$B$5/$D1709</f>
        <v>1.3219182432738987</v>
      </c>
      <c r="M1709" s="5">
        <f>'90.1 Data-SI'!M1709*Convert!$B$6/Convert!$B$5/$D1709</f>
        <v>36.893822166643979</v>
      </c>
      <c r="N1709" s="5">
        <f>'90.1 Data-SI'!N1709*Convert!$B$6/Convert!$B$5/$D1709</f>
        <v>0.45979764983439947</v>
      </c>
      <c r="O1709" s="5">
        <f>'90.1 Data-SI'!O1709*Convert!$B$6/Convert!$B$5/$D1709</f>
        <v>3.4232024834399521E-2</v>
      </c>
      <c r="P1709" s="5">
        <f>'90.1 Data-SI'!P1709*Convert!$B$6/Convert!$B$5/$D1709</f>
        <v>0.425565625</v>
      </c>
      <c r="Q1709" s="5">
        <f>'90.1 Data-SI'!Q1709*Convert!$B$6/Convert!$B$5/$D1709</f>
        <v>0</v>
      </c>
      <c r="R1709" s="5">
        <f>'90.1 Data-SI'!R1709*Convert!$B$6/Convert!$B$5/$D1709</f>
        <v>0</v>
      </c>
      <c r="S1709" s="5">
        <f>'90.1 Data-SI'!S1709*Convert!$B$6/Convert!$B$5/$D1709</f>
        <v>11.715410626786444</v>
      </c>
      <c r="T1709" s="5">
        <f>'90.1 Data-SI'!T1709*Convert!$B$6/Convert!$B$5/$D1709</f>
        <v>6.9333354600517216</v>
      </c>
      <c r="U1709" s="5">
        <f>'90.1 Data-SI'!U1709*Convert!$B$7/Convert!$B$5/$D1709</f>
        <v>8.5593507554103727</v>
      </c>
      <c r="V1709" s="5">
        <f>'90.1 Data-SI'!V1709*Convert!$B$6/Convert!$B$5/$D1709</f>
        <v>4.190265301029898</v>
      </c>
      <c r="W1709" s="5">
        <f>'90.1 Data-SI'!W1709*Convert!$B$6/Convert!$B$5/$D1709</f>
        <v>77.600176435534905</v>
      </c>
      <c r="X1709" s="5">
        <f>'90.1 Data-SI'!X1709*Convert!$B$7/Convert!$B$5/$D1709</f>
        <v>21.800278458327664</v>
      </c>
      <c r="Y1709" s="5">
        <f t="shared" si="54"/>
        <v>99.400454893862573</v>
      </c>
      <c r="Z1709" s="5">
        <f>'90.1 Data-SI'!Z1709*Convert!$B$6/Convert!$B$5/$D1709</f>
        <v>113.14614355065559</v>
      </c>
      <c r="AA1709" s="5">
        <f>'90.1 Data-SI'!AA1709*Convert!$B$6/Convert!$B$5/$D1709</f>
        <v>349.72864817272358</v>
      </c>
      <c r="AB1709" s="5">
        <f t="shared" si="55"/>
        <v>462.87479172337919</v>
      </c>
    </row>
    <row r="1710" spans="1:28" x14ac:dyDescent="0.25">
      <c r="A1710" s="95">
        <v>2019</v>
      </c>
      <c r="B1710" s="95" t="s">
        <v>57</v>
      </c>
      <c r="C1710" s="52" t="s">
        <v>12</v>
      </c>
      <c r="D1710" s="5">
        <f>VLOOKUP(B1710,SWH!$A$4:$C$19,3,FALSE)</f>
        <v>19592</v>
      </c>
      <c r="E1710" s="5">
        <f>'90.1 Data-SI'!E1710*Convert!$B$6/Convert!$B$5/$D1710</f>
        <v>0</v>
      </c>
      <c r="F1710" s="5">
        <f>'90.1 Data-SI'!F1710*Convert!$B$7/Convert!$B$5/$D1710</f>
        <v>41.585823578784996</v>
      </c>
      <c r="G1710" s="5">
        <f>'90.1 Data-SI'!G1710*Convert!$B$6/Convert!$B$5/$D1710</f>
        <v>33.787044882264873</v>
      </c>
      <c r="H1710" s="5">
        <f>'90.1 Data-SI'!H1710*Convert!$B$6/Convert!$B$5/$D1710</f>
        <v>36.259804313552017</v>
      </c>
      <c r="I1710" s="5">
        <f>'90.1 Data-SI'!I1710*Convert!$B$6/Convert!$B$5/$D1710</f>
        <v>3.0672634238464682</v>
      </c>
      <c r="J1710" s="5">
        <f>'90.1 Data-SI'!J1710*Convert!$B$6/Convert!$B$5/$D1710</f>
        <v>106.48940511433238</v>
      </c>
      <c r="K1710" s="5">
        <f>'90.1 Data-SI'!K1710*Convert!$B$7/Convert!$B$5/$D1710</f>
        <v>8.3678519577151693</v>
      </c>
      <c r="L1710" s="5">
        <f>'90.1 Data-SI'!L1710*Convert!$B$6/Convert!$B$5/$D1710</f>
        <v>1.3214692221314821</v>
      </c>
      <c r="M1710" s="5">
        <f>'90.1 Data-SI'!M1710*Convert!$B$6/Convert!$B$5/$D1710</f>
        <v>38.567323964429924</v>
      </c>
      <c r="N1710" s="5">
        <f>'90.1 Data-SI'!N1710*Convert!$B$6/Convert!$B$5/$D1710</f>
        <v>1.0879782280749513</v>
      </c>
      <c r="O1710" s="5">
        <f>'90.1 Data-SI'!O1710*Convert!$B$6/Convert!$B$5/$D1710</f>
        <v>3.4232024834399521E-2</v>
      </c>
      <c r="P1710" s="5">
        <f>'90.1 Data-SI'!P1710*Convert!$B$6/Convert!$B$5/$D1710</f>
        <v>1.0537462032405516</v>
      </c>
      <c r="Q1710" s="5">
        <f>'90.1 Data-SI'!Q1710*Convert!$B$6/Convert!$B$5/$D1710</f>
        <v>0</v>
      </c>
      <c r="R1710" s="5">
        <f>'90.1 Data-SI'!R1710*Convert!$B$6/Convert!$B$5/$D1710</f>
        <v>0</v>
      </c>
      <c r="S1710" s="5">
        <f>'90.1 Data-SI'!S1710*Convert!$B$6/Convert!$B$5/$D1710</f>
        <v>11.890079851186425</v>
      </c>
      <c r="T1710" s="5">
        <f>'90.1 Data-SI'!T1710*Convert!$B$6/Convert!$B$5/$D1710</f>
        <v>6.9333354600517216</v>
      </c>
      <c r="U1710" s="5">
        <f>'90.1 Data-SI'!U1710*Convert!$B$7/Convert!$B$5/$D1710</f>
        <v>9.1819523841930941</v>
      </c>
      <c r="V1710" s="5">
        <f>'90.1 Data-SI'!V1710*Convert!$B$6/Convert!$B$5/$D1710</f>
        <v>4.202388871875141</v>
      </c>
      <c r="W1710" s="5">
        <f>'90.1 Data-SI'!W1710*Convert!$B$6/Convert!$B$5/$D1710</f>
        <v>85.298194901121775</v>
      </c>
      <c r="X1710" s="5">
        <f>'90.1 Data-SI'!X1710*Convert!$B$7/Convert!$B$5/$D1710</f>
        <v>41.585823578784996</v>
      </c>
      <c r="Y1710" s="5">
        <f t="shared" si="54"/>
        <v>126.88401847990677</v>
      </c>
      <c r="Z1710" s="5">
        <f>'90.1 Data-SI'!Z1710*Convert!$B$6/Convert!$B$5/$D1710</f>
        <v>172.76941594641804</v>
      </c>
      <c r="AA1710" s="5">
        <f>'90.1 Data-SI'!AA1710*Convert!$B$6/Convert!$B$5/$D1710</f>
        <v>416.37595829930581</v>
      </c>
      <c r="AB1710" s="5">
        <f t="shared" si="55"/>
        <v>589.14537424572381</v>
      </c>
    </row>
    <row r="1711" spans="1:28" x14ac:dyDescent="0.25">
      <c r="A1711" s="95">
        <v>2019</v>
      </c>
      <c r="B1711" s="95" t="s">
        <v>57</v>
      </c>
      <c r="C1711" s="52" t="s">
        <v>8</v>
      </c>
      <c r="D1711" s="5">
        <f>VLOOKUP(B1711,SWH!$A$4:$C$19,3,FALSE)</f>
        <v>19592</v>
      </c>
      <c r="E1711" s="5">
        <f>'90.1 Data-SI'!E1711*Convert!$B$6/Convert!$B$5/$D1711</f>
        <v>0</v>
      </c>
      <c r="F1711" s="5">
        <f>'90.1 Data-SI'!F1711*Convert!$B$7/Convert!$B$5/$D1711</f>
        <v>73.151464883625977</v>
      </c>
      <c r="G1711" s="5">
        <f>'90.1 Data-SI'!G1711*Convert!$B$6/Convert!$B$5/$D1711</f>
        <v>16.172394486411687</v>
      </c>
      <c r="H1711" s="5">
        <f>'90.1 Data-SI'!H1711*Convert!$B$6/Convert!$B$5/$D1711</f>
        <v>39.732084807858087</v>
      </c>
      <c r="I1711" s="5">
        <f>'90.1 Data-SI'!I1711*Convert!$B$6/Convert!$B$5/$D1711</f>
        <v>3.1844579420171497</v>
      </c>
      <c r="J1711" s="5">
        <f>'90.1 Data-SI'!J1711*Convert!$B$6/Convert!$B$5/$D1711</f>
        <v>106.48940511433238</v>
      </c>
      <c r="K1711" s="5">
        <f>'90.1 Data-SI'!K1711*Convert!$B$7/Convert!$B$5/$D1711</f>
        <v>8.3678519577151693</v>
      </c>
      <c r="L1711" s="5">
        <f>'90.1 Data-SI'!L1711*Convert!$B$6/Convert!$B$5/$D1711</f>
        <v>1.3232653067011477</v>
      </c>
      <c r="M1711" s="5">
        <f>'90.1 Data-SI'!M1711*Convert!$B$6/Convert!$B$5/$D1711</f>
        <v>40.014070085295586</v>
      </c>
      <c r="N1711" s="5">
        <f>'90.1 Data-SI'!N1711*Convert!$B$6/Convert!$B$5/$D1711</f>
        <v>0.7170867644390001</v>
      </c>
      <c r="O1711" s="5">
        <f>'90.1 Data-SI'!O1711*Convert!$B$6/Convert!$B$5/$D1711</f>
        <v>3.4232024834399521E-2</v>
      </c>
      <c r="P1711" s="5">
        <f>'90.1 Data-SI'!P1711*Convert!$B$6/Convert!$B$5/$D1711</f>
        <v>0.68285473960460052</v>
      </c>
      <c r="Q1711" s="5">
        <f>'90.1 Data-SI'!Q1711*Convert!$B$6/Convert!$B$5/$D1711</f>
        <v>0</v>
      </c>
      <c r="R1711" s="5">
        <f>'90.1 Data-SI'!R1711*Convert!$B$6/Convert!$B$5/$D1711</f>
        <v>0</v>
      </c>
      <c r="S1711" s="5">
        <f>'90.1 Data-SI'!S1711*Convert!$B$6/Convert!$B$5/$D1711</f>
        <v>11.479225505875414</v>
      </c>
      <c r="T1711" s="5">
        <f>'90.1 Data-SI'!T1711*Convert!$B$6/Convert!$B$5/$D1711</f>
        <v>6.9337844811941372</v>
      </c>
      <c r="U1711" s="5">
        <f>'90.1 Data-SI'!U1711*Convert!$B$7/Convert!$B$5/$D1711</f>
        <v>9.785188966017877</v>
      </c>
      <c r="V1711" s="5">
        <f>'90.1 Data-SI'!V1711*Convert!$B$6/Convert!$B$5/$D1711</f>
        <v>4.1920613855995645</v>
      </c>
      <c r="W1711" s="5">
        <f>'90.1 Data-SI'!W1711*Convert!$B$6/Convert!$B$5/$D1711</f>
        <v>68.348544817187275</v>
      </c>
      <c r="X1711" s="5">
        <f>'90.1 Data-SI'!X1711*Convert!$B$7/Convert!$B$5/$D1711</f>
        <v>73.151464883625977</v>
      </c>
      <c r="Y1711" s="5">
        <f t="shared" si="54"/>
        <v>141.50000970081325</v>
      </c>
      <c r="Z1711" s="5">
        <f>'90.1 Data-SI'!Z1711*Convert!$B$6/Convert!$B$5/$D1711</f>
        <v>266.75403126559593</v>
      </c>
      <c r="AA1711" s="5">
        <f>'90.1 Data-SI'!AA1711*Convert!$B$6/Convert!$B$5/$D1711</f>
        <v>496.99186714532004</v>
      </c>
      <c r="AB1711" s="5">
        <f t="shared" si="55"/>
        <v>763.74589841091597</v>
      </c>
    </row>
    <row r="1712" spans="1:28" x14ac:dyDescent="0.25">
      <c r="A1712" s="95">
        <v>2004</v>
      </c>
      <c r="B1712" s="95" t="s">
        <v>1</v>
      </c>
      <c r="C1712" s="52" t="s">
        <v>10</v>
      </c>
      <c r="D1712" s="5">
        <f>VLOOKUP(B1712,SWH!$A$4:$C$19,3,FALSE)</f>
        <v>4835.13</v>
      </c>
      <c r="E1712" s="5">
        <f>'90.1 Data-SI'!E1712*Convert!$B$6/Convert!$B$5/$D1712</f>
        <v>0</v>
      </c>
      <c r="F1712" s="5">
        <f>'90.1 Data-SI'!F1712*Convert!$B$7/Convert!$B$5/$D1712</f>
        <v>3.4369959488622279</v>
      </c>
      <c r="G1712" s="5">
        <f>'90.1 Data-SI'!G1712*Convert!$B$6/Convert!$B$5/$D1712</f>
        <v>57.998244675484983</v>
      </c>
      <c r="H1712" s="5">
        <f>'90.1 Data-SI'!H1712*Convert!$B$6/Convert!$B$5/$D1712</f>
        <v>87.689663405580035</v>
      </c>
      <c r="I1712" s="5">
        <f>'90.1 Data-SI'!I1712*Convert!$B$6/Convert!$B$5/$D1712</f>
        <v>22.49735845319108</v>
      </c>
      <c r="J1712" s="5">
        <f>'90.1 Data-SI'!J1712*Convert!$B$6/Convert!$B$5/$D1712</f>
        <v>25.34114100574568</v>
      </c>
      <c r="K1712" s="5">
        <f>'90.1 Data-SI'!K1712*Convert!$B$7/Convert!$B$5/$D1712</f>
        <v>0</v>
      </c>
      <c r="L1712" s="5">
        <f>'90.1 Data-SI'!L1712*Convert!$B$6/Convert!$B$5/$D1712</f>
        <v>0</v>
      </c>
      <c r="M1712" s="5">
        <f>'90.1 Data-SI'!M1712*Convert!$B$6/Convert!$B$5/$D1712</f>
        <v>30.244528068531761</v>
      </c>
      <c r="N1712" s="5">
        <f>'90.1 Data-SI'!N1712*Convert!$B$6/Convert!$B$5/$D1712</f>
        <v>0</v>
      </c>
      <c r="O1712" s="5">
        <f>'90.1 Data-SI'!O1712*Convert!$B$6/Convert!$B$5/$D1712</f>
        <v>0</v>
      </c>
      <c r="P1712" s="5">
        <f>'90.1 Data-SI'!P1712*Convert!$B$6/Convert!$B$5/$D1712</f>
        <v>0</v>
      </c>
      <c r="Q1712" s="5">
        <f>'90.1 Data-SI'!Q1712*Convert!$B$6/Convert!$B$5/$D1712</f>
        <v>0</v>
      </c>
      <c r="R1712" s="5">
        <f>'90.1 Data-SI'!R1712*Convert!$B$6/Convert!$B$5/$D1712</f>
        <v>0</v>
      </c>
      <c r="S1712" s="5">
        <f>'90.1 Data-SI'!S1712*Convert!$B$6/Convert!$B$5/$D1712</f>
        <v>0</v>
      </c>
      <c r="T1712" s="5">
        <f>'90.1 Data-SI'!T1712*Convert!$B$6/Convert!$B$5/$D1712</f>
        <v>4.1537783541152624</v>
      </c>
      <c r="U1712" s="5">
        <f>'90.1 Data-SI'!U1712*Convert!$B$7/Convert!$B$5/$D1712</f>
        <v>0</v>
      </c>
      <c r="V1712" s="5">
        <f>'90.1 Data-SI'!V1712*Convert!$B$6/Convert!$B$5/$D1712</f>
        <v>0</v>
      </c>
      <c r="W1712" s="5">
        <f>'90.1 Data-SI'!W1712*Convert!$B$6/Convert!$B$5/$D1712</f>
        <v>88.242772744016762</v>
      </c>
      <c r="X1712" s="5">
        <f>'90.1 Data-SI'!X1712*Convert!$B$7/Convert!$B$5/$D1712</f>
        <v>3.4369959488622279</v>
      </c>
      <c r="Y1712" s="5">
        <f t="shared" si="54"/>
        <v>91.679768692878994</v>
      </c>
      <c r="Z1712" s="5">
        <f>'90.1 Data-SI'!Z1712*Convert!$B$6/Convert!$B$5/$D1712</f>
        <v>10.041481706685124</v>
      </c>
      <c r="AA1712" s="5">
        <f>'90.1 Data-SI'!AA1712*Convert!$B$6/Convert!$B$5/$D1712</f>
        <v>237.96619566933396</v>
      </c>
      <c r="AB1712" s="5">
        <f t="shared" si="55"/>
        <v>248.00767737601907</v>
      </c>
    </row>
    <row r="1713" spans="1:28" x14ac:dyDescent="0.25">
      <c r="A1713" s="95">
        <v>2004</v>
      </c>
      <c r="B1713" s="95" t="s">
        <v>1</v>
      </c>
      <c r="C1713" s="52" t="s">
        <v>6</v>
      </c>
      <c r="D1713" s="5">
        <f>VLOOKUP(B1713,SWH!$A$4:$C$19,3,FALSE)</f>
        <v>4835.13</v>
      </c>
      <c r="E1713" s="5">
        <f>'90.1 Data-SI'!E1713*Convert!$B$6/Convert!$B$5/$D1713</f>
        <v>0</v>
      </c>
      <c r="F1713" s="5">
        <f>'90.1 Data-SI'!F1713*Convert!$B$7/Convert!$B$5/$D1713</f>
        <v>4.4190837566817116</v>
      </c>
      <c r="G1713" s="5">
        <f>'90.1 Data-SI'!G1713*Convert!$B$6/Convert!$B$5/$D1713</f>
        <v>56.40805532747941</v>
      </c>
      <c r="H1713" s="5">
        <f>'90.1 Data-SI'!H1713*Convert!$B$6/Convert!$B$5/$D1713</f>
        <v>87.689663405580035</v>
      </c>
      <c r="I1713" s="5">
        <f>'90.1 Data-SI'!I1713*Convert!$B$6/Convert!$B$5/$D1713</f>
        <v>22.500997330417636</v>
      </c>
      <c r="J1713" s="5">
        <f>'90.1 Data-SI'!J1713*Convert!$B$6/Convert!$B$5/$D1713</f>
        <v>25.34114100574568</v>
      </c>
      <c r="K1713" s="5">
        <f>'90.1 Data-SI'!K1713*Convert!$B$7/Convert!$B$5/$D1713</f>
        <v>0</v>
      </c>
      <c r="L1713" s="5">
        <f>'90.1 Data-SI'!L1713*Convert!$B$6/Convert!$B$5/$D1713</f>
        <v>0</v>
      </c>
      <c r="M1713" s="5">
        <f>'90.1 Data-SI'!M1713*Convert!$B$6/Convert!$B$5/$D1713</f>
        <v>35.77926033012556</v>
      </c>
      <c r="N1713" s="5">
        <f>'90.1 Data-SI'!N1713*Convert!$B$6/Convert!$B$5/$D1713</f>
        <v>0</v>
      </c>
      <c r="O1713" s="5">
        <f>'90.1 Data-SI'!O1713*Convert!$B$6/Convert!$B$5/$D1713</f>
        <v>0</v>
      </c>
      <c r="P1713" s="5">
        <f>'90.1 Data-SI'!P1713*Convert!$B$6/Convert!$B$5/$D1713</f>
        <v>0</v>
      </c>
      <c r="Q1713" s="5">
        <f>'90.1 Data-SI'!Q1713*Convert!$B$6/Convert!$B$5/$D1713</f>
        <v>0</v>
      </c>
      <c r="R1713" s="5">
        <f>'90.1 Data-SI'!R1713*Convert!$B$6/Convert!$B$5/$D1713</f>
        <v>0</v>
      </c>
      <c r="S1713" s="5">
        <f>'90.1 Data-SI'!S1713*Convert!$B$6/Convert!$B$5/$D1713</f>
        <v>0</v>
      </c>
      <c r="T1713" s="5">
        <f>'90.1 Data-SI'!T1713*Convert!$B$6/Convert!$B$5/$D1713</f>
        <v>4.1337645293691976</v>
      </c>
      <c r="U1713" s="5">
        <f>'90.1 Data-SI'!U1713*Convert!$B$7/Convert!$B$5/$D1713</f>
        <v>0</v>
      </c>
      <c r="V1713" s="5">
        <f>'90.1 Data-SI'!V1713*Convert!$B$6/Convert!$B$5/$D1713</f>
        <v>0</v>
      </c>
      <c r="W1713" s="5">
        <f>'90.1 Data-SI'!W1713*Convert!$B$6/Convert!$B$5/$D1713</f>
        <v>92.187315657604955</v>
      </c>
      <c r="X1713" s="5">
        <f>'90.1 Data-SI'!X1713*Convert!$B$7/Convert!$B$5/$D1713</f>
        <v>4.4190837566817116</v>
      </c>
      <c r="Y1713" s="5">
        <f t="shared" si="54"/>
        <v>96.60639941428667</v>
      </c>
      <c r="Z1713" s="5">
        <f>'90.1 Data-SI'!Z1713*Convert!$B$6/Convert!$B$5/$D1713</f>
        <v>12.910736399825627</v>
      </c>
      <c r="AA1713" s="5">
        <f>'90.1 Data-SI'!AA1713*Convert!$B$6/Convert!$B$5/$D1713</f>
        <v>244.76361832854315</v>
      </c>
      <c r="AB1713" s="5">
        <f t="shared" si="55"/>
        <v>257.67435472836877</v>
      </c>
    </row>
    <row r="1714" spans="1:28" x14ac:dyDescent="0.25">
      <c r="A1714" s="95">
        <v>2004</v>
      </c>
      <c r="B1714" s="95" t="s">
        <v>1</v>
      </c>
      <c r="C1714" s="52" t="s">
        <v>11</v>
      </c>
      <c r="D1714" s="5">
        <f>VLOOKUP(B1714,SWH!$A$4:$C$19,3,FALSE)</f>
        <v>4835.13</v>
      </c>
      <c r="E1714" s="5">
        <f>'90.1 Data-SI'!E1714*Convert!$B$6/Convert!$B$5/$D1714</f>
        <v>0</v>
      </c>
      <c r="F1714" s="5">
        <f>'90.1 Data-SI'!F1714*Convert!$B$7/Convert!$B$5/$D1714</f>
        <v>3.4369959488622279</v>
      </c>
      <c r="G1714" s="5">
        <f>'90.1 Data-SI'!G1714*Convert!$B$6/Convert!$B$5/$D1714</f>
        <v>36.144967491394574</v>
      </c>
      <c r="H1714" s="5">
        <f>'90.1 Data-SI'!H1714*Convert!$B$6/Convert!$B$5/$D1714</f>
        <v>87.689663405580035</v>
      </c>
      <c r="I1714" s="5">
        <f>'90.1 Data-SI'!I1714*Convert!$B$6/Convert!$B$5/$D1714</f>
        <v>22.504636207644189</v>
      </c>
      <c r="J1714" s="5">
        <f>'90.1 Data-SI'!J1714*Convert!$B$6/Convert!$B$5/$D1714</f>
        <v>25.34114100574568</v>
      </c>
      <c r="K1714" s="5">
        <f>'90.1 Data-SI'!K1714*Convert!$B$7/Convert!$B$5/$D1714</f>
        <v>0</v>
      </c>
      <c r="L1714" s="5">
        <f>'90.1 Data-SI'!L1714*Convert!$B$6/Convert!$B$5/$D1714</f>
        <v>0</v>
      </c>
      <c r="M1714" s="5">
        <f>'90.1 Data-SI'!M1714*Convert!$B$6/Convert!$B$5/$D1714</f>
        <v>24.73162907029732</v>
      </c>
      <c r="N1714" s="5">
        <f>'90.1 Data-SI'!N1714*Convert!$B$6/Convert!$B$5/$D1714</f>
        <v>0</v>
      </c>
      <c r="O1714" s="5">
        <f>'90.1 Data-SI'!O1714*Convert!$B$6/Convert!$B$5/$D1714</f>
        <v>0</v>
      </c>
      <c r="P1714" s="5">
        <f>'90.1 Data-SI'!P1714*Convert!$B$6/Convert!$B$5/$D1714</f>
        <v>0</v>
      </c>
      <c r="Q1714" s="5">
        <f>'90.1 Data-SI'!Q1714*Convert!$B$6/Convert!$B$5/$D1714</f>
        <v>0</v>
      </c>
      <c r="R1714" s="5">
        <f>'90.1 Data-SI'!R1714*Convert!$B$6/Convert!$B$5/$D1714</f>
        <v>0</v>
      </c>
      <c r="S1714" s="5">
        <f>'90.1 Data-SI'!S1714*Convert!$B$6/Convert!$B$5/$D1714</f>
        <v>0</v>
      </c>
      <c r="T1714" s="5">
        <f>'90.1 Data-SI'!T1714*Convert!$B$6/Convert!$B$5/$D1714</f>
        <v>4.2593057936854279</v>
      </c>
      <c r="U1714" s="5">
        <f>'90.1 Data-SI'!U1714*Convert!$B$7/Convert!$B$5/$D1714</f>
        <v>0</v>
      </c>
      <c r="V1714" s="5">
        <f>'90.1 Data-SI'!V1714*Convert!$B$6/Convert!$B$5/$D1714</f>
        <v>0</v>
      </c>
      <c r="W1714" s="5">
        <f>'90.1 Data-SI'!W1714*Convert!$B$6/Convert!$B$5/$D1714</f>
        <v>60.876596561691898</v>
      </c>
      <c r="X1714" s="5">
        <f>'90.1 Data-SI'!X1714*Convert!$B$7/Convert!$B$5/$D1714</f>
        <v>3.4369959488622279</v>
      </c>
      <c r="Y1714" s="5">
        <f t="shared" si="54"/>
        <v>64.31359251055413</v>
      </c>
      <c r="Z1714" s="5">
        <f>'90.1 Data-SI'!Z1714*Convert!$B$6/Convert!$B$5/$D1714</f>
        <v>10.041481706685124</v>
      </c>
      <c r="AA1714" s="5">
        <f>'90.1 Data-SI'!AA1714*Convert!$B$6/Convert!$B$5/$D1714</f>
        <v>210.71282468103237</v>
      </c>
      <c r="AB1714" s="5">
        <f t="shared" si="55"/>
        <v>220.75430638771749</v>
      </c>
    </row>
    <row r="1715" spans="1:28" x14ac:dyDescent="0.25">
      <c r="A1715" s="95">
        <v>2004</v>
      </c>
      <c r="B1715" s="95" t="s">
        <v>1</v>
      </c>
      <c r="C1715" s="52" t="s">
        <v>13</v>
      </c>
      <c r="D1715" s="5">
        <f>VLOOKUP(B1715,SWH!$A$4:$C$19,3,FALSE)</f>
        <v>4835.13</v>
      </c>
      <c r="E1715" s="5">
        <f>'90.1 Data-SI'!E1715*Convert!$B$6/Convert!$B$5/$D1715</f>
        <v>0</v>
      </c>
      <c r="F1715" s="5">
        <f>'90.1 Data-SI'!F1715*Convert!$B$7/Convert!$B$5/$D1715</f>
        <v>4.7254802065531036</v>
      </c>
      <c r="G1715" s="5">
        <f>'90.1 Data-SI'!G1715*Convert!$B$6/Convert!$B$5/$D1715</f>
        <v>42.027212528124601</v>
      </c>
      <c r="H1715" s="5">
        <f>'90.1 Data-SI'!H1715*Convert!$B$6/Convert!$B$5/$D1715</f>
        <v>87.689663405580035</v>
      </c>
      <c r="I1715" s="5">
        <f>'90.1 Data-SI'!I1715*Convert!$B$6/Convert!$B$5/$D1715</f>
        <v>22.475525189831732</v>
      </c>
      <c r="J1715" s="5">
        <f>'90.1 Data-SI'!J1715*Convert!$B$6/Convert!$B$5/$D1715</f>
        <v>25.34114100574568</v>
      </c>
      <c r="K1715" s="5">
        <f>'90.1 Data-SI'!K1715*Convert!$B$7/Convert!$B$5/$D1715</f>
        <v>0</v>
      </c>
      <c r="L1715" s="5">
        <f>'90.1 Data-SI'!L1715*Convert!$B$6/Convert!$B$5/$D1715</f>
        <v>0</v>
      </c>
      <c r="M1715" s="5">
        <f>'90.1 Data-SI'!M1715*Convert!$B$6/Convert!$B$5/$D1715</f>
        <v>31.827439662084227</v>
      </c>
      <c r="N1715" s="5">
        <f>'90.1 Data-SI'!N1715*Convert!$B$6/Convert!$B$5/$D1715</f>
        <v>0</v>
      </c>
      <c r="O1715" s="5">
        <f>'90.1 Data-SI'!O1715*Convert!$B$6/Convert!$B$5/$D1715</f>
        <v>0</v>
      </c>
      <c r="P1715" s="5">
        <f>'90.1 Data-SI'!P1715*Convert!$B$6/Convert!$B$5/$D1715</f>
        <v>0</v>
      </c>
      <c r="Q1715" s="5">
        <f>'90.1 Data-SI'!Q1715*Convert!$B$6/Convert!$B$5/$D1715</f>
        <v>0</v>
      </c>
      <c r="R1715" s="5">
        <f>'90.1 Data-SI'!R1715*Convert!$B$6/Convert!$B$5/$D1715</f>
        <v>0</v>
      </c>
      <c r="S1715" s="5">
        <f>'90.1 Data-SI'!S1715*Convert!$B$6/Convert!$B$5/$D1715</f>
        <v>0</v>
      </c>
      <c r="T1715" s="5">
        <f>'90.1 Data-SI'!T1715*Convert!$B$6/Convert!$B$5/$D1715</f>
        <v>4.253847477845591</v>
      </c>
      <c r="U1715" s="5">
        <f>'90.1 Data-SI'!U1715*Convert!$B$7/Convert!$B$5/$D1715</f>
        <v>0</v>
      </c>
      <c r="V1715" s="5">
        <f>'90.1 Data-SI'!V1715*Convert!$B$6/Convert!$B$5/$D1715</f>
        <v>0</v>
      </c>
      <c r="W1715" s="5">
        <f>'90.1 Data-SI'!W1715*Convert!$B$6/Convert!$B$5/$D1715</f>
        <v>73.854652190208839</v>
      </c>
      <c r="X1715" s="5">
        <f>'90.1 Data-SI'!X1715*Convert!$B$7/Convert!$B$5/$D1715</f>
        <v>4.7254802065531036</v>
      </c>
      <c r="Y1715" s="5">
        <f t="shared" si="54"/>
        <v>78.58013239676194</v>
      </c>
      <c r="Z1715" s="5">
        <f>'90.1 Data-SI'!Z1715*Convert!$B$6/Convert!$B$5/$D1715</f>
        <v>13.805900197558744</v>
      </c>
      <c r="AA1715" s="5">
        <f>'90.1 Data-SI'!AA1715*Convert!$B$6/Convert!$B$5/$D1715</f>
        <v>227.42072946677058</v>
      </c>
      <c r="AB1715" s="5">
        <f t="shared" si="55"/>
        <v>241.22662966432932</v>
      </c>
    </row>
    <row r="1716" spans="1:28" x14ac:dyDescent="0.25">
      <c r="A1716" s="95">
        <v>2004</v>
      </c>
      <c r="B1716" s="95" t="s">
        <v>1</v>
      </c>
      <c r="C1716" s="52" t="s">
        <v>19</v>
      </c>
      <c r="D1716" s="5">
        <f>VLOOKUP(B1716,SWH!$A$4:$C$19,3,FALSE)</f>
        <v>4835.13</v>
      </c>
      <c r="E1716" s="5">
        <f>'90.1 Data-SI'!E1716*Convert!$B$6/Convert!$B$5/$D1716</f>
        <v>0</v>
      </c>
      <c r="F1716" s="5">
        <f>'90.1 Data-SI'!F1716*Convert!$B$7/Convert!$B$5/$D1716</f>
        <v>6.0955456328072994</v>
      </c>
      <c r="G1716" s="5">
        <f>'90.1 Data-SI'!G1716*Convert!$B$6/Convert!$B$5/$D1716</f>
        <v>22.775732561022721</v>
      </c>
      <c r="H1716" s="5">
        <f>'90.1 Data-SI'!H1716*Convert!$B$6/Convert!$B$5/$D1716</f>
        <v>87.689663405580035</v>
      </c>
      <c r="I1716" s="5">
        <f>'90.1 Data-SI'!I1716*Convert!$B$6/Convert!$B$5/$D1716</f>
        <v>22.468247435378615</v>
      </c>
      <c r="J1716" s="5">
        <f>'90.1 Data-SI'!J1716*Convert!$B$6/Convert!$B$5/$D1716</f>
        <v>25.34114100574568</v>
      </c>
      <c r="K1716" s="5">
        <f>'90.1 Data-SI'!K1716*Convert!$B$7/Convert!$B$5/$D1716</f>
        <v>0</v>
      </c>
      <c r="L1716" s="5">
        <f>'90.1 Data-SI'!L1716*Convert!$B$6/Convert!$B$5/$D1716</f>
        <v>0</v>
      </c>
      <c r="M1716" s="5">
        <f>'90.1 Data-SI'!M1716*Convert!$B$6/Convert!$B$5/$D1716</f>
        <v>13.445651352129564</v>
      </c>
      <c r="N1716" s="5">
        <f>'90.1 Data-SI'!N1716*Convert!$B$6/Convert!$B$5/$D1716</f>
        <v>0</v>
      </c>
      <c r="O1716" s="5">
        <f>'90.1 Data-SI'!O1716*Convert!$B$6/Convert!$B$5/$D1716</f>
        <v>0</v>
      </c>
      <c r="P1716" s="5">
        <f>'90.1 Data-SI'!P1716*Convert!$B$6/Convert!$B$5/$D1716</f>
        <v>0</v>
      </c>
      <c r="Q1716" s="5">
        <f>'90.1 Data-SI'!Q1716*Convert!$B$6/Convert!$B$5/$D1716</f>
        <v>0</v>
      </c>
      <c r="R1716" s="5">
        <f>'90.1 Data-SI'!R1716*Convert!$B$6/Convert!$B$5/$D1716</f>
        <v>0</v>
      </c>
      <c r="S1716" s="5">
        <f>'90.1 Data-SI'!S1716*Convert!$B$6/Convert!$B$5/$D1716</f>
        <v>0</v>
      </c>
      <c r="T1716" s="5">
        <f>'90.1 Data-SI'!T1716*Convert!$B$6/Convert!$B$5/$D1716</f>
        <v>4.3848470580016583</v>
      </c>
      <c r="U1716" s="5">
        <f>'90.1 Data-SI'!U1716*Convert!$B$7/Convert!$B$5/$D1716</f>
        <v>0</v>
      </c>
      <c r="V1716" s="5">
        <f>'90.1 Data-SI'!V1716*Convert!$B$6/Convert!$B$5/$D1716</f>
        <v>0</v>
      </c>
      <c r="W1716" s="5">
        <f>'90.1 Data-SI'!W1716*Convert!$B$6/Convert!$B$5/$D1716</f>
        <v>36.22138391315228</v>
      </c>
      <c r="X1716" s="5">
        <f>'90.1 Data-SI'!X1716*Convert!$B$7/Convert!$B$5/$D1716</f>
        <v>6.0955456328072994</v>
      </c>
      <c r="Y1716" s="5">
        <f t="shared" si="54"/>
        <v>42.316929545959582</v>
      </c>
      <c r="Z1716" s="5">
        <f>'90.1 Data-SI'!Z1716*Convert!$B$6/Convert!$B$5/$D1716</f>
        <v>17.808665146771876</v>
      </c>
      <c r="AA1716" s="5">
        <f>'90.1 Data-SI'!AA1716*Convert!$B$6/Convert!$B$5/$D1716</f>
        <v>193.91394796463013</v>
      </c>
      <c r="AB1716" s="5">
        <f t="shared" si="55"/>
        <v>211.72261311140201</v>
      </c>
    </row>
    <row r="1717" spans="1:28" x14ac:dyDescent="0.25">
      <c r="A1717" s="95">
        <v>2004</v>
      </c>
      <c r="B1717" s="95" t="s">
        <v>1</v>
      </c>
      <c r="C1717" s="52" t="s">
        <v>20</v>
      </c>
      <c r="D1717" s="5">
        <f>VLOOKUP(B1717,SWH!$A$4:$C$19,3,FALSE)</f>
        <v>4835.13</v>
      </c>
      <c r="E1717" s="5">
        <f>'90.1 Data-SI'!E1717*Convert!$B$6/Convert!$B$5/$D1717</f>
        <v>0</v>
      </c>
      <c r="F1717" s="5">
        <f>'90.1 Data-SI'!F1717*Convert!$B$7/Convert!$B$5/$D1717</f>
        <v>3.7259552023994758</v>
      </c>
      <c r="G1717" s="5">
        <f>'90.1 Data-SI'!G1717*Convert!$B$6/Convert!$B$5/$D1717</f>
        <v>23.103231511412883</v>
      </c>
      <c r="H1717" s="5">
        <f>'90.1 Data-SI'!H1717*Convert!$B$6/Convert!$B$5/$D1717</f>
        <v>87.689663405580035</v>
      </c>
      <c r="I1717" s="5">
        <f>'90.1 Data-SI'!I1717*Convert!$B$6/Convert!$B$5/$D1717</f>
        <v>22.484622382898127</v>
      </c>
      <c r="J1717" s="5">
        <f>'90.1 Data-SI'!J1717*Convert!$B$6/Convert!$B$5/$D1717</f>
        <v>25.34114100574568</v>
      </c>
      <c r="K1717" s="5">
        <f>'90.1 Data-SI'!K1717*Convert!$B$7/Convert!$B$5/$D1717</f>
        <v>0</v>
      </c>
      <c r="L1717" s="5">
        <f>'90.1 Data-SI'!L1717*Convert!$B$6/Convert!$B$5/$D1717</f>
        <v>0</v>
      </c>
      <c r="M1717" s="5">
        <f>'90.1 Data-SI'!M1717*Convert!$B$6/Convert!$B$5/$D1717</f>
        <v>25.686834342268632</v>
      </c>
      <c r="N1717" s="5">
        <f>'90.1 Data-SI'!N1717*Convert!$B$6/Convert!$B$5/$D1717</f>
        <v>0</v>
      </c>
      <c r="O1717" s="5">
        <f>'90.1 Data-SI'!O1717*Convert!$B$6/Convert!$B$5/$D1717</f>
        <v>0</v>
      </c>
      <c r="P1717" s="5">
        <f>'90.1 Data-SI'!P1717*Convert!$B$6/Convert!$B$5/$D1717</f>
        <v>0</v>
      </c>
      <c r="Q1717" s="5">
        <f>'90.1 Data-SI'!Q1717*Convert!$B$6/Convert!$B$5/$D1717</f>
        <v>0</v>
      </c>
      <c r="R1717" s="5">
        <f>'90.1 Data-SI'!R1717*Convert!$B$6/Convert!$B$5/$D1717</f>
        <v>0</v>
      </c>
      <c r="S1717" s="5">
        <f>'90.1 Data-SI'!S1717*Convert!$B$6/Convert!$B$5/$D1717</f>
        <v>0</v>
      </c>
      <c r="T1717" s="5">
        <f>'90.1 Data-SI'!T1717*Convert!$B$6/Convert!$B$5/$D1717</f>
        <v>4.3866664966149367</v>
      </c>
      <c r="U1717" s="5">
        <f>'90.1 Data-SI'!U1717*Convert!$B$7/Convert!$B$5/$D1717</f>
        <v>0</v>
      </c>
      <c r="V1717" s="5">
        <f>'90.1 Data-SI'!V1717*Convert!$B$6/Convert!$B$5/$D1717</f>
        <v>0</v>
      </c>
      <c r="W1717" s="5">
        <f>'90.1 Data-SI'!W1717*Convert!$B$6/Convert!$B$5/$D1717</f>
        <v>48.790065853681519</v>
      </c>
      <c r="X1717" s="5">
        <f>'90.1 Data-SI'!X1717*Convert!$B$7/Convert!$B$5/$D1717</f>
        <v>3.7259552023994758</v>
      </c>
      <c r="Y1717" s="5">
        <f t="shared" si="54"/>
        <v>52.516021056080994</v>
      </c>
      <c r="Z1717" s="5">
        <f>'90.1 Data-SI'!Z1717*Convert!$B$6/Convert!$B$5/$D1717</f>
        <v>10.885701223246439</v>
      </c>
      <c r="AA1717" s="5">
        <f>'90.1 Data-SI'!AA1717*Convert!$B$6/Convert!$B$5/$D1717</f>
        <v>199.5778603677667</v>
      </c>
      <c r="AB1717" s="5">
        <f t="shared" si="55"/>
        <v>210.46356159101313</v>
      </c>
    </row>
    <row r="1718" spans="1:28" x14ac:dyDescent="0.25">
      <c r="A1718" s="95">
        <v>2004</v>
      </c>
      <c r="B1718" s="95" t="s">
        <v>1</v>
      </c>
      <c r="C1718" s="52" t="s">
        <v>3</v>
      </c>
      <c r="D1718" s="5">
        <f>VLOOKUP(B1718,SWH!$A$4:$C$19,3,FALSE)</f>
        <v>4835.13</v>
      </c>
      <c r="E1718" s="5">
        <f>'90.1 Data-SI'!E1718*Convert!$B$6/Convert!$B$5/$D1718</f>
        <v>0</v>
      </c>
      <c r="F1718" s="5">
        <f>'90.1 Data-SI'!F1718*Convert!$B$7/Convert!$B$5/$D1718</f>
        <v>21.429068780639476</v>
      </c>
      <c r="G1718" s="5">
        <f>'90.1 Data-SI'!G1718*Convert!$B$6/Convert!$B$5/$D1718</f>
        <v>12.226627481232837</v>
      </c>
      <c r="H1718" s="5">
        <f>'90.1 Data-SI'!H1718*Convert!$B$6/Convert!$B$5/$D1718</f>
        <v>87.689663405580035</v>
      </c>
      <c r="I1718" s="5">
        <f>'90.1 Data-SI'!I1718*Convert!$B$6/Convert!$B$5/$D1718</f>
        <v>22.479164067058292</v>
      </c>
      <c r="J1718" s="5">
        <f>'90.1 Data-SI'!J1718*Convert!$B$6/Convert!$B$5/$D1718</f>
        <v>25.34114100574568</v>
      </c>
      <c r="K1718" s="5">
        <f>'90.1 Data-SI'!K1718*Convert!$B$7/Convert!$B$5/$D1718</f>
        <v>0</v>
      </c>
      <c r="L1718" s="5">
        <f>'90.1 Data-SI'!L1718*Convert!$B$6/Convert!$B$5/$D1718</f>
        <v>0</v>
      </c>
      <c r="M1718" s="5">
        <f>'90.1 Data-SI'!M1718*Convert!$B$6/Convert!$B$5/$D1718</f>
        <v>12.292127271310871</v>
      </c>
      <c r="N1718" s="5">
        <f>'90.1 Data-SI'!N1718*Convert!$B$6/Convert!$B$5/$D1718</f>
        <v>0</v>
      </c>
      <c r="O1718" s="5">
        <f>'90.1 Data-SI'!O1718*Convert!$B$6/Convert!$B$5/$D1718</f>
        <v>0</v>
      </c>
      <c r="P1718" s="5">
        <f>'90.1 Data-SI'!P1718*Convert!$B$6/Convert!$B$5/$D1718</f>
        <v>0</v>
      </c>
      <c r="Q1718" s="5">
        <f>'90.1 Data-SI'!Q1718*Convert!$B$6/Convert!$B$5/$D1718</f>
        <v>0</v>
      </c>
      <c r="R1718" s="5">
        <f>'90.1 Data-SI'!R1718*Convert!$B$6/Convert!$B$5/$D1718</f>
        <v>0</v>
      </c>
      <c r="S1718" s="5">
        <f>'90.1 Data-SI'!S1718*Convert!$B$6/Convert!$B$5/$D1718</f>
        <v>0</v>
      </c>
      <c r="T1718" s="5">
        <f>'90.1 Data-SI'!T1718*Convert!$B$6/Convert!$B$5/$D1718</f>
        <v>4.6049991302083795</v>
      </c>
      <c r="U1718" s="5">
        <f>'90.1 Data-SI'!U1718*Convert!$B$7/Convert!$B$5/$D1718</f>
        <v>0</v>
      </c>
      <c r="V1718" s="5">
        <f>'90.1 Data-SI'!V1718*Convert!$B$6/Convert!$B$5/$D1718</f>
        <v>0</v>
      </c>
      <c r="W1718" s="5">
        <f>'90.1 Data-SI'!W1718*Convert!$B$6/Convert!$B$5/$D1718</f>
        <v>24.518754752543707</v>
      </c>
      <c r="X1718" s="5">
        <f>'90.1 Data-SI'!X1718*Convert!$B$7/Convert!$B$5/$D1718</f>
        <v>21.429068780639476</v>
      </c>
      <c r="Y1718" s="5">
        <f t="shared" si="54"/>
        <v>45.947823533183183</v>
      </c>
      <c r="Z1718" s="5">
        <f>'90.1 Data-SI'!Z1718*Convert!$B$6/Convert!$B$5/$D1718</f>
        <v>62.606882682919938</v>
      </c>
      <c r="AA1718" s="5">
        <f>'90.1 Data-SI'!AA1718*Convert!$B$6/Convert!$B$5/$D1718</f>
        <v>227.24060504405603</v>
      </c>
      <c r="AB1718" s="5">
        <f t="shared" si="55"/>
        <v>289.84748772697594</v>
      </c>
    </row>
    <row r="1719" spans="1:28" x14ac:dyDescent="0.25">
      <c r="A1719" s="95">
        <v>2004</v>
      </c>
      <c r="B1719" s="95" t="s">
        <v>1</v>
      </c>
      <c r="C1719" s="52" t="s">
        <v>7</v>
      </c>
      <c r="D1719" s="5">
        <f>VLOOKUP(B1719,SWH!$A$4:$C$19,3,FALSE)</f>
        <v>4835.13</v>
      </c>
      <c r="E1719" s="5">
        <f>'90.1 Data-SI'!E1719*Convert!$B$6/Convert!$B$5/$D1719</f>
        <v>0</v>
      </c>
      <c r="F1719" s="5">
        <f>'90.1 Data-SI'!F1719*Convert!$B$7/Convert!$B$5/$D1719</f>
        <v>6.8515726452948416</v>
      </c>
      <c r="G1719" s="5">
        <f>'90.1 Data-SI'!G1719*Convert!$B$6/Convert!$B$5/$D1719</f>
        <v>13.159999489844809</v>
      </c>
      <c r="H1719" s="5">
        <f>'90.1 Data-SI'!H1719*Convert!$B$6/Convert!$B$5/$D1719</f>
        <v>87.689663405580035</v>
      </c>
      <c r="I1719" s="5">
        <f>'90.1 Data-SI'!I1719*Convert!$B$6/Convert!$B$5/$D1719</f>
        <v>22.479164067058292</v>
      </c>
      <c r="J1719" s="5">
        <f>'90.1 Data-SI'!J1719*Convert!$B$6/Convert!$B$5/$D1719</f>
        <v>25.34114100574568</v>
      </c>
      <c r="K1719" s="5">
        <f>'90.1 Data-SI'!K1719*Convert!$B$7/Convert!$B$5/$D1719</f>
        <v>0</v>
      </c>
      <c r="L1719" s="5">
        <f>'90.1 Data-SI'!L1719*Convert!$B$6/Convert!$B$5/$D1719</f>
        <v>0</v>
      </c>
      <c r="M1719" s="5">
        <f>'90.1 Data-SI'!M1719*Convert!$B$6/Convert!$B$5/$D1719</f>
        <v>14.790216487342519</v>
      </c>
      <c r="N1719" s="5">
        <f>'90.1 Data-SI'!N1719*Convert!$B$6/Convert!$B$5/$D1719</f>
        <v>0</v>
      </c>
      <c r="O1719" s="5">
        <f>'90.1 Data-SI'!O1719*Convert!$B$6/Convert!$B$5/$D1719</f>
        <v>0</v>
      </c>
      <c r="P1719" s="5">
        <f>'90.1 Data-SI'!P1719*Convert!$B$6/Convert!$B$5/$D1719</f>
        <v>0</v>
      </c>
      <c r="Q1719" s="5">
        <f>'90.1 Data-SI'!Q1719*Convert!$B$6/Convert!$B$5/$D1719</f>
        <v>0</v>
      </c>
      <c r="R1719" s="5">
        <f>'90.1 Data-SI'!R1719*Convert!$B$6/Convert!$B$5/$D1719</f>
        <v>0</v>
      </c>
      <c r="S1719" s="5">
        <f>'90.1 Data-SI'!S1719*Convert!$B$6/Convert!$B$5/$D1719</f>
        <v>0</v>
      </c>
      <c r="T1719" s="5">
        <f>'90.1 Data-SI'!T1719*Convert!$B$6/Convert!$B$5/$D1719</f>
        <v>4.5413187787436256</v>
      </c>
      <c r="U1719" s="5">
        <f>'90.1 Data-SI'!U1719*Convert!$B$7/Convert!$B$5/$D1719</f>
        <v>0</v>
      </c>
      <c r="V1719" s="5">
        <f>'90.1 Data-SI'!V1719*Convert!$B$6/Convert!$B$5/$D1719</f>
        <v>0</v>
      </c>
      <c r="W1719" s="5">
        <f>'90.1 Data-SI'!W1719*Convert!$B$6/Convert!$B$5/$D1719</f>
        <v>27.95021597718733</v>
      </c>
      <c r="X1719" s="5">
        <f>'90.1 Data-SI'!X1719*Convert!$B$7/Convert!$B$5/$D1719</f>
        <v>6.8515726452948416</v>
      </c>
      <c r="Y1719" s="5">
        <f t="shared" si="54"/>
        <v>34.801788622482171</v>
      </c>
      <c r="Z1719" s="5">
        <f>'90.1 Data-SI'!Z1719*Convert!$B$6/Convert!$B$5/$D1719</f>
        <v>20.017463623292215</v>
      </c>
      <c r="AA1719" s="5">
        <f>'90.1 Data-SI'!AA1719*Convert!$B$6/Convert!$B$5/$D1719</f>
        <v>188.01896685760718</v>
      </c>
      <c r="AB1719" s="5">
        <f t="shared" si="55"/>
        <v>208.03643048089941</v>
      </c>
    </row>
    <row r="1720" spans="1:28" x14ac:dyDescent="0.25">
      <c r="A1720" s="95">
        <v>2004</v>
      </c>
      <c r="B1720" s="95" t="s">
        <v>1</v>
      </c>
      <c r="C1720" s="52" t="s">
        <v>17</v>
      </c>
      <c r="D1720" s="5">
        <f>VLOOKUP(B1720,SWH!$A$4:$C$19,3,FALSE)</f>
        <v>4835.13</v>
      </c>
      <c r="E1720" s="5">
        <f>'90.1 Data-SI'!E1720*Convert!$B$6/Convert!$B$5/$D1720</f>
        <v>0</v>
      </c>
      <c r="F1720" s="5">
        <f>'90.1 Data-SI'!F1720*Convert!$B$7/Convert!$B$5/$D1720</f>
        <v>4.1238969330251267</v>
      </c>
      <c r="G1720" s="5">
        <f>'90.1 Data-SI'!G1720*Convert!$B$6/Convert!$B$5/$D1720</f>
        <v>3.5515441731200141</v>
      </c>
      <c r="H1720" s="5">
        <f>'90.1 Data-SI'!H1720*Convert!$B$6/Convert!$B$5/$D1720</f>
        <v>87.689663405580035</v>
      </c>
      <c r="I1720" s="5">
        <f>'90.1 Data-SI'!I1720*Convert!$B$6/Convert!$B$5/$D1720</f>
        <v>22.475525189831732</v>
      </c>
      <c r="J1720" s="5">
        <f>'90.1 Data-SI'!J1720*Convert!$B$6/Convert!$B$5/$D1720</f>
        <v>25.34114100574568</v>
      </c>
      <c r="K1720" s="5">
        <f>'90.1 Data-SI'!K1720*Convert!$B$7/Convert!$B$5/$D1720</f>
        <v>0</v>
      </c>
      <c r="L1720" s="5">
        <f>'90.1 Data-SI'!L1720*Convert!$B$6/Convert!$B$5/$D1720</f>
        <v>0</v>
      </c>
      <c r="M1720" s="5">
        <f>'90.1 Data-SI'!M1720*Convert!$B$6/Convert!$B$5/$D1720</f>
        <v>9.4847334910218422</v>
      </c>
      <c r="N1720" s="5">
        <f>'90.1 Data-SI'!N1720*Convert!$B$6/Convert!$B$5/$D1720</f>
        <v>0</v>
      </c>
      <c r="O1720" s="5">
        <f>'90.1 Data-SI'!O1720*Convert!$B$6/Convert!$B$5/$D1720</f>
        <v>0</v>
      </c>
      <c r="P1720" s="5">
        <f>'90.1 Data-SI'!P1720*Convert!$B$6/Convert!$B$5/$D1720</f>
        <v>0</v>
      </c>
      <c r="Q1720" s="5">
        <f>'90.1 Data-SI'!Q1720*Convert!$B$6/Convert!$B$5/$D1720</f>
        <v>0</v>
      </c>
      <c r="R1720" s="5">
        <f>'90.1 Data-SI'!R1720*Convert!$B$6/Convert!$B$5/$D1720</f>
        <v>0</v>
      </c>
      <c r="S1720" s="5">
        <f>'90.1 Data-SI'!S1720*Convert!$B$6/Convert!$B$5/$D1720</f>
        <v>0</v>
      </c>
      <c r="T1720" s="5">
        <f>'90.1 Data-SI'!T1720*Convert!$B$6/Convert!$B$5/$D1720</f>
        <v>4.6213740777278876</v>
      </c>
      <c r="U1720" s="5">
        <f>'90.1 Data-SI'!U1720*Convert!$B$7/Convert!$B$5/$D1720</f>
        <v>0</v>
      </c>
      <c r="V1720" s="5">
        <f>'90.1 Data-SI'!V1720*Convert!$B$6/Convert!$B$5/$D1720</f>
        <v>0</v>
      </c>
      <c r="W1720" s="5">
        <f>'90.1 Data-SI'!W1720*Convert!$B$6/Convert!$B$5/$D1720</f>
        <v>13.036277664141858</v>
      </c>
      <c r="X1720" s="5">
        <f>'90.1 Data-SI'!X1720*Convert!$B$7/Convert!$B$5/$D1720</f>
        <v>4.1238969330251267</v>
      </c>
      <c r="Y1720" s="5">
        <f t="shared" si="54"/>
        <v>17.160174597166986</v>
      </c>
      <c r="Z1720" s="5">
        <f>'90.1 Data-SI'!Z1720*Convert!$B$6/Convert!$B$5/$D1720</f>
        <v>12.048322497131526</v>
      </c>
      <c r="AA1720" s="5">
        <f>'90.1 Data-SI'!AA1720*Convert!$B$6/Convert!$B$5/$D1720</f>
        <v>165.21412327877204</v>
      </c>
      <c r="AB1720" s="5">
        <f t="shared" si="55"/>
        <v>177.26244577590356</v>
      </c>
    </row>
    <row r="1721" spans="1:28" x14ac:dyDescent="0.25">
      <c r="A1721" s="95">
        <v>2004</v>
      </c>
      <c r="B1721" s="95" t="s">
        <v>1</v>
      </c>
      <c r="C1721" s="52" t="s">
        <v>14</v>
      </c>
      <c r="D1721" s="5">
        <f>VLOOKUP(B1721,SWH!$A$4:$C$19,3,FALSE)</f>
        <v>4835.13</v>
      </c>
      <c r="E1721" s="5">
        <f>'90.1 Data-SI'!E1721*Convert!$B$6/Convert!$B$5/$D1721</f>
        <v>0</v>
      </c>
      <c r="F1721" s="5">
        <f>'90.1 Data-SI'!F1721*Convert!$B$7/Convert!$B$5/$D1721</f>
        <v>56.674624628040561</v>
      </c>
      <c r="G1721" s="5">
        <f>'90.1 Data-SI'!G1721*Convert!$B$6/Convert!$B$5/$D1721</f>
        <v>7.0284913630956032</v>
      </c>
      <c r="H1721" s="5">
        <f>'90.1 Data-SI'!H1721*Convert!$B$6/Convert!$B$5/$D1721</f>
        <v>87.689663405580035</v>
      </c>
      <c r="I1721" s="5">
        <f>'90.1 Data-SI'!I1721*Convert!$B$6/Convert!$B$5/$D1721</f>
        <v>22.444594733405992</v>
      </c>
      <c r="J1721" s="5">
        <f>'90.1 Data-SI'!J1721*Convert!$B$6/Convert!$B$5/$D1721</f>
        <v>25.34114100574568</v>
      </c>
      <c r="K1721" s="5">
        <f>'90.1 Data-SI'!K1721*Convert!$B$7/Convert!$B$5/$D1721</f>
        <v>0</v>
      </c>
      <c r="L1721" s="5">
        <f>'90.1 Data-SI'!L1721*Convert!$B$6/Convert!$B$5/$D1721</f>
        <v>0</v>
      </c>
      <c r="M1721" s="5">
        <f>'90.1 Data-SI'!M1721*Convert!$B$6/Convert!$B$5/$D1721</f>
        <v>11.23139455976939</v>
      </c>
      <c r="N1721" s="5">
        <f>'90.1 Data-SI'!N1721*Convert!$B$6/Convert!$B$5/$D1721</f>
        <v>0</v>
      </c>
      <c r="O1721" s="5">
        <f>'90.1 Data-SI'!O1721*Convert!$B$6/Convert!$B$5/$D1721</f>
        <v>0</v>
      </c>
      <c r="P1721" s="5">
        <f>'90.1 Data-SI'!P1721*Convert!$B$6/Convert!$B$5/$D1721</f>
        <v>0</v>
      </c>
      <c r="Q1721" s="5">
        <f>'90.1 Data-SI'!Q1721*Convert!$B$6/Convert!$B$5/$D1721</f>
        <v>0</v>
      </c>
      <c r="R1721" s="5">
        <f>'90.1 Data-SI'!R1721*Convert!$B$6/Convert!$B$5/$D1721</f>
        <v>0</v>
      </c>
      <c r="S1721" s="5">
        <f>'90.1 Data-SI'!S1721*Convert!$B$6/Convert!$B$5/$D1721</f>
        <v>0</v>
      </c>
      <c r="T1721" s="5">
        <f>'90.1 Data-SI'!T1721*Convert!$B$6/Convert!$B$5/$D1721</f>
        <v>4.7778457984698557</v>
      </c>
      <c r="U1721" s="5">
        <f>'90.1 Data-SI'!U1721*Convert!$B$7/Convert!$B$5/$D1721</f>
        <v>0</v>
      </c>
      <c r="V1721" s="5">
        <f>'90.1 Data-SI'!V1721*Convert!$B$6/Convert!$B$5/$D1721</f>
        <v>0</v>
      </c>
      <c r="W1721" s="5">
        <f>'90.1 Data-SI'!W1721*Convert!$B$6/Convert!$B$5/$D1721</f>
        <v>18.259885922864992</v>
      </c>
      <c r="X1721" s="5">
        <f>'90.1 Data-SI'!X1721*Convert!$B$7/Convert!$B$5/$D1721</f>
        <v>56.674624628040561</v>
      </c>
      <c r="Y1721" s="5">
        <f t="shared" si="54"/>
        <v>74.934510550905557</v>
      </c>
      <c r="Z1721" s="5">
        <f>'90.1 Data-SI'!Z1721*Convert!$B$6/Convert!$B$5/$D1721</f>
        <v>165.57983044004104</v>
      </c>
      <c r="AA1721" s="5">
        <f>'90.1 Data-SI'!AA1721*Convert!$B$6/Convert!$B$5/$D1721</f>
        <v>324.09478074472082</v>
      </c>
      <c r="AB1721" s="5">
        <f t="shared" si="55"/>
        <v>489.67461118476183</v>
      </c>
    </row>
    <row r="1722" spans="1:28" x14ac:dyDescent="0.25">
      <c r="A1722" s="95">
        <v>2004</v>
      </c>
      <c r="B1722" s="95" t="s">
        <v>1</v>
      </c>
      <c r="C1722" s="52" t="s">
        <v>2</v>
      </c>
      <c r="D1722" s="5">
        <f>VLOOKUP(B1722,SWH!$A$4:$C$19,3,FALSE)</f>
        <v>4835.13</v>
      </c>
      <c r="E1722" s="5">
        <f>'90.1 Data-SI'!E1722*Convert!$B$6/Convert!$B$5/$D1722</f>
        <v>0</v>
      </c>
      <c r="F1722" s="5">
        <f>'90.1 Data-SI'!F1722*Convert!$B$7/Convert!$B$5/$D1722</f>
        <v>22.73561299167643</v>
      </c>
      <c r="G1722" s="5">
        <f>'90.1 Data-SI'!G1722*Convert!$B$6/Convert!$B$5/$D1722</f>
        <v>7.3996568402044565</v>
      </c>
      <c r="H1722" s="5">
        <f>'90.1 Data-SI'!H1722*Convert!$B$6/Convert!$B$5/$D1722</f>
        <v>87.689663405580035</v>
      </c>
      <c r="I1722" s="5">
        <f>'90.1 Data-SI'!I1722*Convert!$B$6/Convert!$B$5/$D1722</f>
        <v>22.46278911953878</v>
      </c>
      <c r="J1722" s="5">
        <f>'90.1 Data-SI'!J1722*Convert!$B$6/Convert!$B$5/$D1722</f>
        <v>25.34114100574568</v>
      </c>
      <c r="K1722" s="5">
        <f>'90.1 Data-SI'!K1722*Convert!$B$7/Convert!$B$5/$D1722</f>
        <v>0</v>
      </c>
      <c r="L1722" s="5">
        <f>'90.1 Data-SI'!L1722*Convert!$B$6/Convert!$B$5/$D1722</f>
        <v>0</v>
      </c>
      <c r="M1722" s="5">
        <f>'90.1 Data-SI'!M1722*Convert!$B$6/Convert!$B$5/$D1722</f>
        <v>13.680358933242514</v>
      </c>
      <c r="N1722" s="5">
        <f>'90.1 Data-SI'!N1722*Convert!$B$6/Convert!$B$5/$D1722</f>
        <v>0</v>
      </c>
      <c r="O1722" s="5">
        <f>'90.1 Data-SI'!O1722*Convert!$B$6/Convert!$B$5/$D1722</f>
        <v>0</v>
      </c>
      <c r="P1722" s="5">
        <f>'90.1 Data-SI'!P1722*Convert!$B$6/Convert!$B$5/$D1722</f>
        <v>0</v>
      </c>
      <c r="Q1722" s="5">
        <f>'90.1 Data-SI'!Q1722*Convert!$B$6/Convert!$B$5/$D1722</f>
        <v>0</v>
      </c>
      <c r="R1722" s="5">
        <f>'90.1 Data-SI'!R1722*Convert!$B$6/Convert!$B$5/$D1722</f>
        <v>0</v>
      </c>
      <c r="S1722" s="5">
        <f>'90.1 Data-SI'!S1722*Convert!$B$6/Convert!$B$5/$D1722</f>
        <v>0</v>
      </c>
      <c r="T1722" s="5">
        <f>'90.1 Data-SI'!T1722*Convert!$B$6/Convert!$B$5/$D1722</f>
        <v>4.7269015172980531</v>
      </c>
      <c r="U1722" s="5">
        <f>'90.1 Data-SI'!U1722*Convert!$B$7/Convert!$B$5/$D1722</f>
        <v>0</v>
      </c>
      <c r="V1722" s="5">
        <f>'90.1 Data-SI'!V1722*Convert!$B$6/Convert!$B$5/$D1722</f>
        <v>0</v>
      </c>
      <c r="W1722" s="5">
        <f>'90.1 Data-SI'!W1722*Convert!$B$6/Convert!$B$5/$D1722</f>
        <v>21.08001577344697</v>
      </c>
      <c r="X1722" s="5">
        <f>'90.1 Data-SI'!X1722*Convert!$B$7/Convert!$B$5/$D1722</f>
        <v>22.73561299167643</v>
      </c>
      <c r="Y1722" s="5">
        <f t="shared" si="54"/>
        <v>43.8156287651234</v>
      </c>
      <c r="Z1722" s="5">
        <f>'90.1 Data-SI'!Z1722*Convert!$B$6/Convert!$B$5/$D1722</f>
        <v>66.424064893578631</v>
      </c>
      <c r="AA1722" s="5">
        <f>'90.1 Data-SI'!AA1722*Convert!$B$6/Convert!$B$5/$D1722</f>
        <v>227.72457571518814</v>
      </c>
      <c r="AB1722" s="5">
        <f t="shared" si="55"/>
        <v>294.14864060876675</v>
      </c>
    </row>
    <row r="1723" spans="1:28" x14ac:dyDescent="0.25">
      <c r="A1723" s="95">
        <v>2004</v>
      </c>
      <c r="B1723" s="95" t="s">
        <v>1</v>
      </c>
      <c r="C1723" s="52" t="s">
        <v>18</v>
      </c>
      <c r="D1723" s="5">
        <f>VLOOKUP(B1723,SWH!$A$4:$C$19,3,FALSE)</f>
        <v>4835.13</v>
      </c>
      <c r="E1723" s="5">
        <f>'90.1 Data-SI'!E1723*Convert!$B$6/Convert!$B$5/$D1723</f>
        <v>0</v>
      </c>
      <c r="F1723" s="5">
        <f>'90.1 Data-SI'!F1723*Convert!$B$7/Convert!$B$5/$D1723</f>
        <v>24.93581351483828</v>
      </c>
      <c r="G1723" s="5">
        <f>'90.1 Data-SI'!G1723*Convert!$B$6/Convert!$B$5/$D1723</f>
        <v>1.3682178371855795</v>
      </c>
      <c r="H1723" s="5">
        <f>'90.1 Data-SI'!H1723*Convert!$B$6/Convert!$B$5/$D1723</f>
        <v>87.689663405580035</v>
      </c>
      <c r="I1723" s="5">
        <f>'90.1 Data-SI'!I1723*Convert!$B$6/Convert!$B$5/$D1723</f>
        <v>22.419122592820091</v>
      </c>
      <c r="J1723" s="5">
        <f>'90.1 Data-SI'!J1723*Convert!$B$6/Convert!$B$5/$D1723</f>
        <v>25.34114100574568</v>
      </c>
      <c r="K1723" s="5">
        <f>'90.1 Data-SI'!K1723*Convert!$B$7/Convert!$B$5/$D1723</f>
        <v>0</v>
      </c>
      <c r="L1723" s="5">
        <f>'90.1 Data-SI'!L1723*Convert!$B$6/Convert!$B$5/$D1723</f>
        <v>0</v>
      </c>
      <c r="M1723" s="5">
        <f>'90.1 Data-SI'!M1723*Convert!$B$6/Convert!$B$5/$D1723</f>
        <v>8.6896388170190519</v>
      </c>
      <c r="N1723" s="5">
        <f>'90.1 Data-SI'!N1723*Convert!$B$6/Convert!$B$5/$D1723</f>
        <v>0</v>
      </c>
      <c r="O1723" s="5">
        <f>'90.1 Data-SI'!O1723*Convert!$B$6/Convert!$B$5/$D1723</f>
        <v>0</v>
      </c>
      <c r="P1723" s="5">
        <f>'90.1 Data-SI'!P1723*Convert!$B$6/Convert!$B$5/$D1723</f>
        <v>0</v>
      </c>
      <c r="Q1723" s="5">
        <f>'90.1 Data-SI'!Q1723*Convert!$B$6/Convert!$B$5/$D1723</f>
        <v>0</v>
      </c>
      <c r="R1723" s="5">
        <f>'90.1 Data-SI'!R1723*Convert!$B$6/Convert!$B$5/$D1723</f>
        <v>0</v>
      </c>
      <c r="S1723" s="5">
        <f>'90.1 Data-SI'!S1723*Convert!$B$6/Convert!$B$5/$D1723</f>
        <v>0</v>
      </c>
      <c r="T1723" s="5">
        <f>'90.1 Data-SI'!T1723*Convert!$B$6/Convert!$B$5/$D1723</f>
        <v>4.8306095182549385</v>
      </c>
      <c r="U1723" s="5">
        <f>'90.1 Data-SI'!U1723*Convert!$B$7/Convert!$B$5/$D1723</f>
        <v>0</v>
      </c>
      <c r="V1723" s="5">
        <f>'90.1 Data-SI'!V1723*Convert!$B$6/Convert!$B$5/$D1723</f>
        <v>0</v>
      </c>
      <c r="W1723" s="5">
        <f>'90.1 Data-SI'!W1723*Convert!$B$6/Convert!$B$5/$D1723</f>
        <v>10.057856654204633</v>
      </c>
      <c r="X1723" s="5">
        <f>'90.1 Data-SI'!X1723*Convert!$B$7/Convert!$B$5/$D1723</f>
        <v>24.93581351483828</v>
      </c>
      <c r="Y1723" s="5">
        <f t="shared" si="54"/>
        <v>34.993670169042915</v>
      </c>
      <c r="Z1723" s="5">
        <f>'90.1 Data-SI'!Z1723*Convert!$B$6/Convert!$B$5/$D1723</f>
        <v>72.852141514292271</v>
      </c>
      <c r="AA1723" s="5">
        <f>'90.1 Data-SI'!AA1723*Convert!$B$6/Convert!$B$5/$D1723</f>
        <v>223.19235412951093</v>
      </c>
      <c r="AB1723" s="5">
        <f t="shared" si="55"/>
        <v>296.0444956438032</v>
      </c>
    </row>
    <row r="1724" spans="1:28" x14ac:dyDescent="0.25">
      <c r="A1724" s="95">
        <v>2004</v>
      </c>
      <c r="B1724" s="95" t="s">
        <v>1</v>
      </c>
      <c r="C1724" s="52" t="s">
        <v>4</v>
      </c>
      <c r="D1724" s="5">
        <f>VLOOKUP(B1724,SWH!$A$4:$C$19,3,FALSE)</f>
        <v>4835.13</v>
      </c>
      <c r="E1724" s="5">
        <f>'90.1 Data-SI'!E1724*Convert!$B$6/Convert!$B$5/$D1724</f>
        <v>0</v>
      </c>
      <c r="F1724" s="5">
        <f>'90.1 Data-SI'!F1724*Convert!$B$7/Convert!$B$5/$D1724</f>
        <v>91.276872482114129</v>
      </c>
      <c r="G1724" s="5">
        <f>'90.1 Data-SI'!G1724*Convert!$B$6/Convert!$B$5/$D1724</f>
        <v>3.2222257841165707</v>
      </c>
      <c r="H1724" s="5">
        <f>'90.1 Data-SI'!H1724*Convert!$B$6/Convert!$B$5/$D1724</f>
        <v>87.689663405580035</v>
      </c>
      <c r="I1724" s="5">
        <f>'90.1 Data-SI'!I1724*Convert!$B$6/Convert!$B$5/$D1724</f>
        <v>22.451872487859109</v>
      </c>
      <c r="J1724" s="5">
        <f>'90.1 Data-SI'!J1724*Convert!$B$6/Convert!$B$5/$D1724</f>
        <v>25.34114100574568</v>
      </c>
      <c r="K1724" s="5">
        <f>'90.1 Data-SI'!K1724*Convert!$B$7/Convert!$B$5/$D1724</f>
        <v>0</v>
      </c>
      <c r="L1724" s="5">
        <f>'90.1 Data-SI'!L1724*Convert!$B$6/Convert!$B$5/$D1724</f>
        <v>0</v>
      </c>
      <c r="M1724" s="5">
        <f>'90.1 Data-SI'!M1724*Convert!$B$6/Convert!$B$5/$D1724</f>
        <v>10.96757596084398</v>
      </c>
      <c r="N1724" s="5">
        <f>'90.1 Data-SI'!N1724*Convert!$B$6/Convert!$B$5/$D1724</f>
        <v>0</v>
      </c>
      <c r="O1724" s="5">
        <f>'90.1 Data-SI'!O1724*Convert!$B$6/Convert!$B$5/$D1724</f>
        <v>0</v>
      </c>
      <c r="P1724" s="5">
        <f>'90.1 Data-SI'!P1724*Convert!$B$6/Convert!$B$5/$D1724</f>
        <v>0</v>
      </c>
      <c r="Q1724" s="5">
        <f>'90.1 Data-SI'!Q1724*Convert!$B$6/Convert!$B$5/$D1724</f>
        <v>0</v>
      </c>
      <c r="R1724" s="5">
        <f>'90.1 Data-SI'!R1724*Convert!$B$6/Convert!$B$5/$D1724</f>
        <v>0</v>
      </c>
      <c r="S1724" s="5">
        <f>'90.1 Data-SI'!S1724*Convert!$B$6/Convert!$B$5/$D1724</f>
        <v>0</v>
      </c>
      <c r="T1724" s="5">
        <f>'90.1 Data-SI'!T1724*Convert!$B$6/Convert!$B$5/$D1724</f>
        <v>4.9197620103055941</v>
      </c>
      <c r="U1724" s="5">
        <f>'90.1 Data-SI'!U1724*Convert!$B$7/Convert!$B$5/$D1724</f>
        <v>0</v>
      </c>
      <c r="V1724" s="5">
        <f>'90.1 Data-SI'!V1724*Convert!$B$6/Convert!$B$5/$D1724</f>
        <v>0</v>
      </c>
      <c r="W1724" s="5">
        <f>'90.1 Data-SI'!W1724*Convert!$B$6/Convert!$B$5/$D1724</f>
        <v>14.189801744960551</v>
      </c>
      <c r="X1724" s="5">
        <f>'90.1 Data-SI'!X1724*Convert!$B$7/Convert!$B$5/$D1724</f>
        <v>91.276872482114129</v>
      </c>
      <c r="Y1724" s="5">
        <f t="shared" si="54"/>
        <v>105.46667422707468</v>
      </c>
      <c r="Z1724" s="5">
        <f>'90.1 Data-SI'!Z1724*Convert!$B$6/Convert!$B$5/$D1724</f>
        <v>266.6732981096452</v>
      </c>
      <c r="AA1724" s="5">
        <f>'90.1 Data-SI'!AA1724*Convert!$B$6/Convert!$B$5/$D1724</f>
        <v>421.26553876409616</v>
      </c>
      <c r="AB1724" s="5">
        <f t="shared" si="55"/>
        <v>687.93883687374137</v>
      </c>
    </row>
    <row r="1725" spans="1:28" x14ac:dyDescent="0.25">
      <c r="A1725" s="95">
        <v>2004</v>
      </c>
      <c r="B1725" s="95" t="s">
        <v>1</v>
      </c>
      <c r="C1725" s="52" t="s">
        <v>5</v>
      </c>
      <c r="D1725" s="5">
        <f>VLOOKUP(B1725,SWH!$A$4:$C$19,3,FALSE)</f>
        <v>4835.13</v>
      </c>
      <c r="E1725" s="5">
        <f>'90.1 Data-SI'!E1725*Convert!$B$6/Convert!$B$5/$D1725</f>
        <v>0</v>
      </c>
      <c r="F1725" s="5">
        <f>'90.1 Data-SI'!F1725*Convert!$B$7/Convert!$B$5/$D1725</f>
        <v>50.209161330144639</v>
      </c>
      <c r="G1725" s="5">
        <f>'90.1 Data-SI'!G1725*Convert!$B$6/Convert!$B$5/$D1725</f>
        <v>5.1326363280592027</v>
      </c>
      <c r="H1725" s="5">
        <f>'90.1 Data-SI'!H1725*Convert!$B$6/Convert!$B$5/$D1725</f>
        <v>87.689663405580035</v>
      </c>
      <c r="I1725" s="5">
        <f>'90.1 Data-SI'!I1725*Convert!$B$6/Convert!$B$5/$D1725</f>
        <v>22.453691926472388</v>
      </c>
      <c r="J1725" s="5">
        <f>'90.1 Data-SI'!J1725*Convert!$B$6/Convert!$B$5/$D1725</f>
        <v>25.34114100574568</v>
      </c>
      <c r="K1725" s="5">
        <f>'90.1 Data-SI'!K1725*Convert!$B$7/Convert!$B$5/$D1725</f>
        <v>0</v>
      </c>
      <c r="L1725" s="5">
        <f>'90.1 Data-SI'!L1725*Convert!$B$6/Convert!$B$5/$D1725</f>
        <v>0</v>
      </c>
      <c r="M1725" s="5">
        <f>'90.1 Data-SI'!M1725*Convert!$B$6/Convert!$B$5/$D1725</f>
        <v>13.434734720449892</v>
      </c>
      <c r="N1725" s="5">
        <f>'90.1 Data-SI'!N1725*Convert!$B$6/Convert!$B$5/$D1725</f>
        <v>0</v>
      </c>
      <c r="O1725" s="5">
        <f>'90.1 Data-SI'!O1725*Convert!$B$6/Convert!$B$5/$D1725</f>
        <v>0</v>
      </c>
      <c r="P1725" s="5">
        <f>'90.1 Data-SI'!P1725*Convert!$B$6/Convert!$B$5/$D1725</f>
        <v>0</v>
      </c>
      <c r="Q1725" s="5">
        <f>'90.1 Data-SI'!Q1725*Convert!$B$6/Convert!$B$5/$D1725</f>
        <v>0</v>
      </c>
      <c r="R1725" s="5">
        <f>'90.1 Data-SI'!R1725*Convert!$B$6/Convert!$B$5/$D1725</f>
        <v>0</v>
      </c>
      <c r="S1725" s="5">
        <f>'90.1 Data-SI'!S1725*Convert!$B$6/Convert!$B$5/$D1725</f>
        <v>0</v>
      </c>
      <c r="T1725" s="5">
        <f>'90.1 Data-SI'!T1725*Convert!$B$6/Convert!$B$5/$D1725</f>
        <v>4.8779149222001843</v>
      </c>
      <c r="U1725" s="5">
        <f>'90.1 Data-SI'!U1725*Convert!$B$7/Convert!$B$5/$D1725</f>
        <v>0</v>
      </c>
      <c r="V1725" s="5">
        <f>'90.1 Data-SI'!V1725*Convert!$B$6/Convert!$B$5/$D1725</f>
        <v>0</v>
      </c>
      <c r="W1725" s="5">
        <f>'90.1 Data-SI'!W1725*Convert!$B$6/Convert!$B$5/$D1725</f>
        <v>18.567371048509099</v>
      </c>
      <c r="X1725" s="5">
        <f>'90.1 Data-SI'!X1725*Convert!$B$7/Convert!$B$5/$D1725</f>
        <v>50.209161330144639</v>
      </c>
      <c r="Y1725" s="5">
        <f t="shared" si="54"/>
        <v>68.776532378653741</v>
      </c>
      <c r="Z1725" s="5">
        <f>'90.1 Data-SI'!Z1725*Convert!$B$6/Convert!$B$5/$D1725</f>
        <v>146.69041875698159</v>
      </c>
      <c r="AA1725" s="5">
        <f>'90.1 Data-SI'!AA1725*Convert!$B$6/Convert!$B$5/$D1725</f>
        <v>305.6183816268757</v>
      </c>
      <c r="AB1725" s="5">
        <f t="shared" si="55"/>
        <v>452.30880038385726</v>
      </c>
    </row>
    <row r="1726" spans="1:28" x14ac:dyDescent="0.25">
      <c r="A1726" s="95">
        <v>2004</v>
      </c>
      <c r="B1726" s="95" t="s">
        <v>1</v>
      </c>
      <c r="C1726" s="52" t="s">
        <v>15</v>
      </c>
      <c r="D1726" s="5">
        <f>VLOOKUP(B1726,SWH!$A$4:$C$19,3,FALSE)</f>
        <v>4835.13</v>
      </c>
      <c r="E1726" s="5">
        <f>'90.1 Data-SI'!E1726*Convert!$B$6/Convert!$B$5/$D1726</f>
        <v>0</v>
      </c>
      <c r="F1726" s="5">
        <f>'90.1 Data-SI'!F1726*Convert!$B$7/Convert!$B$5/$D1726</f>
        <v>23.552670191333476</v>
      </c>
      <c r="G1726" s="5">
        <f>'90.1 Data-SI'!G1726*Convert!$B$6/Convert!$B$5/$D1726</f>
        <v>0.59131754931557623</v>
      </c>
      <c r="H1726" s="5">
        <f>'90.1 Data-SI'!H1726*Convert!$B$6/Convert!$B$5/$D1726</f>
        <v>87.689663405580035</v>
      </c>
      <c r="I1726" s="5">
        <f>'90.1 Data-SI'!I1726*Convert!$B$6/Convert!$B$5/$D1726</f>
        <v>22.417303154206813</v>
      </c>
      <c r="J1726" s="5">
        <f>'90.1 Data-SI'!J1726*Convert!$B$6/Convert!$B$5/$D1726</f>
        <v>25.34114100574568</v>
      </c>
      <c r="K1726" s="5">
        <f>'90.1 Data-SI'!K1726*Convert!$B$7/Convert!$B$5/$D1726</f>
        <v>0</v>
      </c>
      <c r="L1726" s="5">
        <f>'90.1 Data-SI'!L1726*Convert!$B$6/Convert!$B$5/$D1726</f>
        <v>0</v>
      </c>
      <c r="M1726" s="5">
        <f>'90.1 Data-SI'!M1726*Convert!$B$6/Convert!$B$5/$D1726</f>
        <v>7.8672525638170834</v>
      </c>
      <c r="N1726" s="5">
        <f>'90.1 Data-SI'!N1726*Convert!$B$6/Convert!$B$5/$D1726</f>
        <v>0</v>
      </c>
      <c r="O1726" s="5">
        <f>'90.1 Data-SI'!O1726*Convert!$B$6/Convert!$B$5/$D1726</f>
        <v>0</v>
      </c>
      <c r="P1726" s="5">
        <f>'90.1 Data-SI'!P1726*Convert!$B$6/Convert!$B$5/$D1726</f>
        <v>0</v>
      </c>
      <c r="Q1726" s="5">
        <f>'90.1 Data-SI'!Q1726*Convert!$B$6/Convert!$B$5/$D1726</f>
        <v>0</v>
      </c>
      <c r="R1726" s="5">
        <f>'90.1 Data-SI'!R1726*Convert!$B$6/Convert!$B$5/$D1726</f>
        <v>0</v>
      </c>
      <c r="S1726" s="5">
        <f>'90.1 Data-SI'!S1726*Convert!$B$6/Convert!$B$5/$D1726</f>
        <v>0</v>
      </c>
      <c r="T1726" s="5">
        <f>'90.1 Data-SI'!T1726*Convert!$B$6/Convert!$B$5/$D1726</f>
        <v>4.9106648172392005</v>
      </c>
      <c r="U1726" s="5">
        <f>'90.1 Data-SI'!U1726*Convert!$B$7/Convert!$B$5/$D1726</f>
        <v>0</v>
      </c>
      <c r="V1726" s="5">
        <f>'90.1 Data-SI'!V1726*Convert!$B$6/Convert!$B$5/$D1726</f>
        <v>0</v>
      </c>
      <c r="W1726" s="5">
        <f>'90.1 Data-SI'!W1726*Convert!$B$6/Convert!$B$5/$D1726</f>
        <v>8.4585701131326587</v>
      </c>
      <c r="X1726" s="5">
        <f>'90.1 Data-SI'!X1726*Convert!$B$7/Convert!$B$5/$D1726</f>
        <v>23.552670191333476</v>
      </c>
      <c r="Y1726" s="5">
        <f t="shared" si="54"/>
        <v>32.011240304466135</v>
      </c>
      <c r="Z1726" s="5">
        <f>'90.1 Data-SI'!Z1726*Convert!$B$6/Convert!$B$5/$D1726</f>
        <v>68.811168354200291</v>
      </c>
      <c r="AA1726" s="5">
        <f>'90.1 Data-SI'!AA1726*Convert!$B$6/Convert!$B$5/$D1726</f>
        <v>217.630330288718</v>
      </c>
      <c r="AB1726" s="5">
        <f t="shared" si="55"/>
        <v>286.4414986429183</v>
      </c>
    </row>
    <row r="1727" spans="1:28" x14ac:dyDescent="0.25">
      <c r="A1727" s="95">
        <v>2004</v>
      </c>
      <c r="B1727" s="95" t="s">
        <v>1</v>
      </c>
      <c r="C1727" s="52" t="s">
        <v>16</v>
      </c>
      <c r="D1727" s="5">
        <f>VLOOKUP(B1727,SWH!$A$4:$C$19,3,FALSE)</f>
        <v>4835.13</v>
      </c>
      <c r="E1727" s="5">
        <f>'90.1 Data-SI'!E1727*Convert!$B$6/Convert!$B$5/$D1727</f>
        <v>0</v>
      </c>
      <c r="F1727" s="5">
        <f>'90.1 Data-SI'!F1727*Convert!$B$7/Convert!$B$5/$D1727</f>
        <v>142.34045643263181</v>
      </c>
      <c r="G1727" s="5">
        <f>'90.1 Data-SI'!G1727*Convert!$B$6/Convert!$B$5/$D1727</f>
        <v>3.6188634018113266</v>
      </c>
      <c r="H1727" s="5">
        <f>'90.1 Data-SI'!H1727*Convert!$B$6/Convert!$B$5/$D1727</f>
        <v>87.689663405580035</v>
      </c>
      <c r="I1727" s="5">
        <f>'90.1 Data-SI'!I1727*Convert!$B$6/Convert!$B$5/$D1727</f>
        <v>22.442775294792714</v>
      </c>
      <c r="J1727" s="5">
        <f>'90.1 Data-SI'!J1727*Convert!$B$6/Convert!$B$5/$D1727</f>
        <v>25.34114100574568</v>
      </c>
      <c r="K1727" s="5">
        <f>'90.1 Data-SI'!K1727*Convert!$B$7/Convert!$B$5/$D1727</f>
        <v>0</v>
      </c>
      <c r="L1727" s="5">
        <f>'90.1 Data-SI'!L1727*Convert!$B$6/Convert!$B$5/$D1727</f>
        <v>0</v>
      </c>
      <c r="M1727" s="5">
        <f>'90.1 Data-SI'!M1727*Convert!$B$6/Convert!$B$5/$D1727</f>
        <v>13.229138157149398</v>
      </c>
      <c r="N1727" s="5">
        <f>'90.1 Data-SI'!N1727*Convert!$B$6/Convert!$B$5/$D1727</f>
        <v>0</v>
      </c>
      <c r="O1727" s="5">
        <f>'90.1 Data-SI'!O1727*Convert!$B$6/Convert!$B$5/$D1727</f>
        <v>0</v>
      </c>
      <c r="P1727" s="5">
        <f>'90.1 Data-SI'!P1727*Convert!$B$6/Convert!$B$5/$D1727</f>
        <v>0</v>
      </c>
      <c r="Q1727" s="5">
        <f>'90.1 Data-SI'!Q1727*Convert!$B$6/Convert!$B$5/$D1727</f>
        <v>0</v>
      </c>
      <c r="R1727" s="5">
        <f>'90.1 Data-SI'!R1727*Convert!$B$6/Convert!$B$5/$D1727</f>
        <v>0</v>
      </c>
      <c r="S1727" s="5">
        <f>'90.1 Data-SI'!S1727*Convert!$B$6/Convert!$B$5/$D1727</f>
        <v>0</v>
      </c>
      <c r="T1727" s="5">
        <f>'90.1 Data-SI'!T1727*Convert!$B$6/Convert!$B$5/$D1727</f>
        <v>5.0234700112624795</v>
      </c>
      <c r="U1727" s="5">
        <f>'90.1 Data-SI'!U1727*Convert!$B$7/Convert!$B$5/$D1727</f>
        <v>0</v>
      </c>
      <c r="V1727" s="5">
        <f>'90.1 Data-SI'!V1727*Convert!$B$6/Convert!$B$5/$D1727</f>
        <v>0</v>
      </c>
      <c r="W1727" s="5">
        <f>'90.1 Data-SI'!W1727*Convert!$B$6/Convert!$B$5/$D1727</f>
        <v>16.848001558960725</v>
      </c>
      <c r="X1727" s="5">
        <f>'90.1 Data-SI'!X1727*Convert!$B$7/Convert!$B$5/$D1727</f>
        <v>142.34045643263181</v>
      </c>
      <c r="Y1727" s="5">
        <f t="shared" si="54"/>
        <v>159.18845799159254</v>
      </c>
      <c r="Z1727" s="5">
        <f>'90.1 Data-SI'!Z1727*Convert!$B$6/Convert!$B$5/$D1727</f>
        <v>415.85998664404519</v>
      </c>
      <c r="AA1727" s="5">
        <f>'90.1 Data-SI'!AA1727*Convert!$B$6/Convert!$B$5/$D1727</f>
        <v>573.20503792038676</v>
      </c>
      <c r="AB1727" s="5">
        <f t="shared" si="55"/>
        <v>989.06502456443195</v>
      </c>
    </row>
    <row r="1728" spans="1:28" x14ac:dyDescent="0.25">
      <c r="A1728" s="95">
        <v>2004</v>
      </c>
      <c r="B1728" s="95" t="s">
        <v>1</v>
      </c>
      <c r="C1728" s="52" t="s">
        <v>9</v>
      </c>
      <c r="D1728" s="5">
        <f>VLOOKUP(B1728,SWH!$A$4:$C$19,3,FALSE)</f>
        <v>4835.13</v>
      </c>
      <c r="E1728" s="5">
        <f>'90.1 Data-SI'!E1728*Convert!$B$6/Convert!$B$5/$D1728</f>
        <v>0</v>
      </c>
      <c r="F1728" s="5">
        <f>'90.1 Data-SI'!F1728*Convert!$B$7/Convert!$B$5/$D1728</f>
        <v>93.282150060540729</v>
      </c>
      <c r="G1728" s="5">
        <f>'90.1 Data-SI'!G1728*Convert!$B$6/Convert!$B$5/$D1728</f>
        <v>2.6891302704259128</v>
      </c>
      <c r="H1728" s="5">
        <f>'90.1 Data-SI'!H1728*Convert!$B$6/Convert!$B$5/$D1728</f>
        <v>87.689663405580035</v>
      </c>
      <c r="I1728" s="5">
        <f>'90.1 Data-SI'!I1728*Convert!$B$6/Convert!$B$5/$D1728</f>
        <v>22.426400347273209</v>
      </c>
      <c r="J1728" s="5">
        <f>'90.1 Data-SI'!J1728*Convert!$B$6/Convert!$B$5/$D1728</f>
        <v>25.34114100574568</v>
      </c>
      <c r="K1728" s="5">
        <f>'90.1 Data-SI'!K1728*Convert!$B$7/Convert!$B$5/$D1728</f>
        <v>0</v>
      </c>
      <c r="L1728" s="5">
        <f>'90.1 Data-SI'!L1728*Convert!$B$6/Convert!$B$5/$D1728</f>
        <v>0</v>
      </c>
      <c r="M1728" s="5">
        <f>'90.1 Data-SI'!M1728*Convert!$B$6/Convert!$B$5/$D1728</f>
        <v>12.974416751290381</v>
      </c>
      <c r="N1728" s="5">
        <f>'90.1 Data-SI'!N1728*Convert!$B$6/Convert!$B$5/$D1728</f>
        <v>0</v>
      </c>
      <c r="O1728" s="5">
        <f>'90.1 Data-SI'!O1728*Convert!$B$6/Convert!$B$5/$D1728</f>
        <v>0</v>
      </c>
      <c r="P1728" s="5">
        <f>'90.1 Data-SI'!P1728*Convert!$B$6/Convert!$B$5/$D1728</f>
        <v>0</v>
      </c>
      <c r="Q1728" s="5">
        <f>'90.1 Data-SI'!Q1728*Convert!$B$6/Convert!$B$5/$D1728</f>
        <v>0</v>
      </c>
      <c r="R1728" s="5">
        <f>'90.1 Data-SI'!R1728*Convert!$B$6/Convert!$B$5/$D1728</f>
        <v>0</v>
      </c>
      <c r="S1728" s="5">
        <f>'90.1 Data-SI'!S1728*Convert!$B$6/Convert!$B$5/$D1728</f>
        <v>0</v>
      </c>
      <c r="T1728" s="5">
        <f>'90.1 Data-SI'!T1728*Convert!$B$6/Convert!$B$5/$D1728</f>
        <v>4.9979978706765769</v>
      </c>
      <c r="U1728" s="5">
        <f>'90.1 Data-SI'!U1728*Convert!$B$7/Convert!$B$5/$D1728</f>
        <v>0</v>
      </c>
      <c r="V1728" s="5">
        <f>'90.1 Data-SI'!V1728*Convert!$B$6/Convert!$B$5/$D1728</f>
        <v>0</v>
      </c>
      <c r="W1728" s="5">
        <f>'90.1 Data-SI'!W1728*Convert!$B$6/Convert!$B$5/$D1728</f>
        <v>15.663547021716296</v>
      </c>
      <c r="X1728" s="5">
        <f>'90.1 Data-SI'!X1728*Convert!$B$7/Convert!$B$5/$D1728</f>
        <v>93.282150060540729</v>
      </c>
      <c r="Y1728" s="5">
        <f t="shared" si="54"/>
        <v>108.94569708225703</v>
      </c>
      <c r="Z1728" s="5">
        <f>'90.1 Data-SI'!Z1728*Convert!$B$6/Convert!$B$5/$D1728</f>
        <v>272.53189044440262</v>
      </c>
      <c r="AA1728" s="5">
        <f>'90.1 Data-SI'!AA1728*Convert!$B$6/Convert!$B$5/$D1728</f>
        <v>428.65064009539435</v>
      </c>
      <c r="AB1728" s="5">
        <f t="shared" si="55"/>
        <v>701.18253053979697</v>
      </c>
    </row>
    <row r="1729" spans="1:28" x14ac:dyDescent="0.25">
      <c r="A1729" s="95">
        <v>2004</v>
      </c>
      <c r="B1729" s="95" t="s">
        <v>1</v>
      </c>
      <c r="C1729" s="52" t="s">
        <v>12</v>
      </c>
      <c r="D1729" s="5">
        <f>VLOOKUP(B1729,SWH!$A$4:$C$19,3,FALSE)</f>
        <v>4835.13</v>
      </c>
      <c r="E1729" s="5">
        <f>'90.1 Data-SI'!E1729*Convert!$B$6/Convert!$B$5/$D1729</f>
        <v>0</v>
      </c>
      <c r="F1729" s="5">
        <f>'90.1 Data-SI'!F1729*Convert!$B$7/Convert!$B$5/$D1729</f>
        <v>143.63641377446595</v>
      </c>
      <c r="G1729" s="5">
        <f>'90.1 Data-SI'!G1729*Convert!$B$6/Convert!$B$5/$D1729</f>
        <v>2.1432986864423036</v>
      </c>
      <c r="H1729" s="5">
        <f>'90.1 Data-SI'!H1729*Convert!$B$6/Convert!$B$5/$D1729</f>
        <v>87.689663405580035</v>
      </c>
      <c r="I1729" s="5">
        <f>'90.1 Data-SI'!I1729*Convert!$B$6/Convert!$B$5/$D1729</f>
        <v>22.411844838366978</v>
      </c>
      <c r="J1729" s="5">
        <f>'90.1 Data-SI'!J1729*Convert!$B$6/Convert!$B$5/$D1729</f>
        <v>25.34114100574568</v>
      </c>
      <c r="K1729" s="5">
        <f>'90.1 Data-SI'!K1729*Convert!$B$7/Convert!$B$5/$D1729</f>
        <v>0</v>
      </c>
      <c r="L1729" s="5">
        <f>'90.1 Data-SI'!L1729*Convert!$B$6/Convert!$B$5/$D1729</f>
        <v>0</v>
      </c>
      <c r="M1729" s="5">
        <f>'90.1 Data-SI'!M1729*Convert!$B$6/Convert!$B$5/$D1729</f>
        <v>10.825659749008242</v>
      </c>
      <c r="N1729" s="5">
        <f>'90.1 Data-SI'!N1729*Convert!$B$6/Convert!$B$5/$D1729</f>
        <v>0</v>
      </c>
      <c r="O1729" s="5">
        <f>'90.1 Data-SI'!O1729*Convert!$B$6/Convert!$B$5/$D1729</f>
        <v>0</v>
      </c>
      <c r="P1729" s="5">
        <f>'90.1 Data-SI'!P1729*Convert!$B$6/Convert!$B$5/$D1729</f>
        <v>0</v>
      </c>
      <c r="Q1729" s="5">
        <f>'90.1 Data-SI'!Q1729*Convert!$B$6/Convert!$B$5/$D1729</f>
        <v>0</v>
      </c>
      <c r="R1729" s="5">
        <f>'90.1 Data-SI'!R1729*Convert!$B$6/Convert!$B$5/$D1729</f>
        <v>0</v>
      </c>
      <c r="S1729" s="5">
        <f>'90.1 Data-SI'!S1729*Convert!$B$6/Convert!$B$5/$D1729</f>
        <v>0</v>
      </c>
      <c r="T1729" s="5">
        <f>'90.1 Data-SI'!T1729*Convert!$B$6/Convert!$B$5/$D1729</f>
        <v>5.1471918369654306</v>
      </c>
      <c r="U1729" s="5">
        <f>'90.1 Data-SI'!U1729*Convert!$B$7/Convert!$B$5/$D1729</f>
        <v>0</v>
      </c>
      <c r="V1729" s="5">
        <f>'90.1 Data-SI'!V1729*Convert!$B$6/Convert!$B$5/$D1729</f>
        <v>0</v>
      </c>
      <c r="W1729" s="5">
        <f>'90.1 Data-SI'!W1729*Convert!$B$6/Convert!$B$5/$D1729</f>
        <v>12.968958435450546</v>
      </c>
      <c r="X1729" s="5">
        <f>'90.1 Data-SI'!X1729*Convert!$B$7/Convert!$B$5/$D1729</f>
        <v>143.63641377446595</v>
      </c>
      <c r="Y1729" s="5">
        <f t="shared" si="54"/>
        <v>156.60537220991648</v>
      </c>
      <c r="Z1729" s="5">
        <f>'90.1 Data-SI'!Z1729*Convert!$B$6/Convert!$B$5/$D1729</f>
        <v>419.64623839827811</v>
      </c>
      <c r="AA1729" s="5">
        <f>'90.1 Data-SI'!AA1729*Convert!$B$6/Convert!$B$5/$D1729</f>
        <v>573.20503792038676</v>
      </c>
      <c r="AB1729" s="5">
        <f t="shared" si="55"/>
        <v>992.85127631866487</v>
      </c>
    </row>
    <row r="1730" spans="1:28" x14ac:dyDescent="0.25">
      <c r="A1730" s="95">
        <v>2004</v>
      </c>
      <c r="B1730" s="95" t="s">
        <v>1</v>
      </c>
      <c r="C1730" s="52" t="s">
        <v>8</v>
      </c>
      <c r="D1730" s="5">
        <f>VLOOKUP(B1730,SWH!$A$4:$C$19,3,FALSE)</f>
        <v>4835.13</v>
      </c>
      <c r="E1730" s="5">
        <f>'90.1 Data-SI'!E1730*Convert!$B$6/Convert!$B$5/$D1730</f>
        <v>0</v>
      </c>
      <c r="F1730" s="5">
        <f>'90.1 Data-SI'!F1730*Convert!$B$7/Convert!$B$5/$D1730</f>
        <v>150.70532861692561</v>
      </c>
      <c r="G1730" s="5">
        <f>'90.1 Data-SI'!G1730*Convert!$B$6/Convert!$B$5/$D1730</f>
        <v>0.45849853054623146</v>
      </c>
      <c r="H1730" s="5">
        <f>'90.1 Data-SI'!H1730*Convert!$B$6/Convert!$B$5/$D1730</f>
        <v>87.689663405580035</v>
      </c>
      <c r="I1730" s="5">
        <f>'90.1 Data-SI'!I1730*Convert!$B$6/Convert!$B$5/$D1730</f>
        <v>22.288123012664027</v>
      </c>
      <c r="J1730" s="5">
        <f>'90.1 Data-SI'!J1730*Convert!$B$6/Convert!$B$5/$D1730</f>
        <v>25.34114100574568</v>
      </c>
      <c r="K1730" s="5">
        <f>'90.1 Data-SI'!K1730*Convert!$B$7/Convert!$B$5/$D1730</f>
        <v>0</v>
      </c>
      <c r="L1730" s="5">
        <f>'90.1 Data-SI'!L1730*Convert!$B$6/Convert!$B$5/$D1730</f>
        <v>0</v>
      </c>
      <c r="M1730" s="5">
        <f>'90.1 Data-SI'!M1730*Convert!$B$6/Convert!$B$5/$D1730</f>
        <v>8.72420815067135</v>
      </c>
      <c r="N1730" s="5">
        <f>'90.1 Data-SI'!N1730*Convert!$B$6/Convert!$B$5/$D1730</f>
        <v>0</v>
      </c>
      <c r="O1730" s="5">
        <f>'90.1 Data-SI'!O1730*Convert!$B$6/Convert!$B$5/$D1730</f>
        <v>0</v>
      </c>
      <c r="P1730" s="5">
        <f>'90.1 Data-SI'!P1730*Convert!$B$6/Convert!$B$5/$D1730</f>
        <v>0</v>
      </c>
      <c r="Q1730" s="5">
        <f>'90.1 Data-SI'!Q1730*Convert!$B$6/Convert!$B$5/$D1730</f>
        <v>0</v>
      </c>
      <c r="R1730" s="5">
        <f>'90.1 Data-SI'!R1730*Convert!$B$6/Convert!$B$5/$D1730</f>
        <v>0</v>
      </c>
      <c r="S1730" s="5">
        <f>'90.1 Data-SI'!S1730*Convert!$B$6/Convert!$B$5/$D1730</f>
        <v>0</v>
      </c>
      <c r="T1730" s="5">
        <f>'90.1 Data-SI'!T1730*Convert!$B$6/Convert!$B$5/$D1730</f>
        <v>5.3145801893870717</v>
      </c>
      <c r="U1730" s="5">
        <f>'90.1 Data-SI'!U1730*Convert!$B$7/Convert!$B$5/$D1730</f>
        <v>0</v>
      </c>
      <c r="V1730" s="5">
        <f>'90.1 Data-SI'!V1730*Convert!$B$6/Convert!$B$5/$D1730</f>
        <v>0</v>
      </c>
      <c r="W1730" s="5">
        <f>'90.1 Data-SI'!W1730*Convert!$B$6/Convert!$B$5/$D1730</f>
        <v>9.1827066812175797</v>
      </c>
      <c r="X1730" s="5">
        <f>'90.1 Data-SI'!X1730*Convert!$B$7/Convert!$B$5/$D1730</f>
        <v>150.70532861692561</v>
      </c>
      <c r="Y1730" s="5">
        <f t="shared" si="54"/>
        <v>159.88803529814319</v>
      </c>
      <c r="Z1730" s="5">
        <f>'90.1 Data-SI'!Z1730*Convert!$B$6/Convert!$B$5/$D1730</f>
        <v>440.29868609760456</v>
      </c>
      <c r="AA1730" s="5">
        <f>'90.1 Data-SI'!AA1730*Convert!$B$6/Convert!$B$5/$D1730</f>
        <v>590.11671983081214</v>
      </c>
      <c r="AB1730" s="5">
        <f t="shared" si="55"/>
        <v>1030.4154059284167</v>
      </c>
    </row>
    <row r="1731" spans="1:28" x14ac:dyDescent="0.25">
      <c r="A1731" s="95">
        <v>2007</v>
      </c>
      <c r="B1731" s="95" t="s">
        <v>1</v>
      </c>
      <c r="C1731" s="52" t="s">
        <v>10</v>
      </c>
      <c r="D1731" s="5">
        <f>VLOOKUP(B1731,SWH!$A$4:$C$19,3,FALSE)</f>
        <v>4835.13</v>
      </c>
      <c r="E1731" s="5">
        <f>'90.1 Data-SI'!E1731*Convert!$B$6/Convert!$B$5/$D1731</f>
        <v>0</v>
      </c>
      <c r="F1731" s="5">
        <f>'90.1 Data-SI'!F1731*Convert!$B$7/Convert!$B$5/$D1731</f>
        <v>0</v>
      </c>
      <c r="G1731" s="5">
        <f>'90.1 Data-SI'!G1731*Convert!$B$6/Convert!$B$5/$D1731</f>
        <v>58.294813169449412</v>
      </c>
      <c r="H1731" s="5">
        <f>'90.1 Data-SI'!H1731*Convert!$B$6/Convert!$B$5/$D1731</f>
        <v>87.689663405580035</v>
      </c>
      <c r="I1731" s="5">
        <f>'90.1 Data-SI'!I1731*Convert!$B$6/Convert!$B$5/$D1731</f>
        <v>22.49735845319108</v>
      </c>
      <c r="J1731" s="5">
        <f>'90.1 Data-SI'!J1731*Convert!$B$6/Convert!$B$5/$D1731</f>
        <v>25.34114100574568</v>
      </c>
      <c r="K1731" s="5">
        <f>'90.1 Data-SI'!K1731*Convert!$B$7/Convert!$B$5/$D1731</f>
        <v>0</v>
      </c>
      <c r="L1731" s="5">
        <f>'90.1 Data-SI'!L1731*Convert!$B$6/Convert!$B$5/$D1731</f>
        <v>0</v>
      </c>
      <c r="M1731" s="5">
        <f>'90.1 Data-SI'!M1731*Convert!$B$6/Convert!$B$5/$D1731</f>
        <v>28.621588825487166</v>
      </c>
      <c r="N1731" s="5">
        <f>'90.1 Data-SI'!N1731*Convert!$B$6/Convert!$B$5/$D1731</f>
        <v>0</v>
      </c>
      <c r="O1731" s="5">
        <f>'90.1 Data-SI'!O1731*Convert!$B$6/Convert!$B$5/$D1731</f>
        <v>0</v>
      </c>
      <c r="P1731" s="5">
        <f>'90.1 Data-SI'!P1731*Convert!$B$6/Convert!$B$5/$D1731</f>
        <v>0</v>
      </c>
      <c r="Q1731" s="5">
        <f>'90.1 Data-SI'!Q1731*Convert!$B$6/Convert!$B$5/$D1731</f>
        <v>0</v>
      </c>
      <c r="R1731" s="5">
        <f>'90.1 Data-SI'!R1731*Convert!$B$6/Convert!$B$5/$D1731</f>
        <v>0</v>
      </c>
      <c r="S1731" s="5">
        <f>'90.1 Data-SI'!S1731*Convert!$B$6/Convert!$B$5/$D1731</f>
        <v>0</v>
      </c>
      <c r="T1731" s="5">
        <f>'90.1 Data-SI'!T1731*Convert!$B$6/Convert!$B$5/$D1731</f>
        <v>4.1537783541152624</v>
      </c>
      <c r="U1731" s="5">
        <f>'90.1 Data-SI'!U1731*Convert!$B$7/Convert!$B$5/$D1731</f>
        <v>0</v>
      </c>
      <c r="V1731" s="5">
        <f>'90.1 Data-SI'!V1731*Convert!$B$6/Convert!$B$5/$D1731</f>
        <v>0</v>
      </c>
      <c r="W1731" s="5">
        <f>'90.1 Data-SI'!W1731*Convert!$B$6/Convert!$B$5/$D1731</f>
        <v>86.916401994936592</v>
      </c>
      <c r="X1731" s="5">
        <f>'90.1 Data-SI'!X1731*Convert!$B$7/Convert!$B$5/$D1731</f>
        <v>0</v>
      </c>
      <c r="Y1731" s="5">
        <f t="shared" ref="Y1731:Y1794" si="56">SUM(W1731:X1731)</f>
        <v>86.916401994936592</v>
      </c>
      <c r="Z1731" s="5">
        <f>'90.1 Data-SI'!Z1731*Convert!$B$6/Convert!$B$5/$D1731</f>
        <v>0</v>
      </c>
      <c r="AA1731" s="5">
        <f>'90.1 Data-SI'!AA1731*Convert!$B$6/Convert!$B$5/$D1731</f>
        <v>226.59834321356863</v>
      </c>
      <c r="AB1731" s="5">
        <f t="shared" ref="AB1731:AB1794" si="57">SUM(Z1731:AA1731)</f>
        <v>226.59834321356863</v>
      </c>
    </row>
    <row r="1732" spans="1:28" x14ac:dyDescent="0.25">
      <c r="A1732" s="95">
        <v>2007</v>
      </c>
      <c r="B1732" s="95" t="s">
        <v>1</v>
      </c>
      <c r="C1732" s="52" t="s">
        <v>6</v>
      </c>
      <c r="D1732" s="5">
        <f>VLOOKUP(B1732,SWH!$A$4:$C$19,3,FALSE)</f>
        <v>4835.13</v>
      </c>
      <c r="E1732" s="5">
        <f>'90.1 Data-SI'!E1732*Convert!$B$6/Convert!$B$5/$D1732</f>
        <v>0</v>
      </c>
      <c r="F1732" s="5">
        <f>'90.1 Data-SI'!F1732*Convert!$B$7/Convert!$B$5/$D1732</f>
        <v>0</v>
      </c>
      <c r="G1732" s="5">
        <f>'90.1 Data-SI'!G1732*Convert!$B$6/Convert!$B$5/$D1732</f>
        <v>56.420791397772369</v>
      </c>
      <c r="H1732" s="5">
        <f>'90.1 Data-SI'!H1732*Convert!$B$6/Convert!$B$5/$D1732</f>
        <v>87.689663405580035</v>
      </c>
      <c r="I1732" s="5">
        <f>'90.1 Data-SI'!I1732*Convert!$B$6/Convert!$B$5/$D1732</f>
        <v>22.500997330417636</v>
      </c>
      <c r="J1732" s="5">
        <f>'90.1 Data-SI'!J1732*Convert!$B$6/Convert!$B$5/$D1732</f>
        <v>25.34114100574568</v>
      </c>
      <c r="K1732" s="5">
        <f>'90.1 Data-SI'!K1732*Convert!$B$7/Convert!$B$5/$D1732</f>
        <v>0</v>
      </c>
      <c r="L1732" s="5">
        <f>'90.1 Data-SI'!L1732*Convert!$B$6/Convert!$B$5/$D1732</f>
        <v>0</v>
      </c>
      <c r="M1732" s="5">
        <f>'90.1 Data-SI'!M1732*Convert!$B$6/Convert!$B$5/$D1732</f>
        <v>33.70328087237457</v>
      </c>
      <c r="N1732" s="5">
        <f>'90.1 Data-SI'!N1732*Convert!$B$6/Convert!$B$5/$D1732</f>
        <v>0</v>
      </c>
      <c r="O1732" s="5">
        <f>'90.1 Data-SI'!O1732*Convert!$B$6/Convert!$B$5/$D1732</f>
        <v>0</v>
      </c>
      <c r="P1732" s="5">
        <f>'90.1 Data-SI'!P1732*Convert!$B$6/Convert!$B$5/$D1732</f>
        <v>0</v>
      </c>
      <c r="Q1732" s="5">
        <f>'90.1 Data-SI'!Q1732*Convert!$B$6/Convert!$B$5/$D1732</f>
        <v>0</v>
      </c>
      <c r="R1732" s="5">
        <f>'90.1 Data-SI'!R1732*Convert!$B$6/Convert!$B$5/$D1732</f>
        <v>0</v>
      </c>
      <c r="S1732" s="5">
        <f>'90.1 Data-SI'!S1732*Convert!$B$6/Convert!$B$5/$D1732</f>
        <v>0</v>
      </c>
      <c r="T1732" s="5">
        <f>'90.1 Data-SI'!T1732*Convert!$B$6/Convert!$B$5/$D1732</f>
        <v>4.1337645293691976</v>
      </c>
      <c r="U1732" s="5">
        <f>'90.1 Data-SI'!U1732*Convert!$B$7/Convert!$B$5/$D1732</f>
        <v>0</v>
      </c>
      <c r="V1732" s="5">
        <f>'90.1 Data-SI'!V1732*Convert!$B$6/Convert!$B$5/$D1732</f>
        <v>0</v>
      </c>
      <c r="W1732" s="5">
        <f>'90.1 Data-SI'!W1732*Convert!$B$6/Convert!$B$5/$D1732</f>
        <v>90.124072270146939</v>
      </c>
      <c r="X1732" s="5">
        <f>'90.1 Data-SI'!X1732*Convert!$B$7/Convert!$B$5/$D1732</f>
        <v>0</v>
      </c>
      <c r="Y1732" s="5">
        <f t="shared" si="56"/>
        <v>90.124072270146939</v>
      </c>
      <c r="Z1732" s="5">
        <f>'90.1 Data-SI'!Z1732*Convert!$B$6/Convert!$B$5/$D1732</f>
        <v>0</v>
      </c>
      <c r="AA1732" s="5">
        <f>'90.1 Data-SI'!AA1732*Convert!$B$6/Convert!$B$5/$D1732</f>
        <v>229.78963854125948</v>
      </c>
      <c r="AB1732" s="5">
        <f t="shared" si="57"/>
        <v>229.78963854125948</v>
      </c>
    </row>
    <row r="1733" spans="1:28" x14ac:dyDescent="0.25">
      <c r="A1733" s="95">
        <v>2007</v>
      </c>
      <c r="B1733" s="95" t="s">
        <v>1</v>
      </c>
      <c r="C1733" s="52" t="s">
        <v>11</v>
      </c>
      <c r="D1733" s="5">
        <f>VLOOKUP(B1733,SWH!$A$4:$C$19,3,FALSE)</f>
        <v>4835.13</v>
      </c>
      <c r="E1733" s="5">
        <f>'90.1 Data-SI'!E1733*Convert!$B$6/Convert!$B$5/$D1733</f>
        <v>0</v>
      </c>
      <c r="F1733" s="5">
        <f>'90.1 Data-SI'!F1733*Convert!$B$7/Convert!$B$5/$D1733</f>
        <v>0</v>
      </c>
      <c r="G1733" s="5">
        <f>'90.1 Data-SI'!G1733*Convert!$B$6/Convert!$B$5/$D1733</f>
        <v>35.953926437000312</v>
      </c>
      <c r="H1733" s="5">
        <f>'90.1 Data-SI'!H1733*Convert!$B$6/Convert!$B$5/$D1733</f>
        <v>87.689663405580035</v>
      </c>
      <c r="I1733" s="5">
        <f>'90.1 Data-SI'!I1733*Convert!$B$6/Convert!$B$5/$D1733</f>
        <v>22.504636207644189</v>
      </c>
      <c r="J1733" s="5">
        <f>'90.1 Data-SI'!J1733*Convert!$B$6/Convert!$B$5/$D1733</f>
        <v>25.34114100574568</v>
      </c>
      <c r="K1733" s="5">
        <f>'90.1 Data-SI'!K1733*Convert!$B$7/Convert!$B$5/$D1733</f>
        <v>0</v>
      </c>
      <c r="L1733" s="5">
        <f>'90.1 Data-SI'!L1733*Convert!$B$6/Convert!$B$5/$D1733</f>
        <v>0</v>
      </c>
      <c r="M1733" s="5">
        <f>'90.1 Data-SI'!M1733*Convert!$B$6/Convert!$B$5/$D1733</f>
        <v>23.363411233111737</v>
      </c>
      <c r="N1733" s="5">
        <f>'90.1 Data-SI'!N1733*Convert!$B$6/Convert!$B$5/$D1733</f>
        <v>0</v>
      </c>
      <c r="O1733" s="5">
        <f>'90.1 Data-SI'!O1733*Convert!$B$6/Convert!$B$5/$D1733</f>
        <v>0</v>
      </c>
      <c r="P1733" s="5">
        <f>'90.1 Data-SI'!P1733*Convert!$B$6/Convert!$B$5/$D1733</f>
        <v>0</v>
      </c>
      <c r="Q1733" s="5">
        <f>'90.1 Data-SI'!Q1733*Convert!$B$6/Convert!$B$5/$D1733</f>
        <v>0</v>
      </c>
      <c r="R1733" s="5">
        <f>'90.1 Data-SI'!R1733*Convert!$B$6/Convert!$B$5/$D1733</f>
        <v>0</v>
      </c>
      <c r="S1733" s="5">
        <f>'90.1 Data-SI'!S1733*Convert!$B$6/Convert!$B$5/$D1733</f>
        <v>0</v>
      </c>
      <c r="T1733" s="5">
        <f>'90.1 Data-SI'!T1733*Convert!$B$6/Convert!$B$5/$D1733</f>
        <v>4.2593057936854279</v>
      </c>
      <c r="U1733" s="5">
        <f>'90.1 Data-SI'!U1733*Convert!$B$7/Convert!$B$5/$D1733</f>
        <v>0</v>
      </c>
      <c r="V1733" s="5">
        <f>'90.1 Data-SI'!V1733*Convert!$B$6/Convert!$B$5/$D1733</f>
        <v>0</v>
      </c>
      <c r="W1733" s="5">
        <f>'90.1 Data-SI'!W1733*Convert!$B$6/Convert!$B$5/$D1733</f>
        <v>59.317337670112053</v>
      </c>
      <c r="X1733" s="5">
        <f>'90.1 Data-SI'!X1733*Convert!$B$7/Convert!$B$5/$D1733</f>
        <v>0</v>
      </c>
      <c r="Y1733" s="5">
        <f t="shared" si="56"/>
        <v>59.317337670112053</v>
      </c>
      <c r="Z1733" s="5">
        <f>'90.1 Data-SI'!Z1733*Convert!$B$6/Convert!$B$5/$D1733</f>
        <v>0</v>
      </c>
      <c r="AA1733" s="5">
        <f>'90.1 Data-SI'!AA1733*Convert!$B$6/Convert!$B$5/$D1733</f>
        <v>199.11390352138062</v>
      </c>
      <c r="AB1733" s="5">
        <f t="shared" si="57"/>
        <v>199.11390352138062</v>
      </c>
    </row>
    <row r="1734" spans="1:28" x14ac:dyDescent="0.25">
      <c r="A1734" s="95">
        <v>2007</v>
      </c>
      <c r="B1734" s="95" t="s">
        <v>1</v>
      </c>
      <c r="C1734" s="52" t="s">
        <v>13</v>
      </c>
      <c r="D1734" s="5">
        <f>VLOOKUP(B1734,SWH!$A$4:$C$19,3,FALSE)</f>
        <v>4835.13</v>
      </c>
      <c r="E1734" s="5">
        <f>'90.1 Data-SI'!E1734*Convert!$B$6/Convert!$B$5/$D1734</f>
        <v>0</v>
      </c>
      <c r="F1734" s="5">
        <f>'90.1 Data-SI'!F1734*Convert!$B$7/Convert!$B$5/$D1734</f>
        <v>0.30764196389526016</v>
      </c>
      <c r="G1734" s="5">
        <f>'90.1 Data-SI'!G1734*Convert!$B$6/Convert!$B$5/$D1734</f>
        <v>42.058142984550337</v>
      </c>
      <c r="H1734" s="5">
        <f>'90.1 Data-SI'!H1734*Convert!$B$6/Convert!$B$5/$D1734</f>
        <v>87.689663405580035</v>
      </c>
      <c r="I1734" s="5">
        <f>'90.1 Data-SI'!I1734*Convert!$B$6/Convert!$B$5/$D1734</f>
        <v>22.475525189831732</v>
      </c>
      <c r="J1734" s="5">
        <f>'90.1 Data-SI'!J1734*Convert!$B$6/Convert!$B$5/$D1734</f>
        <v>25.34114100574568</v>
      </c>
      <c r="K1734" s="5">
        <f>'90.1 Data-SI'!K1734*Convert!$B$7/Convert!$B$5/$D1734</f>
        <v>0</v>
      </c>
      <c r="L1734" s="5">
        <f>'90.1 Data-SI'!L1734*Convert!$B$6/Convert!$B$5/$D1734</f>
        <v>0</v>
      </c>
      <c r="M1734" s="5">
        <f>'90.1 Data-SI'!M1734*Convert!$B$6/Convert!$B$5/$D1734</f>
        <v>29.977070592379796</v>
      </c>
      <c r="N1734" s="5">
        <f>'90.1 Data-SI'!N1734*Convert!$B$6/Convert!$B$5/$D1734</f>
        <v>0</v>
      </c>
      <c r="O1734" s="5">
        <f>'90.1 Data-SI'!O1734*Convert!$B$6/Convert!$B$5/$D1734</f>
        <v>0</v>
      </c>
      <c r="P1734" s="5">
        <f>'90.1 Data-SI'!P1734*Convert!$B$6/Convert!$B$5/$D1734</f>
        <v>0</v>
      </c>
      <c r="Q1734" s="5">
        <f>'90.1 Data-SI'!Q1734*Convert!$B$6/Convert!$B$5/$D1734</f>
        <v>0</v>
      </c>
      <c r="R1734" s="5">
        <f>'90.1 Data-SI'!R1734*Convert!$B$6/Convert!$B$5/$D1734</f>
        <v>0</v>
      </c>
      <c r="S1734" s="5">
        <f>'90.1 Data-SI'!S1734*Convert!$B$6/Convert!$B$5/$D1734</f>
        <v>0</v>
      </c>
      <c r="T1734" s="5">
        <f>'90.1 Data-SI'!T1734*Convert!$B$6/Convert!$B$5/$D1734</f>
        <v>4.253847477845591</v>
      </c>
      <c r="U1734" s="5">
        <f>'90.1 Data-SI'!U1734*Convert!$B$7/Convert!$B$5/$D1734</f>
        <v>0</v>
      </c>
      <c r="V1734" s="5">
        <f>'90.1 Data-SI'!V1734*Convert!$B$6/Convert!$B$5/$D1734</f>
        <v>0</v>
      </c>
      <c r="W1734" s="5">
        <f>'90.1 Data-SI'!W1734*Convert!$B$6/Convert!$B$5/$D1734</f>
        <v>72.035213576930133</v>
      </c>
      <c r="X1734" s="5">
        <f>'90.1 Data-SI'!X1734*Convert!$B$7/Convert!$B$5/$D1734</f>
        <v>0.30764196389526016</v>
      </c>
      <c r="Y1734" s="5">
        <f t="shared" si="56"/>
        <v>72.342855540825397</v>
      </c>
      <c r="Z1734" s="5">
        <f>'90.1 Data-SI'!Z1734*Convert!$B$6/Convert!$B$5/$D1734</f>
        <v>0.89880267495967581</v>
      </c>
      <c r="AA1734" s="5">
        <f>'90.1 Data-SI'!AA1734*Convert!$B$6/Convert!$B$5/$D1734</f>
        <v>212.69419333089286</v>
      </c>
      <c r="AB1734" s="5">
        <f t="shared" si="57"/>
        <v>213.59299600585254</v>
      </c>
    </row>
    <row r="1735" spans="1:28" x14ac:dyDescent="0.25">
      <c r="A1735" s="95">
        <v>2007</v>
      </c>
      <c r="B1735" s="95" t="s">
        <v>1</v>
      </c>
      <c r="C1735" s="52" t="s">
        <v>19</v>
      </c>
      <c r="D1735" s="5">
        <f>VLOOKUP(B1735,SWH!$A$4:$C$19,3,FALSE)</f>
        <v>4835.13</v>
      </c>
      <c r="E1735" s="5">
        <f>'90.1 Data-SI'!E1735*Convert!$B$6/Convert!$B$5/$D1735</f>
        <v>0</v>
      </c>
      <c r="F1735" s="5">
        <f>'90.1 Data-SI'!F1735*Convert!$B$7/Convert!$B$5/$D1735</f>
        <v>0.18682710358011748</v>
      </c>
      <c r="G1735" s="5">
        <f>'90.1 Data-SI'!G1735*Convert!$B$6/Convert!$B$5/$D1735</f>
        <v>22.879440561979607</v>
      </c>
      <c r="H1735" s="5">
        <f>'90.1 Data-SI'!H1735*Convert!$B$6/Convert!$B$5/$D1735</f>
        <v>87.689663405580035</v>
      </c>
      <c r="I1735" s="5">
        <f>'90.1 Data-SI'!I1735*Convert!$B$6/Convert!$B$5/$D1735</f>
        <v>22.468247435378615</v>
      </c>
      <c r="J1735" s="5">
        <f>'90.1 Data-SI'!J1735*Convert!$B$6/Convert!$B$5/$D1735</f>
        <v>25.34114100574568</v>
      </c>
      <c r="K1735" s="5">
        <f>'90.1 Data-SI'!K1735*Convert!$B$7/Convert!$B$5/$D1735</f>
        <v>0</v>
      </c>
      <c r="L1735" s="5">
        <f>'90.1 Data-SI'!L1735*Convert!$B$6/Convert!$B$5/$D1735</f>
        <v>0</v>
      </c>
      <c r="M1735" s="5">
        <f>'90.1 Data-SI'!M1735*Convert!$B$6/Convert!$B$5/$D1735</f>
        <v>13.381971000664809</v>
      </c>
      <c r="N1735" s="5">
        <f>'90.1 Data-SI'!N1735*Convert!$B$6/Convert!$B$5/$D1735</f>
        <v>0</v>
      </c>
      <c r="O1735" s="5">
        <f>'90.1 Data-SI'!O1735*Convert!$B$6/Convert!$B$5/$D1735</f>
        <v>0</v>
      </c>
      <c r="P1735" s="5">
        <f>'90.1 Data-SI'!P1735*Convert!$B$6/Convert!$B$5/$D1735</f>
        <v>0</v>
      </c>
      <c r="Q1735" s="5">
        <f>'90.1 Data-SI'!Q1735*Convert!$B$6/Convert!$B$5/$D1735</f>
        <v>0</v>
      </c>
      <c r="R1735" s="5">
        <f>'90.1 Data-SI'!R1735*Convert!$B$6/Convert!$B$5/$D1735</f>
        <v>0</v>
      </c>
      <c r="S1735" s="5">
        <f>'90.1 Data-SI'!S1735*Convert!$B$6/Convert!$B$5/$D1735</f>
        <v>0</v>
      </c>
      <c r="T1735" s="5">
        <f>'90.1 Data-SI'!T1735*Convert!$B$6/Convert!$B$5/$D1735</f>
        <v>4.3848470580016583</v>
      </c>
      <c r="U1735" s="5">
        <f>'90.1 Data-SI'!U1735*Convert!$B$7/Convert!$B$5/$D1735</f>
        <v>0</v>
      </c>
      <c r="V1735" s="5">
        <f>'90.1 Data-SI'!V1735*Convert!$B$6/Convert!$B$5/$D1735</f>
        <v>0</v>
      </c>
      <c r="W1735" s="5">
        <f>'90.1 Data-SI'!W1735*Convert!$B$6/Convert!$B$5/$D1735</f>
        <v>36.261411562644412</v>
      </c>
      <c r="X1735" s="5">
        <f>'90.1 Data-SI'!X1735*Convert!$B$7/Convert!$B$5/$D1735</f>
        <v>0.18682710358011748</v>
      </c>
      <c r="Y1735" s="5">
        <f t="shared" si="56"/>
        <v>36.448238666224526</v>
      </c>
      <c r="Z1735" s="5">
        <f>'90.1 Data-SI'!Z1735*Convert!$B$6/Convert!$B$5/$D1735</f>
        <v>0.54583158398360876</v>
      </c>
      <c r="AA1735" s="5">
        <f>'90.1 Data-SI'!AA1735*Convert!$B$6/Convert!$B$5/$D1735</f>
        <v>176.69296148994729</v>
      </c>
      <c r="AB1735" s="5">
        <f t="shared" si="57"/>
        <v>177.23879307393091</v>
      </c>
    </row>
    <row r="1736" spans="1:28" x14ac:dyDescent="0.25">
      <c r="A1736" s="95">
        <v>2007</v>
      </c>
      <c r="B1736" s="95" t="s">
        <v>1</v>
      </c>
      <c r="C1736" s="52" t="s">
        <v>20</v>
      </c>
      <c r="D1736" s="5">
        <f>VLOOKUP(B1736,SWH!$A$4:$C$19,3,FALSE)</f>
        <v>4835.13</v>
      </c>
      <c r="E1736" s="5">
        <f>'90.1 Data-SI'!E1736*Convert!$B$6/Convert!$B$5/$D1736</f>
        <v>0</v>
      </c>
      <c r="F1736" s="5">
        <f>'90.1 Data-SI'!F1736*Convert!$B$7/Convert!$B$5/$D1736</f>
        <v>0.26155794501216445</v>
      </c>
      <c r="G1736" s="5">
        <f>'90.1 Data-SI'!G1736*Convert!$B$6/Convert!$B$5/$D1736</f>
        <v>22.826676842194519</v>
      </c>
      <c r="H1736" s="5">
        <f>'90.1 Data-SI'!H1736*Convert!$B$6/Convert!$B$5/$D1736</f>
        <v>87.689663405580035</v>
      </c>
      <c r="I1736" s="5">
        <f>'90.1 Data-SI'!I1736*Convert!$B$6/Convert!$B$5/$D1736</f>
        <v>22.484622382898127</v>
      </c>
      <c r="J1736" s="5">
        <f>'90.1 Data-SI'!J1736*Convert!$B$6/Convert!$B$5/$D1736</f>
        <v>25.34114100574568</v>
      </c>
      <c r="K1736" s="5">
        <f>'90.1 Data-SI'!K1736*Convert!$B$7/Convert!$B$5/$D1736</f>
        <v>0</v>
      </c>
      <c r="L1736" s="5">
        <f>'90.1 Data-SI'!L1736*Convert!$B$6/Convert!$B$5/$D1736</f>
        <v>0</v>
      </c>
      <c r="M1736" s="5">
        <f>'90.1 Data-SI'!M1736*Convert!$B$6/Convert!$B$5/$D1736</f>
        <v>24.062075660610752</v>
      </c>
      <c r="N1736" s="5">
        <f>'90.1 Data-SI'!N1736*Convert!$B$6/Convert!$B$5/$D1736</f>
        <v>0</v>
      </c>
      <c r="O1736" s="5">
        <f>'90.1 Data-SI'!O1736*Convert!$B$6/Convert!$B$5/$D1736</f>
        <v>0</v>
      </c>
      <c r="P1736" s="5">
        <f>'90.1 Data-SI'!P1736*Convert!$B$6/Convert!$B$5/$D1736</f>
        <v>0</v>
      </c>
      <c r="Q1736" s="5">
        <f>'90.1 Data-SI'!Q1736*Convert!$B$6/Convert!$B$5/$D1736</f>
        <v>0</v>
      </c>
      <c r="R1736" s="5">
        <f>'90.1 Data-SI'!R1736*Convert!$B$6/Convert!$B$5/$D1736</f>
        <v>0</v>
      </c>
      <c r="S1736" s="5">
        <f>'90.1 Data-SI'!S1736*Convert!$B$6/Convert!$B$5/$D1736</f>
        <v>0</v>
      </c>
      <c r="T1736" s="5">
        <f>'90.1 Data-SI'!T1736*Convert!$B$6/Convert!$B$5/$D1736</f>
        <v>4.3848470580016583</v>
      </c>
      <c r="U1736" s="5">
        <f>'90.1 Data-SI'!U1736*Convert!$B$7/Convert!$B$5/$D1736</f>
        <v>0</v>
      </c>
      <c r="V1736" s="5">
        <f>'90.1 Data-SI'!V1736*Convert!$B$6/Convert!$B$5/$D1736</f>
        <v>0</v>
      </c>
      <c r="W1736" s="5">
        <f>'90.1 Data-SI'!W1736*Convert!$B$6/Convert!$B$5/$D1736</f>
        <v>46.888752502805275</v>
      </c>
      <c r="X1736" s="5">
        <f>'90.1 Data-SI'!X1736*Convert!$B$7/Convert!$B$5/$D1736</f>
        <v>0.26155794501216445</v>
      </c>
      <c r="Y1736" s="5">
        <f t="shared" si="56"/>
        <v>47.150310447817439</v>
      </c>
      <c r="Z1736" s="5">
        <f>'90.1 Data-SI'!Z1736*Convert!$B$6/Convert!$B$5/$D1736</f>
        <v>0.76416421757705233</v>
      </c>
      <c r="AA1736" s="5">
        <f>'90.1 Data-SI'!AA1736*Convert!$B$6/Convert!$B$5/$D1736</f>
        <v>187.55319057260786</v>
      </c>
      <c r="AB1736" s="5">
        <f t="shared" si="57"/>
        <v>188.31735479018491</v>
      </c>
    </row>
    <row r="1737" spans="1:28" x14ac:dyDescent="0.25">
      <c r="A1737" s="95">
        <v>2007</v>
      </c>
      <c r="B1737" s="95" t="s">
        <v>1</v>
      </c>
      <c r="C1737" s="52" t="s">
        <v>3</v>
      </c>
      <c r="D1737" s="5">
        <f>VLOOKUP(B1737,SWH!$A$4:$C$19,3,FALSE)</f>
        <v>4835.13</v>
      </c>
      <c r="E1737" s="5">
        <f>'90.1 Data-SI'!E1737*Convert!$B$6/Convert!$B$5/$D1737</f>
        <v>0</v>
      </c>
      <c r="F1737" s="5">
        <f>'90.1 Data-SI'!F1737*Convert!$B$7/Convert!$B$5/$D1737</f>
        <v>13.755456879592117</v>
      </c>
      <c r="G1737" s="5">
        <f>'90.1 Data-SI'!G1737*Convert!$B$6/Convert!$B$5/$D1737</f>
        <v>12.084711269397101</v>
      </c>
      <c r="H1737" s="5">
        <f>'90.1 Data-SI'!H1737*Convert!$B$6/Convert!$B$5/$D1737</f>
        <v>87.689663405580035</v>
      </c>
      <c r="I1737" s="5">
        <f>'90.1 Data-SI'!I1737*Convert!$B$6/Convert!$B$5/$D1737</f>
        <v>22.479164067058292</v>
      </c>
      <c r="J1737" s="5">
        <f>'90.1 Data-SI'!J1737*Convert!$B$6/Convert!$B$5/$D1737</f>
        <v>25.34114100574568</v>
      </c>
      <c r="K1737" s="5">
        <f>'90.1 Data-SI'!K1737*Convert!$B$7/Convert!$B$5/$D1737</f>
        <v>0</v>
      </c>
      <c r="L1737" s="5">
        <f>'90.1 Data-SI'!L1737*Convert!$B$6/Convert!$B$5/$D1737</f>
        <v>0</v>
      </c>
      <c r="M1737" s="5">
        <f>'90.1 Data-SI'!M1737*Convert!$B$6/Convert!$B$5/$D1737</f>
        <v>12.204794217873493</v>
      </c>
      <c r="N1737" s="5">
        <f>'90.1 Data-SI'!N1737*Convert!$B$6/Convert!$B$5/$D1737</f>
        <v>0</v>
      </c>
      <c r="O1737" s="5">
        <f>'90.1 Data-SI'!O1737*Convert!$B$6/Convert!$B$5/$D1737</f>
        <v>0</v>
      </c>
      <c r="P1737" s="5">
        <f>'90.1 Data-SI'!P1737*Convert!$B$6/Convert!$B$5/$D1737</f>
        <v>0</v>
      </c>
      <c r="Q1737" s="5">
        <f>'90.1 Data-SI'!Q1737*Convert!$B$6/Convert!$B$5/$D1737</f>
        <v>0</v>
      </c>
      <c r="R1737" s="5">
        <f>'90.1 Data-SI'!R1737*Convert!$B$6/Convert!$B$5/$D1737</f>
        <v>0</v>
      </c>
      <c r="S1737" s="5">
        <f>'90.1 Data-SI'!S1737*Convert!$B$6/Convert!$B$5/$D1737</f>
        <v>0</v>
      </c>
      <c r="T1737" s="5">
        <f>'90.1 Data-SI'!T1737*Convert!$B$6/Convert!$B$5/$D1737</f>
        <v>4.6049991302083795</v>
      </c>
      <c r="U1737" s="5">
        <f>'90.1 Data-SI'!U1737*Convert!$B$7/Convert!$B$5/$D1737</f>
        <v>0</v>
      </c>
      <c r="V1737" s="5">
        <f>'90.1 Data-SI'!V1737*Convert!$B$6/Convert!$B$5/$D1737</f>
        <v>0</v>
      </c>
      <c r="W1737" s="5">
        <f>'90.1 Data-SI'!W1737*Convert!$B$6/Convert!$B$5/$D1737</f>
        <v>24.289505487270592</v>
      </c>
      <c r="X1737" s="5">
        <f>'90.1 Data-SI'!X1737*Convert!$B$7/Convert!$B$5/$D1737</f>
        <v>13.755456879592117</v>
      </c>
      <c r="Y1737" s="5">
        <f t="shared" si="56"/>
        <v>38.044962366862705</v>
      </c>
      <c r="Z1737" s="5">
        <f>'90.1 Data-SI'!Z1737*Convert!$B$6/Convert!$B$5/$D1737</f>
        <v>40.187760090099836</v>
      </c>
      <c r="AA1737" s="5">
        <f>'90.1 Data-SI'!AA1737*Convert!$B$6/Convert!$B$5/$D1737</f>
        <v>204.59223318596281</v>
      </c>
      <c r="AB1737" s="5">
        <f t="shared" si="57"/>
        <v>244.77999327606264</v>
      </c>
    </row>
    <row r="1738" spans="1:28" x14ac:dyDescent="0.25">
      <c r="A1738" s="95">
        <v>2007</v>
      </c>
      <c r="B1738" s="95" t="s">
        <v>1</v>
      </c>
      <c r="C1738" s="52" t="s">
        <v>7</v>
      </c>
      <c r="D1738" s="5">
        <f>VLOOKUP(B1738,SWH!$A$4:$C$19,3,FALSE)</f>
        <v>4835.13</v>
      </c>
      <c r="E1738" s="5">
        <f>'90.1 Data-SI'!E1738*Convert!$B$6/Convert!$B$5/$D1738</f>
        <v>0</v>
      </c>
      <c r="F1738" s="5">
        <f>'90.1 Data-SI'!F1738*Convert!$B$7/Convert!$B$5/$D1738</f>
        <v>2.3901414118016362</v>
      </c>
      <c r="G1738" s="5">
        <f>'90.1 Data-SI'!G1738*Convert!$B$6/Convert!$B$5/$D1738</f>
        <v>13.028999909688741</v>
      </c>
      <c r="H1738" s="5">
        <f>'90.1 Data-SI'!H1738*Convert!$B$6/Convert!$B$5/$D1738</f>
        <v>87.689663405580035</v>
      </c>
      <c r="I1738" s="5">
        <f>'90.1 Data-SI'!I1738*Convert!$B$6/Convert!$B$5/$D1738</f>
        <v>22.479164067058292</v>
      </c>
      <c r="J1738" s="5">
        <f>'90.1 Data-SI'!J1738*Convert!$B$6/Convert!$B$5/$D1738</f>
        <v>25.34114100574568</v>
      </c>
      <c r="K1738" s="5">
        <f>'90.1 Data-SI'!K1738*Convert!$B$7/Convert!$B$5/$D1738</f>
        <v>0</v>
      </c>
      <c r="L1738" s="5">
        <f>'90.1 Data-SI'!L1738*Convert!$B$6/Convert!$B$5/$D1738</f>
        <v>0</v>
      </c>
      <c r="M1738" s="5">
        <f>'90.1 Data-SI'!M1738*Convert!$B$6/Convert!$B$5/$D1738</f>
        <v>14.691966802225471</v>
      </c>
      <c r="N1738" s="5">
        <f>'90.1 Data-SI'!N1738*Convert!$B$6/Convert!$B$5/$D1738</f>
        <v>0</v>
      </c>
      <c r="O1738" s="5">
        <f>'90.1 Data-SI'!O1738*Convert!$B$6/Convert!$B$5/$D1738</f>
        <v>0</v>
      </c>
      <c r="P1738" s="5">
        <f>'90.1 Data-SI'!P1738*Convert!$B$6/Convert!$B$5/$D1738</f>
        <v>0</v>
      </c>
      <c r="Q1738" s="5">
        <f>'90.1 Data-SI'!Q1738*Convert!$B$6/Convert!$B$5/$D1738</f>
        <v>0</v>
      </c>
      <c r="R1738" s="5">
        <f>'90.1 Data-SI'!R1738*Convert!$B$6/Convert!$B$5/$D1738</f>
        <v>0</v>
      </c>
      <c r="S1738" s="5">
        <f>'90.1 Data-SI'!S1738*Convert!$B$6/Convert!$B$5/$D1738</f>
        <v>0</v>
      </c>
      <c r="T1738" s="5">
        <f>'90.1 Data-SI'!T1738*Convert!$B$6/Convert!$B$5/$D1738</f>
        <v>4.5413187787436256</v>
      </c>
      <c r="U1738" s="5">
        <f>'90.1 Data-SI'!U1738*Convert!$B$7/Convert!$B$5/$D1738</f>
        <v>0</v>
      </c>
      <c r="V1738" s="5">
        <f>'90.1 Data-SI'!V1738*Convert!$B$6/Convert!$B$5/$D1738</f>
        <v>0</v>
      </c>
      <c r="W1738" s="5">
        <f>'90.1 Data-SI'!W1738*Convert!$B$6/Convert!$B$5/$D1738</f>
        <v>27.720966711914219</v>
      </c>
      <c r="X1738" s="5">
        <f>'90.1 Data-SI'!X1738*Convert!$B$7/Convert!$B$5/$D1738</f>
        <v>2.3901414118016362</v>
      </c>
      <c r="Y1738" s="5">
        <f t="shared" si="56"/>
        <v>30.111108123715855</v>
      </c>
      <c r="Z1738" s="5">
        <f>'90.1 Data-SI'!Z1738*Convert!$B$6/Convert!$B$5/$D1738</f>
        <v>6.9830053977636357</v>
      </c>
      <c r="AA1738" s="5">
        <f>'90.1 Data-SI'!AA1738*Convert!$B$6/Convert!$B$5/$D1738</f>
        <v>174.75525936680549</v>
      </c>
      <c r="AB1738" s="5">
        <f t="shared" si="57"/>
        <v>181.73826476456912</v>
      </c>
    </row>
    <row r="1739" spans="1:28" x14ac:dyDescent="0.25">
      <c r="A1739" s="95">
        <v>2007</v>
      </c>
      <c r="B1739" s="95" t="s">
        <v>1</v>
      </c>
      <c r="C1739" s="52" t="s">
        <v>17</v>
      </c>
      <c r="D1739" s="5">
        <f>VLOOKUP(B1739,SWH!$A$4:$C$19,3,FALSE)</f>
        <v>4835.13</v>
      </c>
      <c r="E1739" s="5">
        <f>'90.1 Data-SI'!E1739*Convert!$B$6/Convert!$B$5/$D1739</f>
        <v>0</v>
      </c>
      <c r="F1739" s="5">
        <f>'90.1 Data-SI'!F1739*Convert!$B$7/Convert!$B$5/$D1739</f>
        <v>0.20301878589039432</v>
      </c>
      <c r="G1739" s="5">
        <f>'90.1 Data-SI'!G1739*Convert!$B$6/Convert!$B$5/$D1739</f>
        <v>3.9663761769475578</v>
      </c>
      <c r="H1739" s="5">
        <f>'90.1 Data-SI'!H1739*Convert!$B$6/Convert!$B$5/$D1739</f>
        <v>87.689663405580035</v>
      </c>
      <c r="I1739" s="5">
        <f>'90.1 Data-SI'!I1739*Convert!$B$6/Convert!$B$5/$D1739</f>
        <v>22.475525189831732</v>
      </c>
      <c r="J1739" s="5">
        <f>'90.1 Data-SI'!J1739*Convert!$B$6/Convert!$B$5/$D1739</f>
        <v>25.34114100574568</v>
      </c>
      <c r="K1739" s="5">
        <f>'90.1 Data-SI'!K1739*Convert!$B$7/Convert!$B$5/$D1739</f>
        <v>0</v>
      </c>
      <c r="L1739" s="5">
        <f>'90.1 Data-SI'!L1739*Convert!$B$6/Convert!$B$5/$D1739</f>
        <v>0</v>
      </c>
      <c r="M1739" s="5">
        <f>'90.1 Data-SI'!M1739*Convert!$B$6/Convert!$B$5/$D1739</f>
        <v>8.7787913090697103</v>
      </c>
      <c r="N1739" s="5">
        <f>'90.1 Data-SI'!N1739*Convert!$B$6/Convert!$B$5/$D1739</f>
        <v>0</v>
      </c>
      <c r="O1739" s="5">
        <f>'90.1 Data-SI'!O1739*Convert!$B$6/Convert!$B$5/$D1739</f>
        <v>0</v>
      </c>
      <c r="P1739" s="5">
        <f>'90.1 Data-SI'!P1739*Convert!$B$6/Convert!$B$5/$D1739</f>
        <v>0</v>
      </c>
      <c r="Q1739" s="5">
        <f>'90.1 Data-SI'!Q1739*Convert!$B$6/Convert!$B$5/$D1739</f>
        <v>0</v>
      </c>
      <c r="R1739" s="5">
        <f>'90.1 Data-SI'!R1739*Convert!$B$6/Convert!$B$5/$D1739</f>
        <v>0</v>
      </c>
      <c r="S1739" s="5">
        <f>'90.1 Data-SI'!S1739*Convert!$B$6/Convert!$B$5/$D1739</f>
        <v>0</v>
      </c>
      <c r="T1739" s="5">
        <f>'90.1 Data-SI'!T1739*Convert!$B$6/Convert!$B$5/$D1739</f>
        <v>4.6213740777278876</v>
      </c>
      <c r="U1739" s="5">
        <f>'90.1 Data-SI'!U1739*Convert!$B$7/Convert!$B$5/$D1739</f>
        <v>0</v>
      </c>
      <c r="V1739" s="5">
        <f>'90.1 Data-SI'!V1739*Convert!$B$6/Convert!$B$5/$D1739</f>
        <v>0</v>
      </c>
      <c r="W1739" s="5">
        <f>'90.1 Data-SI'!W1739*Convert!$B$6/Convert!$B$5/$D1739</f>
        <v>12.745167486017266</v>
      </c>
      <c r="X1739" s="5">
        <f>'90.1 Data-SI'!X1739*Convert!$B$7/Convert!$B$5/$D1739</f>
        <v>0.20301878589039432</v>
      </c>
      <c r="Y1739" s="5">
        <f t="shared" si="56"/>
        <v>12.948186271907661</v>
      </c>
      <c r="Z1739" s="5">
        <f>'90.1 Data-SI'!Z1739*Convert!$B$6/Convert!$B$5/$D1739</f>
        <v>0.59313698792885483</v>
      </c>
      <c r="AA1739" s="5">
        <f>'90.1 Data-SI'!AA1739*Convert!$B$6/Convert!$B$5/$D1739</f>
        <v>153.46600815283145</v>
      </c>
      <c r="AB1739" s="5">
        <f t="shared" si="57"/>
        <v>154.05914514076031</v>
      </c>
    </row>
    <row r="1740" spans="1:28" x14ac:dyDescent="0.25">
      <c r="A1740" s="95">
        <v>2007</v>
      </c>
      <c r="B1740" s="95" t="s">
        <v>1</v>
      </c>
      <c r="C1740" s="52" t="s">
        <v>14</v>
      </c>
      <c r="D1740" s="5">
        <f>VLOOKUP(B1740,SWH!$A$4:$C$19,3,FALSE)</f>
        <v>4835.13</v>
      </c>
      <c r="E1740" s="5">
        <f>'90.1 Data-SI'!E1740*Convert!$B$6/Convert!$B$5/$D1740</f>
        <v>0</v>
      </c>
      <c r="F1740" s="5">
        <f>'90.1 Data-SI'!F1740*Convert!$B$7/Convert!$B$5/$D1740</f>
        <v>47.303377112461881</v>
      </c>
      <c r="G1740" s="5">
        <f>'90.1 Data-SI'!G1740*Convert!$B$6/Convert!$B$5/$D1740</f>
        <v>7.0284913630956032</v>
      </c>
      <c r="H1740" s="5">
        <f>'90.1 Data-SI'!H1740*Convert!$B$6/Convert!$B$5/$D1740</f>
        <v>87.689663405580035</v>
      </c>
      <c r="I1740" s="5">
        <f>'90.1 Data-SI'!I1740*Convert!$B$6/Convert!$B$5/$D1740</f>
        <v>22.444594733405992</v>
      </c>
      <c r="J1740" s="5">
        <f>'90.1 Data-SI'!J1740*Convert!$B$6/Convert!$B$5/$D1740</f>
        <v>25.34114100574568</v>
      </c>
      <c r="K1740" s="5">
        <f>'90.1 Data-SI'!K1740*Convert!$B$7/Convert!$B$5/$D1740</f>
        <v>0</v>
      </c>
      <c r="L1740" s="5">
        <f>'90.1 Data-SI'!L1740*Convert!$B$6/Convert!$B$5/$D1740</f>
        <v>0</v>
      </c>
      <c r="M1740" s="5">
        <f>'90.1 Data-SI'!M1740*Convert!$B$6/Convert!$B$5/$D1740</f>
        <v>11.225936243929555</v>
      </c>
      <c r="N1740" s="5">
        <f>'90.1 Data-SI'!N1740*Convert!$B$6/Convert!$B$5/$D1740</f>
        <v>0</v>
      </c>
      <c r="O1740" s="5">
        <f>'90.1 Data-SI'!O1740*Convert!$B$6/Convert!$B$5/$D1740</f>
        <v>0</v>
      </c>
      <c r="P1740" s="5">
        <f>'90.1 Data-SI'!P1740*Convert!$B$6/Convert!$B$5/$D1740</f>
        <v>0</v>
      </c>
      <c r="Q1740" s="5">
        <f>'90.1 Data-SI'!Q1740*Convert!$B$6/Convert!$B$5/$D1740</f>
        <v>0</v>
      </c>
      <c r="R1740" s="5">
        <f>'90.1 Data-SI'!R1740*Convert!$B$6/Convert!$B$5/$D1740</f>
        <v>0</v>
      </c>
      <c r="S1740" s="5">
        <f>'90.1 Data-SI'!S1740*Convert!$B$6/Convert!$B$5/$D1740</f>
        <v>0</v>
      </c>
      <c r="T1740" s="5">
        <f>'90.1 Data-SI'!T1740*Convert!$B$6/Convert!$B$5/$D1740</f>
        <v>4.7778457984698557</v>
      </c>
      <c r="U1740" s="5">
        <f>'90.1 Data-SI'!U1740*Convert!$B$7/Convert!$B$5/$D1740</f>
        <v>0</v>
      </c>
      <c r="V1740" s="5">
        <f>'90.1 Data-SI'!V1740*Convert!$B$6/Convert!$B$5/$D1740</f>
        <v>0</v>
      </c>
      <c r="W1740" s="5">
        <f>'90.1 Data-SI'!W1740*Convert!$B$6/Convert!$B$5/$D1740</f>
        <v>18.254427607025161</v>
      </c>
      <c r="X1740" s="5">
        <f>'90.1 Data-SI'!X1740*Convert!$B$7/Convert!$B$5/$D1740</f>
        <v>47.303377112461881</v>
      </c>
      <c r="Y1740" s="5">
        <f t="shared" si="56"/>
        <v>65.557804719487038</v>
      </c>
      <c r="Z1740" s="5">
        <f>'90.1 Data-SI'!Z1740*Convert!$B$6/Convert!$B$5/$D1740</f>
        <v>138.20091818742321</v>
      </c>
      <c r="AA1740" s="5">
        <f>'90.1 Data-SI'!AA1740*Convert!$B$6/Convert!$B$5/$D1740</f>
        <v>296.71041017626322</v>
      </c>
      <c r="AB1740" s="5">
        <f t="shared" si="57"/>
        <v>434.91132836368644</v>
      </c>
    </row>
    <row r="1741" spans="1:28" x14ac:dyDescent="0.25">
      <c r="A1741" s="95">
        <v>2007</v>
      </c>
      <c r="B1741" s="95" t="s">
        <v>1</v>
      </c>
      <c r="C1741" s="52" t="s">
        <v>2</v>
      </c>
      <c r="D1741" s="5">
        <f>VLOOKUP(B1741,SWH!$A$4:$C$19,3,FALSE)</f>
        <v>4835.13</v>
      </c>
      <c r="E1741" s="5">
        <f>'90.1 Data-SI'!E1741*Convert!$B$6/Convert!$B$5/$D1741</f>
        <v>0</v>
      </c>
      <c r="F1741" s="5">
        <f>'90.1 Data-SI'!F1741*Convert!$B$7/Convert!$B$5/$D1741</f>
        <v>15.349714830142451</v>
      </c>
      <c r="G1741" s="5">
        <f>'90.1 Data-SI'!G1741*Convert!$B$6/Convert!$B$5/$D1741</f>
        <v>7.4142123491106862</v>
      </c>
      <c r="H1741" s="5">
        <f>'90.1 Data-SI'!H1741*Convert!$B$6/Convert!$B$5/$D1741</f>
        <v>87.689663405580035</v>
      </c>
      <c r="I1741" s="5">
        <f>'90.1 Data-SI'!I1741*Convert!$B$6/Convert!$B$5/$D1741</f>
        <v>22.46278911953878</v>
      </c>
      <c r="J1741" s="5">
        <f>'90.1 Data-SI'!J1741*Convert!$B$6/Convert!$B$5/$D1741</f>
        <v>25.34114100574568</v>
      </c>
      <c r="K1741" s="5">
        <f>'90.1 Data-SI'!K1741*Convert!$B$7/Convert!$B$5/$D1741</f>
        <v>0</v>
      </c>
      <c r="L1741" s="5">
        <f>'90.1 Data-SI'!L1741*Convert!$B$6/Convert!$B$5/$D1741</f>
        <v>0</v>
      </c>
      <c r="M1741" s="5">
        <f>'90.1 Data-SI'!M1741*Convert!$B$6/Convert!$B$5/$D1741</f>
        <v>13.683997810469071</v>
      </c>
      <c r="N1741" s="5">
        <f>'90.1 Data-SI'!N1741*Convert!$B$6/Convert!$B$5/$D1741</f>
        <v>0</v>
      </c>
      <c r="O1741" s="5">
        <f>'90.1 Data-SI'!O1741*Convert!$B$6/Convert!$B$5/$D1741</f>
        <v>0</v>
      </c>
      <c r="P1741" s="5">
        <f>'90.1 Data-SI'!P1741*Convert!$B$6/Convert!$B$5/$D1741</f>
        <v>0</v>
      </c>
      <c r="Q1741" s="5">
        <f>'90.1 Data-SI'!Q1741*Convert!$B$6/Convert!$B$5/$D1741</f>
        <v>0</v>
      </c>
      <c r="R1741" s="5">
        <f>'90.1 Data-SI'!R1741*Convert!$B$6/Convert!$B$5/$D1741</f>
        <v>0</v>
      </c>
      <c r="S1741" s="5">
        <f>'90.1 Data-SI'!S1741*Convert!$B$6/Convert!$B$5/$D1741</f>
        <v>0</v>
      </c>
      <c r="T1741" s="5">
        <f>'90.1 Data-SI'!T1741*Convert!$B$6/Convert!$B$5/$D1741</f>
        <v>4.7269015172980531</v>
      </c>
      <c r="U1741" s="5">
        <f>'90.1 Data-SI'!U1741*Convert!$B$7/Convert!$B$5/$D1741</f>
        <v>0</v>
      </c>
      <c r="V1741" s="5">
        <f>'90.1 Data-SI'!V1741*Convert!$B$6/Convert!$B$5/$D1741</f>
        <v>0</v>
      </c>
      <c r="W1741" s="5">
        <f>'90.1 Data-SI'!W1741*Convert!$B$6/Convert!$B$5/$D1741</f>
        <v>21.098210159579757</v>
      </c>
      <c r="X1741" s="5">
        <f>'90.1 Data-SI'!X1741*Convert!$B$7/Convert!$B$5/$D1741</f>
        <v>15.349714830142451</v>
      </c>
      <c r="Y1741" s="5">
        <f t="shared" si="56"/>
        <v>36.44792498972221</v>
      </c>
      <c r="Z1741" s="5">
        <f>'90.1 Data-SI'!Z1741*Convert!$B$6/Convert!$B$5/$D1741</f>
        <v>44.845522940093296</v>
      </c>
      <c r="AA1741" s="5">
        <f>'90.1 Data-SI'!AA1741*Convert!$B$6/Convert!$B$5/$D1741</f>
        <v>206.16240870922232</v>
      </c>
      <c r="AB1741" s="5">
        <f t="shared" si="57"/>
        <v>251.00793164931562</v>
      </c>
    </row>
    <row r="1742" spans="1:28" x14ac:dyDescent="0.25">
      <c r="A1742" s="95">
        <v>2007</v>
      </c>
      <c r="B1742" s="95" t="s">
        <v>1</v>
      </c>
      <c r="C1742" s="52" t="s">
        <v>18</v>
      </c>
      <c r="D1742" s="5">
        <f>VLOOKUP(B1742,SWH!$A$4:$C$19,3,FALSE)</f>
        <v>4835.13</v>
      </c>
      <c r="E1742" s="5">
        <f>'90.1 Data-SI'!E1742*Convert!$B$6/Convert!$B$5/$D1742</f>
        <v>0</v>
      </c>
      <c r="F1742" s="5">
        <f>'90.1 Data-SI'!F1742*Convert!$B$7/Convert!$B$5/$D1742</f>
        <v>18.895693256093082</v>
      </c>
      <c r="G1742" s="5">
        <f>'90.1 Data-SI'!G1742*Convert!$B$6/Convert!$B$5/$D1742</f>
        <v>1.2372182570295134</v>
      </c>
      <c r="H1742" s="5">
        <f>'90.1 Data-SI'!H1742*Convert!$B$6/Convert!$B$5/$D1742</f>
        <v>87.689663405580035</v>
      </c>
      <c r="I1742" s="5">
        <f>'90.1 Data-SI'!I1742*Convert!$B$6/Convert!$B$5/$D1742</f>
        <v>22.419122592820091</v>
      </c>
      <c r="J1742" s="5">
        <f>'90.1 Data-SI'!J1742*Convert!$B$6/Convert!$B$5/$D1742</f>
        <v>25.34114100574568</v>
      </c>
      <c r="K1742" s="5">
        <f>'90.1 Data-SI'!K1742*Convert!$B$7/Convert!$B$5/$D1742</f>
        <v>0</v>
      </c>
      <c r="L1742" s="5">
        <f>'90.1 Data-SI'!L1742*Convert!$B$6/Convert!$B$5/$D1742</f>
        <v>0</v>
      </c>
      <c r="M1742" s="5">
        <f>'90.1 Data-SI'!M1742*Convert!$B$6/Convert!$B$5/$D1742</f>
        <v>8.6878193784057736</v>
      </c>
      <c r="N1742" s="5">
        <f>'90.1 Data-SI'!N1742*Convert!$B$6/Convert!$B$5/$D1742</f>
        <v>0</v>
      </c>
      <c r="O1742" s="5">
        <f>'90.1 Data-SI'!O1742*Convert!$B$6/Convert!$B$5/$D1742</f>
        <v>0</v>
      </c>
      <c r="P1742" s="5">
        <f>'90.1 Data-SI'!P1742*Convert!$B$6/Convert!$B$5/$D1742</f>
        <v>0</v>
      </c>
      <c r="Q1742" s="5">
        <f>'90.1 Data-SI'!Q1742*Convert!$B$6/Convert!$B$5/$D1742</f>
        <v>0</v>
      </c>
      <c r="R1742" s="5">
        <f>'90.1 Data-SI'!R1742*Convert!$B$6/Convert!$B$5/$D1742</f>
        <v>0</v>
      </c>
      <c r="S1742" s="5">
        <f>'90.1 Data-SI'!S1742*Convert!$B$6/Convert!$B$5/$D1742</f>
        <v>0</v>
      </c>
      <c r="T1742" s="5">
        <f>'90.1 Data-SI'!T1742*Convert!$B$6/Convert!$B$5/$D1742</f>
        <v>4.8306095182549385</v>
      </c>
      <c r="U1742" s="5">
        <f>'90.1 Data-SI'!U1742*Convert!$B$7/Convert!$B$5/$D1742</f>
        <v>0</v>
      </c>
      <c r="V1742" s="5">
        <f>'90.1 Data-SI'!V1742*Convert!$B$6/Convert!$B$5/$D1742</f>
        <v>0</v>
      </c>
      <c r="W1742" s="5">
        <f>'90.1 Data-SI'!W1742*Convert!$B$6/Convert!$B$5/$D1742</f>
        <v>9.9250376354352863</v>
      </c>
      <c r="X1742" s="5">
        <f>'90.1 Data-SI'!X1742*Convert!$B$7/Convert!$B$5/$D1742</f>
        <v>18.895693256093082</v>
      </c>
      <c r="Y1742" s="5">
        <f t="shared" si="56"/>
        <v>28.82073089152837</v>
      </c>
      <c r="Z1742" s="5">
        <f>'90.1 Data-SI'!Z1742*Convert!$B$6/Convert!$B$5/$D1742</f>
        <v>55.205406404102206</v>
      </c>
      <c r="AA1742" s="5">
        <f>'90.1 Data-SI'!AA1742*Convert!$B$6/Convert!$B$5/$D1742</f>
        <v>205.41098056193823</v>
      </c>
      <c r="AB1742" s="5">
        <f t="shared" si="57"/>
        <v>260.61638696604041</v>
      </c>
    </row>
    <row r="1743" spans="1:28" x14ac:dyDescent="0.25">
      <c r="A1743" s="95">
        <v>2007</v>
      </c>
      <c r="B1743" s="95" t="s">
        <v>1</v>
      </c>
      <c r="C1743" s="52" t="s">
        <v>4</v>
      </c>
      <c r="D1743" s="5">
        <f>VLOOKUP(B1743,SWH!$A$4:$C$19,3,FALSE)</f>
        <v>4835.13</v>
      </c>
      <c r="E1743" s="5">
        <f>'90.1 Data-SI'!E1743*Convert!$B$6/Convert!$B$5/$D1743</f>
        <v>0</v>
      </c>
      <c r="F1743" s="5">
        <f>'90.1 Data-SI'!F1743*Convert!$B$7/Convert!$B$5/$D1743</f>
        <v>82.188356649953349</v>
      </c>
      <c r="G1743" s="5">
        <f>'90.1 Data-SI'!G1743*Convert!$B$6/Convert!$B$5/$D1743</f>
        <v>3.0075320277496851</v>
      </c>
      <c r="H1743" s="5">
        <f>'90.1 Data-SI'!H1743*Convert!$B$6/Convert!$B$5/$D1743</f>
        <v>87.689663405580035</v>
      </c>
      <c r="I1743" s="5">
        <f>'90.1 Data-SI'!I1743*Convert!$B$6/Convert!$B$5/$D1743</f>
        <v>22.451872487859109</v>
      </c>
      <c r="J1743" s="5">
        <f>'90.1 Data-SI'!J1743*Convert!$B$6/Convert!$B$5/$D1743</f>
        <v>25.34114100574568</v>
      </c>
      <c r="K1743" s="5">
        <f>'90.1 Data-SI'!K1743*Convert!$B$7/Convert!$B$5/$D1743</f>
        <v>0</v>
      </c>
      <c r="L1743" s="5">
        <f>'90.1 Data-SI'!L1743*Convert!$B$6/Convert!$B$5/$D1743</f>
        <v>0</v>
      </c>
      <c r="M1743" s="5">
        <f>'90.1 Data-SI'!M1743*Convert!$B$6/Convert!$B$5/$D1743</f>
        <v>10.829298626234801</v>
      </c>
      <c r="N1743" s="5">
        <f>'90.1 Data-SI'!N1743*Convert!$B$6/Convert!$B$5/$D1743</f>
        <v>0</v>
      </c>
      <c r="O1743" s="5">
        <f>'90.1 Data-SI'!O1743*Convert!$B$6/Convert!$B$5/$D1743</f>
        <v>0</v>
      </c>
      <c r="P1743" s="5">
        <f>'90.1 Data-SI'!P1743*Convert!$B$6/Convert!$B$5/$D1743</f>
        <v>0</v>
      </c>
      <c r="Q1743" s="5">
        <f>'90.1 Data-SI'!Q1743*Convert!$B$6/Convert!$B$5/$D1743</f>
        <v>0</v>
      </c>
      <c r="R1743" s="5">
        <f>'90.1 Data-SI'!R1743*Convert!$B$6/Convert!$B$5/$D1743</f>
        <v>0</v>
      </c>
      <c r="S1743" s="5">
        <f>'90.1 Data-SI'!S1743*Convert!$B$6/Convert!$B$5/$D1743</f>
        <v>0</v>
      </c>
      <c r="T1743" s="5">
        <f>'90.1 Data-SI'!T1743*Convert!$B$6/Convert!$B$5/$D1743</f>
        <v>4.9197620103055941</v>
      </c>
      <c r="U1743" s="5">
        <f>'90.1 Data-SI'!U1743*Convert!$B$7/Convert!$B$5/$D1743</f>
        <v>0</v>
      </c>
      <c r="V1743" s="5">
        <f>'90.1 Data-SI'!V1743*Convert!$B$6/Convert!$B$5/$D1743</f>
        <v>0</v>
      </c>
      <c r="W1743" s="5">
        <f>'90.1 Data-SI'!W1743*Convert!$B$6/Convert!$B$5/$D1743</f>
        <v>13.836830653984487</v>
      </c>
      <c r="X1743" s="5">
        <f>'90.1 Data-SI'!X1743*Convert!$B$7/Convert!$B$5/$D1743</f>
        <v>82.188356649953349</v>
      </c>
      <c r="Y1743" s="5">
        <f t="shared" si="56"/>
        <v>96.025187303937841</v>
      </c>
      <c r="Z1743" s="5">
        <f>'90.1 Data-SI'!Z1743*Convert!$B$6/Convert!$B$5/$D1743</f>
        <v>240.12041098745593</v>
      </c>
      <c r="AA1743" s="5">
        <f>'90.1 Data-SI'!AA1743*Convert!$B$6/Convert!$B$5/$D1743</f>
        <v>394.35968055093082</v>
      </c>
      <c r="AB1743" s="5">
        <f t="shared" si="57"/>
        <v>634.48009153838677</v>
      </c>
    </row>
    <row r="1744" spans="1:28" x14ac:dyDescent="0.25">
      <c r="A1744" s="95">
        <v>2007</v>
      </c>
      <c r="B1744" s="95" t="s">
        <v>1</v>
      </c>
      <c r="C1744" s="52" t="s">
        <v>5</v>
      </c>
      <c r="D1744" s="5">
        <f>VLOOKUP(B1744,SWH!$A$4:$C$19,3,FALSE)</f>
        <v>4835.13</v>
      </c>
      <c r="E1744" s="5">
        <f>'90.1 Data-SI'!E1744*Convert!$B$6/Convert!$B$5/$D1744</f>
        <v>0</v>
      </c>
      <c r="F1744" s="5">
        <f>'90.1 Data-SI'!F1744*Convert!$B$7/Convert!$B$5/$D1744</f>
        <v>41.348574564351601</v>
      </c>
      <c r="G1744" s="5">
        <f>'90.1 Data-SI'!G1744*Convert!$B$6/Convert!$B$5/$D1744</f>
        <v>5.0507615904616605</v>
      </c>
      <c r="H1744" s="5">
        <f>'90.1 Data-SI'!H1744*Convert!$B$6/Convert!$B$5/$D1744</f>
        <v>87.689663405580035</v>
      </c>
      <c r="I1744" s="5">
        <f>'90.1 Data-SI'!I1744*Convert!$B$6/Convert!$B$5/$D1744</f>
        <v>22.453691926472388</v>
      </c>
      <c r="J1744" s="5">
        <f>'90.1 Data-SI'!J1744*Convert!$B$6/Convert!$B$5/$D1744</f>
        <v>25.34114100574568</v>
      </c>
      <c r="K1744" s="5">
        <f>'90.1 Data-SI'!K1744*Convert!$B$7/Convert!$B$5/$D1744</f>
        <v>0</v>
      </c>
      <c r="L1744" s="5">
        <f>'90.1 Data-SI'!L1744*Convert!$B$6/Convert!$B$5/$D1744</f>
        <v>0</v>
      </c>
      <c r="M1744" s="5">
        <f>'90.1 Data-SI'!M1744*Convert!$B$6/Convert!$B$5/$D1744</f>
        <v>13.28372131554776</v>
      </c>
      <c r="N1744" s="5">
        <f>'90.1 Data-SI'!N1744*Convert!$B$6/Convert!$B$5/$D1744</f>
        <v>0</v>
      </c>
      <c r="O1744" s="5">
        <f>'90.1 Data-SI'!O1744*Convert!$B$6/Convert!$B$5/$D1744</f>
        <v>0</v>
      </c>
      <c r="P1744" s="5">
        <f>'90.1 Data-SI'!P1744*Convert!$B$6/Convert!$B$5/$D1744</f>
        <v>0</v>
      </c>
      <c r="Q1744" s="5">
        <f>'90.1 Data-SI'!Q1744*Convert!$B$6/Convert!$B$5/$D1744</f>
        <v>0</v>
      </c>
      <c r="R1744" s="5">
        <f>'90.1 Data-SI'!R1744*Convert!$B$6/Convert!$B$5/$D1744</f>
        <v>0</v>
      </c>
      <c r="S1744" s="5">
        <f>'90.1 Data-SI'!S1744*Convert!$B$6/Convert!$B$5/$D1744</f>
        <v>0</v>
      </c>
      <c r="T1744" s="5">
        <f>'90.1 Data-SI'!T1744*Convert!$B$6/Convert!$B$5/$D1744</f>
        <v>4.8779149222001843</v>
      </c>
      <c r="U1744" s="5">
        <f>'90.1 Data-SI'!U1744*Convert!$B$7/Convert!$B$5/$D1744</f>
        <v>0</v>
      </c>
      <c r="V1744" s="5">
        <f>'90.1 Data-SI'!V1744*Convert!$B$6/Convert!$B$5/$D1744</f>
        <v>0</v>
      </c>
      <c r="W1744" s="5">
        <f>'90.1 Data-SI'!W1744*Convert!$B$6/Convert!$B$5/$D1744</f>
        <v>18.334482906009423</v>
      </c>
      <c r="X1744" s="5">
        <f>'90.1 Data-SI'!X1744*Convert!$B$7/Convert!$B$5/$D1744</f>
        <v>41.348574564351601</v>
      </c>
      <c r="Y1744" s="5">
        <f t="shared" si="56"/>
        <v>59.683057470361021</v>
      </c>
      <c r="Z1744" s="5">
        <f>'90.1 Data-SI'!Z1744*Convert!$B$6/Convert!$B$5/$D1744</f>
        <v>120.80344616725232</v>
      </c>
      <c r="AA1744" s="5">
        <f>'90.1 Data-SI'!AA1744*Convert!$B$6/Convert!$B$5/$D1744</f>
        <v>279.50034033326</v>
      </c>
      <c r="AB1744" s="5">
        <f t="shared" si="57"/>
        <v>400.30378650051233</v>
      </c>
    </row>
    <row r="1745" spans="1:28" x14ac:dyDescent="0.25">
      <c r="A1745" s="95">
        <v>2007</v>
      </c>
      <c r="B1745" s="95" t="s">
        <v>1</v>
      </c>
      <c r="C1745" s="52" t="s">
        <v>15</v>
      </c>
      <c r="D1745" s="5">
        <f>VLOOKUP(B1745,SWH!$A$4:$C$19,3,FALSE)</f>
        <v>4835.13</v>
      </c>
      <c r="E1745" s="5">
        <f>'90.1 Data-SI'!E1745*Convert!$B$6/Convert!$B$5/$D1745</f>
        <v>0</v>
      </c>
      <c r="F1745" s="5">
        <f>'90.1 Data-SI'!F1745*Convert!$B$7/Convert!$B$5/$D1745</f>
        <v>17.150728108654782</v>
      </c>
      <c r="G1745" s="5">
        <f>'90.1 Data-SI'!G1745*Convert!$B$6/Convert!$B$5/$D1745</f>
        <v>0.50398449587819882</v>
      </c>
      <c r="H1745" s="5">
        <f>'90.1 Data-SI'!H1745*Convert!$B$6/Convert!$B$5/$D1745</f>
        <v>87.689663405580035</v>
      </c>
      <c r="I1745" s="5">
        <f>'90.1 Data-SI'!I1745*Convert!$B$6/Convert!$B$5/$D1745</f>
        <v>22.417303154206813</v>
      </c>
      <c r="J1745" s="5">
        <f>'90.1 Data-SI'!J1745*Convert!$B$6/Convert!$B$5/$D1745</f>
        <v>25.34114100574568</v>
      </c>
      <c r="K1745" s="5">
        <f>'90.1 Data-SI'!K1745*Convert!$B$7/Convert!$B$5/$D1745</f>
        <v>0</v>
      </c>
      <c r="L1745" s="5">
        <f>'90.1 Data-SI'!L1745*Convert!$B$6/Convert!$B$5/$D1745</f>
        <v>0</v>
      </c>
      <c r="M1745" s="5">
        <f>'90.1 Data-SI'!M1745*Convert!$B$6/Convert!$B$5/$D1745</f>
        <v>7.7726417559265908</v>
      </c>
      <c r="N1745" s="5">
        <f>'90.1 Data-SI'!N1745*Convert!$B$6/Convert!$B$5/$D1745</f>
        <v>0</v>
      </c>
      <c r="O1745" s="5">
        <f>'90.1 Data-SI'!O1745*Convert!$B$6/Convert!$B$5/$D1745</f>
        <v>0</v>
      </c>
      <c r="P1745" s="5">
        <f>'90.1 Data-SI'!P1745*Convert!$B$6/Convert!$B$5/$D1745</f>
        <v>0</v>
      </c>
      <c r="Q1745" s="5">
        <f>'90.1 Data-SI'!Q1745*Convert!$B$6/Convert!$B$5/$D1745</f>
        <v>0</v>
      </c>
      <c r="R1745" s="5">
        <f>'90.1 Data-SI'!R1745*Convert!$B$6/Convert!$B$5/$D1745</f>
        <v>0</v>
      </c>
      <c r="S1745" s="5">
        <f>'90.1 Data-SI'!S1745*Convert!$B$6/Convert!$B$5/$D1745</f>
        <v>0</v>
      </c>
      <c r="T1745" s="5">
        <f>'90.1 Data-SI'!T1745*Convert!$B$6/Convert!$B$5/$D1745</f>
        <v>4.9106648172392005</v>
      </c>
      <c r="U1745" s="5">
        <f>'90.1 Data-SI'!U1745*Convert!$B$7/Convert!$B$5/$D1745</f>
        <v>0</v>
      </c>
      <c r="V1745" s="5">
        <f>'90.1 Data-SI'!V1745*Convert!$B$6/Convert!$B$5/$D1745</f>
        <v>0</v>
      </c>
      <c r="W1745" s="5">
        <f>'90.1 Data-SI'!W1745*Convert!$B$6/Convert!$B$5/$D1745</f>
        <v>8.2766262518047888</v>
      </c>
      <c r="X1745" s="5">
        <f>'90.1 Data-SI'!X1745*Convert!$B$7/Convert!$B$5/$D1745</f>
        <v>17.150728108654782</v>
      </c>
      <c r="Y1745" s="5">
        <f t="shared" si="56"/>
        <v>25.427354360459571</v>
      </c>
      <c r="Z1745" s="5">
        <f>'90.1 Data-SI'!Z1745*Convert!$B$6/Convert!$B$5/$D1745</f>
        <v>50.107339409695285</v>
      </c>
      <c r="AA1745" s="5">
        <f>'90.1 Data-SI'!AA1745*Convert!$B$6/Convert!$B$5/$D1745</f>
        <v>198.74455748288511</v>
      </c>
      <c r="AB1745" s="5">
        <f t="shared" si="57"/>
        <v>248.85189689258038</v>
      </c>
    </row>
    <row r="1746" spans="1:28" x14ac:dyDescent="0.25">
      <c r="A1746" s="95">
        <v>2007</v>
      </c>
      <c r="B1746" s="95" t="s">
        <v>1</v>
      </c>
      <c r="C1746" s="52" t="s">
        <v>16</v>
      </c>
      <c r="D1746" s="5">
        <f>VLOOKUP(B1746,SWH!$A$4:$C$19,3,FALSE)</f>
        <v>4835.13</v>
      </c>
      <c r="E1746" s="5">
        <f>'90.1 Data-SI'!E1746*Convert!$B$6/Convert!$B$5/$D1746</f>
        <v>0</v>
      </c>
      <c r="F1746" s="5">
        <f>'90.1 Data-SI'!F1746*Convert!$B$7/Convert!$B$5/$D1746</f>
        <v>133.94382364072945</v>
      </c>
      <c r="G1746" s="5">
        <f>'90.1 Data-SI'!G1746*Convert!$B$6/Convert!$B$5/$D1746</f>
        <v>3.5442664186669002</v>
      </c>
      <c r="H1746" s="5">
        <f>'90.1 Data-SI'!H1746*Convert!$B$6/Convert!$B$5/$D1746</f>
        <v>87.689663405580035</v>
      </c>
      <c r="I1746" s="5">
        <f>'90.1 Data-SI'!I1746*Convert!$B$6/Convert!$B$5/$D1746</f>
        <v>22.442775294792714</v>
      </c>
      <c r="J1746" s="5">
        <f>'90.1 Data-SI'!J1746*Convert!$B$6/Convert!$B$5/$D1746</f>
        <v>25.34114100574568</v>
      </c>
      <c r="K1746" s="5">
        <f>'90.1 Data-SI'!K1746*Convert!$B$7/Convert!$B$5/$D1746</f>
        <v>0</v>
      </c>
      <c r="L1746" s="5">
        <f>'90.1 Data-SI'!L1746*Convert!$B$6/Convert!$B$5/$D1746</f>
        <v>0</v>
      </c>
      <c r="M1746" s="5">
        <f>'90.1 Data-SI'!M1746*Convert!$B$6/Convert!$B$5/$D1746</f>
        <v>13.085402506700381</v>
      </c>
      <c r="N1746" s="5">
        <f>'90.1 Data-SI'!N1746*Convert!$B$6/Convert!$B$5/$D1746</f>
        <v>0</v>
      </c>
      <c r="O1746" s="5">
        <f>'90.1 Data-SI'!O1746*Convert!$B$6/Convert!$B$5/$D1746</f>
        <v>0</v>
      </c>
      <c r="P1746" s="5">
        <f>'90.1 Data-SI'!P1746*Convert!$B$6/Convert!$B$5/$D1746</f>
        <v>0</v>
      </c>
      <c r="Q1746" s="5">
        <f>'90.1 Data-SI'!Q1746*Convert!$B$6/Convert!$B$5/$D1746</f>
        <v>0</v>
      </c>
      <c r="R1746" s="5">
        <f>'90.1 Data-SI'!R1746*Convert!$B$6/Convert!$B$5/$D1746</f>
        <v>0</v>
      </c>
      <c r="S1746" s="5">
        <f>'90.1 Data-SI'!S1746*Convert!$B$6/Convert!$B$5/$D1746</f>
        <v>0</v>
      </c>
      <c r="T1746" s="5">
        <f>'90.1 Data-SI'!T1746*Convert!$B$6/Convert!$B$5/$D1746</f>
        <v>5.0234700112624795</v>
      </c>
      <c r="U1746" s="5">
        <f>'90.1 Data-SI'!U1746*Convert!$B$7/Convert!$B$5/$D1746</f>
        <v>0</v>
      </c>
      <c r="V1746" s="5">
        <f>'90.1 Data-SI'!V1746*Convert!$B$6/Convert!$B$5/$D1746</f>
        <v>0</v>
      </c>
      <c r="W1746" s="5">
        <f>'90.1 Data-SI'!W1746*Convert!$B$6/Convert!$B$5/$D1746</f>
        <v>16.629668925367284</v>
      </c>
      <c r="X1746" s="5">
        <f>'90.1 Data-SI'!X1746*Convert!$B$7/Convert!$B$5/$D1746</f>
        <v>133.94382364072945</v>
      </c>
      <c r="Y1746" s="5">
        <f t="shared" si="56"/>
        <v>150.57349256609672</v>
      </c>
      <c r="Z1746" s="5">
        <f>'90.1 Data-SI'!Z1746*Convert!$B$6/Convert!$B$5/$D1746</f>
        <v>391.32849582120855</v>
      </c>
      <c r="AA1746" s="5">
        <f>'90.1 Data-SI'!AA1746*Convert!$B$6/Convert!$B$5/$D1746</f>
        <v>548.45521446395662</v>
      </c>
      <c r="AB1746" s="5">
        <f t="shared" si="57"/>
        <v>939.78371028516517</v>
      </c>
    </row>
    <row r="1747" spans="1:28" x14ac:dyDescent="0.25">
      <c r="A1747" s="95">
        <v>2007</v>
      </c>
      <c r="B1747" s="95" t="s">
        <v>1</v>
      </c>
      <c r="C1747" s="52" t="s">
        <v>9</v>
      </c>
      <c r="D1747" s="5">
        <f>VLOOKUP(B1747,SWH!$A$4:$C$19,3,FALSE)</f>
        <v>4835.13</v>
      </c>
      <c r="E1747" s="5">
        <f>'90.1 Data-SI'!E1747*Convert!$B$6/Convert!$B$5/$D1747</f>
        <v>0</v>
      </c>
      <c r="F1747" s="5">
        <f>'90.1 Data-SI'!F1747*Convert!$B$7/Convert!$B$5/$D1747</f>
        <v>81.62164776909367</v>
      </c>
      <c r="G1747" s="5">
        <f>'90.1 Data-SI'!G1747*Convert!$B$6/Convert!$B$5/$D1747</f>
        <v>2.6327276734142733</v>
      </c>
      <c r="H1747" s="5">
        <f>'90.1 Data-SI'!H1747*Convert!$B$6/Convert!$B$5/$D1747</f>
        <v>87.689663405580035</v>
      </c>
      <c r="I1747" s="5">
        <f>'90.1 Data-SI'!I1747*Convert!$B$6/Convert!$B$5/$D1747</f>
        <v>22.426400347273209</v>
      </c>
      <c r="J1747" s="5">
        <f>'90.1 Data-SI'!J1747*Convert!$B$6/Convert!$B$5/$D1747</f>
        <v>25.34114100574568</v>
      </c>
      <c r="K1747" s="5">
        <f>'90.1 Data-SI'!K1747*Convert!$B$7/Convert!$B$5/$D1747</f>
        <v>0</v>
      </c>
      <c r="L1747" s="5">
        <f>'90.1 Data-SI'!L1747*Convert!$B$6/Convert!$B$5/$D1747</f>
        <v>0</v>
      </c>
      <c r="M1747" s="5">
        <f>'90.1 Data-SI'!M1747*Convert!$B$6/Convert!$B$5/$D1747</f>
        <v>12.812486714708578</v>
      </c>
      <c r="N1747" s="5">
        <f>'90.1 Data-SI'!N1747*Convert!$B$6/Convert!$B$5/$D1747</f>
        <v>0</v>
      </c>
      <c r="O1747" s="5">
        <f>'90.1 Data-SI'!O1747*Convert!$B$6/Convert!$B$5/$D1747</f>
        <v>0</v>
      </c>
      <c r="P1747" s="5">
        <f>'90.1 Data-SI'!P1747*Convert!$B$6/Convert!$B$5/$D1747</f>
        <v>0</v>
      </c>
      <c r="Q1747" s="5">
        <f>'90.1 Data-SI'!Q1747*Convert!$B$6/Convert!$B$5/$D1747</f>
        <v>0</v>
      </c>
      <c r="R1747" s="5">
        <f>'90.1 Data-SI'!R1747*Convert!$B$6/Convert!$B$5/$D1747</f>
        <v>0</v>
      </c>
      <c r="S1747" s="5">
        <f>'90.1 Data-SI'!S1747*Convert!$B$6/Convert!$B$5/$D1747</f>
        <v>0</v>
      </c>
      <c r="T1747" s="5">
        <f>'90.1 Data-SI'!T1747*Convert!$B$6/Convert!$B$5/$D1747</f>
        <v>4.9979978706765769</v>
      </c>
      <c r="U1747" s="5">
        <f>'90.1 Data-SI'!U1747*Convert!$B$7/Convert!$B$5/$D1747</f>
        <v>0</v>
      </c>
      <c r="V1747" s="5">
        <f>'90.1 Data-SI'!V1747*Convert!$B$6/Convert!$B$5/$D1747</f>
        <v>0</v>
      </c>
      <c r="W1747" s="5">
        <f>'90.1 Data-SI'!W1747*Convert!$B$6/Convert!$B$5/$D1747</f>
        <v>15.445214388122851</v>
      </c>
      <c r="X1747" s="5">
        <f>'90.1 Data-SI'!X1747*Convert!$B$7/Convert!$B$5/$D1747</f>
        <v>81.62164776909367</v>
      </c>
      <c r="Y1747" s="5">
        <f t="shared" si="56"/>
        <v>97.066862157216519</v>
      </c>
      <c r="Z1747" s="5">
        <f>'90.1 Data-SI'!Z1747*Convert!$B$6/Convert!$B$5/$D1747</f>
        <v>238.46472184937235</v>
      </c>
      <c r="AA1747" s="5">
        <f>'90.1 Data-SI'!AA1747*Convert!$B$6/Convert!$B$5/$D1747</f>
        <v>394.36513886677068</v>
      </c>
      <c r="AB1747" s="5">
        <f t="shared" si="57"/>
        <v>632.829860716143</v>
      </c>
    </row>
    <row r="1748" spans="1:28" x14ac:dyDescent="0.25">
      <c r="A1748" s="95">
        <v>2007</v>
      </c>
      <c r="B1748" s="95" t="s">
        <v>1</v>
      </c>
      <c r="C1748" s="52" t="s">
        <v>12</v>
      </c>
      <c r="D1748" s="5">
        <f>VLOOKUP(B1748,SWH!$A$4:$C$19,3,FALSE)</f>
        <v>4835.13</v>
      </c>
      <c r="E1748" s="5">
        <f>'90.1 Data-SI'!E1748*Convert!$B$6/Convert!$B$5/$D1748</f>
        <v>0</v>
      </c>
      <c r="F1748" s="5">
        <f>'90.1 Data-SI'!F1748*Convert!$B$7/Convert!$B$5/$D1748</f>
        <v>135.24849958073057</v>
      </c>
      <c r="G1748" s="5">
        <f>'90.1 Data-SI'!G1748*Convert!$B$6/Convert!$B$5/$D1748</f>
        <v>1.9085911053293521</v>
      </c>
      <c r="H1748" s="5">
        <f>'90.1 Data-SI'!H1748*Convert!$B$6/Convert!$B$5/$D1748</f>
        <v>87.689663405580035</v>
      </c>
      <c r="I1748" s="5">
        <f>'90.1 Data-SI'!I1748*Convert!$B$6/Convert!$B$5/$D1748</f>
        <v>22.411844838366978</v>
      </c>
      <c r="J1748" s="5">
        <f>'90.1 Data-SI'!J1748*Convert!$B$6/Convert!$B$5/$D1748</f>
        <v>25.34114100574568</v>
      </c>
      <c r="K1748" s="5">
        <f>'90.1 Data-SI'!K1748*Convert!$B$7/Convert!$B$5/$D1748</f>
        <v>0</v>
      </c>
      <c r="L1748" s="5">
        <f>'90.1 Data-SI'!L1748*Convert!$B$6/Convert!$B$5/$D1748</f>
        <v>0</v>
      </c>
      <c r="M1748" s="5">
        <f>'90.1 Data-SI'!M1748*Convert!$B$6/Convert!$B$5/$D1748</f>
        <v>10.692840730238897</v>
      </c>
      <c r="N1748" s="5">
        <f>'90.1 Data-SI'!N1748*Convert!$B$6/Convert!$B$5/$D1748</f>
        <v>0</v>
      </c>
      <c r="O1748" s="5">
        <f>'90.1 Data-SI'!O1748*Convert!$B$6/Convert!$B$5/$D1748</f>
        <v>0</v>
      </c>
      <c r="P1748" s="5">
        <f>'90.1 Data-SI'!P1748*Convert!$B$6/Convert!$B$5/$D1748</f>
        <v>0</v>
      </c>
      <c r="Q1748" s="5">
        <f>'90.1 Data-SI'!Q1748*Convert!$B$6/Convert!$B$5/$D1748</f>
        <v>0</v>
      </c>
      <c r="R1748" s="5">
        <f>'90.1 Data-SI'!R1748*Convert!$B$6/Convert!$B$5/$D1748</f>
        <v>0</v>
      </c>
      <c r="S1748" s="5">
        <f>'90.1 Data-SI'!S1748*Convert!$B$6/Convert!$B$5/$D1748</f>
        <v>0</v>
      </c>
      <c r="T1748" s="5">
        <f>'90.1 Data-SI'!T1748*Convert!$B$6/Convert!$B$5/$D1748</f>
        <v>5.1453723983521522</v>
      </c>
      <c r="U1748" s="5">
        <f>'90.1 Data-SI'!U1748*Convert!$B$7/Convert!$B$5/$D1748</f>
        <v>0</v>
      </c>
      <c r="V1748" s="5">
        <f>'90.1 Data-SI'!V1748*Convert!$B$6/Convert!$B$5/$D1748</f>
        <v>0</v>
      </c>
      <c r="W1748" s="5">
        <f>'90.1 Data-SI'!W1748*Convert!$B$6/Convert!$B$5/$D1748</f>
        <v>12.601431835568249</v>
      </c>
      <c r="X1748" s="5">
        <f>'90.1 Data-SI'!X1748*Convert!$B$7/Convert!$B$5/$D1748</f>
        <v>135.24849958073057</v>
      </c>
      <c r="Y1748" s="5">
        <f t="shared" si="56"/>
        <v>147.84993141629883</v>
      </c>
      <c r="Z1748" s="5">
        <f>'90.1 Data-SI'!Z1748*Convert!$B$6/Convert!$B$5/$D1748</f>
        <v>395.14021971602733</v>
      </c>
      <c r="AA1748" s="5">
        <f>'90.1 Data-SI'!AA1748*Convert!$B$6/Convert!$B$5/$D1748</f>
        <v>548.33149263825374</v>
      </c>
      <c r="AB1748" s="5">
        <f t="shared" si="57"/>
        <v>943.47171235428107</v>
      </c>
    </row>
    <row r="1749" spans="1:28" x14ac:dyDescent="0.25">
      <c r="A1749" s="95">
        <v>2007</v>
      </c>
      <c r="B1749" s="95" t="s">
        <v>1</v>
      </c>
      <c r="C1749" s="52" t="s">
        <v>8</v>
      </c>
      <c r="D1749" s="5">
        <f>VLOOKUP(B1749,SWH!$A$4:$C$19,3,FALSE)</f>
        <v>4835.13</v>
      </c>
      <c r="E1749" s="5">
        <f>'90.1 Data-SI'!E1749*Convert!$B$6/Convert!$B$5/$D1749</f>
        <v>0</v>
      </c>
      <c r="F1749" s="5">
        <f>'90.1 Data-SI'!F1749*Convert!$B$7/Convert!$B$5/$D1749</f>
        <v>143.26711886638924</v>
      </c>
      <c r="G1749" s="5">
        <f>'90.1 Data-SI'!G1749*Convert!$B$6/Convert!$B$5/$D1749</f>
        <v>0.40027649492131318</v>
      </c>
      <c r="H1749" s="5">
        <f>'90.1 Data-SI'!H1749*Convert!$B$6/Convert!$B$5/$D1749</f>
        <v>87.689663405580035</v>
      </c>
      <c r="I1749" s="5">
        <f>'90.1 Data-SI'!I1749*Convert!$B$6/Convert!$B$5/$D1749</f>
        <v>22.288123012664027</v>
      </c>
      <c r="J1749" s="5">
        <f>'90.1 Data-SI'!J1749*Convert!$B$6/Convert!$B$5/$D1749</f>
        <v>25.34114100574568</v>
      </c>
      <c r="K1749" s="5">
        <f>'90.1 Data-SI'!K1749*Convert!$B$7/Convert!$B$5/$D1749</f>
        <v>0</v>
      </c>
      <c r="L1749" s="5">
        <f>'90.1 Data-SI'!L1749*Convert!$B$6/Convert!$B$5/$D1749</f>
        <v>0</v>
      </c>
      <c r="M1749" s="5">
        <f>'90.1 Data-SI'!M1749*Convert!$B$6/Convert!$B$5/$D1749</f>
        <v>8.6678055536597078</v>
      </c>
      <c r="N1749" s="5">
        <f>'90.1 Data-SI'!N1749*Convert!$B$6/Convert!$B$5/$D1749</f>
        <v>0</v>
      </c>
      <c r="O1749" s="5">
        <f>'90.1 Data-SI'!O1749*Convert!$B$6/Convert!$B$5/$D1749</f>
        <v>0</v>
      </c>
      <c r="P1749" s="5">
        <f>'90.1 Data-SI'!P1749*Convert!$B$6/Convert!$B$5/$D1749</f>
        <v>0</v>
      </c>
      <c r="Q1749" s="5">
        <f>'90.1 Data-SI'!Q1749*Convert!$B$6/Convert!$B$5/$D1749</f>
        <v>0</v>
      </c>
      <c r="R1749" s="5">
        <f>'90.1 Data-SI'!R1749*Convert!$B$6/Convert!$B$5/$D1749</f>
        <v>0</v>
      </c>
      <c r="S1749" s="5">
        <f>'90.1 Data-SI'!S1749*Convert!$B$6/Convert!$B$5/$D1749</f>
        <v>0</v>
      </c>
      <c r="T1749" s="5">
        <f>'90.1 Data-SI'!T1749*Convert!$B$6/Convert!$B$5/$D1749</f>
        <v>5.3145801893870717</v>
      </c>
      <c r="U1749" s="5">
        <f>'90.1 Data-SI'!U1749*Convert!$B$7/Convert!$B$5/$D1749</f>
        <v>0</v>
      </c>
      <c r="V1749" s="5">
        <f>'90.1 Data-SI'!V1749*Convert!$B$6/Convert!$B$5/$D1749</f>
        <v>0</v>
      </c>
      <c r="W1749" s="5">
        <f>'90.1 Data-SI'!W1749*Convert!$B$6/Convert!$B$5/$D1749</f>
        <v>9.0680820485810223</v>
      </c>
      <c r="X1749" s="5">
        <f>'90.1 Data-SI'!X1749*Convert!$B$7/Convert!$B$5/$D1749</f>
        <v>143.26711886638924</v>
      </c>
      <c r="Y1749" s="5">
        <f t="shared" si="56"/>
        <v>152.33520091497027</v>
      </c>
      <c r="Z1749" s="5">
        <f>'90.1 Data-SI'!Z1749*Convert!$B$6/Convert!$B$5/$D1749</f>
        <v>418.56731130060393</v>
      </c>
      <c r="AA1749" s="5">
        <f>'90.1 Data-SI'!AA1749*Convert!$B$6/Convert!$B$5/$D1749</f>
        <v>568.27072040117491</v>
      </c>
      <c r="AB1749" s="5">
        <f t="shared" si="57"/>
        <v>986.83803170177885</v>
      </c>
    </row>
    <row r="1750" spans="1:28" x14ac:dyDescent="0.25">
      <c r="A1750" s="95">
        <v>2010</v>
      </c>
      <c r="B1750" s="95" t="s">
        <v>1</v>
      </c>
      <c r="C1750" s="52" t="s">
        <v>10</v>
      </c>
      <c r="D1750" s="5">
        <f>VLOOKUP(B1750,SWH!$A$4:$C$19,3,FALSE)</f>
        <v>4835.13</v>
      </c>
      <c r="E1750" s="5">
        <f>'90.1 Data-SI'!E1750*Convert!$B$6/Convert!$B$5/$D1750</f>
        <v>0</v>
      </c>
      <c r="F1750" s="5">
        <f>'90.1 Data-SI'!F1750*Convert!$B$7/Convert!$B$5/$D1750</f>
        <v>0</v>
      </c>
      <c r="G1750" s="5">
        <f>'90.1 Data-SI'!G1750*Convert!$B$6/Convert!$B$5/$D1750</f>
        <v>38.524793197563113</v>
      </c>
      <c r="H1750" s="5">
        <f>'90.1 Data-SI'!H1750*Convert!$B$6/Convert!$B$5/$D1750</f>
        <v>51.986819497212188</v>
      </c>
      <c r="I1750" s="5">
        <f>'90.1 Data-SI'!I1750*Convert!$B$6/Convert!$B$5/$D1750</f>
        <v>15.246895579275472</v>
      </c>
      <c r="J1750" s="5">
        <f>'90.1 Data-SI'!J1750*Convert!$B$6/Convert!$B$5/$D1750</f>
        <v>24.937225633597809</v>
      </c>
      <c r="K1750" s="5">
        <f>'90.1 Data-SI'!K1750*Convert!$B$7/Convert!$B$5/$D1750</f>
        <v>0</v>
      </c>
      <c r="L1750" s="5">
        <f>'90.1 Data-SI'!L1750*Convert!$B$6/Convert!$B$5/$D1750</f>
        <v>0</v>
      </c>
      <c r="M1750" s="5">
        <f>'90.1 Data-SI'!M1750*Convert!$B$6/Convert!$B$5/$D1750</f>
        <v>19.35336852944549</v>
      </c>
      <c r="N1750" s="5">
        <f>'90.1 Data-SI'!N1750*Convert!$B$6/Convert!$B$5/$D1750</f>
        <v>0</v>
      </c>
      <c r="O1750" s="5">
        <f>'90.1 Data-SI'!O1750*Convert!$B$6/Convert!$B$5/$D1750</f>
        <v>0</v>
      </c>
      <c r="P1750" s="5">
        <f>'90.1 Data-SI'!P1750*Convert!$B$6/Convert!$B$5/$D1750</f>
        <v>0</v>
      </c>
      <c r="Q1750" s="5">
        <f>'90.1 Data-SI'!Q1750*Convert!$B$6/Convert!$B$5/$D1750</f>
        <v>0</v>
      </c>
      <c r="R1750" s="5">
        <f>'90.1 Data-SI'!R1750*Convert!$B$6/Convert!$B$5/$D1750</f>
        <v>0</v>
      </c>
      <c r="S1750" s="5">
        <f>'90.1 Data-SI'!S1750*Convert!$B$6/Convert!$B$5/$D1750</f>
        <v>0</v>
      </c>
      <c r="T1750" s="5">
        <f>'90.1 Data-SI'!T1750*Convert!$B$6/Convert!$B$5/$D1750</f>
        <v>4.0191398967326402</v>
      </c>
      <c r="U1750" s="5">
        <f>'90.1 Data-SI'!U1750*Convert!$B$7/Convert!$B$5/$D1750</f>
        <v>0</v>
      </c>
      <c r="V1750" s="5">
        <f>'90.1 Data-SI'!V1750*Convert!$B$6/Convert!$B$5/$D1750</f>
        <v>0</v>
      </c>
      <c r="W1750" s="5">
        <f>'90.1 Data-SI'!W1750*Convert!$B$6/Convert!$B$5/$D1750</f>
        <v>57.87816172700861</v>
      </c>
      <c r="X1750" s="5">
        <f>'90.1 Data-SI'!X1750*Convert!$B$7/Convert!$B$5/$D1750</f>
        <v>0</v>
      </c>
      <c r="Y1750" s="5">
        <f t="shared" si="56"/>
        <v>57.87816172700861</v>
      </c>
      <c r="Z1750" s="5">
        <f>'90.1 Data-SI'!Z1750*Convert!$B$6/Convert!$B$5/$D1750</f>
        <v>0</v>
      </c>
      <c r="AA1750" s="5">
        <f>'90.1 Data-SI'!AA1750*Convert!$B$6/Convert!$B$5/$D1750</f>
        <v>154.06642289521341</v>
      </c>
      <c r="AB1750" s="5">
        <f t="shared" si="57"/>
        <v>154.06642289521341</v>
      </c>
    </row>
    <row r="1751" spans="1:28" x14ac:dyDescent="0.25">
      <c r="A1751" s="95">
        <v>2010</v>
      </c>
      <c r="B1751" s="95" t="s">
        <v>1</v>
      </c>
      <c r="C1751" s="52" t="s">
        <v>6</v>
      </c>
      <c r="D1751" s="5">
        <f>VLOOKUP(B1751,SWH!$A$4:$C$19,3,FALSE)</f>
        <v>4835.13</v>
      </c>
      <c r="E1751" s="5">
        <f>'90.1 Data-SI'!E1751*Convert!$B$6/Convert!$B$5/$D1751</f>
        <v>0</v>
      </c>
      <c r="F1751" s="5">
        <f>'90.1 Data-SI'!F1751*Convert!$B$7/Convert!$B$5/$D1751</f>
        <v>0</v>
      </c>
      <c r="G1751" s="5">
        <f>'90.1 Data-SI'!G1751*Convert!$B$6/Convert!$B$5/$D1751</f>
        <v>37.485893749380978</v>
      </c>
      <c r="H1751" s="5">
        <f>'90.1 Data-SI'!H1751*Convert!$B$6/Convert!$B$5/$D1751</f>
        <v>52.980232980062354</v>
      </c>
      <c r="I1751" s="5">
        <f>'90.1 Data-SI'!I1751*Convert!$B$6/Convert!$B$5/$D1751</f>
        <v>15.243256702048916</v>
      </c>
      <c r="J1751" s="5">
        <f>'90.1 Data-SI'!J1751*Convert!$B$6/Convert!$B$5/$D1751</f>
        <v>24.937225633597809</v>
      </c>
      <c r="K1751" s="5">
        <f>'90.1 Data-SI'!K1751*Convert!$B$7/Convert!$B$5/$D1751</f>
        <v>0</v>
      </c>
      <c r="L1751" s="5">
        <f>'90.1 Data-SI'!L1751*Convert!$B$6/Convert!$B$5/$D1751</f>
        <v>0</v>
      </c>
      <c r="M1751" s="5">
        <f>'90.1 Data-SI'!M1751*Convert!$B$6/Convert!$B$5/$D1751</f>
        <v>27.651828044609623</v>
      </c>
      <c r="N1751" s="5">
        <f>'90.1 Data-SI'!N1751*Convert!$B$6/Convert!$B$5/$D1751</f>
        <v>0</v>
      </c>
      <c r="O1751" s="5">
        <f>'90.1 Data-SI'!O1751*Convert!$B$6/Convert!$B$5/$D1751</f>
        <v>0</v>
      </c>
      <c r="P1751" s="5">
        <f>'90.1 Data-SI'!P1751*Convert!$B$6/Convert!$B$5/$D1751</f>
        <v>0</v>
      </c>
      <c r="Q1751" s="5">
        <f>'90.1 Data-SI'!Q1751*Convert!$B$6/Convert!$B$5/$D1751</f>
        <v>0</v>
      </c>
      <c r="R1751" s="5">
        <f>'90.1 Data-SI'!R1751*Convert!$B$6/Convert!$B$5/$D1751</f>
        <v>0</v>
      </c>
      <c r="S1751" s="5">
        <f>'90.1 Data-SI'!S1751*Convert!$B$6/Convert!$B$5/$D1751</f>
        <v>0</v>
      </c>
      <c r="T1751" s="5">
        <f>'90.1 Data-SI'!T1751*Convert!$B$6/Convert!$B$5/$D1751</f>
        <v>4.0045843878264096</v>
      </c>
      <c r="U1751" s="5">
        <f>'90.1 Data-SI'!U1751*Convert!$B$7/Convert!$B$5/$D1751</f>
        <v>0</v>
      </c>
      <c r="V1751" s="5">
        <f>'90.1 Data-SI'!V1751*Convert!$B$6/Convert!$B$5/$D1751</f>
        <v>0</v>
      </c>
      <c r="W1751" s="5">
        <f>'90.1 Data-SI'!W1751*Convert!$B$6/Convert!$B$5/$D1751</f>
        <v>65.137721793990593</v>
      </c>
      <c r="X1751" s="5">
        <f>'90.1 Data-SI'!X1751*Convert!$B$7/Convert!$B$5/$D1751</f>
        <v>0</v>
      </c>
      <c r="Y1751" s="5">
        <f t="shared" si="56"/>
        <v>65.137721793990593</v>
      </c>
      <c r="Z1751" s="5">
        <f>'90.1 Data-SI'!Z1751*Convert!$B$6/Convert!$B$5/$D1751</f>
        <v>0</v>
      </c>
      <c r="AA1751" s="5">
        <f>'90.1 Data-SI'!AA1751*Convert!$B$6/Convert!$B$5/$D1751</f>
        <v>162.30302149752606</v>
      </c>
      <c r="AB1751" s="5">
        <f t="shared" si="57"/>
        <v>162.30302149752606</v>
      </c>
    </row>
    <row r="1752" spans="1:28" x14ac:dyDescent="0.25">
      <c r="A1752" s="95">
        <v>2010</v>
      </c>
      <c r="B1752" s="95" t="s">
        <v>1</v>
      </c>
      <c r="C1752" s="52" t="s">
        <v>11</v>
      </c>
      <c r="D1752" s="5">
        <f>VLOOKUP(B1752,SWH!$A$4:$C$19,3,FALSE)</f>
        <v>4835.13</v>
      </c>
      <c r="E1752" s="5">
        <f>'90.1 Data-SI'!E1752*Convert!$B$6/Convert!$B$5/$D1752</f>
        <v>0</v>
      </c>
      <c r="F1752" s="5">
        <f>'90.1 Data-SI'!F1752*Convert!$B$7/Convert!$B$5/$D1752</f>
        <v>0</v>
      </c>
      <c r="G1752" s="5">
        <f>'90.1 Data-SI'!G1752*Convert!$B$6/Convert!$B$5/$D1752</f>
        <v>22.195331643386812</v>
      </c>
      <c r="H1752" s="5">
        <f>'90.1 Data-SI'!H1752*Convert!$B$6/Convert!$B$5/$D1752</f>
        <v>55.980487253358923</v>
      </c>
      <c r="I1752" s="5">
        <f>'90.1 Data-SI'!I1752*Convert!$B$6/Convert!$B$5/$D1752</f>
        <v>15.245076140662196</v>
      </c>
      <c r="J1752" s="5">
        <f>'90.1 Data-SI'!J1752*Convert!$B$6/Convert!$B$5/$D1752</f>
        <v>24.937225633597809</v>
      </c>
      <c r="K1752" s="5">
        <f>'90.1 Data-SI'!K1752*Convert!$B$7/Convert!$B$5/$D1752</f>
        <v>0</v>
      </c>
      <c r="L1752" s="5">
        <f>'90.1 Data-SI'!L1752*Convert!$B$6/Convert!$B$5/$D1752</f>
        <v>0</v>
      </c>
      <c r="M1752" s="5">
        <f>'90.1 Data-SI'!M1752*Convert!$B$6/Convert!$B$5/$D1752</f>
        <v>14.087913182616944</v>
      </c>
      <c r="N1752" s="5">
        <f>'90.1 Data-SI'!N1752*Convert!$B$6/Convert!$B$5/$D1752</f>
        <v>0</v>
      </c>
      <c r="O1752" s="5">
        <f>'90.1 Data-SI'!O1752*Convert!$B$6/Convert!$B$5/$D1752</f>
        <v>0</v>
      </c>
      <c r="P1752" s="5">
        <f>'90.1 Data-SI'!P1752*Convert!$B$6/Convert!$B$5/$D1752</f>
        <v>0</v>
      </c>
      <c r="Q1752" s="5">
        <f>'90.1 Data-SI'!Q1752*Convert!$B$6/Convert!$B$5/$D1752</f>
        <v>0</v>
      </c>
      <c r="R1752" s="5">
        <f>'90.1 Data-SI'!R1752*Convert!$B$6/Convert!$B$5/$D1752</f>
        <v>0</v>
      </c>
      <c r="S1752" s="5">
        <f>'90.1 Data-SI'!S1752*Convert!$B$6/Convert!$B$5/$D1752</f>
        <v>0</v>
      </c>
      <c r="T1752" s="5">
        <f>'90.1 Data-SI'!T1752*Convert!$B$6/Convert!$B$5/$D1752</f>
        <v>4.1246673363028039</v>
      </c>
      <c r="U1752" s="5">
        <f>'90.1 Data-SI'!U1752*Convert!$B$7/Convert!$B$5/$D1752</f>
        <v>0</v>
      </c>
      <c r="V1752" s="5">
        <f>'90.1 Data-SI'!V1752*Convert!$B$6/Convert!$B$5/$D1752</f>
        <v>0</v>
      </c>
      <c r="W1752" s="5">
        <f>'90.1 Data-SI'!W1752*Convert!$B$6/Convert!$B$5/$D1752</f>
        <v>36.283244826003759</v>
      </c>
      <c r="X1752" s="5">
        <f>'90.1 Data-SI'!X1752*Convert!$B$7/Convert!$B$5/$D1752</f>
        <v>0</v>
      </c>
      <c r="Y1752" s="5">
        <f t="shared" si="56"/>
        <v>36.283244826003759</v>
      </c>
      <c r="Z1752" s="5">
        <f>'90.1 Data-SI'!Z1752*Convert!$B$6/Convert!$B$5/$D1752</f>
        <v>0</v>
      </c>
      <c r="AA1752" s="5">
        <f>'90.1 Data-SI'!AA1752*Convert!$B$6/Convert!$B$5/$D1752</f>
        <v>136.57070118992547</v>
      </c>
      <c r="AB1752" s="5">
        <f t="shared" si="57"/>
        <v>136.57070118992547</v>
      </c>
    </row>
    <row r="1753" spans="1:28" x14ac:dyDescent="0.25">
      <c r="A1753" s="95">
        <v>2010</v>
      </c>
      <c r="B1753" s="95" t="s">
        <v>1</v>
      </c>
      <c r="C1753" s="52" t="s">
        <v>13</v>
      </c>
      <c r="D1753" s="5">
        <f>VLOOKUP(B1753,SWH!$A$4:$C$19,3,FALSE)</f>
        <v>4835.13</v>
      </c>
      <c r="E1753" s="5">
        <f>'90.1 Data-SI'!E1753*Convert!$B$6/Convert!$B$5/$D1753</f>
        <v>0</v>
      </c>
      <c r="F1753" s="5">
        <f>'90.1 Data-SI'!F1753*Convert!$B$7/Convert!$B$5/$D1753</f>
        <v>9.2168037766191285E-2</v>
      </c>
      <c r="G1753" s="5">
        <f>'90.1 Data-SI'!G1753*Convert!$B$6/Convert!$B$5/$D1753</f>
        <v>27.27156537443437</v>
      </c>
      <c r="H1753" s="5">
        <f>'90.1 Data-SI'!H1753*Convert!$B$6/Convert!$B$5/$D1753</f>
        <v>55.090781771465643</v>
      </c>
      <c r="I1753" s="5">
        <f>'90.1 Data-SI'!I1753*Convert!$B$6/Convert!$B$5/$D1753</f>
        <v>15.223242877302852</v>
      </c>
      <c r="J1753" s="5">
        <f>'90.1 Data-SI'!J1753*Convert!$B$6/Convert!$B$5/$D1753</f>
        <v>24.937225633597809</v>
      </c>
      <c r="K1753" s="5">
        <f>'90.1 Data-SI'!K1753*Convert!$B$7/Convert!$B$5/$D1753</f>
        <v>0</v>
      </c>
      <c r="L1753" s="5">
        <f>'90.1 Data-SI'!L1753*Convert!$B$6/Convert!$B$5/$D1753</f>
        <v>0</v>
      </c>
      <c r="M1753" s="5">
        <f>'90.1 Data-SI'!M1753*Convert!$B$6/Convert!$B$5/$D1753</f>
        <v>18.414538204993683</v>
      </c>
      <c r="N1753" s="5">
        <f>'90.1 Data-SI'!N1753*Convert!$B$6/Convert!$B$5/$D1753</f>
        <v>0</v>
      </c>
      <c r="O1753" s="5">
        <f>'90.1 Data-SI'!O1753*Convert!$B$6/Convert!$B$5/$D1753</f>
        <v>0</v>
      </c>
      <c r="P1753" s="5">
        <f>'90.1 Data-SI'!P1753*Convert!$B$6/Convert!$B$5/$D1753</f>
        <v>0</v>
      </c>
      <c r="Q1753" s="5">
        <f>'90.1 Data-SI'!Q1753*Convert!$B$6/Convert!$B$5/$D1753</f>
        <v>0</v>
      </c>
      <c r="R1753" s="5">
        <f>'90.1 Data-SI'!R1753*Convert!$B$6/Convert!$B$5/$D1753</f>
        <v>0</v>
      </c>
      <c r="S1753" s="5">
        <f>'90.1 Data-SI'!S1753*Convert!$B$6/Convert!$B$5/$D1753</f>
        <v>0</v>
      </c>
      <c r="T1753" s="5">
        <f>'90.1 Data-SI'!T1753*Convert!$B$6/Convert!$B$5/$D1753</f>
        <v>4.1228478976895255</v>
      </c>
      <c r="U1753" s="5">
        <f>'90.1 Data-SI'!U1753*Convert!$B$7/Convert!$B$5/$D1753</f>
        <v>0</v>
      </c>
      <c r="V1753" s="5">
        <f>'90.1 Data-SI'!V1753*Convert!$B$6/Convert!$B$5/$D1753</f>
        <v>0</v>
      </c>
      <c r="W1753" s="5">
        <f>'90.1 Data-SI'!W1753*Convert!$B$6/Convert!$B$5/$D1753</f>
        <v>45.686103579428057</v>
      </c>
      <c r="X1753" s="5">
        <f>'90.1 Data-SI'!X1753*Convert!$B$7/Convert!$B$5/$D1753</f>
        <v>9.2168037766191285E-2</v>
      </c>
      <c r="Y1753" s="5">
        <f t="shared" si="56"/>
        <v>45.77827161719425</v>
      </c>
      <c r="Z1753" s="5">
        <f>'90.1 Data-SI'!Z1753*Convert!$B$6/Convert!$B$5/$D1753</f>
        <v>0.26927691476524701</v>
      </c>
      <c r="AA1753" s="5">
        <f>'90.1 Data-SI'!AA1753*Convert!$B$6/Convert!$B$5/$D1753</f>
        <v>145.32765923563582</v>
      </c>
      <c r="AB1753" s="5">
        <f t="shared" si="57"/>
        <v>145.59693615040106</v>
      </c>
    </row>
    <row r="1754" spans="1:28" x14ac:dyDescent="0.25">
      <c r="A1754" s="95">
        <v>2010</v>
      </c>
      <c r="B1754" s="95" t="s">
        <v>1</v>
      </c>
      <c r="C1754" s="52" t="s">
        <v>19</v>
      </c>
      <c r="D1754" s="5">
        <f>VLOOKUP(B1754,SWH!$A$4:$C$19,3,FALSE)</f>
        <v>4835.13</v>
      </c>
      <c r="E1754" s="5">
        <f>'90.1 Data-SI'!E1754*Convert!$B$6/Convert!$B$5/$D1754</f>
        <v>0</v>
      </c>
      <c r="F1754" s="5">
        <f>'90.1 Data-SI'!F1754*Convert!$B$7/Convert!$B$5/$D1754</f>
        <v>8.282668258718541E-2</v>
      </c>
      <c r="G1754" s="5">
        <f>'90.1 Data-SI'!G1754*Convert!$B$6/Convert!$B$5/$D1754</f>
        <v>16.129323306715641</v>
      </c>
      <c r="H1754" s="5">
        <f>'90.1 Data-SI'!H1754*Convert!$B$6/Convert!$B$5/$D1754</f>
        <v>56.426249713612208</v>
      </c>
      <c r="I1754" s="5">
        <f>'90.1 Data-SI'!I1754*Convert!$B$6/Convert!$B$5/$D1754</f>
        <v>15.215965122849736</v>
      </c>
      <c r="J1754" s="5">
        <f>'90.1 Data-SI'!J1754*Convert!$B$6/Convert!$B$5/$D1754</f>
        <v>24.937225633597809</v>
      </c>
      <c r="K1754" s="5">
        <f>'90.1 Data-SI'!K1754*Convert!$B$7/Convert!$B$5/$D1754</f>
        <v>0</v>
      </c>
      <c r="L1754" s="5">
        <f>'90.1 Data-SI'!L1754*Convert!$B$6/Convert!$B$5/$D1754</f>
        <v>0</v>
      </c>
      <c r="M1754" s="5">
        <f>'90.1 Data-SI'!M1754*Convert!$B$6/Convert!$B$5/$D1754</f>
        <v>12.63782060783382</v>
      </c>
      <c r="N1754" s="5">
        <f>'90.1 Data-SI'!N1754*Convert!$B$6/Convert!$B$5/$D1754</f>
        <v>0</v>
      </c>
      <c r="O1754" s="5">
        <f>'90.1 Data-SI'!O1754*Convert!$B$6/Convert!$B$5/$D1754</f>
        <v>0</v>
      </c>
      <c r="P1754" s="5">
        <f>'90.1 Data-SI'!P1754*Convert!$B$6/Convert!$B$5/$D1754</f>
        <v>0</v>
      </c>
      <c r="Q1754" s="5">
        <f>'90.1 Data-SI'!Q1754*Convert!$B$6/Convert!$B$5/$D1754</f>
        <v>0</v>
      </c>
      <c r="R1754" s="5">
        <f>'90.1 Data-SI'!R1754*Convert!$B$6/Convert!$B$5/$D1754</f>
        <v>0</v>
      </c>
      <c r="S1754" s="5">
        <f>'90.1 Data-SI'!S1754*Convert!$B$6/Convert!$B$5/$D1754</f>
        <v>0</v>
      </c>
      <c r="T1754" s="5">
        <f>'90.1 Data-SI'!T1754*Convert!$B$6/Convert!$B$5/$D1754</f>
        <v>4.2483891620057559</v>
      </c>
      <c r="U1754" s="5">
        <f>'90.1 Data-SI'!U1754*Convert!$B$7/Convert!$B$5/$D1754</f>
        <v>0</v>
      </c>
      <c r="V1754" s="5">
        <f>'90.1 Data-SI'!V1754*Convert!$B$6/Convert!$B$5/$D1754</f>
        <v>0</v>
      </c>
      <c r="W1754" s="5">
        <f>'90.1 Data-SI'!W1754*Convert!$B$6/Convert!$B$5/$D1754</f>
        <v>28.767143914549468</v>
      </c>
      <c r="X1754" s="5">
        <f>'90.1 Data-SI'!X1754*Convert!$B$7/Convert!$B$5/$D1754</f>
        <v>8.282668258718541E-2</v>
      </c>
      <c r="Y1754" s="5">
        <f t="shared" si="56"/>
        <v>28.849970597136654</v>
      </c>
      <c r="Z1754" s="5">
        <f>'90.1 Data-SI'!Z1754*Convert!$B$6/Convert!$B$5/$D1754</f>
        <v>0.24198533556606658</v>
      </c>
      <c r="AA1754" s="5">
        <f>'90.1 Data-SI'!AA1754*Convert!$B$6/Convert!$B$5/$D1754</f>
        <v>129.83695888218102</v>
      </c>
      <c r="AB1754" s="5">
        <f t="shared" si="57"/>
        <v>130.07894421774708</v>
      </c>
    </row>
    <row r="1755" spans="1:28" x14ac:dyDescent="0.25">
      <c r="A1755" s="95">
        <v>2010</v>
      </c>
      <c r="B1755" s="95" t="s">
        <v>1</v>
      </c>
      <c r="C1755" s="52" t="s">
        <v>20</v>
      </c>
      <c r="D1755" s="5">
        <f>VLOOKUP(B1755,SWH!$A$4:$C$19,3,FALSE)</f>
        <v>4835.13</v>
      </c>
      <c r="E1755" s="5">
        <f>'90.1 Data-SI'!E1755*Convert!$B$6/Convert!$B$5/$D1755</f>
        <v>0</v>
      </c>
      <c r="F1755" s="5">
        <f>'90.1 Data-SI'!F1755*Convert!$B$7/Convert!$B$5/$D1755</f>
        <v>0.15818028103116613</v>
      </c>
      <c r="G1755" s="5">
        <f>'90.1 Data-SI'!G1755*Convert!$B$6/Convert!$B$5/$D1755</f>
        <v>16.356753133375477</v>
      </c>
      <c r="H1755" s="5">
        <f>'90.1 Data-SI'!H1755*Convert!$B$6/Convert!$B$5/$D1755</f>
        <v>59.599350655170248</v>
      </c>
      <c r="I1755" s="5">
        <f>'90.1 Data-SI'!I1755*Convert!$B$6/Convert!$B$5/$D1755</f>
        <v>15.230520631755963</v>
      </c>
      <c r="J1755" s="5">
        <f>'90.1 Data-SI'!J1755*Convert!$B$6/Convert!$B$5/$D1755</f>
        <v>24.937225633597809</v>
      </c>
      <c r="K1755" s="5">
        <f>'90.1 Data-SI'!K1755*Convert!$B$7/Convert!$B$5/$D1755</f>
        <v>0</v>
      </c>
      <c r="L1755" s="5">
        <f>'90.1 Data-SI'!L1755*Convert!$B$6/Convert!$B$5/$D1755</f>
        <v>0</v>
      </c>
      <c r="M1755" s="5">
        <f>'90.1 Data-SI'!M1755*Convert!$B$6/Convert!$B$5/$D1755</f>
        <v>16.280336711617771</v>
      </c>
      <c r="N1755" s="5">
        <f>'90.1 Data-SI'!N1755*Convert!$B$6/Convert!$B$5/$D1755</f>
        <v>0</v>
      </c>
      <c r="O1755" s="5">
        <f>'90.1 Data-SI'!O1755*Convert!$B$6/Convert!$B$5/$D1755</f>
        <v>0</v>
      </c>
      <c r="P1755" s="5">
        <f>'90.1 Data-SI'!P1755*Convert!$B$6/Convert!$B$5/$D1755</f>
        <v>0</v>
      </c>
      <c r="Q1755" s="5">
        <f>'90.1 Data-SI'!Q1755*Convert!$B$6/Convert!$B$5/$D1755</f>
        <v>0</v>
      </c>
      <c r="R1755" s="5">
        <f>'90.1 Data-SI'!R1755*Convert!$B$6/Convert!$B$5/$D1755</f>
        <v>0</v>
      </c>
      <c r="S1755" s="5">
        <f>'90.1 Data-SI'!S1755*Convert!$B$6/Convert!$B$5/$D1755</f>
        <v>0</v>
      </c>
      <c r="T1755" s="5">
        <f>'90.1 Data-SI'!T1755*Convert!$B$6/Convert!$B$5/$D1755</f>
        <v>4.2520280392323127</v>
      </c>
      <c r="U1755" s="5">
        <f>'90.1 Data-SI'!U1755*Convert!$B$7/Convert!$B$5/$D1755</f>
        <v>0</v>
      </c>
      <c r="V1755" s="5">
        <f>'90.1 Data-SI'!V1755*Convert!$B$6/Convert!$B$5/$D1755</f>
        <v>0</v>
      </c>
      <c r="W1755" s="5">
        <f>'90.1 Data-SI'!W1755*Convert!$B$6/Convert!$B$5/$D1755</f>
        <v>32.637089844993248</v>
      </c>
      <c r="X1755" s="5">
        <f>'90.1 Data-SI'!X1755*Convert!$B$7/Convert!$B$5/$D1755</f>
        <v>0.15818028103116613</v>
      </c>
      <c r="Y1755" s="5">
        <f t="shared" si="56"/>
        <v>32.795270126024413</v>
      </c>
      <c r="Z1755" s="5">
        <f>'90.1 Data-SI'!Z1755*Convert!$B$6/Convert!$B$5/$D1755</f>
        <v>0.46213740777278872</v>
      </c>
      <c r="AA1755" s="5">
        <f>'90.1 Data-SI'!AA1755*Convert!$B$6/Convert!$B$5/$D1755</f>
        <v>137.11835221252238</v>
      </c>
      <c r="AB1755" s="5">
        <f t="shared" si="57"/>
        <v>137.58048962029517</v>
      </c>
    </row>
    <row r="1756" spans="1:28" x14ac:dyDescent="0.25">
      <c r="A1756" s="95">
        <v>2010</v>
      </c>
      <c r="B1756" s="95" t="s">
        <v>1</v>
      </c>
      <c r="C1756" s="52" t="s">
        <v>3</v>
      </c>
      <c r="D1756" s="5">
        <f>VLOOKUP(B1756,SWH!$A$4:$C$19,3,FALSE)</f>
        <v>4835.13</v>
      </c>
      <c r="E1756" s="5">
        <f>'90.1 Data-SI'!E1756*Convert!$B$6/Convert!$B$5/$D1756</f>
        <v>0</v>
      </c>
      <c r="F1756" s="5">
        <f>'90.1 Data-SI'!F1756*Convert!$B$7/Convert!$B$5/$D1756</f>
        <v>10.073717425039932</v>
      </c>
      <c r="G1756" s="5">
        <f>'90.1 Data-SI'!G1756*Convert!$B$6/Convert!$B$5/$D1756</f>
        <v>8.4076258319608552</v>
      </c>
      <c r="H1756" s="5">
        <f>'90.1 Data-SI'!H1756*Convert!$B$6/Convert!$B$5/$D1756</f>
        <v>57.234080457907936</v>
      </c>
      <c r="I1756" s="5">
        <f>'90.1 Data-SI'!I1756*Convert!$B$6/Convert!$B$5/$D1756</f>
        <v>15.226881754529407</v>
      </c>
      <c r="J1756" s="5">
        <f>'90.1 Data-SI'!J1756*Convert!$B$6/Convert!$B$5/$D1756</f>
        <v>24.937225633597809</v>
      </c>
      <c r="K1756" s="5">
        <f>'90.1 Data-SI'!K1756*Convert!$B$7/Convert!$B$5/$D1756</f>
        <v>0</v>
      </c>
      <c r="L1756" s="5">
        <f>'90.1 Data-SI'!L1756*Convert!$B$6/Convert!$B$5/$D1756</f>
        <v>0</v>
      </c>
      <c r="M1756" s="5">
        <f>'90.1 Data-SI'!M1756*Convert!$B$6/Convert!$B$5/$D1756</f>
        <v>11.118589365746113</v>
      </c>
      <c r="N1756" s="5">
        <f>'90.1 Data-SI'!N1756*Convert!$B$6/Convert!$B$5/$D1756</f>
        <v>0</v>
      </c>
      <c r="O1756" s="5">
        <f>'90.1 Data-SI'!O1756*Convert!$B$6/Convert!$B$5/$D1756</f>
        <v>0</v>
      </c>
      <c r="P1756" s="5">
        <f>'90.1 Data-SI'!P1756*Convert!$B$6/Convert!$B$5/$D1756</f>
        <v>0</v>
      </c>
      <c r="Q1756" s="5">
        <f>'90.1 Data-SI'!Q1756*Convert!$B$6/Convert!$B$5/$D1756</f>
        <v>0</v>
      </c>
      <c r="R1756" s="5">
        <f>'90.1 Data-SI'!R1756*Convert!$B$6/Convert!$B$5/$D1756</f>
        <v>0</v>
      </c>
      <c r="S1756" s="5">
        <f>'90.1 Data-SI'!S1756*Convert!$B$6/Convert!$B$5/$D1756</f>
        <v>0</v>
      </c>
      <c r="T1756" s="5">
        <f>'90.1 Data-SI'!T1756*Convert!$B$6/Convert!$B$5/$D1756</f>
        <v>4.4612634797593627</v>
      </c>
      <c r="U1756" s="5">
        <f>'90.1 Data-SI'!U1756*Convert!$B$7/Convert!$B$5/$D1756</f>
        <v>0</v>
      </c>
      <c r="V1756" s="5">
        <f>'90.1 Data-SI'!V1756*Convert!$B$6/Convert!$B$5/$D1756</f>
        <v>0</v>
      </c>
      <c r="W1756" s="5">
        <f>'90.1 Data-SI'!W1756*Convert!$B$6/Convert!$B$5/$D1756</f>
        <v>19.526215197706964</v>
      </c>
      <c r="X1756" s="5">
        <f>'90.1 Data-SI'!X1756*Convert!$B$7/Convert!$B$5/$D1756</f>
        <v>10.073717425039932</v>
      </c>
      <c r="Y1756" s="5">
        <f t="shared" si="56"/>
        <v>29.599932622746898</v>
      </c>
      <c r="Z1756" s="5">
        <f>'90.1 Data-SI'!Z1756*Convert!$B$6/Convert!$B$5/$D1756</f>
        <v>29.43123900839619</v>
      </c>
      <c r="AA1756" s="5">
        <f>'90.1 Data-SI'!AA1756*Convert!$B$6/Convert!$B$5/$D1756</f>
        <v>150.81508609328441</v>
      </c>
      <c r="AB1756" s="5">
        <f t="shared" si="57"/>
        <v>180.24632510168061</v>
      </c>
    </row>
    <row r="1757" spans="1:28" x14ac:dyDescent="0.25">
      <c r="A1757" s="95">
        <v>2010</v>
      </c>
      <c r="B1757" s="95" t="s">
        <v>1</v>
      </c>
      <c r="C1757" s="52" t="s">
        <v>7</v>
      </c>
      <c r="D1757" s="5">
        <f>VLOOKUP(B1757,SWH!$A$4:$C$19,3,FALSE)</f>
        <v>4835.13</v>
      </c>
      <c r="E1757" s="5">
        <f>'90.1 Data-SI'!E1757*Convert!$B$6/Convert!$B$5/$D1757</f>
        <v>0</v>
      </c>
      <c r="F1757" s="5">
        <f>'90.1 Data-SI'!F1757*Convert!$B$7/Convert!$B$5/$D1757</f>
        <v>1.3183765942636958</v>
      </c>
      <c r="G1757" s="5">
        <f>'90.1 Data-SI'!G1757*Convert!$B$6/Convert!$B$5/$D1757</f>
        <v>9.7994963711190568</v>
      </c>
      <c r="H1757" s="5">
        <f>'90.1 Data-SI'!H1757*Convert!$B$6/Convert!$B$5/$D1757</f>
        <v>58.08193885169581</v>
      </c>
      <c r="I1757" s="5">
        <f>'90.1 Data-SI'!I1757*Convert!$B$6/Convert!$B$5/$D1757</f>
        <v>15.225062315916132</v>
      </c>
      <c r="J1757" s="5">
        <f>'90.1 Data-SI'!J1757*Convert!$B$6/Convert!$B$5/$D1757</f>
        <v>24.937225633597809</v>
      </c>
      <c r="K1757" s="5">
        <f>'90.1 Data-SI'!K1757*Convert!$B$7/Convert!$B$5/$D1757</f>
        <v>0</v>
      </c>
      <c r="L1757" s="5">
        <f>'90.1 Data-SI'!L1757*Convert!$B$6/Convert!$B$5/$D1757</f>
        <v>0</v>
      </c>
      <c r="M1757" s="5">
        <f>'90.1 Data-SI'!M1757*Convert!$B$6/Convert!$B$5/$D1757</f>
        <v>13.276443561094645</v>
      </c>
      <c r="N1757" s="5">
        <f>'90.1 Data-SI'!N1757*Convert!$B$6/Convert!$B$5/$D1757</f>
        <v>0</v>
      </c>
      <c r="O1757" s="5">
        <f>'90.1 Data-SI'!O1757*Convert!$B$6/Convert!$B$5/$D1757</f>
        <v>0</v>
      </c>
      <c r="P1757" s="5">
        <f>'90.1 Data-SI'!P1757*Convert!$B$6/Convert!$B$5/$D1757</f>
        <v>0</v>
      </c>
      <c r="Q1757" s="5">
        <f>'90.1 Data-SI'!Q1757*Convert!$B$6/Convert!$B$5/$D1757</f>
        <v>0</v>
      </c>
      <c r="R1757" s="5">
        <f>'90.1 Data-SI'!R1757*Convert!$B$6/Convert!$B$5/$D1757</f>
        <v>0</v>
      </c>
      <c r="S1757" s="5">
        <f>'90.1 Data-SI'!S1757*Convert!$B$6/Convert!$B$5/$D1757</f>
        <v>0</v>
      </c>
      <c r="T1757" s="5">
        <f>'90.1 Data-SI'!T1757*Convert!$B$6/Convert!$B$5/$D1757</f>
        <v>4.4030414441344448</v>
      </c>
      <c r="U1757" s="5">
        <f>'90.1 Data-SI'!U1757*Convert!$B$7/Convert!$B$5/$D1757</f>
        <v>0</v>
      </c>
      <c r="V1757" s="5">
        <f>'90.1 Data-SI'!V1757*Convert!$B$6/Convert!$B$5/$D1757</f>
        <v>0</v>
      </c>
      <c r="W1757" s="5">
        <f>'90.1 Data-SI'!W1757*Convert!$B$6/Convert!$B$5/$D1757</f>
        <v>23.0759399322137</v>
      </c>
      <c r="X1757" s="5">
        <f>'90.1 Data-SI'!X1757*Convert!$B$7/Convert!$B$5/$D1757</f>
        <v>1.3183765942636958</v>
      </c>
      <c r="Y1757" s="5">
        <f t="shared" si="56"/>
        <v>24.394316526477397</v>
      </c>
      <c r="Z1757" s="5">
        <f>'90.1 Data-SI'!Z1757*Convert!$B$6/Convert!$B$5/$D1757</f>
        <v>3.8517515443109995</v>
      </c>
      <c r="AA1757" s="5">
        <f>'90.1 Data-SI'!AA1757*Convert!$B$6/Convert!$B$5/$D1757</f>
        <v>129.57314028325561</v>
      </c>
      <c r="AB1757" s="5">
        <f t="shared" si="57"/>
        <v>133.4248918275666</v>
      </c>
    </row>
    <row r="1758" spans="1:28" x14ac:dyDescent="0.25">
      <c r="A1758" s="95">
        <v>2010</v>
      </c>
      <c r="B1758" s="95" t="s">
        <v>1</v>
      </c>
      <c r="C1758" s="52" t="s">
        <v>17</v>
      </c>
      <c r="D1758" s="5">
        <f>VLOOKUP(B1758,SWH!$A$4:$C$19,3,FALSE)</f>
        <v>4835.13</v>
      </c>
      <c r="E1758" s="5">
        <f>'90.1 Data-SI'!E1758*Convert!$B$6/Convert!$B$5/$D1758</f>
        <v>0</v>
      </c>
      <c r="F1758" s="5">
        <f>'90.1 Data-SI'!F1758*Convert!$B$7/Convert!$B$5/$D1758</f>
        <v>7.037154234851091E-2</v>
      </c>
      <c r="G1758" s="5">
        <f>'90.1 Data-SI'!G1758*Convert!$B$6/Convert!$B$5/$D1758</f>
        <v>2.8346853594882084</v>
      </c>
      <c r="H1758" s="5">
        <f>'90.1 Data-SI'!H1758*Convert!$B$6/Convert!$B$5/$D1758</f>
        <v>57.83267576167664</v>
      </c>
      <c r="I1758" s="5">
        <f>'90.1 Data-SI'!I1758*Convert!$B$6/Convert!$B$5/$D1758</f>
        <v>15.248715017888752</v>
      </c>
      <c r="J1758" s="5">
        <f>'90.1 Data-SI'!J1758*Convert!$B$6/Convert!$B$5/$D1758</f>
        <v>24.937225633597809</v>
      </c>
      <c r="K1758" s="5">
        <f>'90.1 Data-SI'!K1758*Convert!$B$7/Convert!$B$5/$D1758</f>
        <v>0</v>
      </c>
      <c r="L1758" s="5">
        <f>'90.1 Data-SI'!L1758*Convert!$B$6/Convert!$B$5/$D1758</f>
        <v>0</v>
      </c>
      <c r="M1758" s="5">
        <f>'90.1 Data-SI'!M1758*Convert!$B$6/Convert!$B$5/$D1758</f>
        <v>8.5477226051833135</v>
      </c>
      <c r="N1758" s="5">
        <f>'90.1 Data-SI'!N1758*Convert!$B$6/Convert!$B$5/$D1758</f>
        <v>0</v>
      </c>
      <c r="O1758" s="5">
        <f>'90.1 Data-SI'!O1758*Convert!$B$6/Convert!$B$5/$D1758</f>
        <v>0</v>
      </c>
      <c r="P1758" s="5">
        <f>'90.1 Data-SI'!P1758*Convert!$B$6/Convert!$B$5/$D1758</f>
        <v>0</v>
      </c>
      <c r="Q1758" s="5">
        <f>'90.1 Data-SI'!Q1758*Convert!$B$6/Convert!$B$5/$D1758</f>
        <v>0</v>
      </c>
      <c r="R1758" s="5">
        <f>'90.1 Data-SI'!R1758*Convert!$B$6/Convert!$B$5/$D1758</f>
        <v>0</v>
      </c>
      <c r="S1758" s="5">
        <f>'90.1 Data-SI'!S1758*Convert!$B$6/Convert!$B$5/$D1758</f>
        <v>0</v>
      </c>
      <c r="T1758" s="5">
        <f>'90.1 Data-SI'!T1758*Convert!$B$6/Convert!$B$5/$D1758</f>
        <v>4.4812773045054284</v>
      </c>
      <c r="U1758" s="5">
        <f>'90.1 Data-SI'!U1758*Convert!$B$7/Convert!$B$5/$D1758</f>
        <v>0</v>
      </c>
      <c r="V1758" s="5">
        <f>'90.1 Data-SI'!V1758*Convert!$B$6/Convert!$B$5/$D1758</f>
        <v>0</v>
      </c>
      <c r="W1758" s="5">
        <f>'90.1 Data-SI'!W1758*Convert!$B$6/Convert!$B$5/$D1758</f>
        <v>11.382407964671522</v>
      </c>
      <c r="X1758" s="5">
        <f>'90.1 Data-SI'!X1758*Convert!$B$7/Convert!$B$5/$D1758</f>
        <v>7.037154234851091E-2</v>
      </c>
      <c r="Y1758" s="5">
        <f t="shared" si="56"/>
        <v>11.452779507020033</v>
      </c>
      <c r="Z1758" s="5">
        <f>'90.1 Data-SI'!Z1758*Convert!$B$6/Convert!$B$5/$D1758</f>
        <v>0.20559656330049264</v>
      </c>
      <c r="AA1758" s="5">
        <f>'90.1 Data-SI'!AA1758*Convert!$B$6/Convert!$B$5/$D1758</f>
        <v>114.08789824564063</v>
      </c>
      <c r="AB1758" s="5">
        <f t="shared" si="57"/>
        <v>114.29349480894112</v>
      </c>
    </row>
    <row r="1759" spans="1:28" x14ac:dyDescent="0.25">
      <c r="A1759" s="95">
        <v>2010</v>
      </c>
      <c r="B1759" s="95" t="s">
        <v>1</v>
      </c>
      <c r="C1759" s="52" t="s">
        <v>14</v>
      </c>
      <c r="D1759" s="5">
        <f>VLOOKUP(B1759,SWH!$A$4:$C$19,3,FALSE)</f>
        <v>4835.13</v>
      </c>
      <c r="E1759" s="5">
        <f>'90.1 Data-SI'!E1759*Convert!$B$6/Convert!$B$5/$D1759</f>
        <v>0</v>
      </c>
      <c r="F1759" s="5">
        <f>'90.1 Data-SI'!F1759*Convert!$B$7/Convert!$B$5/$D1759</f>
        <v>38.904876049523665</v>
      </c>
      <c r="G1759" s="5">
        <f>'90.1 Data-SI'!G1759*Convert!$B$6/Convert!$B$5/$D1759</f>
        <v>4.9434147122782175</v>
      </c>
      <c r="H1759" s="5">
        <f>'90.1 Data-SI'!H1759*Convert!$B$6/Convert!$B$5/$D1759</f>
        <v>55.501974898066621</v>
      </c>
      <c r="I1759" s="5">
        <f>'90.1 Data-SI'!I1759*Convert!$B$6/Convert!$B$5/$D1759</f>
        <v>15.252353895115307</v>
      </c>
      <c r="J1759" s="5">
        <f>'90.1 Data-SI'!J1759*Convert!$B$6/Convert!$B$5/$D1759</f>
        <v>24.937225633597809</v>
      </c>
      <c r="K1759" s="5">
        <f>'90.1 Data-SI'!K1759*Convert!$B$7/Convert!$B$5/$D1759</f>
        <v>0</v>
      </c>
      <c r="L1759" s="5">
        <f>'90.1 Data-SI'!L1759*Convert!$B$6/Convert!$B$5/$D1759</f>
        <v>0</v>
      </c>
      <c r="M1759" s="5">
        <f>'90.1 Data-SI'!M1759*Convert!$B$6/Convert!$B$5/$D1759</f>
        <v>9.945051460181352</v>
      </c>
      <c r="N1759" s="5">
        <f>'90.1 Data-SI'!N1759*Convert!$B$6/Convert!$B$5/$D1759</f>
        <v>0</v>
      </c>
      <c r="O1759" s="5">
        <f>'90.1 Data-SI'!O1759*Convert!$B$6/Convert!$B$5/$D1759</f>
        <v>0</v>
      </c>
      <c r="P1759" s="5">
        <f>'90.1 Data-SI'!P1759*Convert!$B$6/Convert!$B$5/$D1759</f>
        <v>0</v>
      </c>
      <c r="Q1759" s="5">
        <f>'90.1 Data-SI'!Q1759*Convert!$B$6/Convert!$B$5/$D1759</f>
        <v>0</v>
      </c>
      <c r="R1759" s="5">
        <f>'90.1 Data-SI'!R1759*Convert!$B$6/Convert!$B$5/$D1759</f>
        <v>0</v>
      </c>
      <c r="S1759" s="5">
        <f>'90.1 Data-SI'!S1759*Convert!$B$6/Convert!$B$5/$D1759</f>
        <v>0</v>
      </c>
      <c r="T1759" s="5">
        <f>'90.1 Data-SI'!T1759*Convert!$B$6/Convert!$B$5/$D1759</f>
        <v>4.6286518321810028</v>
      </c>
      <c r="U1759" s="5">
        <f>'90.1 Data-SI'!U1759*Convert!$B$7/Convert!$B$5/$D1759</f>
        <v>0</v>
      </c>
      <c r="V1759" s="5">
        <f>'90.1 Data-SI'!V1759*Convert!$B$6/Convert!$B$5/$D1759</f>
        <v>0</v>
      </c>
      <c r="W1759" s="5">
        <f>'90.1 Data-SI'!W1759*Convert!$B$6/Convert!$B$5/$D1759</f>
        <v>14.888466172459569</v>
      </c>
      <c r="X1759" s="5">
        <f>'90.1 Data-SI'!X1759*Convert!$B$7/Convert!$B$5/$D1759</f>
        <v>38.904876049523665</v>
      </c>
      <c r="Y1759" s="5">
        <f t="shared" si="56"/>
        <v>53.793342221983238</v>
      </c>
      <c r="Z1759" s="5">
        <f>'90.1 Data-SI'!Z1759*Convert!$B$6/Convert!$B$5/$D1759</f>
        <v>113.66396904874671</v>
      </c>
      <c r="AA1759" s="5">
        <f>'90.1 Data-SI'!AA1759*Convert!$B$6/Convert!$B$5/$D1759</f>
        <v>228.87264148016703</v>
      </c>
      <c r="AB1759" s="5">
        <f t="shared" si="57"/>
        <v>342.53661052891374</v>
      </c>
    </row>
    <row r="1760" spans="1:28" x14ac:dyDescent="0.25">
      <c r="A1760" s="95">
        <v>2010</v>
      </c>
      <c r="B1760" s="95" t="s">
        <v>1</v>
      </c>
      <c r="C1760" s="52" t="s">
        <v>2</v>
      </c>
      <c r="D1760" s="5">
        <f>VLOOKUP(B1760,SWH!$A$4:$C$19,3,FALSE)</f>
        <v>4835.13</v>
      </c>
      <c r="E1760" s="5">
        <f>'90.1 Data-SI'!E1760*Convert!$B$6/Convert!$B$5/$D1760</f>
        <v>0</v>
      </c>
      <c r="F1760" s="5">
        <f>'90.1 Data-SI'!F1760*Convert!$B$7/Convert!$B$5/$D1760</f>
        <v>12.992579539973303</v>
      </c>
      <c r="G1760" s="5">
        <f>'90.1 Data-SI'!G1760*Convert!$B$6/Convert!$B$5/$D1760</f>
        <v>6.0605500208313368</v>
      </c>
      <c r="H1760" s="5">
        <f>'90.1 Data-SI'!H1760*Convert!$B$6/Convert!$B$5/$D1760</f>
        <v>56.369847116600567</v>
      </c>
      <c r="I1760" s="5">
        <f>'90.1 Data-SI'!I1760*Convert!$B$6/Convert!$B$5/$D1760</f>
        <v>15.219604000076293</v>
      </c>
      <c r="J1760" s="5">
        <f>'90.1 Data-SI'!J1760*Convert!$B$6/Convert!$B$5/$D1760</f>
        <v>24.937225633597809</v>
      </c>
      <c r="K1760" s="5">
        <f>'90.1 Data-SI'!K1760*Convert!$B$7/Convert!$B$5/$D1760</f>
        <v>0</v>
      </c>
      <c r="L1760" s="5">
        <f>'90.1 Data-SI'!L1760*Convert!$B$6/Convert!$B$5/$D1760</f>
        <v>0</v>
      </c>
      <c r="M1760" s="5">
        <f>'90.1 Data-SI'!M1760*Convert!$B$6/Convert!$B$5/$D1760</f>
        <v>12.546848677169889</v>
      </c>
      <c r="N1760" s="5">
        <f>'90.1 Data-SI'!N1760*Convert!$B$6/Convert!$B$5/$D1760</f>
        <v>0</v>
      </c>
      <c r="O1760" s="5">
        <f>'90.1 Data-SI'!O1760*Convert!$B$6/Convert!$B$5/$D1760</f>
        <v>0</v>
      </c>
      <c r="P1760" s="5">
        <f>'90.1 Data-SI'!P1760*Convert!$B$6/Convert!$B$5/$D1760</f>
        <v>0</v>
      </c>
      <c r="Q1760" s="5">
        <f>'90.1 Data-SI'!Q1760*Convert!$B$6/Convert!$B$5/$D1760</f>
        <v>0</v>
      </c>
      <c r="R1760" s="5">
        <f>'90.1 Data-SI'!R1760*Convert!$B$6/Convert!$B$5/$D1760</f>
        <v>0</v>
      </c>
      <c r="S1760" s="5">
        <f>'90.1 Data-SI'!S1760*Convert!$B$6/Convert!$B$5/$D1760</f>
        <v>0</v>
      </c>
      <c r="T1760" s="5">
        <f>'90.1 Data-SI'!T1760*Convert!$B$6/Convert!$B$5/$D1760</f>
        <v>4.5795269896224786</v>
      </c>
      <c r="U1760" s="5">
        <f>'90.1 Data-SI'!U1760*Convert!$B$7/Convert!$B$5/$D1760</f>
        <v>0</v>
      </c>
      <c r="V1760" s="5">
        <f>'90.1 Data-SI'!V1760*Convert!$B$6/Convert!$B$5/$D1760</f>
        <v>0</v>
      </c>
      <c r="W1760" s="5">
        <f>'90.1 Data-SI'!W1760*Convert!$B$6/Convert!$B$5/$D1760</f>
        <v>18.607398698001223</v>
      </c>
      <c r="X1760" s="5">
        <f>'90.1 Data-SI'!X1760*Convert!$B$7/Convert!$B$5/$D1760</f>
        <v>12.992579539973303</v>
      </c>
      <c r="Y1760" s="5">
        <f t="shared" si="56"/>
        <v>31.599978237974526</v>
      </c>
      <c r="Z1760" s="5">
        <f>'90.1 Data-SI'!Z1760*Convert!$B$6/Convert!$B$5/$D1760</f>
        <v>37.958947788833434</v>
      </c>
      <c r="AA1760" s="5">
        <f>'90.1 Data-SI'!AA1760*Convert!$B$6/Convert!$B$5/$D1760</f>
        <v>157.6725502267318</v>
      </c>
      <c r="AB1760" s="5">
        <f t="shared" si="57"/>
        <v>195.63149801556523</v>
      </c>
    </row>
    <row r="1761" spans="1:28" x14ac:dyDescent="0.25">
      <c r="A1761" s="95">
        <v>2010</v>
      </c>
      <c r="B1761" s="95" t="s">
        <v>1</v>
      </c>
      <c r="C1761" s="52" t="s">
        <v>18</v>
      </c>
      <c r="D1761" s="5">
        <f>VLOOKUP(B1761,SWH!$A$4:$C$19,3,FALSE)</f>
        <v>4835.13</v>
      </c>
      <c r="E1761" s="5">
        <f>'90.1 Data-SI'!E1761*Convert!$B$6/Convert!$B$5/$D1761</f>
        <v>0</v>
      </c>
      <c r="F1761" s="5">
        <f>'90.1 Data-SI'!F1761*Convert!$B$7/Convert!$B$5/$D1761</f>
        <v>16.153694132548889</v>
      </c>
      <c r="G1761" s="5">
        <f>'90.1 Data-SI'!G1761*Convert!$B$6/Convert!$B$5/$D1761</f>
        <v>1.1517046422054147</v>
      </c>
      <c r="H1761" s="5">
        <f>'90.1 Data-SI'!H1761*Convert!$B$6/Convert!$B$5/$D1761</f>
        <v>57.705315058747132</v>
      </c>
      <c r="I1761" s="5">
        <f>'90.1 Data-SI'!I1761*Convert!$B$6/Convert!$B$5/$D1761</f>
        <v>15.248715017888752</v>
      </c>
      <c r="J1761" s="5">
        <f>'90.1 Data-SI'!J1761*Convert!$B$6/Convert!$B$5/$D1761</f>
        <v>24.937225633597809</v>
      </c>
      <c r="K1761" s="5">
        <f>'90.1 Data-SI'!K1761*Convert!$B$7/Convert!$B$5/$D1761</f>
        <v>0</v>
      </c>
      <c r="L1761" s="5">
        <f>'90.1 Data-SI'!L1761*Convert!$B$6/Convert!$B$5/$D1761</f>
        <v>0</v>
      </c>
      <c r="M1761" s="5">
        <f>'90.1 Data-SI'!M1761*Convert!$B$6/Convert!$B$5/$D1761</f>
        <v>8.2384180409259358</v>
      </c>
      <c r="N1761" s="5">
        <f>'90.1 Data-SI'!N1761*Convert!$B$6/Convert!$B$5/$D1761</f>
        <v>0</v>
      </c>
      <c r="O1761" s="5">
        <f>'90.1 Data-SI'!O1761*Convert!$B$6/Convert!$B$5/$D1761</f>
        <v>0</v>
      </c>
      <c r="P1761" s="5">
        <f>'90.1 Data-SI'!P1761*Convert!$B$6/Convert!$B$5/$D1761</f>
        <v>0</v>
      </c>
      <c r="Q1761" s="5">
        <f>'90.1 Data-SI'!Q1761*Convert!$B$6/Convert!$B$5/$D1761</f>
        <v>0</v>
      </c>
      <c r="R1761" s="5">
        <f>'90.1 Data-SI'!R1761*Convert!$B$6/Convert!$B$5/$D1761</f>
        <v>0</v>
      </c>
      <c r="S1761" s="5">
        <f>'90.1 Data-SI'!S1761*Convert!$B$6/Convert!$B$5/$D1761</f>
        <v>0</v>
      </c>
      <c r="T1761" s="5">
        <f>'90.1 Data-SI'!T1761*Convert!$B$6/Convert!$B$5/$D1761</f>
        <v>4.6795961133528055</v>
      </c>
      <c r="U1761" s="5">
        <f>'90.1 Data-SI'!U1761*Convert!$B$7/Convert!$B$5/$D1761</f>
        <v>0</v>
      </c>
      <c r="V1761" s="5">
        <f>'90.1 Data-SI'!V1761*Convert!$B$6/Convert!$B$5/$D1761</f>
        <v>0</v>
      </c>
      <c r="W1761" s="5">
        <f>'90.1 Data-SI'!W1761*Convert!$B$6/Convert!$B$5/$D1761</f>
        <v>9.3901226831313505</v>
      </c>
      <c r="X1761" s="5">
        <f>'90.1 Data-SI'!X1761*Convert!$B$7/Convert!$B$5/$D1761</f>
        <v>16.153694132548889</v>
      </c>
      <c r="Y1761" s="5">
        <f t="shared" si="56"/>
        <v>25.543816815680238</v>
      </c>
      <c r="Z1761" s="5">
        <f>'90.1 Data-SI'!Z1761*Convert!$B$6/Convert!$B$5/$D1761</f>
        <v>47.194418189836092</v>
      </c>
      <c r="AA1761" s="5">
        <f>'90.1 Data-SI'!AA1761*Convert!$B$6/Convert!$B$5/$D1761</f>
        <v>159.15539269655395</v>
      </c>
      <c r="AB1761" s="5">
        <f t="shared" si="57"/>
        <v>206.34981088639003</v>
      </c>
    </row>
    <row r="1762" spans="1:28" x14ac:dyDescent="0.25">
      <c r="A1762" s="95">
        <v>2010</v>
      </c>
      <c r="B1762" s="95" t="s">
        <v>1</v>
      </c>
      <c r="C1762" s="52" t="s">
        <v>4</v>
      </c>
      <c r="D1762" s="5">
        <f>VLOOKUP(B1762,SWH!$A$4:$C$19,3,FALSE)</f>
        <v>4835.13</v>
      </c>
      <c r="E1762" s="5">
        <f>'90.1 Data-SI'!E1762*Convert!$B$6/Convert!$B$5/$D1762</f>
        <v>0</v>
      </c>
      <c r="F1762" s="5">
        <f>'90.1 Data-SI'!F1762*Convert!$B$7/Convert!$B$5/$D1762</f>
        <v>68.013784301329849</v>
      </c>
      <c r="G1762" s="5">
        <f>'90.1 Data-SI'!G1762*Convert!$B$6/Convert!$B$5/$D1762</f>
        <v>2.1451181250555824</v>
      </c>
      <c r="H1762" s="5">
        <f>'90.1 Data-SI'!H1762*Convert!$B$6/Convert!$B$5/$D1762</f>
        <v>55.680279882167937</v>
      </c>
      <c r="I1762" s="5">
        <f>'90.1 Data-SI'!I1762*Convert!$B$6/Convert!$B$5/$D1762</f>
        <v>15.228701193142687</v>
      </c>
      <c r="J1762" s="5">
        <f>'90.1 Data-SI'!J1762*Convert!$B$6/Convert!$B$5/$D1762</f>
        <v>24.937225633597809</v>
      </c>
      <c r="K1762" s="5">
        <f>'90.1 Data-SI'!K1762*Convert!$B$7/Convert!$B$5/$D1762</f>
        <v>0</v>
      </c>
      <c r="L1762" s="5">
        <f>'90.1 Data-SI'!L1762*Convert!$B$6/Convert!$B$5/$D1762</f>
        <v>0</v>
      </c>
      <c r="M1762" s="5">
        <f>'90.1 Data-SI'!M1762*Convert!$B$6/Convert!$B$5/$D1762</f>
        <v>9.4483447187562692</v>
      </c>
      <c r="N1762" s="5">
        <f>'90.1 Data-SI'!N1762*Convert!$B$6/Convert!$B$5/$D1762</f>
        <v>0</v>
      </c>
      <c r="O1762" s="5">
        <f>'90.1 Data-SI'!O1762*Convert!$B$6/Convert!$B$5/$D1762</f>
        <v>0</v>
      </c>
      <c r="P1762" s="5">
        <f>'90.1 Data-SI'!P1762*Convert!$B$6/Convert!$B$5/$D1762</f>
        <v>0</v>
      </c>
      <c r="Q1762" s="5">
        <f>'90.1 Data-SI'!Q1762*Convert!$B$6/Convert!$B$5/$D1762</f>
        <v>0</v>
      </c>
      <c r="R1762" s="5">
        <f>'90.1 Data-SI'!R1762*Convert!$B$6/Convert!$B$5/$D1762</f>
        <v>0</v>
      </c>
      <c r="S1762" s="5">
        <f>'90.1 Data-SI'!S1762*Convert!$B$6/Convert!$B$5/$D1762</f>
        <v>0</v>
      </c>
      <c r="T1762" s="5">
        <f>'90.1 Data-SI'!T1762*Convert!$B$6/Convert!$B$5/$D1762</f>
        <v>4.7687486054034629</v>
      </c>
      <c r="U1762" s="5">
        <f>'90.1 Data-SI'!U1762*Convert!$B$7/Convert!$B$5/$D1762</f>
        <v>0</v>
      </c>
      <c r="V1762" s="5">
        <f>'90.1 Data-SI'!V1762*Convert!$B$6/Convert!$B$5/$D1762</f>
        <v>0</v>
      </c>
      <c r="W1762" s="5">
        <f>'90.1 Data-SI'!W1762*Convert!$B$6/Convert!$B$5/$D1762</f>
        <v>11.593462843811851</v>
      </c>
      <c r="X1762" s="5">
        <f>'90.1 Data-SI'!X1762*Convert!$B$7/Convert!$B$5/$D1762</f>
        <v>68.013784301329849</v>
      </c>
      <c r="Y1762" s="5">
        <f t="shared" si="56"/>
        <v>79.607247145141699</v>
      </c>
      <c r="Z1762" s="5">
        <f>'90.1 Data-SI'!Z1762*Convert!$B$6/Convert!$B$5/$D1762</f>
        <v>198.70816871061956</v>
      </c>
      <c r="AA1762" s="5">
        <f>'90.1 Data-SI'!AA1762*Convert!$B$6/Convert!$B$5/$D1762</f>
        <v>310.91658686874331</v>
      </c>
      <c r="AB1762" s="5">
        <f t="shared" si="57"/>
        <v>509.62475557936284</v>
      </c>
    </row>
    <row r="1763" spans="1:28" x14ac:dyDescent="0.25">
      <c r="A1763" s="95">
        <v>2010</v>
      </c>
      <c r="B1763" s="95" t="s">
        <v>1</v>
      </c>
      <c r="C1763" s="52" t="s">
        <v>5</v>
      </c>
      <c r="D1763" s="5">
        <f>VLOOKUP(B1763,SWH!$A$4:$C$19,3,FALSE)</f>
        <v>4835.13</v>
      </c>
      <c r="E1763" s="5">
        <f>'90.1 Data-SI'!E1763*Convert!$B$6/Convert!$B$5/$D1763</f>
        <v>0</v>
      </c>
      <c r="F1763" s="5">
        <f>'90.1 Data-SI'!F1763*Convert!$B$7/Convert!$B$5/$D1763</f>
        <v>34.402965610254761</v>
      </c>
      <c r="G1763" s="5">
        <f>'90.1 Data-SI'!G1763*Convert!$B$6/Convert!$B$5/$D1763</f>
        <v>3.5533636117332934</v>
      </c>
      <c r="H1763" s="5">
        <f>'90.1 Data-SI'!H1763*Convert!$B$6/Convert!$B$5/$D1763</f>
        <v>56.761026418455494</v>
      </c>
      <c r="I1763" s="5">
        <f>'90.1 Data-SI'!I1763*Convert!$B$6/Convert!$B$5/$D1763</f>
        <v>15.245076140662196</v>
      </c>
      <c r="J1763" s="5">
        <f>'90.1 Data-SI'!J1763*Convert!$B$6/Convert!$B$5/$D1763</f>
        <v>24.937225633597809</v>
      </c>
      <c r="K1763" s="5">
        <f>'90.1 Data-SI'!K1763*Convert!$B$7/Convert!$B$5/$D1763</f>
        <v>0</v>
      </c>
      <c r="L1763" s="5">
        <f>'90.1 Data-SI'!L1763*Convert!$B$6/Convert!$B$5/$D1763</f>
        <v>0</v>
      </c>
      <c r="M1763" s="5">
        <f>'90.1 Data-SI'!M1763*Convert!$B$6/Convert!$B$5/$D1763</f>
        <v>11.913684039748901</v>
      </c>
      <c r="N1763" s="5">
        <f>'90.1 Data-SI'!N1763*Convert!$B$6/Convert!$B$5/$D1763</f>
        <v>0</v>
      </c>
      <c r="O1763" s="5">
        <f>'90.1 Data-SI'!O1763*Convert!$B$6/Convert!$B$5/$D1763</f>
        <v>0</v>
      </c>
      <c r="P1763" s="5">
        <f>'90.1 Data-SI'!P1763*Convert!$B$6/Convert!$B$5/$D1763</f>
        <v>0</v>
      </c>
      <c r="Q1763" s="5">
        <f>'90.1 Data-SI'!Q1763*Convert!$B$6/Convert!$B$5/$D1763</f>
        <v>0</v>
      </c>
      <c r="R1763" s="5">
        <f>'90.1 Data-SI'!R1763*Convert!$B$6/Convert!$B$5/$D1763</f>
        <v>0</v>
      </c>
      <c r="S1763" s="5">
        <f>'90.1 Data-SI'!S1763*Convert!$B$6/Convert!$B$5/$D1763</f>
        <v>0</v>
      </c>
      <c r="T1763" s="5">
        <f>'90.1 Data-SI'!T1763*Convert!$B$6/Convert!$B$5/$D1763</f>
        <v>4.7287209559113306</v>
      </c>
      <c r="U1763" s="5">
        <f>'90.1 Data-SI'!U1763*Convert!$B$7/Convert!$B$5/$D1763</f>
        <v>0</v>
      </c>
      <c r="V1763" s="5">
        <f>'90.1 Data-SI'!V1763*Convert!$B$6/Convert!$B$5/$D1763</f>
        <v>0</v>
      </c>
      <c r="W1763" s="5">
        <f>'90.1 Data-SI'!W1763*Convert!$B$6/Convert!$B$5/$D1763</f>
        <v>15.467047651482197</v>
      </c>
      <c r="X1763" s="5">
        <f>'90.1 Data-SI'!X1763*Convert!$B$7/Convert!$B$5/$D1763</f>
        <v>34.402965610254761</v>
      </c>
      <c r="Y1763" s="5">
        <f t="shared" si="56"/>
        <v>49.870013261736958</v>
      </c>
      <c r="Z1763" s="5">
        <f>'90.1 Data-SI'!Z1763*Convert!$B$6/Convert!$B$5/$D1763</f>
        <v>100.511247313355</v>
      </c>
      <c r="AA1763" s="5">
        <f>'90.1 Data-SI'!AA1763*Convert!$B$6/Convert!$B$5/$D1763</f>
        <v>217.650344113464</v>
      </c>
      <c r="AB1763" s="5">
        <f t="shared" si="57"/>
        <v>318.16159142681897</v>
      </c>
    </row>
    <row r="1764" spans="1:28" x14ac:dyDescent="0.25">
      <c r="A1764" s="95">
        <v>2010</v>
      </c>
      <c r="B1764" s="95" t="s">
        <v>1</v>
      </c>
      <c r="C1764" s="52" t="s">
        <v>15</v>
      </c>
      <c r="D1764" s="5">
        <f>VLOOKUP(B1764,SWH!$A$4:$C$19,3,FALSE)</f>
        <v>4835.13</v>
      </c>
      <c r="E1764" s="5">
        <f>'90.1 Data-SI'!E1764*Convert!$B$6/Convert!$B$5/$D1764</f>
        <v>0</v>
      </c>
      <c r="F1764" s="5">
        <f>'90.1 Data-SI'!F1764*Convert!$B$7/Convert!$B$5/$D1764</f>
        <v>14.736299173387733</v>
      </c>
      <c r="G1764" s="5">
        <f>'90.1 Data-SI'!G1764*Convert!$B$6/Convert!$B$5/$D1764</f>
        <v>0.46213740777278872</v>
      </c>
      <c r="H1764" s="5">
        <f>'90.1 Data-SI'!H1764*Convert!$B$6/Convert!$B$5/$D1764</f>
        <v>57.215886071775166</v>
      </c>
      <c r="I1764" s="5">
        <f>'90.1 Data-SI'!I1764*Convert!$B$6/Convert!$B$5/$D1764</f>
        <v>15.241437263435635</v>
      </c>
      <c r="J1764" s="5">
        <f>'90.1 Data-SI'!J1764*Convert!$B$6/Convert!$B$5/$D1764</f>
        <v>24.937225633597809</v>
      </c>
      <c r="K1764" s="5">
        <f>'90.1 Data-SI'!K1764*Convert!$B$7/Convert!$B$5/$D1764</f>
        <v>0</v>
      </c>
      <c r="L1764" s="5">
        <f>'90.1 Data-SI'!L1764*Convert!$B$6/Convert!$B$5/$D1764</f>
        <v>0</v>
      </c>
      <c r="M1764" s="5">
        <f>'90.1 Data-SI'!M1764*Convert!$B$6/Convert!$B$5/$D1764</f>
        <v>7.2704766986616702</v>
      </c>
      <c r="N1764" s="5">
        <f>'90.1 Data-SI'!N1764*Convert!$B$6/Convert!$B$5/$D1764</f>
        <v>0</v>
      </c>
      <c r="O1764" s="5">
        <f>'90.1 Data-SI'!O1764*Convert!$B$6/Convert!$B$5/$D1764</f>
        <v>0</v>
      </c>
      <c r="P1764" s="5">
        <f>'90.1 Data-SI'!P1764*Convert!$B$6/Convert!$B$5/$D1764</f>
        <v>0</v>
      </c>
      <c r="Q1764" s="5">
        <f>'90.1 Data-SI'!Q1764*Convert!$B$6/Convert!$B$5/$D1764</f>
        <v>0</v>
      </c>
      <c r="R1764" s="5">
        <f>'90.1 Data-SI'!R1764*Convert!$B$6/Convert!$B$5/$D1764</f>
        <v>0</v>
      </c>
      <c r="S1764" s="5">
        <f>'90.1 Data-SI'!S1764*Convert!$B$6/Convert!$B$5/$D1764</f>
        <v>0</v>
      </c>
      <c r="T1764" s="5">
        <f>'90.1 Data-SI'!T1764*Convert!$B$6/Convert!$B$5/$D1764</f>
        <v>4.7596514123370692</v>
      </c>
      <c r="U1764" s="5">
        <f>'90.1 Data-SI'!U1764*Convert!$B$7/Convert!$B$5/$D1764</f>
        <v>0</v>
      </c>
      <c r="V1764" s="5">
        <f>'90.1 Data-SI'!V1764*Convert!$B$6/Convert!$B$5/$D1764</f>
        <v>0</v>
      </c>
      <c r="W1764" s="5">
        <f>'90.1 Data-SI'!W1764*Convert!$B$6/Convert!$B$5/$D1764</f>
        <v>7.7326141064344585</v>
      </c>
      <c r="X1764" s="5">
        <f>'90.1 Data-SI'!X1764*Convert!$B$7/Convert!$B$5/$D1764</f>
        <v>14.736299173387733</v>
      </c>
      <c r="Y1764" s="5">
        <f t="shared" si="56"/>
        <v>22.468913279822193</v>
      </c>
      <c r="Z1764" s="5">
        <f>'90.1 Data-SI'!Z1764*Convert!$B$6/Convert!$B$5/$D1764</f>
        <v>43.053375906013784</v>
      </c>
      <c r="AA1764" s="5">
        <f>'90.1 Data-SI'!AA1764*Convert!$B$6/Convert!$B$5/$D1764</f>
        <v>152.94019039359392</v>
      </c>
      <c r="AB1764" s="5">
        <f t="shared" si="57"/>
        <v>195.99356629960772</v>
      </c>
    </row>
    <row r="1765" spans="1:28" x14ac:dyDescent="0.25">
      <c r="A1765" s="95">
        <v>2010</v>
      </c>
      <c r="B1765" s="95" t="s">
        <v>1</v>
      </c>
      <c r="C1765" s="52" t="s">
        <v>16</v>
      </c>
      <c r="D1765" s="5">
        <f>VLOOKUP(B1765,SWH!$A$4:$C$19,3,FALSE)</f>
        <v>4835.13</v>
      </c>
      <c r="E1765" s="5">
        <f>'90.1 Data-SI'!E1765*Convert!$B$6/Convert!$B$5/$D1765</f>
        <v>0</v>
      </c>
      <c r="F1765" s="5">
        <f>'90.1 Data-SI'!F1765*Convert!$B$7/Convert!$B$5/$D1765</f>
        <v>103.77871949668365</v>
      </c>
      <c r="G1765" s="5">
        <f>'90.1 Data-SI'!G1765*Convert!$B$6/Convert!$B$5/$D1765</f>
        <v>2.3270619863834519</v>
      </c>
      <c r="H1765" s="5">
        <f>'90.1 Data-SI'!H1765*Convert!$B$6/Convert!$B$5/$D1765</f>
        <v>72.218976876871281</v>
      </c>
      <c r="I1765" s="5">
        <f>'90.1 Data-SI'!I1765*Convert!$B$6/Convert!$B$5/$D1765</f>
        <v>15.23779838620908</v>
      </c>
      <c r="J1765" s="5">
        <f>'90.1 Data-SI'!J1765*Convert!$B$6/Convert!$B$5/$D1765</f>
        <v>24.937225633597809</v>
      </c>
      <c r="K1765" s="5">
        <f>'90.1 Data-SI'!K1765*Convert!$B$7/Convert!$B$5/$D1765</f>
        <v>0</v>
      </c>
      <c r="L1765" s="5">
        <f>'90.1 Data-SI'!L1765*Convert!$B$6/Convert!$B$5/$D1765</f>
        <v>0</v>
      </c>
      <c r="M1765" s="5">
        <f>'90.1 Data-SI'!M1765*Convert!$B$6/Convert!$B$5/$D1765</f>
        <v>10.183397918520862</v>
      </c>
      <c r="N1765" s="5">
        <f>'90.1 Data-SI'!N1765*Convert!$B$6/Convert!$B$5/$D1765</f>
        <v>0</v>
      </c>
      <c r="O1765" s="5">
        <f>'90.1 Data-SI'!O1765*Convert!$B$6/Convert!$B$5/$D1765</f>
        <v>0</v>
      </c>
      <c r="P1765" s="5">
        <f>'90.1 Data-SI'!P1765*Convert!$B$6/Convert!$B$5/$D1765</f>
        <v>0</v>
      </c>
      <c r="Q1765" s="5">
        <f>'90.1 Data-SI'!Q1765*Convert!$B$6/Convert!$B$5/$D1765</f>
        <v>0</v>
      </c>
      <c r="R1765" s="5">
        <f>'90.1 Data-SI'!R1765*Convert!$B$6/Convert!$B$5/$D1765</f>
        <v>0</v>
      </c>
      <c r="S1765" s="5">
        <f>'90.1 Data-SI'!S1765*Convert!$B$6/Convert!$B$5/$D1765</f>
        <v>0</v>
      </c>
      <c r="T1765" s="5">
        <f>'90.1 Data-SI'!T1765*Convert!$B$6/Convert!$B$5/$D1765</f>
        <v>4.8724566063603483</v>
      </c>
      <c r="U1765" s="5">
        <f>'90.1 Data-SI'!U1765*Convert!$B$7/Convert!$B$5/$D1765</f>
        <v>0</v>
      </c>
      <c r="V1765" s="5">
        <f>'90.1 Data-SI'!V1765*Convert!$B$6/Convert!$B$5/$D1765</f>
        <v>0</v>
      </c>
      <c r="W1765" s="5">
        <f>'90.1 Data-SI'!W1765*Convert!$B$6/Convert!$B$5/$D1765</f>
        <v>12.510459904904312</v>
      </c>
      <c r="X1765" s="5">
        <f>'90.1 Data-SI'!X1765*Convert!$B$7/Convert!$B$5/$D1765</f>
        <v>103.77871949668365</v>
      </c>
      <c r="Y1765" s="5">
        <f t="shared" si="56"/>
        <v>116.28917940158796</v>
      </c>
      <c r="Z1765" s="5">
        <f>'90.1 Data-SI'!Z1765*Convert!$B$6/Convert!$B$5/$D1765</f>
        <v>303.19852827121503</v>
      </c>
      <c r="AA1765" s="5">
        <f>'90.1 Data-SI'!AA1765*Convert!$B$6/Convert!$B$5/$D1765</f>
        <v>432.9736262405446</v>
      </c>
      <c r="AB1765" s="5">
        <f t="shared" si="57"/>
        <v>736.17215451175957</v>
      </c>
    </row>
    <row r="1766" spans="1:28" x14ac:dyDescent="0.25">
      <c r="A1766" s="95">
        <v>2010</v>
      </c>
      <c r="B1766" s="95" t="s">
        <v>1</v>
      </c>
      <c r="C1766" s="52" t="s">
        <v>9</v>
      </c>
      <c r="D1766" s="5">
        <f>VLOOKUP(B1766,SWH!$A$4:$C$19,3,FALSE)</f>
        <v>4835.13</v>
      </c>
      <c r="E1766" s="5">
        <f>'90.1 Data-SI'!E1766*Convert!$B$6/Convert!$B$5/$D1766</f>
        <v>0</v>
      </c>
      <c r="F1766" s="5">
        <f>'90.1 Data-SI'!F1766*Convert!$B$7/Convert!$B$5/$D1766</f>
        <v>61.854717453305291</v>
      </c>
      <c r="G1766" s="5">
        <f>'90.1 Data-SI'!G1766*Convert!$B$6/Convert!$B$5/$D1766</f>
        <v>1.6684252083765643</v>
      </c>
      <c r="H1766" s="5">
        <f>'90.1 Data-SI'!H1766*Convert!$B$6/Convert!$B$5/$D1766</f>
        <v>72.484614914409974</v>
      </c>
      <c r="I1766" s="5">
        <f>'90.1 Data-SI'!I1766*Convert!$B$6/Convert!$B$5/$D1766</f>
        <v>15.219604000076293</v>
      </c>
      <c r="J1766" s="5">
        <f>'90.1 Data-SI'!J1766*Convert!$B$6/Convert!$B$5/$D1766</f>
        <v>24.937225633597809</v>
      </c>
      <c r="K1766" s="5">
        <f>'90.1 Data-SI'!K1766*Convert!$B$7/Convert!$B$5/$D1766</f>
        <v>0</v>
      </c>
      <c r="L1766" s="5">
        <f>'90.1 Data-SI'!L1766*Convert!$B$6/Convert!$B$5/$D1766</f>
        <v>0</v>
      </c>
      <c r="M1766" s="5">
        <f>'90.1 Data-SI'!M1766*Convert!$B$6/Convert!$B$5/$D1766</f>
        <v>10.429022131313486</v>
      </c>
      <c r="N1766" s="5">
        <f>'90.1 Data-SI'!N1766*Convert!$B$6/Convert!$B$5/$D1766</f>
        <v>0</v>
      </c>
      <c r="O1766" s="5">
        <f>'90.1 Data-SI'!O1766*Convert!$B$6/Convert!$B$5/$D1766</f>
        <v>0</v>
      </c>
      <c r="P1766" s="5">
        <f>'90.1 Data-SI'!P1766*Convert!$B$6/Convert!$B$5/$D1766</f>
        <v>0</v>
      </c>
      <c r="Q1766" s="5">
        <f>'90.1 Data-SI'!Q1766*Convert!$B$6/Convert!$B$5/$D1766</f>
        <v>0</v>
      </c>
      <c r="R1766" s="5">
        <f>'90.1 Data-SI'!R1766*Convert!$B$6/Convert!$B$5/$D1766</f>
        <v>0</v>
      </c>
      <c r="S1766" s="5">
        <f>'90.1 Data-SI'!S1766*Convert!$B$6/Convert!$B$5/$D1766</f>
        <v>0</v>
      </c>
      <c r="T1766" s="5">
        <f>'90.1 Data-SI'!T1766*Convert!$B$6/Convert!$B$5/$D1766</f>
        <v>4.8469844657744465</v>
      </c>
      <c r="U1766" s="5">
        <f>'90.1 Data-SI'!U1766*Convert!$B$7/Convert!$B$5/$D1766</f>
        <v>0</v>
      </c>
      <c r="V1766" s="5">
        <f>'90.1 Data-SI'!V1766*Convert!$B$6/Convert!$B$5/$D1766</f>
        <v>0</v>
      </c>
      <c r="W1766" s="5">
        <f>'90.1 Data-SI'!W1766*Convert!$B$6/Convert!$B$5/$D1766</f>
        <v>12.097447339690047</v>
      </c>
      <c r="X1766" s="5">
        <f>'90.1 Data-SI'!X1766*Convert!$B$7/Convert!$B$5/$D1766</f>
        <v>61.854717453305291</v>
      </c>
      <c r="Y1766" s="5">
        <f t="shared" si="56"/>
        <v>73.952164792995333</v>
      </c>
      <c r="Z1766" s="5">
        <f>'90.1 Data-SI'!Z1766*Convert!$B$6/Convert!$B$5/$D1766</f>
        <v>180.7139208252932</v>
      </c>
      <c r="AA1766" s="5">
        <f>'90.1 Data-SI'!AA1766*Convert!$B$6/Convert!$B$5/$D1766</f>
        <v>310.29979717884174</v>
      </c>
      <c r="AB1766" s="5">
        <f t="shared" si="57"/>
        <v>491.01371800413494</v>
      </c>
    </row>
    <row r="1767" spans="1:28" x14ac:dyDescent="0.25">
      <c r="A1767" s="95">
        <v>2010</v>
      </c>
      <c r="B1767" s="95" t="s">
        <v>1</v>
      </c>
      <c r="C1767" s="52" t="s">
        <v>12</v>
      </c>
      <c r="D1767" s="5">
        <f>VLOOKUP(B1767,SWH!$A$4:$C$19,3,FALSE)</f>
        <v>4835.13</v>
      </c>
      <c r="E1767" s="5">
        <f>'90.1 Data-SI'!E1767*Convert!$B$6/Convert!$B$5/$D1767</f>
        <v>0</v>
      </c>
      <c r="F1767" s="5">
        <f>'90.1 Data-SI'!F1767*Convert!$B$7/Convert!$B$5/$D1767</f>
        <v>103.84535449696055</v>
      </c>
      <c r="G1767" s="5">
        <f>'90.1 Data-SI'!G1767*Convert!$B$6/Convert!$B$5/$D1767</f>
        <v>1.5064951717947603</v>
      </c>
      <c r="H1767" s="5">
        <f>'90.1 Data-SI'!H1767*Convert!$B$6/Convert!$B$5/$D1767</f>
        <v>72.393642983746034</v>
      </c>
      <c r="I1767" s="5">
        <f>'90.1 Data-SI'!I1767*Convert!$B$6/Convert!$B$5/$D1767</f>
        <v>15.241437263435635</v>
      </c>
      <c r="J1767" s="5">
        <f>'90.1 Data-SI'!J1767*Convert!$B$6/Convert!$B$5/$D1767</f>
        <v>24.937225633597809</v>
      </c>
      <c r="K1767" s="5">
        <f>'90.1 Data-SI'!K1767*Convert!$B$7/Convert!$B$5/$D1767</f>
        <v>0</v>
      </c>
      <c r="L1767" s="5">
        <f>'90.1 Data-SI'!L1767*Convert!$B$6/Convert!$B$5/$D1767</f>
        <v>0</v>
      </c>
      <c r="M1767" s="5">
        <f>'90.1 Data-SI'!M1767*Convert!$B$6/Convert!$B$5/$D1767</f>
        <v>9.2209148920964328</v>
      </c>
      <c r="N1767" s="5">
        <f>'90.1 Data-SI'!N1767*Convert!$B$6/Convert!$B$5/$D1767</f>
        <v>0</v>
      </c>
      <c r="O1767" s="5">
        <f>'90.1 Data-SI'!O1767*Convert!$B$6/Convert!$B$5/$D1767</f>
        <v>0</v>
      </c>
      <c r="P1767" s="5">
        <f>'90.1 Data-SI'!P1767*Convert!$B$6/Convert!$B$5/$D1767</f>
        <v>0</v>
      </c>
      <c r="Q1767" s="5">
        <f>'90.1 Data-SI'!Q1767*Convert!$B$6/Convert!$B$5/$D1767</f>
        <v>0</v>
      </c>
      <c r="R1767" s="5">
        <f>'90.1 Data-SI'!R1767*Convert!$B$6/Convert!$B$5/$D1767</f>
        <v>0</v>
      </c>
      <c r="S1767" s="5">
        <f>'90.1 Data-SI'!S1767*Convert!$B$6/Convert!$B$5/$D1767</f>
        <v>0</v>
      </c>
      <c r="T1767" s="5">
        <f>'90.1 Data-SI'!T1767*Convert!$B$6/Convert!$B$5/$D1767</f>
        <v>4.9943589934500201</v>
      </c>
      <c r="U1767" s="5">
        <f>'90.1 Data-SI'!U1767*Convert!$B$7/Convert!$B$5/$D1767</f>
        <v>0</v>
      </c>
      <c r="V1767" s="5">
        <f>'90.1 Data-SI'!V1767*Convert!$B$6/Convert!$B$5/$D1767</f>
        <v>0</v>
      </c>
      <c r="W1767" s="5">
        <f>'90.1 Data-SI'!W1767*Convert!$B$6/Convert!$B$5/$D1767</f>
        <v>10.727410063891192</v>
      </c>
      <c r="X1767" s="5">
        <f>'90.1 Data-SI'!X1767*Convert!$B$7/Convert!$B$5/$D1767</f>
        <v>103.84535449696055</v>
      </c>
      <c r="Y1767" s="5">
        <f t="shared" si="56"/>
        <v>114.57276456085174</v>
      </c>
      <c r="Z1767" s="5">
        <f>'90.1 Data-SI'!Z1767*Convert!$B$6/Convert!$B$5/$D1767</f>
        <v>303.39320820283586</v>
      </c>
      <c r="AA1767" s="5">
        <f>'90.1 Data-SI'!AA1767*Convert!$B$6/Convert!$B$5/$D1767</f>
        <v>431.68910257956981</v>
      </c>
      <c r="AB1767" s="5">
        <f t="shared" si="57"/>
        <v>735.08231078240567</v>
      </c>
    </row>
    <row r="1768" spans="1:28" x14ac:dyDescent="0.25">
      <c r="A1768" s="95">
        <v>2010</v>
      </c>
      <c r="B1768" s="95" t="s">
        <v>1</v>
      </c>
      <c r="C1768" s="52" t="s">
        <v>8</v>
      </c>
      <c r="D1768" s="5">
        <f>VLOOKUP(B1768,SWH!$A$4:$C$19,3,FALSE)</f>
        <v>4835.13</v>
      </c>
      <c r="E1768" s="5">
        <f>'90.1 Data-SI'!E1768*Convert!$B$6/Convert!$B$5/$D1768</f>
        <v>0</v>
      </c>
      <c r="F1768" s="5">
        <f>'90.1 Data-SI'!F1768*Convert!$B$7/Convert!$B$5/$D1768</f>
        <v>117.52421226408484</v>
      </c>
      <c r="G1768" s="5">
        <f>'90.1 Data-SI'!G1768*Convert!$B$6/Convert!$B$5/$D1768</f>
        <v>0.3620682840424605</v>
      </c>
      <c r="H1768" s="5">
        <f>'90.1 Data-SI'!H1768*Convert!$B$6/Convert!$B$5/$D1768</f>
        <v>73.24332081614719</v>
      </c>
      <c r="I1768" s="5">
        <f>'90.1 Data-SI'!I1768*Convert!$B$6/Convert!$B$5/$D1768</f>
        <v>15.328770316873014</v>
      </c>
      <c r="J1768" s="5">
        <f>'90.1 Data-SI'!J1768*Convert!$B$6/Convert!$B$5/$D1768</f>
        <v>24.937225633597809</v>
      </c>
      <c r="K1768" s="5">
        <f>'90.1 Data-SI'!K1768*Convert!$B$7/Convert!$B$5/$D1768</f>
        <v>0</v>
      </c>
      <c r="L1768" s="5">
        <f>'90.1 Data-SI'!L1768*Convert!$B$6/Convert!$B$5/$D1768</f>
        <v>0</v>
      </c>
      <c r="M1768" s="5">
        <f>'90.1 Data-SI'!M1768*Convert!$B$6/Convert!$B$5/$D1768</f>
        <v>7.6725726321962613</v>
      </c>
      <c r="N1768" s="5">
        <f>'90.1 Data-SI'!N1768*Convert!$B$6/Convert!$B$5/$D1768</f>
        <v>0</v>
      </c>
      <c r="O1768" s="5">
        <f>'90.1 Data-SI'!O1768*Convert!$B$6/Convert!$B$5/$D1768</f>
        <v>0</v>
      </c>
      <c r="P1768" s="5">
        <f>'90.1 Data-SI'!P1768*Convert!$B$6/Convert!$B$5/$D1768</f>
        <v>0</v>
      </c>
      <c r="Q1768" s="5">
        <f>'90.1 Data-SI'!Q1768*Convert!$B$6/Convert!$B$5/$D1768</f>
        <v>0</v>
      </c>
      <c r="R1768" s="5">
        <f>'90.1 Data-SI'!R1768*Convert!$B$6/Convert!$B$5/$D1768</f>
        <v>0</v>
      </c>
      <c r="S1768" s="5">
        <f>'90.1 Data-SI'!S1768*Convert!$B$6/Convert!$B$5/$D1768</f>
        <v>0</v>
      </c>
      <c r="T1768" s="5">
        <f>'90.1 Data-SI'!T1768*Convert!$B$6/Convert!$B$5/$D1768</f>
        <v>5.1617473458716612</v>
      </c>
      <c r="U1768" s="5">
        <f>'90.1 Data-SI'!U1768*Convert!$B$7/Convert!$B$5/$D1768</f>
        <v>0</v>
      </c>
      <c r="V1768" s="5">
        <f>'90.1 Data-SI'!V1768*Convert!$B$6/Convert!$B$5/$D1768</f>
        <v>0</v>
      </c>
      <c r="W1768" s="5">
        <f>'90.1 Data-SI'!W1768*Convert!$B$6/Convert!$B$5/$D1768</f>
        <v>8.0346409162387236</v>
      </c>
      <c r="X1768" s="5">
        <f>'90.1 Data-SI'!X1768*Convert!$B$7/Convert!$B$5/$D1768</f>
        <v>117.52421226408484</v>
      </c>
      <c r="Y1768" s="5">
        <f t="shared" si="56"/>
        <v>125.55885318032357</v>
      </c>
      <c r="Z1768" s="5">
        <f>'90.1 Data-SI'!Z1768*Convert!$B$6/Convert!$B$5/$D1768</f>
        <v>343.35717734350243</v>
      </c>
      <c r="AA1768" s="5">
        <f>'90.1 Data-SI'!AA1768*Convert!$B$6/Convert!$B$5/$D1768</f>
        <v>470.06106293361762</v>
      </c>
      <c r="AB1768" s="5">
        <f t="shared" si="57"/>
        <v>813.41824027712005</v>
      </c>
    </row>
    <row r="1769" spans="1:28" x14ac:dyDescent="0.25">
      <c r="A1769" s="95">
        <v>2013</v>
      </c>
      <c r="B1769" s="95" t="s">
        <v>1</v>
      </c>
      <c r="C1769" s="52" t="s">
        <v>10</v>
      </c>
      <c r="D1769" s="5">
        <f>VLOOKUP(B1769,SWH!$A$4:$C$19,3,FALSE)</f>
        <v>4835.13</v>
      </c>
      <c r="E1769" s="5">
        <f>'90.1 Data-SI'!E1769*Convert!$B$6/Convert!$B$5/$D1769</f>
        <v>0</v>
      </c>
      <c r="F1769" s="5">
        <f>'90.1 Data-SI'!F1769*Convert!$B$7/Convert!$B$5/$D1769</f>
        <v>0</v>
      </c>
      <c r="G1769" s="5">
        <f>'90.1 Data-SI'!G1769*Convert!$B$6/Convert!$B$5/$D1769</f>
        <v>34.190890420733254</v>
      </c>
      <c r="H1769" s="5">
        <f>'90.1 Data-SI'!H1769*Convert!$B$6/Convert!$B$5/$D1769</f>
        <v>49.67431301973496</v>
      </c>
      <c r="I1769" s="5">
        <f>'90.1 Data-SI'!I1769*Convert!$B$6/Convert!$B$5/$D1769</f>
        <v>15.246895579275472</v>
      </c>
      <c r="J1769" s="5">
        <f>'90.1 Data-SI'!J1769*Convert!$B$6/Convert!$B$5/$D1769</f>
        <v>24.835337071254202</v>
      </c>
      <c r="K1769" s="5">
        <f>'90.1 Data-SI'!K1769*Convert!$B$7/Convert!$B$5/$D1769</f>
        <v>0</v>
      </c>
      <c r="L1769" s="5">
        <f>'90.1 Data-SI'!L1769*Convert!$B$6/Convert!$B$5/$D1769</f>
        <v>0</v>
      </c>
      <c r="M1769" s="5">
        <f>'90.1 Data-SI'!M1769*Convert!$B$6/Convert!$B$5/$D1769</f>
        <v>16.336739308629415</v>
      </c>
      <c r="N1769" s="5">
        <f>'90.1 Data-SI'!N1769*Convert!$B$6/Convert!$B$5/$D1769</f>
        <v>0</v>
      </c>
      <c r="O1769" s="5">
        <f>'90.1 Data-SI'!O1769*Convert!$B$6/Convert!$B$5/$D1769</f>
        <v>0</v>
      </c>
      <c r="P1769" s="5">
        <f>'90.1 Data-SI'!P1769*Convert!$B$6/Convert!$B$5/$D1769</f>
        <v>0</v>
      </c>
      <c r="Q1769" s="5">
        <f>'90.1 Data-SI'!Q1769*Convert!$B$6/Convert!$B$5/$D1769</f>
        <v>0</v>
      </c>
      <c r="R1769" s="5">
        <f>'90.1 Data-SI'!R1769*Convert!$B$6/Convert!$B$5/$D1769</f>
        <v>0</v>
      </c>
      <c r="S1769" s="5">
        <f>'90.1 Data-SI'!S1769*Convert!$B$6/Convert!$B$5/$D1769</f>
        <v>0</v>
      </c>
      <c r="T1769" s="5">
        <f>'90.1 Data-SI'!T1769*Convert!$B$6/Convert!$B$5/$D1769</f>
        <v>4.0118621422795258</v>
      </c>
      <c r="U1769" s="5">
        <f>'90.1 Data-SI'!U1769*Convert!$B$7/Convert!$B$5/$D1769</f>
        <v>0</v>
      </c>
      <c r="V1769" s="5">
        <f>'90.1 Data-SI'!V1769*Convert!$B$6/Convert!$B$5/$D1769</f>
        <v>0</v>
      </c>
      <c r="W1769" s="5">
        <f>'90.1 Data-SI'!W1769*Convert!$B$6/Convert!$B$5/$D1769</f>
        <v>50.527629729362666</v>
      </c>
      <c r="X1769" s="5">
        <f>'90.1 Data-SI'!X1769*Convert!$B$7/Convert!$B$5/$D1769</f>
        <v>0</v>
      </c>
      <c r="Y1769" s="5">
        <f t="shared" si="56"/>
        <v>50.527629729362666</v>
      </c>
      <c r="Z1769" s="5">
        <f>'90.1 Data-SI'!Z1769*Convert!$B$6/Convert!$B$5/$D1769</f>
        <v>0</v>
      </c>
      <c r="AA1769" s="5">
        <f>'90.1 Data-SI'!AA1769*Convert!$B$6/Convert!$B$5/$D1769</f>
        <v>144.29421810329356</v>
      </c>
      <c r="AB1769" s="5">
        <f t="shared" si="57"/>
        <v>144.29421810329356</v>
      </c>
    </row>
    <row r="1770" spans="1:28" x14ac:dyDescent="0.25">
      <c r="A1770" s="95">
        <v>2013</v>
      </c>
      <c r="B1770" s="95" t="s">
        <v>1</v>
      </c>
      <c r="C1770" s="52" t="s">
        <v>6</v>
      </c>
      <c r="D1770" s="5">
        <f>VLOOKUP(B1770,SWH!$A$4:$C$19,3,FALSE)</f>
        <v>4835.13</v>
      </c>
      <c r="E1770" s="5">
        <f>'90.1 Data-SI'!E1770*Convert!$B$6/Convert!$B$5/$D1770</f>
        <v>0</v>
      </c>
      <c r="F1770" s="5">
        <f>'90.1 Data-SI'!F1770*Convert!$B$7/Convert!$B$5/$D1770</f>
        <v>6.2275701193372488E-4</v>
      </c>
      <c r="G1770" s="5">
        <f>'90.1 Data-SI'!G1770*Convert!$B$6/Convert!$B$5/$D1770</f>
        <v>37.060145113873766</v>
      </c>
      <c r="H1770" s="5">
        <f>'90.1 Data-SI'!H1770*Convert!$B$6/Convert!$B$5/$D1770</f>
        <v>50.660448748132005</v>
      </c>
      <c r="I1770" s="5">
        <f>'90.1 Data-SI'!I1770*Convert!$B$6/Convert!$B$5/$D1770</f>
        <v>15.243256702048916</v>
      </c>
      <c r="J1770" s="5">
        <f>'90.1 Data-SI'!J1770*Convert!$B$6/Convert!$B$5/$D1770</f>
        <v>24.835337071254202</v>
      </c>
      <c r="K1770" s="5">
        <f>'90.1 Data-SI'!K1770*Convert!$B$7/Convert!$B$5/$D1770</f>
        <v>0</v>
      </c>
      <c r="L1770" s="5">
        <f>'90.1 Data-SI'!L1770*Convert!$B$6/Convert!$B$5/$D1770</f>
        <v>0</v>
      </c>
      <c r="M1770" s="5">
        <f>'90.1 Data-SI'!M1770*Convert!$B$6/Convert!$B$5/$D1770</f>
        <v>25.981583397619783</v>
      </c>
      <c r="N1770" s="5">
        <f>'90.1 Data-SI'!N1770*Convert!$B$6/Convert!$B$5/$D1770</f>
        <v>0</v>
      </c>
      <c r="O1770" s="5">
        <f>'90.1 Data-SI'!O1770*Convert!$B$6/Convert!$B$5/$D1770</f>
        <v>0</v>
      </c>
      <c r="P1770" s="5">
        <f>'90.1 Data-SI'!P1770*Convert!$B$6/Convert!$B$5/$D1770</f>
        <v>0</v>
      </c>
      <c r="Q1770" s="5">
        <f>'90.1 Data-SI'!Q1770*Convert!$B$6/Convert!$B$5/$D1770</f>
        <v>0</v>
      </c>
      <c r="R1770" s="5">
        <f>'90.1 Data-SI'!R1770*Convert!$B$6/Convert!$B$5/$D1770</f>
        <v>0</v>
      </c>
      <c r="S1770" s="5">
        <f>'90.1 Data-SI'!S1770*Convert!$B$6/Convert!$B$5/$D1770</f>
        <v>0</v>
      </c>
      <c r="T1770" s="5">
        <f>'90.1 Data-SI'!T1770*Convert!$B$6/Convert!$B$5/$D1770</f>
        <v>4.0045843878264096</v>
      </c>
      <c r="U1770" s="5">
        <f>'90.1 Data-SI'!U1770*Convert!$B$7/Convert!$B$5/$D1770</f>
        <v>0</v>
      </c>
      <c r="V1770" s="5">
        <f>'90.1 Data-SI'!V1770*Convert!$B$6/Convert!$B$5/$D1770</f>
        <v>0</v>
      </c>
      <c r="W1770" s="5">
        <f>'90.1 Data-SI'!W1770*Convert!$B$6/Convert!$B$5/$D1770</f>
        <v>63.041728511493545</v>
      </c>
      <c r="X1770" s="5">
        <f>'90.1 Data-SI'!X1770*Convert!$B$7/Convert!$B$5/$D1770</f>
        <v>6.2275701193372488E-4</v>
      </c>
      <c r="Y1770" s="5">
        <f t="shared" si="56"/>
        <v>63.042351268505477</v>
      </c>
      <c r="Z1770" s="5">
        <f>'90.1 Data-SI'!Z1770*Convert!$B$6/Convert!$B$5/$D1770</f>
        <v>1.8194386132786959E-3</v>
      </c>
      <c r="AA1770" s="5">
        <f>'90.1 Data-SI'!AA1770*Convert!$B$6/Convert!$B$5/$D1770</f>
        <v>157.78899429798162</v>
      </c>
      <c r="AB1770" s="5">
        <f t="shared" si="57"/>
        <v>157.79081373659488</v>
      </c>
    </row>
    <row r="1771" spans="1:28" x14ac:dyDescent="0.25">
      <c r="A1771" s="95">
        <v>2013</v>
      </c>
      <c r="B1771" s="95" t="s">
        <v>1</v>
      </c>
      <c r="C1771" s="52" t="s">
        <v>11</v>
      </c>
      <c r="D1771" s="5">
        <f>VLOOKUP(B1771,SWH!$A$4:$C$19,3,FALSE)</f>
        <v>4835.13</v>
      </c>
      <c r="E1771" s="5">
        <f>'90.1 Data-SI'!E1771*Convert!$B$6/Convert!$B$5/$D1771</f>
        <v>0</v>
      </c>
      <c r="F1771" s="5">
        <f>'90.1 Data-SI'!F1771*Convert!$B$7/Convert!$B$5/$D1771</f>
        <v>0</v>
      </c>
      <c r="G1771" s="5">
        <f>'90.1 Data-SI'!G1771*Convert!$B$6/Convert!$B$5/$D1771</f>
        <v>20.794363911162218</v>
      </c>
      <c r="H1771" s="5">
        <f>'90.1 Data-SI'!H1771*Convert!$B$6/Convert!$B$5/$D1771</f>
        <v>53.165815718616777</v>
      </c>
      <c r="I1771" s="5">
        <f>'90.1 Data-SI'!I1771*Convert!$B$6/Convert!$B$5/$D1771</f>
        <v>15.245076140662196</v>
      </c>
      <c r="J1771" s="5">
        <f>'90.1 Data-SI'!J1771*Convert!$B$6/Convert!$B$5/$D1771</f>
        <v>24.835337071254202</v>
      </c>
      <c r="K1771" s="5">
        <f>'90.1 Data-SI'!K1771*Convert!$B$7/Convert!$B$5/$D1771</f>
        <v>0</v>
      </c>
      <c r="L1771" s="5">
        <f>'90.1 Data-SI'!L1771*Convert!$B$6/Convert!$B$5/$D1771</f>
        <v>0</v>
      </c>
      <c r="M1771" s="5">
        <f>'90.1 Data-SI'!M1771*Convert!$B$6/Convert!$B$5/$D1771</f>
        <v>11.040353505375128</v>
      </c>
      <c r="N1771" s="5">
        <f>'90.1 Data-SI'!N1771*Convert!$B$6/Convert!$B$5/$D1771</f>
        <v>0</v>
      </c>
      <c r="O1771" s="5">
        <f>'90.1 Data-SI'!O1771*Convert!$B$6/Convert!$B$5/$D1771</f>
        <v>0</v>
      </c>
      <c r="P1771" s="5">
        <f>'90.1 Data-SI'!P1771*Convert!$B$6/Convert!$B$5/$D1771</f>
        <v>0</v>
      </c>
      <c r="Q1771" s="5">
        <f>'90.1 Data-SI'!Q1771*Convert!$B$6/Convert!$B$5/$D1771</f>
        <v>0</v>
      </c>
      <c r="R1771" s="5">
        <f>'90.1 Data-SI'!R1771*Convert!$B$6/Convert!$B$5/$D1771</f>
        <v>0</v>
      </c>
      <c r="S1771" s="5">
        <f>'90.1 Data-SI'!S1771*Convert!$B$6/Convert!$B$5/$D1771</f>
        <v>0</v>
      </c>
      <c r="T1771" s="5">
        <f>'90.1 Data-SI'!T1771*Convert!$B$6/Convert!$B$5/$D1771</f>
        <v>4.1173895818496895</v>
      </c>
      <c r="U1771" s="5">
        <f>'90.1 Data-SI'!U1771*Convert!$B$7/Convert!$B$5/$D1771</f>
        <v>0</v>
      </c>
      <c r="V1771" s="5">
        <f>'90.1 Data-SI'!V1771*Convert!$B$6/Convert!$B$5/$D1771</f>
        <v>0</v>
      </c>
      <c r="W1771" s="5">
        <f>'90.1 Data-SI'!W1771*Convert!$B$6/Convert!$B$5/$D1771</f>
        <v>31.834717416537352</v>
      </c>
      <c r="X1771" s="5">
        <f>'90.1 Data-SI'!X1771*Convert!$B$7/Convert!$B$5/$D1771</f>
        <v>0</v>
      </c>
      <c r="Y1771" s="5">
        <f t="shared" si="56"/>
        <v>31.834717416537352</v>
      </c>
      <c r="Z1771" s="5">
        <f>'90.1 Data-SI'!Z1771*Convert!$B$6/Convert!$B$5/$D1771</f>
        <v>0</v>
      </c>
      <c r="AA1771" s="5">
        <f>'90.1 Data-SI'!AA1771*Convert!$B$6/Convert!$B$5/$D1771</f>
        <v>129.20197480614675</v>
      </c>
      <c r="AB1771" s="5">
        <f t="shared" si="57"/>
        <v>129.20197480614675</v>
      </c>
    </row>
    <row r="1772" spans="1:28" x14ac:dyDescent="0.25">
      <c r="A1772" s="95">
        <v>2013</v>
      </c>
      <c r="B1772" s="95" t="s">
        <v>1</v>
      </c>
      <c r="C1772" s="52" t="s">
        <v>13</v>
      </c>
      <c r="D1772" s="5">
        <f>VLOOKUP(B1772,SWH!$A$4:$C$19,3,FALSE)</f>
        <v>4835.13</v>
      </c>
      <c r="E1772" s="5">
        <f>'90.1 Data-SI'!E1772*Convert!$B$6/Convert!$B$5/$D1772</f>
        <v>0</v>
      </c>
      <c r="F1772" s="5">
        <f>'90.1 Data-SI'!F1772*Convert!$B$7/Convert!$B$5/$D1772</f>
        <v>6.7880514300776018E-2</v>
      </c>
      <c r="G1772" s="5">
        <f>'90.1 Data-SI'!G1772*Convert!$B$6/Convert!$B$5/$D1772</f>
        <v>26.654775684532897</v>
      </c>
      <c r="H1772" s="5">
        <f>'90.1 Data-SI'!H1772*Convert!$B$6/Convert!$B$5/$D1772</f>
        <v>52.47260960695759</v>
      </c>
      <c r="I1772" s="5">
        <f>'90.1 Data-SI'!I1772*Convert!$B$6/Convert!$B$5/$D1772</f>
        <v>15.223242877302852</v>
      </c>
      <c r="J1772" s="5">
        <f>'90.1 Data-SI'!J1772*Convert!$B$6/Convert!$B$5/$D1772</f>
        <v>24.835337071254202</v>
      </c>
      <c r="K1772" s="5">
        <f>'90.1 Data-SI'!K1772*Convert!$B$7/Convert!$B$5/$D1772</f>
        <v>0</v>
      </c>
      <c r="L1772" s="5">
        <f>'90.1 Data-SI'!L1772*Convert!$B$6/Convert!$B$5/$D1772</f>
        <v>0</v>
      </c>
      <c r="M1772" s="5">
        <f>'90.1 Data-SI'!M1772*Convert!$B$6/Convert!$B$5/$D1772</f>
        <v>16.664238259019577</v>
      </c>
      <c r="N1772" s="5">
        <f>'90.1 Data-SI'!N1772*Convert!$B$6/Convert!$B$5/$D1772</f>
        <v>0</v>
      </c>
      <c r="O1772" s="5">
        <f>'90.1 Data-SI'!O1772*Convert!$B$6/Convert!$B$5/$D1772</f>
        <v>0</v>
      </c>
      <c r="P1772" s="5">
        <f>'90.1 Data-SI'!P1772*Convert!$B$6/Convert!$B$5/$D1772</f>
        <v>0</v>
      </c>
      <c r="Q1772" s="5">
        <f>'90.1 Data-SI'!Q1772*Convert!$B$6/Convert!$B$5/$D1772</f>
        <v>0</v>
      </c>
      <c r="R1772" s="5">
        <f>'90.1 Data-SI'!R1772*Convert!$B$6/Convert!$B$5/$D1772</f>
        <v>0</v>
      </c>
      <c r="S1772" s="5">
        <f>'90.1 Data-SI'!S1772*Convert!$B$6/Convert!$B$5/$D1772</f>
        <v>0</v>
      </c>
      <c r="T1772" s="5">
        <f>'90.1 Data-SI'!T1772*Convert!$B$6/Convert!$B$5/$D1772</f>
        <v>4.1228478976895255</v>
      </c>
      <c r="U1772" s="5">
        <f>'90.1 Data-SI'!U1772*Convert!$B$7/Convert!$B$5/$D1772</f>
        <v>0</v>
      </c>
      <c r="V1772" s="5">
        <f>'90.1 Data-SI'!V1772*Convert!$B$6/Convert!$B$5/$D1772</f>
        <v>0</v>
      </c>
      <c r="W1772" s="5">
        <f>'90.1 Data-SI'!W1772*Convert!$B$6/Convert!$B$5/$D1772</f>
        <v>43.319013943552477</v>
      </c>
      <c r="X1772" s="5">
        <f>'90.1 Data-SI'!X1772*Convert!$B$7/Convert!$B$5/$D1772</f>
        <v>6.7880514300776018E-2</v>
      </c>
      <c r="Y1772" s="5">
        <f t="shared" si="56"/>
        <v>43.386894457853252</v>
      </c>
      <c r="Z1772" s="5">
        <f>'90.1 Data-SI'!Z1772*Convert!$B$6/Convert!$B$5/$D1772</f>
        <v>0.19831880884737788</v>
      </c>
      <c r="AA1772" s="5">
        <f>'90.1 Data-SI'!AA1772*Convert!$B$6/Convert!$B$5/$D1772</f>
        <v>140.17137020560403</v>
      </c>
      <c r="AB1772" s="5">
        <f t="shared" si="57"/>
        <v>140.36968901445141</v>
      </c>
    </row>
    <row r="1773" spans="1:28" x14ac:dyDescent="0.25">
      <c r="A1773" s="95">
        <v>2013</v>
      </c>
      <c r="B1773" s="95" t="s">
        <v>1</v>
      </c>
      <c r="C1773" s="52" t="s">
        <v>19</v>
      </c>
      <c r="D1773" s="5">
        <f>VLOOKUP(B1773,SWH!$A$4:$C$19,3,FALSE)</f>
        <v>4835.13</v>
      </c>
      <c r="E1773" s="5">
        <f>'90.1 Data-SI'!E1773*Convert!$B$6/Convert!$B$5/$D1773</f>
        <v>0</v>
      </c>
      <c r="F1773" s="5">
        <f>'90.1 Data-SI'!F1773*Convert!$B$7/Convert!$B$5/$D1773</f>
        <v>8.905425270652266E-2</v>
      </c>
      <c r="G1773" s="5">
        <f>'90.1 Data-SI'!G1773*Convert!$B$6/Convert!$B$5/$D1773</f>
        <v>14.904841119979077</v>
      </c>
      <c r="H1773" s="5">
        <f>'90.1 Data-SI'!H1773*Convert!$B$6/Convert!$B$5/$D1773</f>
        <v>53.487856353167111</v>
      </c>
      <c r="I1773" s="5">
        <f>'90.1 Data-SI'!I1773*Convert!$B$6/Convert!$B$5/$D1773</f>
        <v>15.215965122849736</v>
      </c>
      <c r="J1773" s="5">
        <f>'90.1 Data-SI'!J1773*Convert!$B$6/Convert!$B$5/$D1773</f>
        <v>24.835337071254202</v>
      </c>
      <c r="K1773" s="5">
        <f>'90.1 Data-SI'!K1773*Convert!$B$7/Convert!$B$5/$D1773</f>
        <v>0</v>
      </c>
      <c r="L1773" s="5">
        <f>'90.1 Data-SI'!L1773*Convert!$B$6/Convert!$B$5/$D1773</f>
        <v>0</v>
      </c>
      <c r="M1773" s="5">
        <f>'90.1 Data-SI'!M1773*Convert!$B$6/Convert!$B$5/$D1773</f>
        <v>10.046940022524959</v>
      </c>
      <c r="N1773" s="5">
        <f>'90.1 Data-SI'!N1773*Convert!$B$6/Convert!$B$5/$D1773</f>
        <v>0</v>
      </c>
      <c r="O1773" s="5">
        <f>'90.1 Data-SI'!O1773*Convert!$B$6/Convert!$B$5/$D1773</f>
        <v>0</v>
      </c>
      <c r="P1773" s="5">
        <f>'90.1 Data-SI'!P1773*Convert!$B$6/Convert!$B$5/$D1773</f>
        <v>0</v>
      </c>
      <c r="Q1773" s="5">
        <f>'90.1 Data-SI'!Q1773*Convert!$B$6/Convert!$B$5/$D1773</f>
        <v>0</v>
      </c>
      <c r="R1773" s="5">
        <f>'90.1 Data-SI'!R1773*Convert!$B$6/Convert!$B$5/$D1773</f>
        <v>0</v>
      </c>
      <c r="S1773" s="5">
        <f>'90.1 Data-SI'!S1773*Convert!$B$6/Convert!$B$5/$D1773</f>
        <v>0</v>
      </c>
      <c r="T1773" s="5">
        <f>'90.1 Data-SI'!T1773*Convert!$B$6/Convert!$B$5/$D1773</f>
        <v>4.242930846165919</v>
      </c>
      <c r="U1773" s="5">
        <f>'90.1 Data-SI'!U1773*Convert!$B$7/Convert!$B$5/$D1773</f>
        <v>0</v>
      </c>
      <c r="V1773" s="5">
        <f>'90.1 Data-SI'!V1773*Convert!$B$6/Convert!$B$5/$D1773</f>
        <v>0</v>
      </c>
      <c r="W1773" s="5">
        <f>'90.1 Data-SI'!W1773*Convert!$B$6/Convert!$B$5/$D1773</f>
        <v>24.951781142504039</v>
      </c>
      <c r="X1773" s="5">
        <f>'90.1 Data-SI'!X1773*Convert!$B$7/Convert!$B$5/$D1773</f>
        <v>8.905425270652266E-2</v>
      </c>
      <c r="Y1773" s="5">
        <f t="shared" si="56"/>
        <v>25.040835395210561</v>
      </c>
      <c r="Z1773" s="5">
        <f>'90.1 Data-SI'!Z1773*Convert!$B$6/Convert!$B$5/$D1773</f>
        <v>0.26017972169885351</v>
      </c>
      <c r="AA1773" s="5">
        <f>'90.1 Data-SI'!AA1773*Convert!$B$6/Convert!$B$5/$D1773</f>
        <v>122.99405025763987</v>
      </c>
      <c r="AB1773" s="5">
        <f t="shared" si="57"/>
        <v>123.25422997933872</v>
      </c>
    </row>
    <row r="1774" spans="1:28" x14ac:dyDescent="0.25">
      <c r="A1774" s="95">
        <v>2013</v>
      </c>
      <c r="B1774" s="95" t="s">
        <v>1</v>
      </c>
      <c r="C1774" s="52" t="s">
        <v>20</v>
      </c>
      <c r="D1774" s="5">
        <f>VLOOKUP(B1774,SWH!$A$4:$C$19,3,FALSE)</f>
        <v>4835.13</v>
      </c>
      <c r="E1774" s="5">
        <f>'90.1 Data-SI'!E1774*Convert!$B$6/Convert!$B$5/$D1774</f>
        <v>0</v>
      </c>
      <c r="F1774" s="5">
        <f>'90.1 Data-SI'!F1774*Convert!$B$7/Convert!$B$5/$D1774</f>
        <v>0.15880303804309984</v>
      </c>
      <c r="G1774" s="5">
        <f>'90.1 Data-SI'!G1774*Convert!$B$6/Convert!$B$5/$D1774</f>
        <v>14.246204341972192</v>
      </c>
      <c r="H1774" s="5">
        <f>'90.1 Data-SI'!H1774*Convert!$B$6/Convert!$B$5/$D1774</f>
        <v>55.991403885038594</v>
      </c>
      <c r="I1774" s="5">
        <f>'90.1 Data-SI'!I1774*Convert!$B$6/Convert!$B$5/$D1774</f>
        <v>15.230520631755963</v>
      </c>
      <c r="J1774" s="5">
        <f>'90.1 Data-SI'!J1774*Convert!$B$6/Convert!$B$5/$D1774</f>
        <v>24.835337071254202</v>
      </c>
      <c r="K1774" s="5">
        <f>'90.1 Data-SI'!K1774*Convert!$B$7/Convert!$B$5/$D1774</f>
        <v>0</v>
      </c>
      <c r="L1774" s="5">
        <f>'90.1 Data-SI'!L1774*Convert!$B$6/Convert!$B$5/$D1774</f>
        <v>0</v>
      </c>
      <c r="M1774" s="5">
        <f>'90.1 Data-SI'!M1774*Convert!$B$6/Convert!$B$5/$D1774</f>
        <v>13.851386162890712</v>
      </c>
      <c r="N1774" s="5">
        <f>'90.1 Data-SI'!N1774*Convert!$B$6/Convert!$B$5/$D1774</f>
        <v>0</v>
      </c>
      <c r="O1774" s="5">
        <f>'90.1 Data-SI'!O1774*Convert!$B$6/Convert!$B$5/$D1774</f>
        <v>0</v>
      </c>
      <c r="P1774" s="5">
        <f>'90.1 Data-SI'!P1774*Convert!$B$6/Convert!$B$5/$D1774</f>
        <v>0</v>
      </c>
      <c r="Q1774" s="5">
        <f>'90.1 Data-SI'!Q1774*Convert!$B$6/Convert!$B$5/$D1774</f>
        <v>0</v>
      </c>
      <c r="R1774" s="5">
        <f>'90.1 Data-SI'!R1774*Convert!$B$6/Convert!$B$5/$D1774</f>
        <v>0</v>
      </c>
      <c r="S1774" s="5">
        <f>'90.1 Data-SI'!S1774*Convert!$B$6/Convert!$B$5/$D1774</f>
        <v>0</v>
      </c>
      <c r="T1774" s="5">
        <f>'90.1 Data-SI'!T1774*Convert!$B$6/Convert!$B$5/$D1774</f>
        <v>4.2520280392323127</v>
      </c>
      <c r="U1774" s="5">
        <f>'90.1 Data-SI'!U1774*Convert!$B$7/Convert!$B$5/$D1774</f>
        <v>0</v>
      </c>
      <c r="V1774" s="5">
        <f>'90.1 Data-SI'!V1774*Convert!$B$6/Convert!$B$5/$D1774</f>
        <v>0</v>
      </c>
      <c r="W1774" s="5">
        <f>'90.1 Data-SI'!W1774*Convert!$B$6/Convert!$B$5/$D1774</f>
        <v>28.097590504862907</v>
      </c>
      <c r="X1774" s="5">
        <f>'90.1 Data-SI'!X1774*Convert!$B$7/Convert!$B$5/$D1774</f>
        <v>0.15880303804309984</v>
      </c>
      <c r="Y1774" s="5">
        <f t="shared" si="56"/>
        <v>28.256393542906007</v>
      </c>
      <c r="Z1774" s="5">
        <f>'90.1 Data-SI'!Z1774*Convert!$B$6/Convert!$B$5/$D1774</f>
        <v>0.46395684638606749</v>
      </c>
      <c r="AA1774" s="5">
        <f>'90.1 Data-SI'!AA1774*Convert!$B$6/Convert!$B$5/$D1774</f>
        <v>128.86901753991674</v>
      </c>
      <c r="AB1774" s="5">
        <f t="shared" si="57"/>
        <v>129.33297438630279</v>
      </c>
    </row>
    <row r="1775" spans="1:28" x14ac:dyDescent="0.25">
      <c r="A1775" s="95">
        <v>2013</v>
      </c>
      <c r="B1775" s="95" t="s">
        <v>1</v>
      </c>
      <c r="C1775" s="52" t="s">
        <v>3</v>
      </c>
      <c r="D1775" s="5">
        <f>VLOOKUP(B1775,SWH!$A$4:$C$19,3,FALSE)</f>
        <v>4835.13</v>
      </c>
      <c r="E1775" s="5">
        <f>'90.1 Data-SI'!E1775*Convert!$B$6/Convert!$B$5/$D1775</f>
        <v>0</v>
      </c>
      <c r="F1775" s="5">
        <f>'90.1 Data-SI'!F1775*Convert!$B$7/Convert!$B$5/$D1775</f>
        <v>10.117310415875295</v>
      </c>
      <c r="G1775" s="5">
        <f>'90.1 Data-SI'!G1775*Convert!$B$6/Convert!$B$5/$D1775</f>
        <v>7.4287678580169167</v>
      </c>
      <c r="H1775" s="5">
        <f>'90.1 Data-SI'!H1775*Convert!$B$6/Convert!$B$5/$D1775</f>
        <v>54.72325517158334</v>
      </c>
      <c r="I1775" s="5">
        <f>'90.1 Data-SI'!I1775*Convert!$B$6/Convert!$B$5/$D1775</f>
        <v>15.226881754529407</v>
      </c>
      <c r="J1775" s="5">
        <f>'90.1 Data-SI'!J1775*Convert!$B$6/Convert!$B$5/$D1775</f>
        <v>24.835337071254202</v>
      </c>
      <c r="K1775" s="5">
        <f>'90.1 Data-SI'!K1775*Convert!$B$7/Convert!$B$5/$D1775</f>
        <v>0</v>
      </c>
      <c r="L1775" s="5">
        <f>'90.1 Data-SI'!L1775*Convert!$B$6/Convert!$B$5/$D1775</f>
        <v>0</v>
      </c>
      <c r="M1775" s="5">
        <f>'90.1 Data-SI'!M1775*Convert!$B$6/Convert!$B$5/$D1775</f>
        <v>10.117898128442828</v>
      </c>
      <c r="N1775" s="5">
        <f>'90.1 Data-SI'!N1775*Convert!$B$6/Convert!$B$5/$D1775</f>
        <v>0</v>
      </c>
      <c r="O1775" s="5">
        <f>'90.1 Data-SI'!O1775*Convert!$B$6/Convert!$B$5/$D1775</f>
        <v>0</v>
      </c>
      <c r="P1775" s="5">
        <f>'90.1 Data-SI'!P1775*Convert!$B$6/Convert!$B$5/$D1775</f>
        <v>0</v>
      </c>
      <c r="Q1775" s="5">
        <f>'90.1 Data-SI'!Q1775*Convert!$B$6/Convert!$B$5/$D1775</f>
        <v>0</v>
      </c>
      <c r="R1775" s="5">
        <f>'90.1 Data-SI'!R1775*Convert!$B$6/Convert!$B$5/$D1775</f>
        <v>0</v>
      </c>
      <c r="S1775" s="5">
        <f>'90.1 Data-SI'!S1775*Convert!$B$6/Convert!$B$5/$D1775</f>
        <v>0</v>
      </c>
      <c r="T1775" s="5">
        <f>'90.1 Data-SI'!T1775*Convert!$B$6/Convert!$B$5/$D1775</f>
        <v>4.4576246025328059</v>
      </c>
      <c r="U1775" s="5">
        <f>'90.1 Data-SI'!U1775*Convert!$B$7/Convert!$B$5/$D1775</f>
        <v>0</v>
      </c>
      <c r="V1775" s="5">
        <f>'90.1 Data-SI'!V1775*Convert!$B$6/Convert!$B$5/$D1775</f>
        <v>0</v>
      </c>
      <c r="W1775" s="5">
        <f>'90.1 Data-SI'!W1775*Convert!$B$6/Convert!$B$5/$D1775</f>
        <v>17.546665986459747</v>
      </c>
      <c r="X1775" s="5">
        <f>'90.1 Data-SI'!X1775*Convert!$B$7/Convert!$B$5/$D1775</f>
        <v>10.117310415875295</v>
      </c>
      <c r="Y1775" s="5">
        <f t="shared" si="56"/>
        <v>27.663976402335042</v>
      </c>
      <c r="Z1775" s="5">
        <f>'90.1 Data-SI'!Z1775*Convert!$B$6/Convert!$B$5/$D1775</f>
        <v>29.558599711325698</v>
      </c>
      <c r="AA1775" s="5">
        <f>'90.1 Data-SI'!AA1775*Convert!$B$6/Convert!$B$5/$D1775</f>
        <v>146.34654485907191</v>
      </c>
      <c r="AB1775" s="5">
        <f t="shared" si="57"/>
        <v>175.90514457039762</v>
      </c>
    </row>
    <row r="1776" spans="1:28" x14ac:dyDescent="0.25">
      <c r="A1776" s="95">
        <v>2013</v>
      </c>
      <c r="B1776" s="95" t="s">
        <v>1</v>
      </c>
      <c r="C1776" s="52" t="s">
        <v>7</v>
      </c>
      <c r="D1776" s="5">
        <f>VLOOKUP(B1776,SWH!$A$4:$C$19,3,FALSE)</f>
        <v>4835.13</v>
      </c>
      <c r="E1776" s="5">
        <f>'90.1 Data-SI'!E1776*Convert!$B$6/Convert!$B$5/$D1776</f>
        <v>0</v>
      </c>
      <c r="F1776" s="5">
        <f>'90.1 Data-SI'!F1776*Convert!$B$7/Convert!$B$5/$D1776</f>
        <v>1.1826155656621433</v>
      </c>
      <c r="G1776" s="5">
        <f>'90.1 Data-SI'!G1776*Convert!$B$6/Convert!$B$5/$D1776</f>
        <v>8.8151800813352814</v>
      </c>
      <c r="H1776" s="5">
        <f>'90.1 Data-SI'!H1776*Convert!$B$6/Convert!$B$5/$D1776</f>
        <v>55.16537875461006</v>
      </c>
      <c r="I1776" s="5">
        <f>'90.1 Data-SI'!I1776*Convert!$B$6/Convert!$B$5/$D1776</f>
        <v>15.225062315916132</v>
      </c>
      <c r="J1776" s="5">
        <f>'90.1 Data-SI'!J1776*Convert!$B$6/Convert!$B$5/$D1776</f>
        <v>24.835337071254202</v>
      </c>
      <c r="K1776" s="5">
        <f>'90.1 Data-SI'!K1776*Convert!$B$7/Convert!$B$5/$D1776</f>
        <v>0</v>
      </c>
      <c r="L1776" s="5">
        <f>'90.1 Data-SI'!L1776*Convert!$B$6/Convert!$B$5/$D1776</f>
        <v>0</v>
      </c>
      <c r="M1776" s="5">
        <f>'90.1 Data-SI'!M1776*Convert!$B$6/Convert!$B$5/$D1776</f>
        <v>12.484987764318412</v>
      </c>
      <c r="N1776" s="5">
        <f>'90.1 Data-SI'!N1776*Convert!$B$6/Convert!$B$5/$D1776</f>
        <v>0</v>
      </c>
      <c r="O1776" s="5">
        <f>'90.1 Data-SI'!O1776*Convert!$B$6/Convert!$B$5/$D1776</f>
        <v>0</v>
      </c>
      <c r="P1776" s="5">
        <f>'90.1 Data-SI'!P1776*Convert!$B$6/Convert!$B$5/$D1776</f>
        <v>0</v>
      </c>
      <c r="Q1776" s="5">
        <f>'90.1 Data-SI'!Q1776*Convert!$B$6/Convert!$B$5/$D1776</f>
        <v>0</v>
      </c>
      <c r="R1776" s="5">
        <f>'90.1 Data-SI'!R1776*Convert!$B$6/Convert!$B$5/$D1776</f>
        <v>0</v>
      </c>
      <c r="S1776" s="5">
        <f>'90.1 Data-SI'!S1776*Convert!$B$6/Convert!$B$5/$D1776</f>
        <v>0</v>
      </c>
      <c r="T1776" s="5">
        <f>'90.1 Data-SI'!T1776*Convert!$B$6/Convert!$B$5/$D1776</f>
        <v>4.4030414441344448</v>
      </c>
      <c r="U1776" s="5">
        <f>'90.1 Data-SI'!U1776*Convert!$B$7/Convert!$B$5/$D1776</f>
        <v>0</v>
      </c>
      <c r="V1776" s="5">
        <f>'90.1 Data-SI'!V1776*Convert!$B$6/Convert!$B$5/$D1776</f>
        <v>0</v>
      </c>
      <c r="W1776" s="5">
        <f>'90.1 Data-SI'!W1776*Convert!$B$6/Convert!$B$5/$D1776</f>
        <v>21.300167845653696</v>
      </c>
      <c r="X1776" s="5">
        <f>'90.1 Data-SI'!X1776*Convert!$B$7/Convert!$B$5/$D1776</f>
        <v>1.1826155656621433</v>
      </c>
      <c r="Y1776" s="5">
        <f t="shared" si="56"/>
        <v>22.48278341131584</v>
      </c>
      <c r="Z1776" s="5">
        <f>'90.1 Data-SI'!Z1776*Convert!$B$6/Convert!$B$5/$D1776</f>
        <v>3.4551139266162436</v>
      </c>
      <c r="AA1776" s="5">
        <f>'90.1 Data-SI'!AA1776*Convert!$B$6/Convert!$B$5/$D1776</f>
        <v>124.38410135818479</v>
      </c>
      <c r="AB1776" s="5">
        <f t="shared" si="57"/>
        <v>127.83921528480104</v>
      </c>
    </row>
    <row r="1777" spans="1:28" x14ac:dyDescent="0.25">
      <c r="A1777" s="95">
        <v>2013</v>
      </c>
      <c r="B1777" s="95" t="s">
        <v>1</v>
      </c>
      <c r="C1777" s="52" t="s">
        <v>17</v>
      </c>
      <c r="D1777" s="5">
        <f>VLOOKUP(B1777,SWH!$A$4:$C$19,3,FALSE)</f>
        <v>4835.13</v>
      </c>
      <c r="E1777" s="5">
        <f>'90.1 Data-SI'!E1777*Convert!$B$6/Convert!$B$5/$D1777</f>
        <v>0</v>
      </c>
      <c r="F1777" s="5">
        <f>'90.1 Data-SI'!F1777*Convert!$B$7/Convert!$B$5/$D1777</f>
        <v>0.10337766398099832</v>
      </c>
      <c r="G1777" s="5">
        <f>'90.1 Data-SI'!G1777*Convert!$B$6/Convert!$B$5/$D1777</f>
        <v>2.8892685178865696</v>
      </c>
      <c r="H1777" s="5">
        <f>'90.1 Data-SI'!H1777*Convert!$B$6/Convert!$B$5/$D1777</f>
        <v>54.586797275587436</v>
      </c>
      <c r="I1777" s="5">
        <f>'90.1 Data-SI'!I1777*Convert!$B$6/Convert!$B$5/$D1777</f>
        <v>15.248715017888752</v>
      </c>
      <c r="J1777" s="5">
        <f>'90.1 Data-SI'!J1777*Convert!$B$6/Convert!$B$5/$D1777</f>
        <v>24.835337071254202</v>
      </c>
      <c r="K1777" s="5">
        <f>'90.1 Data-SI'!K1777*Convert!$B$7/Convert!$B$5/$D1777</f>
        <v>0</v>
      </c>
      <c r="L1777" s="5">
        <f>'90.1 Data-SI'!L1777*Convert!$B$6/Convert!$B$5/$D1777</f>
        <v>0</v>
      </c>
      <c r="M1777" s="5">
        <f>'90.1 Data-SI'!M1777*Convert!$B$6/Convert!$B$5/$D1777</f>
        <v>7.4706149461223275</v>
      </c>
      <c r="N1777" s="5">
        <f>'90.1 Data-SI'!N1777*Convert!$B$6/Convert!$B$5/$D1777</f>
        <v>0</v>
      </c>
      <c r="O1777" s="5">
        <f>'90.1 Data-SI'!O1777*Convert!$B$6/Convert!$B$5/$D1777</f>
        <v>0</v>
      </c>
      <c r="P1777" s="5">
        <f>'90.1 Data-SI'!P1777*Convert!$B$6/Convert!$B$5/$D1777</f>
        <v>0</v>
      </c>
      <c r="Q1777" s="5">
        <f>'90.1 Data-SI'!Q1777*Convert!$B$6/Convert!$B$5/$D1777</f>
        <v>0</v>
      </c>
      <c r="R1777" s="5">
        <f>'90.1 Data-SI'!R1777*Convert!$B$6/Convert!$B$5/$D1777</f>
        <v>0</v>
      </c>
      <c r="S1777" s="5">
        <f>'90.1 Data-SI'!S1777*Convert!$B$6/Convert!$B$5/$D1777</f>
        <v>0</v>
      </c>
      <c r="T1777" s="5">
        <f>'90.1 Data-SI'!T1777*Convert!$B$6/Convert!$B$5/$D1777</f>
        <v>4.4794578658921509</v>
      </c>
      <c r="U1777" s="5">
        <f>'90.1 Data-SI'!U1777*Convert!$B$7/Convert!$B$5/$D1777</f>
        <v>0</v>
      </c>
      <c r="V1777" s="5">
        <f>'90.1 Data-SI'!V1777*Convert!$B$6/Convert!$B$5/$D1777</f>
        <v>0</v>
      </c>
      <c r="W1777" s="5">
        <f>'90.1 Data-SI'!W1777*Convert!$B$6/Convert!$B$5/$D1777</f>
        <v>10.359883464008897</v>
      </c>
      <c r="X1777" s="5">
        <f>'90.1 Data-SI'!X1777*Convert!$B$7/Convert!$B$5/$D1777</f>
        <v>0.10337766398099832</v>
      </c>
      <c r="Y1777" s="5">
        <f t="shared" si="56"/>
        <v>10.463261127989895</v>
      </c>
      <c r="Z1777" s="5">
        <f>'90.1 Data-SI'!Z1777*Convert!$B$6/Convert!$B$5/$D1777</f>
        <v>0.30202680980426355</v>
      </c>
      <c r="AA1777" s="5">
        <f>'90.1 Data-SI'!AA1777*Convert!$B$6/Convert!$B$5/$D1777</f>
        <v>109.81221750443568</v>
      </c>
      <c r="AB1777" s="5">
        <f t="shared" si="57"/>
        <v>110.11424431423994</v>
      </c>
    </row>
    <row r="1778" spans="1:28" x14ac:dyDescent="0.25">
      <c r="A1778" s="95">
        <v>2013</v>
      </c>
      <c r="B1778" s="95" t="s">
        <v>1</v>
      </c>
      <c r="C1778" s="52" t="s">
        <v>14</v>
      </c>
      <c r="D1778" s="5">
        <f>VLOOKUP(B1778,SWH!$A$4:$C$19,3,FALSE)</f>
        <v>4835.13</v>
      </c>
      <c r="E1778" s="5">
        <f>'90.1 Data-SI'!E1778*Convert!$B$6/Convert!$B$5/$D1778</f>
        <v>0</v>
      </c>
      <c r="F1778" s="5">
        <f>'90.1 Data-SI'!F1778*Convert!$B$7/Convert!$B$5/$D1778</f>
        <v>35.406849913491925</v>
      </c>
      <c r="G1778" s="5">
        <f>'90.1 Data-SI'!G1778*Convert!$B$6/Convert!$B$5/$D1778</f>
        <v>4.1374034065957543</v>
      </c>
      <c r="H1778" s="5">
        <f>'90.1 Data-SI'!H1778*Convert!$B$6/Convert!$B$5/$D1778</f>
        <v>56.277055747323352</v>
      </c>
      <c r="I1778" s="5">
        <f>'90.1 Data-SI'!I1778*Convert!$B$6/Convert!$B$5/$D1778</f>
        <v>15.252353895115307</v>
      </c>
      <c r="J1778" s="5">
        <f>'90.1 Data-SI'!J1778*Convert!$B$6/Convert!$B$5/$D1778</f>
        <v>24.835337071254202</v>
      </c>
      <c r="K1778" s="5">
        <f>'90.1 Data-SI'!K1778*Convert!$B$7/Convert!$B$5/$D1778</f>
        <v>0</v>
      </c>
      <c r="L1778" s="5">
        <f>'90.1 Data-SI'!L1778*Convert!$B$6/Convert!$B$5/$D1778</f>
        <v>0</v>
      </c>
      <c r="M1778" s="5">
        <f>'90.1 Data-SI'!M1778*Convert!$B$6/Convert!$B$5/$D1778</f>
        <v>8.5277087804372496</v>
      </c>
      <c r="N1778" s="5">
        <f>'90.1 Data-SI'!N1778*Convert!$B$6/Convert!$B$5/$D1778</f>
        <v>0</v>
      </c>
      <c r="O1778" s="5">
        <f>'90.1 Data-SI'!O1778*Convert!$B$6/Convert!$B$5/$D1778</f>
        <v>0</v>
      </c>
      <c r="P1778" s="5">
        <f>'90.1 Data-SI'!P1778*Convert!$B$6/Convert!$B$5/$D1778</f>
        <v>0</v>
      </c>
      <c r="Q1778" s="5">
        <f>'90.1 Data-SI'!Q1778*Convert!$B$6/Convert!$B$5/$D1778</f>
        <v>0</v>
      </c>
      <c r="R1778" s="5">
        <f>'90.1 Data-SI'!R1778*Convert!$B$6/Convert!$B$5/$D1778</f>
        <v>0</v>
      </c>
      <c r="S1778" s="5">
        <f>'90.1 Data-SI'!S1778*Convert!$B$6/Convert!$B$5/$D1778</f>
        <v>0</v>
      </c>
      <c r="T1778" s="5">
        <f>'90.1 Data-SI'!T1778*Convert!$B$6/Convert!$B$5/$D1778</f>
        <v>4.6268323935677236</v>
      </c>
      <c r="U1778" s="5">
        <f>'90.1 Data-SI'!U1778*Convert!$B$7/Convert!$B$5/$D1778</f>
        <v>0</v>
      </c>
      <c r="V1778" s="5">
        <f>'90.1 Data-SI'!V1778*Convert!$B$6/Convert!$B$5/$D1778</f>
        <v>0</v>
      </c>
      <c r="W1778" s="5">
        <f>'90.1 Data-SI'!W1778*Convert!$B$6/Convert!$B$5/$D1778</f>
        <v>12.665112187033001</v>
      </c>
      <c r="X1778" s="5">
        <f>'90.1 Data-SI'!X1778*Convert!$B$7/Convert!$B$5/$D1778</f>
        <v>35.406849913491925</v>
      </c>
      <c r="Y1778" s="5">
        <f t="shared" si="56"/>
        <v>48.071962100524928</v>
      </c>
      <c r="Z1778" s="5">
        <f>'90.1 Data-SI'!Z1778*Convert!$B$6/Convert!$B$5/$D1778</f>
        <v>103.44418235796026</v>
      </c>
      <c r="AA1778" s="5">
        <f>'90.1 Data-SI'!AA1778*Convert!$B$6/Convert!$B$5/$D1778</f>
        <v>217.10087365225388</v>
      </c>
      <c r="AB1778" s="5">
        <f t="shared" si="57"/>
        <v>320.54505601021413</v>
      </c>
    </row>
    <row r="1779" spans="1:28" x14ac:dyDescent="0.25">
      <c r="A1779" s="95">
        <v>2013</v>
      </c>
      <c r="B1779" s="95" t="s">
        <v>1</v>
      </c>
      <c r="C1779" s="52" t="s">
        <v>2</v>
      </c>
      <c r="D1779" s="5">
        <f>VLOOKUP(B1779,SWH!$A$4:$C$19,3,FALSE)</f>
        <v>4835.13</v>
      </c>
      <c r="E1779" s="5">
        <f>'90.1 Data-SI'!E1779*Convert!$B$6/Convert!$B$5/$D1779</f>
        <v>0</v>
      </c>
      <c r="F1779" s="5">
        <f>'90.1 Data-SI'!F1779*Convert!$B$7/Convert!$B$5/$D1779</f>
        <v>10.587491959885256</v>
      </c>
      <c r="G1779" s="5">
        <f>'90.1 Data-SI'!G1779*Convert!$B$6/Convert!$B$5/$D1779</f>
        <v>4.9324980805985446</v>
      </c>
      <c r="H1779" s="5">
        <f>'90.1 Data-SI'!H1779*Convert!$B$6/Convert!$B$5/$D1779</f>
        <v>57.079428175779263</v>
      </c>
      <c r="I1779" s="5">
        <f>'90.1 Data-SI'!I1779*Convert!$B$6/Convert!$B$5/$D1779</f>
        <v>15.219604000076293</v>
      </c>
      <c r="J1779" s="5">
        <f>'90.1 Data-SI'!J1779*Convert!$B$6/Convert!$B$5/$D1779</f>
        <v>24.835337071254202</v>
      </c>
      <c r="K1779" s="5">
        <f>'90.1 Data-SI'!K1779*Convert!$B$7/Convert!$B$5/$D1779</f>
        <v>0</v>
      </c>
      <c r="L1779" s="5">
        <f>'90.1 Data-SI'!L1779*Convert!$B$6/Convert!$B$5/$D1779</f>
        <v>0</v>
      </c>
      <c r="M1779" s="5">
        <f>'90.1 Data-SI'!M1779*Convert!$B$6/Convert!$B$5/$D1779</f>
        <v>10.581854974828897</v>
      </c>
      <c r="N1779" s="5">
        <f>'90.1 Data-SI'!N1779*Convert!$B$6/Convert!$B$5/$D1779</f>
        <v>0</v>
      </c>
      <c r="O1779" s="5">
        <f>'90.1 Data-SI'!O1779*Convert!$B$6/Convert!$B$5/$D1779</f>
        <v>0</v>
      </c>
      <c r="P1779" s="5">
        <f>'90.1 Data-SI'!P1779*Convert!$B$6/Convert!$B$5/$D1779</f>
        <v>0</v>
      </c>
      <c r="Q1779" s="5">
        <f>'90.1 Data-SI'!Q1779*Convert!$B$6/Convert!$B$5/$D1779</f>
        <v>0</v>
      </c>
      <c r="R1779" s="5">
        <f>'90.1 Data-SI'!R1779*Convert!$B$6/Convert!$B$5/$D1779</f>
        <v>0</v>
      </c>
      <c r="S1779" s="5">
        <f>'90.1 Data-SI'!S1779*Convert!$B$6/Convert!$B$5/$D1779</f>
        <v>0</v>
      </c>
      <c r="T1779" s="5">
        <f>'90.1 Data-SI'!T1779*Convert!$B$6/Convert!$B$5/$D1779</f>
        <v>4.5777075510091993</v>
      </c>
      <c r="U1779" s="5">
        <f>'90.1 Data-SI'!U1779*Convert!$B$7/Convert!$B$5/$D1779</f>
        <v>0</v>
      </c>
      <c r="V1779" s="5">
        <f>'90.1 Data-SI'!V1779*Convert!$B$6/Convert!$B$5/$D1779</f>
        <v>0</v>
      </c>
      <c r="W1779" s="5">
        <f>'90.1 Data-SI'!W1779*Convert!$B$6/Convert!$B$5/$D1779</f>
        <v>15.51435305542744</v>
      </c>
      <c r="X1779" s="5">
        <f>'90.1 Data-SI'!X1779*Convert!$B$7/Convert!$B$5/$D1779</f>
        <v>10.587491959885256</v>
      </c>
      <c r="Y1779" s="5">
        <f t="shared" si="56"/>
        <v>26.101845015312698</v>
      </c>
      <c r="Z1779" s="5">
        <f>'90.1 Data-SI'!Z1779*Convert!$B$6/Convert!$B$5/$D1779</f>
        <v>30.932275864351109</v>
      </c>
      <c r="AA1779" s="5">
        <f>'90.1 Data-SI'!AA1779*Convert!$B$6/Convert!$B$5/$D1779</f>
        <v>148.15870571789748</v>
      </c>
      <c r="AB1779" s="5">
        <f t="shared" si="57"/>
        <v>179.09098158224859</v>
      </c>
    </row>
    <row r="1780" spans="1:28" x14ac:dyDescent="0.25">
      <c r="A1780" s="95">
        <v>2013</v>
      </c>
      <c r="B1780" s="95" t="s">
        <v>1</v>
      </c>
      <c r="C1780" s="52" t="s">
        <v>18</v>
      </c>
      <c r="D1780" s="5">
        <f>VLOOKUP(B1780,SWH!$A$4:$C$19,3,FALSE)</f>
        <v>4835.13</v>
      </c>
      <c r="E1780" s="5">
        <f>'90.1 Data-SI'!E1780*Convert!$B$6/Convert!$B$5/$D1780</f>
        <v>0</v>
      </c>
      <c r="F1780" s="5">
        <f>'90.1 Data-SI'!F1780*Convert!$B$7/Convert!$B$5/$D1780</f>
        <v>13.556797392785258</v>
      </c>
      <c r="G1780" s="5">
        <f>'90.1 Data-SI'!G1780*Convert!$B$6/Convert!$B$5/$D1780</f>
        <v>0.88060828882688902</v>
      </c>
      <c r="H1780" s="5">
        <f>'90.1 Data-SI'!H1780*Convert!$B$6/Convert!$B$5/$D1780</f>
        <v>58.422173872378934</v>
      </c>
      <c r="I1780" s="5">
        <f>'90.1 Data-SI'!I1780*Convert!$B$6/Convert!$B$5/$D1780</f>
        <v>15.248715017888752</v>
      </c>
      <c r="J1780" s="5">
        <f>'90.1 Data-SI'!J1780*Convert!$B$6/Convert!$B$5/$D1780</f>
        <v>24.835337071254202</v>
      </c>
      <c r="K1780" s="5">
        <f>'90.1 Data-SI'!K1780*Convert!$B$7/Convert!$B$5/$D1780</f>
        <v>0</v>
      </c>
      <c r="L1780" s="5">
        <f>'90.1 Data-SI'!L1780*Convert!$B$6/Convert!$B$5/$D1780</f>
        <v>0</v>
      </c>
      <c r="M1780" s="5">
        <f>'90.1 Data-SI'!M1780*Convert!$B$6/Convert!$B$5/$D1780</f>
        <v>6.9502555027246196</v>
      </c>
      <c r="N1780" s="5">
        <f>'90.1 Data-SI'!N1780*Convert!$B$6/Convert!$B$5/$D1780</f>
        <v>0</v>
      </c>
      <c r="O1780" s="5">
        <f>'90.1 Data-SI'!O1780*Convert!$B$6/Convert!$B$5/$D1780</f>
        <v>0</v>
      </c>
      <c r="P1780" s="5">
        <f>'90.1 Data-SI'!P1780*Convert!$B$6/Convert!$B$5/$D1780</f>
        <v>0</v>
      </c>
      <c r="Q1780" s="5">
        <f>'90.1 Data-SI'!Q1780*Convert!$B$6/Convert!$B$5/$D1780</f>
        <v>0</v>
      </c>
      <c r="R1780" s="5">
        <f>'90.1 Data-SI'!R1780*Convert!$B$6/Convert!$B$5/$D1780</f>
        <v>0</v>
      </c>
      <c r="S1780" s="5">
        <f>'90.1 Data-SI'!S1780*Convert!$B$6/Convert!$B$5/$D1780</f>
        <v>0</v>
      </c>
      <c r="T1780" s="5">
        <f>'90.1 Data-SI'!T1780*Convert!$B$6/Convert!$B$5/$D1780</f>
        <v>4.6795961133528055</v>
      </c>
      <c r="U1780" s="5">
        <f>'90.1 Data-SI'!U1780*Convert!$B$7/Convert!$B$5/$D1780</f>
        <v>0</v>
      </c>
      <c r="V1780" s="5">
        <f>'90.1 Data-SI'!V1780*Convert!$B$6/Convert!$B$5/$D1780</f>
        <v>0</v>
      </c>
      <c r="W1780" s="5">
        <f>'90.1 Data-SI'!W1780*Convert!$B$6/Convert!$B$5/$D1780</f>
        <v>7.8308637915515087</v>
      </c>
      <c r="X1780" s="5">
        <f>'90.1 Data-SI'!X1780*Convert!$B$7/Convert!$B$5/$D1780</f>
        <v>13.556797392785258</v>
      </c>
      <c r="Y1780" s="5">
        <f t="shared" si="56"/>
        <v>21.387661184336768</v>
      </c>
      <c r="Z1780" s="5">
        <f>'90.1 Data-SI'!Z1780*Convert!$B$6/Convert!$B$5/$D1780</f>
        <v>39.607359172463937</v>
      </c>
      <c r="AA1780" s="5">
        <f>'90.1 Data-SI'!AA1780*Convert!$B$6/Convert!$B$5/$D1780</f>
        <v>150.62222560027683</v>
      </c>
      <c r="AB1780" s="5">
        <f t="shared" si="57"/>
        <v>190.22958477274076</v>
      </c>
    </row>
    <row r="1781" spans="1:28" x14ac:dyDescent="0.25">
      <c r="A1781" s="95">
        <v>2013</v>
      </c>
      <c r="B1781" s="95" t="s">
        <v>1</v>
      </c>
      <c r="C1781" s="52" t="s">
        <v>4</v>
      </c>
      <c r="D1781" s="5">
        <f>VLOOKUP(B1781,SWH!$A$4:$C$19,3,FALSE)</f>
        <v>4835.13</v>
      </c>
      <c r="E1781" s="5">
        <f>'90.1 Data-SI'!E1781*Convert!$B$6/Convert!$B$5/$D1781</f>
        <v>0</v>
      </c>
      <c r="F1781" s="5">
        <f>'90.1 Data-SI'!F1781*Convert!$B$7/Convert!$B$5/$D1781</f>
        <v>62.055245211147948</v>
      </c>
      <c r="G1781" s="5">
        <f>'90.1 Data-SI'!G1781*Convert!$B$6/Convert!$B$5/$D1781</f>
        <v>1.8703828944504994</v>
      </c>
      <c r="H1781" s="5">
        <f>'90.1 Data-SI'!H1781*Convert!$B$6/Convert!$B$5/$D1781</f>
        <v>56.482652310623841</v>
      </c>
      <c r="I1781" s="5">
        <f>'90.1 Data-SI'!I1781*Convert!$B$6/Convert!$B$5/$D1781</f>
        <v>15.228701193142687</v>
      </c>
      <c r="J1781" s="5">
        <f>'90.1 Data-SI'!J1781*Convert!$B$6/Convert!$B$5/$D1781</f>
        <v>24.835337071254202</v>
      </c>
      <c r="K1781" s="5">
        <f>'90.1 Data-SI'!K1781*Convert!$B$7/Convert!$B$5/$D1781</f>
        <v>0</v>
      </c>
      <c r="L1781" s="5">
        <f>'90.1 Data-SI'!L1781*Convert!$B$6/Convert!$B$5/$D1781</f>
        <v>0</v>
      </c>
      <c r="M1781" s="5">
        <f>'90.1 Data-SI'!M1781*Convert!$B$6/Convert!$B$5/$D1781</f>
        <v>7.9036413360826554</v>
      </c>
      <c r="N1781" s="5">
        <f>'90.1 Data-SI'!N1781*Convert!$B$6/Convert!$B$5/$D1781</f>
        <v>0</v>
      </c>
      <c r="O1781" s="5">
        <f>'90.1 Data-SI'!O1781*Convert!$B$6/Convert!$B$5/$D1781</f>
        <v>0</v>
      </c>
      <c r="P1781" s="5">
        <f>'90.1 Data-SI'!P1781*Convert!$B$6/Convert!$B$5/$D1781</f>
        <v>0</v>
      </c>
      <c r="Q1781" s="5">
        <f>'90.1 Data-SI'!Q1781*Convert!$B$6/Convert!$B$5/$D1781</f>
        <v>0</v>
      </c>
      <c r="R1781" s="5">
        <f>'90.1 Data-SI'!R1781*Convert!$B$6/Convert!$B$5/$D1781</f>
        <v>0</v>
      </c>
      <c r="S1781" s="5">
        <f>'90.1 Data-SI'!S1781*Convert!$B$6/Convert!$B$5/$D1781</f>
        <v>0</v>
      </c>
      <c r="T1781" s="5">
        <f>'90.1 Data-SI'!T1781*Convert!$B$6/Convert!$B$5/$D1781</f>
        <v>4.7687486054034629</v>
      </c>
      <c r="U1781" s="5">
        <f>'90.1 Data-SI'!U1781*Convert!$B$7/Convert!$B$5/$D1781</f>
        <v>0</v>
      </c>
      <c r="V1781" s="5">
        <f>'90.1 Data-SI'!V1781*Convert!$B$6/Convert!$B$5/$D1781</f>
        <v>0</v>
      </c>
      <c r="W1781" s="5">
        <f>'90.1 Data-SI'!W1781*Convert!$B$6/Convert!$B$5/$D1781</f>
        <v>9.7740242305331559</v>
      </c>
      <c r="X1781" s="5">
        <f>'90.1 Data-SI'!X1781*Convert!$B$7/Convert!$B$5/$D1781</f>
        <v>62.055245211147948</v>
      </c>
      <c r="Y1781" s="5">
        <f t="shared" si="56"/>
        <v>71.829269441681106</v>
      </c>
      <c r="Z1781" s="5">
        <f>'90.1 Data-SI'!Z1781*Convert!$B$6/Convert!$B$5/$D1781</f>
        <v>181.29978005876893</v>
      </c>
      <c r="AA1781" s="5">
        <f>'90.1 Data-SI'!AA1781*Convert!$B$6/Convert!$B$5/$D1781</f>
        <v>292.38924346972635</v>
      </c>
      <c r="AB1781" s="5">
        <f t="shared" si="57"/>
        <v>473.68902352849528</v>
      </c>
    </row>
    <row r="1782" spans="1:28" x14ac:dyDescent="0.25">
      <c r="A1782" s="95">
        <v>2013</v>
      </c>
      <c r="B1782" s="95" t="s">
        <v>1</v>
      </c>
      <c r="C1782" s="52" t="s">
        <v>5</v>
      </c>
      <c r="D1782" s="5">
        <f>VLOOKUP(B1782,SWH!$A$4:$C$19,3,FALSE)</f>
        <v>4835.13</v>
      </c>
      <c r="E1782" s="5">
        <f>'90.1 Data-SI'!E1782*Convert!$B$6/Convert!$B$5/$D1782</f>
        <v>0</v>
      </c>
      <c r="F1782" s="5">
        <f>'90.1 Data-SI'!F1782*Convert!$B$7/Convert!$B$5/$D1782</f>
        <v>29.451424608369724</v>
      </c>
      <c r="G1782" s="5">
        <f>'90.1 Data-SI'!G1782*Convert!$B$6/Convert!$B$5/$D1782</f>
        <v>2.8765324475936187</v>
      </c>
      <c r="H1782" s="5">
        <f>'90.1 Data-SI'!H1782*Convert!$B$6/Convert!$B$5/$D1782</f>
        <v>57.443315898434996</v>
      </c>
      <c r="I1782" s="5">
        <f>'90.1 Data-SI'!I1782*Convert!$B$6/Convert!$B$5/$D1782</f>
        <v>15.245076140662196</v>
      </c>
      <c r="J1782" s="5">
        <f>'90.1 Data-SI'!J1782*Convert!$B$6/Convert!$B$5/$D1782</f>
        <v>24.835337071254202</v>
      </c>
      <c r="K1782" s="5">
        <f>'90.1 Data-SI'!K1782*Convert!$B$7/Convert!$B$5/$D1782</f>
        <v>0</v>
      </c>
      <c r="L1782" s="5">
        <f>'90.1 Data-SI'!L1782*Convert!$B$6/Convert!$B$5/$D1782</f>
        <v>0</v>
      </c>
      <c r="M1782" s="5">
        <f>'90.1 Data-SI'!M1782*Convert!$B$6/Convert!$B$5/$D1782</f>
        <v>9.9377737057282385</v>
      </c>
      <c r="N1782" s="5">
        <f>'90.1 Data-SI'!N1782*Convert!$B$6/Convert!$B$5/$D1782</f>
        <v>0</v>
      </c>
      <c r="O1782" s="5">
        <f>'90.1 Data-SI'!O1782*Convert!$B$6/Convert!$B$5/$D1782</f>
        <v>0</v>
      </c>
      <c r="P1782" s="5">
        <f>'90.1 Data-SI'!P1782*Convert!$B$6/Convert!$B$5/$D1782</f>
        <v>0</v>
      </c>
      <c r="Q1782" s="5">
        <f>'90.1 Data-SI'!Q1782*Convert!$B$6/Convert!$B$5/$D1782</f>
        <v>0</v>
      </c>
      <c r="R1782" s="5">
        <f>'90.1 Data-SI'!R1782*Convert!$B$6/Convert!$B$5/$D1782</f>
        <v>0</v>
      </c>
      <c r="S1782" s="5">
        <f>'90.1 Data-SI'!S1782*Convert!$B$6/Convert!$B$5/$D1782</f>
        <v>0</v>
      </c>
      <c r="T1782" s="5">
        <f>'90.1 Data-SI'!T1782*Convert!$B$6/Convert!$B$5/$D1782</f>
        <v>4.7269015172980531</v>
      </c>
      <c r="U1782" s="5">
        <f>'90.1 Data-SI'!U1782*Convert!$B$7/Convert!$B$5/$D1782</f>
        <v>0</v>
      </c>
      <c r="V1782" s="5">
        <f>'90.1 Data-SI'!V1782*Convert!$B$6/Convert!$B$5/$D1782</f>
        <v>0</v>
      </c>
      <c r="W1782" s="5">
        <f>'90.1 Data-SI'!W1782*Convert!$B$6/Convert!$B$5/$D1782</f>
        <v>12.814306153321855</v>
      </c>
      <c r="X1782" s="5">
        <f>'90.1 Data-SI'!X1782*Convert!$B$7/Convert!$B$5/$D1782</f>
        <v>29.451424608369724</v>
      </c>
      <c r="Y1782" s="5">
        <f t="shared" si="56"/>
        <v>42.265730761691579</v>
      </c>
      <c r="Z1782" s="5">
        <f>'90.1 Data-SI'!Z1782*Convert!$B$6/Convert!$B$5/$D1782</f>
        <v>86.044890899176096</v>
      </c>
      <c r="AA1782" s="5">
        <f>'90.1 Data-SI'!AA1782*Convert!$B$6/Convert!$B$5/$D1782</f>
        <v>201.11164711876066</v>
      </c>
      <c r="AB1782" s="5">
        <f t="shared" si="57"/>
        <v>287.15653801793678</v>
      </c>
    </row>
    <row r="1783" spans="1:28" x14ac:dyDescent="0.25">
      <c r="A1783" s="95">
        <v>2013</v>
      </c>
      <c r="B1783" s="95" t="s">
        <v>1</v>
      </c>
      <c r="C1783" s="52" t="s">
        <v>15</v>
      </c>
      <c r="D1783" s="5">
        <f>VLOOKUP(B1783,SWH!$A$4:$C$19,3,FALSE)</f>
        <v>4835.13</v>
      </c>
      <c r="E1783" s="5">
        <f>'90.1 Data-SI'!E1783*Convert!$B$6/Convert!$B$5/$D1783</f>
        <v>0</v>
      </c>
      <c r="F1783" s="5">
        <f>'90.1 Data-SI'!F1783*Convert!$B$7/Convert!$B$5/$D1783</f>
        <v>11.341027944325065</v>
      </c>
      <c r="G1783" s="5">
        <f>'90.1 Data-SI'!G1783*Convert!$B$6/Convert!$B$5/$D1783</f>
        <v>0.36752659988229658</v>
      </c>
      <c r="H1783" s="5">
        <f>'90.1 Data-SI'!H1783*Convert!$B$6/Convert!$B$5/$D1783</f>
        <v>58.009161307164668</v>
      </c>
      <c r="I1783" s="5">
        <f>'90.1 Data-SI'!I1783*Convert!$B$6/Convert!$B$5/$D1783</f>
        <v>15.241437263435635</v>
      </c>
      <c r="J1783" s="5">
        <f>'90.1 Data-SI'!J1783*Convert!$B$6/Convert!$B$5/$D1783</f>
        <v>24.835337071254202</v>
      </c>
      <c r="K1783" s="5">
        <f>'90.1 Data-SI'!K1783*Convert!$B$7/Convert!$B$5/$D1783</f>
        <v>0</v>
      </c>
      <c r="L1783" s="5">
        <f>'90.1 Data-SI'!L1783*Convert!$B$6/Convert!$B$5/$D1783</f>
        <v>0</v>
      </c>
      <c r="M1783" s="5">
        <f>'90.1 Data-SI'!M1783*Convert!$B$6/Convert!$B$5/$D1783</f>
        <v>6.1442441970421573</v>
      </c>
      <c r="N1783" s="5">
        <f>'90.1 Data-SI'!N1783*Convert!$B$6/Convert!$B$5/$D1783</f>
        <v>0</v>
      </c>
      <c r="O1783" s="5">
        <f>'90.1 Data-SI'!O1783*Convert!$B$6/Convert!$B$5/$D1783</f>
        <v>0</v>
      </c>
      <c r="P1783" s="5">
        <f>'90.1 Data-SI'!P1783*Convert!$B$6/Convert!$B$5/$D1783</f>
        <v>0</v>
      </c>
      <c r="Q1783" s="5">
        <f>'90.1 Data-SI'!Q1783*Convert!$B$6/Convert!$B$5/$D1783</f>
        <v>0</v>
      </c>
      <c r="R1783" s="5">
        <f>'90.1 Data-SI'!R1783*Convert!$B$6/Convert!$B$5/$D1783</f>
        <v>0</v>
      </c>
      <c r="S1783" s="5">
        <f>'90.1 Data-SI'!S1783*Convert!$B$6/Convert!$B$5/$D1783</f>
        <v>0</v>
      </c>
      <c r="T1783" s="5">
        <f>'90.1 Data-SI'!T1783*Convert!$B$6/Convert!$B$5/$D1783</f>
        <v>4.7596514123370692</v>
      </c>
      <c r="U1783" s="5">
        <f>'90.1 Data-SI'!U1783*Convert!$B$7/Convert!$B$5/$D1783</f>
        <v>0</v>
      </c>
      <c r="V1783" s="5">
        <f>'90.1 Data-SI'!V1783*Convert!$B$6/Convert!$B$5/$D1783</f>
        <v>0</v>
      </c>
      <c r="W1783" s="5">
        <f>'90.1 Data-SI'!W1783*Convert!$B$6/Convert!$B$5/$D1783</f>
        <v>6.5117707969244547</v>
      </c>
      <c r="X1783" s="5">
        <f>'90.1 Data-SI'!X1783*Convert!$B$7/Convert!$B$5/$D1783</f>
        <v>11.341027944325065</v>
      </c>
      <c r="Y1783" s="5">
        <f t="shared" si="56"/>
        <v>17.852798741249519</v>
      </c>
      <c r="Z1783" s="5">
        <f>'90.1 Data-SI'!Z1783*Convert!$B$6/Convert!$B$5/$D1783</f>
        <v>33.133796586418342</v>
      </c>
      <c r="AA1783" s="5">
        <f>'90.1 Data-SI'!AA1783*Convert!$B$6/Convert!$B$5/$D1783</f>
        <v>142.48933499892109</v>
      </c>
      <c r="AB1783" s="5">
        <f t="shared" si="57"/>
        <v>175.62313158533942</v>
      </c>
    </row>
    <row r="1784" spans="1:28" x14ac:dyDescent="0.25">
      <c r="A1784" s="95">
        <v>2013</v>
      </c>
      <c r="B1784" s="95" t="s">
        <v>1</v>
      </c>
      <c r="C1784" s="52" t="s">
        <v>16</v>
      </c>
      <c r="D1784" s="5">
        <f>VLOOKUP(B1784,SWH!$A$4:$C$19,3,FALSE)</f>
        <v>4835.13</v>
      </c>
      <c r="E1784" s="5">
        <f>'90.1 Data-SI'!E1784*Convert!$B$6/Convert!$B$5/$D1784</f>
        <v>0</v>
      </c>
      <c r="F1784" s="5">
        <f>'90.1 Data-SI'!F1784*Convert!$B$7/Convert!$B$5/$D1784</f>
        <v>94.327136326565522</v>
      </c>
      <c r="G1784" s="5">
        <f>'90.1 Data-SI'!G1784*Convert!$B$6/Convert!$B$5/$D1784</f>
        <v>1.8394524380247619</v>
      </c>
      <c r="H1784" s="5">
        <f>'90.1 Data-SI'!H1784*Convert!$B$6/Convert!$B$5/$D1784</f>
        <v>71.696797994860304</v>
      </c>
      <c r="I1784" s="5">
        <f>'90.1 Data-SI'!I1784*Convert!$B$6/Convert!$B$5/$D1784</f>
        <v>15.23779838620908</v>
      </c>
      <c r="J1784" s="5">
        <f>'90.1 Data-SI'!J1784*Convert!$B$6/Convert!$B$5/$D1784</f>
        <v>24.835337071254202</v>
      </c>
      <c r="K1784" s="5">
        <f>'90.1 Data-SI'!K1784*Convert!$B$7/Convert!$B$5/$D1784</f>
        <v>0</v>
      </c>
      <c r="L1784" s="5">
        <f>'90.1 Data-SI'!L1784*Convert!$B$6/Convert!$B$5/$D1784</f>
        <v>0</v>
      </c>
      <c r="M1784" s="5">
        <f>'90.1 Data-SI'!M1784*Convert!$B$6/Convert!$B$5/$D1784</f>
        <v>8.5913891319020017</v>
      </c>
      <c r="N1784" s="5">
        <f>'90.1 Data-SI'!N1784*Convert!$B$6/Convert!$B$5/$D1784</f>
        <v>0</v>
      </c>
      <c r="O1784" s="5">
        <f>'90.1 Data-SI'!O1784*Convert!$B$6/Convert!$B$5/$D1784</f>
        <v>0</v>
      </c>
      <c r="P1784" s="5">
        <f>'90.1 Data-SI'!P1784*Convert!$B$6/Convert!$B$5/$D1784</f>
        <v>0</v>
      </c>
      <c r="Q1784" s="5">
        <f>'90.1 Data-SI'!Q1784*Convert!$B$6/Convert!$B$5/$D1784</f>
        <v>0</v>
      </c>
      <c r="R1784" s="5">
        <f>'90.1 Data-SI'!R1784*Convert!$B$6/Convert!$B$5/$D1784</f>
        <v>0</v>
      </c>
      <c r="S1784" s="5">
        <f>'90.1 Data-SI'!S1784*Convert!$B$6/Convert!$B$5/$D1784</f>
        <v>0</v>
      </c>
      <c r="T1784" s="5">
        <f>'90.1 Data-SI'!T1784*Convert!$B$6/Convert!$B$5/$D1784</f>
        <v>4.870637167747069</v>
      </c>
      <c r="U1784" s="5">
        <f>'90.1 Data-SI'!U1784*Convert!$B$7/Convert!$B$5/$D1784</f>
        <v>0</v>
      </c>
      <c r="V1784" s="5">
        <f>'90.1 Data-SI'!V1784*Convert!$B$6/Convert!$B$5/$D1784</f>
        <v>0</v>
      </c>
      <c r="W1784" s="5">
        <f>'90.1 Data-SI'!W1784*Convert!$B$6/Convert!$B$5/$D1784</f>
        <v>10.430841569926763</v>
      </c>
      <c r="X1784" s="5">
        <f>'90.1 Data-SI'!X1784*Convert!$B$7/Convert!$B$5/$D1784</f>
        <v>94.327136326565522</v>
      </c>
      <c r="Y1784" s="5">
        <f t="shared" si="56"/>
        <v>104.75797789649229</v>
      </c>
      <c r="Z1784" s="5">
        <f>'90.1 Data-SI'!Z1784*Convert!$B$6/Convert!$B$5/$D1784</f>
        <v>275.58490843748427</v>
      </c>
      <c r="AA1784" s="5">
        <f>'90.1 Data-SI'!AA1784*Convert!$B$6/Convert!$B$5/$D1784</f>
        <v>402.6563206274817</v>
      </c>
      <c r="AB1784" s="5">
        <f t="shared" si="57"/>
        <v>678.24122906496598</v>
      </c>
    </row>
    <row r="1785" spans="1:28" x14ac:dyDescent="0.25">
      <c r="A1785" s="95">
        <v>2013</v>
      </c>
      <c r="B1785" s="95" t="s">
        <v>1</v>
      </c>
      <c r="C1785" s="52" t="s">
        <v>9</v>
      </c>
      <c r="D1785" s="5">
        <f>VLOOKUP(B1785,SWH!$A$4:$C$19,3,FALSE)</f>
        <v>4835.13</v>
      </c>
      <c r="E1785" s="5">
        <f>'90.1 Data-SI'!E1785*Convert!$B$6/Convert!$B$5/$D1785</f>
        <v>0</v>
      </c>
      <c r="F1785" s="5">
        <f>'90.1 Data-SI'!F1785*Convert!$B$7/Convert!$B$5/$D1785</f>
        <v>54.059045177918918</v>
      </c>
      <c r="G1785" s="5">
        <f>'90.1 Data-SI'!G1785*Convert!$B$6/Convert!$B$5/$D1785</f>
        <v>1.4628286450760715</v>
      </c>
      <c r="H1785" s="5">
        <f>'90.1 Data-SI'!H1785*Convert!$B$6/Convert!$B$5/$D1785</f>
        <v>71.973352664078647</v>
      </c>
      <c r="I1785" s="5">
        <f>'90.1 Data-SI'!I1785*Convert!$B$6/Convert!$B$5/$D1785</f>
        <v>15.219604000076293</v>
      </c>
      <c r="J1785" s="5">
        <f>'90.1 Data-SI'!J1785*Convert!$B$6/Convert!$B$5/$D1785</f>
        <v>24.835337071254202</v>
      </c>
      <c r="K1785" s="5">
        <f>'90.1 Data-SI'!K1785*Convert!$B$7/Convert!$B$5/$D1785</f>
        <v>0</v>
      </c>
      <c r="L1785" s="5">
        <f>'90.1 Data-SI'!L1785*Convert!$B$6/Convert!$B$5/$D1785</f>
        <v>0</v>
      </c>
      <c r="M1785" s="5">
        <f>'90.1 Data-SI'!M1785*Convert!$B$6/Convert!$B$5/$D1785</f>
        <v>8.7769718704564301</v>
      </c>
      <c r="N1785" s="5">
        <f>'90.1 Data-SI'!N1785*Convert!$B$6/Convert!$B$5/$D1785</f>
        <v>0</v>
      </c>
      <c r="O1785" s="5">
        <f>'90.1 Data-SI'!O1785*Convert!$B$6/Convert!$B$5/$D1785</f>
        <v>0</v>
      </c>
      <c r="P1785" s="5">
        <f>'90.1 Data-SI'!P1785*Convert!$B$6/Convert!$B$5/$D1785</f>
        <v>0</v>
      </c>
      <c r="Q1785" s="5">
        <f>'90.1 Data-SI'!Q1785*Convert!$B$6/Convert!$B$5/$D1785</f>
        <v>0</v>
      </c>
      <c r="R1785" s="5">
        <f>'90.1 Data-SI'!R1785*Convert!$B$6/Convert!$B$5/$D1785</f>
        <v>0</v>
      </c>
      <c r="S1785" s="5">
        <f>'90.1 Data-SI'!S1785*Convert!$B$6/Convert!$B$5/$D1785</f>
        <v>0</v>
      </c>
      <c r="T1785" s="5">
        <f>'90.1 Data-SI'!T1785*Convert!$B$6/Convert!$B$5/$D1785</f>
        <v>4.8451650271611681</v>
      </c>
      <c r="U1785" s="5">
        <f>'90.1 Data-SI'!U1785*Convert!$B$7/Convert!$B$5/$D1785</f>
        <v>0</v>
      </c>
      <c r="V1785" s="5">
        <f>'90.1 Data-SI'!V1785*Convert!$B$6/Convert!$B$5/$D1785</f>
        <v>0</v>
      </c>
      <c r="W1785" s="5">
        <f>'90.1 Data-SI'!W1785*Convert!$B$6/Convert!$B$5/$D1785</f>
        <v>10.239800515532501</v>
      </c>
      <c r="X1785" s="5">
        <f>'90.1 Data-SI'!X1785*Convert!$B$7/Convert!$B$5/$D1785</f>
        <v>54.059045177918918</v>
      </c>
      <c r="Y1785" s="5">
        <f t="shared" si="56"/>
        <v>64.298845693451426</v>
      </c>
      <c r="Z1785" s="5">
        <f>'90.1 Data-SI'!Z1785*Convert!$B$6/Convert!$B$5/$D1785</f>
        <v>157.93818826427048</v>
      </c>
      <c r="AA1785" s="5">
        <f>'90.1 Data-SI'!AA1785*Convert!$B$6/Convert!$B$5/$D1785</f>
        <v>285.05326698098656</v>
      </c>
      <c r="AB1785" s="5">
        <f t="shared" si="57"/>
        <v>442.99145524525704</v>
      </c>
    </row>
    <row r="1786" spans="1:28" x14ac:dyDescent="0.25">
      <c r="A1786" s="95">
        <v>2013</v>
      </c>
      <c r="B1786" s="95" t="s">
        <v>1</v>
      </c>
      <c r="C1786" s="52" t="s">
        <v>12</v>
      </c>
      <c r="D1786" s="5">
        <f>VLOOKUP(B1786,SWH!$A$4:$C$19,3,FALSE)</f>
        <v>4835.13</v>
      </c>
      <c r="E1786" s="5">
        <f>'90.1 Data-SI'!E1786*Convert!$B$6/Convert!$B$5/$D1786</f>
        <v>0</v>
      </c>
      <c r="F1786" s="5">
        <f>'90.1 Data-SI'!F1786*Convert!$B$7/Convert!$B$5/$D1786</f>
        <v>80.964016364491641</v>
      </c>
      <c r="G1786" s="5">
        <f>'90.1 Data-SI'!G1786*Convert!$B$6/Convert!$B$5/$D1786</f>
        <v>1.1789962214045953</v>
      </c>
      <c r="H1786" s="5">
        <f>'90.1 Data-SI'!H1786*Convert!$B$6/Convert!$B$5/$D1786</f>
        <v>71.862366908668662</v>
      </c>
      <c r="I1786" s="5">
        <f>'90.1 Data-SI'!I1786*Convert!$B$6/Convert!$B$5/$D1786</f>
        <v>15.241437263435635</v>
      </c>
      <c r="J1786" s="5">
        <f>'90.1 Data-SI'!J1786*Convert!$B$6/Convert!$B$5/$D1786</f>
        <v>24.835337071254202</v>
      </c>
      <c r="K1786" s="5">
        <f>'90.1 Data-SI'!K1786*Convert!$B$7/Convert!$B$5/$D1786</f>
        <v>0</v>
      </c>
      <c r="L1786" s="5">
        <f>'90.1 Data-SI'!L1786*Convert!$B$6/Convert!$B$5/$D1786</f>
        <v>0</v>
      </c>
      <c r="M1786" s="5">
        <f>'90.1 Data-SI'!M1786*Convert!$B$6/Convert!$B$5/$D1786</f>
        <v>7.4415039283098663</v>
      </c>
      <c r="N1786" s="5">
        <f>'90.1 Data-SI'!N1786*Convert!$B$6/Convert!$B$5/$D1786</f>
        <v>0</v>
      </c>
      <c r="O1786" s="5">
        <f>'90.1 Data-SI'!O1786*Convert!$B$6/Convert!$B$5/$D1786</f>
        <v>0</v>
      </c>
      <c r="P1786" s="5">
        <f>'90.1 Data-SI'!P1786*Convert!$B$6/Convert!$B$5/$D1786</f>
        <v>0</v>
      </c>
      <c r="Q1786" s="5">
        <f>'90.1 Data-SI'!Q1786*Convert!$B$6/Convert!$B$5/$D1786</f>
        <v>0</v>
      </c>
      <c r="R1786" s="5">
        <f>'90.1 Data-SI'!R1786*Convert!$B$6/Convert!$B$5/$D1786</f>
        <v>0</v>
      </c>
      <c r="S1786" s="5">
        <f>'90.1 Data-SI'!S1786*Convert!$B$6/Convert!$B$5/$D1786</f>
        <v>0</v>
      </c>
      <c r="T1786" s="5">
        <f>'90.1 Data-SI'!T1786*Convert!$B$6/Convert!$B$5/$D1786</f>
        <v>4.9943589934500201</v>
      </c>
      <c r="U1786" s="5">
        <f>'90.1 Data-SI'!U1786*Convert!$B$7/Convert!$B$5/$D1786</f>
        <v>0</v>
      </c>
      <c r="V1786" s="5">
        <f>'90.1 Data-SI'!V1786*Convert!$B$6/Convert!$B$5/$D1786</f>
        <v>0</v>
      </c>
      <c r="W1786" s="5">
        <f>'90.1 Data-SI'!W1786*Convert!$B$6/Convert!$B$5/$D1786</f>
        <v>8.6205001497144611</v>
      </c>
      <c r="X1786" s="5">
        <f>'90.1 Data-SI'!X1786*Convert!$B$7/Convert!$B$5/$D1786</f>
        <v>80.964016364491641</v>
      </c>
      <c r="Y1786" s="5">
        <f t="shared" si="56"/>
        <v>89.584516514206101</v>
      </c>
      <c r="Z1786" s="5">
        <f>'90.1 Data-SI'!Z1786*Convert!$B$6/Convert!$B$5/$D1786</f>
        <v>236.54339467374999</v>
      </c>
      <c r="AA1786" s="5">
        <f>'90.1 Data-SI'!AA1786*Convert!$B$6/Convert!$B$5/$D1786</f>
        <v>362.09557562165963</v>
      </c>
      <c r="AB1786" s="5">
        <f t="shared" si="57"/>
        <v>598.63897029540965</v>
      </c>
    </row>
    <row r="1787" spans="1:28" x14ac:dyDescent="0.25">
      <c r="A1787" s="95">
        <v>2013</v>
      </c>
      <c r="B1787" s="95" t="s">
        <v>1</v>
      </c>
      <c r="C1787" s="52" t="s">
        <v>8</v>
      </c>
      <c r="D1787" s="5">
        <f>VLOOKUP(B1787,SWH!$A$4:$C$19,3,FALSE)</f>
        <v>4835.13</v>
      </c>
      <c r="E1787" s="5">
        <f>'90.1 Data-SI'!E1787*Convert!$B$6/Convert!$B$5/$D1787</f>
        <v>0</v>
      </c>
      <c r="F1787" s="5">
        <f>'90.1 Data-SI'!F1787*Convert!$B$7/Convert!$B$5/$D1787</f>
        <v>83.590182683816167</v>
      </c>
      <c r="G1787" s="5">
        <f>'90.1 Data-SI'!G1787*Convert!$B$6/Convert!$B$5/$D1787</f>
        <v>0.3620682840424605</v>
      </c>
      <c r="H1787" s="5">
        <f>'90.1 Data-SI'!H1787*Convert!$B$6/Convert!$B$5/$D1787</f>
        <v>72.735697443042426</v>
      </c>
      <c r="I1787" s="5">
        <f>'90.1 Data-SI'!I1787*Convert!$B$6/Convert!$B$5/$D1787</f>
        <v>15.328770316873014</v>
      </c>
      <c r="J1787" s="5">
        <f>'90.1 Data-SI'!J1787*Convert!$B$6/Convert!$B$5/$D1787</f>
        <v>24.835337071254202</v>
      </c>
      <c r="K1787" s="5">
        <f>'90.1 Data-SI'!K1787*Convert!$B$7/Convert!$B$5/$D1787</f>
        <v>0</v>
      </c>
      <c r="L1787" s="5">
        <f>'90.1 Data-SI'!L1787*Convert!$B$6/Convert!$B$5/$D1787</f>
        <v>0</v>
      </c>
      <c r="M1787" s="5">
        <f>'90.1 Data-SI'!M1787*Convert!$B$6/Convert!$B$5/$D1787</f>
        <v>6.5845483414556014</v>
      </c>
      <c r="N1787" s="5">
        <f>'90.1 Data-SI'!N1787*Convert!$B$6/Convert!$B$5/$D1787</f>
        <v>0</v>
      </c>
      <c r="O1787" s="5">
        <f>'90.1 Data-SI'!O1787*Convert!$B$6/Convert!$B$5/$D1787</f>
        <v>0</v>
      </c>
      <c r="P1787" s="5">
        <f>'90.1 Data-SI'!P1787*Convert!$B$6/Convert!$B$5/$D1787</f>
        <v>0</v>
      </c>
      <c r="Q1787" s="5">
        <f>'90.1 Data-SI'!Q1787*Convert!$B$6/Convert!$B$5/$D1787</f>
        <v>0</v>
      </c>
      <c r="R1787" s="5">
        <f>'90.1 Data-SI'!R1787*Convert!$B$6/Convert!$B$5/$D1787</f>
        <v>0</v>
      </c>
      <c r="S1787" s="5">
        <f>'90.1 Data-SI'!S1787*Convert!$B$6/Convert!$B$5/$D1787</f>
        <v>0</v>
      </c>
      <c r="T1787" s="5">
        <f>'90.1 Data-SI'!T1787*Convert!$B$6/Convert!$B$5/$D1787</f>
        <v>5.1599279072583828</v>
      </c>
      <c r="U1787" s="5">
        <f>'90.1 Data-SI'!U1787*Convert!$B$7/Convert!$B$5/$D1787</f>
        <v>0</v>
      </c>
      <c r="V1787" s="5">
        <f>'90.1 Data-SI'!V1787*Convert!$B$6/Convert!$B$5/$D1787</f>
        <v>0</v>
      </c>
      <c r="W1787" s="5">
        <f>'90.1 Data-SI'!W1787*Convert!$B$6/Convert!$B$5/$D1787</f>
        <v>6.9466166254980619</v>
      </c>
      <c r="X1787" s="5">
        <f>'90.1 Data-SI'!X1787*Convert!$B$7/Convert!$B$5/$D1787</f>
        <v>83.590182683816167</v>
      </c>
      <c r="Y1787" s="5">
        <f t="shared" si="56"/>
        <v>90.536799309314233</v>
      </c>
      <c r="Z1787" s="5">
        <f>'90.1 Data-SI'!Z1787*Convert!$B$6/Convert!$B$5/$D1787</f>
        <v>244.21596730594621</v>
      </c>
      <c r="AA1787" s="5">
        <f>'90.1 Data-SI'!AA1787*Convert!$B$6/Convert!$B$5/$D1787</f>
        <v>369.22049723125906</v>
      </c>
      <c r="AB1787" s="5">
        <f t="shared" si="57"/>
        <v>613.43646453720521</v>
      </c>
    </row>
    <row r="1788" spans="1:28" x14ac:dyDescent="0.25">
      <c r="A1788" s="95">
        <v>2016</v>
      </c>
      <c r="B1788" s="95" t="s">
        <v>1</v>
      </c>
      <c r="C1788" s="52" t="s">
        <v>10</v>
      </c>
      <c r="D1788" s="5">
        <f>VLOOKUP(B1788,SWH!$A$4:$C$19,3,FALSE)</f>
        <v>4835.13</v>
      </c>
      <c r="E1788" s="5">
        <f>'90.1 Data-SI'!E1788*Convert!$B$6/Convert!$B$5/$D1788</f>
        <v>0</v>
      </c>
      <c r="F1788" s="5">
        <f>'90.1 Data-SI'!F1788*Convert!$B$7/Convert!$B$5/$D1788</f>
        <v>0</v>
      </c>
      <c r="G1788" s="5">
        <f>'90.1 Data-SI'!G1788*Convert!$B$6/Convert!$B$5/$D1788</f>
        <v>30.712123792144393</v>
      </c>
      <c r="H1788" s="5">
        <f>'90.1 Data-SI'!H1788*Convert!$B$6/Convert!$B$5/$D1788</f>
        <v>29.762376836012916</v>
      </c>
      <c r="I1788" s="5">
        <f>'90.1 Data-SI'!I1788*Convert!$B$6/Convert!$B$5/$D1788</f>
        <v>10.334411323422993</v>
      </c>
      <c r="J1788" s="5">
        <f>'90.1 Data-SI'!J1788*Convert!$B$6/Convert!$B$5/$D1788</f>
        <v>24.835337071254202</v>
      </c>
      <c r="K1788" s="5">
        <f>'90.1 Data-SI'!K1788*Convert!$B$7/Convert!$B$5/$D1788</f>
        <v>0</v>
      </c>
      <c r="L1788" s="5">
        <f>'90.1 Data-SI'!L1788*Convert!$B$6/Convert!$B$5/$D1788</f>
        <v>0</v>
      </c>
      <c r="M1788" s="5">
        <f>'90.1 Data-SI'!M1788*Convert!$B$6/Convert!$B$5/$D1788</f>
        <v>14.813869189315145</v>
      </c>
      <c r="N1788" s="5">
        <f>'90.1 Data-SI'!N1788*Convert!$B$6/Convert!$B$5/$D1788</f>
        <v>0</v>
      </c>
      <c r="O1788" s="5">
        <f>'90.1 Data-SI'!O1788*Convert!$B$6/Convert!$B$5/$D1788</f>
        <v>0</v>
      </c>
      <c r="P1788" s="5">
        <f>'90.1 Data-SI'!P1788*Convert!$B$6/Convert!$B$5/$D1788</f>
        <v>0</v>
      </c>
      <c r="Q1788" s="5">
        <f>'90.1 Data-SI'!Q1788*Convert!$B$6/Convert!$B$5/$D1788</f>
        <v>0</v>
      </c>
      <c r="R1788" s="5">
        <f>'90.1 Data-SI'!R1788*Convert!$B$6/Convert!$B$5/$D1788</f>
        <v>0</v>
      </c>
      <c r="S1788" s="5">
        <f>'90.1 Data-SI'!S1788*Convert!$B$6/Convert!$B$5/$D1788</f>
        <v>0</v>
      </c>
      <c r="T1788" s="5">
        <f>'90.1 Data-SI'!T1788*Convert!$B$6/Convert!$B$5/$D1788</f>
        <v>4.0118621422795258</v>
      </c>
      <c r="U1788" s="5">
        <f>'90.1 Data-SI'!U1788*Convert!$B$7/Convert!$B$5/$D1788</f>
        <v>0</v>
      </c>
      <c r="V1788" s="5">
        <f>'90.1 Data-SI'!V1788*Convert!$B$6/Convert!$B$5/$D1788</f>
        <v>0</v>
      </c>
      <c r="W1788" s="5">
        <f>'90.1 Data-SI'!W1788*Convert!$B$6/Convert!$B$5/$D1788</f>
        <v>45.525992981459538</v>
      </c>
      <c r="X1788" s="5">
        <f>'90.1 Data-SI'!X1788*Convert!$B$7/Convert!$B$5/$D1788</f>
        <v>0</v>
      </c>
      <c r="Y1788" s="5">
        <f t="shared" si="56"/>
        <v>45.525992981459538</v>
      </c>
      <c r="Z1788" s="5">
        <f>'90.1 Data-SI'!Z1788*Convert!$B$6/Convert!$B$5/$D1788</f>
        <v>0</v>
      </c>
      <c r="AA1788" s="5">
        <f>'90.1 Data-SI'!AA1788*Convert!$B$6/Convert!$B$5/$D1788</f>
        <v>114.46816091581587</v>
      </c>
      <c r="AB1788" s="5">
        <f t="shared" si="57"/>
        <v>114.46816091581587</v>
      </c>
    </row>
    <row r="1789" spans="1:28" x14ac:dyDescent="0.25">
      <c r="A1789" s="95">
        <v>2016</v>
      </c>
      <c r="B1789" s="95" t="s">
        <v>1</v>
      </c>
      <c r="C1789" s="52" t="s">
        <v>6</v>
      </c>
      <c r="D1789" s="5">
        <f>VLOOKUP(B1789,SWH!$A$4:$C$19,3,FALSE)</f>
        <v>4835.13</v>
      </c>
      <c r="E1789" s="5">
        <f>'90.1 Data-SI'!E1789*Convert!$B$6/Convert!$B$5/$D1789</f>
        <v>0</v>
      </c>
      <c r="F1789" s="5">
        <f>'90.1 Data-SI'!F1789*Convert!$B$7/Convert!$B$5/$D1789</f>
        <v>1.2455140238674498E-3</v>
      </c>
      <c r="G1789" s="5">
        <f>'90.1 Data-SI'!G1789*Convert!$B$6/Convert!$B$5/$D1789</f>
        <v>32.045772295677672</v>
      </c>
      <c r="H1789" s="5">
        <f>'90.1 Data-SI'!H1789*Convert!$B$6/Convert!$B$5/$D1789</f>
        <v>30.48833284271111</v>
      </c>
      <c r="I1789" s="5">
        <f>'90.1 Data-SI'!I1789*Convert!$B$6/Convert!$B$5/$D1789</f>
        <v>10.328953007583157</v>
      </c>
      <c r="J1789" s="5">
        <f>'90.1 Data-SI'!J1789*Convert!$B$6/Convert!$B$5/$D1789</f>
        <v>24.835337071254202</v>
      </c>
      <c r="K1789" s="5">
        <f>'90.1 Data-SI'!K1789*Convert!$B$7/Convert!$B$5/$D1789</f>
        <v>0</v>
      </c>
      <c r="L1789" s="5">
        <f>'90.1 Data-SI'!L1789*Convert!$B$6/Convert!$B$5/$D1789</f>
        <v>0</v>
      </c>
      <c r="M1789" s="5">
        <f>'90.1 Data-SI'!M1789*Convert!$B$6/Convert!$B$5/$D1789</f>
        <v>18.034275534818438</v>
      </c>
      <c r="N1789" s="5">
        <f>'90.1 Data-SI'!N1789*Convert!$B$6/Convert!$B$5/$D1789</f>
        <v>0</v>
      </c>
      <c r="O1789" s="5">
        <f>'90.1 Data-SI'!O1789*Convert!$B$6/Convert!$B$5/$D1789</f>
        <v>0</v>
      </c>
      <c r="P1789" s="5">
        <f>'90.1 Data-SI'!P1789*Convert!$B$6/Convert!$B$5/$D1789</f>
        <v>0</v>
      </c>
      <c r="Q1789" s="5">
        <f>'90.1 Data-SI'!Q1789*Convert!$B$6/Convert!$B$5/$D1789</f>
        <v>0</v>
      </c>
      <c r="R1789" s="5">
        <f>'90.1 Data-SI'!R1789*Convert!$B$6/Convert!$B$5/$D1789</f>
        <v>0</v>
      </c>
      <c r="S1789" s="5">
        <f>'90.1 Data-SI'!S1789*Convert!$B$6/Convert!$B$5/$D1789</f>
        <v>0</v>
      </c>
      <c r="T1789" s="5">
        <f>'90.1 Data-SI'!T1789*Convert!$B$6/Convert!$B$5/$D1789</f>
        <v>4.006403826439688</v>
      </c>
      <c r="U1789" s="5">
        <f>'90.1 Data-SI'!U1789*Convert!$B$7/Convert!$B$5/$D1789</f>
        <v>0</v>
      </c>
      <c r="V1789" s="5">
        <f>'90.1 Data-SI'!V1789*Convert!$B$6/Convert!$B$5/$D1789</f>
        <v>0</v>
      </c>
      <c r="W1789" s="5">
        <f>'90.1 Data-SI'!W1789*Convert!$B$6/Convert!$B$5/$D1789</f>
        <v>50.080047830496106</v>
      </c>
      <c r="X1789" s="5">
        <f>'90.1 Data-SI'!X1789*Convert!$B$7/Convert!$B$5/$D1789</f>
        <v>1.2455140238674498E-3</v>
      </c>
      <c r="Y1789" s="5">
        <f t="shared" si="56"/>
        <v>50.08129334451997</v>
      </c>
      <c r="Z1789" s="5">
        <f>'90.1 Data-SI'!Z1789*Convert!$B$6/Convert!$B$5/$D1789</f>
        <v>3.6388772265573918E-3</v>
      </c>
      <c r="AA1789" s="5">
        <f>'90.1 Data-SI'!AA1789*Convert!$B$6/Convert!$B$5/$D1789</f>
        <v>119.74271345571083</v>
      </c>
      <c r="AB1789" s="5">
        <f t="shared" si="57"/>
        <v>119.74635233293739</v>
      </c>
    </row>
    <row r="1790" spans="1:28" x14ac:dyDescent="0.25">
      <c r="A1790" s="95">
        <v>2016</v>
      </c>
      <c r="B1790" s="95" t="s">
        <v>1</v>
      </c>
      <c r="C1790" s="52" t="s">
        <v>11</v>
      </c>
      <c r="D1790" s="5">
        <f>VLOOKUP(B1790,SWH!$A$4:$C$19,3,FALSE)</f>
        <v>4835.13</v>
      </c>
      <c r="E1790" s="5">
        <f>'90.1 Data-SI'!E1790*Convert!$B$6/Convert!$B$5/$D1790</f>
        <v>0</v>
      </c>
      <c r="F1790" s="5">
        <f>'90.1 Data-SI'!F1790*Convert!$B$7/Convert!$B$5/$D1790</f>
        <v>0</v>
      </c>
      <c r="G1790" s="5">
        <f>'90.1 Data-SI'!G1790*Convert!$B$6/Convert!$B$5/$D1790</f>
        <v>17.632179601283841</v>
      </c>
      <c r="H1790" s="5">
        <f>'90.1 Data-SI'!H1790*Convert!$B$6/Convert!$B$5/$D1790</f>
        <v>31.359843938471602</v>
      </c>
      <c r="I1790" s="5">
        <f>'90.1 Data-SI'!I1790*Convert!$B$6/Convert!$B$5/$D1790</f>
        <v>10.332591884809714</v>
      </c>
      <c r="J1790" s="5">
        <f>'90.1 Data-SI'!J1790*Convert!$B$6/Convert!$B$5/$D1790</f>
        <v>24.835337071254202</v>
      </c>
      <c r="K1790" s="5">
        <f>'90.1 Data-SI'!K1790*Convert!$B$7/Convert!$B$5/$D1790</f>
        <v>0</v>
      </c>
      <c r="L1790" s="5">
        <f>'90.1 Data-SI'!L1790*Convert!$B$6/Convert!$B$5/$D1790</f>
        <v>0</v>
      </c>
      <c r="M1790" s="5">
        <f>'90.1 Data-SI'!M1790*Convert!$B$6/Convert!$B$5/$D1790</f>
        <v>11.280519402327915</v>
      </c>
      <c r="N1790" s="5">
        <f>'90.1 Data-SI'!N1790*Convert!$B$6/Convert!$B$5/$D1790</f>
        <v>0</v>
      </c>
      <c r="O1790" s="5">
        <f>'90.1 Data-SI'!O1790*Convert!$B$6/Convert!$B$5/$D1790</f>
        <v>0</v>
      </c>
      <c r="P1790" s="5">
        <f>'90.1 Data-SI'!P1790*Convert!$B$6/Convert!$B$5/$D1790</f>
        <v>0</v>
      </c>
      <c r="Q1790" s="5">
        <f>'90.1 Data-SI'!Q1790*Convert!$B$6/Convert!$B$5/$D1790</f>
        <v>0</v>
      </c>
      <c r="R1790" s="5">
        <f>'90.1 Data-SI'!R1790*Convert!$B$6/Convert!$B$5/$D1790</f>
        <v>0</v>
      </c>
      <c r="S1790" s="5">
        <f>'90.1 Data-SI'!S1790*Convert!$B$6/Convert!$B$5/$D1790</f>
        <v>0</v>
      </c>
      <c r="T1790" s="5">
        <f>'90.1 Data-SI'!T1790*Convert!$B$6/Convert!$B$5/$D1790</f>
        <v>4.1192090204629679</v>
      </c>
      <c r="U1790" s="5">
        <f>'90.1 Data-SI'!U1790*Convert!$B$7/Convert!$B$5/$D1790</f>
        <v>0</v>
      </c>
      <c r="V1790" s="5">
        <f>'90.1 Data-SI'!V1790*Convert!$B$6/Convert!$B$5/$D1790</f>
        <v>0</v>
      </c>
      <c r="W1790" s="5">
        <f>'90.1 Data-SI'!W1790*Convert!$B$6/Convert!$B$5/$D1790</f>
        <v>28.91269900361176</v>
      </c>
      <c r="X1790" s="5">
        <f>'90.1 Data-SI'!X1790*Convert!$B$7/Convert!$B$5/$D1790</f>
        <v>0</v>
      </c>
      <c r="Y1790" s="5">
        <f t="shared" si="56"/>
        <v>28.91269900361176</v>
      </c>
      <c r="Z1790" s="5">
        <f>'90.1 Data-SI'!Z1790*Convert!$B$6/Convert!$B$5/$D1790</f>
        <v>0</v>
      </c>
      <c r="AA1790" s="5">
        <f>'90.1 Data-SI'!AA1790*Convert!$B$6/Convert!$B$5/$D1790</f>
        <v>99.559680918610269</v>
      </c>
      <c r="AB1790" s="5">
        <f t="shared" si="57"/>
        <v>99.559680918610269</v>
      </c>
    </row>
    <row r="1791" spans="1:28" x14ac:dyDescent="0.25">
      <c r="A1791" s="95">
        <v>2016</v>
      </c>
      <c r="B1791" s="95" t="s">
        <v>1</v>
      </c>
      <c r="C1791" s="52" t="s">
        <v>13</v>
      </c>
      <c r="D1791" s="5">
        <f>VLOOKUP(B1791,SWH!$A$4:$C$19,3,FALSE)</f>
        <v>4835.13</v>
      </c>
      <c r="E1791" s="5">
        <f>'90.1 Data-SI'!E1791*Convert!$B$6/Convert!$B$5/$D1791</f>
        <v>0</v>
      </c>
      <c r="F1791" s="5">
        <f>'90.1 Data-SI'!F1791*Convert!$B$7/Convert!$B$5/$D1791</f>
        <v>0.11832383226740774</v>
      </c>
      <c r="G1791" s="5">
        <f>'90.1 Data-SI'!G1791*Convert!$B$6/Convert!$B$5/$D1791</f>
        <v>22.395469890847469</v>
      </c>
      <c r="H1791" s="5">
        <f>'90.1 Data-SI'!H1791*Convert!$B$6/Convert!$B$5/$D1791</f>
        <v>30.910442600991768</v>
      </c>
      <c r="I1791" s="5">
        <f>'90.1 Data-SI'!I1791*Convert!$B$6/Convert!$B$5/$D1791</f>
        <v>10.316216937290207</v>
      </c>
      <c r="J1791" s="5">
        <f>'90.1 Data-SI'!J1791*Convert!$B$6/Convert!$B$5/$D1791</f>
        <v>24.835337071254202</v>
      </c>
      <c r="K1791" s="5">
        <f>'90.1 Data-SI'!K1791*Convert!$B$7/Convert!$B$5/$D1791</f>
        <v>0</v>
      </c>
      <c r="L1791" s="5">
        <f>'90.1 Data-SI'!L1791*Convert!$B$6/Convert!$B$5/$D1791</f>
        <v>0</v>
      </c>
      <c r="M1791" s="5">
        <f>'90.1 Data-SI'!M1791*Convert!$B$6/Convert!$B$5/$D1791</f>
        <v>15.550741827693017</v>
      </c>
      <c r="N1791" s="5">
        <f>'90.1 Data-SI'!N1791*Convert!$B$6/Convert!$B$5/$D1791</f>
        <v>0</v>
      </c>
      <c r="O1791" s="5">
        <f>'90.1 Data-SI'!O1791*Convert!$B$6/Convert!$B$5/$D1791</f>
        <v>0</v>
      </c>
      <c r="P1791" s="5">
        <f>'90.1 Data-SI'!P1791*Convert!$B$6/Convert!$B$5/$D1791</f>
        <v>0</v>
      </c>
      <c r="Q1791" s="5">
        <f>'90.1 Data-SI'!Q1791*Convert!$B$6/Convert!$B$5/$D1791</f>
        <v>0</v>
      </c>
      <c r="R1791" s="5">
        <f>'90.1 Data-SI'!R1791*Convert!$B$6/Convert!$B$5/$D1791</f>
        <v>0</v>
      </c>
      <c r="S1791" s="5">
        <f>'90.1 Data-SI'!S1791*Convert!$B$6/Convert!$B$5/$D1791</f>
        <v>0</v>
      </c>
      <c r="T1791" s="5">
        <f>'90.1 Data-SI'!T1791*Convert!$B$6/Convert!$B$5/$D1791</f>
        <v>4.1228478976895255</v>
      </c>
      <c r="U1791" s="5">
        <f>'90.1 Data-SI'!U1791*Convert!$B$7/Convert!$B$5/$D1791</f>
        <v>0</v>
      </c>
      <c r="V1791" s="5">
        <f>'90.1 Data-SI'!V1791*Convert!$B$6/Convert!$B$5/$D1791</f>
        <v>0</v>
      </c>
      <c r="W1791" s="5">
        <f>'90.1 Data-SI'!W1791*Convert!$B$6/Convert!$B$5/$D1791</f>
        <v>37.946211718540489</v>
      </c>
      <c r="X1791" s="5">
        <f>'90.1 Data-SI'!X1791*Convert!$B$7/Convert!$B$5/$D1791</f>
        <v>0.11832383226740774</v>
      </c>
      <c r="Y1791" s="5">
        <f t="shared" si="56"/>
        <v>38.064535550807896</v>
      </c>
      <c r="Z1791" s="5">
        <f>'90.1 Data-SI'!Z1791*Convert!$B$6/Convert!$B$5/$D1791</f>
        <v>0.34569333652295225</v>
      </c>
      <c r="AA1791" s="5">
        <f>'90.1 Data-SI'!AA1791*Convert!$B$6/Convert!$B$5/$D1791</f>
        <v>108.47674956228913</v>
      </c>
      <c r="AB1791" s="5">
        <f t="shared" si="57"/>
        <v>108.82244289881208</v>
      </c>
    </row>
    <row r="1792" spans="1:28" x14ac:dyDescent="0.25">
      <c r="A1792" s="95">
        <v>2016</v>
      </c>
      <c r="B1792" s="95" t="s">
        <v>1</v>
      </c>
      <c r="C1792" s="52" t="s">
        <v>19</v>
      </c>
      <c r="D1792" s="5">
        <f>VLOOKUP(B1792,SWH!$A$4:$C$19,3,FALSE)</f>
        <v>4835.13</v>
      </c>
      <c r="E1792" s="5">
        <f>'90.1 Data-SI'!E1792*Convert!$B$6/Convert!$B$5/$D1792</f>
        <v>0</v>
      </c>
      <c r="F1792" s="5">
        <f>'90.1 Data-SI'!F1792*Convert!$B$7/Convert!$B$5/$D1792</f>
        <v>0.13015621549414849</v>
      </c>
      <c r="G1792" s="5">
        <f>'90.1 Data-SI'!G1792*Convert!$B$6/Convert!$B$5/$D1792</f>
        <v>13.061749804727761</v>
      </c>
      <c r="H1792" s="5">
        <f>'90.1 Data-SI'!H1792*Convert!$B$6/Convert!$B$5/$D1792</f>
        <v>31.596370958197838</v>
      </c>
      <c r="I1792" s="5">
        <f>'90.1 Data-SI'!I1792*Convert!$B$6/Convert!$B$5/$D1792</f>
        <v>10.314397498676929</v>
      </c>
      <c r="J1792" s="5">
        <f>'90.1 Data-SI'!J1792*Convert!$B$6/Convert!$B$5/$D1792</f>
        <v>24.835337071254202</v>
      </c>
      <c r="K1792" s="5">
        <f>'90.1 Data-SI'!K1792*Convert!$B$7/Convert!$B$5/$D1792</f>
        <v>0</v>
      </c>
      <c r="L1792" s="5">
        <f>'90.1 Data-SI'!L1792*Convert!$B$6/Convert!$B$5/$D1792</f>
        <v>0</v>
      </c>
      <c r="M1792" s="5">
        <f>'90.1 Data-SI'!M1792*Convert!$B$6/Convert!$B$5/$D1792</f>
        <v>9.1226652069793825</v>
      </c>
      <c r="N1792" s="5">
        <f>'90.1 Data-SI'!N1792*Convert!$B$6/Convert!$B$5/$D1792</f>
        <v>0</v>
      </c>
      <c r="O1792" s="5">
        <f>'90.1 Data-SI'!O1792*Convert!$B$6/Convert!$B$5/$D1792</f>
        <v>0</v>
      </c>
      <c r="P1792" s="5">
        <f>'90.1 Data-SI'!P1792*Convert!$B$6/Convert!$B$5/$D1792</f>
        <v>0</v>
      </c>
      <c r="Q1792" s="5">
        <f>'90.1 Data-SI'!Q1792*Convert!$B$6/Convert!$B$5/$D1792</f>
        <v>0</v>
      </c>
      <c r="R1792" s="5">
        <f>'90.1 Data-SI'!R1792*Convert!$B$6/Convert!$B$5/$D1792</f>
        <v>0</v>
      </c>
      <c r="S1792" s="5">
        <f>'90.1 Data-SI'!S1792*Convert!$B$6/Convert!$B$5/$D1792</f>
        <v>0</v>
      </c>
      <c r="T1792" s="5">
        <f>'90.1 Data-SI'!T1792*Convert!$B$6/Convert!$B$5/$D1792</f>
        <v>4.2447502847791974</v>
      </c>
      <c r="U1792" s="5">
        <f>'90.1 Data-SI'!U1792*Convert!$B$7/Convert!$B$5/$D1792</f>
        <v>0</v>
      </c>
      <c r="V1792" s="5">
        <f>'90.1 Data-SI'!V1792*Convert!$B$6/Convert!$B$5/$D1792</f>
        <v>0</v>
      </c>
      <c r="W1792" s="5">
        <f>'90.1 Data-SI'!W1792*Convert!$B$6/Convert!$B$5/$D1792</f>
        <v>22.184415011707141</v>
      </c>
      <c r="X1792" s="5">
        <f>'90.1 Data-SI'!X1792*Convert!$B$7/Convert!$B$5/$D1792</f>
        <v>0.13015621549414849</v>
      </c>
      <c r="Y1792" s="5">
        <f t="shared" si="56"/>
        <v>22.314571227201291</v>
      </c>
      <c r="Z1792" s="5">
        <f>'90.1 Data-SI'!Z1792*Convert!$B$6/Convert!$B$5/$D1792</f>
        <v>0.38026267017524745</v>
      </c>
      <c r="AA1792" s="5">
        <f>'90.1 Data-SI'!AA1792*Convert!$B$6/Convert!$B$5/$D1792</f>
        <v>93.555533494790566</v>
      </c>
      <c r="AB1792" s="5">
        <f t="shared" si="57"/>
        <v>93.935796164965808</v>
      </c>
    </row>
    <row r="1793" spans="1:28" x14ac:dyDescent="0.25">
      <c r="A1793" s="95">
        <v>2016</v>
      </c>
      <c r="B1793" s="95" t="s">
        <v>1</v>
      </c>
      <c r="C1793" s="52" t="s">
        <v>20</v>
      </c>
      <c r="D1793" s="5">
        <f>VLOOKUP(B1793,SWH!$A$4:$C$19,3,FALSE)</f>
        <v>4835.13</v>
      </c>
      <c r="E1793" s="5">
        <f>'90.1 Data-SI'!E1793*Convert!$B$6/Convert!$B$5/$D1793</f>
        <v>0</v>
      </c>
      <c r="F1793" s="5">
        <f>'90.1 Data-SI'!F1793*Convert!$B$7/Convert!$B$5/$D1793</f>
        <v>0.23913869258255033</v>
      </c>
      <c r="G1793" s="5">
        <f>'90.1 Data-SI'!G1793*Convert!$B$6/Convert!$B$5/$D1793</f>
        <v>12.746986924630544</v>
      </c>
      <c r="H1793" s="5">
        <f>'90.1 Data-SI'!H1793*Convert!$B$6/Convert!$B$5/$D1793</f>
        <v>33.275712798254062</v>
      </c>
      <c r="I1793" s="5">
        <f>'90.1 Data-SI'!I1793*Convert!$B$6/Convert!$B$5/$D1793</f>
        <v>10.325314130356601</v>
      </c>
      <c r="J1793" s="5">
        <f>'90.1 Data-SI'!J1793*Convert!$B$6/Convert!$B$5/$D1793</f>
        <v>24.835337071254202</v>
      </c>
      <c r="K1793" s="5">
        <f>'90.1 Data-SI'!K1793*Convert!$B$7/Convert!$B$5/$D1793</f>
        <v>0</v>
      </c>
      <c r="L1793" s="5">
        <f>'90.1 Data-SI'!L1793*Convert!$B$6/Convert!$B$5/$D1793</f>
        <v>0</v>
      </c>
      <c r="M1793" s="5">
        <f>'90.1 Data-SI'!M1793*Convert!$B$6/Convert!$B$5/$D1793</f>
        <v>12.928930785958416</v>
      </c>
      <c r="N1793" s="5">
        <f>'90.1 Data-SI'!N1793*Convert!$B$6/Convert!$B$5/$D1793</f>
        <v>0</v>
      </c>
      <c r="O1793" s="5">
        <f>'90.1 Data-SI'!O1793*Convert!$B$6/Convert!$B$5/$D1793</f>
        <v>0</v>
      </c>
      <c r="P1793" s="5">
        <f>'90.1 Data-SI'!P1793*Convert!$B$6/Convert!$B$5/$D1793</f>
        <v>0</v>
      </c>
      <c r="Q1793" s="5">
        <f>'90.1 Data-SI'!Q1793*Convert!$B$6/Convert!$B$5/$D1793</f>
        <v>0</v>
      </c>
      <c r="R1793" s="5">
        <f>'90.1 Data-SI'!R1793*Convert!$B$6/Convert!$B$5/$D1793</f>
        <v>0</v>
      </c>
      <c r="S1793" s="5">
        <f>'90.1 Data-SI'!S1793*Convert!$B$6/Convert!$B$5/$D1793</f>
        <v>0</v>
      </c>
      <c r="T1793" s="5">
        <f>'90.1 Data-SI'!T1793*Convert!$B$6/Convert!$B$5/$D1793</f>
        <v>4.253847477845591</v>
      </c>
      <c r="U1793" s="5">
        <f>'90.1 Data-SI'!U1793*Convert!$B$7/Convert!$B$5/$D1793</f>
        <v>0</v>
      </c>
      <c r="V1793" s="5">
        <f>'90.1 Data-SI'!V1793*Convert!$B$6/Convert!$B$5/$D1793</f>
        <v>0</v>
      </c>
      <c r="W1793" s="5">
        <f>'90.1 Data-SI'!W1793*Convert!$B$6/Convert!$B$5/$D1793</f>
        <v>25.675917710588958</v>
      </c>
      <c r="X1793" s="5">
        <f>'90.1 Data-SI'!X1793*Convert!$B$7/Convert!$B$5/$D1793</f>
        <v>0.23913869258255033</v>
      </c>
      <c r="Y1793" s="5">
        <f t="shared" si="56"/>
        <v>25.915056403171508</v>
      </c>
      <c r="Z1793" s="5">
        <f>'90.1 Data-SI'!Z1793*Convert!$B$6/Convert!$B$5/$D1793</f>
        <v>0.69866442749901925</v>
      </c>
      <c r="AA1793" s="5">
        <f>'90.1 Data-SI'!AA1793*Convert!$B$6/Convert!$B$5/$D1793</f>
        <v>99.06479361579845</v>
      </c>
      <c r="AB1793" s="5">
        <f t="shared" si="57"/>
        <v>99.763458043297476</v>
      </c>
    </row>
    <row r="1794" spans="1:28" x14ac:dyDescent="0.25">
      <c r="A1794" s="95">
        <v>2016</v>
      </c>
      <c r="B1794" s="95" t="s">
        <v>1</v>
      </c>
      <c r="C1794" s="52" t="s">
        <v>3</v>
      </c>
      <c r="D1794" s="5">
        <f>VLOOKUP(B1794,SWH!$A$4:$C$19,3,FALSE)</f>
        <v>4835.13</v>
      </c>
      <c r="E1794" s="5">
        <f>'90.1 Data-SI'!E1794*Convert!$B$6/Convert!$B$5/$D1794</f>
        <v>0</v>
      </c>
      <c r="F1794" s="5">
        <f>'90.1 Data-SI'!F1794*Convert!$B$7/Convert!$B$5/$D1794</f>
        <v>10.967996494176763</v>
      </c>
      <c r="G1794" s="5">
        <f>'90.1 Data-SI'!G1794*Convert!$B$6/Convert!$B$5/$D1794</f>
        <v>6.4535487612995341</v>
      </c>
      <c r="H1794" s="5">
        <f>'90.1 Data-SI'!H1794*Convert!$B$6/Convert!$B$5/$D1794</f>
        <v>32.407840579720137</v>
      </c>
      <c r="I1794" s="5">
        <f>'90.1 Data-SI'!I1794*Convert!$B$6/Convert!$B$5/$D1794</f>
        <v>10.334411323422993</v>
      </c>
      <c r="J1794" s="5">
        <f>'90.1 Data-SI'!J1794*Convert!$B$6/Convert!$B$5/$D1794</f>
        <v>24.835337071254202</v>
      </c>
      <c r="K1794" s="5">
        <f>'90.1 Data-SI'!K1794*Convert!$B$7/Convert!$B$5/$D1794</f>
        <v>0</v>
      </c>
      <c r="L1794" s="5">
        <f>'90.1 Data-SI'!L1794*Convert!$B$6/Convert!$B$5/$D1794</f>
        <v>0</v>
      </c>
      <c r="M1794" s="5">
        <f>'90.1 Data-SI'!M1794*Convert!$B$6/Convert!$B$5/$D1794</f>
        <v>9.3500950336392208</v>
      </c>
      <c r="N1794" s="5">
        <f>'90.1 Data-SI'!N1794*Convert!$B$6/Convert!$B$5/$D1794</f>
        <v>0</v>
      </c>
      <c r="O1794" s="5">
        <f>'90.1 Data-SI'!O1794*Convert!$B$6/Convert!$B$5/$D1794</f>
        <v>0</v>
      </c>
      <c r="P1794" s="5">
        <f>'90.1 Data-SI'!P1794*Convert!$B$6/Convert!$B$5/$D1794</f>
        <v>0</v>
      </c>
      <c r="Q1794" s="5">
        <f>'90.1 Data-SI'!Q1794*Convert!$B$6/Convert!$B$5/$D1794</f>
        <v>0</v>
      </c>
      <c r="R1794" s="5">
        <f>'90.1 Data-SI'!R1794*Convert!$B$6/Convert!$B$5/$D1794</f>
        <v>0</v>
      </c>
      <c r="S1794" s="5">
        <f>'90.1 Data-SI'!S1794*Convert!$B$6/Convert!$B$5/$D1794</f>
        <v>0</v>
      </c>
      <c r="T1794" s="5">
        <f>'90.1 Data-SI'!T1794*Convert!$B$6/Convert!$B$5/$D1794</f>
        <v>4.4594440411460843</v>
      </c>
      <c r="U1794" s="5">
        <f>'90.1 Data-SI'!U1794*Convert!$B$7/Convert!$B$5/$D1794</f>
        <v>0</v>
      </c>
      <c r="V1794" s="5">
        <f>'90.1 Data-SI'!V1794*Convert!$B$6/Convert!$B$5/$D1794</f>
        <v>0</v>
      </c>
      <c r="W1794" s="5">
        <f>'90.1 Data-SI'!W1794*Convert!$B$6/Convert!$B$5/$D1794</f>
        <v>15.803643794938756</v>
      </c>
      <c r="X1794" s="5">
        <f>'90.1 Data-SI'!X1794*Convert!$B$7/Convert!$B$5/$D1794</f>
        <v>10.967996494176763</v>
      </c>
      <c r="Y1794" s="5">
        <f t="shared" si="56"/>
        <v>26.771640289115517</v>
      </c>
      <c r="Z1794" s="5">
        <f>'90.1 Data-SI'!Z1794*Convert!$B$6/Convert!$B$5/$D1794</f>
        <v>32.043952857064397</v>
      </c>
      <c r="AA1794" s="5">
        <f>'90.1 Data-SI'!AA1794*Convert!$B$6/Convert!$B$5/$D1794</f>
        <v>119.88462966754659</v>
      </c>
      <c r="AB1794" s="5">
        <f t="shared" si="57"/>
        <v>151.92858252461099</v>
      </c>
    </row>
    <row r="1795" spans="1:28" x14ac:dyDescent="0.25">
      <c r="A1795" s="95">
        <v>2016</v>
      </c>
      <c r="B1795" s="95" t="s">
        <v>1</v>
      </c>
      <c r="C1795" s="52" t="s">
        <v>7</v>
      </c>
      <c r="D1795" s="5">
        <f>VLOOKUP(B1795,SWH!$A$4:$C$19,3,FALSE)</f>
        <v>4835.13</v>
      </c>
      <c r="E1795" s="5">
        <f>'90.1 Data-SI'!E1795*Convert!$B$6/Convert!$B$5/$D1795</f>
        <v>0</v>
      </c>
      <c r="F1795" s="5">
        <f>'90.1 Data-SI'!F1795*Convert!$B$7/Convert!$B$5/$D1795</f>
        <v>1.853947624526699</v>
      </c>
      <c r="G1795" s="5">
        <f>'90.1 Data-SI'!G1795*Convert!$B$6/Convert!$B$5/$D1795</f>
        <v>7.7653640014734737</v>
      </c>
      <c r="H1795" s="5">
        <f>'90.1 Data-SI'!H1795*Convert!$B$6/Convert!$B$5/$D1795</f>
        <v>32.713506266750954</v>
      </c>
      <c r="I1795" s="5">
        <f>'90.1 Data-SI'!I1795*Convert!$B$6/Convert!$B$5/$D1795</f>
        <v>10.314397498676929</v>
      </c>
      <c r="J1795" s="5">
        <f>'90.1 Data-SI'!J1795*Convert!$B$6/Convert!$B$5/$D1795</f>
        <v>24.835337071254202</v>
      </c>
      <c r="K1795" s="5">
        <f>'90.1 Data-SI'!K1795*Convert!$B$7/Convert!$B$5/$D1795</f>
        <v>0</v>
      </c>
      <c r="L1795" s="5">
        <f>'90.1 Data-SI'!L1795*Convert!$B$6/Convert!$B$5/$D1795</f>
        <v>0</v>
      </c>
      <c r="M1795" s="5">
        <f>'90.1 Data-SI'!M1795*Convert!$B$6/Convert!$B$5/$D1795</f>
        <v>11.573449019065785</v>
      </c>
      <c r="N1795" s="5">
        <f>'90.1 Data-SI'!N1795*Convert!$B$6/Convert!$B$5/$D1795</f>
        <v>0</v>
      </c>
      <c r="O1795" s="5">
        <f>'90.1 Data-SI'!O1795*Convert!$B$6/Convert!$B$5/$D1795</f>
        <v>0</v>
      </c>
      <c r="P1795" s="5">
        <f>'90.1 Data-SI'!P1795*Convert!$B$6/Convert!$B$5/$D1795</f>
        <v>0</v>
      </c>
      <c r="Q1795" s="5">
        <f>'90.1 Data-SI'!Q1795*Convert!$B$6/Convert!$B$5/$D1795</f>
        <v>0</v>
      </c>
      <c r="R1795" s="5">
        <f>'90.1 Data-SI'!R1795*Convert!$B$6/Convert!$B$5/$D1795</f>
        <v>0</v>
      </c>
      <c r="S1795" s="5">
        <f>'90.1 Data-SI'!S1795*Convert!$B$6/Convert!$B$5/$D1795</f>
        <v>0</v>
      </c>
      <c r="T1795" s="5">
        <f>'90.1 Data-SI'!T1795*Convert!$B$6/Convert!$B$5/$D1795</f>
        <v>4.4048608827477231</v>
      </c>
      <c r="U1795" s="5">
        <f>'90.1 Data-SI'!U1795*Convert!$B$7/Convert!$B$5/$D1795</f>
        <v>0</v>
      </c>
      <c r="V1795" s="5">
        <f>'90.1 Data-SI'!V1795*Convert!$B$6/Convert!$B$5/$D1795</f>
        <v>0</v>
      </c>
      <c r="W1795" s="5">
        <f>'90.1 Data-SI'!W1795*Convert!$B$6/Convert!$B$5/$D1795</f>
        <v>19.338813020539259</v>
      </c>
      <c r="X1795" s="5">
        <f>'90.1 Data-SI'!X1795*Convert!$B$7/Convert!$B$5/$D1795</f>
        <v>1.853947624526699</v>
      </c>
      <c r="Y1795" s="5">
        <f t="shared" ref="Y1795:Y1825" si="58">SUM(W1795:X1795)</f>
        <v>21.19276064506596</v>
      </c>
      <c r="Z1795" s="5">
        <f>'90.1 Data-SI'!Z1795*Convert!$B$6/Convert!$B$5/$D1795</f>
        <v>5.4164687517306787</v>
      </c>
      <c r="AA1795" s="5">
        <f>'90.1 Data-SI'!AA1795*Convert!$B$6/Convert!$B$5/$D1795</f>
        <v>97.023383491699747</v>
      </c>
      <c r="AB1795" s="5">
        <f t="shared" ref="AB1795:AB1825" si="59">SUM(Z1795:AA1795)</f>
        <v>102.43985224343042</v>
      </c>
    </row>
    <row r="1796" spans="1:28" x14ac:dyDescent="0.25">
      <c r="A1796" s="95">
        <v>2016</v>
      </c>
      <c r="B1796" s="95" t="s">
        <v>1</v>
      </c>
      <c r="C1796" s="52" t="s">
        <v>17</v>
      </c>
      <c r="D1796" s="5">
        <f>VLOOKUP(B1796,SWH!$A$4:$C$19,3,FALSE)</f>
        <v>4835.13</v>
      </c>
      <c r="E1796" s="5">
        <f>'90.1 Data-SI'!E1796*Convert!$B$6/Convert!$B$5/$D1796</f>
        <v>0</v>
      </c>
      <c r="F1796" s="5">
        <f>'90.1 Data-SI'!F1796*Convert!$B$7/Convert!$B$5/$D1796</f>
        <v>0.18620434656818374</v>
      </c>
      <c r="G1796" s="5">
        <f>'90.1 Data-SI'!G1796*Convert!$B$6/Convert!$B$5/$D1796</f>
        <v>2.2633816349186975</v>
      </c>
      <c r="H1796" s="5">
        <f>'90.1 Data-SI'!H1796*Convert!$B$6/Convert!$B$5/$D1796</f>
        <v>32.327785280735874</v>
      </c>
      <c r="I1796" s="5">
        <f>'90.1 Data-SI'!I1796*Convert!$B$6/Convert!$B$5/$D1796</f>
        <v>10.347147393715945</v>
      </c>
      <c r="J1796" s="5">
        <f>'90.1 Data-SI'!J1796*Convert!$B$6/Convert!$B$5/$D1796</f>
        <v>24.835337071254202</v>
      </c>
      <c r="K1796" s="5">
        <f>'90.1 Data-SI'!K1796*Convert!$B$7/Convert!$B$5/$D1796</f>
        <v>0</v>
      </c>
      <c r="L1796" s="5">
        <f>'90.1 Data-SI'!L1796*Convert!$B$6/Convert!$B$5/$D1796</f>
        <v>0</v>
      </c>
      <c r="M1796" s="5">
        <f>'90.1 Data-SI'!M1796*Convert!$B$6/Convert!$B$5/$D1796</f>
        <v>6.7282839919046173</v>
      </c>
      <c r="N1796" s="5">
        <f>'90.1 Data-SI'!N1796*Convert!$B$6/Convert!$B$5/$D1796</f>
        <v>0</v>
      </c>
      <c r="O1796" s="5">
        <f>'90.1 Data-SI'!O1796*Convert!$B$6/Convert!$B$5/$D1796</f>
        <v>0</v>
      </c>
      <c r="P1796" s="5">
        <f>'90.1 Data-SI'!P1796*Convert!$B$6/Convert!$B$5/$D1796</f>
        <v>0</v>
      </c>
      <c r="Q1796" s="5">
        <f>'90.1 Data-SI'!Q1796*Convert!$B$6/Convert!$B$5/$D1796</f>
        <v>0</v>
      </c>
      <c r="R1796" s="5">
        <f>'90.1 Data-SI'!R1796*Convert!$B$6/Convert!$B$5/$D1796</f>
        <v>0</v>
      </c>
      <c r="S1796" s="5">
        <f>'90.1 Data-SI'!S1796*Convert!$B$6/Convert!$B$5/$D1796</f>
        <v>0</v>
      </c>
      <c r="T1796" s="5">
        <f>'90.1 Data-SI'!T1796*Convert!$B$6/Convert!$B$5/$D1796</f>
        <v>4.4812773045054284</v>
      </c>
      <c r="U1796" s="5">
        <f>'90.1 Data-SI'!U1796*Convert!$B$7/Convert!$B$5/$D1796</f>
        <v>0</v>
      </c>
      <c r="V1796" s="5">
        <f>'90.1 Data-SI'!V1796*Convert!$B$6/Convert!$B$5/$D1796</f>
        <v>0</v>
      </c>
      <c r="W1796" s="5">
        <f>'90.1 Data-SI'!W1796*Convert!$B$6/Convert!$B$5/$D1796</f>
        <v>8.9916656268233144</v>
      </c>
      <c r="X1796" s="5">
        <f>'90.1 Data-SI'!X1796*Convert!$B$7/Convert!$B$5/$D1796</f>
        <v>0.18620434656818374</v>
      </c>
      <c r="Y1796" s="5">
        <f t="shared" si="58"/>
        <v>9.1778699733914983</v>
      </c>
      <c r="Z1796" s="5">
        <f>'90.1 Data-SI'!Z1796*Convert!$B$6/Convert!$B$5/$D1796</f>
        <v>0.54401214537033016</v>
      </c>
      <c r="AA1796" s="5">
        <f>'90.1 Data-SI'!AA1796*Convert!$B$6/Convert!$B$5/$D1796</f>
        <v>81.527224822405088</v>
      </c>
      <c r="AB1796" s="5">
        <f t="shared" si="59"/>
        <v>82.07123696777542</v>
      </c>
    </row>
    <row r="1797" spans="1:28" x14ac:dyDescent="0.25">
      <c r="A1797" s="95">
        <v>2016</v>
      </c>
      <c r="B1797" s="95" t="s">
        <v>1</v>
      </c>
      <c r="C1797" s="52" t="s">
        <v>14</v>
      </c>
      <c r="D1797" s="5">
        <f>VLOOKUP(B1797,SWH!$A$4:$C$19,3,FALSE)</f>
        <v>4835.13</v>
      </c>
      <c r="E1797" s="5">
        <f>'90.1 Data-SI'!E1797*Convert!$B$6/Convert!$B$5/$D1797</f>
        <v>0</v>
      </c>
      <c r="F1797" s="5">
        <f>'90.1 Data-SI'!F1797*Convert!$B$7/Convert!$B$5/$D1797</f>
        <v>36.34534473047605</v>
      </c>
      <c r="G1797" s="5">
        <f>'90.1 Data-SI'!G1797*Convert!$B$6/Convert!$B$5/$D1797</f>
        <v>3.4587528038428017</v>
      </c>
      <c r="H1797" s="5">
        <f>'90.1 Data-SI'!H1797*Convert!$B$6/Convert!$B$5/$D1797</f>
        <v>33.36668472891801</v>
      </c>
      <c r="I1797" s="5">
        <f>'90.1 Data-SI'!I1797*Convert!$B$6/Convert!$B$5/$D1797</f>
        <v>10.368980657075289</v>
      </c>
      <c r="J1797" s="5">
        <f>'90.1 Data-SI'!J1797*Convert!$B$6/Convert!$B$5/$D1797</f>
        <v>24.835337071254202</v>
      </c>
      <c r="K1797" s="5">
        <f>'90.1 Data-SI'!K1797*Convert!$B$7/Convert!$B$5/$D1797</f>
        <v>0</v>
      </c>
      <c r="L1797" s="5">
        <f>'90.1 Data-SI'!L1797*Convert!$B$6/Convert!$B$5/$D1797</f>
        <v>0</v>
      </c>
      <c r="M1797" s="5">
        <f>'90.1 Data-SI'!M1797*Convert!$B$6/Convert!$B$5/$D1797</f>
        <v>7.7926555806726556</v>
      </c>
      <c r="N1797" s="5">
        <f>'90.1 Data-SI'!N1797*Convert!$B$6/Convert!$B$5/$D1797</f>
        <v>0</v>
      </c>
      <c r="O1797" s="5">
        <f>'90.1 Data-SI'!O1797*Convert!$B$6/Convert!$B$5/$D1797</f>
        <v>0</v>
      </c>
      <c r="P1797" s="5">
        <f>'90.1 Data-SI'!P1797*Convert!$B$6/Convert!$B$5/$D1797</f>
        <v>0</v>
      </c>
      <c r="Q1797" s="5">
        <f>'90.1 Data-SI'!Q1797*Convert!$B$6/Convert!$B$5/$D1797</f>
        <v>0</v>
      </c>
      <c r="R1797" s="5">
        <f>'90.1 Data-SI'!R1797*Convert!$B$6/Convert!$B$5/$D1797</f>
        <v>0</v>
      </c>
      <c r="S1797" s="5">
        <f>'90.1 Data-SI'!S1797*Convert!$B$6/Convert!$B$5/$D1797</f>
        <v>0</v>
      </c>
      <c r="T1797" s="5">
        <f>'90.1 Data-SI'!T1797*Convert!$B$6/Convert!$B$5/$D1797</f>
        <v>4.6286518321810028</v>
      </c>
      <c r="U1797" s="5">
        <f>'90.1 Data-SI'!U1797*Convert!$B$7/Convert!$B$5/$D1797</f>
        <v>0</v>
      </c>
      <c r="V1797" s="5">
        <f>'90.1 Data-SI'!V1797*Convert!$B$6/Convert!$B$5/$D1797</f>
        <v>0</v>
      </c>
      <c r="W1797" s="5">
        <f>'90.1 Data-SI'!W1797*Convert!$B$6/Convert!$B$5/$D1797</f>
        <v>11.251408384515459</v>
      </c>
      <c r="X1797" s="5">
        <f>'90.1 Data-SI'!X1797*Convert!$B$7/Convert!$B$5/$D1797</f>
        <v>36.34534473047605</v>
      </c>
      <c r="Y1797" s="5">
        <f t="shared" si="58"/>
        <v>47.596753114991508</v>
      </c>
      <c r="Z1797" s="5">
        <f>'90.1 Data-SI'!Z1797*Convert!$B$6/Convert!$B$5/$D1797</f>
        <v>106.18607634817126</v>
      </c>
      <c r="AA1797" s="5">
        <f>'90.1 Data-SI'!AA1797*Convert!$B$6/Convert!$B$5/$D1797</f>
        <v>190.63531958350194</v>
      </c>
      <c r="AB1797" s="5">
        <f t="shared" si="59"/>
        <v>296.82139593167318</v>
      </c>
    </row>
    <row r="1798" spans="1:28" x14ac:dyDescent="0.25">
      <c r="A1798" s="95">
        <v>2016</v>
      </c>
      <c r="B1798" s="95" t="s">
        <v>1</v>
      </c>
      <c r="C1798" s="52" t="s">
        <v>2</v>
      </c>
      <c r="D1798" s="5">
        <f>VLOOKUP(B1798,SWH!$A$4:$C$19,3,FALSE)</f>
        <v>4835.13</v>
      </c>
      <c r="E1798" s="5">
        <f>'90.1 Data-SI'!E1798*Convert!$B$6/Convert!$B$5/$D1798</f>
        <v>0</v>
      </c>
      <c r="F1798" s="5">
        <f>'90.1 Data-SI'!F1798*Convert!$B$7/Convert!$B$5/$D1798</f>
        <v>12.106396311991613</v>
      </c>
      <c r="G1798" s="5">
        <f>'90.1 Data-SI'!G1798*Convert!$B$6/Convert!$B$5/$D1798</f>
        <v>4.1756116174746074</v>
      </c>
      <c r="H1798" s="5">
        <f>'90.1 Data-SI'!H1798*Convert!$B$6/Convert!$B$5/$D1798</f>
        <v>33.888863610928993</v>
      </c>
      <c r="I1798" s="5">
        <f>'90.1 Data-SI'!I1798*Convert!$B$6/Convert!$B$5/$D1798</f>
        <v>10.316216937290207</v>
      </c>
      <c r="J1798" s="5">
        <f>'90.1 Data-SI'!J1798*Convert!$B$6/Convert!$B$5/$D1798</f>
        <v>24.835337071254202</v>
      </c>
      <c r="K1798" s="5">
        <f>'90.1 Data-SI'!K1798*Convert!$B$7/Convert!$B$5/$D1798</f>
        <v>0</v>
      </c>
      <c r="L1798" s="5">
        <f>'90.1 Data-SI'!L1798*Convert!$B$6/Convert!$B$5/$D1798</f>
        <v>0</v>
      </c>
      <c r="M1798" s="5">
        <f>'90.1 Data-SI'!M1798*Convert!$B$6/Convert!$B$5/$D1798</f>
        <v>9.6921494929356129</v>
      </c>
      <c r="N1798" s="5">
        <f>'90.1 Data-SI'!N1798*Convert!$B$6/Convert!$B$5/$D1798</f>
        <v>0</v>
      </c>
      <c r="O1798" s="5">
        <f>'90.1 Data-SI'!O1798*Convert!$B$6/Convert!$B$5/$D1798</f>
        <v>0</v>
      </c>
      <c r="P1798" s="5">
        <f>'90.1 Data-SI'!P1798*Convert!$B$6/Convert!$B$5/$D1798</f>
        <v>0</v>
      </c>
      <c r="Q1798" s="5">
        <f>'90.1 Data-SI'!Q1798*Convert!$B$6/Convert!$B$5/$D1798</f>
        <v>0</v>
      </c>
      <c r="R1798" s="5">
        <f>'90.1 Data-SI'!R1798*Convert!$B$6/Convert!$B$5/$D1798</f>
        <v>0</v>
      </c>
      <c r="S1798" s="5">
        <f>'90.1 Data-SI'!S1798*Convert!$B$6/Convert!$B$5/$D1798</f>
        <v>0</v>
      </c>
      <c r="T1798" s="5">
        <f>'90.1 Data-SI'!T1798*Convert!$B$6/Convert!$B$5/$D1798</f>
        <v>4.5795269896224786</v>
      </c>
      <c r="U1798" s="5">
        <f>'90.1 Data-SI'!U1798*Convert!$B$7/Convert!$B$5/$D1798</f>
        <v>0</v>
      </c>
      <c r="V1798" s="5">
        <f>'90.1 Data-SI'!V1798*Convert!$B$6/Convert!$B$5/$D1798</f>
        <v>0</v>
      </c>
      <c r="W1798" s="5">
        <f>'90.1 Data-SI'!W1798*Convert!$B$6/Convert!$B$5/$D1798</f>
        <v>13.867761110410221</v>
      </c>
      <c r="X1798" s="5">
        <f>'90.1 Data-SI'!X1798*Convert!$B$7/Convert!$B$5/$D1798</f>
        <v>12.106396311991613</v>
      </c>
      <c r="Y1798" s="5">
        <f t="shared" si="58"/>
        <v>25.974157422401834</v>
      </c>
      <c r="Z1798" s="5">
        <f>'90.1 Data-SI'!Z1798*Convert!$B$6/Convert!$B$5/$D1798</f>
        <v>35.36988664213785</v>
      </c>
      <c r="AA1798" s="5">
        <f>'90.1 Data-SI'!AA1798*Convert!$B$6/Convert!$B$5/$D1798</f>
        <v>122.85759236164395</v>
      </c>
      <c r="AB1798" s="5">
        <f t="shared" si="59"/>
        <v>158.22747900378181</v>
      </c>
    </row>
    <row r="1799" spans="1:28" x14ac:dyDescent="0.25">
      <c r="A1799" s="95">
        <v>2016</v>
      </c>
      <c r="B1799" s="95" t="s">
        <v>1</v>
      </c>
      <c r="C1799" s="52" t="s">
        <v>18</v>
      </c>
      <c r="D1799" s="5">
        <f>VLOOKUP(B1799,SWH!$A$4:$C$19,3,FALSE)</f>
        <v>4835.13</v>
      </c>
      <c r="E1799" s="5">
        <f>'90.1 Data-SI'!E1799*Convert!$B$6/Convert!$B$5/$D1799</f>
        <v>0</v>
      </c>
      <c r="F1799" s="5">
        <f>'90.1 Data-SI'!F1799*Convert!$B$7/Convert!$B$5/$D1799</f>
        <v>15.894627215584462</v>
      </c>
      <c r="G1799" s="5">
        <f>'90.1 Data-SI'!G1799*Convert!$B$6/Convert!$B$5/$D1799</f>
        <v>0.63316463742098628</v>
      </c>
      <c r="H1799" s="5">
        <f>'90.1 Data-SI'!H1799*Convert!$B$6/Convert!$B$5/$D1799</f>
        <v>34.77129133836916</v>
      </c>
      <c r="I1799" s="5">
        <f>'90.1 Data-SI'!I1799*Convert!$B$6/Convert!$B$5/$D1799</f>
        <v>10.394452797661192</v>
      </c>
      <c r="J1799" s="5">
        <f>'90.1 Data-SI'!J1799*Convert!$B$6/Convert!$B$5/$D1799</f>
        <v>24.835337071254202</v>
      </c>
      <c r="K1799" s="5">
        <f>'90.1 Data-SI'!K1799*Convert!$B$7/Convert!$B$5/$D1799</f>
        <v>0</v>
      </c>
      <c r="L1799" s="5">
        <f>'90.1 Data-SI'!L1799*Convert!$B$6/Convert!$B$5/$D1799</f>
        <v>0</v>
      </c>
      <c r="M1799" s="5">
        <f>'90.1 Data-SI'!M1799*Convert!$B$6/Convert!$B$5/$D1799</f>
        <v>6.2515910752256003</v>
      </c>
      <c r="N1799" s="5">
        <f>'90.1 Data-SI'!N1799*Convert!$B$6/Convert!$B$5/$D1799</f>
        <v>0</v>
      </c>
      <c r="O1799" s="5">
        <f>'90.1 Data-SI'!O1799*Convert!$B$6/Convert!$B$5/$D1799</f>
        <v>0</v>
      </c>
      <c r="P1799" s="5">
        <f>'90.1 Data-SI'!P1799*Convert!$B$6/Convert!$B$5/$D1799</f>
        <v>0</v>
      </c>
      <c r="Q1799" s="5">
        <f>'90.1 Data-SI'!Q1799*Convert!$B$6/Convert!$B$5/$D1799</f>
        <v>0</v>
      </c>
      <c r="R1799" s="5">
        <f>'90.1 Data-SI'!R1799*Convert!$B$6/Convert!$B$5/$D1799</f>
        <v>0</v>
      </c>
      <c r="S1799" s="5">
        <f>'90.1 Data-SI'!S1799*Convert!$B$6/Convert!$B$5/$D1799</f>
        <v>0</v>
      </c>
      <c r="T1799" s="5">
        <f>'90.1 Data-SI'!T1799*Convert!$B$6/Convert!$B$5/$D1799</f>
        <v>4.6814155519660847</v>
      </c>
      <c r="U1799" s="5">
        <f>'90.1 Data-SI'!U1799*Convert!$B$7/Convert!$B$5/$D1799</f>
        <v>0</v>
      </c>
      <c r="V1799" s="5">
        <f>'90.1 Data-SI'!V1799*Convert!$B$6/Convert!$B$5/$D1799</f>
        <v>0</v>
      </c>
      <c r="W1799" s="5">
        <f>'90.1 Data-SI'!W1799*Convert!$B$6/Convert!$B$5/$D1799</f>
        <v>6.8847557126465855</v>
      </c>
      <c r="X1799" s="5">
        <f>'90.1 Data-SI'!X1799*Convert!$B$7/Convert!$B$5/$D1799</f>
        <v>15.894627215584462</v>
      </c>
      <c r="Y1799" s="5">
        <f t="shared" si="58"/>
        <v>22.779382928231048</v>
      </c>
      <c r="Z1799" s="5">
        <f>'90.1 Data-SI'!Z1799*Convert!$B$6/Convert!$B$5/$D1799</f>
        <v>46.437531726712166</v>
      </c>
      <c r="AA1799" s="5">
        <f>'90.1 Data-SI'!AA1799*Convert!$B$6/Convert!$B$5/$D1799</f>
        <v>128.00296475999608</v>
      </c>
      <c r="AB1799" s="5">
        <f t="shared" si="59"/>
        <v>174.44049648670824</v>
      </c>
    </row>
    <row r="1800" spans="1:28" x14ac:dyDescent="0.25">
      <c r="A1800" s="95">
        <v>2016</v>
      </c>
      <c r="B1800" s="95" t="s">
        <v>1</v>
      </c>
      <c r="C1800" s="52" t="s">
        <v>4</v>
      </c>
      <c r="D1800" s="5">
        <f>VLOOKUP(B1800,SWH!$A$4:$C$19,3,FALSE)</f>
        <v>4835.13</v>
      </c>
      <c r="E1800" s="5">
        <f>'90.1 Data-SI'!E1800*Convert!$B$6/Convert!$B$5/$D1800</f>
        <v>0</v>
      </c>
      <c r="F1800" s="5">
        <f>'90.1 Data-SI'!F1800*Convert!$B$7/Convert!$B$5/$D1800</f>
        <v>61.76317217255103</v>
      </c>
      <c r="G1800" s="5">
        <f>'90.1 Data-SI'!G1800*Convert!$B$6/Convert!$B$5/$D1800</f>
        <v>1.4409953817167274</v>
      </c>
      <c r="H1800" s="5">
        <f>'90.1 Data-SI'!H1800*Convert!$B$6/Convert!$B$5/$D1800</f>
        <v>33.521337011046697</v>
      </c>
      <c r="I1800" s="5">
        <f>'90.1 Data-SI'!I1800*Convert!$B$6/Convert!$B$5/$D1800</f>
        <v>10.348966832329223</v>
      </c>
      <c r="J1800" s="5">
        <f>'90.1 Data-SI'!J1800*Convert!$B$6/Convert!$B$5/$D1800</f>
        <v>24.835337071254202</v>
      </c>
      <c r="K1800" s="5">
        <f>'90.1 Data-SI'!K1800*Convert!$B$7/Convert!$B$5/$D1800</f>
        <v>0</v>
      </c>
      <c r="L1800" s="5">
        <f>'90.1 Data-SI'!L1800*Convert!$B$6/Convert!$B$5/$D1800</f>
        <v>0</v>
      </c>
      <c r="M1800" s="5">
        <f>'90.1 Data-SI'!M1800*Convert!$B$6/Convert!$B$5/$D1800</f>
        <v>7.2249907333297019</v>
      </c>
      <c r="N1800" s="5">
        <f>'90.1 Data-SI'!N1800*Convert!$B$6/Convert!$B$5/$D1800</f>
        <v>0</v>
      </c>
      <c r="O1800" s="5">
        <f>'90.1 Data-SI'!O1800*Convert!$B$6/Convert!$B$5/$D1800</f>
        <v>0</v>
      </c>
      <c r="P1800" s="5">
        <f>'90.1 Data-SI'!P1800*Convert!$B$6/Convert!$B$5/$D1800</f>
        <v>0</v>
      </c>
      <c r="Q1800" s="5">
        <f>'90.1 Data-SI'!Q1800*Convert!$B$6/Convert!$B$5/$D1800</f>
        <v>0</v>
      </c>
      <c r="R1800" s="5">
        <f>'90.1 Data-SI'!R1800*Convert!$B$6/Convert!$B$5/$D1800</f>
        <v>0</v>
      </c>
      <c r="S1800" s="5">
        <f>'90.1 Data-SI'!S1800*Convert!$B$6/Convert!$B$5/$D1800</f>
        <v>0</v>
      </c>
      <c r="T1800" s="5">
        <f>'90.1 Data-SI'!T1800*Convert!$B$6/Convert!$B$5/$D1800</f>
        <v>4.7687486054034629</v>
      </c>
      <c r="U1800" s="5">
        <f>'90.1 Data-SI'!U1800*Convert!$B$7/Convert!$B$5/$D1800</f>
        <v>0</v>
      </c>
      <c r="V1800" s="5">
        <f>'90.1 Data-SI'!V1800*Convert!$B$6/Convert!$B$5/$D1800</f>
        <v>0</v>
      </c>
      <c r="W1800" s="5">
        <f>'90.1 Data-SI'!W1800*Convert!$B$6/Convert!$B$5/$D1800</f>
        <v>8.6659861150464295</v>
      </c>
      <c r="X1800" s="5">
        <f>'90.1 Data-SI'!X1800*Convert!$B$7/Convert!$B$5/$D1800</f>
        <v>61.76317217255103</v>
      </c>
      <c r="Y1800" s="5">
        <f t="shared" si="58"/>
        <v>70.42915828759746</v>
      </c>
      <c r="Z1800" s="5">
        <f>'90.1 Data-SI'!Z1800*Convert!$B$6/Convert!$B$5/$D1800</f>
        <v>180.44646334914123</v>
      </c>
      <c r="AA1800" s="5">
        <f>'90.1 Data-SI'!AA1800*Convert!$B$6/Convert!$B$5/$D1800</f>
        <v>262.58683898422123</v>
      </c>
      <c r="AB1800" s="5">
        <f t="shared" si="59"/>
        <v>443.03330233336249</v>
      </c>
    </row>
    <row r="1801" spans="1:28" x14ac:dyDescent="0.25">
      <c r="A1801" s="95">
        <v>2016</v>
      </c>
      <c r="B1801" s="95" t="s">
        <v>1</v>
      </c>
      <c r="C1801" s="52" t="s">
        <v>5</v>
      </c>
      <c r="D1801" s="5">
        <f>VLOOKUP(B1801,SWH!$A$4:$C$19,3,FALSE)</f>
        <v>4835.13</v>
      </c>
      <c r="E1801" s="5">
        <f>'90.1 Data-SI'!E1801*Convert!$B$6/Convert!$B$5/$D1801</f>
        <v>0</v>
      </c>
      <c r="F1801" s="5">
        <f>'90.1 Data-SI'!F1801*Convert!$B$7/Convert!$B$5/$D1801</f>
        <v>31.021395035454638</v>
      </c>
      <c r="G1801" s="5">
        <f>'90.1 Data-SI'!G1801*Convert!$B$6/Convert!$B$5/$D1801</f>
        <v>2.3234231091568947</v>
      </c>
      <c r="H1801" s="5">
        <f>'90.1 Data-SI'!H1801*Convert!$B$6/Convert!$B$5/$D1801</f>
        <v>34.096279612842771</v>
      </c>
      <c r="I1801" s="5">
        <f>'90.1 Data-SI'!I1801*Convert!$B$6/Convert!$B$5/$D1801</f>
        <v>10.356244586782337</v>
      </c>
      <c r="J1801" s="5">
        <f>'90.1 Data-SI'!J1801*Convert!$B$6/Convert!$B$5/$D1801</f>
        <v>24.835337071254202</v>
      </c>
      <c r="K1801" s="5">
        <f>'90.1 Data-SI'!K1801*Convert!$B$7/Convert!$B$5/$D1801</f>
        <v>0</v>
      </c>
      <c r="L1801" s="5">
        <f>'90.1 Data-SI'!L1801*Convert!$B$6/Convert!$B$5/$D1801</f>
        <v>0</v>
      </c>
      <c r="M1801" s="5">
        <f>'90.1 Data-SI'!M1801*Convert!$B$6/Convert!$B$5/$D1801</f>
        <v>9.108109698073152</v>
      </c>
      <c r="N1801" s="5">
        <f>'90.1 Data-SI'!N1801*Convert!$B$6/Convert!$B$5/$D1801</f>
        <v>0</v>
      </c>
      <c r="O1801" s="5">
        <f>'90.1 Data-SI'!O1801*Convert!$B$6/Convert!$B$5/$D1801</f>
        <v>0</v>
      </c>
      <c r="P1801" s="5">
        <f>'90.1 Data-SI'!P1801*Convert!$B$6/Convert!$B$5/$D1801</f>
        <v>0</v>
      </c>
      <c r="Q1801" s="5">
        <f>'90.1 Data-SI'!Q1801*Convert!$B$6/Convert!$B$5/$D1801</f>
        <v>0</v>
      </c>
      <c r="R1801" s="5">
        <f>'90.1 Data-SI'!R1801*Convert!$B$6/Convert!$B$5/$D1801</f>
        <v>0</v>
      </c>
      <c r="S1801" s="5">
        <f>'90.1 Data-SI'!S1801*Convert!$B$6/Convert!$B$5/$D1801</f>
        <v>0</v>
      </c>
      <c r="T1801" s="5">
        <f>'90.1 Data-SI'!T1801*Convert!$B$6/Convert!$B$5/$D1801</f>
        <v>4.7287209559113306</v>
      </c>
      <c r="U1801" s="5">
        <f>'90.1 Data-SI'!U1801*Convert!$B$7/Convert!$B$5/$D1801</f>
        <v>0</v>
      </c>
      <c r="V1801" s="5">
        <f>'90.1 Data-SI'!V1801*Convert!$B$6/Convert!$B$5/$D1801</f>
        <v>0</v>
      </c>
      <c r="W1801" s="5">
        <f>'90.1 Data-SI'!W1801*Convert!$B$6/Convert!$B$5/$D1801</f>
        <v>11.431532807230049</v>
      </c>
      <c r="X1801" s="5">
        <f>'90.1 Data-SI'!X1801*Convert!$B$7/Convert!$B$5/$D1801</f>
        <v>31.021395035454638</v>
      </c>
      <c r="Y1801" s="5">
        <f t="shared" si="58"/>
        <v>42.452927842684687</v>
      </c>
      <c r="Z1801" s="5">
        <f>'90.1 Data-SI'!Z1801*Convert!$B$6/Convert!$B$5/$D1801</f>
        <v>90.631695643251689</v>
      </c>
      <c r="AA1801" s="5">
        <f>'90.1 Data-SI'!AA1801*Convert!$B$6/Convert!$B$5/$D1801</f>
        <v>176.08163011588564</v>
      </c>
      <c r="AB1801" s="5">
        <f t="shared" si="59"/>
        <v>266.71332575913732</v>
      </c>
    </row>
    <row r="1802" spans="1:28" x14ac:dyDescent="0.25">
      <c r="A1802" s="95">
        <v>2016</v>
      </c>
      <c r="B1802" s="95" t="s">
        <v>1</v>
      </c>
      <c r="C1802" s="52" t="s">
        <v>15</v>
      </c>
      <c r="D1802" s="5">
        <f>VLOOKUP(B1802,SWH!$A$4:$C$19,3,FALSE)</f>
        <v>4835.13</v>
      </c>
      <c r="E1802" s="5">
        <f>'90.1 Data-SI'!E1802*Convert!$B$6/Convert!$B$5/$D1802</f>
        <v>0</v>
      </c>
      <c r="F1802" s="5">
        <f>'90.1 Data-SI'!F1802*Convert!$B$7/Convert!$B$5/$D1802</f>
        <v>14.237470806828817</v>
      </c>
      <c r="G1802" s="5">
        <f>'90.1 Data-SI'!G1802*Convert!$B$6/Convert!$B$5/$D1802</f>
        <v>0.24744365140590271</v>
      </c>
      <c r="H1802" s="5">
        <f>'90.1 Data-SI'!H1802*Convert!$B$6/Convert!$B$5/$D1802</f>
        <v>34.51293105528358</v>
      </c>
      <c r="I1802" s="5">
        <f>'90.1 Data-SI'!I1802*Convert!$B$6/Convert!$B$5/$D1802</f>
        <v>10.388994481821355</v>
      </c>
      <c r="J1802" s="5">
        <f>'90.1 Data-SI'!J1802*Convert!$B$6/Convert!$B$5/$D1802</f>
        <v>24.835337071254202</v>
      </c>
      <c r="K1802" s="5">
        <f>'90.1 Data-SI'!K1802*Convert!$B$7/Convert!$B$5/$D1802</f>
        <v>0</v>
      </c>
      <c r="L1802" s="5">
        <f>'90.1 Data-SI'!L1802*Convert!$B$6/Convert!$B$5/$D1802</f>
        <v>0</v>
      </c>
      <c r="M1802" s="5">
        <f>'90.1 Data-SI'!M1802*Convert!$B$6/Convert!$B$5/$D1802</f>
        <v>5.622065315031171</v>
      </c>
      <c r="N1802" s="5">
        <f>'90.1 Data-SI'!N1802*Convert!$B$6/Convert!$B$5/$D1802</f>
        <v>0</v>
      </c>
      <c r="O1802" s="5">
        <f>'90.1 Data-SI'!O1802*Convert!$B$6/Convert!$B$5/$D1802</f>
        <v>0</v>
      </c>
      <c r="P1802" s="5">
        <f>'90.1 Data-SI'!P1802*Convert!$B$6/Convert!$B$5/$D1802</f>
        <v>0</v>
      </c>
      <c r="Q1802" s="5">
        <f>'90.1 Data-SI'!Q1802*Convert!$B$6/Convert!$B$5/$D1802</f>
        <v>0</v>
      </c>
      <c r="R1802" s="5">
        <f>'90.1 Data-SI'!R1802*Convert!$B$6/Convert!$B$5/$D1802</f>
        <v>0</v>
      </c>
      <c r="S1802" s="5">
        <f>'90.1 Data-SI'!S1802*Convert!$B$6/Convert!$B$5/$D1802</f>
        <v>0</v>
      </c>
      <c r="T1802" s="5">
        <f>'90.1 Data-SI'!T1802*Convert!$B$6/Convert!$B$5/$D1802</f>
        <v>4.7614708509503476</v>
      </c>
      <c r="U1802" s="5">
        <f>'90.1 Data-SI'!U1802*Convert!$B$7/Convert!$B$5/$D1802</f>
        <v>0</v>
      </c>
      <c r="V1802" s="5">
        <f>'90.1 Data-SI'!V1802*Convert!$B$6/Convert!$B$5/$D1802</f>
        <v>0</v>
      </c>
      <c r="W1802" s="5">
        <f>'90.1 Data-SI'!W1802*Convert!$B$6/Convert!$B$5/$D1802</f>
        <v>5.8695089664370732</v>
      </c>
      <c r="X1802" s="5">
        <f>'90.1 Data-SI'!X1802*Convert!$B$7/Convert!$B$5/$D1802</f>
        <v>14.237470806828817</v>
      </c>
      <c r="Y1802" s="5">
        <f t="shared" si="58"/>
        <v>20.106979773265891</v>
      </c>
      <c r="Z1802" s="5">
        <f>'90.1 Data-SI'!Z1802*Convert!$B$6/Convert!$B$5/$D1802</f>
        <v>41.59600557677755</v>
      </c>
      <c r="AA1802" s="5">
        <f>'90.1 Data-SI'!AA1802*Convert!$B$6/Convert!$B$5/$D1802</f>
        <v>121.96242856391082</v>
      </c>
      <c r="AB1802" s="5">
        <f t="shared" si="59"/>
        <v>163.55843414068838</v>
      </c>
    </row>
    <row r="1803" spans="1:28" x14ac:dyDescent="0.25">
      <c r="A1803" s="95">
        <v>2016</v>
      </c>
      <c r="B1803" s="95" t="s">
        <v>1</v>
      </c>
      <c r="C1803" s="52" t="s">
        <v>16</v>
      </c>
      <c r="D1803" s="5">
        <f>VLOOKUP(B1803,SWH!$A$4:$C$19,3,FALSE)</f>
        <v>4835.13</v>
      </c>
      <c r="E1803" s="5">
        <f>'90.1 Data-SI'!E1803*Convert!$B$6/Convert!$B$5/$D1803</f>
        <v>0</v>
      </c>
      <c r="F1803" s="5">
        <f>'90.1 Data-SI'!F1803*Convert!$B$7/Convert!$B$5/$D1803</f>
        <v>93.718079968894344</v>
      </c>
      <c r="G1803" s="5">
        <f>'90.1 Data-SI'!G1803*Convert!$B$6/Convert!$B$5/$D1803</f>
        <v>1.2754264679083658</v>
      </c>
      <c r="H1803" s="5">
        <f>'90.1 Data-SI'!H1803*Convert!$B$6/Convert!$B$5/$D1803</f>
        <v>42.967862291189682</v>
      </c>
      <c r="I1803" s="5">
        <f>'90.1 Data-SI'!I1803*Convert!$B$6/Convert!$B$5/$D1803</f>
        <v>10.361702902622174</v>
      </c>
      <c r="J1803" s="5">
        <f>'90.1 Data-SI'!J1803*Convert!$B$6/Convert!$B$5/$D1803</f>
        <v>24.835337071254202</v>
      </c>
      <c r="K1803" s="5">
        <f>'90.1 Data-SI'!K1803*Convert!$B$7/Convert!$B$5/$D1803</f>
        <v>0</v>
      </c>
      <c r="L1803" s="5">
        <f>'90.1 Data-SI'!L1803*Convert!$B$6/Convert!$B$5/$D1803</f>
        <v>0</v>
      </c>
      <c r="M1803" s="5">
        <f>'90.1 Data-SI'!M1803*Convert!$B$6/Convert!$B$5/$D1803</f>
        <v>7.6634754391298685</v>
      </c>
      <c r="N1803" s="5">
        <f>'90.1 Data-SI'!N1803*Convert!$B$6/Convert!$B$5/$D1803</f>
        <v>0</v>
      </c>
      <c r="O1803" s="5">
        <f>'90.1 Data-SI'!O1803*Convert!$B$6/Convert!$B$5/$D1803</f>
        <v>0</v>
      </c>
      <c r="P1803" s="5">
        <f>'90.1 Data-SI'!P1803*Convert!$B$6/Convert!$B$5/$D1803</f>
        <v>0</v>
      </c>
      <c r="Q1803" s="5">
        <f>'90.1 Data-SI'!Q1803*Convert!$B$6/Convert!$B$5/$D1803</f>
        <v>0</v>
      </c>
      <c r="R1803" s="5">
        <f>'90.1 Data-SI'!R1803*Convert!$B$6/Convert!$B$5/$D1803</f>
        <v>0</v>
      </c>
      <c r="S1803" s="5">
        <f>'90.1 Data-SI'!S1803*Convert!$B$6/Convert!$B$5/$D1803</f>
        <v>0</v>
      </c>
      <c r="T1803" s="5">
        <f>'90.1 Data-SI'!T1803*Convert!$B$6/Convert!$B$5/$D1803</f>
        <v>4.8724566063603483</v>
      </c>
      <c r="U1803" s="5">
        <f>'90.1 Data-SI'!U1803*Convert!$B$7/Convert!$B$5/$D1803</f>
        <v>0</v>
      </c>
      <c r="V1803" s="5">
        <f>'90.1 Data-SI'!V1803*Convert!$B$6/Convert!$B$5/$D1803</f>
        <v>0</v>
      </c>
      <c r="W1803" s="5">
        <f>'90.1 Data-SI'!W1803*Convert!$B$6/Convert!$B$5/$D1803</f>
        <v>8.9389019070382325</v>
      </c>
      <c r="X1803" s="5">
        <f>'90.1 Data-SI'!X1803*Convert!$B$7/Convert!$B$5/$D1803</f>
        <v>93.718079968894344</v>
      </c>
      <c r="Y1803" s="5">
        <f t="shared" si="58"/>
        <v>102.65698187593257</v>
      </c>
      <c r="Z1803" s="5">
        <f>'90.1 Data-SI'!Z1803*Convert!$B$6/Convert!$B$5/$D1803</f>
        <v>273.8054974736977</v>
      </c>
      <c r="AA1803" s="5">
        <f>'90.1 Data-SI'!AA1803*Convert!$B$6/Convert!$B$5/$D1803</f>
        <v>365.78539712938885</v>
      </c>
      <c r="AB1803" s="5">
        <f t="shared" si="59"/>
        <v>639.59089460308655</v>
      </c>
    </row>
    <row r="1804" spans="1:28" x14ac:dyDescent="0.25">
      <c r="A1804" s="95">
        <v>2016</v>
      </c>
      <c r="B1804" s="95" t="s">
        <v>1</v>
      </c>
      <c r="C1804" s="52" t="s">
        <v>9</v>
      </c>
      <c r="D1804" s="5">
        <f>VLOOKUP(B1804,SWH!$A$4:$C$19,3,FALSE)</f>
        <v>4835.13</v>
      </c>
      <c r="E1804" s="5">
        <f>'90.1 Data-SI'!E1804*Convert!$B$6/Convert!$B$5/$D1804</f>
        <v>0</v>
      </c>
      <c r="F1804" s="5">
        <f>'90.1 Data-SI'!F1804*Convert!$B$7/Convert!$B$5/$D1804</f>
        <v>56.249281588889843</v>
      </c>
      <c r="G1804" s="5">
        <f>'90.1 Data-SI'!G1804*Convert!$B$6/Convert!$B$5/$D1804</f>
        <v>1.0370800095688568</v>
      </c>
      <c r="H1804" s="5">
        <f>'90.1 Data-SI'!H1804*Convert!$B$6/Convert!$B$5/$D1804</f>
        <v>43.147986713904281</v>
      </c>
      <c r="I1804" s="5">
        <f>'90.1 Data-SI'!I1804*Convert!$B$6/Convert!$B$5/$D1804</f>
        <v>10.363522341235454</v>
      </c>
      <c r="J1804" s="5">
        <f>'90.1 Data-SI'!J1804*Convert!$B$6/Convert!$B$5/$D1804</f>
        <v>24.835337071254202</v>
      </c>
      <c r="K1804" s="5">
        <f>'90.1 Data-SI'!K1804*Convert!$B$7/Convert!$B$5/$D1804</f>
        <v>0</v>
      </c>
      <c r="L1804" s="5">
        <f>'90.1 Data-SI'!L1804*Convert!$B$6/Convert!$B$5/$D1804</f>
        <v>0</v>
      </c>
      <c r="M1804" s="5">
        <f>'90.1 Data-SI'!M1804*Convert!$B$6/Convert!$B$5/$D1804</f>
        <v>7.8345026687780654</v>
      </c>
      <c r="N1804" s="5">
        <f>'90.1 Data-SI'!N1804*Convert!$B$6/Convert!$B$5/$D1804</f>
        <v>0</v>
      </c>
      <c r="O1804" s="5">
        <f>'90.1 Data-SI'!O1804*Convert!$B$6/Convert!$B$5/$D1804</f>
        <v>0</v>
      </c>
      <c r="P1804" s="5">
        <f>'90.1 Data-SI'!P1804*Convert!$B$6/Convert!$B$5/$D1804</f>
        <v>0</v>
      </c>
      <c r="Q1804" s="5">
        <f>'90.1 Data-SI'!Q1804*Convert!$B$6/Convert!$B$5/$D1804</f>
        <v>0</v>
      </c>
      <c r="R1804" s="5">
        <f>'90.1 Data-SI'!R1804*Convert!$B$6/Convert!$B$5/$D1804</f>
        <v>0</v>
      </c>
      <c r="S1804" s="5">
        <f>'90.1 Data-SI'!S1804*Convert!$B$6/Convert!$B$5/$D1804</f>
        <v>0</v>
      </c>
      <c r="T1804" s="5">
        <f>'90.1 Data-SI'!T1804*Convert!$B$6/Convert!$B$5/$D1804</f>
        <v>4.8469844657744465</v>
      </c>
      <c r="U1804" s="5">
        <f>'90.1 Data-SI'!U1804*Convert!$B$7/Convert!$B$5/$D1804</f>
        <v>0</v>
      </c>
      <c r="V1804" s="5">
        <f>'90.1 Data-SI'!V1804*Convert!$B$6/Convert!$B$5/$D1804</f>
        <v>0</v>
      </c>
      <c r="W1804" s="5">
        <f>'90.1 Data-SI'!W1804*Convert!$B$6/Convert!$B$5/$D1804</f>
        <v>8.8715826783469236</v>
      </c>
      <c r="X1804" s="5">
        <f>'90.1 Data-SI'!X1804*Convert!$B$7/Convert!$B$5/$D1804</f>
        <v>56.249281588889843</v>
      </c>
      <c r="Y1804" s="5">
        <f t="shared" si="58"/>
        <v>65.120864267236769</v>
      </c>
      <c r="Z1804" s="5">
        <f>'90.1 Data-SI'!Z1804*Convert!$B$6/Convert!$B$5/$D1804</f>
        <v>164.33715386717168</v>
      </c>
      <c r="AA1804" s="5">
        <f>'90.1 Data-SI'!AA1804*Convert!$B$6/Convert!$B$5/$D1804</f>
        <v>256.40438657630023</v>
      </c>
      <c r="AB1804" s="5">
        <f t="shared" si="59"/>
        <v>420.74154044347188</v>
      </c>
    </row>
    <row r="1805" spans="1:28" x14ac:dyDescent="0.25">
      <c r="A1805" s="95">
        <v>2016</v>
      </c>
      <c r="B1805" s="95" t="s">
        <v>1</v>
      </c>
      <c r="C1805" s="52" t="s">
        <v>12</v>
      </c>
      <c r="D1805" s="5">
        <f>VLOOKUP(B1805,SWH!$A$4:$C$19,3,FALSE)</f>
        <v>4835.13</v>
      </c>
      <c r="E1805" s="5">
        <f>'90.1 Data-SI'!E1805*Convert!$B$6/Convert!$B$5/$D1805</f>
        <v>0</v>
      </c>
      <c r="F1805" s="5">
        <f>'90.1 Data-SI'!F1805*Convert!$B$7/Convert!$B$5/$D1805</f>
        <v>85.975342039522317</v>
      </c>
      <c r="G1805" s="5">
        <f>'90.1 Data-SI'!G1805*Convert!$B$6/Convert!$B$5/$D1805</f>
        <v>0.78053916509656063</v>
      </c>
      <c r="H1805" s="5">
        <f>'90.1 Data-SI'!H1805*Convert!$B$6/Convert!$B$5/$D1805</f>
        <v>43.067931414920018</v>
      </c>
      <c r="I1805" s="5">
        <f>'90.1 Data-SI'!I1805*Convert!$B$6/Convert!$B$5/$D1805</f>
        <v>10.392633359047911</v>
      </c>
      <c r="J1805" s="5">
        <f>'90.1 Data-SI'!J1805*Convert!$B$6/Convert!$B$5/$D1805</f>
        <v>24.835337071254202</v>
      </c>
      <c r="K1805" s="5">
        <f>'90.1 Data-SI'!K1805*Convert!$B$7/Convert!$B$5/$D1805</f>
        <v>0</v>
      </c>
      <c r="L1805" s="5">
        <f>'90.1 Data-SI'!L1805*Convert!$B$6/Convert!$B$5/$D1805</f>
        <v>0</v>
      </c>
      <c r="M1805" s="5">
        <f>'90.1 Data-SI'!M1805*Convert!$B$6/Convert!$B$5/$D1805</f>
        <v>6.7519366938772407</v>
      </c>
      <c r="N1805" s="5">
        <f>'90.1 Data-SI'!N1805*Convert!$B$6/Convert!$B$5/$D1805</f>
        <v>0</v>
      </c>
      <c r="O1805" s="5">
        <f>'90.1 Data-SI'!O1805*Convert!$B$6/Convert!$B$5/$D1805</f>
        <v>0</v>
      </c>
      <c r="P1805" s="5">
        <f>'90.1 Data-SI'!P1805*Convert!$B$6/Convert!$B$5/$D1805</f>
        <v>0</v>
      </c>
      <c r="Q1805" s="5">
        <f>'90.1 Data-SI'!Q1805*Convert!$B$6/Convert!$B$5/$D1805</f>
        <v>0</v>
      </c>
      <c r="R1805" s="5">
        <f>'90.1 Data-SI'!R1805*Convert!$B$6/Convert!$B$5/$D1805</f>
        <v>0</v>
      </c>
      <c r="S1805" s="5">
        <f>'90.1 Data-SI'!S1805*Convert!$B$6/Convert!$B$5/$D1805</f>
        <v>0</v>
      </c>
      <c r="T1805" s="5">
        <f>'90.1 Data-SI'!T1805*Convert!$B$6/Convert!$B$5/$D1805</f>
        <v>4.9961784320632994</v>
      </c>
      <c r="U1805" s="5">
        <f>'90.1 Data-SI'!U1805*Convert!$B$7/Convert!$B$5/$D1805</f>
        <v>0</v>
      </c>
      <c r="V1805" s="5">
        <f>'90.1 Data-SI'!V1805*Convert!$B$6/Convert!$B$5/$D1805</f>
        <v>0</v>
      </c>
      <c r="W1805" s="5">
        <f>'90.1 Data-SI'!W1805*Convert!$B$6/Convert!$B$5/$D1805</f>
        <v>7.5324758589738021</v>
      </c>
      <c r="X1805" s="5">
        <f>'90.1 Data-SI'!X1805*Convert!$B$7/Convert!$B$5/$D1805</f>
        <v>85.975342039522317</v>
      </c>
      <c r="Y1805" s="5">
        <f t="shared" si="58"/>
        <v>93.507817898496114</v>
      </c>
      <c r="Z1805" s="5">
        <f>'90.1 Data-SI'!Z1805*Convert!$B$6/Convert!$B$5/$D1805</f>
        <v>251.1844171948037</v>
      </c>
      <c r="AA1805" s="5">
        <f>'90.1 Data-SI'!AA1805*Convert!$B$6/Convert!$B$5/$D1805</f>
        <v>342.00715389244959</v>
      </c>
      <c r="AB1805" s="5">
        <f t="shared" si="59"/>
        <v>593.19157108725335</v>
      </c>
    </row>
    <row r="1806" spans="1:28" x14ac:dyDescent="0.25">
      <c r="A1806" s="95">
        <v>2016</v>
      </c>
      <c r="B1806" s="95" t="s">
        <v>1</v>
      </c>
      <c r="C1806" s="52" t="s">
        <v>8</v>
      </c>
      <c r="D1806" s="5">
        <f>VLOOKUP(B1806,SWH!$A$4:$C$19,3,FALSE)</f>
        <v>4835.13</v>
      </c>
      <c r="E1806" s="5">
        <f>'90.1 Data-SI'!E1806*Convert!$B$6/Convert!$B$5/$D1806</f>
        <v>0</v>
      </c>
      <c r="F1806" s="5">
        <f>'90.1 Data-SI'!F1806*Convert!$B$7/Convert!$B$5/$D1806</f>
        <v>88.995090790388957</v>
      </c>
      <c r="G1806" s="5">
        <f>'90.1 Data-SI'!G1806*Convert!$B$6/Convert!$B$5/$D1806</f>
        <v>0.21469375636688612</v>
      </c>
      <c r="H1806" s="5">
        <f>'90.1 Data-SI'!H1806*Convert!$B$6/Convert!$B$5/$D1806</f>
        <v>43.642874016716078</v>
      </c>
      <c r="I1806" s="5">
        <f>'90.1 Data-SI'!I1806*Convert!$B$6/Convert!$B$5/$D1806</f>
        <v>10.667368589652995</v>
      </c>
      <c r="J1806" s="5">
        <f>'90.1 Data-SI'!J1806*Convert!$B$6/Convert!$B$5/$D1806</f>
        <v>24.835337071254202</v>
      </c>
      <c r="K1806" s="5">
        <f>'90.1 Data-SI'!K1806*Convert!$B$7/Convert!$B$5/$D1806</f>
        <v>0</v>
      </c>
      <c r="L1806" s="5">
        <f>'90.1 Data-SI'!L1806*Convert!$B$6/Convert!$B$5/$D1806</f>
        <v>0</v>
      </c>
      <c r="M1806" s="5">
        <f>'90.1 Data-SI'!M1806*Convert!$B$6/Convert!$B$5/$D1806</f>
        <v>5.8786061595034678</v>
      </c>
      <c r="N1806" s="5">
        <f>'90.1 Data-SI'!N1806*Convert!$B$6/Convert!$B$5/$D1806</f>
        <v>0</v>
      </c>
      <c r="O1806" s="5">
        <f>'90.1 Data-SI'!O1806*Convert!$B$6/Convert!$B$5/$D1806</f>
        <v>0</v>
      </c>
      <c r="P1806" s="5">
        <f>'90.1 Data-SI'!P1806*Convert!$B$6/Convert!$B$5/$D1806</f>
        <v>0</v>
      </c>
      <c r="Q1806" s="5">
        <f>'90.1 Data-SI'!Q1806*Convert!$B$6/Convert!$B$5/$D1806</f>
        <v>0</v>
      </c>
      <c r="R1806" s="5">
        <f>'90.1 Data-SI'!R1806*Convert!$B$6/Convert!$B$5/$D1806</f>
        <v>0</v>
      </c>
      <c r="S1806" s="5">
        <f>'90.1 Data-SI'!S1806*Convert!$B$6/Convert!$B$5/$D1806</f>
        <v>0</v>
      </c>
      <c r="T1806" s="5">
        <f>'90.1 Data-SI'!T1806*Convert!$B$6/Convert!$B$5/$D1806</f>
        <v>5.1617473458716612</v>
      </c>
      <c r="U1806" s="5">
        <f>'90.1 Data-SI'!U1806*Convert!$B$7/Convert!$B$5/$D1806</f>
        <v>0</v>
      </c>
      <c r="V1806" s="5">
        <f>'90.1 Data-SI'!V1806*Convert!$B$6/Convert!$B$5/$D1806</f>
        <v>0</v>
      </c>
      <c r="W1806" s="5">
        <f>'90.1 Data-SI'!W1806*Convert!$B$6/Convert!$B$5/$D1806</f>
        <v>6.0932999158703538</v>
      </c>
      <c r="X1806" s="5">
        <f>'90.1 Data-SI'!X1806*Convert!$B$7/Convert!$B$5/$D1806</f>
        <v>88.995090790388957</v>
      </c>
      <c r="Y1806" s="5">
        <f t="shared" si="58"/>
        <v>95.088390706259304</v>
      </c>
      <c r="Z1806" s="5">
        <f>'90.1 Data-SI'!Z1806*Convert!$B$6/Convert!$B$5/$D1806</f>
        <v>260.00687503059203</v>
      </c>
      <c r="AA1806" s="5">
        <f>'90.1 Data-SI'!AA1806*Convert!$B$6/Convert!$B$5/$D1806</f>
        <v>350.4056825313441</v>
      </c>
      <c r="AB1806" s="5">
        <f t="shared" si="59"/>
        <v>610.41255756193618</v>
      </c>
    </row>
    <row r="1807" spans="1:28" x14ac:dyDescent="0.25">
      <c r="A1807" s="95">
        <v>2019</v>
      </c>
      <c r="B1807" s="95" t="s">
        <v>1</v>
      </c>
      <c r="C1807" s="52" t="s">
        <v>10</v>
      </c>
      <c r="D1807" s="5">
        <f>VLOOKUP(B1807,SWH!$A$4:$C$19,3,FALSE)</f>
        <v>4835.13</v>
      </c>
      <c r="E1807" s="5">
        <f>'90.1 Data-SI'!E1807*Convert!$B$6/Convert!$B$5/$D1807</f>
        <v>0</v>
      </c>
      <c r="F1807" s="5">
        <f>'90.1 Data-SI'!F1807*Convert!$B$7/Convert!$B$5/$D1807</f>
        <v>0</v>
      </c>
      <c r="G1807" s="5">
        <f>'90.1 Data-SI'!G1807*Convert!$B$6/Convert!$B$5/$D1807</f>
        <v>30.151736699254556</v>
      </c>
      <c r="H1807" s="5">
        <f>'90.1 Data-SI'!H1807*Convert!$B$6/Convert!$B$5/$D1807</f>
        <v>28.481492052264706</v>
      </c>
      <c r="I1807" s="5">
        <f>'90.1 Data-SI'!I1807*Convert!$B$6/Convert!$B$5/$D1807</f>
        <v>10.334411323422993</v>
      </c>
      <c r="J1807" s="5">
        <f>'90.1 Data-SI'!J1807*Convert!$B$6/Convert!$B$5/$D1807</f>
        <v>24.835337071254202</v>
      </c>
      <c r="K1807" s="5">
        <f>'90.1 Data-SI'!K1807*Convert!$B$7/Convert!$B$5/$D1807</f>
        <v>0</v>
      </c>
      <c r="L1807" s="5">
        <f>'90.1 Data-SI'!L1807*Convert!$B$6/Convert!$B$5/$D1807</f>
        <v>0</v>
      </c>
      <c r="M1807" s="5">
        <f>'90.1 Data-SI'!M1807*Convert!$B$6/Convert!$B$5/$D1807</f>
        <v>14.560967222069404</v>
      </c>
      <c r="N1807" s="5">
        <f>'90.1 Data-SI'!N1807*Convert!$B$6/Convert!$B$5/$D1807</f>
        <v>0</v>
      </c>
      <c r="O1807" s="5">
        <f>'90.1 Data-SI'!O1807*Convert!$B$6/Convert!$B$5/$D1807</f>
        <v>0</v>
      </c>
      <c r="P1807" s="5">
        <f>'90.1 Data-SI'!P1807*Convert!$B$6/Convert!$B$5/$D1807</f>
        <v>0</v>
      </c>
      <c r="Q1807" s="5">
        <f>'90.1 Data-SI'!Q1807*Convert!$B$6/Convert!$B$5/$D1807</f>
        <v>0</v>
      </c>
      <c r="R1807" s="5">
        <f>'90.1 Data-SI'!R1807*Convert!$B$6/Convert!$B$5/$D1807</f>
        <v>0</v>
      </c>
      <c r="S1807" s="5">
        <f>'90.1 Data-SI'!S1807*Convert!$B$6/Convert!$B$5/$D1807</f>
        <v>0</v>
      </c>
      <c r="T1807" s="5">
        <f>'90.1 Data-SI'!T1807*Convert!$B$6/Convert!$B$5/$D1807</f>
        <v>4.0118621422795258</v>
      </c>
      <c r="U1807" s="5">
        <f>'90.1 Data-SI'!U1807*Convert!$B$7/Convert!$B$5/$D1807</f>
        <v>0</v>
      </c>
      <c r="V1807" s="5">
        <f>'90.1 Data-SI'!V1807*Convert!$B$6/Convert!$B$5/$D1807</f>
        <v>0</v>
      </c>
      <c r="W1807" s="5">
        <f>'90.1 Data-SI'!W1807*Convert!$B$6/Convert!$B$5/$D1807</f>
        <v>44.712703921323957</v>
      </c>
      <c r="X1807" s="5">
        <f>'90.1 Data-SI'!X1807*Convert!$B$7/Convert!$B$5/$D1807</f>
        <v>0</v>
      </c>
      <c r="Y1807" s="5">
        <f t="shared" si="58"/>
        <v>44.712703921323957</v>
      </c>
      <c r="Z1807" s="5">
        <f>'90.1 Data-SI'!Z1807*Convert!$B$6/Convert!$B$5/$D1807</f>
        <v>0</v>
      </c>
      <c r="AA1807" s="5">
        <f>'90.1 Data-SI'!AA1807*Convert!$B$6/Convert!$B$5/$D1807</f>
        <v>112.37762594915866</v>
      </c>
      <c r="AB1807" s="5">
        <f t="shared" si="59"/>
        <v>112.37762594915866</v>
      </c>
    </row>
    <row r="1808" spans="1:28" x14ac:dyDescent="0.25">
      <c r="A1808" s="95">
        <v>2019</v>
      </c>
      <c r="B1808" s="95" t="s">
        <v>1</v>
      </c>
      <c r="C1808" s="52" t="s">
        <v>6</v>
      </c>
      <c r="D1808" s="5">
        <f>VLOOKUP(B1808,SWH!$A$4:$C$19,3,FALSE)</f>
        <v>4835.13</v>
      </c>
      <c r="E1808" s="5">
        <f>'90.1 Data-SI'!E1808*Convert!$B$6/Convert!$B$5/$D1808</f>
        <v>0</v>
      </c>
      <c r="F1808" s="5">
        <f>'90.1 Data-SI'!F1808*Convert!$B$7/Convert!$B$5/$D1808</f>
        <v>1.2455140238674498E-3</v>
      </c>
      <c r="G1808" s="5">
        <f>'90.1 Data-SI'!G1808*Convert!$B$6/Convert!$B$5/$D1808</f>
        <v>31.547246115639307</v>
      </c>
      <c r="H1808" s="5">
        <f>'90.1 Data-SI'!H1808*Convert!$B$6/Convert!$B$5/$D1808</f>
        <v>29.167420409470779</v>
      </c>
      <c r="I1808" s="5">
        <f>'90.1 Data-SI'!I1808*Convert!$B$6/Convert!$B$5/$D1808</f>
        <v>10.328953007583157</v>
      </c>
      <c r="J1808" s="5">
        <f>'90.1 Data-SI'!J1808*Convert!$B$6/Convert!$B$5/$D1808</f>
        <v>24.835337071254202</v>
      </c>
      <c r="K1808" s="5">
        <f>'90.1 Data-SI'!K1808*Convert!$B$7/Convert!$B$5/$D1808</f>
        <v>0</v>
      </c>
      <c r="L1808" s="5">
        <f>'90.1 Data-SI'!L1808*Convert!$B$6/Convert!$B$5/$D1808</f>
        <v>0</v>
      </c>
      <c r="M1808" s="5">
        <f>'90.1 Data-SI'!M1808*Convert!$B$6/Convert!$B$5/$D1808</f>
        <v>17.877803814076469</v>
      </c>
      <c r="N1808" s="5">
        <f>'90.1 Data-SI'!N1808*Convert!$B$6/Convert!$B$5/$D1808</f>
        <v>0</v>
      </c>
      <c r="O1808" s="5">
        <f>'90.1 Data-SI'!O1808*Convert!$B$6/Convert!$B$5/$D1808</f>
        <v>0</v>
      </c>
      <c r="P1808" s="5">
        <f>'90.1 Data-SI'!P1808*Convert!$B$6/Convert!$B$5/$D1808</f>
        <v>0</v>
      </c>
      <c r="Q1808" s="5">
        <f>'90.1 Data-SI'!Q1808*Convert!$B$6/Convert!$B$5/$D1808</f>
        <v>0</v>
      </c>
      <c r="R1808" s="5">
        <f>'90.1 Data-SI'!R1808*Convert!$B$6/Convert!$B$5/$D1808</f>
        <v>0</v>
      </c>
      <c r="S1808" s="5">
        <f>'90.1 Data-SI'!S1808*Convert!$B$6/Convert!$B$5/$D1808</f>
        <v>0</v>
      </c>
      <c r="T1808" s="5">
        <f>'90.1 Data-SI'!T1808*Convert!$B$6/Convert!$B$5/$D1808</f>
        <v>4.006403826439688</v>
      </c>
      <c r="U1808" s="5">
        <f>'90.1 Data-SI'!U1808*Convert!$B$7/Convert!$B$5/$D1808</f>
        <v>0</v>
      </c>
      <c r="V1808" s="5">
        <f>'90.1 Data-SI'!V1808*Convert!$B$6/Convert!$B$5/$D1808</f>
        <v>0</v>
      </c>
      <c r="W1808" s="5">
        <f>'90.1 Data-SI'!W1808*Convert!$B$6/Convert!$B$5/$D1808</f>
        <v>49.425049929715776</v>
      </c>
      <c r="X1808" s="5">
        <f>'90.1 Data-SI'!X1808*Convert!$B$7/Convert!$B$5/$D1808</f>
        <v>1.2455140238674498E-3</v>
      </c>
      <c r="Y1808" s="5">
        <f t="shared" si="58"/>
        <v>49.42629544373964</v>
      </c>
      <c r="Z1808" s="5">
        <f>'90.1 Data-SI'!Z1808*Convert!$B$6/Convert!$B$5/$D1808</f>
        <v>3.6388772265573918E-3</v>
      </c>
      <c r="AA1808" s="5">
        <f>'90.1 Data-SI'!AA1808*Convert!$B$6/Convert!$B$5/$D1808</f>
        <v>117.76680312169016</v>
      </c>
      <c r="AB1808" s="5">
        <f t="shared" si="59"/>
        <v>117.77044199891672</v>
      </c>
    </row>
    <row r="1809" spans="1:28" x14ac:dyDescent="0.25">
      <c r="A1809" s="95">
        <v>2019</v>
      </c>
      <c r="B1809" s="95" t="s">
        <v>1</v>
      </c>
      <c r="C1809" s="52" t="s">
        <v>11</v>
      </c>
      <c r="D1809" s="5">
        <f>VLOOKUP(B1809,SWH!$A$4:$C$19,3,FALSE)</f>
        <v>4835.13</v>
      </c>
      <c r="E1809" s="5">
        <f>'90.1 Data-SI'!E1809*Convert!$B$6/Convert!$B$5/$D1809</f>
        <v>0</v>
      </c>
      <c r="F1809" s="5">
        <f>'90.1 Data-SI'!F1809*Convert!$B$7/Convert!$B$5/$D1809</f>
        <v>0</v>
      </c>
      <c r="G1809" s="5">
        <f>'90.1 Data-SI'!G1809*Convert!$B$6/Convert!$B$5/$D1809</f>
        <v>17.084528578686957</v>
      </c>
      <c r="H1809" s="5">
        <f>'90.1 Data-SI'!H1809*Convert!$B$6/Convert!$B$5/$D1809</f>
        <v>29.744182449880125</v>
      </c>
      <c r="I1809" s="5">
        <f>'90.1 Data-SI'!I1809*Convert!$B$6/Convert!$B$5/$D1809</f>
        <v>10.332591884809714</v>
      </c>
      <c r="J1809" s="5">
        <f>'90.1 Data-SI'!J1809*Convert!$B$6/Convert!$B$5/$D1809</f>
        <v>24.835337071254202</v>
      </c>
      <c r="K1809" s="5">
        <f>'90.1 Data-SI'!K1809*Convert!$B$7/Convert!$B$5/$D1809</f>
        <v>0</v>
      </c>
      <c r="L1809" s="5">
        <f>'90.1 Data-SI'!L1809*Convert!$B$6/Convert!$B$5/$D1809</f>
        <v>0</v>
      </c>
      <c r="M1809" s="5">
        <f>'90.1 Data-SI'!M1809*Convert!$B$6/Convert!$B$5/$D1809</f>
        <v>10.989409224203325</v>
      </c>
      <c r="N1809" s="5">
        <f>'90.1 Data-SI'!N1809*Convert!$B$6/Convert!$B$5/$D1809</f>
        <v>0</v>
      </c>
      <c r="O1809" s="5">
        <f>'90.1 Data-SI'!O1809*Convert!$B$6/Convert!$B$5/$D1809</f>
        <v>0</v>
      </c>
      <c r="P1809" s="5">
        <f>'90.1 Data-SI'!P1809*Convert!$B$6/Convert!$B$5/$D1809</f>
        <v>0</v>
      </c>
      <c r="Q1809" s="5">
        <f>'90.1 Data-SI'!Q1809*Convert!$B$6/Convert!$B$5/$D1809</f>
        <v>0</v>
      </c>
      <c r="R1809" s="5">
        <f>'90.1 Data-SI'!R1809*Convert!$B$6/Convert!$B$5/$D1809</f>
        <v>0</v>
      </c>
      <c r="S1809" s="5">
        <f>'90.1 Data-SI'!S1809*Convert!$B$6/Convert!$B$5/$D1809</f>
        <v>0</v>
      </c>
      <c r="T1809" s="5">
        <f>'90.1 Data-SI'!T1809*Convert!$B$6/Convert!$B$5/$D1809</f>
        <v>4.1192090204629679</v>
      </c>
      <c r="U1809" s="5">
        <f>'90.1 Data-SI'!U1809*Convert!$B$7/Convert!$B$5/$D1809</f>
        <v>0</v>
      </c>
      <c r="V1809" s="5">
        <f>'90.1 Data-SI'!V1809*Convert!$B$6/Convert!$B$5/$D1809</f>
        <v>0</v>
      </c>
      <c r="W1809" s="5">
        <f>'90.1 Data-SI'!W1809*Convert!$B$6/Convert!$B$5/$D1809</f>
        <v>28.073937802890278</v>
      </c>
      <c r="X1809" s="5">
        <f>'90.1 Data-SI'!X1809*Convert!$B$7/Convert!$B$5/$D1809</f>
        <v>0</v>
      </c>
      <c r="Y1809" s="5">
        <f t="shared" si="58"/>
        <v>28.073937802890278</v>
      </c>
      <c r="Z1809" s="5">
        <f>'90.1 Data-SI'!Z1809*Convert!$B$6/Convert!$B$5/$D1809</f>
        <v>0</v>
      </c>
      <c r="AA1809" s="5">
        <f>'90.1 Data-SI'!AA1809*Convert!$B$6/Convert!$B$5/$D1809</f>
        <v>97.105258229297291</v>
      </c>
      <c r="AB1809" s="5">
        <f t="shared" si="59"/>
        <v>97.105258229297291</v>
      </c>
    </row>
    <row r="1810" spans="1:28" x14ac:dyDescent="0.25">
      <c r="A1810" s="95">
        <v>2019</v>
      </c>
      <c r="B1810" s="95" t="s">
        <v>1</v>
      </c>
      <c r="C1810" s="52" t="s">
        <v>13</v>
      </c>
      <c r="D1810" s="5">
        <f>VLOOKUP(B1810,SWH!$A$4:$C$19,3,FALSE)</f>
        <v>4835.13</v>
      </c>
      <c r="E1810" s="5">
        <f>'90.1 Data-SI'!E1810*Convert!$B$6/Convert!$B$5/$D1810</f>
        <v>0</v>
      </c>
      <c r="F1810" s="5">
        <f>'90.1 Data-SI'!F1810*Convert!$B$7/Convert!$B$5/$D1810</f>
        <v>0.12268313135094382</v>
      </c>
      <c r="G1810" s="5">
        <f>'90.1 Data-SI'!G1810*Convert!$B$6/Convert!$B$5/$D1810</f>
        <v>21.94788799198091</v>
      </c>
      <c r="H1810" s="5">
        <f>'90.1 Data-SI'!H1810*Convert!$B$6/Convert!$B$5/$D1810</f>
        <v>29.425780692556355</v>
      </c>
      <c r="I1810" s="5">
        <f>'90.1 Data-SI'!I1810*Convert!$B$6/Convert!$B$5/$D1810</f>
        <v>10.316216937290207</v>
      </c>
      <c r="J1810" s="5">
        <f>'90.1 Data-SI'!J1810*Convert!$B$6/Convert!$B$5/$D1810</f>
        <v>24.835337071254202</v>
      </c>
      <c r="K1810" s="5">
        <f>'90.1 Data-SI'!K1810*Convert!$B$7/Convert!$B$5/$D1810</f>
        <v>0</v>
      </c>
      <c r="L1810" s="5">
        <f>'90.1 Data-SI'!L1810*Convert!$B$6/Convert!$B$5/$D1810</f>
        <v>0</v>
      </c>
      <c r="M1810" s="5">
        <f>'90.1 Data-SI'!M1810*Convert!$B$6/Convert!$B$5/$D1810</f>
        <v>15.385172913884654</v>
      </c>
      <c r="N1810" s="5">
        <f>'90.1 Data-SI'!N1810*Convert!$B$6/Convert!$B$5/$D1810</f>
        <v>0</v>
      </c>
      <c r="O1810" s="5">
        <f>'90.1 Data-SI'!O1810*Convert!$B$6/Convert!$B$5/$D1810</f>
        <v>0</v>
      </c>
      <c r="P1810" s="5">
        <f>'90.1 Data-SI'!P1810*Convert!$B$6/Convert!$B$5/$D1810</f>
        <v>0</v>
      </c>
      <c r="Q1810" s="5">
        <f>'90.1 Data-SI'!Q1810*Convert!$B$6/Convert!$B$5/$D1810</f>
        <v>0</v>
      </c>
      <c r="R1810" s="5">
        <f>'90.1 Data-SI'!R1810*Convert!$B$6/Convert!$B$5/$D1810</f>
        <v>0</v>
      </c>
      <c r="S1810" s="5">
        <f>'90.1 Data-SI'!S1810*Convert!$B$6/Convert!$B$5/$D1810</f>
        <v>0</v>
      </c>
      <c r="T1810" s="5">
        <f>'90.1 Data-SI'!T1810*Convert!$B$6/Convert!$B$5/$D1810</f>
        <v>4.1228478976895255</v>
      </c>
      <c r="U1810" s="5">
        <f>'90.1 Data-SI'!U1810*Convert!$B$7/Convert!$B$5/$D1810</f>
        <v>0</v>
      </c>
      <c r="V1810" s="5">
        <f>'90.1 Data-SI'!V1810*Convert!$B$6/Convert!$B$5/$D1810</f>
        <v>0</v>
      </c>
      <c r="W1810" s="5">
        <f>'90.1 Data-SI'!W1810*Convert!$B$6/Convert!$B$5/$D1810</f>
        <v>37.333060905865565</v>
      </c>
      <c r="X1810" s="5">
        <f>'90.1 Data-SI'!X1810*Convert!$B$7/Convert!$B$5/$D1810</f>
        <v>0.12268313135094382</v>
      </c>
      <c r="Y1810" s="5">
        <f t="shared" si="58"/>
        <v>37.455744037216512</v>
      </c>
      <c r="Z1810" s="5">
        <f>'90.1 Data-SI'!Z1810*Convert!$B$6/Convert!$B$5/$D1810</f>
        <v>0.35842940681590313</v>
      </c>
      <c r="AA1810" s="5">
        <f>'90.1 Data-SI'!AA1810*Convert!$B$6/Convert!$B$5/$D1810</f>
        <v>106.39167291147176</v>
      </c>
      <c r="AB1810" s="5">
        <f t="shared" si="59"/>
        <v>106.75010231828766</v>
      </c>
    </row>
    <row r="1811" spans="1:28" x14ac:dyDescent="0.25">
      <c r="A1811" s="95">
        <v>2019</v>
      </c>
      <c r="B1811" s="95" t="s">
        <v>1</v>
      </c>
      <c r="C1811" s="52" t="s">
        <v>19</v>
      </c>
      <c r="D1811" s="5">
        <f>VLOOKUP(B1811,SWH!$A$4:$C$19,3,FALSE)</f>
        <v>4835.13</v>
      </c>
      <c r="E1811" s="5">
        <f>'90.1 Data-SI'!E1811*Convert!$B$6/Convert!$B$5/$D1811</f>
        <v>0</v>
      </c>
      <c r="F1811" s="5">
        <f>'90.1 Data-SI'!F1811*Convert!$B$7/Convert!$B$5/$D1811</f>
        <v>0.10835972007646813</v>
      </c>
      <c r="G1811" s="5">
        <f>'90.1 Data-SI'!G1811*Convert!$B$6/Convert!$B$5/$D1811</f>
        <v>12.412210219787264</v>
      </c>
      <c r="H1811" s="5">
        <f>'90.1 Data-SI'!H1811*Convert!$B$6/Convert!$B$5/$D1811</f>
        <v>29.875182030036189</v>
      </c>
      <c r="I1811" s="5">
        <f>'90.1 Data-SI'!I1811*Convert!$B$6/Convert!$B$5/$D1811</f>
        <v>10.314397498676929</v>
      </c>
      <c r="J1811" s="5">
        <f>'90.1 Data-SI'!J1811*Convert!$B$6/Convert!$B$5/$D1811</f>
        <v>24.835337071254202</v>
      </c>
      <c r="K1811" s="5">
        <f>'90.1 Data-SI'!K1811*Convert!$B$7/Convert!$B$5/$D1811</f>
        <v>0</v>
      </c>
      <c r="L1811" s="5">
        <f>'90.1 Data-SI'!L1811*Convert!$B$6/Convert!$B$5/$D1811</f>
        <v>0</v>
      </c>
      <c r="M1811" s="5">
        <f>'90.1 Data-SI'!M1811*Convert!$B$6/Convert!$B$5/$D1811</f>
        <v>10.205231181880208</v>
      </c>
      <c r="N1811" s="5">
        <f>'90.1 Data-SI'!N1811*Convert!$B$6/Convert!$B$5/$D1811</f>
        <v>0</v>
      </c>
      <c r="O1811" s="5">
        <f>'90.1 Data-SI'!O1811*Convert!$B$6/Convert!$B$5/$D1811</f>
        <v>0</v>
      </c>
      <c r="P1811" s="5">
        <f>'90.1 Data-SI'!P1811*Convert!$B$6/Convert!$B$5/$D1811</f>
        <v>0</v>
      </c>
      <c r="Q1811" s="5">
        <f>'90.1 Data-SI'!Q1811*Convert!$B$6/Convert!$B$5/$D1811</f>
        <v>0</v>
      </c>
      <c r="R1811" s="5">
        <f>'90.1 Data-SI'!R1811*Convert!$B$6/Convert!$B$5/$D1811</f>
        <v>0</v>
      </c>
      <c r="S1811" s="5">
        <f>'90.1 Data-SI'!S1811*Convert!$B$6/Convert!$B$5/$D1811</f>
        <v>0</v>
      </c>
      <c r="T1811" s="5">
        <f>'90.1 Data-SI'!T1811*Convert!$B$6/Convert!$B$5/$D1811</f>
        <v>4.2447502847791974</v>
      </c>
      <c r="U1811" s="5">
        <f>'90.1 Data-SI'!U1811*Convert!$B$7/Convert!$B$5/$D1811</f>
        <v>0</v>
      </c>
      <c r="V1811" s="5">
        <f>'90.1 Data-SI'!V1811*Convert!$B$6/Convert!$B$5/$D1811</f>
        <v>0</v>
      </c>
      <c r="W1811" s="5">
        <f>'90.1 Data-SI'!W1811*Convert!$B$6/Convert!$B$5/$D1811</f>
        <v>22.617441401667474</v>
      </c>
      <c r="X1811" s="5">
        <f>'90.1 Data-SI'!X1811*Convert!$B$7/Convert!$B$5/$D1811</f>
        <v>0.10835972007646813</v>
      </c>
      <c r="Y1811" s="5">
        <f t="shared" si="58"/>
        <v>22.725801121743942</v>
      </c>
      <c r="Z1811" s="5">
        <f>'90.1 Data-SI'!Z1811*Convert!$B$6/Convert!$B$5/$D1811</f>
        <v>0.31658231871049314</v>
      </c>
      <c r="AA1811" s="5">
        <f>'90.1 Data-SI'!AA1811*Convert!$B$6/Convert!$B$5/$D1811</f>
        <v>92.203690605124478</v>
      </c>
      <c r="AB1811" s="5">
        <f t="shared" si="59"/>
        <v>92.520272923834966</v>
      </c>
    </row>
    <row r="1812" spans="1:28" x14ac:dyDescent="0.25">
      <c r="A1812" s="95">
        <v>2019</v>
      </c>
      <c r="B1812" s="95" t="s">
        <v>1</v>
      </c>
      <c r="C1812" s="52" t="s">
        <v>20</v>
      </c>
      <c r="D1812" s="5">
        <f>VLOOKUP(B1812,SWH!$A$4:$C$19,3,FALSE)</f>
        <v>4835.13</v>
      </c>
      <c r="E1812" s="5">
        <f>'90.1 Data-SI'!E1812*Convert!$B$6/Convert!$B$5/$D1812</f>
        <v>0</v>
      </c>
      <c r="F1812" s="5">
        <f>'90.1 Data-SI'!F1812*Convert!$B$7/Convert!$B$5/$D1812</f>
        <v>0.24598901971382137</v>
      </c>
      <c r="G1812" s="5">
        <f>'90.1 Data-SI'!G1812*Convert!$B$6/Convert!$B$5/$D1812</f>
        <v>12.40311302672087</v>
      </c>
      <c r="H1812" s="5">
        <f>'90.1 Data-SI'!H1812*Convert!$B$6/Convert!$B$5/$D1812</f>
        <v>31.272510885034226</v>
      </c>
      <c r="I1812" s="5">
        <f>'90.1 Data-SI'!I1812*Convert!$B$6/Convert!$B$5/$D1812</f>
        <v>10.325314130356601</v>
      </c>
      <c r="J1812" s="5">
        <f>'90.1 Data-SI'!J1812*Convert!$B$6/Convert!$B$5/$D1812</f>
        <v>24.835337071254202</v>
      </c>
      <c r="K1812" s="5">
        <f>'90.1 Data-SI'!K1812*Convert!$B$7/Convert!$B$5/$D1812</f>
        <v>0</v>
      </c>
      <c r="L1812" s="5">
        <f>'90.1 Data-SI'!L1812*Convert!$B$6/Convert!$B$5/$D1812</f>
        <v>0</v>
      </c>
      <c r="M1812" s="5">
        <f>'90.1 Data-SI'!M1812*Convert!$B$6/Convert!$B$5/$D1812</f>
        <v>12.763361872150053</v>
      </c>
      <c r="N1812" s="5">
        <f>'90.1 Data-SI'!N1812*Convert!$B$6/Convert!$B$5/$D1812</f>
        <v>0</v>
      </c>
      <c r="O1812" s="5">
        <f>'90.1 Data-SI'!O1812*Convert!$B$6/Convert!$B$5/$D1812</f>
        <v>0</v>
      </c>
      <c r="P1812" s="5">
        <f>'90.1 Data-SI'!P1812*Convert!$B$6/Convert!$B$5/$D1812</f>
        <v>0</v>
      </c>
      <c r="Q1812" s="5">
        <f>'90.1 Data-SI'!Q1812*Convert!$B$6/Convert!$B$5/$D1812</f>
        <v>0</v>
      </c>
      <c r="R1812" s="5">
        <f>'90.1 Data-SI'!R1812*Convert!$B$6/Convert!$B$5/$D1812</f>
        <v>0</v>
      </c>
      <c r="S1812" s="5">
        <f>'90.1 Data-SI'!S1812*Convert!$B$6/Convert!$B$5/$D1812</f>
        <v>0</v>
      </c>
      <c r="T1812" s="5">
        <f>'90.1 Data-SI'!T1812*Convert!$B$6/Convert!$B$5/$D1812</f>
        <v>4.253847477845591</v>
      </c>
      <c r="U1812" s="5">
        <f>'90.1 Data-SI'!U1812*Convert!$B$7/Convert!$B$5/$D1812</f>
        <v>0</v>
      </c>
      <c r="V1812" s="5">
        <f>'90.1 Data-SI'!V1812*Convert!$B$6/Convert!$B$5/$D1812</f>
        <v>0</v>
      </c>
      <c r="W1812" s="5">
        <f>'90.1 Data-SI'!W1812*Convert!$B$6/Convert!$B$5/$D1812</f>
        <v>25.16647489887092</v>
      </c>
      <c r="X1812" s="5">
        <f>'90.1 Data-SI'!X1812*Convert!$B$7/Convert!$B$5/$D1812</f>
        <v>0.24598901971382137</v>
      </c>
      <c r="Y1812" s="5">
        <f t="shared" si="58"/>
        <v>25.412463918584741</v>
      </c>
      <c r="Z1812" s="5">
        <f>'90.1 Data-SI'!Z1812*Convert!$B$6/Convert!$B$5/$D1812</f>
        <v>0.71867825224508497</v>
      </c>
      <c r="AA1812" s="5">
        <f>'90.1 Data-SI'!AA1812*Convert!$B$6/Convert!$B$5/$D1812</f>
        <v>96.572162715606652</v>
      </c>
      <c r="AB1812" s="5">
        <f t="shared" si="59"/>
        <v>97.290840967851736</v>
      </c>
    </row>
    <row r="1813" spans="1:28" x14ac:dyDescent="0.25">
      <c r="A1813" s="95">
        <v>2019</v>
      </c>
      <c r="B1813" s="95" t="s">
        <v>1</v>
      </c>
      <c r="C1813" s="52" t="s">
        <v>3</v>
      </c>
      <c r="D1813" s="5">
        <f>VLOOKUP(B1813,SWH!$A$4:$C$19,3,FALSE)</f>
        <v>4835.13</v>
      </c>
      <c r="E1813" s="5">
        <f>'90.1 Data-SI'!E1813*Convert!$B$6/Convert!$B$5/$D1813</f>
        <v>0</v>
      </c>
      <c r="F1813" s="5">
        <f>'90.1 Data-SI'!F1813*Convert!$B$7/Convert!$B$5/$D1813</f>
        <v>10.878942241470241</v>
      </c>
      <c r="G1813" s="5">
        <f>'90.1 Data-SI'!G1813*Convert!$B$6/Convert!$B$5/$D1813</f>
        <v>6.2370355663193697</v>
      </c>
      <c r="H1813" s="5">
        <f>'90.1 Data-SI'!H1813*Convert!$B$6/Convert!$B$5/$D1813</f>
        <v>30.524721614976684</v>
      </c>
      <c r="I1813" s="5">
        <f>'90.1 Data-SI'!I1813*Convert!$B$6/Convert!$B$5/$D1813</f>
        <v>10.334411323422993</v>
      </c>
      <c r="J1813" s="5">
        <f>'90.1 Data-SI'!J1813*Convert!$B$6/Convert!$B$5/$D1813</f>
        <v>24.835337071254202</v>
      </c>
      <c r="K1813" s="5">
        <f>'90.1 Data-SI'!K1813*Convert!$B$7/Convert!$B$5/$D1813</f>
        <v>0</v>
      </c>
      <c r="L1813" s="5">
        <f>'90.1 Data-SI'!L1813*Convert!$B$6/Convert!$B$5/$D1813</f>
        <v>0</v>
      </c>
      <c r="M1813" s="5">
        <f>'90.1 Data-SI'!M1813*Convert!$B$6/Convert!$B$5/$D1813</f>
        <v>9.1772483653777428</v>
      </c>
      <c r="N1813" s="5">
        <f>'90.1 Data-SI'!N1813*Convert!$B$6/Convert!$B$5/$D1813</f>
        <v>0</v>
      </c>
      <c r="O1813" s="5">
        <f>'90.1 Data-SI'!O1813*Convert!$B$6/Convert!$B$5/$D1813</f>
        <v>0</v>
      </c>
      <c r="P1813" s="5">
        <f>'90.1 Data-SI'!P1813*Convert!$B$6/Convert!$B$5/$D1813</f>
        <v>0</v>
      </c>
      <c r="Q1813" s="5">
        <f>'90.1 Data-SI'!Q1813*Convert!$B$6/Convert!$B$5/$D1813</f>
        <v>0</v>
      </c>
      <c r="R1813" s="5">
        <f>'90.1 Data-SI'!R1813*Convert!$B$6/Convert!$B$5/$D1813</f>
        <v>0</v>
      </c>
      <c r="S1813" s="5">
        <f>'90.1 Data-SI'!S1813*Convert!$B$6/Convert!$B$5/$D1813</f>
        <v>0</v>
      </c>
      <c r="T1813" s="5">
        <f>'90.1 Data-SI'!T1813*Convert!$B$6/Convert!$B$5/$D1813</f>
        <v>4.4594440411460843</v>
      </c>
      <c r="U1813" s="5">
        <f>'90.1 Data-SI'!U1813*Convert!$B$7/Convert!$B$5/$D1813</f>
        <v>0</v>
      </c>
      <c r="V1813" s="5">
        <f>'90.1 Data-SI'!V1813*Convert!$B$6/Convert!$B$5/$D1813</f>
        <v>0</v>
      </c>
      <c r="W1813" s="5">
        <f>'90.1 Data-SI'!W1813*Convert!$B$6/Convert!$B$5/$D1813</f>
        <v>15.41428393169711</v>
      </c>
      <c r="X1813" s="5">
        <f>'90.1 Data-SI'!X1813*Convert!$B$7/Convert!$B$5/$D1813</f>
        <v>10.878942241470241</v>
      </c>
      <c r="Y1813" s="5">
        <f t="shared" si="58"/>
        <v>26.293226173167351</v>
      </c>
      <c r="Z1813" s="5">
        <f>'90.1 Data-SI'!Z1813*Convert!$B$6/Convert!$B$5/$D1813</f>
        <v>31.783773135365539</v>
      </c>
      <c r="AA1813" s="5">
        <f>'90.1 Data-SI'!AA1813*Convert!$B$6/Convert!$B$5/$D1813</f>
        <v>117.3519711178626</v>
      </c>
      <c r="AB1813" s="5">
        <f t="shared" si="59"/>
        <v>149.13574425322815</v>
      </c>
    </row>
    <row r="1814" spans="1:28" x14ac:dyDescent="0.25">
      <c r="A1814" s="95">
        <v>2019</v>
      </c>
      <c r="B1814" s="95" t="s">
        <v>1</v>
      </c>
      <c r="C1814" s="52" t="s">
        <v>7</v>
      </c>
      <c r="D1814" s="5">
        <f>VLOOKUP(B1814,SWH!$A$4:$C$19,3,FALSE)</f>
        <v>4835.13</v>
      </c>
      <c r="E1814" s="5">
        <f>'90.1 Data-SI'!E1814*Convert!$B$6/Convert!$B$5/$D1814</f>
        <v>0</v>
      </c>
      <c r="F1814" s="5">
        <f>'90.1 Data-SI'!F1814*Convert!$B$7/Convert!$B$5/$D1814</f>
        <v>1.9180915967558727</v>
      </c>
      <c r="G1814" s="5">
        <f>'90.1 Data-SI'!G1814*Convert!$B$6/Convert!$B$5/$D1814</f>
        <v>7.4869898936418346</v>
      </c>
      <c r="H1814" s="5">
        <f>'90.1 Data-SI'!H1814*Convert!$B$6/Convert!$B$5/$D1814</f>
        <v>30.812192915874714</v>
      </c>
      <c r="I1814" s="5">
        <f>'90.1 Data-SI'!I1814*Convert!$B$6/Convert!$B$5/$D1814</f>
        <v>10.314397498676929</v>
      </c>
      <c r="J1814" s="5">
        <f>'90.1 Data-SI'!J1814*Convert!$B$6/Convert!$B$5/$D1814</f>
        <v>24.835337071254202</v>
      </c>
      <c r="K1814" s="5">
        <f>'90.1 Data-SI'!K1814*Convert!$B$7/Convert!$B$5/$D1814</f>
        <v>0</v>
      </c>
      <c r="L1814" s="5">
        <f>'90.1 Data-SI'!L1814*Convert!$B$6/Convert!$B$5/$D1814</f>
        <v>0</v>
      </c>
      <c r="M1814" s="5">
        <f>'90.1 Data-SI'!M1814*Convert!$B$6/Convert!$B$5/$D1814</f>
        <v>11.369671894378572</v>
      </c>
      <c r="N1814" s="5">
        <f>'90.1 Data-SI'!N1814*Convert!$B$6/Convert!$B$5/$D1814</f>
        <v>0</v>
      </c>
      <c r="O1814" s="5">
        <f>'90.1 Data-SI'!O1814*Convert!$B$6/Convert!$B$5/$D1814</f>
        <v>0</v>
      </c>
      <c r="P1814" s="5">
        <f>'90.1 Data-SI'!P1814*Convert!$B$6/Convert!$B$5/$D1814</f>
        <v>0</v>
      </c>
      <c r="Q1814" s="5">
        <f>'90.1 Data-SI'!Q1814*Convert!$B$6/Convert!$B$5/$D1814</f>
        <v>0</v>
      </c>
      <c r="R1814" s="5">
        <f>'90.1 Data-SI'!R1814*Convert!$B$6/Convert!$B$5/$D1814</f>
        <v>0</v>
      </c>
      <c r="S1814" s="5">
        <f>'90.1 Data-SI'!S1814*Convert!$B$6/Convert!$B$5/$D1814</f>
        <v>0</v>
      </c>
      <c r="T1814" s="5">
        <f>'90.1 Data-SI'!T1814*Convert!$B$6/Convert!$B$5/$D1814</f>
        <v>4.4048608827477231</v>
      </c>
      <c r="U1814" s="5">
        <f>'90.1 Data-SI'!U1814*Convert!$B$7/Convert!$B$5/$D1814</f>
        <v>0</v>
      </c>
      <c r="V1814" s="5">
        <f>'90.1 Data-SI'!V1814*Convert!$B$6/Convert!$B$5/$D1814</f>
        <v>0</v>
      </c>
      <c r="W1814" s="5">
        <f>'90.1 Data-SI'!W1814*Convert!$B$6/Convert!$B$5/$D1814</f>
        <v>18.856661788020407</v>
      </c>
      <c r="X1814" s="5">
        <f>'90.1 Data-SI'!X1814*Convert!$B$7/Convert!$B$5/$D1814</f>
        <v>1.9180915967558727</v>
      </c>
      <c r="Y1814" s="5">
        <f t="shared" si="58"/>
        <v>20.774753384776279</v>
      </c>
      <c r="Z1814" s="5">
        <f>'90.1 Data-SI'!Z1814*Convert!$B$6/Convert!$B$5/$D1814</f>
        <v>5.6038709288983846</v>
      </c>
      <c r="AA1814" s="5">
        <f>'90.1 Data-SI'!AA1814*Convert!$B$6/Convert!$B$5/$D1814</f>
        <v>94.829140524085631</v>
      </c>
      <c r="AB1814" s="5">
        <f t="shared" si="59"/>
        <v>100.43301145298402</v>
      </c>
    </row>
    <row r="1815" spans="1:28" x14ac:dyDescent="0.25">
      <c r="A1815" s="95">
        <v>2019</v>
      </c>
      <c r="B1815" s="95" t="s">
        <v>1</v>
      </c>
      <c r="C1815" s="52" t="s">
        <v>17</v>
      </c>
      <c r="D1815" s="5">
        <f>VLOOKUP(B1815,SWH!$A$4:$C$19,3,FALSE)</f>
        <v>4835.13</v>
      </c>
      <c r="E1815" s="5">
        <f>'90.1 Data-SI'!E1815*Convert!$B$6/Convert!$B$5/$D1815</f>
        <v>0</v>
      </c>
      <c r="F1815" s="5">
        <f>'90.1 Data-SI'!F1815*Convert!$B$7/Convert!$B$5/$D1815</f>
        <v>0.2204559822245386</v>
      </c>
      <c r="G1815" s="5">
        <f>'90.1 Data-SI'!G1815*Convert!$B$6/Convert!$B$5/$D1815</f>
        <v>2.0687017032978772</v>
      </c>
      <c r="H1815" s="5">
        <f>'90.1 Data-SI'!H1815*Convert!$B$6/Convert!$B$5/$D1815</f>
        <v>30.542916001109468</v>
      </c>
      <c r="I1815" s="5">
        <f>'90.1 Data-SI'!I1815*Convert!$B$6/Convert!$B$5/$D1815</f>
        <v>10.347147393715945</v>
      </c>
      <c r="J1815" s="5">
        <f>'90.1 Data-SI'!J1815*Convert!$B$6/Convert!$B$5/$D1815</f>
        <v>24.835337071254202</v>
      </c>
      <c r="K1815" s="5">
        <f>'90.1 Data-SI'!K1815*Convert!$B$7/Convert!$B$5/$D1815</f>
        <v>0</v>
      </c>
      <c r="L1815" s="5">
        <f>'90.1 Data-SI'!L1815*Convert!$B$6/Convert!$B$5/$D1815</f>
        <v>0</v>
      </c>
      <c r="M1815" s="5">
        <f>'90.1 Data-SI'!M1815*Convert!$B$6/Convert!$B$5/$D1815</f>
        <v>6.4990347266315016</v>
      </c>
      <c r="N1815" s="5">
        <f>'90.1 Data-SI'!N1815*Convert!$B$6/Convert!$B$5/$D1815</f>
        <v>0</v>
      </c>
      <c r="O1815" s="5">
        <f>'90.1 Data-SI'!O1815*Convert!$B$6/Convert!$B$5/$D1815</f>
        <v>0</v>
      </c>
      <c r="P1815" s="5">
        <f>'90.1 Data-SI'!P1815*Convert!$B$6/Convert!$B$5/$D1815</f>
        <v>0</v>
      </c>
      <c r="Q1815" s="5">
        <f>'90.1 Data-SI'!Q1815*Convert!$B$6/Convert!$B$5/$D1815</f>
        <v>0</v>
      </c>
      <c r="R1815" s="5">
        <f>'90.1 Data-SI'!R1815*Convert!$B$6/Convert!$B$5/$D1815</f>
        <v>0</v>
      </c>
      <c r="S1815" s="5">
        <f>'90.1 Data-SI'!S1815*Convert!$B$6/Convert!$B$5/$D1815</f>
        <v>0</v>
      </c>
      <c r="T1815" s="5">
        <f>'90.1 Data-SI'!T1815*Convert!$B$6/Convert!$B$5/$D1815</f>
        <v>4.4812773045054284</v>
      </c>
      <c r="U1815" s="5">
        <f>'90.1 Data-SI'!U1815*Convert!$B$7/Convert!$B$5/$D1815</f>
        <v>0</v>
      </c>
      <c r="V1815" s="5">
        <f>'90.1 Data-SI'!V1815*Convert!$B$6/Convert!$B$5/$D1815</f>
        <v>0</v>
      </c>
      <c r="W1815" s="5">
        <f>'90.1 Data-SI'!W1815*Convert!$B$6/Convert!$B$5/$D1815</f>
        <v>8.5677364299293775</v>
      </c>
      <c r="X1815" s="5">
        <f>'90.1 Data-SI'!X1815*Convert!$B$7/Convert!$B$5/$D1815</f>
        <v>0.2204559822245386</v>
      </c>
      <c r="Y1815" s="5">
        <f t="shared" si="58"/>
        <v>8.7881924121539168</v>
      </c>
      <c r="Z1815" s="5">
        <f>'90.1 Data-SI'!Z1815*Convert!$B$6/Convert!$B$5/$D1815</f>
        <v>0.64408126910065833</v>
      </c>
      <c r="AA1815" s="5">
        <f>'90.1 Data-SI'!AA1815*Convert!$B$6/Convert!$B$5/$D1815</f>
        <v>79.418495469615081</v>
      </c>
      <c r="AB1815" s="5">
        <f t="shared" si="59"/>
        <v>80.062576738715734</v>
      </c>
    </row>
    <row r="1816" spans="1:28" x14ac:dyDescent="0.25">
      <c r="A1816" s="95">
        <v>2019</v>
      </c>
      <c r="B1816" s="95" t="s">
        <v>1</v>
      </c>
      <c r="C1816" s="52" t="s">
        <v>14</v>
      </c>
      <c r="D1816" s="5">
        <f>VLOOKUP(B1816,SWH!$A$4:$C$19,3,FALSE)</f>
        <v>4835.13</v>
      </c>
      <c r="E1816" s="5">
        <f>'90.1 Data-SI'!E1816*Convert!$B$6/Convert!$B$5/$D1816</f>
        <v>0</v>
      </c>
      <c r="F1816" s="5">
        <f>'90.1 Data-SI'!F1816*Convert!$B$7/Convert!$B$5/$D1816</f>
        <v>36.598184077321143</v>
      </c>
      <c r="G1816" s="5">
        <f>'90.1 Data-SI'!G1816*Convert!$B$6/Convert!$B$5/$D1816</f>
        <v>3.3168365920070628</v>
      </c>
      <c r="H1816" s="5">
        <f>'90.1 Data-SI'!H1816*Convert!$B$6/Convert!$B$5/$D1816</f>
        <v>30.109889611149143</v>
      </c>
      <c r="I1816" s="5">
        <f>'90.1 Data-SI'!I1816*Convert!$B$6/Convert!$B$5/$D1816</f>
        <v>10.368980657075289</v>
      </c>
      <c r="J1816" s="5">
        <f>'90.1 Data-SI'!J1816*Convert!$B$6/Convert!$B$5/$D1816</f>
        <v>24.835337071254202</v>
      </c>
      <c r="K1816" s="5">
        <f>'90.1 Data-SI'!K1816*Convert!$B$7/Convert!$B$5/$D1816</f>
        <v>0</v>
      </c>
      <c r="L1816" s="5">
        <f>'90.1 Data-SI'!L1816*Convert!$B$6/Convert!$B$5/$D1816</f>
        <v>0</v>
      </c>
      <c r="M1816" s="5">
        <f>'90.1 Data-SI'!M1816*Convert!$B$6/Convert!$B$5/$D1816</f>
        <v>7.5306564203605246</v>
      </c>
      <c r="N1816" s="5">
        <f>'90.1 Data-SI'!N1816*Convert!$B$6/Convert!$B$5/$D1816</f>
        <v>0</v>
      </c>
      <c r="O1816" s="5">
        <f>'90.1 Data-SI'!O1816*Convert!$B$6/Convert!$B$5/$D1816</f>
        <v>0</v>
      </c>
      <c r="P1816" s="5">
        <f>'90.1 Data-SI'!P1816*Convert!$B$6/Convert!$B$5/$D1816</f>
        <v>0</v>
      </c>
      <c r="Q1816" s="5">
        <f>'90.1 Data-SI'!Q1816*Convert!$B$6/Convert!$B$5/$D1816</f>
        <v>0</v>
      </c>
      <c r="R1816" s="5">
        <f>'90.1 Data-SI'!R1816*Convert!$B$6/Convert!$B$5/$D1816</f>
        <v>0</v>
      </c>
      <c r="S1816" s="5">
        <f>'90.1 Data-SI'!S1816*Convert!$B$6/Convert!$B$5/$D1816</f>
        <v>0</v>
      </c>
      <c r="T1816" s="5">
        <f>'90.1 Data-SI'!T1816*Convert!$B$6/Convert!$B$5/$D1816</f>
        <v>4.6286518321810028</v>
      </c>
      <c r="U1816" s="5">
        <f>'90.1 Data-SI'!U1816*Convert!$B$7/Convert!$B$5/$D1816</f>
        <v>0</v>
      </c>
      <c r="V1816" s="5">
        <f>'90.1 Data-SI'!V1816*Convert!$B$6/Convert!$B$5/$D1816</f>
        <v>0</v>
      </c>
      <c r="W1816" s="5">
        <f>'90.1 Data-SI'!W1816*Convert!$B$6/Convert!$B$5/$D1816</f>
        <v>10.847493012367586</v>
      </c>
      <c r="X1816" s="5">
        <f>'90.1 Data-SI'!X1816*Convert!$B$7/Convert!$B$5/$D1816</f>
        <v>36.598184077321143</v>
      </c>
      <c r="Y1816" s="5">
        <f t="shared" si="58"/>
        <v>47.445677089688729</v>
      </c>
      <c r="Z1816" s="5">
        <f>'90.1 Data-SI'!Z1816*Convert!$B$6/Convert!$B$5/$D1816</f>
        <v>106.9247684251624</v>
      </c>
      <c r="AA1816" s="5">
        <f>'90.1 Data-SI'!AA1816*Convert!$B$6/Convert!$B$5/$D1816</f>
        <v>187.71330117057636</v>
      </c>
      <c r="AB1816" s="5">
        <f t="shared" si="59"/>
        <v>294.63806959573878</v>
      </c>
    </row>
    <row r="1817" spans="1:28" x14ac:dyDescent="0.25">
      <c r="A1817" s="95">
        <v>2019</v>
      </c>
      <c r="B1817" s="95" t="s">
        <v>1</v>
      </c>
      <c r="C1817" s="52" t="s">
        <v>2</v>
      </c>
      <c r="D1817" s="5">
        <f>VLOOKUP(B1817,SWH!$A$4:$C$19,3,FALSE)</f>
        <v>4835.13</v>
      </c>
      <c r="E1817" s="5">
        <f>'90.1 Data-SI'!E1817*Convert!$B$6/Convert!$B$5/$D1817</f>
        <v>0</v>
      </c>
      <c r="F1817" s="5">
        <f>'90.1 Data-SI'!F1817*Convert!$B$7/Convert!$B$5/$D1817</f>
        <v>12.35300808871737</v>
      </c>
      <c r="G1817" s="5">
        <f>'90.1 Data-SI'!G1817*Convert!$B$6/Convert!$B$5/$D1817</f>
        <v>4.0082232650529672</v>
      </c>
      <c r="H1817" s="5">
        <f>'90.1 Data-SI'!H1817*Convert!$B$6/Convert!$B$5/$D1817</f>
        <v>30.49924947439078</v>
      </c>
      <c r="I1817" s="5">
        <f>'90.1 Data-SI'!I1817*Convert!$B$6/Convert!$B$5/$D1817</f>
        <v>10.316216937290207</v>
      </c>
      <c r="J1817" s="5">
        <f>'90.1 Data-SI'!J1817*Convert!$B$6/Convert!$B$5/$D1817</f>
        <v>24.835337071254202</v>
      </c>
      <c r="K1817" s="5">
        <f>'90.1 Data-SI'!K1817*Convert!$B$7/Convert!$B$5/$D1817</f>
        <v>0</v>
      </c>
      <c r="L1817" s="5">
        <f>'90.1 Data-SI'!L1817*Convert!$B$6/Convert!$B$5/$D1817</f>
        <v>0</v>
      </c>
      <c r="M1817" s="5">
        <f>'90.1 Data-SI'!M1817*Convert!$B$6/Convert!$B$5/$D1817</f>
        <v>9.4556224732093845</v>
      </c>
      <c r="N1817" s="5">
        <f>'90.1 Data-SI'!N1817*Convert!$B$6/Convert!$B$5/$D1817</f>
        <v>0</v>
      </c>
      <c r="O1817" s="5">
        <f>'90.1 Data-SI'!O1817*Convert!$B$6/Convert!$B$5/$D1817</f>
        <v>0</v>
      </c>
      <c r="P1817" s="5">
        <f>'90.1 Data-SI'!P1817*Convert!$B$6/Convert!$B$5/$D1817</f>
        <v>0</v>
      </c>
      <c r="Q1817" s="5">
        <f>'90.1 Data-SI'!Q1817*Convert!$B$6/Convert!$B$5/$D1817</f>
        <v>0</v>
      </c>
      <c r="R1817" s="5">
        <f>'90.1 Data-SI'!R1817*Convert!$B$6/Convert!$B$5/$D1817</f>
        <v>0</v>
      </c>
      <c r="S1817" s="5">
        <f>'90.1 Data-SI'!S1817*Convert!$B$6/Convert!$B$5/$D1817</f>
        <v>0</v>
      </c>
      <c r="T1817" s="5">
        <f>'90.1 Data-SI'!T1817*Convert!$B$6/Convert!$B$5/$D1817</f>
        <v>4.5795269896224786</v>
      </c>
      <c r="U1817" s="5">
        <f>'90.1 Data-SI'!U1817*Convert!$B$7/Convert!$B$5/$D1817</f>
        <v>0</v>
      </c>
      <c r="V1817" s="5">
        <f>'90.1 Data-SI'!V1817*Convert!$B$6/Convert!$B$5/$D1817</f>
        <v>0</v>
      </c>
      <c r="W1817" s="5">
        <f>'90.1 Data-SI'!W1817*Convert!$B$6/Convert!$B$5/$D1817</f>
        <v>13.46384573826235</v>
      </c>
      <c r="X1817" s="5">
        <f>'90.1 Data-SI'!X1817*Convert!$B$7/Convert!$B$5/$D1817</f>
        <v>12.35300808871737</v>
      </c>
      <c r="Y1817" s="5">
        <f t="shared" si="58"/>
        <v>25.81685382697972</v>
      </c>
      <c r="Z1817" s="5">
        <f>'90.1 Data-SI'!Z1817*Convert!$B$6/Convert!$B$5/$D1817</f>
        <v>36.090384332996216</v>
      </c>
      <c r="AA1817" s="5">
        <f>'90.1 Data-SI'!AA1817*Convert!$B$6/Convert!$B$5/$D1817</f>
        <v>119.78274110520296</v>
      </c>
      <c r="AB1817" s="5">
        <f t="shared" si="59"/>
        <v>155.87312543819917</v>
      </c>
    </row>
    <row r="1818" spans="1:28" x14ac:dyDescent="0.25">
      <c r="A1818" s="95">
        <v>2019</v>
      </c>
      <c r="B1818" s="95" t="s">
        <v>1</v>
      </c>
      <c r="C1818" s="52" t="s">
        <v>18</v>
      </c>
      <c r="D1818" s="5">
        <f>VLOOKUP(B1818,SWH!$A$4:$C$19,3,FALSE)</f>
        <v>4835.13</v>
      </c>
      <c r="E1818" s="5">
        <f>'90.1 Data-SI'!E1818*Convert!$B$6/Convert!$B$5/$D1818</f>
        <v>0</v>
      </c>
      <c r="F1818" s="5">
        <f>'90.1 Data-SI'!F1818*Convert!$B$7/Convert!$B$5/$D1818</f>
        <v>16.260808338601489</v>
      </c>
      <c r="G1818" s="5">
        <f>'90.1 Data-SI'!G1818*Convert!$B$6/Convert!$B$5/$D1818</f>
        <v>0.57312316318278933</v>
      </c>
      <c r="H1818" s="5">
        <f>'90.1 Data-SI'!H1818*Convert!$B$6/Convert!$B$5/$D1818</f>
        <v>31.292524709780292</v>
      </c>
      <c r="I1818" s="5">
        <f>'90.1 Data-SI'!I1818*Convert!$B$6/Convert!$B$5/$D1818</f>
        <v>10.394452797661192</v>
      </c>
      <c r="J1818" s="5">
        <f>'90.1 Data-SI'!J1818*Convert!$B$6/Convert!$B$5/$D1818</f>
        <v>24.835337071254202</v>
      </c>
      <c r="K1818" s="5">
        <f>'90.1 Data-SI'!K1818*Convert!$B$7/Convert!$B$5/$D1818</f>
        <v>0</v>
      </c>
      <c r="L1818" s="5">
        <f>'90.1 Data-SI'!L1818*Convert!$B$6/Convert!$B$5/$D1818</f>
        <v>0</v>
      </c>
      <c r="M1818" s="5">
        <f>'90.1 Data-SI'!M1818*Convert!$B$6/Convert!$B$5/$D1818</f>
        <v>6.0732860911242881</v>
      </c>
      <c r="N1818" s="5">
        <f>'90.1 Data-SI'!N1818*Convert!$B$6/Convert!$B$5/$D1818</f>
        <v>0</v>
      </c>
      <c r="O1818" s="5">
        <f>'90.1 Data-SI'!O1818*Convert!$B$6/Convert!$B$5/$D1818</f>
        <v>0</v>
      </c>
      <c r="P1818" s="5">
        <f>'90.1 Data-SI'!P1818*Convert!$B$6/Convert!$B$5/$D1818</f>
        <v>0</v>
      </c>
      <c r="Q1818" s="5">
        <f>'90.1 Data-SI'!Q1818*Convert!$B$6/Convert!$B$5/$D1818</f>
        <v>0</v>
      </c>
      <c r="R1818" s="5">
        <f>'90.1 Data-SI'!R1818*Convert!$B$6/Convert!$B$5/$D1818</f>
        <v>0</v>
      </c>
      <c r="S1818" s="5">
        <f>'90.1 Data-SI'!S1818*Convert!$B$6/Convert!$B$5/$D1818</f>
        <v>0</v>
      </c>
      <c r="T1818" s="5">
        <f>'90.1 Data-SI'!T1818*Convert!$B$6/Convert!$B$5/$D1818</f>
        <v>4.6814155519660847</v>
      </c>
      <c r="U1818" s="5">
        <f>'90.1 Data-SI'!U1818*Convert!$B$7/Convert!$B$5/$D1818</f>
        <v>0</v>
      </c>
      <c r="V1818" s="5">
        <f>'90.1 Data-SI'!V1818*Convert!$B$6/Convert!$B$5/$D1818</f>
        <v>0</v>
      </c>
      <c r="W1818" s="5">
        <f>'90.1 Data-SI'!W1818*Convert!$B$6/Convert!$B$5/$D1818</f>
        <v>6.646409254307077</v>
      </c>
      <c r="X1818" s="5">
        <f>'90.1 Data-SI'!X1818*Convert!$B$7/Convert!$B$5/$D1818</f>
        <v>16.260808338601489</v>
      </c>
      <c r="Y1818" s="5">
        <f t="shared" si="58"/>
        <v>22.907217592908566</v>
      </c>
      <c r="Z1818" s="5">
        <f>'90.1 Data-SI'!Z1818*Convert!$B$6/Convert!$B$5/$D1818</f>
        <v>47.507361631320038</v>
      </c>
      <c r="AA1818" s="5">
        <f>'90.1 Data-SI'!AA1818*Convert!$B$6/Convert!$B$5/$D1818</f>
        <v>125.35750101628886</v>
      </c>
      <c r="AB1818" s="5">
        <f t="shared" si="59"/>
        <v>172.8648626476089</v>
      </c>
    </row>
    <row r="1819" spans="1:28" x14ac:dyDescent="0.25">
      <c r="A1819" s="95">
        <v>2019</v>
      </c>
      <c r="B1819" s="95" t="s">
        <v>1</v>
      </c>
      <c r="C1819" s="52" t="s">
        <v>4</v>
      </c>
      <c r="D1819" s="5">
        <f>VLOOKUP(B1819,SWH!$A$4:$C$19,3,FALSE)</f>
        <v>4835.13</v>
      </c>
      <c r="E1819" s="5">
        <f>'90.1 Data-SI'!E1819*Convert!$B$6/Convert!$B$5/$D1819</f>
        <v>0</v>
      </c>
      <c r="F1819" s="5">
        <f>'90.1 Data-SI'!F1819*Convert!$B$7/Convert!$B$5/$D1819</f>
        <v>61.966813715453362</v>
      </c>
      <c r="G1819" s="5">
        <f>'90.1 Data-SI'!G1819*Convert!$B$6/Convert!$B$5/$D1819</f>
        <v>1.3482040124395138</v>
      </c>
      <c r="H1819" s="5">
        <f>'90.1 Data-SI'!H1819*Convert!$B$6/Convert!$B$5/$D1819</f>
        <v>30.242708629918486</v>
      </c>
      <c r="I1819" s="5">
        <f>'90.1 Data-SI'!I1819*Convert!$B$6/Convert!$B$5/$D1819</f>
        <v>10.348966832329223</v>
      </c>
      <c r="J1819" s="5">
        <f>'90.1 Data-SI'!J1819*Convert!$B$6/Convert!$B$5/$D1819</f>
        <v>24.835337071254202</v>
      </c>
      <c r="K1819" s="5">
        <f>'90.1 Data-SI'!K1819*Convert!$B$7/Convert!$B$5/$D1819</f>
        <v>0</v>
      </c>
      <c r="L1819" s="5">
        <f>'90.1 Data-SI'!L1819*Convert!$B$6/Convert!$B$5/$D1819</f>
        <v>0</v>
      </c>
      <c r="M1819" s="5">
        <f>'90.1 Data-SI'!M1819*Convert!$B$6/Convert!$B$5/$D1819</f>
        <v>7.0394079947752735</v>
      </c>
      <c r="N1819" s="5">
        <f>'90.1 Data-SI'!N1819*Convert!$B$6/Convert!$B$5/$D1819</f>
        <v>0</v>
      </c>
      <c r="O1819" s="5">
        <f>'90.1 Data-SI'!O1819*Convert!$B$6/Convert!$B$5/$D1819</f>
        <v>0</v>
      </c>
      <c r="P1819" s="5">
        <f>'90.1 Data-SI'!P1819*Convert!$B$6/Convert!$B$5/$D1819</f>
        <v>0</v>
      </c>
      <c r="Q1819" s="5">
        <f>'90.1 Data-SI'!Q1819*Convert!$B$6/Convert!$B$5/$D1819</f>
        <v>0</v>
      </c>
      <c r="R1819" s="5">
        <f>'90.1 Data-SI'!R1819*Convert!$B$6/Convert!$B$5/$D1819</f>
        <v>0</v>
      </c>
      <c r="S1819" s="5">
        <f>'90.1 Data-SI'!S1819*Convert!$B$6/Convert!$B$5/$D1819</f>
        <v>0</v>
      </c>
      <c r="T1819" s="5">
        <f>'90.1 Data-SI'!T1819*Convert!$B$6/Convert!$B$5/$D1819</f>
        <v>4.7687486054034629</v>
      </c>
      <c r="U1819" s="5">
        <f>'90.1 Data-SI'!U1819*Convert!$B$7/Convert!$B$5/$D1819</f>
        <v>0</v>
      </c>
      <c r="V1819" s="5">
        <f>'90.1 Data-SI'!V1819*Convert!$B$6/Convert!$B$5/$D1819</f>
        <v>0</v>
      </c>
      <c r="W1819" s="5">
        <f>'90.1 Data-SI'!W1819*Convert!$B$6/Convert!$B$5/$D1819</f>
        <v>8.3876120072147877</v>
      </c>
      <c r="X1819" s="5">
        <f>'90.1 Data-SI'!X1819*Convert!$B$7/Convert!$B$5/$D1819</f>
        <v>61.966813715453362</v>
      </c>
      <c r="Y1819" s="5">
        <f t="shared" si="58"/>
        <v>70.354425722668154</v>
      </c>
      <c r="Z1819" s="5">
        <f>'90.1 Data-SI'!Z1819*Convert!$B$6/Convert!$B$5/$D1819</f>
        <v>181.04141977568335</v>
      </c>
      <c r="AA1819" s="5">
        <f>'90.1 Data-SI'!AA1819*Convert!$B$6/Convert!$B$5/$D1819</f>
        <v>259.6266123604168</v>
      </c>
      <c r="AB1819" s="5">
        <f t="shared" si="59"/>
        <v>440.66803213610012</v>
      </c>
    </row>
    <row r="1820" spans="1:28" x14ac:dyDescent="0.25">
      <c r="A1820" s="95">
        <v>2019</v>
      </c>
      <c r="B1820" s="95" t="s">
        <v>1</v>
      </c>
      <c r="C1820" s="52" t="s">
        <v>5</v>
      </c>
      <c r="D1820" s="5">
        <f>VLOOKUP(B1820,SWH!$A$4:$C$19,3,FALSE)</f>
        <v>4835.13</v>
      </c>
      <c r="E1820" s="5">
        <f>'90.1 Data-SI'!E1820*Convert!$B$6/Convert!$B$5/$D1820</f>
        <v>0</v>
      </c>
      <c r="F1820" s="5">
        <f>'90.1 Data-SI'!F1820*Convert!$B$7/Convert!$B$5/$D1820</f>
        <v>31.35145625177951</v>
      </c>
      <c r="G1820" s="5">
        <f>'90.1 Data-SI'!G1820*Convert!$B$6/Convert!$B$5/$D1820</f>
        <v>2.172409704254763</v>
      </c>
      <c r="H1820" s="5">
        <f>'90.1 Data-SI'!H1820*Convert!$B$6/Convert!$B$5/$D1820</f>
        <v>30.735776494117015</v>
      </c>
      <c r="I1820" s="5">
        <f>'90.1 Data-SI'!I1820*Convert!$B$6/Convert!$B$5/$D1820</f>
        <v>10.356244586782337</v>
      </c>
      <c r="J1820" s="5">
        <f>'90.1 Data-SI'!J1820*Convert!$B$6/Convert!$B$5/$D1820</f>
        <v>24.835337071254202</v>
      </c>
      <c r="K1820" s="5">
        <f>'90.1 Data-SI'!K1820*Convert!$B$7/Convert!$B$5/$D1820</f>
        <v>0</v>
      </c>
      <c r="L1820" s="5">
        <f>'90.1 Data-SI'!L1820*Convert!$B$6/Convert!$B$5/$D1820</f>
        <v>0</v>
      </c>
      <c r="M1820" s="5">
        <f>'90.1 Data-SI'!M1820*Convert!$B$6/Convert!$B$5/$D1820</f>
        <v>8.8151800813352814</v>
      </c>
      <c r="N1820" s="5">
        <f>'90.1 Data-SI'!N1820*Convert!$B$6/Convert!$B$5/$D1820</f>
        <v>0</v>
      </c>
      <c r="O1820" s="5">
        <f>'90.1 Data-SI'!O1820*Convert!$B$6/Convert!$B$5/$D1820</f>
        <v>0</v>
      </c>
      <c r="P1820" s="5">
        <f>'90.1 Data-SI'!P1820*Convert!$B$6/Convert!$B$5/$D1820</f>
        <v>0</v>
      </c>
      <c r="Q1820" s="5">
        <f>'90.1 Data-SI'!Q1820*Convert!$B$6/Convert!$B$5/$D1820</f>
        <v>0</v>
      </c>
      <c r="R1820" s="5">
        <f>'90.1 Data-SI'!R1820*Convert!$B$6/Convert!$B$5/$D1820</f>
        <v>0</v>
      </c>
      <c r="S1820" s="5">
        <f>'90.1 Data-SI'!S1820*Convert!$B$6/Convert!$B$5/$D1820</f>
        <v>0</v>
      </c>
      <c r="T1820" s="5">
        <f>'90.1 Data-SI'!T1820*Convert!$B$6/Convert!$B$5/$D1820</f>
        <v>4.7287209559113306</v>
      </c>
      <c r="U1820" s="5">
        <f>'90.1 Data-SI'!U1820*Convert!$B$7/Convert!$B$5/$D1820</f>
        <v>0</v>
      </c>
      <c r="V1820" s="5">
        <f>'90.1 Data-SI'!V1820*Convert!$B$6/Convert!$B$5/$D1820</f>
        <v>0</v>
      </c>
      <c r="W1820" s="5">
        <f>'90.1 Data-SI'!W1820*Convert!$B$6/Convert!$B$5/$D1820</f>
        <v>10.987589785590044</v>
      </c>
      <c r="X1820" s="5">
        <f>'90.1 Data-SI'!X1820*Convert!$B$7/Convert!$B$5/$D1820</f>
        <v>31.35145625177951</v>
      </c>
      <c r="Y1820" s="5">
        <f t="shared" si="58"/>
        <v>42.339046037369556</v>
      </c>
      <c r="Z1820" s="5">
        <f>'90.1 Data-SI'!Z1820*Convert!$B$6/Convert!$B$5/$D1820</f>
        <v>91.595998108289393</v>
      </c>
      <c r="AA1820" s="5">
        <f>'90.1 Data-SI'!AA1820*Convert!$B$6/Convert!$B$5/$D1820</f>
        <v>173.23966700194435</v>
      </c>
      <c r="AB1820" s="5">
        <f t="shared" si="59"/>
        <v>264.83566511023378</v>
      </c>
    </row>
    <row r="1821" spans="1:28" x14ac:dyDescent="0.25">
      <c r="A1821" s="95">
        <v>2019</v>
      </c>
      <c r="B1821" s="95" t="s">
        <v>1</v>
      </c>
      <c r="C1821" s="52" t="s">
        <v>15</v>
      </c>
      <c r="D1821" s="5">
        <f>VLOOKUP(B1821,SWH!$A$4:$C$19,3,FALSE)</f>
        <v>4835.13</v>
      </c>
      <c r="E1821" s="5">
        <f>'90.1 Data-SI'!E1821*Convert!$B$6/Convert!$B$5/$D1821</f>
        <v>0</v>
      </c>
      <c r="F1821" s="5">
        <f>'90.1 Data-SI'!F1821*Convert!$B$7/Convert!$B$5/$D1821</f>
        <v>14.580609920404301</v>
      </c>
      <c r="G1821" s="5">
        <f>'90.1 Data-SI'!G1821*Convert!$B$6/Convert!$B$5/$D1821</f>
        <v>0.21105487914032872</v>
      </c>
      <c r="H1821" s="5">
        <f>'90.1 Data-SI'!H1821*Convert!$B$6/Convert!$B$5/$D1821</f>
        <v>31.126955795971934</v>
      </c>
      <c r="I1821" s="5">
        <f>'90.1 Data-SI'!I1821*Convert!$B$6/Convert!$B$5/$D1821</f>
        <v>10.388994481821355</v>
      </c>
      <c r="J1821" s="5">
        <f>'90.1 Data-SI'!J1821*Convert!$B$6/Convert!$B$5/$D1821</f>
        <v>24.835337071254202</v>
      </c>
      <c r="K1821" s="5">
        <f>'90.1 Data-SI'!K1821*Convert!$B$7/Convert!$B$5/$D1821</f>
        <v>0</v>
      </c>
      <c r="L1821" s="5">
        <f>'90.1 Data-SI'!L1821*Convert!$B$6/Convert!$B$5/$D1821</f>
        <v>0</v>
      </c>
      <c r="M1821" s="5">
        <f>'90.1 Data-SI'!M1821*Convert!$B$6/Convert!$B$5/$D1821</f>
        <v>5.4383020150900228</v>
      </c>
      <c r="N1821" s="5">
        <f>'90.1 Data-SI'!N1821*Convert!$B$6/Convert!$B$5/$D1821</f>
        <v>0</v>
      </c>
      <c r="O1821" s="5">
        <f>'90.1 Data-SI'!O1821*Convert!$B$6/Convert!$B$5/$D1821</f>
        <v>0</v>
      </c>
      <c r="P1821" s="5">
        <f>'90.1 Data-SI'!P1821*Convert!$B$6/Convert!$B$5/$D1821</f>
        <v>0</v>
      </c>
      <c r="Q1821" s="5">
        <f>'90.1 Data-SI'!Q1821*Convert!$B$6/Convert!$B$5/$D1821</f>
        <v>0</v>
      </c>
      <c r="R1821" s="5">
        <f>'90.1 Data-SI'!R1821*Convert!$B$6/Convert!$B$5/$D1821</f>
        <v>0</v>
      </c>
      <c r="S1821" s="5">
        <f>'90.1 Data-SI'!S1821*Convert!$B$6/Convert!$B$5/$D1821</f>
        <v>0</v>
      </c>
      <c r="T1821" s="5">
        <f>'90.1 Data-SI'!T1821*Convert!$B$6/Convert!$B$5/$D1821</f>
        <v>4.7614708509503476</v>
      </c>
      <c r="U1821" s="5">
        <f>'90.1 Data-SI'!U1821*Convert!$B$7/Convert!$B$5/$D1821</f>
        <v>0</v>
      </c>
      <c r="V1821" s="5">
        <f>'90.1 Data-SI'!V1821*Convert!$B$6/Convert!$B$5/$D1821</f>
        <v>0</v>
      </c>
      <c r="W1821" s="5">
        <f>'90.1 Data-SI'!W1821*Convert!$B$6/Convert!$B$5/$D1821</f>
        <v>5.6493568942303511</v>
      </c>
      <c r="X1821" s="5">
        <f>'90.1 Data-SI'!X1821*Convert!$B$7/Convert!$B$5/$D1821</f>
        <v>14.580609920404301</v>
      </c>
      <c r="Y1821" s="5">
        <f t="shared" si="58"/>
        <v>20.229966814634651</v>
      </c>
      <c r="Z1821" s="5">
        <f>'90.1 Data-SI'!Z1821*Convert!$B$6/Convert!$B$5/$D1821</f>
        <v>42.598516252694111</v>
      </c>
      <c r="AA1821" s="5">
        <f>'90.1 Data-SI'!AA1821*Convert!$B$6/Convert!$B$5/$D1821</f>
        <v>119.35881190830901</v>
      </c>
      <c r="AB1821" s="5">
        <f t="shared" si="59"/>
        <v>161.95732816100312</v>
      </c>
    </row>
    <row r="1822" spans="1:28" x14ac:dyDescent="0.25">
      <c r="A1822" s="95">
        <v>2019</v>
      </c>
      <c r="B1822" s="95" t="s">
        <v>1</v>
      </c>
      <c r="C1822" s="52" t="s">
        <v>16</v>
      </c>
      <c r="D1822" s="5">
        <f>VLOOKUP(B1822,SWH!$A$4:$C$19,3,FALSE)</f>
        <v>4835.13</v>
      </c>
      <c r="E1822" s="5">
        <f>'90.1 Data-SI'!E1822*Convert!$B$6/Convert!$B$5/$D1822</f>
        <v>0</v>
      </c>
      <c r="F1822" s="5">
        <f>'90.1 Data-SI'!F1822*Convert!$B$7/Convert!$B$5/$D1822</f>
        <v>93.712475155786933</v>
      </c>
      <c r="G1822" s="5">
        <f>'90.1 Data-SI'!G1822*Convert!$B$6/Convert!$B$5/$D1822</f>
        <v>1.3463845738262352</v>
      </c>
      <c r="H1822" s="5">
        <f>'90.1 Data-SI'!H1822*Convert!$B$6/Convert!$B$5/$D1822</f>
        <v>41.181173572950009</v>
      </c>
      <c r="I1822" s="5">
        <f>'90.1 Data-SI'!I1822*Convert!$B$6/Convert!$B$5/$D1822</f>
        <v>10.361702902622174</v>
      </c>
      <c r="J1822" s="5">
        <f>'90.1 Data-SI'!J1822*Convert!$B$6/Convert!$B$5/$D1822</f>
        <v>24.835337071254202</v>
      </c>
      <c r="K1822" s="5">
        <f>'90.1 Data-SI'!K1822*Convert!$B$7/Convert!$B$5/$D1822</f>
        <v>0</v>
      </c>
      <c r="L1822" s="5">
        <f>'90.1 Data-SI'!L1822*Convert!$B$6/Convert!$B$5/$D1822</f>
        <v>0</v>
      </c>
      <c r="M1822" s="5">
        <f>'90.1 Data-SI'!M1822*Convert!$B$6/Convert!$B$5/$D1822</f>
        <v>7.5779618243057678</v>
      </c>
      <c r="N1822" s="5">
        <f>'90.1 Data-SI'!N1822*Convert!$B$6/Convert!$B$5/$D1822</f>
        <v>0</v>
      </c>
      <c r="O1822" s="5">
        <f>'90.1 Data-SI'!O1822*Convert!$B$6/Convert!$B$5/$D1822</f>
        <v>0</v>
      </c>
      <c r="P1822" s="5">
        <f>'90.1 Data-SI'!P1822*Convert!$B$6/Convert!$B$5/$D1822</f>
        <v>0</v>
      </c>
      <c r="Q1822" s="5">
        <f>'90.1 Data-SI'!Q1822*Convert!$B$6/Convert!$B$5/$D1822</f>
        <v>0</v>
      </c>
      <c r="R1822" s="5">
        <f>'90.1 Data-SI'!R1822*Convert!$B$6/Convert!$B$5/$D1822</f>
        <v>0</v>
      </c>
      <c r="S1822" s="5">
        <f>'90.1 Data-SI'!S1822*Convert!$B$6/Convert!$B$5/$D1822</f>
        <v>0</v>
      </c>
      <c r="T1822" s="5">
        <f>'90.1 Data-SI'!T1822*Convert!$B$6/Convert!$B$5/$D1822</f>
        <v>4.8724566063603483</v>
      </c>
      <c r="U1822" s="5">
        <f>'90.1 Data-SI'!U1822*Convert!$B$7/Convert!$B$5/$D1822</f>
        <v>0</v>
      </c>
      <c r="V1822" s="5">
        <f>'90.1 Data-SI'!V1822*Convert!$B$6/Convert!$B$5/$D1822</f>
        <v>0</v>
      </c>
      <c r="W1822" s="5">
        <f>'90.1 Data-SI'!W1822*Convert!$B$6/Convert!$B$5/$D1822</f>
        <v>8.9243463981320037</v>
      </c>
      <c r="X1822" s="5">
        <f>'90.1 Data-SI'!X1822*Convert!$B$7/Convert!$B$5/$D1822</f>
        <v>93.712475155786933</v>
      </c>
      <c r="Y1822" s="5">
        <f t="shared" si="58"/>
        <v>102.63682155391894</v>
      </c>
      <c r="Z1822" s="5">
        <f>'90.1 Data-SI'!Z1822*Convert!$B$6/Convert!$B$5/$D1822</f>
        <v>273.78912252617812</v>
      </c>
      <c r="AA1822" s="5">
        <f>'90.1 Data-SI'!AA1822*Convert!$B$6/Convert!$B$5/$D1822</f>
        <v>363.96595851611016</v>
      </c>
      <c r="AB1822" s="5">
        <f t="shared" si="59"/>
        <v>637.75508104228834</v>
      </c>
    </row>
    <row r="1823" spans="1:28" x14ac:dyDescent="0.25">
      <c r="A1823" s="95">
        <v>2019</v>
      </c>
      <c r="B1823" s="95" t="s">
        <v>1</v>
      </c>
      <c r="C1823" s="52" t="s">
        <v>9</v>
      </c>
      <c r="D1823" s="5">
        <f>VLOOKUP(B1823,SWH!$A$4:$C$19,3,FALSE)</f>
        <v>4835.13</v>
      </c>
      <c r="E1823" s="5">
        <f>'90.1 Data-SI'!E1823*Convert!$B$6/Convert!$B$5/$D1823</f>
        <v>0</v>
      </c>
      <c r="F1823" s="5">
        <f>'90.1 Data-SI'!F1823*Convert!$B$7/Convert!$B$5/$D1823</f>
        <v>56.362623365061772</v>
      </c>
      <c r="G1823" s="5">
        <f>'90.1 Data-SI'!G1823*Convert!$B$6/Convert!$B$5/$D1823</f>
        <v>1.0006912373032828</v>
      </c>
      <c r="H1823" s="5">
        <f>'90.1 Data-SI'!H1823*Convert!$B$6/Convert!$B$5/$D1823</f>
        <v>41.317631468945912</v>
      </c>
      <c r="I1823" s="5">
        <f>'90.1 Data-SI'!I1823*Convert!$B$6/Convert!$B$5/$D1823</f>
        <v>10.363522341235454</v>
      </c>
      <c r="J1823" s="5">
        <f>'90.1 Data-SI'!J1823*Convert!$B$6/Convert!$B$5/$D1823</f>
        <v>24.835337071254202</v>
      </c>
      <c r="K1823" s="5">
        <f>'90.1 Data-SI'!K1823*Convert!$B$7/Convert!$B$5/$D1823</f>
        <v>0</v>
      </c>
      <c r="L1823" s="5">
        <f>'90.1 Data-SI'!L1823*Convert!$B$6/Convert!$B$5/$D1823</f>
        <v>0</v>
      </c>
      <c r="M1823" s="5">
        <f>'90.1 Data-SI'!M1823*Convert!$B$6/Convert!$B$5/$D1823</f>
        <v>7.7326141064344585</v>
      </c>
      <c r="N1823" s="5">
        <f>'90.1 Data-SI'!N1823*Convert!$B$6/Convert!$B$5/$D1823</f>
        <v>0</v>
      </c>
      <c r="O1823" s="5">
        <f>'90.1 Data-SI'!O1823*Convert!$B$6/Convert!$B$5/$D1823</f>
        <v>0</v>
      </c>
      <c r="P1823" s="5">
        <f>'90.1 Data-SI'!P1823*Convert!$B$6/Convert!$B$5/$D1823</f>
        <v>0</v>
      </c>
      <c r="Q1823" s="5">
        <f>'90.1 Data-SI'!Q1823*Convert!$B$6/Convert!$B$5/$D1823</f>
        <v>0</v>
      </c>
      <c r="R1823" s="5">
        <f>'90.1 Data-SI'!R1823*Convert!$B$6/Convert!$B$5/$D1823</f>
        <v>0</v>
      </c>
      <c r="S1823" s="5">
        <f>'90.1 Data-SI'!S1823*Convert!$B$6/Convert!$B$5/$D1823</f>
        <v>0</v>
      </c>
      <c r="T1823" s="5">
        <f>'90.1 Data-SI'!T1823*Convert!$B$6/Convert!$B$5/$D1823</f>
        <v>4.8469844657744465</v>
      </c>
      <c r="U1823" s="5">
        <f>'90.1 Data-SI'!U1823*Convert!$B$7/Convert!$B$5/$D1823</f>
        <v>0</v>
      </c>
      <c r="V1823" s="5">
        <f>'90.1 Data-SI'!V1823*Convert!$B$6/Convert!$B$5/$D1823</f>
        <v>0</v>
      </c>
      <c r="W1823" s="5">
        <f>'90.1 Data-SI'!W1823*Convert!$B$6/Convert!$B$5/$D1823</f>
        <v>8.7333053437377401</v>
      </c>
      <c r="X1823" s="5">
        <f>'90.1 Data-SI'!X1823*Convert!$B$7/Convert!$B$5/$D1823</f>
        <v>56.362623365061772</v>
      </c>
      <c r="Y1823" s="5">
        <f t="shared" si="58"/>
        <v>65.095928708799505</v>
      </c>
      <c r="Z1823" s="5">
        <f>'90.1 Data-SI'!Z1823*Convert!$B$6/Convert!$B$5/$D1823</f>
        <v>164.66829169478837</v>
      </c>
      <c r="AA1823" s="5">
        <f>'90.1 Data-SI'!AA1823*Convert!$B$6/Convert!$B$5/$D1823</f>
        <v>254.76689182434939</v>
      </c>
      <c r="AB1823" s="5">
        <f t="shared" si="59"/>
        <v>419.43518351913775</v>
      </c>
    </row>
    <row r="1824" spans="1:28" x14ac:dyDescent="0.25">
      <c r="A1824" s="95">
        <v>2019</v>
      </c>
      <c r="B1824" s="95" t="s">
        <v>1</v>
      </c>
      <c r="C1824" s="52" t="s">
        <v>12</v>
      </c>
      <c r="D1824" s="5">
        <f>VLOOKUP(B1824,SWH!$A$4:$C$19,3,FALSE)</f>
        <v>4835.13</v>
      </c>
      <c r="E1824" s="5">
        <f>'90.1 Data-SI'!E1824*Convert!$B$6/Convert!$B$5/$D1824</f>
        <v>0</v>
      </c>
      <c r="F1824" s="5">
        <f>'90.1 Data-SI'!F1824*Convert!$B$7/Convert!$B$5/$D1824</f>
        <v>85.997761291951946</v>
      </c>
      <c r="G1824" s="5">
        <f>'90.1 Data-SI'!G1824*Convert!$B$6/Convert!$B$5/$D1824</f>
        <v>0.73505319976459316</v>
      </c>
      <c r="H1824" s="5">
        <f>'90.1 Data-SI'!H1824*Convert!$B$6/Convert!$B$5/$D1824</f>
        <v>41.272145503613942</v>
      </c>
      <c r="I1824" s="5">
        <f>'90.1 Data-SI'!I1824*Convert!$B$6/Convert!$B$5/$D1824</f>
        <v>10.392633359047911</v>
      </c>
      <c r="J1824" s="5">
        <f>'90.1 Data-SI'!J1824*Convert!$B$6/Convert!$B$5/$D1824</f>
        <v>24.835337071254202</v>
      </c>
      <c r="K1824" s="5">
        <f>'90.1 Data-SI'!K1824*Convert!$B$7/Convert!$B$5/$D1824</f>
        <v>0</v>
      </c>
      <c r="L1824" s="5">
        <f>'90.1 Data-SI'!L1824*Convert!$B$6/Convert!$B$5/$D1824</f>
        <v>0</v>
      </c>
      <c r="M1824" s="5">
        <f>'90.1 Data-SI'!M1824*Convert!$B$6/Convert!$B$5/$D1824</f>
        <v>6.6318537454008473</v>
      </c>
      <c r="N1824" s="5">
        <f>'90.1 Data-SI'!N1824*Convert!$B$6/Convert!$B$5/$D1824</f>
        <v>0</v>
      </c>
      <c r="O1824" s="5">
        <f>'90.1 Data-SI'!O1824*Convert!$B$6/Convert!$B$5/$D1824</f>
        <v>0</v>
      </c>
      <c r="P1824" s="5">
        <f>'90.1 Data-SI'!P1824*Convert!$B$6/Convert!$B$5/$D1824</f>
        <v>0</v>
      </c>
      <c r="Q1824" s="5">
        <f>'90.1 Data-SI'!Q1824*Convert!$B$6/Convert!$B$5/$D1824</f>
        <v>0</v>
      </c>
      <c r="R1824" s="5">
        <f>'90.1 Data-SI'!R1824*Convert!$B$6/Convert!$B$5/$D1824</f>
        <v>0</v>
      </c>
      <c r="S1824" s="5">
        <f>'90.1 Data-SI'!S1824*Convert!$B$6/Convert!$B$5/$D1824</f>
        <v>0</v>
      </c>
      <c r="T1824" s="5">
        <f>'90.1 Data-SI'!T1824*Convert!$B$6/Convert!$B$5/$D1824</f>
        <v>4.9961784320632994</v>
      </c>
      <c r="U1824" s="5">
        <f>'90.1 Data-SI'!U1824*Convert!$B$7/Convert!$B$5/$D1824</f>
        <v>0</v>
      </c>
      <c r="V1824" s="5">
        <f>'90.1 Data-SI'!V1824*Convert!$B$6/Convert!$B$5/$D1824</f>
        <v>0</v>
      </c>
      <c r="W1824" s="5">
        <f>'90.1 Data-SI'!W1824*Convert!$B$6/Convert!$B$5/$D1824</f>
        <v>7.3669069451654403</v>
      </c>
      <c r="X1824" s="5">
        <f>'90.1 Data-SI'!X1824*Convert!$B$7/Convert!$B$5/$D1824</f>
        <v>85.997761291951946</v>
      </c>
      <c r="Y1824" s="5">
        <f t="shared" si="58"/>
        <v>93.364668237117385</v>
      </c>
      <c r="Z1824" s="5">
        <f>'90.1 Data-SI'!Z1824*Convert!$B$6/Convert!$B$5/$D1824</f>
        <v>251.24991698488171</v>
      </c>
      <c r="AA1824" s="5">
        <f>'90.1 Data-SI'!AA1824*Convert!$B$6/Convert!$B$5/$D1824</f>
        <v>340.11311829602653</v>
      </c>
      <c r="AB1824" s="5">
        <f t="shared" si="59"/>
        <v>591.36303528090821</v>
      </c>
    </row>
    <row r="1825" spans="1:28" x14ac:dyDescent="0.25">
      <c r="A1825" s="95">
        <v>2019</v>
      </c>
      <c r="B1825" s="95" t="s">
        <v>1</v>
      </c>
      <c r="C1825" s="52" t="s">
        <v>8</v>
      </c>
      <c r="D1825" s="5">
        <f>VLOOKUP(B1825,SWH!$A$4:$C$19,3,FALSE)</f>
        <v>4835.13</v>
      </c>
      <c r="E1825" s="5">
        <f>'90.1 Data-SI'!E1825*Convert!$B$6/Convert!$B$5/$D1825</f>
        <v>0</v>
      </c>
      <c r="F1825" s="5">
        <f>'90.1 Data-SI'!F1825*Convert!$B$7/Convert!$B$5/$D1825</f>
        <v>88.869916630990275</v>
      </c>
      <c r="G1825" s="5">
        <f>'90.1 Data-SI'!G1825*Convert!$B$6/Convert!$B$5/$D1825</f>
        <v>0.19286049300754179</v>
      </c>
      <c r="H1825" s="5">
        <f>'90.1 Data-SI'!H1825*Convert!$B$6/Convert!$B$5/$D1825</f>
        <v>41.810699333144441</v>
      </c>
      <c r="I1825" s="5">
        <f>'90.1 Data-SI'!I1825*Convert!$B$6/Convert!$B$5/$D1825</f>
        <v>10.667368589652995</v>
      </c>
      <c r="J1825" s="5">
        <f>'90.1 Data-SI'!J1825*Convert!$B$6/Convert!$B$5/$D1825</f>
        <v>24.835337071254202</v>
      </c>
      <c r="K1825" s="5">
        <f>'90.1 Data-SI'!K1825*Convert!$B$7/Convert!$B$5/$D1825</f>
        <v>0</v>
      </c>
      <c r="L1825" s="5">
        <f>'90.1 Data-SI'!L1825*Convert!$B$6/Convert!$B$5/$D1825</f>
        <v>0</v>
      </c>
      <c r="M1825" s="5">
        <f>'90.1 Data-SI'!M1825*Convert!$B$6/Convert!$B$5/$D1825</f>
        <v>5.7676204040934662</v>
      </c>
      <c r="N1825" s="5">
        <f>'90.1 Data-SI'!N1825*Convert!$B$6/Convert!$B$5/$D1825</f>
        <v>0</v>
      </c>
      <c r="O1825" s="5">
        <f>'90.1 Data-SI'!O1825*Convert!$B$6/Convert!$B$5/$D1825</f>
        <v>0</v>
      </c>
      <c r="P1825" s="5">
        <f>'90.1 Data-SI'!P1825*Convert!$B$6/Convert!$B$5/$D1825</f>
        <v>0</v>
      </c>
      <c r="Q1825" s="5">
        <f>'90.1 Data-SI'!Q1825*Convert!$B$6/Convert!$B$5/$D1825</f>
        <v>0</v>
      </c>
      <c r="R1825" s="5">
        <f>'90.1 Data-SI'!R1825*Convert!$B$6/Convert!$B$5/$D1825</f>
        <v>0</v>
      </c>
      <c r="S1825" s="5">
        <f>'90.1 Data-SI'!S1825*Convert!$B$6/Convert!$B$5/$D1825</f>
        <v>0</v>
      </c>
      <c r="T1825" s="5">
        <f>'90.1 Data-SI'!T1825*Convert!$B$6/Convert!$B$5/$D1825</f>
        <v>5.1617473458716612</v>
      </c>
      <c r="U1825" s="5">
        <f>'90.1 Data-SI'!U1825*Convert!$B$7/Convert!$B$5/$D1825</f>
        <v>0</v>
      </c>
      <c r="V1825" s="5">
        <f>'90.1 Data-SI'!V1825*Convert!$B$6/Convert!$B$5/$D1825</f>
        <v>0</v>
      </c>
      <c r="W1825" s="5">
        <f>'90.1 Data-SI'!W1825*Convert!$B$6/Convert!$B$5/$D1825</f>
        <v>5.960480897101009</v>
      </c>
      <c r="X1825" s="5">
        <f>'90.1 Data-SI'!X1825*Convert!$B$7/Convert!$B$5/$D1825</f>
        <v>88.869916630990275</v>
      </c>
      <c r="Y1825" s="5">
        <f t="shared" si="58"/>
        <v>94.830397528091282</v>
      </c>
      <c r="Z1825" s="5">
        <f>'90.1 Data-SI'!Z1825*Convert!$B$6/Convert!$B$5/$D1825</f>
        <v>259.641167869323</v>
      </c>
      <c r="AA1825" s="5">
        <f>'90.1 Data-SI'!AA1825*Convert!$B$6/Convert!$B$5/$D1825</f>
        <v>348.07680110634732</v>
      </c>
      <c r="AB1825" s="5">
        <f t="shared" si="59"/>
        <v>607.71796897567037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8EF29-B583-4921-912E-D4473534FBDC}">
  <dimension ref="A1:C7"/>
  <sheetViews>
    <sheetView workbookViewId="0">
      <selection activeCell="A5" sqref="A5:C5"/>
    </sheetView>
  </sheetViews>
  <sheetFormatPr defaultRowHeight="15" x14ac:dyDescent="0.25"/>
  <cols>
    <col min="1" max="1" width="10.28515625" bestFit="1" customWidth="1"/>
    <col min="2" max="2" width="12" bestFit="1" customWidth="1"/>
  </cols>
  <sheetData>
    <row r="1" spans="1:3" x14ac:dyDescent="0.25">
      <c r="A1" t="s">
        <v>43</v>
      </c>
      <c r="B1">
        <v>10.763910417</v>
      </c>
      <c r="C1" t="s">
        <v>44</v>
      </c>
    </row>
    <row r="2" spans="1:3" x14ac:dyDescent="0.25">
      <c r="A2" t="s">
        <v>45</v>
      </c>
      <c r="B2">
        <v>1055.0559000000001</v>
      </c>
      <c r="C2" t="s">
        <v>46</v>
      </c>
    </row>
    <row r="3" spans="1:3" x14ac:dyDescent="0.25">
      <c r="A3" t="s">
        <v>47</v>
      </c>
      <c r="B3">
        <v>15850.323141000001</v>
      </c>
      <c r="C3" t="s">
        <v>48</v>
      </c>
    </row>
    <row r="4" spans="1:3" x14ac:dyDescent="0.25">
      <c r="A4" t="s">
        <v>49</v>
      </c>
      <c r="B4">
        <v>9804.1394319999999</v>
      </c>
      <c r="C4" t="s">
        <v>50</v>
      </c>
    </row>
    <row r="5" spans="1:3" x14ac:dyDescent="0.25">
      <c r="A5" t="s">
        <v>51</v>
      </c>
      <c r="B5">
        <v>3.5999999999999999E-3</v>
      </c>
      <c r="C5" t="s">
        <v>52</v>
      </c>
    </row>
    <row r="6" spans="1:3" x14ac:dyDescent="0.25">
      <c r="A6" t="s">
        <v>78</v>
      </c>
      <c r="B6">
        <v>3.1669999999999998</v>
      </c>
      <c r="C6" t="s">
        <v>80</v>
      </c>
    </row>
    <row r="7" spans="1:3" x14ac:dyDescent="0.25">
      <c r="A7" t="s">
        <v>79</v>
      </c>
      <c r="B7">
        <v>1.0840000000000001</v>
      </c>
      <c r="C7" s="95" t="s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89E0A-6C5D-4699-878C-E8B7E81741DB}">
  <dimension ref="A1:S41"/>
  <sheetViews>
    <sheetView workbookViewId="0">
      <selection activeCell="B41" sqref="B41"/>
    </sheetView>
  </sheetViews>
  <sheetFormatPr defaultRowHeight="15" x14ac:dyDescent="0.25"/>
  <cols>
    <col min="1" max="1" width="29.28515625" customWidth="1"/>
    <col min="2" max="2" width="9.28515625" style="8" bestFit="1" customWidth="1"/>
    <col min="3" max="3" width="9.28515625" style="8" customWidth="1"/>
    <col min="4" max="4" width="10.7109375" style="8" bestFit="1" customWidth="1"/>
    <col min="5" max="5" width="9.28515625" style="8" bestFit="1" customWidth="1"/>
    <col min="6" max="7" width="10.7109375" style="8" bestFit="1" customWidth="1"/>
    <col min="8" max="8" width="9.28515625" style="8" bestFit="1" customWidth="1"/>
    <col min="9" max="9" width="10.7109375" style="8" bestFit="1" customWidth="1"/>
    <col min="10" max="11" width="9.28515625" style="8" bestFit="1" customWidth="1"/>
    <col min="12" max="12" width="10.7109375" style="8" bestFit="1" customWidth="1"/>
    <col min="13" max="18" width="9.28515625" style="8" bestFit="1" customWidth="1"/>
    <col min="19" max="19" width="13.140625" style="8" bestFit="1" customWidth="1"/>
  </cols>
  <sheetData>
    <row r="1" spans="1:19" x14ac:dyDescent="0.25">
      <c r="A1" s="6" t="s">
        <v>67</v>
      </c>
      <c r="B1" s="8" t="s">
        <v>69</v>
      </c>
    </row>
    <row r="3" spans="1:19" ht="15.75" thickBot="1" x14ac:dyDescent="0.3">
      <c r="A3" s="6" t="s">
        <v>70</v>
      </c>
    </row>
    <row r="4" spans="1:19" s="7" customFormat="1" ht="30.75" thickBot="1" x14ac:dyDescent="0.3">
      <c r="A4" s="16" t="s">
        <v>22</v>
      </c>
      <c r="B4" s="13" t="s">
        <v>11</v>
      </c>
      <c r="C4" s="13" t="s">
        <v>13</v>
      </c>
      <c r="D4" s="12" t="s">
        <v>19</v>
      </c>
      <c r="E4" s="12" t="s">
        <v>20</v>
      </c>
      <c r="F4" s="12" t="s">
        <v>3</v>
      </c>
      <c r="G4" s="12" t="s">
        <v>7</v>
      </c>
      <c r="H4" s="12" t="s">
        <v>17</v>
      </c>
      <c r="I4" s="12" t="s">
        <v>14</v>
      </c>
      <c r="J4" s="12" t="s">
        <v>2</v>
      </c>
      <c r="K4" s="12" t="s">
        <v>18</v>
      </c>
      <c r="L4" s="12" t="s">
        <v>4</v>
      </c>
      <c r="M4" s="12" t="s">
        <v>5</v>
      </c>
      <c r="N4" s="12" t="s">
        <v>15</v>
      </c>
      <c r="O4" s="12" t="s">
        <v>16</v>
      </c>
      <c r="P4" s="12" t="s">
        <v>9</v>
      </c>
      <c r="Q4" s="12">
        <v>7</v>
      </c>
      <c r="R4" s="25">
        <v>8</v>
      </c>
      <c r="S4" s="30" t="s">
        <v>72</v>
      </c>
    </row>
    <row r="5" spans="1:19" x14ac:dyDescent="0.25">
      <c r="A5" s="17" t="s">
        <v>55</v>
      </c>
      <c r="B5" s="14">
        <v>16868.900000000001</v>
      </c>
      <c r="C5" s="14">
        <v>0</v>
      </c>
      <c r="D5" s="11">
        <v>84133</v>
      </c>
      <c r="E5" s="11">
        <v>10300</v>
      </c>
      <c r="F5" s="11">
        <v>83929.9</v>
      </c>
      <c r="G5" s="11">
        <v>39669.699999999997</v>
      </c>
      <c r="H5" s="11">
        <v>35451.300000000003</v>
      </c>
      <c r="I5" s="11">
        <v>174052.1</v>
      </c>
      <c r="J5" s="11">
        <v>120</v>
      </c>
      <c r="K5" s="11">
        <v>36842.800000000003</v>
      </c>
      <c r="L5" s="11">
        <v>74518.899999999994</v>
      </c>
      <c r="M5" s="11">
        <v>23820</v>
      </c>
      <c r="N5" s="11">
        <v>162.4</v>
      </c>
      <c r="O5" s="11">
        <v>13990.2</v>
      </c>
      <c r="P5" s="11">
        <v>543.70000000000005</v>
      </c>
      <c r="Q5" s="11">
        <v>1295.3</v>
      </c>
      <c r="R5" s="26">
        <v>0</v>
      </c>
      <c r="S5" s="31">
        <v>595698.19999999995</v>
      </c>
    </row>
    <row r="6" spans="1:19" x14ac:dyDescent="0.25">
      <c r="A6" s="18" t="s">
        <v>54</v>
      </c>
      <c r="B6" s="15">
        <v>21848.7</v>
      </c>
      <c r="C6" s="15">
        <v>0</v>
      </c>
      <c r="D6" s="9">
        <v>120104.5</v>
      </c>
      <c r="E6" s="9">
        <v>29913.5</v>
      </c>
      <c r="F6" s="9">
        <v>112127.8</v>
      </c>
      <c r="G6" s="9">
        <v>68844.899999999994</v>
      </c>
      <c r="H6" s="9">
        <v>25436.2</v>
      </c>
      <c r="I6" s="9">
        <v>146920.79999999999</v>
      </c>
      <c r="J6" s="9">
        <v>3930.2</v>
      </c>
      <c r="K6" s="9">
        <v>26285.4</v>
      </c>
      <c r="L6" s="9">
        <v>135800.4</v>
      </c>
      <c r="M6" s="9">
        <v>48290.8</v>
      </c>
      <c r="N6" s="9">
        <v>367.3</v>
      </c>
      <c r="O6" s="9">
        <v>26562.7</v>
      </c>
      <c r="P6" s="9">
        <v>4003.6</v>
      </c>
      <c r="Q6" s="9">
        <v>3172.6</v>
      </c>
      <c r="R6" s="27">
        <v>355.8</v>
      </c>
      <c r="S6" s="32">
        <v>773965.2</v>
      </c>
    </row>
    <row r="7" spans="1:19" x14ac:dyDescent="0.25">
      <c r="A7" s="18" t="s">
        <v>53</v>
      </c>
      <c r="B7" s="15">
        <v>17162</v>
      </c>
      <c r="C7" s="15">
        <v>0</v>
      </c>
      <c r="D7" s="9">
        <v>118476.5</v>
      </c>
      <c r="E7" s="9">
        <v>23865</v>
      </c>
      <c r="F7" s="9">
        <v>107666</v>
      </c>
      <c r="G7" s="9">
        <v>42488.3</v>
      </c>
      <c r="H7" s="9">
        <v>7232.6</v>
      </c>
      <c r="I7" s="9">
        <v>89124.6</v>
      </c>
      <c r="J7" s="9">
        <v>4779</v>
      </c>
      <c r="K7" s="9">
        <v>14328.2</v>
      </c>
      <c r="L7" s="9">
        <v>103506.7</v>
      </c>
      <c r="M7" s="9">
        <v>31856.1</v>
      </c>
      <c r="N7" s="9">
        <v>348.6</v>
      </c>
      <c r="O7" s="9">
        <v>20126.3</v>
      </c>
      <c r="P7" s="9">
        <v>3364.7</v>
      </c>
      <c r="Q7" s="9">
        <v>2423.4</v>
      </c>
      <c r="R7" s="27">
        <v>123.3</v>
      </c>
      <c r="S7" s="32">
        <v>586871.30000000005</v>
      </c>
    </row>
    <row r="8" spans="1:19" x14ac:dyDescent="0.25">
      <c r="A8" s="18" t="s">
        <v>71</v>
      </c>
      <c r="B8" s="15">
        <v>44821.4</v>
      </c>
      <c r="C8" s="15">
        <v>0</v>
      </c>
      <c r="D8" s="9">
        <v>276996.8</v>
      </c>
      <c r="E8" s="9">
        <v>47518.400000000001</v>
      </c>
      <c r="F8" s="9">
        <v>274753.59999999998</v>
      </c>
      <c r="G8" s="9">
        <v>131884</v>
      </c>
      <c r="H8" s="9">
        <v>18800.7</v>
      </c>
      <c r="I8" s="9">
        <v>296430.90000000002</v>
      </c>
      <c r="J8" s="9">
        <v>12655</v>
      </c>
      <c r="K8" s="9">
        <v>40896.300000000003</v>
      </c>
      <c r="L8" s="9">
        <v>365606.6</v>
      </c>
      <c r="M8" s="9">
        <v>82967.5</v>
      </c>
      <c r="N8" s="9">
        <v>1746.1</v>
      </c>
      <c r="O8" s="9">
        <v>76240.899999999994</v>
      </c>
      <c r="P8" s="9">
        <v>9590.5</v>
      </c>
      <c r="Q8" s="9">
        <v>8943.2000000000007</v>
      </c>
      <c r="R8" s="27">
        <v>978.6</v>
      </c>
      <c r="S8" s="32">
        <v>1690830.5</v>
      </c>
    </row>
    <row r="9" spans="1:19" x14ac:dyDescent="0.25">
      <c r="A9" s="18" t="s">
        <v>62</v>
      </c>
      <c r="B9" s="15">
        <v>24133.5</v>
      </c>
      <c r="C9" s="15">
        <v>0</v>
      </c>
      <c r="D9" s="9">
        <v>97829.6</v>
      </c>
      <c r="E9" s="9">
        <v>21386.799999999999</v>
      </c>
      <c r="F9" s="9">
        <v>107582.3</v>
      </c>
      <c r="G9" s="9">
        <v>65526.1</v>
      </c>
      <c r="H9" s="9">
        <v>13714.2</v>
      </c>
      <c r="I9" s="9">
        <v>102063.9</v>
      </c>
      <c r="J9" s="9">
        <v>2660</v>
      </c>
      <c r="K9" s="9">
        <v>13523.3</v>
      </c>
      <c r="L9" s="9">
        <v>93823.4</v>
      </c>
      <c r="M9" s="9">
        <v>19265.5</v>
      </c>
      <c r="N9" s="9">
        <v>320.7</v>
      </c>
      <c r="O9" s="9">
        <v>9083.4</v>
      </c>
      <c r="P9" s="9">
        <v>1277.3</v>
      </c>
      <c r="Q9" s="9">
        <v>1241.9000000000001</v>
      </c>
      <c r="R9" s="27">
        <v>142.69999999999999</v>
      </c>
      <c r="S9" s="32">
        <v>573574.6</v>
      </c>
    </row>
    <row r="10" spans="1:19" x14ac:dyDescent="0.25">
      <c r="A10" s="18" t="s">
        <v>56</v>
      </c>
      <c r="B10" s="15">
        <v>20212.599999999999</v>
      </c>
      <c r="C10" s="15">
        <v>0</v>
      </c>
      <c r="D10" s="9">
        <v>150817.79999999999</v>
      </c>
      <c r="E10" s="9">
        <v>18538.400000000001</v>
      </c>
      <c r="F10" s="9">
        <v>145027.20000000001</v>
      </c>
      <c r="G10" s="9">
        <v>55388</v>
      </c>
      <c r="H10" s="9">
        <v>6782.8</v>
      </c>
      <c r="I10" s="9">
        <v>136250.29999999999</v>
      </c>
      <c r="J10" s="9">
        <v>5012.7</v>
      </c>
      <c r="K10" s="9">
        <v>17810.8</v>
      </c>
      <c r="L10" s="9">
        <v>119331.6</v>
      </c>
      <c r="M10" s="9">
        <v>35831.300000000003</v>
      </c>
      <c r="N10" s="9">
        <v>275.60000000000002</v>
      </c>
      <c r="O10" s="9">
        <v>24237.3</v>
      </c>
      <c r="P10" s="9">
        <v>7302.9</v>
      </c>
      <c r="Q10" s="9">
        <v>2951.1</v>
      </c>
      <c r="R10" s="27">
        <v>203.5</v>
      </c>
      <c r="S10" s="32">
        <v>745973.9</v>
      </c>
    </row>
    <row r="11" spans="1:19" x14ac:dyDescent="0.25">
      <c r="A11" s="18" t="s">
        <v>57</v>
      </c>
      <c r="B11" s="15">
        <v>40614.199999999997</v>
      </c>
      <c r="C11" s="15">
        <v>0</v>
      </c>
      <c r="D11" s="9">
        <v>287327.09999999998</v>
      </c>
      <c r="E11" s="9">
        <v>29704.400000000001</v>
      </c>
      <c r="F11" s="9">
        <v>334229.3</v>
      </c>
      <c r="G11" s="9">
        <v>118573.4</v>
      </c>
      <c r="H11" s="9">
        <v>20879.599999999999</v>
      </c>
      <c r="I11" s="9">
        <v>305440.90000000002</v>
      </c>
      <c r="J11" s="9">
        <v>10982.6</v>
      </c>
      <c r="K11" s="9">
        <v>41838.1</v>
      </c>
      <c r="L11" s="9">
        <v>336475</v>
      </c>
      <c r="M11" s="9">
        <v>78271.899999999994</v>
      </c>
      <c r="N11" s="9">
        <v>1356.4</v>
      </c>
      <c r="O11" s="9">
        <v>56653.1</v>
      </c>
      <c r="P11" s="9">
        <v>14616.9</v>
      </c>
      <c r="Q11" s="9">
        <v>9338.2000000000007</v>
      </c>
      <c r="R11" s="27">
        <v>1007</v>
      </c>
      <c r="S11" s="32">
        <v>1687308.1</v>
      </c>
    </row>
    <row r="12" spans="1:19" x14ac:dyDescent="0.25">
      <c r="A12" s="18" t="s">
        <v>0</v>
      </c>
      <c r="B12" s="15">
        <v>14357</v>
      </c>
      <c r="C12" s="15">
        <v>0</v>
      </c>
      <c r="D12" s="9">
        <v>115638</v>
      </c>
      <c r="E12" s="9">
        <v>16770.3</v>
      </c>
      <c r="F12" s="9">
        <v>97542.2</v>
      </c>
      <c r="G12" s="9">
        <v>48683.199999999997</v>
      </c>
      <c r="H12" s="9">
        <v>15213.1</v>
      </c>
      <c r="I12" s="9">
        <v>142347.1</v>
      </c>
      <c r="J12" s="9">
        <v>3958.4</v>
      </c>
      <c r="K12" s="9">
        <v>19933.8</v>
      </c>
      <c r="L12" s="9">
        <v>146341.6</v>
      </c>
      <c r="M12" s="9">
        <v>36183.699999999997</v>
      </c>
      <c r="N12" s="9">
        <v>1052.2</v>
      </c>
      <c r="O12" s="9">
        <v>30415.3</v>
      </c>
      <c r="P12" s="9">
        <v>4953.1000000000004</v>
      </c>
      <c r="Q12" s="9">
        <v>5087.3999999999996</v>
      </c>
      <c r="R12" s="27">
        <v>353.2</v>
      </c>
      <c r="S12" s="32">
        <v>698829.6</v>
      </c>
    </row>
    <row r="13" spans="1:19" x14ac:dyDescent="0.25">
      <c r="A13" s="18" t="s">
        <v>63</v>
      </c>
      <c r="B13" s="15">
        <v>8459.7999999999993</v>
      </c>
      <c r="C13" s="15">
        <v>0</v>
      </c>
      <c r="D13" s="9">
        <v>83724.7</v>
      </c>
      <c r="E13" s="9">
        <v>13739</v>
      </c>
      <c r="F13" s="9">
        <v>81971.100000000006</v>
      </c>
      <c r="G13" s="9">
        <v>27005.3</v>
      </c>
      <c r="H13" s="9">
        <v>6808.4</v>
      </c>
      <c r="I13" s="9">
        <v>95704.8</v>
      </c>
      <c r="J13" s="9">
        <v>3206.7</v>
      </c>
      <c r="K13" s="9">
        <v>15204.9</v>
      </c>
      <c r="L13" s="9">
        <v>123690.4</v>
      </c>
      <c r="M13" s="9">
        <v>31275.599999999999</v>
      </c>
      <c r="N13" s="9">
        <v>577.4</v>
      </c>
      <c r="O13" s="9">
        <v>27946.6</v>
      </c>
      <c r="P13" s="9">
        <v>4166.8999999999996</v>
      </c>
      <c r="Q13" s="9">
        <v>4450.1000000000004</v>
      </c>
      <c r="R13" s="27">
        <v>322</v>
      </c>
      <c r="S13" s="32">
        <v>528253.69999999995</v>
      </c>
    </row>
    <row r="14" spans="1:19" x14ac:dyDescent="0.25">
      <c r="A14" s="18" t="s">
        <v>64</v>
      </c>
      <c r="B14" s="15">
        <v>4806.3999999999996</v>
      </c>
      <c r="C14" s="15">
        <v>0</v>
      </c>
      <c r="D14" s="9">
        <v>27341.3</v>
      </c>
      <c r="E14" s="9">
        <v>4221.8999999999996</v>
      </c>
      <c r="F14" s="9">
        <v>25969.4</v>
      </c>
      <c r="G14" s="9">
        <v>12984.3</v>
      </c>
      <c r="H14" s="9">
        <v>1983.3</v>
      </c>
      <c r="I14" s="9">
        <v>25253.3</v>
      </c>
      <c r="J14" s="9">
        <v>1169.2</v>
      </c>
      <c r="K14" s="9">
        <v>3264.8</v>
      </c>
      <c r="L14" s="9">
        <v>30123.8</v>
      </c>
      <c r="M14" s="9">
        <v>6946.8</v>
      </c>
      <c r="N14" s="9">
        <v>99.1</v>
      </c>
      <c r="O14" s="9">
        <v>4506.8999999999996</v>
      </c>
      <c r="P14" s="9">
        <v>684.3</v>
      </c>
      <c r="Q14" s="9">
        <v>669.4</v>
      </c>
      <c r="R14" s="27">
        <v>131.19999999999999</v>
      </c>
      <c r="S14" s="32">
        <v>150155.4</v>
      </c>
    </row>
    <row r="15" spans="1:19" x14ac:dyDescent="0.25">
      <c r="A15" s="18" t="s">
        <v>65</v>
      </c>
      <c r="B15" s="15">
        <v>1221.9000000000001</v>
      </c>
      <c r="C15" s="15">
        <v>0</v>
      </c>
      <c r="D15" s="9">
        <v>10390.4</v>
      </c>
      <c r="E15" s="9">
        <v>1466.5</v>
      </c>
      <c r="F15" s="9">
        <v>10037.700000000001</v>
      </c>
      <c r="G15" s="9">
        <v>3127.6</v>
      </c>
      <c r="H15" s="9">
        <v>293.3</v>
      </c>
      <c r="I15" s="9">
        <v>8515.7999999999993</v>
      </c>
      <c r="J15" s="9">
        <v>309.8</v>
      </c>
      <c r="K15" s="9">
        <v>706.6</v>
      </c>
      <c r="L15" s="9">
        <v>10452.5</v>
      </c>
      <c r="M15" s="9">
        <v>2695</v>
      </c>
      <c r="N15" s="9">
        <v>13</v>
      </c>
      <c r="O15" s="9">
        <v>1637.2</v>
      </c>
      <c r="P15" s="9">
        <v>278.89999999999998</v>
      </c>
      <c r="Q15" s="9">
        <v>139</v>
      </c>
      <c r="R15" s="27">
        <v>4.2</v>
      </c>
      <c r="S15" s="32">
        <v>51289.4</v>
      </c>
    </row>
    <row r="16" spans="1:19" x14ac:dyDescent="0.25">
      <c r="A16" s="18" t="s">
        <v>59</v>
      </c>
      <c r="B16" s="15">
        <v>27678.799999999999</v>
      </c>
      <c r="C16" s="15">
        <v>0</v>
      </c>
      <c r="D16" s="9">
        <v>109029.4</v>
      </c>
      <c r="E16" s="9">
        <v>16191.3</v>
      </c>
      <c r="F16" s="9">
        <v>86868.1</v>
      </c>
      <c r="G16" s="9">
        <v>84587.5</v>
      </c>
      <c r="H16" s="9">
        <v>14080.2</v>
      </c>
      <c r="I16" s="9">
        <v>126031.1</v>
      </c>
      <c r="J16" s="9">
        <v>3666.5</v>
      </c>
      <c r="K16" s="9">
        <v>20721</v>
      </c>
      <c r="L16" s="9">
        <v>100465.60000000001</v>
      </c>
      <c r="M16" s="9">
        <v>29721.9</v>
      </c>
      <c r="N16" s="9">
        <v>326.60000000000002</v>
      </c>
      <c r="O16" s="9">
        <v>22180.400000000001</v>
      </c>
      <c r="P16" s="9">
        <v>6451</v>
      </c>
      <c r="Q16" s="9">
        <v>3756.5</v>
      </c>
      <c r="R16" s="27">
        <v>86.2</v>
      </c>
      <c r="S16" s="32">
        <v>651842.1</v>
      </c>
    </row>
    <row r="17" spans="1:19" x14ac:dyDescent="0.25">
      <c r="A17" s="18" t="s">
        <v>58</v>
      </c>
      <c r="B17" s="15">
        <v>5057.2</v>
      </c>
      <c r="C17" s="15">
        <v>0</v>
      </c>
      <c r="D17" s="9">
        <v>46920.4</v>
      </c>
      <c r="E17" s="9">
        <v>3747.1</v>
      </c>
      <c r="F17" s="9">
        <v>41402.800000000003</v>
      </c>
      <c r="G17" s="9">
        <v>16408.599999999999</v>
      </c>
      <c r="H17" s="9">
        <v>2357.9</v>
      </c>
      <c r="I17" s="9">
        <v>47016</v>
      </c>
      <c r="J17" s="9">
        <v>2112.5</v>
      </c>
      <c r="K17" s="9">
        <v>4011.4</v>
      </c>
      <c r="L17" s="9">
        <v>42132.1</v>
      </c>
      <c r="M17" s="9">
        <v>14696</v>
      </c>
      <c r="N17" s="9">
        <v>318.89999999999998</v>
      </c>
      <c r="O17" s="9">
        <v>12700.3</v>
      </c>
      <c r="P17" s="9">
        <v>3926.8</v>
      </c>
      <c r="Q17" s="9">
        <v>2436.8000000000002</v>
      </c>
      <c r="R17" s="27">
        <v>157.6</v>
      </c>
      <c r="S17" s="32">
        <v>245402.4</v>
      </c>
    </row>
    <row r="18" spans="1:19" x14ac:dyDescent="0.25">
      <c r="A18" s="18" t="s">
        <v>1</v>
      </c>
      <c r="B18" s="15">
        <v>82424.399999999994</v>
      </c>
      <c r="C18" s="15">
        <v>0</v>
      </c>
      <c r="D18" s="9">
        <v>544781.6</v>
      </c>
      <c r="E18" s="9">
        <v>96607.6</v>
      </c>
      <c r="F18" s="9">
        <v>428770.5</v>
      </c>
      <c r="G18" s="9">
        <v>344959.7</v>
      </c>
      <c r="H18" s="9">
        <v>28244.9</v>
      </c>
      <c r="I18" s="9">
        <v>570756.4</v>
      </c>
      <c r="J18" s="9">
        <v>8114.5</v>
      </c>
      <c r="K18" s="9">
        <v>83618.399999999994</v>
      </c>
      <c r="L18" s="9">
        <v>484733</v>
      </c>
      <c r="M18" s="9">
        <v>125953.1</v>
      </c>
      <c r="N18" s="9">
        <v>467.4</v>
      </c>
      <c r="O18" s="9">
        <v>57271.5</v>
      </c>
      <c r="P18" s="9">
        <v>4666.3</v>
      </c>
      <c r="Q18" s="9">
        <v>5637.9</v>
      </c>
      <c r="R18" s="27">
        <v>316.2</v>
      </c>
      <c r="S18" s="32">
        <v>2867323.4</v>
      </c>
    </row>
    <row r="19" spans="1:19" x14ac:dyDescent="0.25">
      <c r="A19" s="18" t="s">
        <v>61</v>
      </c>
      <c r="B19" s="15">
        <v>222690.7</v>
      </c>
      <c r="C19" s="15">
        <v>0</v>
      </c>
      <c r="D19" s="9">
        <v>184107.2</v>
      </c>
      <c r="E19" s="9">
        <v>12910.4</v>
      </c>
      <c r="F19" s="9">
        <v>87935.1</v>
      </c>
      <c r="G19" s="9">
        <v>97550.3</v>
      </c>
      <c r="H19" s="9">
        <v>45192.2</v>
      </c>
      <c r="I19" s="9">
        <v>504188.6</v>
      </c>
      <c r="J19" s="9">
        <v>0</v>
      </c>
      <c r="K19" s="9">
        <v>76376.899999999994</v>
      </c>
      <c r="L19" s="9">
        <v>209659.8</v>
      </c>
      <c r="M19" s="9">
        <v>28818.6</v>
      </c>
      <c r="N19" s="9">
        <v>0</v>
      </c>
      <c r="O19" s="9">
        <v>17490.5</v>
      </c>
      <c r="P19" s="9">
        <v>1373</v>
      </c>
      <c r="Q19" s="9">
        <v>631.9</v>
      </c>
      <c r="R19" s="27">
        <v>0</v>
      </c>
      <c r="S19" s="32">
        <v>1488925.2</v>
      </c>
    </row>
    <row r="20" spans="1:19" ht="15.75" thickBot="1" x14ac:dyDescent="0.3">
      <c r="A20" s="19" t="s">
        <v>60</v>
      </c>
      <c r="B20" s="20">
        <v>55967</v>
      </c>
      <c r="C20" s="20">
        <v>0</v>
      </c>
      <c r="D20" s="21">
        <v>346765.7</v>
      </c>
      <c r="E20" s="21">
        <v>41767</v>
      </c>
      <c r="F20" s="21">
        <v>274789.5</v>
      </c>
      <c r="G20" s="21">
        <v>181789.4</v>
      </c>
      <c r="H20" s="21">
        <v>76095.8</v>
      </c>
      <c r="I20" s="21">
        <v>466118.40000000002</v>
      </c>
      <c r="J20" s="21">
        <v>4005.4</v>
      </c>
      <c r="K20" s="21">
        <v>109081.4</v>
      </c>
      <c r="L20" s="21">
        <v>342812.1</v>
      </c>
      <c r="M20" s="21">
        <v>112610.4</v>
      </c>
      <c r="N20" s="21">
        <v>1021.3</v>
      </c>
      <c r="O20" s="21">
        <v>88294.7</v>
      </c>
      <c r="P20" s="21">
        <v>7987.3</v>
      </c>
      <c r="Q20" s="21">
        <v>6374.6</v>
      </c>
      <c r="R20" s="28">
        <v>1.7</v>
      </c>
      <c r="S20" s="33">
        <v>2115481.7000000002</v>
      </c>
    </row>
    <row r="21" spans="1:19" ht="15.75" thickBot="1" x14ac:dyDescent="0.3">
      <c r="A21" s="22" t="s">
        <v>66</v>
      </c>
      <c r="B21" s="23">
        <v>608324.5</v>
      </c>
      <c r="C21" s="23">
        <v>0</v>
      </c>
      <c r="D21" s="24">
        <v>2604384</v>
      </c>
      <c r="E21" s="24">
        <v>388647.6</v>
      </c>
      <c r="F21" s="24">
        <v>2300602.5</v>
      </c>
      <c r="G21" s="24">
        <v>1339470.3</v>
      </c>
      <c r="H21" s="24">
        <v>318566.5</v>
      </c>
      <c r="I21" s="24">
        <v>3236215</v>
      </c>
      <c r="J21" s="24">
        <v>66682.5</v>
      </c>
      <c r="K21" s="24">
        <v>524444.1</v>
      </c>
      <c r="L21" s="24">
        <v>2719473.5</v>
      </c>
      <c r="M21" s="24">
        <v>709204.2</v>
      </c>
      <c r="N21" s="24">
        <v>8453</v>
      </c>
      <c r="O21" s="24">
        <v>489337.3</v>
      </c>
      <c r="P21" s="24">
        <v>75187.199999999997</v>
      </c>
      <c r="Q21" s="24">
        <v>58549.3</v>
      </c>
      <c r="R21" s="29">
        <v>4183.2</v>
      </c>
      <c r="S21" s="34">
        <v>15451724.699999999</v>
      </c>
    </row>
    <row r="23" spans="1:19" ht="15.75" thickBot="1" x14ac:dyDescent="0.3">
      <c r="A23" s="6" t="s">
        <v>68</v>
      </c>
    </row>
    <row r="24" spans="1:19" ht="30.75" thickBot="1" x14ac:dyDescent="0.3">
      <c r="A24" s="16" t="s">
        <v>22</v>
      </c>
      <c r="B24" s="13" t="s">
        <v>11</v>
      </c>
      <c r="C24" s="13" t="s">
        <v>13</v>
      </c>
      <c r="D24" s="12" t="s">
        <v>19</v>
      </c>
      <c r="E24" s="12" t="s">
        <v>20</v>
      </c>
      <c r="F24" s="12" t="s">
        <v>3</v>
      </c>
      <c r="G24" s="12" t="s">
        <v>7</v>
      </c>
      <c r="H24" s="12" t="s">
        <v>17</v>
      </c>
      <c r="I24" s="12" t="s">
        <v>14</v>
      </c>
      <c r="J24" s="12" t="s">
        <v>2</v>
      </c>
      <c r="K24" s="12" t="s">
        <v>18</v>
      </c>
      <c r="L24" s="12" t="s">
        <v>4</v>
      </c>
      <c r="M24" s="12" t="s">
        <v>5</v>
      </c>
      <c r="N24" s="12" t="s">
        <v>15</v>
      </c>
      <c r="O24" s="12" t="s">
        <v>16</v>
      </c>
      <c r="P24" s="12" t="s">
        <v>9</v>
      </c>
      <c r="Q24" s="36">
        <v>7</v>
      </c>
      <c r="R24" s="37">
        <v>8</v>
      </c>
      <c r="S24" s="30" t="s">
        <v>72</v>
      </c>
    </row>
    <row r="25" spans="1:19" x14ac:dyDescent="0.25">
      <c r="A25" s="17" t="s">
        <v>55</v>
      </c>
      <c r="B25" s="48">
        <f>B5/$S$21</f>
        <v>1.0917163182437492E-3</v>
      </c>
      <c r="C25" s="48">
        <f>C5/$S$21</f>
        <v>0</v>
      </c>
      <c r="D25" s="35">
        <f t="shared" ref="D25:S40" si="0">D5/$S$21</f>
        <v>5.4448937988132813E-3</v>
      </c>
      <c r="E25" s="35">
        <f t="shared" si="0"/>
        <v>6.6659225426142889E-4</v>
      </c>
      <c r="F25" s="35">
        <f t="shared" si="0"/>
        <v>5.4317496350423586E-3</v>
      </c>
      <c r="G25" s="35">
        <f t="shared" si="0"/>
        <v>2.5673315290169517E-3</v>
      </c>
      <c r="H25" s="35">
        <f t="shared" si="0"/>
        <v>2.2943264061648732E-3</v>
      </c>
      <c r="I25" s="35">
        <f t="shared" si="0"/>
        <v>1.1264250650285013E-2</v>
      </c>
      <c r="J25" s="35">
        <f t="shared" si="0"/>
        <v>7.7661233506185884E-6</v>
      </c>
      <c r="K25" s="35">
        <f t="shared" si="0"/>
        <v>2.3843810781847548E-3</v>
      </c>
      <c r="L25" s="35">
        <f t="shared" si="0"/>
        <v>4.8226914112700957E-3</v>
      </c>
      <c r="M25" s="35">
        <f t="shared" si="0"/>
        <v>1.5415754850977897E-3</v>
      </c>
      <c r="N25" s="35">
        <f t="shared" si="0"/>
        <v>1.051015360117049E-5</v>
      </c>
      <c r="O25" s="35">
        <f t="shared" si="0"/>
        <v>9.0541349083186819E-4</v>
      </c>
      <c r="P25" s="35">
        <f t="shared" si="0"/>
        <v>3.5187010547761056E-5</v>
      </c>
      <c r="Q25" s="35">
        <f t="shared" si="0"/>
        <v>8.3828829800468814E-5</v>
      </c>
      <c r="R25" s="38">
        <f t="shared" si="0"/>
        <v>0</v>
      </c>
      <c r="S25" s="40">
        <f t="shared" si="0"/>
        <v>3.8552214174512184E-2</v>
      </c>
    </row>
    <row r="26" spans="1:19" x14ac:dyDescent="0.25">
      <c r="A26" s="18" t="s">
        <v>54</v>
      </c>
      <c r="B26" s="49">
        <f t="shared" ref="B26:R41" si="1">B6/$S$21</f>
        <v>1.413997493755503E-3</v>
      </c>
      <c r="C26" s="49">
        <f t="shared" ref="C26" si="2">C6/$S$21</f>
        <v>0</v>
      </c>
      <c r="D26" s="10">
        <f t="shared" si="1"/>
        <v>7.7728863497030856E-3</v>
      </c>
      <c r="E26" s="10">
        <f t="shared" si="1"/>
        <v>1.9359327570727428E-3</v>
      </c>
      <c r="F26" s="10">
        <f t="shared" si="1"/>
        <v>7.2566527152790918E-3</v>
      </c>
      <c r="G26" s="10">
        <f t="shared" si="1"/>
        <v>4.4554832121750133E-3</v>
      </c>
      <c r="H26" s="10">
        <f t="shared" si="1"/>
        <v>1.6461722230917046E-3</v>
      </c>
      <c r="I26" s="10">
        <f t="shared" si="1"/>
        <v>9.5083754630963628E-3</v>
      </c>
      <c r="J26" s="10">
        <f t="shared" si="1"/>
        <v>2.5435348327167644E-4</v>
      </c>
      <c r="K26" s="10">
        <f t="shared" si="1"/>
        <v>1.7011304893362487E-3</v>
      </c>
      <c r="L26" s="10">
        <f t="shared" si="1"/>
        <v>8.7886888121945384E-3</v>
      </c>
      <c r="M26" s="10">
        <f t="shared" si="1"/>
        <v>3.1252692458337678E-3</v>
      </c>
      <c r="N26" s="10">
        <f t="shared" si="1"/>
        <v>2.377080922235173E-5</v>
      </c>
      <c r="O26" s="10">
        <f t="shared" si="1"/>
        <v>1.7190767060456366E-3</v>
      </c>
      <c r="P26" s="10">
        <f t="shared" si="1"/>
        <v>2.591037620544715E-4</v>
      </c>
      <c r="Q26" s="10">
        <f t="shared" si="1"/>
        <v>2.0532335785143779E-4</v>
      </c>
      <c r="R26" s="39">
        <f t="shared" si="1"/>
        <v>2.3026555734584117E-5</v>
      </c>
      <c r="S26" s="41">
        <f t="shared" si="0"/>
        <v>5.0089243435718217E-2</v>
      </c>
    </row>
    <row r="27" spans="1:19" x14ac:dyDescent="0.25">
      <c r="A27" s="18" t="s">
        <v>53</v>
      </c>
      <c r="B27" s="49">
        <f t="shared" si="1"/>
        <v>1.1106850745276351E-3</v>
      </c>
      <c r="C27" s="49">
        <f t="shared" ref="C27" si="3">C7/$S$21</f>
        <v>0</v>
      </c>
      <c r="D27" s="10">
        <f t="shared" si="0"/>
        <v>7.6675259429130269E-3</v>
      </c>
      <c r="E27" s="10">
        <f t="shared" si="0"/>
        <v>1.5444877813542719E-3</v>
      </c>
      <c r="F27" s="10">
        <f t="shared" si="0"/>
        <v>6.9678953055641746E-3</v>
      </c>
      <c r="G27" s="10">
        <f t="shared" si="0"/>
        <v>2.7497448229840652E-3</v>
      </c>
      <c r="H27" s="10">
        <f t="shared" si="0"/>
        <v>4.6807719788070006E-4</v>
      </c>
      <c r="I27" s="10">
        <f t="shared" si="0"/>
        <v>5.7679386431211789E-3</v>
      </c>
      <c r="J27" s="10">
        <f t="shared" si="0"/>
        <v>3.0928586243838527E-4</v>
      </c>
      <c r="K27" s="10">
        <f t="shared" si="0"/>
        <v>9.2728807160277727E-4</v>
      </c>
      <c r="L27" s="10">
        <f t="shared" si="0"/>
        <v>6.6987149984622752E-3</v>
      </c>
      <c r="M27" s="10">
        <f t="shared" si="0"/>
        <v>2.06165335058034E-3</v>
      </c>
      <c r="N27" s="10">
        <f t="shared" si="0"/>
        <v>2.2560588333547002E-5</v>
      </c>
      <c r="O27" s="10">
        <f t="shared" si="0"/>
        <v>1.3025277365962908E-3</v>
      </c>
      <c r="P27" s="10">
        <f t="shared" si="0"/>
        <v>2.1775562698188636E-4</v>
      </c>
      <c r="Q27" s="10">
        <f t="shared" si="0"/>
        <v>1.568368610657424E-4</v>
      </c>
      <c r="R27" s="39">
        <f t="shared" si="0"/>
        <v>7.9796917427605991E-6</v>
      </c>
      <c r="S27" s="41">
        <f t="shared" si="0"/>
        <v>3.798095755614906E-2</v>
      </c>
    </row>
    <row r="28" spans="1:19" x14ac:dyDescent="0.25">
      <c r="A28" s="18" t="s">
        <v>71</v>
      </c>
      <c r="B28" s="49">
        <f t="shared" si="1"/>
        <v>2.9007376762284669E-3</v>
      </c>
      <c r="C28" s="49">
        <f t="shared" ref="C28" si="4">C8/$S$21</f>
        <v>0</v>
      </c>
      <c r="D28" s="10">
        <f t="shared" si="0"/>
        <v>1.7926594304388557E-2</v>
      </c>
      <c r="E28" s="10">
        <f t="shared" si="0"/>
        <v>3.0752812985336197E-3</v>
      </c>
      <c r="F28" s="10">
        <f t="shared" si="0"/>
        <v>1.7781419571887662E-2</v>
      </c>
      <c r="G28" s="10">
        <f t="shared" si="0"/>
        <v>8.5352284331081836E-3</v>
      </c>
      <c r="H28" s="10">
        <f t="shared" si="0"/>
        <v>1.2167379606497909E-3</v>
      </c>
      <c r="I28" s="10">
        <f t="shared" si="0"/>
        <v>1.91843244527907E-2</v>
      </c>
      <c r="J28" s="10">
        <f t="shared" si="0"/>
        <v>8.1900242501731864E-4</v>
      </c>
      <c r="K28" s="10">
        <f t="shared" si="0"/>
        <v>2.6467142531991917E-3</v>
      </c>
      <c r="L28" s="10">
        <f t="shared" si="0"/>
        <v>2.3661216278335583E-2</v>
      </c>
      <c r="M28" s="10">
        <f t="shared" si="0"/>
        <v>5.369465325770398E-3</v>
      </c>
      <c r="N28" s="10">
        <f t="shared" si="0"/>
        <v>1.1300356652095931E-4</v>
      </c>
      <c r="O28" s="10">
        <f t="shared" si="0"/>
        <v>4.9341352813514726E-3</v>
      </c>
      <c r="P28" s="10">
        <f t="shared" si="0"/>
        <v>6.206750499508965E-4</v>
      </c>
      <c r="Q28" s="10">
        <f t="shared" si="0"/>
        <v>5.7878328624376809E-4</v>
      </c>
      <c r="R28" s="39">
        <f t="shared" si="0"/>
        <v>6.333273592429459E-5</v>
      </c>
      <c r="S28" s="41">
        <f t="shared" si="0"/>
        <v>0.10942665189990086</v>
      </c>
    </row>
    <row r="29" spans="1:19" x14ac:dyDescent="0.25">
      <c r="A29" s="18" t="s">
        <v>62</v>
      </c>
      <c r="B29" s="49">
        <f t="shared" si="1"/>
        <v>1.5618644823512809E-3</v>
      </c>
      <c r="C29" s="49">
        <f t="shared" ref="C29" si="5">C9/$S$21</f>
        <v>0</v>
      </c>
      <c r="D29" s="10">
        <f t="shared" si="0"/>
        <v>6.3313061745139693E-3</v>
      </c>
      <c r="E29" s="10">
        <f t="shared" si="0"/>
        <v>1.3841043906250802E-3</v>
      </c>
      <c r="F29" s="10">
        <f t="shared" si="0"/>
        <v>6.9624784345271185E-3</v>
      </c>
      <c r="G29" s="10">
        <f t="shared" si="0"/>
        <v>4.2406981273747394E-3</v>
      </c>
      <c r="H29" s="10">
        <f t="shared" si="0"/>
        <v>8.8755140712544543E-4</v>
      </c>
      <c r="I29" s="10">
        <f t="shared" si="0"/>
        <v>6.6053403087100041E-3</v>
      </c>
      <c r="J29" s="10">
        <f t="shared" si="0"/>
        <v>1.721490676053787E-4</v>
      </c>
      <c r="K29" s="10">
        <f t="shared" si="0"/>
        <v>8.75196799228503E-4</v>
      </c>
      <c r="L29" s="10">
        <f t="shared" si="0"/>
        <v>6.0720341464535667E-3</v>
      </c>
      <c r="M29" s="10">
        <f t="shared" si="0"/>
        <v>1.2468187450945202E-3</v>
      </c>
      <c r="N29" s="10">
        <f t="shared" si="0"/>
        <v>2.0754964654528178E-5</v>
      </c>
      <c r="O29" s="10">
        <f t="shared" si="0"/>
        <v>5.87856707025074E-4</v>
      </c>
      <c r="P29" s="10">
        <f t="shared" si="0"/>
        <v>8.2663911297876019E-5</v>
      </c>
      <c r="Q29" s="10">
        <f t="shared" si="0"/>
        <v>8.0372904909443543E-5</v>
      </c>
      <c r="R29" s="39">
        <f t="shared" si="0"/>
        <v>9.2352150177772703E-6</v>
      </c>
      <c r="S29" s="41">
        <f t="shared" si="0"/>
        <v>3.7120425786514304E-2</v>
      </c>
    </row>
    <row r="30" spans="1:19" x14ac:dyDescent="0.25">
      <c r="A30" s="18" t="s">
        <v>56</v>
      </c>
      <c r="B30" s="49">
        <f t="shared" si="1"/>
        <v>1.3081128736392772E-3</v>
      </c>
      <c r="C30" s="49">
        <f t="shared" ref="C30" si="6">C10/$S$21</f>
        <v>0</v>
      </c>
      <c r="D30" s="10">
        <f t="shared" si="0"/>
        <v>9.7605803189077002E-3</v>
      </c>
      <c r="E30" s="10">
        <f t="shared" si="0"/>
        <v>1.1997625093592304E-3</v>
      </c>
      <c r="F30" s="10">
        <f t="shared" si="0"/>
        <v>9.3858260366236016E-3</v>
      </c>
      <c r="G30" s="10">
        <f t="shared" si="0"/>
        <v>3.5845836678671866E-3</v>
      </c>
      <c r="H30" s="10">
        <f t="shared" si="0"/>
        <v>4.3896717885479801E-4</v>
      </c>
      <c r="I30" s="10">
        <f t="shared" si="0"/>
        <v>8.8178053029898985E-3</v>
      </c>
      <c r="J30" s="10">
        <f t="shared" si="0"/>
        <v>3.24410387663715E-4</v>
      </c>
      <c r="K30" s="10">
        <f t="shared" si="0"/>
        <v>1.1526739147766463E-3</v>
      </c>
      <c r="L30" s="10">
        <f t="shared" si="0"/>
        <v>7.7228660435556436E-3</v>
      </c>
      <c r="M30" s="10">
        <f t="shared" si="0"/>
        <v>2.3189191301084986E-3</v>
      </c>
      <c r="N30" s="10">
        <f t="shared" si="0"/>
        <v>1.7836196628587361E-5</v>
      </c>
      <c r="O30" s="10">
        <f t="shared" si="0"/>
        <v>1.568582179049566E-3</v>
      </c>
      <c r="P30" s="10">
        <f t="shared" si="0"/>
        <v>4.7262685181027073E-4</v>
      </c>
      <c r="Q30" s="10">
        <f t="shared" si="0"/>
        <v>1.9098838850008763E-4</v>
      </c>
      <c r="R30" s="39">
        <f t="shared" si="0"/>
        <v>1.3170050848757357E-5</v>
      </c>
      <c r="S30" s="41">
        <f t="shared" si="0"/>
        <v>4.8277711031183466E-2</v>
      </c>
    </row>
    <row r="31" spans="1:19" x14ac:dyDescent="0.25">
      <c r="A31" s="18" t="s">
        <v>57</v>
      </c>
      <c r="B31" s="49">
        <f t="shared" si="1"/>
        <v>2.628457391555779E-3</v>
      </c>
      <c r="C31" s="49">
        <f t="shared" ref="C31" si="7">C11/$S$21</f>
        <v>0</v>
      </c>
      <c r="D31" s="10">
        <f t="shared" si="0"/>
        <v>1.8595147504796017E-2</v>
      </c>
      <c r="E31" s="10">
        <f t="shared" si="0"/>
        <v>1.9224002871342902E-3</v>
      </c>
      <c r="F31" s="10">
        <f t="shared" si="0"/>
        <v>2.1630549759924213E-2</v>
      </c>
      <c r="G31" s="10">
        <f t="shared" si="0"/>
        <v>7.6737970875186507E-3</v>
      </c>
      <c r="H31" s="10">
        <f t="shared" si="0"/>
        <v>1.351279575929799E-3</v>
      </c>
      <c r="I31" s="10">
        <f t="shared" si="0"/>
        <v>1.9767430881032978E-2</v>
      </c>
      <c r="J31" s="10">
        <f t="shared" si="0"/>
        <v>7.1076855258753093E-4</v>
      </c>
      <c r="K31" s="10">
        <f t="shared" si="0"/>
        <v>2.7076653779626297E-3</v>
      </c>
      <c r="L31" s="10">
        <f t="shared" si="0"/>
        <v>2.1775886286661581E-2</v>
      </c>
      <c r="M31" s="10">
        <f t="shared" si="0"/>
        <v>5.0655769190606926E-3</v>
      </c>
      <c r="N31" s="10">
        <f t="shared" si="0"/>
        <v>8.7783080939825449E-5</v>
      </c>
      <c r="O31" s="10">
        <f t="shared" si="0"/>
        <v>3.6664580232910831E-3</v>
      </c>
      <c r="P31" s="10">
        <f t="shared" si="0"/>
        <v>9.4597207003047372E-4</v>
      </c>
      <c r="Q31" s="10">
        <f t="shared" si="0"/>
        <v>6.0434677560622092E-4</v>
      </c>
      <c r="R31" s="39">
        <f t="shared" si="0"/>
        <v>6.5170718450607655E-5</v>
      </c>
      <c r="S31" s="41">
        <f t="shared" si="0"/>
        <v>0.10919869029248237</v>
      </c>
    </row>
    <row r="32" spans="1:19" x14ac:dyDescent="0.25">
      <c r="A32" s="18" t="s">
        <v>0</v>
      </c>
      <c r="B32" s="49">
        <f t="shared" si="1"/>
        <v>9.2915194120692568E-4</v>
      </c>
      <c r="C32" s="49">
        <f t="shared" ref="C32" si="8">C12/$S$21</f>
        <v>0</v>
      </c>
      <c r="D32" s="10">
        <f t="shared" si="0"/>
        <v>7.4838247668236029E-3</v>
      </c>
      <c r="E32" s="10">
        <f t="shared" si="0"/>
        <v>1.0853351535573242E-3</v>
      </c>
      <c r="F32" s="10">
        <f t="shared" si="0"/>
        <v>6.3127063090892372E-3</v>
      </c>
      <c r="G32" s="10">
        <f t="shared" si="0"/>
        <v>3.1506644691902904E-3</v>
      </c>
      <c r="H32" s="10">
        <f t="shared" si="0"/>
        <v>9.8455675954413043E-4</v>
      </c>
      <c r="I32" s="10">
        <f t="shared" si="0"/>
        <v>9.2123761433569942E-3</v>
      </c>
      <c r="J32" s="10">
        <f t="shared" si="0"/>
        <v>2.5617852225907184E-4</v>
      </c>
      <c r="K32" s="10">
        <f t="shared" si="0"/>
        <v>1.2900695803880068E-3</v>
      </c>
      <c r="L32" s="10">
        <f t="shared" si="0"/>
        <v>9.4708909743907114E-3</v>
      </c>
      <c r="M32" s="10">
        <f t="shared" si="0"/>
        <v>2.3417256456814816E-3</v>
      </c>
      <c r="N32" s="10">
        <f t="shared" si="0"/>
        <v>6.8095958246007328E-5</v>
      </c>
      <c r="O32" s="10">
        <f t="shared" si="0"/>
        <v>1.9684080962172465E-3</v>
      </c>
      <c r="P32" s="10">
        <f t="shared" si="0"/>
        <v>3.2055321306624114E-4</v>
      </c>
      <c r="Q32" s="10">
        <f t="shared" si="0"/>
        <v>3.2924479944947507E-4</v>
      </c>
      <c r="R32" s="39">
        <f t="shared" si="0"/>
        <v>2.2858289728654046E-5</v>
      </c>
      <c r="S32" s="41">
        <f t="shared" si="0"/>
        <v>4.5226640622195398E-2</v>
      </c>
    </row>
    <row r="33" spans="1:19" x14ac:dyDescent="0.25">
      <c r="A33" s="18" t="s">
        <v>63</v>
      </c>
      <c r="B33" s="49">
        <f t="shared" si="1"/>
        <v>5.4749875267969276E-4</v>
      </c>
      <c r="C33" s="49">
        <f t="shared" ref="C33" si="9">C13/$S$21</f>
        <v>0</v>
      </c>
      <c r="D33" s="10">
        <f t="shared" si="0"/>
        <v>5.4184695641128012E-3</v>
      </c>
      <c r="E33" s="10">
        <f t="shared" si="0"/>
        <v>8.8915640595123996E-4</v>
      </c>
      <c r="F33" s="10">
        <f t="shared" si="0"/>
        <v>5.3049806148824288E-3</v>
      </c>
      <c r="G33" s="10">
        <f t="shared" si="0"/>
        <v>1.7477207576705013E-3</v>
      </c>
      <c r="H33" s="10">
        <f t="shared" si="0"/>
        <v>4.406239518362633E-4</v>
      </c>
      <c r="I33" s="10">
        <f t="shared" si="0"/>
        <v>6.193794017052349E-3</v>
      </c>
      <c r="J33" s="10">
        <f t="shared" si="0"/>
        <v>2.0753023123690523E-4</v>
      </c>
      <c r="K33" s="10">
        <f t="shared" si="0"/>
        <v>9.8402607444850469E-4</v>
      </c>
      <c r="L33" s="10">
        <f t="shared" si="0"/>
        <v>8.004957530727946E-3</v>
      </c>
      <c r="M33" s="10">
        <f t="shared" si="0"/>
        <v>2.0240847288717227E-3</v>
      </c>
      <c r="N33" s="10">
        <f t="shared" si="0"/>
        <v>3.7367996855393109E-5</v>
      </c>
      <c r="O33" s="10">
        <f t="shared" si="0"/>
        <v>1.8086395235866453E-3</v>
      </c>
      <c r="P33" s="10">
        <f t="shared" si="0"/>
        <v>2.6967216158077159E-4</v>
      </c>
      <c r="Q33" s="10">
        <f t="shared" si="0"/>
        <v>2.8800021268823151E-4</v>
      </c>
      <c r="R33" s="39">
        <f t="shared" si="0"/>
        <v>2.0839097657493212E-5</v>
      </c>
      <c r="S33" s="41">
        <f t="shared" si="0"/>
        <v>3.4187361621838885E-2</v>
      </c>
    </row>
    <row r="34" spans="1:19" x14ac:dyDescent="0.25">
      <c r="A34" s="18" t="s">
        <v>64</v>
      </c>
      <c r="B34" s="49">
        <f t="shared" si="1"/>
        <v>3.1105912727010985E-4</v>
      </c>
      <c r="C34" s="49">
        <f t="shared" ref="C34" si="10">C14/$S$21</f>
        <v>0</v>
      </c>
      <c r="D34" s="10">
        <f t="shared" si="0"/>
        <v>1.7694659030522335E-3</v>
      </c>
      <c r="E34" s="10">
        <f t="shared" si="0"/>
        <v>2.7323163478313846E-4</v>
      </c>
      <c r="F34" s="10">
        <f t="shared" si="0"/>
        <v>1.6806796978462866E-3</v>
      </c>
      <c r="G34" s="10">
        <f t="shared" si="0"/>
        <v>8.403139618453078E-4</v>
      </c>
      <c r="H34" s="10">
        <f t="shared" si="0"/>
        <v>1.2835460367734871E-4</v>
      </c>
      <c r="I34" s="10">
        <f t="shared" si="0"/>
        <v>1.6343353567514699E-3</v>
      </c>
      <c r="J34" s="10">
        <f t="shared" si="0"/>
        <v>7.5667928512860449E-5</v>
      </c>
      <c r="K34" s="10">
        <f t="shared" si="0"/>
        <v>2.1129032929249642E-4</v>
      </c>
      <c r="L34" s="10">
        <f t="shared" si="0"/>
        <v>1.949542888244702E-3</v>
      </c>
      <c r="M34" s="10">
        <f t="shared" si="0"/>
        <v>4.4958088076731009E-4</v>
      </c>
      <c r="N34" s="10">
        <f t="shared" si="0"/>
        <v>6.4135235337191837E-6</v>
      </c>
      <c r="O34" s="10">
        <f t="shared" si="0"/>
        <v>2.9167617774085761E-4</v>
      </c>
      <c r="P34" s="10">
        <f t="shared" si="0"/>
        <v>4.4286318406902497E-5</v>
      </c>
      <c r="Q34" s="10">
        <f t="shared" si="0"/>
        <v>4.3322024757534025E-5</v>
      </c>
      <c r="R34" s="39">
        <f t="shared" si="0"/>
        <v>8.4909615300096559E-6</v>
      </c>
      <c r="S34" s="41">
        <f t="shared" si="0"/>
        <v>9.717711318012287E-3</v>
      </c>
    </row>
    <row r="35" spans="1:19" x14ac:dyDescent="0.25">
      <c r="A35" s="18" t="s">
        <v>65</v>
      </c>
      <c r="B35" s="49">
        <f t="shared" si="1"/>
        <v>7.9078551017673781E-5</v>
      </c>
      <c r="C35" s="49">
        <f t="shared" ref="C35" si="11">C15/$S$21</f>
        <v>0</v>
      </c>
      <c r="D35" s="10">
        <f t="shared" si="0"/>
        <v>6.7244273385222821E-4</v>
      </c>
      <c r="E35" s="10">
        <f t="shared" si="0"/>
        <v>9.4908499114017999E-5</v>
      </c>
      <c r="F35" s="10">
        <f t="shared" si="0"/>
        <v>6.4961680297086839E-4</v>
      </c>
      <c r="G35" s="10">
        <f t="shared" si="0"/>
        <v>2.024110615949558E-4</v>
      </c>
      <c r="H35" s="10">
        <f t="shared" si="0"/>
        <v>1.8981699822803602E-5</v>
      </c>
      <c r="I35" s="10">
        <f t="shared" si="0"/>
        <v>5.5112294357664805E-4</v>
      </c>
      <c r="J35" s="10">
        <f t="shared" si="0"/>
        <v>2.0049541783513656E-5</v>
      </c>
      <c r="K35" s="10">
        <f t="shared" si="0"/>
        <v>4.572952299622579E-5</v>
      </c>
      <c r="L35" s="10">
        <f t="shared" si="0"/>
        <v>6.764617026861733E-4</v>
      </c>
      <c r="M35" s="10">
        <f t="shared" si="0"/>
        <v>1.7441418691597579E-4</v>
      </c>
      <c r="N35" s="10">
        <f t="shared" si="0"/>
        <v>8.4133002965034711E-7</v>
      </c>
      <c r="O35" s="10">
        <f t="shared" si="0"/>
        <v>1.0595580958027295E-4</v>
      </c>
      <c r="P35" s="10">
        <f t="shared" si="0"/>
        <v>1.8049765020729368E-5</v>
      </c>
      <c r="Q35" s="10">
        <f t="shared" si="0"/>
        <v>8.9957595477998653E-6</v>
      </c>
      <c r="R35" s="39">
        <f t="shared" si="0"/>
        <v>2.718143172716506E-7</v>
      </c>
      <c r="S35" s="41">
        <f t="shared" si="0"/>
        <v>3.3193317248268088E-3</v>
      </c>
    </row>
    <row r="36" spans="1:19" x14ac:dyDescent="0.25">
      <c r="A36" s="18" t="s">
        <v>59</v>
      </c>
      <c r="B36" s="49">
        <f t="shared" si="1"/>
        <v>1.7913081249758482E-3</v>
      </c>
      <c r="C36" s="49">
        <f t="shared" ref="C36" si="12">C16/$S$21</f>
        <v>0</v>
      </c>
      <c r="D36" s="10">
        <f t="shared" si="0"/>
        <v>7.0561314103661189E-3</v>
      </c>
      <c r="E36" s="10">
        <f t="shared" si="0"/>
        <v>1.0478636083905896E-3</v>
      </c>
      <c r="F36" s="10">
        <f t="shared" si="0"/>
        <v>5.6219031652822559E-3</v>
      </c>
      <c r="G36" s="10">
        <f t="shared" si="0"/>
        <v>5.474307991003749E-3</v>
      </c>
      <c r="H36" s="10">
        <f t="shared" si="0"/>
        <v>9.112380833448321E-4</v>
      </c>
      <c r="I36" s="10">
        <f t="shared" si="0"/>
        <v>8.1564422384512204E-3</v>
      </c>
      <c r="J36" s="10">
        <f t="shared" si="0"/>
        <v>2.3728742720869212E-4</v>
      </c>
      <c r="K36" s="10">
        <f t="shared" si="0"/>
        <v>1.3410153495680647E-3</v>
      </c>
      <c r="L36" s="10">
        <f t="shared" si="0"/>
        <v>6.5019020174492247E-3</v>
      </c>
      <c r="M36" s="10">
        <f t="shared" si="0"/>
        <v>1.9235328467895887E-3</v>
      </c>
      <c r="N36" s="10">
        <f t="shared" si="0"/>
        <v>2.1136799052600259E-5</v>
      </c>
      <c r="O36" s="10">
        <f t="shared" si="0"/>
        <v>1.4354643530505046E-3</v>
      </c>
      <c r="P36" s="10">
        <f t="shared" si="0"/>
        <v>4.1749384779033762E-4</v>
      </c>
      <c r="Q36" s="10">
        <f t="shared" si="0"/>
        <v>2.4311201972165606E-4</v>
      </c>
      <c r="R36" s="39">
        <f t="shared" si="0"/>
        <v>5.5786652735276865E-6</v>
      </c>
      <c r="S36" s="41">
        <f t="shared" si="0"/>
        <v>4.2185717947718811E-2</v>
      </c>
    </row>
    <row r="37" spans="1:19" x14ac:dyDescent="0.25">
      <c r="A37" s="18" t="s">
        <v>58</v>
      </c>
      <c r="B37" s="49">
        <f t="shared" si="1"/>
        <v>3.2729032507290272E-4</v>
      </c>
      <c r="C37" s="49">
        <f t="shared" ref="C37" si="13">C17/$S$21</f>
        <v>0</v>
      </c>
      <c r="D37" s="10">
        <f t="shared" si="0"/>
        <v>3.0365801171697037E-3</v>
      </c>
      <c r="E37" s="10">
        <f t="shared" si="0"/>
        <v>2.4250367339252428E-4</v>
      </c>
      <c r="F37" s="10">
        <f t="shared" si="0"/>
        <v>2.6794937655082612E-3</v>
      </c>
      <c r="G37" s="10">
        <f t="shared" si="0"/>
        <v>1.061926763424668E-3</v>
      </c>
      <c r="H37" s="10">
        <f t="shared" si="0"/>
        <v>1.5259785207019641E-4</v>
      </c>
      <c r="I37" s="10">
        <f t="shared" si="0"/>
        <v>3.042767128772363E-3</v>
      </c>
      <c r="J37" s="10">
        <f t="shared" si="0"/>
        <v>1.367161298181814E-4</v>
      </c>
      <c r="K37" s="10">
        <f t="shared" si="0"/>
        <v>2.5960856007226172E-4</v>
      </c>
      <c r="L37" s="10">
        <f t="shared" si="0"/>
        <v>2.7266923801716452E-3</v>
      </c>
      <c r="M37" s="10">
        <f t="shared" si="0"/>
        <v>9.5109123967242312E-4</v>
      </c>
      <c r="N37" s="10">
        <f t="shared" si="0"/>
        <v>2.0638472804268899E-5</v>
      </c>
      <c r="O37" s="10">
        <f t="shared" si="0"/>
        <v>8.2193413658217718E-4</v>
      </c>
      <c r="P37" s="10">
        <f t="shared" si="0"/>
        <v>2.5413344311007562E-4</v>
      </c>
      <c r="Q37" s="10">
        <f t="shared" si="0"/>
        <v>1.5770407817322814E-4</v>
      </c>
      <c r="R37" s="39">
        <f t="shared" si="0"/>
        <v>1.0199508667145746E-5</v>
      </c>
      <c r="S37" s="41">
        <f t="shared" si="0"/>
        <v>1.5881877574482027E-2</v>
      </c>
    </row>
    <row r="38" spans="1:19" x14ac:dyDescent="0.25">
      <c r="A38" s="18" t="s">
        <v>1</v>
      </c>
      <c r="B38" s="49">
        <f t="shared" si="1"/>
        <v>5.3343171458393899E-3</v>
      </c>
      <c r="C38" s="49">
        <f t="shared" ref="C38" si="14">C18/$S$21</f>
        <v>0</v>
      </c>
      <c r="D38" s="10">
        <f t="shared" si="0"/>
        <v>3.5257009206227964E-2</v>
      </c>
      <c r="E38" s="10">
        <f t="shared" si="0"/>
        <v>6.2522211517268365E-3</v>
      </c>
      <c r="F38" s="10">
        <f t="shared" si="0"/>
        <v>2.7749038267553396E-2</v>
      </c>
      <c r="G38" s="10">
        <f t="shared" si="0"/>
        <v>2.2324996509936527E-2</v>
      </c>
      <c r="H38" s="10">
        <f t="shared" si="0"/>
        <v>1.8279448118823916E-3</v>
      </c>
      <c r="I38" s="10">
        <f t="shared" si="0"/>
        <v>3.6938038379625032E-2</v>
      </c>
      <c r="J38" s="10">
        <f t="shared" si="0"/>
        <v>5.2515173273828776E-4</v>
      </c>
      <c r="K38" s="10">
        <f t="shared" si="0"/>
        <v>5.4115900731780443E-3</v>
      </c>
      <c r="L38" s="10">
        <f t="shared" si="0"/>
        <v>3.1370802250961671E-2</v>
      </c>
      <c r="M38" s="10">
        <f t="shared" si="0"/>
        <v>8.1513942582733187E-3</v>
      </c>
      <c r="N38" s="10">
        <f t="shared" si="0"/>
        <v>3.0249050450659402E-5</v>
      </c>
      <c r="O38" s="10">
        <f t="shared" si="0"/>
        <v>3.706479445624604E-3</v>
      </c>
      <c r="P38" s="10">
        <f t="shared" si="0"/>
        <v>3.019921782582627E-4</v>
      </c>
      <c r="Q38" s="10">
        <f t="shared" si="0"/>
        <v>3.6487189032043783E-4</v>
      </c>
      <c r="R38" s="39">
        <f t="shared" si="0"/>
        <v>2.0463735028879979E-5</v>
      </c>
      <c r="S38" s="41">
        <f t="shared" si="0"/>
        <v>0.1855665600876257</v>
      </c>
    </row>
    <row r="39" spans="1:19" x14ac:dyDescent="0.25">
      <c r="A39" s="18" t="s">
        <v>61</v>
      </c>
      <c r="B39" s="49">
        <f t="shared" si="1"/>
        <v>1.4412028710296659E-2</v>
      </c>
      <c r="C39" s="49">
        <f t="shared" ref="C39" si="15">C19/$S$21</f>
        <v>0</v>
      </c>
      <c r="D39" s="10">
        <f t="shared" si="0"/>
        <v>1.1914993541141722E-2</v>
      </c>
      <c r="E39" s="10">
        <f t="shared" si="0"/>
        <v>8.3553132421521851E-4</v>
      </c>
      <c r="F39" s="10">
        <f t="shared" si="0"/>
        <v>5.6909569454081724E-3</v>
      </c>
      <c r="G39" s="10">
        <f t="shared" si="0"/>
        <v>6.3132305224154047E-3</v>
      </c>
      <c r="H39" s="10">
        <f t="shared" si="0"/>
        <v>2.9247349973818781E-3</v>
      </c>
      <c r="I39" s="10">
        <f t="shared" si="0"/>
        <v>3.2629923829797458E-2</v>
      </c>
      <c r="J39" s="10">
        <f t="shared" si="0"/>
        <v>0</v>
      </c>
      <c r="K39" s="10">
        <f t="shared" si="0"/>
        <v>4.9429368878155071E-3</v>
      </c>
      <c r="L39" s="10">
        <f t="shared" si="0"/>
        <v>1.3568698903883526E-2</v>
      </c>
      <c r="M39" s="10">
        <f t="shared" si="0"/>
        <v>1.865073353267807E-3</v>
      </c>
      <c r="N39" s="10">
        <f t="shared" si="0"/>
        <v>0</v>
      </c>
      <c r="O39" s="10">
        <f t="shared" si="0"/>
        <v>1.1319448371999536E-3</v>
      </c>
      <c r="P39" s="10">
        <f t="shared" si="0"/>
        <v>8.8857394669994351E-5</v>
      </c>
      <c r="Q39" s="10">
        <f t="shared" si="0"/>
        <v>4.0895111210465716E-5</v>
      </c>
      <c r="R39" s="39">
        <f t="shared" si="0"/>
        <v>0</v>
      </c>
      <c r="S39" s="41">
        <f t="shared" si="0"/>
        <v>9.6359806358703767E-2</v>
      </c>
    </row>
    <row r="40" spans="1:19" ht="15.75" thickBot="1" x14ac:dyDescent="0.3">
      <c r="A40" s="19" t="s">
        <v>60</v>
      </c>
      <c r="B40" s="50">
        <f t="shared" si="1"/>
        <v>3.6220552130339211E-3</v>
      </c>
      <c r="C40" s="50">
        <f t="shared" ref="C40" si="16">C20/$S$21</f>
        <v>0</v>
      </c>
      <c r="D40" s="42">
        <f t="shared" si="0"/>
        <v>2.2441876666363336E-2</v>
      </c>
      <c r="E40" s="42">
        <f t="shared" si="0"/>
        <v>2.7030639498773885E-3</v>
      </c>
      <c r="F40" s="42">
        <f t="shared" si="0"/>
        <v>1.7783742937123388E-2</v>
      </c>
      <c r="G40" s="42">
        <f t="shared" si="0"/>
        <v>1.1764990868624524E-2</v>
      </c>
      <c r="H40" s="42">
        <f t="shared" si="0"/>
        <v>4.9247447438666835E-3</v>
      </c>
      <c r="I40" s="42">
        <f t="shared" si="0"/>
        <v>3.0166108253274797E-2</v>
      </c>
      <c r="J40" s="42">
        <f t="shared" si="0"/>
        <v>2.5922025390473079E-4</v>
      </c>
      <c r="K40" s="42">
        <f t="shared" si="0"/>
        <v>7.0594967304847206E-3</v>
      </c>
      <c r="L40" s="42">
        <f t="shared" si="0"/>
        <v>2.2186008789038286E-2</v>
      </c>
      <c r="M40" s="42">
        <f t="shared" si="0"/>
        <v>7.2878854746874959E-3</v>
      </c>
      <c r="N40" s="42">
        <f t="shared" si="0"/>
        <v>6.6096181483223034E-5</v>
      </c>
      <c r="O40" s="42">
        <f t="shared" si="0"/>
        <v>5.7142294283821921E-3</v>
      </c>
      <c r="P40" s="42">
        <f t="shared" si="0"/>
        <v>5.1691964198663216E-4</v>
      </c>
      <c r="Q40" s="42">
        <f t="shared" si="0"/>
        <v>4.1254941592377715E-4</v>
      </c>
      <c r="R40" s="43">
        <f t="shared" si="0"/>
        <v>1.1002008080043E-7</v>
      </c>
      <c r="S40" s="44">
        <f t="shared" si="0"/>
        <v>0.13690909856813591</v>
      </c>
    </row>
    <row r="41" spans="1:19" ht="15.75" thickBot="1" x14ac:dyDescent="0.3">
      <c r="A41" s="22" t="s">
        <v>66</v>
      </c>
      <c r="B41" s="51">
        <f t="shared" si="1"/>
        <v>3.9369359201694813E-2</v>
      </c>
      <c r="C41" s="51">
        <f t="shared" ref="C41" si="17">C21/$S$21</f>
        <v>0</v>
      </c>
      <c r="D41" s="45">
        <f t="shared" ref="D41:S41" si="18">D21/$S$21</f>
        <v>0.16854972830314535</v>
      </c>
      <c r="E41" s="45">
        <f t="shared" si="18"/>
        <v>2.5152376679348939E-2</v>
      </c>
      <c r="F41" s="45">
        <f t="shared" si="18"/>
        <v>0.14888968996451252</v>
      </c>
      <c r="G41" s="45">
        <f t="shared" si="18"/>
        <v>8.6687429785750725E-2</v>
      </c>
      <c r="H41" s="45">
        <f t="shared" si="18"/>
        <v>2.0616889453123639E-2</v>
      </c>
      <c r="I41" s="45">
        <f t="shared" si="18"/>
        <v>0.20944037399268448</v>
      </c>
      <c r="J41" s="45">
        <f t="shared" si="18"/>
        <v>4.3155376693968673E-3</v>
      </c>
      <c r="K41" s="45">
        <f t="shared" si="18"/>
        <v>3.3940813092534584E-2</v>
      </c>
      <c r="L41" s="45">
        <f t="shared" si="18"/>
        <v>0.17599805541448718</v>
      </c>
      <c r="M41" s="45">
        <f t="shared" si="18"/>
        <v>4.589806081647313E-2</v>
      </c>
      <c r="N41" s="45">
        <f t="shared" si="18"/>
        <v>5.4705867235649113E-4</v>
      </c>
      <c r="O41" s="45">
        <f t="shared" si="18"/>
        <v>3.1668781932155443E-2</v>
      </c>
      <c r="P41" s="45">
        <f t="shared" si="18"/>
        <v>4.8659422465635828E-3</v>
      </c>
      <c r="Q41" s="45">
        <f t="shared" si="18"/>
        <v>3.7891757157697747E-3</v>
      </c>
      <c r="R41" s="46">
        <f t="shared" si="18"/>
        <v>2.7072706000256396E-4</v>
      </c>
      <c r="S41" s="47">
        <f t="shared" si="18"/>
        <v>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13936-599E-4837-B2D9-37EC6FF9B28E}">
  <dimension ref="A1:AH60"/>
  <sheetViews>
    <sheetView workbookViewId="0">
      <selection activeCell="E19" sqref="E19"/>
    </sheetView>
  </sheetViews>
  <sheetFormatPr defaultRowHeight="15" x14ac:dyDescent="0.25"/>
  <cols>
    <col min="1" max="1" width="24.42578125" customWidth="1"/>
    <col min="2" max="2" width="24.28515625" bestFit="1" customWidth="1"/>
    <col min="3" max="3" width="14.85546875" bestFit="1" customWidth="1"/>
  </cols>
  <sheetData>
    <row r="1" spans="1:5" x14ac:dyDescent="0.25">
      <c r="A1" s="6" t="s">
        <v>77</v>
      </c>
      <c r="B1" s="6"/>
    </row>
    <row r="2" spans="1:5" x14ac:dyDescent="0.25">
      <c r="B2" s="95"/>
    </row>
    <row r="3" spans="1:5" s="95" customFormat="1" x14ac:dyDescent="0.25">
      <c r="A3" s="6" t="s">
        <v>22</v>
      </c>
      <c r="B3" s="6" t="s">
        <v>81</v>
      </c>
      <c r="C3" s="6" t="s">
        <v>82</v>
      </c>
      <c r="E3" s="6" t="s">
        <v>109</v>
      </c>
    </row>
    <row r="4" spans="1:5" s="95" customFormat="1" x14ac:dyDescent="0.25">
      <c r="A4" s="95" t="s">
        <v>55</v>
      </c>
      <c r="B4" s="70">
        <f>R60</f>
        <v>1.3293699999999999</v>
      </c>
      <c r="C4" s="95">
        <v>46320.38</v>
      </c>
      <c r="E4" s="125" t="s">
        <v>108</v>
      </c>
    </row>
    <row r="5" spans="1:5" s="95" customFormat="1" x14ac:dyDescent="0.25">
      <c r="A5" s="95" t="s">
        <v>54</v>
      </c>
      <c r="B5" s="70">
        <v>0.15</v>
      </c>
      <c r="C5" s="95">
        <v>4982.1899999999996</v>
      </c>
    </row>
    <row r="6" spans="1:5" s="95" customFormat="1" x14ac:dyDescent="0.25">
      <c r="A6" s="95" t="s">
        <v>53</v>
      </c>
      <c r="B6" s="70">
        <v>0</v>
      </c>
      <c r="C6" s="95">
        <v>511.16</v>
      </c>
    </row>
    <row r="7" spans="1:5" s="95" customFormat="1" x14ac:dyDescent="0.25">
      <c r="A7" s="95" t="s">
        <v>71</v>
      </c>
      <c r="B7" s="70">
        <v>0</v>
      </c>
      <c r="C7" s="95">
        <v>2293.9899999999998</v>
      </c>
    </row>
    <row r="8" spans="1:5" s="95" customFormat="1" x14ac:dyDescent="0.25">
      <c r="A8" s="95" t="s">
        <v>62</v>
      </c>
      <c r="B8" s="70">
        <v>0</v>
      </c>
      <c r="C8" s="95">
        <v>2090.3200000000002</v>
      </c>
    </row>
    <row r="9" spans="1:5" s="95" customFormat="1" x14ac:dyDescent="0.25">
      <c r="A9" s="95" t="s">
        <v>56</v>
      </c>
      <c r="B9" s="70">
        <f>AB60</f>
        <v>0.146591</v>
      </c>
      <c r="C9" s="95">
        <v>6871</v>
      </c>
    </row>
    <row r="10" spans="1:5" s="95" customFormat="1" x14ac:dyDescent="0.25">
      <c r="A10" s="95" t="s">
        <v>57</v>
      </c>
      <c r="B10" s="70">
        <f>AG60</f>
        <v>0.76236999999999999</v>
      </c>
      <c r="C10" s="95">
        <v>19592</v>
      </c>
    </row>
    <row r="11" spans="1:5" s="95" customFormat="1" x14ac:dyDescent="0.25">
      <c r="A11" s="95" t="s">
        <v>0</v>
      </c>
      <c r="B11" s="70">
        <f>H60</f>
        <v>0.78825500000000004</v>
      </c>
      <c r="C11" s="95">
        <v>22436.18</v>
      </c>
    </row>
    <row r="12" spans="1:5" s="95" customFormat="1" x14ac:dyDescent="0.25">
      <c r="A12" s="95" t="s">
        <v>63</v>
      </c>
      <c r="B12" s="70">
        <f>W60</f>
        <v>0.22744500000000001</v>
      </c>
      <c r="C12" s="95">
        <v>3804.01</v>
      </c>
    </row>
    <row r="13" spans="1:5" s="95" customFormat="1" x14ac:dyDescent="0.25">
      <c r="A13" s="53" t="s">
        <v>64</v>
      </c>
      <c r="B13" s="70">
        <v>0.45</v>
      </c>
      <c r="C13" s="95">
        <v>511.15</v>
      </c>
    </row>
    <row r="14" spans="1:5" s="95" customFormat="1" x14ac:dyDescent="0.25">
      <c r="A14" s="95" t="s">
        <v>65</v>
      </c>
      <c r="B14" s="70">
        <v>0</v>
      </c>
      <c r="C14" s="95">
        <v>232.34</v>
      </c>
    </row>
    <row r="15" spans="1:5" s="95" customFormat="1" x14ac:dyDescent="0.25">
      <c r="A15" s="95" t="s">
        <v>59</v>
      </c>
      <c r="B15" s="70">
        <f>M60</f>
        <v>1.5107900000000001</v>
      </c>
      <c r="C15" s="95">
        <v>11345.29</v>
      </c>
    </row>
    <row r="16" spans="1:5" s="95" customFormat="1" x14ac:dyDescent="0.25">
      <c r="A16" s="95" t="s">
        <v>58</v>
      </c>
      <c r="B16" s="70">
        <v>0.26</v>
      </c>
      <c r="C16" s="95">
        <v>4013.58</v>
      </c>
    </row>
    <row r="17" spans="1:31" s="95" customFormat="1" x14ac:dyDescent="0.25">
      <c r="A17" s="95" t="s">
        <v>1</v>
      </c>
      <c r="B17" s="70">
        <v>0</v>
      </c>
      <c r="C17" s="95">
        <v>4835.13</v>
      </c>
    </row>
    <row r="18" spans="1:31" s="95" customFormat="1" x14ac:dyDescent="0.25">
      <c r="A18" s="95" t="s">
        <v>61</v>
      </c>
      <c r="B18" s="70">
        <f>C60</f>
        <v>1.1647700000000001</v>
      </c>
      <c r="C18" s="95">
        <v>7836.48</v>
      </c>
    </row>
    <row r="19" spans="1:31" s="95" customFormat="1" x14ac:dyDescent="0.25">
      <c r="A19" s="95" t="s">
        <v>60</v>
      </c>
      <c r="B19" s="70">
        <v>0</v>
      </c>
      <c r="C19" s="95">
        <v>3134.61</v>
      </c>
    </row>
    <row r="20" spans="1:31" s="95" customFormat="1" x14ac:dyDescent="0.25"/>
    <row r="21" spans="1:31" s="95" customFormat="1" x14ac:dyDescent="0.25"/>
    <row r="22" spans="1:31" s="95" customFormat="1" x14ac:dyDescent="0.25"/>
    <row r="23" spans="1:31" x14ac:dyDescent="0.25">
      <c r="B23" s="6" t="s">
        <v>61</v>
      </c>
      <c r="F23" s="6" t="s">
        <v>0</v>
      </c>
      <c r="K23" s="6" t="s">
        <v>59</v>
      </c>
      <c r="P23" s="6" t="s">
        <v>55</v>
      </c>
      <c r="U23" s="6" t="s">
        <v>76</v>
      </c>
      <c r="Z23" s="6" t="s">
        <v>56</v>
      </c>
      <c r="AE23" s="6" t="s">
        <v>57</v>
      </c>
    </row>
    <row r="60" spans="3:34" x14ac:dyDescent="0.25">
      <c r="C60">
        <v>1.1647700000000001</v>
      </c>
      <c r="D60" s="95" t="s">
        <v>74</v>
      </c>
      <c r="H60">
        <v>0.78825500000000004</v>
      </c>
      <c r="I60" t="s">
        <v>74</v>
      </c>
      <c r="M60">
        <v>1.5107900000000001</v>
      </c>
      <c r="N60" s="95" t="s">
        <v>74</v>
      </c>
      <c r="R60">
        <v>1.3293699999999999</v>
      </c>
      <c r="S60" s="95" t="s">
        <v>74</v>
      </c>
      <c r="W60">
        <v>0.22744500000000001</v>
      </c>
      <c r="X60" s="95" t="s">
        <v>74</v>
      </c>
      <c r="AB60">
        <v>0.146591</v>
      </c>
      <c r="AC60" s="95" t="s">
        <v>74</v>
      </c>
      <c r="AG60">
        <v>0.76236999999999999</v>
      </c>
      <c r="AH60" s="95" t="s">
        <v>74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9102C-73DD-4C03-992F-AB544D94ABFC}">
  <dimension ref="A1:AF53"/>
  <sheetViews>
    <sheetView workbookViewId="0">
      <selection activeCell="X12" sqref="X12"/>
    </sheetView>
  </sheetViews>
  <sheetFormatPr defaultRowHeight="15" x14ac:dyDescent="0.25"/>
  <cols>
    <col min="2" max="3" width="9.140625" style="95"/>
    <col min="21" max="21" width="3" customWidth="1"/>
    <col min="22" max="22" width="6.85546875" bestFit="1" customWidth="1"/>
    <col min="23" max="23" width="2.85546875" customWidth="1"/>
    <col min="24" max="24" width="13.85546875" customWidth="1"/>
    <col min="25" max="25" width="3.140625" customWidth="1"/>
    <col min="26" max="26" width="14.42578125" bestFit="1" customWidth="1"/>
  </cols>
  <sheetData>
    <row r="1" spans="1:24" ht="15.75" thickBot="1" x14ac:dyDescent="0.3">
      <c r="A1" s="6" t="s">
        <v>136</v>
      </c>
      <c r="B1" s="6"/>
      <c r="C1" s="6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</row>
    <row r="2" spans="1:24" ht="91.5" thickBot="1" x14ac:dyDescent="0.3">
      <c r="A2" s="58" t="s">
        <v>55</v>
      </c>
      <c r="B2" s="67" t="s">
        <v>134</v>
      </c>
      <c r="C2" s="68" t="s">
        <v>135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W2" s="95"/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W3" s="95"/>
      <c r="X3" s="69" t="s">
        <v>103</v>
      </c>
    </row>
    <row r="4" spans="1:24" x14ac:dyDescent="0.25">
      <c r="A4" s="65">
        <v>2004</v>
      </c>
      <c r="B4" s="60" cm="1">
        <f t="array" ref="B4">INDEX('90.1 Data-SI-Source EUI'!$Y$2:$Y$1825,MATCH(1,INDEX(($A4='90.1 Data-SI-Source EUI'!$A$2:$A$1825)*(B$3='90.1 Data-SI-Source EUI'!$C$2:$C$1825)*($A$2='90.1 Data-SI-Source EUI'!$B$2:$B$1825),0,1),0))</f>
        <v>420.90341140941752</v>
      </c>
      <c r="C4" s="57" cm="1">
        <f t="array" ref="C4">INDEX('90.1 Data-SI-Source EUI'!$Y$2:$Y$1825,MATCH(1,INDEX(($A4='90.1 Data-SI-Source EUI'!$A$2:$A$1825)*(C$3='90.1 Data-SI-Source EUI'!$C$2:$C$1825)*($A$2='90.1 Data-SI-Source EUI'!$B$2:$B$1825),0,1),0))</f>
        <v>346.83879215686966</v>
      </c>
      <c r="D4" s="60" cm="1">
        <f t="array" ref="D4">INDEX('90.1 Data-SI-Source EUI'!$Y$2:$Y$1825,MATCH(1,INDEX(($A4='90.1 Data-SI-Source EUI'!$A$2:$A$1825)*(D$3='90.1 Data-SI-Source EUI'!$C$2:$C$1825)*($A$2='90.1 Data-SI-Source EUI'!$B$2:$B$1825),0,1),0))</f>
        <v>321.17611360755245</v>
      </c>
      <c r="E4" s="57" cm="1">
        <f t="array" ref="E4">INDEX('90.1 Data-SI-Source EUI'!$Y$2:$Y$1825,MATCH(1,INDEX(($A4='90.1 Data-SI-Source EUI'!$A$2:$A$1825)*(E$3='90.1 Data-SI-Source EUI'!$C$2:$C$1825)*($A$2='90.1 Data-SI-Source EUI'!$B$2:$B$1825),0,1),0))</f>
        <v>305.21610930946832</v>
      </c>
      <c r="F4" s="57" cm="1">
        <f t="array" ref="F4">INDEX('90.1 Data-SI-Source EUI'!$Y$2:$Y$1825,MATCH(1,INDEX(($A4='90.1 Data-SI-Source EUI'!$A$2:$A$1825)*(F$3='90.1 Data-SI-Source EUI'!$C$2:$C$1825)*($A$2='90.1 Data-SI-Source EUI'!$B$2:$B$1825),0,1),0))</f>
        <v>297.01537089919526</v>
      </c>
      <c r="G4" s="57" cm="1">
        <f t="array" ref="G4">INDEX('90.1 Data-SI-Source EUI'!$Y$2:$Y$1825,MATCH(1,INDEX(($A4='90.1 Data-SI-Source EUI'!$A$2:$A$1825)*(G$3='90.1 Data-SI-Source EUI'!$C$2:$C$1825)*($A$2='90.1 Data-SI-Source EUI'!$B$2:$B$1825),0,1),0))</f>
        <v>231.56525003566946</v>
      </c>
      <c r="H4" s="57" cm="1">
        <f t="array" ref="H4">INDEX('90.1 Data-SI-Source EUI'!$Y$2:$Y$1825,MATCH(1,INDEX(($A4='90.1 Data-SI-Source EUI'!$A$2:$A$1825)*(H$3='90.1 Data-SI-Source EUI'!$C$2:$C$1825)*($A$2='90.1 Data-SI-Source EUI'!$B$2:$B$1825),0,1),0))</f>
        <v>234.66210454717776</v>
      </c>
      <c r="I4" s="57" cm="1">
        <f t="array" ref="I4">INDEX('90.1 Data-SI-Source EUI'!$Y$2:$Y$1825,MATCH(1,INDEX(($A4='90.1 Data-SI-Source EUI'!$A$2:$A$1825)*(I$3='90.1 Data-SI-Source EUI'!$C$2:$C$1825)*($A$2='90.1 Data-SI-Source EUI'!$B$2:$B$1825),0,1),0))</f>
        <v>212.16698792680455</v>
      </c>
      <c r="J4" s="57" cm="1">
        <f t="array" ref="J4">INDEX('90.1 Data-SI-Source EUI'!$Y$2:$Y$1825,MATCH(1,INDEX(($A4='90.1 Data-SI-Source EUI'!$A$2:$A$1825)*(J$3='90.1 Data-SI-Source EUI'!$C$2:$C$1825)*($A$2='90.1 Data-SI-Source EUI'!$B$2:$B$1825),0,1),0))</f>
        <v>175.683332136416</v>
      </c>
      <c r="K4" s="57" cm="1">
        <f t="array" ref="K4">INDEX('90.1 Data-SI-Source EUI'!$Y$2:$Y$1825,MATCH(1,INDEX(($A4='90.1 Data-SI-Source EUI'!$A$2:$A$1825)*(K$3='90.1 Data-SI-Source EUI'!$C$2:$C$1825)*($A$2='90.1 Data-SI-Source EUI'!$B$2:$B$1825),0,1),0))</f>
        <v>222.61520813906438</v>
      </c>
      <c r="L4" s="57" cm="1">
        <f t="array" ref="L4">INDEX('90.1 Data-SI-Source EUI'!$Y$2:$Y$1825,MATCH(1,INDEX(($A4='90.1 Data-SI-Source EUI'!$A$2:$A$1825)*(L$3='90.1 Data-SI-Source EUI'!$C$2:$C$1825)*($A$2='90.1 Data-SI-Source EUI'!$B$2:$B$1825),0,1),0))</f>
        <v>215.84584075813092</v>
      </c>
      <c r="M4" s="57" cm="1">
        <f t="array" ref="M4">INDEX('90.1 Data-SI-Source EUI'!$Y$2:$Y$1825,MATCH(1,INDEX(($A4='90.1 Data-SI-Source EUI'!$A$2:$A$1825)*(M$3='90.1 Data-SI-Source EUI'!$C$2:$C$1825)*($A$2='90.1 Data-SI-Source EUI'!$B$2:$B$1825),0,1),0))</f>
        <v>153.97894833050688</v>
      </c>
      <c r="N4" s="57" cm="1">
        <f t="array" ref="N4">INDEX('90.1 Data-SI-Source EUI'!$Y$2:$Y$1825,MATCH(1,INDEX(($A4='90.1 Data-SI-Source EUI'!$A$2:$A$1825)*(N$3='90.1 Data-SI-Source EUI'!$C$2:$C$1825)*($A$2='90.1 Data-SI-Source EUI'!$B$2:$B$1825),0,1),0))</f>
        <v>201.38233468969577</v>
      </c>
      <c r="O4" s="57" cm="1">
        <f t="array" ref="O4">INDEX('90.1 Data-SI-Source EUI'!$Y$2:$Y$1825,MATCH(1,INDEX(($A4='90.1 Data-SI-Source EUI'!$A$2:$A$1825)*(O$3='90.1 Data-SI-Source EUI'!$C$2:$C$1825)*($A$2='90.1 Data-SI-Source EUI'!$B$2:$B$1825),0,1),0))</f>
        <v>221.8718539178771</v>
      </c>
      <c r="P4" s="57" cm="1">
        <f t="array" ref="P4">INDEX('90.1 Data-SI-Source EUI'!$Y$2:$Y$1825,MATCH(1,INDEX(($A4='90.1 Data-SI-Source EUI'!$A$2:$A$1825)*(P$3='90.1 Data-SI-Source EUI'!$C$2:$C$1825)*($A$2='90.1 Data-SI-Source EUI'!$B$2:$B$1825),0,1),0))</f>
        <v>140.4647069269989</v>
      </c>
      <c r="Q4" s="57" cm="1">
        <f t="array" ref="Q4">INDEX('90.1 Data-SI-Source EUI'!$Y$2:$Y$1825,MATCH(1,INDEX(($A4='90.1 Data-SI-Source EUI'!$A$2:$A$1825)*(Q$3='90.1 Data-SI-Source EUI'!$C$2:$C$1825)*($A$2='90.1 Data-SI-Source EUI'!$B$2:$B$1825),0,1),0))</f>
        <v>229.88589720844504</v>
      </c>
      <c r="R4" s="57" cm="1">
        <f t="array" ref="R4">INDEX('90.1 Data-SI-Source EUI'!$Y$2:$Y$1825,MATCH(1,INDEX(($A4='90.1 Data-SI-Source EUI'!$A$2:$A$1825)*(R$3='90.1 Data-SI-Source EUI'!$C$2:$C$1825)*($A$2='90.1 Data-SI-Source EUI'!$B$2:$B$1825),0,1),0))</f>
        <v>216.3694748594823</v>
      </c>
      <c r="S4" s="57" cm="1">
        <f t="array" ref="S4">INDEX('90.1 Data-SI-Source EUI'!$Y$2:$Y$1825,MATCH(1,INDEX(($A4='90.1 Data-SI-Source EUI'!$A$2:$A$1825)*(S$3='90.1 Data-SI-Source EUI'!$C$2:$C$1825)*($A$2='90.1 Data-SI-Source EUI'!$B$2:$B$1825),0,1),0))</f>
        <v>233.9732037388894</v>
      </c>
      <c r="T4" s="66" cm="1">
        <f t="array" ref="T4">INDEX('90.1 Data-SI-Source EUI'!$Y$2:$Y$1825,MATCH(1,INDEX(($A4='90.1 Data-SI-Source EUI'!$A$2:$A$1825)*(T$3='90.1 Data-SI-Source EUI'!$C$2:$C$1825)*($A$2='90.1 Data-SI-Source EUI'!$B$2:$B$1825),0,1),0))</f>
        <v>244.41308894708504</v>
      </c>
      <c r="U4" s="56"/>
      <c r="V4" s="84">
        <f>SUMPRODUCT(D4:T4,Weights!$B$41:$R$41)</f>
        <v>233.25508307124289</v>
      </c>
      <c r="W4" s="95"/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Data-SI-Source EUI'!$Y$2:$Y$1825,MATCH(1,INDEX(($A5='90.1 Data-SI-Source EUI'!$A$2:$A$1825)*(B$3='90.1 Data-SI-Source EUI'!$C$2:$C$1825)*($A$2='90.1 Data-SI-Source EUI'!$B$2:$B$1825),0,1),0))</f>
        <v>397.99848495539834</v>
      </c>
      <c r="C5" s="75" cm="1">
        <f t="array" ref="C5">INDEX('90.1 Data-SI-Source EUI'!$Y$2:$Y$1825,MATCH(1,INDEX(($A5='90.1 Data-SI-Source EUI'!$A$2:$A$1825)*(C$3='90.1 Data-SI-Source EUI'!$C$2:$C$1825)*($A$2='90.1 Data-SI-Source EUI'!$B$2:$B$1825),0,1),0))</f>
        <v>333.0517610007733</v>
      </c>
      <c r="D5" s="86" cm="1">
        <f t="array" ref="D5">INDEX('90.1 Data-SI-Source EUI'!$Y$2:$Y$1825,MATCH(1,INDEX(($A5='90.1 Data-SI-Source EUI'!$A$2:$A$1825)*(D$3='90.1 Data-SI-Source EUI'!$C$2:$C$1825)*($A$2='90.1 Data-SI-Source EUI'!$B$2:$B$1825),0,1),0))</f>
        <v>306.07220302267001</v>
      </c>
      <c r="E5" s="75" cm="1">
        <f t="array" ref="E5">INDEX('90.1 Data-SI-Source EUI'!$Y$2:$Y$1825,MATCH(1,INDEX(($A5='90.1 Data-SI-Source EUI'!$A$2:$A$1825)*(E$3='90.1 Data-SI-Source EUI'!$C$2:$C$1825)*($A$2='90.1 Data-SI-Source EUI'!$B$2:$B$1825),0,1),0))</f>
        <v>294.78726249900996</v>
      </c>
      <c r="F5" s="75" cm="1">
        <f t="array" ref="F5">INDEX('90.1 Data-SI-Source EUI'!$Y$2:$Y$1825,MATCH(1,INDEX(($A5='90.1 Data-SI-Source EUI'!$A$2:$A$1825)*(F$3='90.1 Data-SI-Source EUI'!$C$2:$C$1825)*($A$2='90.1 Data-SI-Source EUI'!$B$2:$B$1825),0,1),0))</f>
        <v>281.35103715092578</v>
      </c>
      <c r="G5" s="75" cm="1">
        <f t="array" ref="G5">INDEX('90.1 Data-SI-Source EUI'!$Y$2:$Y$1825,MATCH(1,INDEX(($A5='90.1 Data-SI-Source EUI'!$A$2:$A$1825)*(G$3='90.1 Data-SI-Source EUI'!$C$2:$C$1825)*($A$2='90.1 Data-SI-Source EUI'!$B$2:$B$1825),0,1),0))</f>
        <v>215.16447592956561</v>
      </c>
      <c r="H5" s="75" cm="1">
        <f t="array" ref="H5">INDEX('90.1 Data-SI-Source EUI'!$Y$2:$Y$1825,MATCH(1,INDEX(($A5='90.1 Data-SI-Source EUI'!$A$2:$A$1825)*(H$3='90.1 Data-SI-Source EUI'!$C$2:$C$1825)*($A$2='90.1 Data-SI-Source EUI'!$B$2:$B$1825),0,1),0))</f>
        <v>224.6040645200641</v>
      </c>
      <c r="I5" s="75" cm="1">
        <f t="array" ref="I5">INDEX('90.1 Data-SI-Source EUI'!$Y$2:$Y$1825,MATCH(1,INDEX(($A5='90.1 Data-SI-Source EUI'!$A$2:$A$1825)*(I$3='90.1 Data-SI-Source EUI'!$C$2:$C$1825)*($A$2='90.1 Data-SI-Source EUI'!$B$2:$B$1825),0,1),0))</f>
        <v>208.59855487422598</v>
      </c>
      <c r="J5" s="75" cm="1">
        <f t="array" ref="J5">INDEX('90.1 Data-SI-Source EUI'!$Y$2:$Y$1825,MATCH(1,INDEX(($A5='90.1 Data-SI-Source EUI'!$A$2:$A$1825)*(J$3='90.1 Data-SI-Source EUI'!$C$2:$C$1825)*($A$2='90.1 Data-SI-Source EUI'!$B$2:$B$1825),0,1),0))</f>
        <v>162.94973175720204</v>
      </c>
      <c r="K5" s="75" cm="1">
        <f t="array" ref="K5">INDEX('90.1 Data-SI-Source EUI'!$Y$2:$Y$1825,MATCH(1,INDEX(($A5='90.1 Data-SI-Source EUI'!$A$2:$A$1825)*(K$3='90.1 Data-SI-Source EUI'!$C$2:$C$1825)*($A$2='90.1 Data-SI-Source EUI'!$B$2:$B$1825),0,1),0))</f>
        <v>211.66569178506793</v>
      </c>
      <c r="L5" s="75" cm="1">
        <f t="array" ref="L5">INDEX('90.1 Data-SI-Source EUI'!$Y$2:$Y$1825,MATCH(1,INDEX(($A5='90.1 Data-SI-Source EUI'!$A$2:$A$1825)*(L$3='90.1 Data-SI-Source EUI'!$C$2:$C$1825)*($A$2='90.1 Data-SI-Source EUI'!$B$2:$B$1825),0,1),0))</f>
        <v>208.87555587608884</v>
      </c>
      <c r="M5" s="75" cm="1">
        <f t="array" ref="M5">INDEX('90.1 Data-SI-Source EUI'!$Y$2:$Y$1825,MATCH(1,INDEX(($A5='90.1 Data-SI-Source EUI'!$A$2:$A$1825)*(M$3='90.1 Data-SI-Source EUI'!$C$2:$C$1825)*($A$2='90.1 Data-SI-Source EUI'!$B$2:$B$1825),0,1),0))</f>
        <v>144.95758907376313</v>
      </c>
      <c r="N5" s="75" cm="1">
        <f t="array" ref="N5">INDEX('90.1 Data-SI-Source EUI'!$Y$2:$Y$1825,MATCH(1,INDEX(($A5='90.1 Data-SI-Source EUI'!$A$2:$A$1825)*(N$3='90.1 Data-SI-Source EUI'!$C$2:$C$1825)*($A$2='90.1 Data-SI-Source EUI'!$B$2:$B$1825),0,1),0))</f>
        <v>187.50162464610611</v>
      </c>
      <c r="O5" s="75" cm="1">
        <f t="array" ref="O5">INDEX('90.1 Data-SI-Source EUI'!$Y$2:$Y$1825,MATCH(1,INDEX(($A5='90.1 Data-SI-Source EUI'!$A$2:$A$1825)*(O$3='90.1 Data-SI-Source EUI'!$C$2:$C$1825)*($A$2='90.1 Data-SI-Source EUI'!$B$2:$B$1825),0,1),0))</f>
        <v>211.74324895920543</v>
      </c>
      <c r="P5" s="75" cm="1">
        <f t="array" ref="P5">INDEX('90.1 Data-SI-Source EUI'!$Y$2:$Y$1825,MATCH(1,INDEX(($A5='90.1 Data-SI-Source EUI'!$A$2:$A$1825)*(P$3='90.1 Data-SI-Source EUI'!$C$2:$C$1825)*($A$2='90.1 Data-SI-Source EUI'!$B$2:$B$1825),0,1),0))</f>
        <v>131.06345897139542</v>
      </c>
      <c r="Q5" s="75" cm="1">
        <f t="array" ref="Q5">INDEX('90.1 Data-SI-Source EUI'!$Y$2:$Y$1825,MATCH(1,INDEX(($A5='90.1 Data-SI-Source EUI'!$A$2:$A$1825)*(Q$3='90.1 Data-SI-Source EUI'!$C$2:$C$1825)*($A$2='90.1 Data-SI-Source EUI'!$B$2:$B$1825),0,1),0))</f>
        <v>212.07671574711463</v>
      </c>
      <c r="R5" s="75" cm="1">
        <f t="array" ref="R5">INDEX('90.1 Data-SI-Source EUI'!$Y$2:$Y$1825,MATCH(1,INDEX(($A5='90.1 Data-SI-Source EUI'!$A$2:$A$1825)*(R$3='90.1 Data-SI-Source EUI'!$C$2:$C$1825)*($A$2='90.1 Data-SI-Source EUI'!$B$2:$B$1825),0,1),0))</f>
        <v>202.93920237467111</v>
      </c>
      <c r="S5" s="75" cm="1">
        <f t="array" ref="S5">INDEX('90.1 Data-SI-Source EUI'!$Y$2:$Y$1825,MATCH(1,INDEX(($A5='90.1 Data-SI-Source EUI'!$A$2:$A$1825)*(S$3='90.1 Data-SI-Source EUI'!$C$2:$C$1825)*($A$2='90.1 Data-SI-Source EUI'!$B$2:$B$1825),0,1),0))</f>
        <v>208.04056026748441</v>
      </c>
      <c r="T5" s="91" cm="1">
        <f t="array" ref="T5">INDEX('90.1 Data-SI-Source EUI'!$Y$2:$Y$1825,MATCH(1,INDEX(($A5='90.1 Data-SI-Source EUI'!$A$2:$A$1825)*(T$3='90.1 Data-SI-Source EUI'!$C$2:$C$1825)*($A$2='90.1 Data-SI-Source EUI'!$B$2:$B$1825),0,1),0))</f>
        <v>223.20371211458831</v>
      </c>
      <c r="U5" s="56"/>
      <c r="V5" s="72">
        <f>SUMPRODUCT(D5:T5,Weights!$B$41:$R$41)</f>
        <v>221.26241092117482</v>
      </c>
      <c r="W5" s="95"/>
      <c r="X5" s="88">
        <f>(V5-V4)/V4</f>
        <v>-5.1414408604356816E-2</v>
      </c>
    </row>
    <row r="6" spans="1:24" x14ac:dyDescent="0.25">
      <c r="A6" s="93">
        <v>2010</v>
      </c>
      <c r="B6" s="86" cm="1">
        <f t="array" ref="B6">INDEX('90.1 Data-SI-Source EUI'!$Y$2:$Y$1825,MATCH(1,INDEX(($A6='90.1 Data-SI-Source EUI'!$A$2:$A$1825)*(B$3='90.1 Data-SI-Source EUI'!$C$2:$C$1825)*($A$2='90.1 Data-SI-Source EUI'!$B$2:$B$1825),0,1),0))</f>
        <v>308.5771259817073</v>
      </c>
      <c r="C6" s="75" cm="1">
        <f t="array" ref="C6">INDEX('90.1 Data-SI-Source EUI'!$Y$2:$Y$1825,MATCH(1,INDEX(($A6='90.1 Data-SI-Source EUI'!$A$2:$A$1825)*(C$3='90.1 Data-SI-Source EUI'!$C$2:$C$1825)*($A$2='90.1 Data-SI-Source EUI'!$B$2:$B$1825),0,1),0))</f>
        <v>275.49160611382666</v>
      </c>
      <c r="D6" s="86" cm="1">
        <f t="array" ref="D6">INDEX('90.1 Data-SI-Source EUI'!$Y$2:$Y$1825,MATCH(1,INDEX(($A6='90.1 Data-SI-Source EUI'!$A$2:$A$1825)*(D$3='90.1 Data-SI-Source EUI'!$C$2:$C$1825)*($A$2='90.1 Data-SI-Source EUI'!$B$2:$B$1825),0,1),0))</f>
        <v>241.41956398271964</v>
      </c>
      <c r="E6" s="75" cm="1">
        <f t="array" ref="E6">INDEX('90.1 Data-SI-Source EUI'!$Y$2:$Y$1825,MATCH(1,INDEX(($A6='90.1 Data-SI-Source EUI'!$A$2:$A$1825)*(E$3='90.1 Data-SI-Source EUI'!$C$2:$C$1825)*($A$2='90.1 Data-SI-Source EUI'!$B$2:$B$1825),0,1),0))</f>
        <v>248.10685230183776</v>
      </c>
      <c r="F6" s="75" cm="1">
        <f t="array" ref="F6">INDEX('90.1 Data-SI-Source EUI'!$Y$2:$Y$1825,MATCH(1,INDEX(($A6='90.1 Data-SI-Source EUI'!$A$2:$A$1825)*(F$3='90.1 Data-SI-Source EUI'!$C$2:$C$1825)*($A$2='90.1 Data-SI-Source EUI'!$B$2:$B$1825),0,1),0))</f>
        <v>210.34939753186873</v>
      </c>
      <c r="G6" s="75" cm="1">
        <f t="array" ref="G6">INDEX('90.1 Data-SI-Source EUI'!$Y$2:$Y$1825,MATCH(1,INDEX(($A6='90.1 Data-SI-Source EUI'!$A$2:$A$1825)*(G$3='90.1 Data-SI-Source EUI'!$C$2:$C$1825)*($A$2='90.1 Data-SI-Source EUI'!$B$2:$B$1825),0,1),0))</f>
        <v>194.9824432044455</v>
      </c>
      <c r="H6" s="75" cm="1">
        <f t="array" ref="H6">INDEX('90.1 Data-SI-Source EUI'!$Y$2:$Y$1825,MATCH(1,INDEX(($A6='90.1 Data-SI-Source EUI'!$A$2:$A$1825)*(H$3='90.1 Data-SI-Source EUI'!$C$2:$C$1825)*($A$2='90.1 Data-SI-Source EUI'!$B$2:$B$1825),0,1),0))</f>
        <v>173.86549329072622</v>
      </c>
      <c r="I6" s="75" cm="1">
        <f t="array" ref="I6">INDEX('90.1 Data-SI-Source EUI'!$Y$2:$Y$1825,MATCH(1,INDEX(($A6='90.1 Data-SI-Source EUI'!$A$2:$A$1825)*(I$3='90.1 Data-SI-Source EUI'!$C$2:$C$1825)*($A$2='90.1 Data-SI-Source EUI'!$B$2:$B$1825),0,1),0))</f>
        <v>179.68282232962156</v>
      </c>
      <c r="J6" s="75" cm="1">
        <f t="array" ref="J6">INDEX('90.1 Data-SI-Source EUI'!$Y$2:$Y$1825,MATCH(1,INDEX(($A6='90.1 Data-SI-Source EUI'!$A$2:$A$1825)*(J$3='90.1 Data-SI-Source EUI'!$C$2:$C$1825)*($A$2='90.1 Data-SI-Source EUI'!$B$2:$B$1825),0,1),0))</f>
        <v>120.23860684606983</v>
      </c>
      <c r="K6" s="75" cm="1">
        <f t="array" ref="K6">INDEX('90.1 Data-SI-Source EUI'!$Y$2:$Y$1825,MATCH(1,INDEX(($A6='90.1 Data-SI-Source EUI'!$A$2:$A$1825)*(K$3='90.1 Data-SI-Source EUI'!$C$2:$C$1825)*($A$2='90.1 Data-SI-Source EUI'!$B$2:$B$1825),0,1),0))</f>
        <v>159.0596848707128</v>
      </c>
      <c r="L6" s="75" cm="1">
        <f t="array" ref="L6">INDEX('90.1 Data-SI-Source EUI'!$Y$2:$Y$1825,MATCH(1,INDEX(($A6='90.1 Data-SI-Source EUI'!$A$2:$A$1825)*(L$3='90.1 Data-SI-Source EUI'!$C$2:$C$1825)*($A$2='90.1 Data-SI-Source EUI'!$B$2:$B$1825),0,1),0))</f>
        <v>174.12941257780173</v>
      </c>
      <c r="M6" s="75" cm="1">
        <f t="array" ref="M6">INDEX('90.1 Data-SI-Source EUI'!$Y$2:$Y$1825,MATCH(1,INDEX(($A6='90.1 Data-SI-Source EUI'!$A$2:$A$1825)*(M$3='90.1 Data-SI-Source EUI'!$C$2:$C$1825)*($A$2='90.1 Data-SI-Source EUI'!$B$2:$B$1825),0,1),0))</f>
        <v>109.38557573967563</v>
      </c>
      <c r="N6" s="75" cm="1">
        <f t="array" ref="N6">INDEX('90.1 Data-SI-Source EUI'!$Y$2:$Y$1825,MATCH(1,INDEX(($A6='90.1 Data-SI-Source EUI'!$A$2:$A$1825)*(N$3='90.1 Data-SI-Source EUI'!$C$2:$C$1825)*($A$2='90.1 Data-SI-Source EUI'!$B$2:$B$1825),0,1),0))</f>
        <v>149.64025629281443</v>
      </c>
      <c r="O6" s="75" cm="1">
        <f t="array" ref="O6">INDEX('90.1 Data-SI-Source EUI'!$Y$2:$Y$1825,MATCH(1,INDEX(($A6='90.1 Data-SI-Source EUI'!$A$2:$A$1825)*(O$3='90.1 Data-SI-Source EUI'!$C$2:$C$1825)*($A$2='90.1 Data-SI-Source EUI'!$B$2:$B$1825),0,1),0))</f>
        <v>170.2204422354456</v>
      </c>
      <c r="P6" s="75" cm="1">
        <f t="array" ref="P6">INDEX('90.1 Data-SI-Source EUI'!$Y$2:$Y$1825,MATCH(1,INDEX(($A6='90.1 Data-SI-Source EUI'!$A$2:$A$1825)*(P$3='90.1 Data-SI-Source EUI'!$C$2:$C$1825)*($A$2='90.1 Data-SI-Source EUI'!$B$2:$B$1825),0,1),0))</f>
        <v>98.800617659548578</v>
      </c>
      <c r="Q6" s="75" cm="1">
        <f t="array" ref="Q6">INDEX('90.1 Data-SI-Source EUI'!$Y$2:$Y$1825,MATCH(1,INDEX(($A6='90.1 Data-SI-Source EUI'!$A$2:$A$1825)*(Q$3='90.1 Data-SI-Source EUI'!$C$2:$C$1825)*($A$2='90.1 Data-SI-Source EUI'!$B$2:$B$1825),0,1),0))</f>
        <v>169.24424857919513</v>
      </c>
      <c r="R6" s="75" cm="1">
        <f t="array" ref="R6">INDEX('90.1 Data-SI-Source EUI'!$Y$2:$Y$1825,MATCH(1,INDEX(($A6='90.1 Data-SI-Source EUI'!$A$2:$A$1825)*(R$3='90.1 Data-SI-Source EUI'!$C$2:$C$1825)*($A$2='90.1 Data-SI-Source EUI'!$B$2:$B$1825),0,1),0))</f>
        <v>165.01060083661997</v>
      </c>
      <c r="S6" s="75" cm="1">
        <f t="array" ref="S6">INDEX('90.1 Data-SI-Source EUI'!$Y$2:$Y$1825,MATCH(1,INDEX(($A6='90.1 Data-SI-Source EUI'!$A$2:$A$1825)*(S$3='90.1 Data-SI-Source EUI'!$C$2:$C$1825)*($A$2='90.1 Data-SI-Source EUI'!$B$2:$B$1825),0,1),0))</f>
        <v>168.91574888736281</v>
      </c>
      <c r="T6" s="91" cm="1">
        <f t="array" ref="T6">INDEX('90.1 Data-SI-Source EUI'!$Y$2:$Y$1825,MATCH(1,INDEX(($A6='90.1 Data-SI-Source EUI'!$A$2:$A$1825)*(T$3='90.1 Data-SI-Source EUI'!$C$2:$C$1825)*($A$2='90.1 Data-SI-Source EUI'!$B$2:$B$1825),0,1),0))</f>
        <v>179.09660538436623</v>
      </c>
      <c r="U6" s="56"/>
      <c r="V6" s="72">
        <f>SUMPRODUCT(D6:T6,Weights!$B$41:$R$41)</f>
        <v>172.63718507146766</v>
      </c>
      <c r="W6" s="95"/>
      <c r="X6" s="88">
        <f t="shared" ref="X6:X9" si="0">(V6-V5)/V5</f>
        <v>-0.21976270459707681</v>
      </c>
    </row>
    <row r="7" spans="1:24" x14ac:dyDescent="0.25">
      <c r="A7" s="93">
        <v>2013</v>
      </c>
      <c r="B7" s="86" cm="1">
        <f t="array" ref="B7">INDEX('90.1 Data-SI-Source EUI'!$Y$2:$Y$1825,MATCH(1,INDEX(($A7='90.1 Data-SI-Source EUI'!$A$2:$A$1825)*(B$3='90.1 Data-SI-Source EUI'!$C$2:$C$1825)*($A$2='90.1 Data-SI-Source EUI'!$B$2:$B$1825),0,1),0))</f>
        <v>276.04851858350474</v>
      </c>
      <c r="C7" s="75" cm="1">
        <f t="array" ref="C7">INDEX('90.1 Data-SI-Source EUI'!$Y$2:$Y$1825,MATCH(1,INDEX(($A7='90.1 Data-SI-Source EUI'!$A$2:$A$1825)*(C$3='90.1 Data-SI-Source EUI'!$C$2:$C$1825)*($A$2='90.1 Data-SI-Source EUI'!$B$2:$B$1825),0,1),0))</f>
        <v>264.19640570743974</v>
      </c>
      <c r="D7" s="86" cm="1">
        <f t="array" ref="D7">INDEX('90.1 Data-SI-Source EUI'!$Y$2:$Y$1825,MATCH(1,INDEX(($A7='90.1 Data-SI-Source EUI'!$A$2:$A$1825)*(D$3='90.1 Data-SI-Source EUI'!$C$2:$C$1825)*($A$2='90.1 Data-SI-Source EUI'!$B$2:$B$1825),0,1),0))</f>
        <v>227.6044267076513</v>
      </c>
      <c r="E7" s="75" cm="1">
        <f t="array" ref="E7">INDEX('90.1 Data-SI-Source EUI'!$Y$2:$Y$1825,MATCH(1,INDEX(($A7='90.1 Data-SI-Source EUI'!$A$2:$A$1825)*(E$3='90.1 Data-SI-Source EUI'!$C$2:$C$1825)*($A$2='90.1 Data-SI-Source EUI'!$B$2:$B$1825),0,1),0))</f>
        <v>236.49316021736962</v>
      </c>
      <c r="F7" s="75" cm="1">
        <f t="array" ref="F7">INDEX('90.1 Data-SI-Source EUI'!$Y$2:$Y$1825,MATCH(1,INDEX(($A7='90.1 Data-SI-Source EUI'!$A$2:$A$1825)*(F$3='90.1 Data-SI-Source EUI'!$C$2:$C$1825)*($A$2='90.1 Data-SI-Source EUI'!$B$2:$B$1825),0,1),0))</f>
        <v>196.81695013926196</v>
      </c>
      <c r="G7" s="75" cm="1">
        <f t="array" ref="G7">INDEX('90.1 Data-SI-Source EUI'!$Y$2:$Y$1825,MATCH(1,INDEX(($A7='90.1 Data-SI-Source EUI'!$A$2:$A$1825)*(G$3='90.1 Data-SI-Source EUI'!$C$2:$C$1825)*($A$2='90.1 Data-SI-Source EUI'!$B$2:$B$1825),0,1),0))</f>
        <v>189.65058004231739</v>
      </c>
      <c r="H7" s="75" cm="1">
        <f t="array" ref="H7">INDEX('90.1 Data-SI-Source EUI'!$Y$2:$Y$1825,MATCH(1,INDEX(($A7='90.1 Data-SI-Source EUI'!$A$2:$A$1825)*(H$3='90.1 Data-SI-Source EUI'!$C$2:$C$1825)*($A$2='90.1 Data-SI-Source EUI'!$B$2:$B$1825),0,1),0))</f>
        <v>164.5875215858309</v>
      </c>
      <c r="I7" s="75" cm="1">
        <f t="array" ref="I7">INDEX('90.1 Data-SI-Source EUI'!$Y$2:$Y$1825,MATCH(1,INDEX(($A7='90.1 Data-SI-Source EUI'!$A$2:$A$1825)*(I$3='90.1 Data-SI-Source EUI'!$C$2:$C$1825)*($A$2='90.1 Data-SI-Source EUI'!$B$2:$B$1825),0,1),0))</f>
        <v>177.89431932319351</v>
      </c>
      <c r="J7" s="75" cm="1">
        <f t="array" ref="J7">INDEX('90.1 Data-SI-Source EUI'!$Y$2:$Y$1825,MATCH(1,INDEX(($A7='90.1 Data-SI-Source EUI'!$A$2:$A$1825)*(J$3='90.1 Data-SI-Source EUI'!$C$2:$C$1825)*($A$2='90.1 Data-SI-Source EUI'!$B$2:$B$1825),0,1),0))</f>
        <v>118.18368445313799</v>
      </c>
      <c r="K7" s="75" cm="1">
        <f t="array" ref="K7">INDEX('90.1 Data-SI-Source EUI'!$Y$2:$Y$1825,MATCH(1,INDEX(($A7='90.1 Data-SI-Source EUI'!$A$2:$A$1825)*(K$3='90.1 Data-SI-Source EUI'!$C$2:$C$1825)*($A$2='90.1 Data-SI-Source EUI'!$B$2:$B$1825),0,1),0))</f>
        <v>148.47892004921903</v>
      </c>
      <c r="L7" s="75" cm="1">
        <f t="array" ref="L7">INDEX('90.1 Data-SI-Source EUI'!$Y$2:$Y$1825,MATCH(1,INDEX(($A7='90.1 Data-SI-Source EUI'!$A$2:$A$1825)*(L$3='90.1 Data-SI-Source EUI'!$C$2:$C$1825)*($A$2='90.1 Data-SI-Source EUI'!$B$2:$B$1825),0,1),0))</f>
        <v>168.8392575987431</v>
      </c>
      <c r="M7" s="75" cm="1">
        <f t="array" ref="M7">INDEX('90.1 Data-SI-Source EUI'!$Y$2:$Y$1825,MATCH(1,INDEX(($A7='90.1 Data-SI-Source EUI'!$A$2:$A$1825)*(M$3='90.1 Data-SI-Source EUI'!$C$2:$C$1825)*($A$2='90.1 Data-SI-Source EUI'!$B$2:$B$1825),0,1),0))</f>
        <v>102.81551143968498</v>
      </c>
      <c r="N7" s="75" cm="1">
        <f t="array" ref="N7">INDEX('90.1 Data-SI-Source EUI'!$Y$2:$Y$1825,MATCH(1,INDEX(($A7='90.1 Data-SI-Source EUI'!$A$2:$A$1825)*(N$3='90.1 Data-SI-Source EUI'!$C$2:$C$1825)*($A$2='90.1 Data-SI-Source EUI'!$B$2:$B$1825),0,1),0))</f>
        <v>133.75249551307414</v>
      </c>
      <c r="O7" s="75" cm="1">
        <f t="array" ref="O7">INDEX('90.1 Data-SI-Source EUI'!$Y$2:$Y$1825,MATCH(1,INDEX(($A7='90.1 Data-SI-Source EUI'!$A$2:$A$1825)*(O$3='90.1 Data-SI-Source EUI'!$C$2:$C$1825)*($A$2='90.1 Data-SI-Source EUI'!$B$2:$B$1825),0,1),0))</f>
        <v>163.00018824933122</v>
      </c>
      <c r="P7" s="75" cm="1">
        <f t="array" ref="P7">INDEX('90.1 Data-SI-Source EUI'!$Y$2:$Y$1825,MATCH(1,INDEX(($A7='90.1 Data-SI-Source EUI'!$A$2:$A$1825)*(P$3='90.1 Data-SI-Source EUI'!$C$2:$C$1825)*($A$2='90.1 Data-SI-Source EUI'!$B$2:$B$1825),0,1),0))</f>
        <v>97.063719307966238</v>
      </c>
      <c r="Q7" s="75" cm="1">
        <f t="array" ref="Q7">INDEX('90.1 Data-SI-Source EUI'!$Y$2:$Y$1825,MATCH(1,INDEX(($A7='90.1 Data-SI-Source EUI'!$A$2:$A$1825)*(Q$3='90.1 Data-SI-Source EUI'!$C$2:$C$1825)*($A$2='90.1 Data-SI-Source EUI'!$B$2:$B$1825),0,1),0))</f>
        <v>148.55153039673536</v>
      </c>
      <c r="R7" s="75" cm="1">
        <f t="array" ref="R7">INDEX('90.1 Data-SI-Source EUI'!$Y$2:$Y$1825,MATCH(1,INDEX(($A7='90.1 Data-SI-Source EUI'!$A$2:$A$1825)*(R$3='90.1 Data-SI-Source EUI'!$C$2:$C$1825)*($A$2='90.1 Data-SI-Source EUI'!$B$2:$B$1825),0,1),0))</f>
        <v>158.27352983485167</v>
      </c>
      <c r="S7" s="75" cm="1">
        <f t="array" ref="S7">INDEX('90.1 Data-SI-Source EUI'!$Y$2:$Y$1825,MATCH(1,INDEX(($A7='90.1 Data-SI-Source EUI'!$A$2:$A$1825)*(S$3='90.1 Data-SI-Source EUI'!$C$2:$C$1825)*($A$2='90.1 Data-SI-Source EUI'!$B$2:$B$1825),0,1),0))</f>
        <v>147.13692598526706</v>
      </c>
      <c r="T7" s="91" cm="1">
        <f t="array" ref="T7">INDEX('90.1 Data-SI-Source EUI'!$Y$2:$Y$1825,MATCH(1,INDEX(($A7='90.1 Data-SI-Source EUI'!$A$2:$A$1825)*(T$3='90.1 Data-SI-Source EUI'!$C$2:$C$1825)*($A$2='90.1 Data-SI-Source EUI'!$B$2:$B$1825),0,1),0))</f>
        <v>152.10841645615221</v>
      </c>
      <c r="U7" s="56"/>
      <c r="V7" s="72">
        <f>SUMPRODUCT(D7:T7,Weights!$B$41:$R$41)</f>
        <v>161.73114246961424</v>
      </c>
      <c r="W7" s="95"/>
      <c r="X7" s="88">
        <f t="shared" si="0"/>
        <v>-6.3173195261140139E-2</v>
      </c>
    </row>
    <row r="8" spans="1:24" x14ac:dyDescent="0.25">
      <c r="A8" s="93">
        <v>2016</v>
      </c>
      <c r="B8" s="86" cm="1">
        <f t="array" ref="B8">INDEX('90.1 Data-SI-Source EUI'!$Y$2:$Y$1825,MATCH(1,INDEX(($A8='90.1 Data-SI-Source EUI'!$A$2:$A$1825)*(B$3='90.1 Data-SI-Source EUI'!$C$2:$C$1825)*($A$2='90.1 Data-SI-Source EUI'!$B$2:$B$1825),0,1),0))</f>
        <v>261.87607086418785</v>
      </c>
      <c r="C8" s="75" cm="1">
        <f t="array" ref="C8">INDEX('90.1 Data-SI-Source EUI'!$Y$2:$Y$1825,MATCH(1,INDEX(($A8='90.1 Data-SI-Source EUI'!$A$2:$A$1825)*(C$3='90.1 Data-SI-Source EUI'!$C$2:$C$1825)*($A$2='90.1 Data-SI-Source EUI'!$B$2:$B$1825),0,1),0))</f>
        <v>258.56352127898253</v>
      </c>
      <c r="D8" s="86" cm="1">
        <f t="array" ref="D8">INDEX('90.1 Data-SI-Source EUI'!$Y$2:$Y$1825,MATCH(1,INDEX(($A8='90.1 Data-SI-Source EUI'!$A$2:$A$1825)*(D$3='90.1 Data-SI-Source EUI'!$C$2:$C$1825)*($A$2='90.1 Data-SI-Source EUI'!$B$2:$B$1825),0,1),0))</f>
        <v>221.72996766823923</v>
      </c>
      <c r="E8" s="75" cm="1">
        <f t="array" ref="E8">INDEX('90.1 Data-SI-Source EUI'!$Y$2:$Y$1825,MATCH(1,INDEX(($A8='90.1 Data-SI-Source EUI'!$A$2:$A$1825)*(E$3='90.1 Data-SI-Source EUI'!$C$2:$C$1825)*($A$2='90.1 Data-SI-Source EUI'!$B$2:$B$1825),0,1),0))</f>
        <v>234.72004538588988</v>
      </c>
      <c r="F8" s="75" cm="1">
        <f t="array" ref="F8">INDEX('90.1 Data-SI-Source EUI'!$Y$2:$Y$1825,MATCH(1,INDEX(($A8='90.1 Data-SI-Source EUI'!$A$2:$A$1825)*(F$3='90.1 Data-SI-Source EUI'!$C$2:$C$1825)*($A$2='90.1 Data-SI-Source EUI'!$B$2:$B$1825),0,1),0))</f>
        <v>187.32856019561777</v>
      </c>
      <c r="G8" s="75" cm="1">
        <f t="array" ref="G8">INDEX('90.1 Data-SI-Source EUI'!$Y$2:$Y$1825,MATCH(1,INDEX(($A8='90.1 Data-SI-Source EUI'!$A$2:$A$1825)*(G$3='90.1 Data-SI-Source EUI'!$C$2:$C$1825)*($A$2='90.1 Data-SI-Source EUI'!$B$2:$B$1825),0,1),0))</f>
        <v>188.27998391738632</v>
      </c>
      <c r="H8" s="75" cm="1">
        <f t="array" ref="H8">INDEX('90.1 Data-SI-Source EUI'!$Y$2:$Y$1825,MATCH(1,INDEX(($A8='90.1 Data-SI-Source EUI'!$A$2:$A$1825)*(H$3='90.1 Data-SI-Source EUI'!$C$2:$C$1825)*($A$2='90.1 Data-SI-Source EUI'!$B$2:$B$1825),0,1),0))</f>
        <v>157.03358582364584</v>
      </c>
      <c r="I8" s="75" cm="1">
        <f t="array" ref="I8">INDEX('90.1 Data-SI-Source EUI'!$Y$2:$Y$1825,MATCH(1,INDEX(($A8='90.1 Data-SI-Source EUI'!$A$2:$A$1825)*(I$3='90.1 Data-SI-Source EUI'!$C$2:$C$1825)*($A$2='90.1 Data-SI-Source EUI'!$B$2:$B$1825),0,1),0))</f>
        <v>179.96743145367833</v>
      </c>
      <c r="J8" s="75" cm="1">
        <f t="array" ref="J8">INDEX('90.1 Data-SI-Source EUI'!$Y$2:$Y$1825,MATCH(1,INDEX(($A8='90.1 Data-SI-Source EUI'!$A$2:$A$1825)*(J$3='90.1 Data-SI-Source EUI'!$C$2:$C$1825)*($A$2='90.1 Data-SI-Source EUI'!$B$2:$B$1825),0,1),0))</f>
        <v>118.13371514757051</v>
      </c>
      <c r="K8" s="75" cm="1">
        <f t="array" ref="K8">INDEX('90.1 Data-SI-Source EUI'!$Y$2:$Y$1825,MATCH(1,INDEX(($A8='90.1 Data-SI-Source EUI'!$A$2:$A$1825)*(K$3='90.1 Data-SI-Source EUI'!$C$2:$C$1825)*($A$2='90.1 Data-SI-Source EUI'!$B$2:$B$1825),0,1),0))</f>
        <v>138.02882749096858</v>
      </c>
      <c r="L8" s="75" cm="1">
        <f t="array" ref="L8">INDEX('90.1 Data-SI-Source EUI'!$Y$2:$Y$1825,MATCH(1,INDEX(($A8='90.1 Data-SI-Source EUI'!$A$2:$A$1825)*(L$3='90.1 Data-SI-Source EUI'!$C$2:$C$1825)*($A$2='90.1 Data-SI-Source EUI'!$B$2:$B$1825),0,1),0))</f>
        <v>166.35635032696911</v>
      </c>
      <c r="M8" s="75" cm="1">
        <f t="array" ref="M8">INDEX('90.1 Data-SI-Source EUI'!$Y$2:$Y$1825,MATCH(1,INDEX(($A8='90.1 Data-SI-Source EUI'!$A$2:$A$1825)*(M$3='90.1 Data-SI-Source EUI'!$C$2:$C$1825)*($A$2='90.1 Data-SI-Source EUI'!$B$2:$B$1825),0,1),0))</f>
        <v>101.08788030722116</v>
      </c>
      <c r="N8" s="75" cm="1">
        <f t="array" ref="N8">INDEX('90.1 Data-SI-Source EUI'!$Y$2:$Y$1825,MATCH(1,INDEX(($A8='90.1 Data-SI-Source EUI'!$A$2:$A$1825)*(N$3='90.1 Data-SI-Source EUI'!$C$2:$C$1825)*($A$2='90.1 Data-SI-Source EUI'!$B$2:$B$1825),0,1),0))</f>
        <v>129.03141761556503</v>
      </c>
      <c r="O8" s="75" cm="1">
        <f t="array" ref="O8">INDEX('90.1 Data-SI-Source EUI'!$Y$2:$Y$1825,MATCH(1,INDEX(($A8='90.1 Data-SI-Source EUI'!$A$2:$A$1825)*(O$3='90.1 Data-SI-Source EUI'!$C$2:$C$1825)*($A$2='90.1 Data-SI-Source EUI'!$B$2:$B$1825),0,1),0))</f>
        <v>161.19457794225781</v>
      </c>
      <c r="P8" s="75" cm="1">
        <f t="array" ref="P8">INDEX('90.1 Data-SI-Source EUI'!$Y$2:$Y$1825,MATCH(1,INDEX(($A8='90.1 Data-SI-Source EUI'!$A$2:$A$1825)*(P$3='90.1 Data-SI-Source EUI'!$C$2:$C$1825)*($A$2='90.1 Data-SI-Source EUI'!$B$2:$B$1825),0,1),0))</f>
        <v>94.231716118681334</v>
      </c>
      <c r="Q8" s="75" cm="1">
        <f t="array" ref="Q8">INDEX('90.1 Data-SI-Source EUI'!$Y$2:$Y$1825,MATCH(1,INDEX(($A8='90.1 Data-SI-Source EUI'!$A$2:$A$1825)*(Q$3='90.1 Data-SI-Source EUI'!$C$2:$C$1825)*($A$2='90.1 Data-SI-Source EUI'!$B$2:$B$1825),0,1),0))</f>
        <v>141.08498645262745</v>
      </c>
      <c r="R8" s="75" cm="1">
        <f t="array" ref="R8">INDEX('90.1 Data-SI-Source EUI'!$Y$2:$Y$1825,MATCH(1,INDEX(($A8='90.1 Data-SI-Source EUI'!$A$2:$A$1825)*(R$3='90.1 Data-SI-Source EUI'!$C$2:$C$1825)*($A$2='90.1 Data-SI-Source EUI'!$B$2:$B$1825),0,1),0))</f>
        <v>157.27016971081508</v>
      </c>
      <c r="S8" s="75" cm="1">
        <f t="array" ref="S8">INDEX('90.1 Data-SI-Source EUI'!$Y$2:$Y$1825,MATCH(1,INDEX(($A8='90.1 Data-SI-Source EUI'!$A$2:$A$1825)*(S$3='90.1 Data-SI-Source EUI'!$C$2:$C$1825)*($A$2='90.1 Data-SI-Source EUI'!$B$2:$B$1825),0,1),0))</f>
        <v>138.22244936731954</v>
      </c>
      <c r="T8" s="91" cm="1">
        <f t="array" ref="T8">INDEX('90.1 Data-SI-Source EUI'!$Y$2:$Y$1825,MATCH(1,INDEX(($A8='90.1 Data-SI-Source EUI'!$A$2:$A$1825)*(T$3='90.1 Data-SI-Source EUI'!$C$2:$C$1825)*($A$2='90.1 Data-SI-Source EUI'!$B$2:$B$1825),0,1),0))</f>
        <v>135.72586105253359</v>
      </c>
      <c r="U8" s="56"/>
      <c r="V8" s="72">
        <f>SUMPRODUCT(D8:T8,Weights!$B$41:$R$41)</f>
        <v>155.46720912584911</v>
      </c>
      <c r="W8" s="95"/>
      <c r="X8" s="88">
        <f t="shared" si="0"/>
        <v>-3.873053295806643E-2</v>
      </c>
    </row>
    <row r="9" spans="1:24" ht="15.75" thickBot="1" x14ac:dyDescent="0.3">
      <c r="A9" s="81">
        <v>2019</v>
      </c>
      <c r="B9" s="74" cm="1">
        <f t="array" ref="B9">INDEX('90.1 Data-SI-Source EUI'!$Y$2:$Y$1825,MATCH(1,INDEX(($A9='90.1 Data-SI-Source EUI'!$A$2:$A$1825)*(B$3='90.1 Data-SI-Source EUI'!$C$2:$C$1825)*($A$2='90.1 Data-SI-Source EUI'!$B$2:$B$1825),0,1),0))</f>
        <v>248.46606237788251</v>
      </c>
      <c r="C9" s="90" cm="1">
        <f t="array" ref="C9">INDEX('90.1 Data-SI-Source EUI'!$Y$2:$Y$1825,MATCH(1,INDEX(($A9='90.1 Data-SI-Source EUI'!$A$2:$A$1825)*(C$3='90.1 Data-SI-Source EUI'!$C$2:$C$1825)*($A$2='90.1 Data-SI-Source EUI'!$B$2:$B$1825),0,1),0))</f>
        <v>246.42054717125714</v>
      </c>
      <c r="D9" s="74" cm="1">
        <f t="array" ref="D9">INDEX('90.1 Data-SI-Source EUI'!$Y$2:$Y$1825,MATCH(1,INDEX(($A9='90.1 Data-SI-Source EUI'!$A$2:$A$1825)*(D$3='90.1 Data-SI-Source EUI'!$C$2:$C$1825)*($A$2='90.1 Data-SI-Source EUI'!$B$2:$B$1825),0,1),0))</f>
        <v>207.39214421870028</v>
      </c>
      <c r="E9" s="90" cm="1">
        <f t="array" ref="E9">INDEX('90.1 Data-SI-Source EUI'!$Y$2:$Y$1825,MATCH(1,INDEX(($A9='90.1 Data-SI-Source EUI'!$A$2:$A$1825)*(E$3='90.1 Data-SI-Source EUI'!$C$2:$C$1825)*($A$2='90.1 Data-SI-Source EUI'!$B$2:$B$1825),0,1),0))</f>
        <v>220.69161712649787</v>
      </c>
      <c r="F9" s="90" cm="1">
        <f t="array" ref="F9">INDEX('90.1 Data-SI-Source EUI'!$Y$2:$Y$1825,MATCH(1,INDEX(($A9='90.1 Data-SI-Source EUI'!$A$2:$A$1825)*(F$3='90.1 Data-SI-Source EUI'!$C$2:$C$1825)*($A$2='90.1 Data-SI-Source EUI'!$B$2:$B$1825),0,1),0))</f>
        <v>175.33336145396476</v>
      </c>
      <c r="G9" s="90" cm="1">
        <f t="array" ref="G9">INDEX('90.1 Data-SI-Source EUI'!$Y$2:$Y$1825,MATCH(1,INDEX(($A9='90.1 Data-SI-Source EUI'!$A$2:$A$1825)*(G$3='90.1 Data-SI-Source EUI'!$C$2:$C$1825)*($A$2='90.1 Data-SI-Source EUI'!$B$2:$B$1825),0,1),0))</f>
        <v>178.35656360002275</v>
      </c>
      <c r="H9" s="90" cm="1">
        <f t="array" ref="H9">INDEX('90.1 Data-SI-Source EUI'!$Y$2:$Y$1825,MATCH(1,INDEX(($A9='90.1 Data-SI-Source EUI'!$A$2:$A$1825)*(H$3='90.1 Data-SI-Source EUI'!$C$2:$C$1825)*($A$2='90.1 Data-SI-Source EUI'!$B$2:$B$1825),0,1),0))</f>
        <v>144.64820503781368</v>
      </c>
      <c r="I9" s="90" cm="1">
        <f t="array" ref="I9">INDEX('90.1 Data-SI-Source EUI'!$Y$2:$Y$1825,MATCH(1,INDEX(($A9='90.1 Data-SI-Source EUI'!$A$2:$A$1825)*(I$3='90.1 Data-SI-Source EUI'!$C$2:$C$1825)*($A$2='90.1 Data-SI-Source EUI'!$B$2:$B$1825),0,1),0))</f>
        <v>171.93907366962446</v>
      </c>
      <c r="J9" s="90" cm="1">
        <f t="array" ref="J9">INDEX('90.1 Data-SI-Source EUI'!$Y$2:$Y$1825,MATCH(1,INDEX(($A9='90.1 Data-SI-Source EUI'!$A$2:$A$1825)*(J$3='90.1 Data-SI-Source EUI'!$C$2:$C$1825)*($A$2='90.1 Data-SI-Source EUI'!$B$2:$B$1825),0,1),0))</f>
        <v>111.00504659797936</v>
      </c>
      <c r="K9" s="90" cm="1">
        <f t="array" ref="K9">INDEX('90.1 Data-SI-Source EUI'!$Y$2:$Y$1825,MATCH(1,INDEX(($A9='90.1 Data-SI-Source EUI'!$A$2:$A$1825)*(K$3='90.1 Data-SI-Source EUI'!$C$2:$C$1825)*($A$2='90.1 Data-SI-Source EUI'!$B$2:$B$1825),0,1),0))</f>
        <v>129.92460293341722</v>
      </c>
      <c r="L9" s="90" cm="1">
        <f t="array" ref="L9">INDEX('90.1 Data-SI-Source EUI'!$Y$2:$Y$1825,MATCH(1,INDEX(($A9='90.1 Data-SI-Source EUI'!$A$2:$A$1825)*(L$3='90.1 Data-SI-Source EUI'!$C$2:$C$1825)*($A$2='90.1 Data-SI-Source EUI'!$B$2:$B$1825),0,1),0))</f>
        <v>160.73561030089658</v>
      </c>
      <c r="M9" s="90" cm="1">
        <f t="array" ref="M9">INDEX('90.1 Data-SI-Source EUI'!$Y$2:$Y$1825,MATCH(1,INDEX(($A9='90.1 Data-SI-Source EUI'!$A$2:$A$1825)*(M$3='90.1 Data-SI-Source EUI'!$C$2:$C$1825)*($A$2='90.1 Data-SI-Source EUI'!$B$2:$B$1825),0,1),0))</f>
        <v>97.025320563300411</v>
      </c>
      <c r="N9" s="90" cm="1">
        <f t="array" ref="N9">INDEX('90.1 Data-SI-Source EUI'!$Y$2:$Y$1825,MATCH(1,INDEX(($A9='90.1 Data-SI-Source EUI'!$A$2:$A$1825)*(N$3='90.1 Data-SI-Source EUI'!$C$2:$C$1825)*($A$2='90.1 Data-SI-Source EUI'!$B$2:$B$1825),0,1),0))</f>
        <v>120.15855113169287</v>
      </c>
      <c r="O9" s="90" cm="1">
        <f t="array" ref="O9">INDEX('90.1 Data-SI-Source EUI'!$Y$2:$Y$1825,MATCH(1,INDEX(($A9='90.1 Data-SI-Source EUI'!$A$2:$A$1825)*(O$3='90.1 Data-SI-Source EUI'!$C$2:$C$1825)*($A$2='90.1 Data-SI-Source EUI'!$B$2:$B$1825),0,1),0))</f>
        <v>155.94661455479567</v>
      </c>
      <c r="P9" s="90" cm="1">
        <f t="array" ref="P9">INDEX('90.1 Data-SI-Source EUI'!$Y$2:$Y$1825,MATCH(1,INDEX(($A9='90.1 Data-SI-Source EUI'!$A$2:$A$1825)*(P$3='90.1 Data-SI-Source EUI'!$C$2:$C$1825)*($A$2='90.1 Data-SI-Source EUI'!$B$2:$B$1825),0,1),0))</f>
        <v>91.959766924827576</v>
      </c>
      <c r="Q9" s="90" cm="1">
        <f t="array" ref="Q9">INDEX('90.1 Data-SI-Source EUI'!$Y$2:$Y$1825,MATCH(1,INDEX(($A9='90.1 Data-SI-Source EUI'!$A$2:$A$1825)*(Q$3='90.1 Data-SI-Source EUI'!$C$2:$C$1825)*($A$2='90.1 Data-SI-Source EUI'!$B$2:$B$1825),0,1),0))</f>
        <v>133.07895547399079</v>
      </c>
      <c r="R9" s="90" cm="1">
        <f t="array" ref="R9">INDEX('90.1 Data-SI-Source EUI'!$Y$2:$Y$1825,MATCH(1,INDEX(($A9='90.1 Data-SI-Source EUI'!$A$2:$A$1825)*(R$3='90.1 Data-SI-Source EUI'!$C$2:$C$1825)*($A$2='90.1 Data-SI-Source EUI'!$B$2:$B$1825),0,1),0))</f>
        <v>152.46203438127858</v>
      </c>
      <c r="S9" s="90" cm="1">
        <f t="array" ref="S9">INDEX('90.1 Data-SI-Source EUI'!$Y$2:$Y$1825,MATCH(1,INDEX(($A9='90.1 Data-SI-Source EUI'!$A$2:$A$1825)*(S$3='90.1 Data-SI-Source EUI'!$C$2:$C$1825)*($A$2='90.1 Data-SI-Source EUI'!$B$2:$B$1825),0,1),0))</f>
        <v>129.26974233713827</v>
      </c>
      <c r="T9" s="79" cm="1">
        <f t="array" ref="T9">INDEX('90.1 Data-SI-Source EUI'!$Y$2:$Y$1825,MATCH(1,INDEX(($A9='90.1 Data-SI-Source EUI'!$A$2:$A$1825)*(T$3='90.1 Data-SI-Source EUI'!$C$2:$C$1825)*($A$2='90.1 Data-SI-Source EUI'!$B$2:$B$1825),0,1),0))</f>
        <v>127.36804101737843</v>
      </c>
      <c r="U9" s="56"/>
      <c r="V9" s="76">
        <f>SUMPRODUCT(D9:T9,Weights!$B$41:$R$41)</f>
        <v>145.96802910724284</v>
      </c>
      <c r="W9" s="95"/>
      <c r="X9" s="92">
        <f t="shared" si="0"/>
        <v>-6.1100858965807886E-2</v>
      </c>
    </row>
    <row r="10" spans="1:24" x14ac:dyDescent="0.25">
      <c r="A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</row>
    <row r="11" spans="1:24" ht="15.75" thickBot="1" x14ac:dyDescent="0.3">
      <c r="A11" s="6" t="s">
        <v>107</v>
      </c>
      <c r="B11" s="6"/>
      <c r="C11" s="6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U12" s="95"/>
      <c r="V12" s="83">
        <f>(V4-V$4)/V$4</f>
        <v>0</v>
      </c>
      <c r="W12" s="95"/>
      <c r="X12" s="95"/>
    </row>
    <row r="13" spans="1:24" x14ac:dyDescent="0.25">
      <c r="A13" s="93">
        <v>2007</v>
      </c>
      <c r="B13" s="80">
        <f t="shared" ref="B13:C13" si="3">(B5-B$4)/B$4</f>
        <v>-5.4418486125642956E-2</v>
      </c>
      <c r="C13" s="73">
        <f t="shared" si="3"/>
        <v>-3.9750545405718943E-2</v>
      </c>
      <c r="D13" s="80">
        <f t="shared" ref="D13:S17" si="4">(D5-D$4)/D$4</f>
        <v>-4.7026880097746082E-2</v>
      </c>
      <c r="E13" s="73">
        <f t="shared" si="4"/>
        <v>-3.416872993385886E-2</v>
      </c>
      <c r="F13" s="73">
        <f t="shared" si="4"/>
        <v>-5.2739135017984773E-2</v>
      </c>
      <c r="G13" s="73">
        <f t="shared" si="4"/>
        <v>-7.0825713718174629E-2</v>
      </c>
      <c r="H13" s="73">
        <f t="shared" si="4"/>
        <v>-4.2861799294446959E-2</v>
      </c>
      <c r="I13" s="73">
        <f t="shared" si="4"/>
        <v>-1.681898342172649E-2</v>
      </c>
      <c r="J13" s="73">
        <f t="shared" si="4"/>
        <v>-7.2480412480601553E-2</v>
      </c>
      <c r="K13" s="73">
        <f t="shared" si="4"/>
        <v>-4.9185841549317891E-2</v>
      </c>
      <c r="L13" s="73">
        <f t="shared" si="4"/>
        <v>-3.2292884855042121E-2</v>
      </c>
      <c r="M13" s="73">
        <f t="shared" si="4"/>
        <v>-5.8588263879942377E-2</v>
      </c>
      <c r="N13" s="73">
        <f t="shared" si="4"/>
        <v>-6.8927148277320577E-2</v>
      </c>
      <c r="O13" s="73">
        <f t="shared" si="4"/>
        <v>-4.5650697823170668E-2</v>
      </c>
      <c r="P13" s="73">
        <f t="shared" si="4"/>
        <v>-6.6929609303847518E-2</v>
      </c>
      <c r="Q13" s="73">
        <f t="shared" si="4"/>
        <v>-7.7469656371231183E-2</v>
      </c>
      <c r="R13" s="73">
        <f t="shared" si="4"/>
        <v>-6.207101299078005E-2</v>
      </c>
      <c r="S13" s="73">
        <f t="shared" si="4"/>
        <v>-0.11083595495980569</v>
      </c>
      <c r="T13" s="89">
        <f t="shared" si="2"/>
        <v>-8.677676356804491E-2</v>
      </c>
      <c r="U13" s="95"/>
      <c r="V13" s="82">
        <f t="shared" ref="V13:V17" si="5">(V5-V$4)/V$4</f>
        <v>-5.1414408604356816E-2</v>
      </c>
      <c r="W13" s="95"/>
      <c r="X13" s="71"/>
    </row>
    <row r="14" spans="1:24" x14ac:dyDescent="0.25">
      <c r="A14" s="93">
        <v>2010</v>
      </c>
      <c r="B14" s="80">
        <f t="shared" ref="B14:C14" si="6">(B6-B$4)/B$4</f>
        <v>-0.26686950588397385</v>
      </c>
      <c r="C14" s="73">
        <f t="shared" si="6"/>
        <v>-0.20570705369880829</v>
      </c>
      <c r="D14" s="80">
        <f t="shared" si="4"/>
        <v>-0.2483265294202045</v>
      </c>
      <c r="E14" s="73">
        <f t="shared" si="2"/>
        <v>-0.18711088722294689</v>
      </c>
      <c r="F14" s="73">
        <f t="shared" si="2"/>
        <v>-0.29178952289556859</v>
      </c>
      <c r="G14" s="73">
        <f t="shared" si="2"/>
        <v>-0.15798055548312573</v>
      </c>
      <c r="H14" s="73">
        <f t="shared" si="2"/>
        <v>-0.25908150518708339</v>
      </c>
      <c r="I14" s="73">
        <f t="shared" si="2"/>
        <v>-0.15310659737691945</v>
      </c>
      <c r="J14" s="73">
        <f t="shared" si="2"/>
        <v>-0.31559468172708616</v>
      </c>
      <c r="K14" s="73">
        <f t="shared" si="2"/>
        <v>-0.28549497493742387</v>
      </c>
      <c r="L14" s="73">
        <f t="shared" si="2"/>
        <v>-0.19326954846016753</v>
      </c>
      <c r="M14" s="73">
        <f t="shared" si="2"/>
        <v>-0.28960694350966837</v>
      </c>
      <c r="N14" s="73">
        <f t="shared" si="2"/>
        <v>-0.25693454431645762</v>
      </c>
      <c r="O14" s="73">
        <f t="shared" si="2"/>
        <v>-0.23279839587742202</v>
      </c>
      <c r="P14" s="73">
        <f t="shared" si="2"/>
        <v>-0.29661606946650038</v>
      </c>
      <c r="Q14" s="73">
        <f t="shared" si="2"/>
        <v>-0.26379020794939917</v>
      </c>
      <c r="R14" s="73">
        <f t="shared" si="2"/>
        <v>-0.2373665419127006</v>
      </c>
      <c r="S14" s="73">
        <f t="shared" si="2"/>
        <v>-0.27805515252135343</v>
      </c>
      <c r="T14" s="89">
        <f t="shared" si="2"/>
        <v>-0.26723807568611724</v>
      </c>
      <c r="U14" s="95"/>
      <c r="V14" s="82">
        <f t="shared" si="5"/>
        <v>-0.25987814371128093</v>
      </c>
      <c r="W14" s="95"/>
      <c r="X14" s="95"/>
    </row>
    <row r="15" spans="1:24" x14ac:dyDescent="0.25">
      <c r="A15" s="93">
        <v>2013</v>
      </c>
      <c r="B15" s="80">
        <f t="shared" ref="B15:C15" si="7">(B7-B$4)/B$4</f>
        <v>-0.34415233732807826</v>
      </c>
      <c r="C15" s="73">
        <f t="shared" si="7"/>
        <v>-0.23827319295948904</v>
      </c>
      <c r="D15" s="80">
        <f t="shared" si="4"/>
        <v>-0.29134074090652057</v>
      </c>
      <c r="E15" s="73">
        <f t="shared" si="2"/>
        <v>-0.22516160515766984</v>
      </c>
      <c r="F15" s="73">
        <f t="shared" si="2"/>
        <v>-0.33735096084956451</v>
      </c>
      <c r="G15" s="73">
        <f t="shared" si="2"/>
        <v>-0.18100587193845233</v>
      </c>
      <c r="H15" s="73">
        <f t="shared" si="2"/>
        <v>-0.29861908507369872</v>
      </c>
      <c r="I15" s="73">
        <f t="shared" si="2"/>
        <v>-0.16153629241998174</v>
      </c>
      <c r="J15" s="73">
        <f t="shared" si="2"/>
        <v>-0.32729142249322907</v>
      </c>
      <c r="K15" s="73">
        <f t="shared" si="2"/>
        <v>-0.33302436392186435</v>
      </c>
      <c r="L15" s="73">
        <f t="shared" si="2"/>
        <v>-0.21777849873911492</v>
      </c>
      <c r="M15" s="73">
        <f t="shared" si="2"/>
        <v>-0.33227553146422684</v>
      </c>
      <c r="N15" s="73">
        <f t="shared" si="2"/>
        <v>-0.33582806198384035</v>
      </c>
      <c r="O15" s="73">
        <f t="shared" si="2"/>
        <v>-0.26534084711049671</v>
      </c>
      <c r="P15" s="73">
        <f t="shared" si="2"/>
        <v>-0.30898144144912248</v>
      </c>
      <c r="Q15" s="73">
        <f t="shared" si="2"/>
        <v>-0.35380320323852299</v>
      </c>
      <c r="R15" s="73">
        <f t="shared" si="2"/>
        <v>-0.26850342481239603</v>
      </c>
      <c r="S15" s="73">
        <f t="shared" si="2"/>
        <v>-0.3711377045147885</v>
      </c>
      <c r="T15" s="89">
        <f t="shared" si="2"/>
        <v>-0.37765846701817435</v>
      </c>
      <c r="U15" s="95"/>
      <c r="V15" s="82">
        <f t="shared" si="5"/>
        <v>-0.30663400625564569</v>
      </c>
      <c r="W15" s="95"/>
      <c r="X15" s="95"/>
    </row>
    <row r="16" spans="1:24" x14ac:dyDescent="0.25">
      <c r="A16" s="93">
        <v>2016</v>
      </c>
      <c r="B16" s="80">
        <f t="shared" ref="B16:C16" si="8">(B8-B$4)/B$4</f>
        <v>-0.37782383376917317</v>
      </c>
      <c r="C16" s="73">
        <f t="shared" si="8"/>
        <v>-0.25451383430594354</v>
      </c>
      <c r="D16" s="80">
        <f t="shared" si="4"/>
        <v>-0.30963120146857259</v>
      </c>
      <c r="E16" s="73">
        <f t="shared" si="2"/>
        <v>-0.23097098014607167</v>
      </c>
      <c r="F16" s="73">
        <f t="shared" si="2"/>
        <v>-0.3692967484191394</v>
      </c>
      <c r="G16" s="73">
        <f t="shared" si="2"/>
        <v>-0.1869247052898293</v>
      </c>
      <c r="H16" s="73">
        <f t="shared" si="2"/>
        <v>-0.33080977805653772</v>
      </c>
      <c r="I16" s="73">
        <f t="shared" si="2"/>
        <v>-0.15176515813211591</v>
      </c>
      <c r="J16" s="73">
        <f t="shared" si="2"/>
        <v>-0.32757585075947271</v>
      </c>
      <c r="K16" s="73">
        <f t="shared" si="2"/>
        <v>-0.37996676577125832</v>
      </c>
      <c r="L16" s="73">
        <f t="shared" si="2"/>
        <v>-0.22928164961315123</v>
      </c>
      <c r="M16" s="73">
        <f t="shared" si="2"/>
        <v>-0.34349544919451014</v>
      </c>
      <c r="N16" s="73">
        <f t="shared" si="2"/>
        <v>-0.35927141864560352</v>
      </c>
      <c r="O16" s="73">
        <f t="shared" si="2"/>
        <v>-0.27347892445194144</v>
      </c>
      <c r="P16" s="73">
        <f t="shared" si="2"/>
        <v>-0.32914311231464982</v>
      </c>
      <c r="Q16" s="73">
        <f t="shared" si="2"/>
        <v>-0.38628255075298906</v>
      </c>
      <c r="R16" s="73">
        <f t="shared" si="2"/>
        <v>-0.27314067840229456</v>
      </c>
      <c r="S16" s="73">
        <f t="shared" si="2"/>
        <v>-0.40923812146636357</v>
      </c>
      <c r="T16" s="89">
        <f t="shared" si="2"/>
        <v>-0.44468660971787</v>
      </c>
      <c r="U16" s="95"/>
      <c r="V16" s="82">
        <f t="shared" si="5"/>
        <v>-0.33348844072836392</v>
      </c>
      <c r="W16" s="95"/>
      <c r="X16" s="95"/>
    </row>
    <row r="17" spans="1:32" ht="15.75" thickBot="1" x14ac:dyDescent="0.3">
      <c r="A17" s="81">
        <v>2019</v>
      </c>
      <c r="B17" s="87">
        <f t="shared" ref="B17:C17" si="9">(B9-B$4)/B$4</f>
        <v>-0.40968389506304864</v>
      </c>
      <c r="C17" s="96">
        <f t="shared" si="9"/>
        <v>-0.28952426100075607</v>
      </c>
      <c r="D17" s="87">
        <f t="shared" si="4"/>
        <v>-0.35427282592965698</v>
      </c>
      <c r="E17" s="96">
        <f t="shared" si="2"/>
        <v>-0.27693326008971686</v>
      </c>
      <c r="F17" s="96">
        <f t="shared" si="2"/>
        <v>-0.40968253284954886</v>
      </c>
      <c r="G17" s="96">
        <f t="shared" si="2"/>
        <v>-0.2297783731689044</v>
      </c>
      <c r="H17" s="96">
        <f t="shared" si="2"/>
        <v>-0.3835894154408182</v>
      </c>
      <c r="I17" s="96">
        <f t="shared" si="2"/>
        <v>-0.18960496470383181</v>
      </c>
      <c r="J17" s="96">
        <f t="shared" si="2"/>
        <v>-0.36815265712409601</v>
      </c>
      <c r="K17" s="96">
        <f t="shared" si="2"/>
        <v>-0.41637139699703146</v>
      </c>
      <c r="L17" s="96">
        <f t="shared" si="2"/>
        <v>-0.25532217930939366</v>
      </c>
      <c r="M17" s="96">
        <f t="shared" si="2"/>
        <v>-0.36987931392386714</v>
      </c>
      <c r="N17" s="96">
        <f t="shared" si="2"/>
        <v>-0.40333122407761474</v>
      </c>
      <c r="O17" s="96">
        <f t="shared" si="2"/>
        <v>-0.2971320525742881</v>
      </c>
      <c r="P17" s="96">
        <f t="shared" si="2"/>
        <v>-0.34531763218912981</v>
      </c>
      <c r="Q17" s="96">
        <f t="shared" si="2"/>
        <v>-0.42110865829527699</v>
      </c>
      <c r="R17" s="96">
        <f t="shared" si="2"/>
        <v>-0.29536255296504915</v>
      </c>
      <c r="S17" s="96">
        <f t="shared" si="2"/>
        <v>-0.44750193495917862</v>
      </c>
      <c r="T17" s="97">
        <f t="shared" si="2"/>
        <v>-0.47888207801770649</v>
      </c>
      <c r="U17" s="95"/>
      <c r="V17" s="98">
        <f t="shared" si="5"/>
        <v>-0.37421286951050087</v>
      </c>
      <c r="W17" s="95"/>
      <c r="X17" s="95"/>
    </row>
    <row r="19" spans="1:32" s="95" customFormat="1" ht="15.75" thickBot="1" x14ac:dyDescent="0.3">
      <c r="A19" s="6" t="s">
        <v>137</v>
      </c>
      <c r="B19" s="6"/>
      <c r="C19" s="6"/>
    </row>
    <row r="20" spans="1:32" s="95" customFormat="1" ht="91.5" thickBot="1" x14ac:dyDescent="0.3">
      <c r="A20" s="58" t="s">
        <v>54</v>
      </c>
      <c r="B20" s="67" t="s">
        <v>134</v>
      </c>
      <c r="C20" s="68" t="s">
        <v>135</v>
      </c>
      <c r="D20" s="67" t="s">
        <v>84</v>
      </c>
      <c r="E20" s="68" t="s">
        <v>85</v>
      </c>
      <c r="F20" s="68" t="s">
        <v>86</v>
      </c>
      <c r="G20" s="68" t="s">
        <v>87</v>
      </c>
      <c r="H20" s="68" t="s">
        <v>88</v>
      </c>
      <c r="I20" s="68" t="s">
        <v>89</v>
      </c>
      <c r="J20" s="68" t="s">
        <v>90</v>
      </c>
      <c r="K20" s="68" t="s">
        <v>91</v>
      </c>
      <c r="L20" s="68" t="s">
        <v>92</v>
      </c>
      <c r="M20" s="68" t="s">
        <v>93</v>
      </c>
      <c r="N20" s="68" t="s">
        <v>94</v>
      </c>
      <c r="O20" s="68" t="s">
        <v>95</v>
      </c>
      <c r="P20" s="68" t="s">
        <v>96</v>
      </c>
      <c r="Q20" s="68" t="s">
        <v>97</v>
      </c>
      <c r="R20" s="68" t="s">
        <v>98</v>
      </c>
      <c r="S20" s="67" t="s">
        <v>99</v>
      </c>
      <c r="T20" s="63" t="s">
        <v>100</v>
      </c>
      <c r="U20" s="56"/>
      <c r="V20" s="59" t="s">
        <v>101</v>
      </c>
      <c r="X20" s="54" t="s">
        <v>102</v>
      </c>
    </row>
    <row r="21" spans="1:32" s="95" customFormat="1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103</v>
      </c>
      <c r="X21" s="69" t="s">
        <v>103</v>
      </c>
    </row>
    <row r="22" spans="1:32" s="95" customFormat="1" x14ac:dyDescent="0.25">
      <c r="A22" s="65">
        <v>2004</v>
      </c>
      <c r="B22" s="60" cm="1">
        <f t="array" ref="B22">INDEX('90.1 Data-SI-Source EUI'!$Y$2:$Y$1825,MATCH(1,INDEX(($A22='90.1 Data-SI-Source EUI'!$A$2:$A$1825)*(B$21='90.1 Data-SI-Source EUI'!$C$2:$C$1825)*($A$20='90.1 Data-SI-Source EUI'!$B$2:$B$1825),0,1),0))</f>
        <v>329.27054278450959</v>
      </c>
      <c r="C22" s="57" cm="1">
        <f t="array" ref="C22">INDEX('90.1 Data-SI-Source EUI'!$Y$2:$Y$1825,MATCH(1,INDEX(($A22='90.1 Data-SI-Source EUI'!$A$2:$A$1825)*(C$21='90.1 Data-SI-Source EUI'!$C$2:$C$1825)*($A$20='90.1 Data-SI-Source EUI'!$B$2:$B$1825),0,1),0))</f>
        <v>268.22382158582201</v>
      </c>
      <c r="D22" s="60" cm="1">
        <f t="array" ref="D22">INDEX('90.1 Data-SI-Source EUI'!$Y$2:$Y$1825,MATCH(1,INDEX(($A22='90.1 Data-SI-Source EUI'!$A$2:$A$1825)*(D$21='90.1 Data-SI-Source EUI'!$C$2:$C$1825)*($A$20='90.1 Data-SI-Source EUI'!$B$2:$B$1825),0,1),0))</f>
        <v>215.6190745881274</v>
      </c>
      <c r="E22" s="57" cm="1">
        <f t="array" ref="E22">INDEX('90.1 Data-SI-Source EUI'!$Y$2:$Y$1825,MATCH(1,INDEX(($A22='90.1 Data-SI-Source EUI'!$A$2:$A$1825)*(E$21='90.1 Data-SI-Source EUI'!$C$2:$C$1825)*($A$20='90.1 Data-SI-Source EUI'!$B$2:$B$1825),0,1),0))</f>
        <v>225.60229704875434</v>
      </c>
      <c r="F22" s="57" cm="1">
        <f t="array" ref="F22">INDEX('90.1 Data-SI-Source EUI'!$Y$2:$Y$1825,MATCH(1,INDEX(($A22='90.1 Data-SI-Source EUI'!$A$2:$A$1825)*(F$21='90.1 Data-SI-Source EUI'!$C$2:$C$1825)*($A$20='90.1 Data-SI-Source EUI'!$B$2:$B$1825),0,1),0))</f>
        <v>208.37039980856255</v>
      </c>
      <c r="G22" s="57" cm="1">
        <f t="array" ref="G22">INDEX('90.1 Data-SI-Source EUI'!$Y$2:$Y$1825,MATCH(1,INDEX(($A22='90.1 Data-SI-Source EUI'!$A$2:$A$1825)*(G$21='90.1 Data-SI-Source EUI'!$C$2:$C$1825)*($A$20='90.1 Data-SI-Source EUI'!$B$2:$B$1825),0,1),0))</f>
        <v>162.34616816210453</v>
      </c>
      <c r="H22" s="57" cm="1">
        <f t="array" ref="H22">INDEX('90.1 Data-SI-Source EUI'!$Y$2:$Y$1825,MATCH(1,INDEX(($A22='90.1 Data-SI-Source EUI'!$A$2:$A$1825)*(H$21='90.1 Data-SI-Source EUI'!$C$2:$C$1825)*($A$20='90.1 Data-SI-Source EUI'!$B$2:$B$1825),0,1),0))</f>
        <v>155.41646232770017</v>
      </c>
      <c r="I22" s="57" cm="1">
        <f t="array" ref="I22">INDEX('90.1 Data-SI-Source EUI'!$Y$2:$Y$1825,MATCH(1,INDEX(($A22='90.1 Data-SI-Source EUI'!$A$2:$A$1825)*(I$21='90.1 Data-SI-Source EUI'!$C$2:$C$1825)*($A$20='90.1 Data-SI-Source EUI'!$B$2:$B$1825),0,1),0))</f>
        <v>121.48503636620313</v>
      </c>
      <c r="J22" s="57" cm="1">
        <f t="array" ref="J22">INDEX('90.1 Data-SI-Source EUI'!$Y$2:$Y$1825,MATCH(1,INDEX(($A22='90.1 Data-SI-Source EUI'!$A$2:$A$1825)*(J$21='90.1 Data-SI-Source EUI'!$C$2:$C$1825)*($A$20='90.1 Data-SI-Source EUI'!$B$2:$B$1825),0,1),0))</f>
        <v>107.20420415297065</v>
      </c>
      <c r="K22" s="57" cm="1">
        <f t="array" ref="K22">INDEX('90.1 Data-SI-Source EUI'!$Y$2:$Y$1825,MATCH(1,INDEX(($A22='90.1 Data-SI-Source EUI'!$A$2:$A$1825)*(K$21='90.1 Data-SI-Source EUI'!$C$2:$C$1825)*($A$20='90.1 Data-SI-Source EUI'!$B$2:$B$1825),0,1),0))</f>
        <v>170.60724132693994</v>
      </c>
      <c r="L22" s="57" cm="1">
        <f t="array" ref="L22">INDEX('90.1 Data-SI-Source EUI'!$Y$2:$Y$1825,MATCH(1,INDEX(($A22='90.1 Data-SI-Source EUI'!$A$2:$A$1825)*(L$21='90.1 Data-SI-Source EUI'!$C$2:$C$1825)*($A$20='90.1 Data-SI-Source EUI'!$B$2:$B$1825),0,1),0))</f>
        <v>126.33922420550893</v>
      </c>
      <c r="M22" s="57" cm="1">
        <f t="array" ref="M22">INDEX('90.1 Data-SI-Source EUI'!$Y$2:$Y$1825,MATCH(1,INDEX(($A22='90.1 Data-SI-Source EUI'!$A$2:$A$1825)*(M$21='90.1 Data-SI-Source EUI'!$C$2:$C$1825)*($A$20='90.1 Data-SI-Source EUI'!$B$2:$B$1825),0,1),0))</f>
        <v>116.1902491117806</v>
      </c>
      <c r="N22" s="57" cm="1">
        <f t="array" ref="N22">INDEX('90.1 Data-SI-Source EUI'!$Y$2:$Y$1825,MATCH(1,INDEX(($A22='90.1 Data-SI-Source EUI'!$A$2:$A$1825)*(N$21='90.1 Data-SI-Source EUI'!$C$2:$C$1825)*($A$20='90.1 Data-SI-Source EUI'!$B$2:$B$1825),0,1),0))</f>
        <v>177.90102957846963</v>
      </c>
      <c r="O22" s="57" cm="1">
        <f t="array" ref="O22">INDEX('90.1 Data-SI-Source EUI'!$Y$2:$Y$1825,MATCH(1,INDEX(($A22='90.1 Data-SI-Source EUI'!$A$2:$A$1825)*(O$21='90.1 Data-SI-Source EUI'!$C$2:$C$1825)*($A$20='90.1 Data-SI-Source EUI'!$B$2:$B$1825),0,1),0))</f>
        <v>142.9890726322717</v>
      </c>
      <c r="P22" s="57" cm="1">
        <f t="array" ref="P22">INDEX('90.1 Data-SI-Source EUI'!$Y$2:$Y$1825,MATCH(1,INDEX(($A22='90.1 Data-SI-Source EUI'!$A$2:$A$1825)*(P$21='90.1 Data-SI-Source EUI'!$C$2:$C$1825)*($A$20='90.1 Data-SI-Source EUI'!$B$2:$B$1825),0,1),0))</f>
        <v>102.34589273659444</v>
      </c>
      <c r="Q22" s="57" cm="1">
        <f t="array" ref="Q22">INDEX('90.1 Data-SI-Source EUI'!$Y$2:$Y$1825,MATCH(1,INDEX(($A22='90.1 Data-SI-Source EUI'!$A$2:$A$1825)*(Q$21='90.1 Data-SI-Source EUI'!$C$2:$C$1825)*($A$20='90.1 Data-SI-Source EUI'!$B$2:$B$1825),0,1),0))</f>
        <v>235.9775782448192</v>
      </c>
      <c r="R22" s="57" cm="1">
        <f t="array" ref="R22">INDEX('90.1 Data-SI-Source EUI'!$Y$2:$Y$1825,MATCH(1,INDEX(($A22='90.1 Data-SI-Source EUI'!$A$2:$A$1825)*(R$21='90.1 Data-SI-Source EUI'!$C$2:$C$1825)*($A$20='90.1 Data-SI-Source EUI'!$B$2:$B$1825),0,1),0))</f>
        <v>180.14055677434132</v>
      </c>
      <c r="S22" s="57" cm="1">
        <f t="array" ref="S22">INDEX('90.1 Data-SI-Source EUI'!$Y$2:$Y$1825,MATCH(1,INDEX(($A22='90.1 Data-SI-Source EUI'!$A$2:$A$1825)*(S$21='90.1 Data-SI-Source EUI'!$C$2:$C$1825)*($A$20='90.1 Data-SI-Source EUI'!$B$2:$B$1825),0,1),0))</f>
        <v>254.35061355213941</v>
      </c>
      <c r="T22" s="66" cm="1">
        <f t="array" ref="T22">INDEX('90.1 Data-SI-Source EUI'!$Y$2:$Y$1825,MATCH(1,INDEX(($A22='90.1 Data-SI-Source EUI'!$A$2:$A$1825)*(T$21='90.1 Data-SI-Source EUI'!$C$2:$C$1825)*($A$20='90.1 Data-SI-Source EUI'!$B$2:$B$1825),0,1),0))</f>
        <v>288.34065942888571</v>
      </c>
      <c r="U22" s="56"/>
      <c r="V22" s="84">
        <f>SUMPRODUCT(D22:T22,Weights!$B$41:$R$41)</f>
        <v>171.11582278356792</v>
      </c>
      <c r="X22" s="77">
        <f>(V22-V22)/V22</f>
        <v>0</v>
      </c>
      <c r="AA22" s="133" t="s">
        <v>21</v>
      </c>
      <c r="AB22" s="133"/>
      <c r="AC22" s="133"/>
      <c r="AD22" s="133"/>
      <c r="AE22" s="133"/>
      <c r="AF22" s="133"/>
    </row>
    <row r="23" spans="1:32" s="95" customFormat="1" x14ac:dyDescent="0.25">
      <c r="A23" s="93">
        <v>2007</v>
      </c>
      <c r="B23" s="86" cm="1">
        <f t="array" ref="B23">INDEX('90.1 Data-SI-Source EUI'!$Y$2:$Y$1825,MATCH(1,INDEX(($A23='90.1 Data-SI-Source EUI'!$A$2:$A$1825)*(B$21='90.1 Data-SI-Source EUI'!$C$2:$C$1825)*($A$20='90.1 Data-SI-Source EUI'!$B$2:$B$1825),0,1),0))</f>
        <v>300.1606522432906</v>
      </c>
      <c r="C23" s="75" cm="1">
        <f t="array" ref="C23">INDEX('90.1 Data-SI-Source EUI'!$Y$2:$Y$1825,MATCH(1,INDEX(($A23='90.1 Data-SI-Source EUI'!$A$2:$A$1825)*(C$21='90.1 Data-SI-Source EUI'!$C$2:$C$1825)*($A$20='90.1 Data-SI-Source EUI'!$B$2:$B$1825),0,1),0))</f>
        <v>249.01793298841579</v>
      </c>
      <c r="D23" s="86" cm="1">
        <f t="array" ref="D23">INDEX('90.1 Data-SI-Source EUI'!$Y$2:$Y$1825,MATCH(1,INDEX(($A23='90.1 Data-SI-Source EUI'!$A$2:$A$1825)*(D$21='90.1 Data-SI-Source EUI'!$C$2:$C$1825)*($A$20='90.1 Data-SI-Source EUI'!$B$2:$B$1825),0,1),0))</f>
        <v>201.35194395771072</v>
      </c>
      <c r="E23" s="75" cm="1">
        <f t="array" ref="E23">INDEX('90.1 Data-SI-Source EUI'!$Y$2:$Y$1825,MATCH(1,INDEX(($A23='90.1 Data-SI-Source EUI'!$A$2:$A$1825)*(E$21='90.1 Data-SI-Source EUI'!$C$2:$C$1825)*($A$20='90.1 Data-SI-Source EUI'!$B$2:$B$1825),0,1),0))</f>
        <v>210.42964149411316</v>
      </c>
      <c r="F23" s="75" cm="1">
        <f t="array" ref="F23">INDEX('90.1 Data-SI-Source EUI'!$Y$2:$Y$1825,MATCH(1,INDEX(($A23='90.1 Data-SI-Source EUI'!$A$2:$A$1825)*(F$21='90.1 Data-SI-Source EUI'!$C$2:$C$1825)*($A$20='90.1 Data-SI-Source EUI'!$B$2:$B$1825),0,1),0))</f>
        <v>184.53225834868246</v>
      </c>
      <c r="G23" s="75" cm="1">
        <f t="array" ref="G23">INDEX('90.1 Data-SI-Source EUI'!$Y$2:$Y$1825,MATCH(1,INDEX(($A23='90.1 Data-SI-Source EUI'!$A$2:$A$1825)*(G$21='90.1 Data-SI-Source EUI'!$C$2:$C$1825)*($A$20='90.1 Data-SI-Source EUI'!$B$2:$B$1825),0,1),0))</f>
        <v>142.438454106862</v>
      </c>
      <c r="H23" s="75" cm="1">
        <f t="array" ref="H23">INDEX('90.1 Data-SI-Source EUI'!$Y$2:$Y$1825,MATCH(1,INDEX(($A23='90.1 Data-SI-Source EUI'!$A$2:$A$1825)*(H$21='90.1 Data-SI-Source EUI'!$C$2:$C$1825)*($A$20='90.1 Data-SI-Source EUI'!$B$2:$B$1825),0,1),0))</f>
        <v>139.21174780122348</v>
      </c>
      <c r="I23" s="75" cm="1">
        <f t="array" ref="I23">INDEX('90.1 Data-SI-Source EUI'!$Y$2:$Y$1825,MATCH(1,INDEX(($A23='90.1 Data-SI-Source EUI'!$A$2:$A$1825)*(I$21='90.1 Data-SI-Source EUI'!$C$2:$C$1825)*($A$20='90.1 Data-SI-Source EUI'!$B$2:$B$1825),0,1),0))</f>
        <v>110.93830055992782</v>
      </c>
      <c r="J23" s="75" cm="1">
        <f t="array" ref="J23">INDEX('90.1 Data-SI-Source EUI'!$Y$2:$Y$1825,MATCH(1,INDEX(($A23='90.1 Data-SI-Source EUI'!$A$2:$A$1825)*(J$21='90.1 Data-SI-Source EUI'!$C$2:$C$1825)*($A$20='90.1 Data-SI-Source EUI'!$B$2:$B$1825),0,1),0))</f>
        <v>81.325334173659911</v>
      </c>
      <c r="K23" s="75" cm="1">
        <f t="array" ref="K23">INDEX('90.1 Data-SI-Source EUI'!$Y$2:$Y$1825,MATCH(1,INDEX(($A23='90.1 Data-SI-Source EUI'!$A$2:$A$1825)*(K$21='90.1 Data-SI-Source EUI'!$C$2:$C$1825)*($A$20='90.1 Data-SI-Source EUI'!$B$2:$B$1825),0,1),0))</f>
        <v>139.8047868730641</v>
      </c>
      <c r="L23" s="75" cm="1">
        <f t="array" ref="L23">INDEX('90.1 Data-SI-Source EUI'!$Y$2:$Y$1825,MATCH(1,INDEX(($A23='90.1 Data-SI-Source EUI'!$A$2:$A$1825)*(L$21='90.1 Data-SI-Source EUI'!$C$2:$C$1825)*($A$20='90.1 Data-SI-Source EUI'!$B$2:$B$1825),0,1),0))</f>
        <v>105.83887808373426</v>
      </c>
      <c r="M23" s="75" cm="1">
        <f t="array" ref="M23">INDEX('90.1 Data-SI-Source EUI'!$Y$2:$Y$1825,MATCH(1,INDEX(($A23='90.1 Data-SI-Source EUI'!$A$2:$A$1825)*(M$21='90.1 Data-SI-Source EUI'!$C$2:$C$1825)*($A$20='90.1 Data-SI-Source EUI'!$B$2:$B$1825),0,1),0))</f>
        <v>91.589716458915547</v>
      </c>
      <c r="N23" s="75" cm="1">
        <f t="array" ref="N23">INDEX('90.1 Data-SI-Source EUI'!$Y$2:$Y$1825,MATCH(1,INDEX(($A23='90.1 Data-SI-Source EUI'!$A$2:$A$1825)*(N$21='90.1 Data-SI-Source EUI'!$C$2:$C$1825)*($A$20='90.1 Data-SI-Source EUI'!$B$2:$B$1825),0,1),0))</f>
        <v>145.26802024366347</v>
      </c>
      <c r="O23" s="75" cm="1">
        <f t="array" ref="O23">INDEX('90.1 Data-SI-Source EUI'!$Y$2:$Y$1825,MATCH(1,INDEX(($A23='90.1 Data-SI-Source EUI'!$A$2:$A$1825)*(O$21='90.1 Data-SI-Source EUI'!$C$2:$C$1825)*($A$20='90.1 Data-SI-Source EUI'!$B$2:$B$1825),0,1),0))</f>
        <v>116.98433932779675</v>
      </c>
      <c r="P23" s="75" cm="1">
        <f t="array" ref="P23">INDEX('90.1 Data-SI-Source EUI'!$Y$2:$Y$1825,MATCH(1,INDEX(($A23='90.1 Data-SI-Source EUI'!$A$2:$A$1825)*(P$21='90.1 Data-SI-Source EUI'!$C$2:$C$1825)*($A$20='90.1 Data-SI-Source EUI'!$B$2:$B$1825),0,1),0))</f>
        <v>79.561229878605374</v>
      </c>
      <c r="Q23" s="75" cm="1">
        <f t="array" ref="Q23">INDEX('90.1 Data-SI-Source EUI'!$Y$2:$Y$1825,MATCH(1,INDEX(($A23='90.1 Data-SI-Source EUI'!$A$2:$A$1825)*(Q$21='90.1 Data-SI-Source EUI'!$C$2:$C$1825)*($A$20='90.1 Data-SI-Source EUI'!$B$2:$B$1825),0,1),0))</f>
        <v>193.52200538317487</v>
      </c>
      <c r="R23" s="75" cm="1">
        <f t="array" ref="R23">INDEX('90.1 Data-SI-Source EUI'!$Y$2:$Y$1825,MATCH(1,INDEX(($A23='90.1 Data-SI-Source EUI'!$A$2:$A$1825)*(R$21='90.1 Data-SI-Source EUI'!$C$2:$C$1825)*($A$20='90.1 Data-SI-Source EUI'!$B$2:$B$1825),0,1),0))</f>
        <v>143.62642510399826</v>
      </c>
      <c r="S23" s="75" cm="1">
        <f t="array" ref="S23">INDEX('90.1 Data-SI-Source EUI'!$Y$2:$Y$1825,MATCH(1,INDEX(($A23='90.1 Data-SI-Source EUI'!$A$2:$A$1825)*(S$21='90.1 Data-SI-Source EUI'!$C$2:$C$1825)*($A$20='90.1 Data-SI-Source EUI'!$B$2:$B$1825),0,1),0))</f>
        <v>199.28350172202278</v>
      </c>
      <c r="T23" s="91" cm="1">
        <f t="array" ref="T23">INDEX('90.1 Data-SI-Source EUI'!$Y$2:$Y$1825,MATCH(1,INDEX(($A23='90.1 Data-SI-Source EUI'!$A$2:$A$1825)*(T$21='90.1 Data-SI-Source EUI'!$C$2:$C$1825)*($A$20='90.1 Data-SI-Source EUI'!$B$2:$B$1825),0,1),0))</f>
        <v>252.91459344853035</v>
      </c>
      <c r="U23" s="56"/>
      <c r="V23" s="72">
        <f>SUMPRODUCT(D23:T23,Weights!$B$41:$R$41)</f>
        <v>146.11044132792634</v>
      </c>
      <c r="X23" s="88">
        <f>(V23-V22)/V22</f>
        <v>-0.14613132233404907</v>
      </c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s="95" customFormat="1" x14ac:dyDescent="0.25">
      <c r="A24" s="93">
        <v>2010</v>
      </c>
      <c r="B24" s="86" cm="1">
        <f t="array" ref="B24">INDEX('90.1 Data-SI-Source EUI'!$Y$2:$Y$1825,MATCH(1,INDEX(($A24='90.1 Data-SI-Source EUI'!$A$2:$A$1825)*(B$21='90.1 Data-SI-Source EUI'!$C$2:$C$1825)*($A$20='90.1 Data-SI-Source EUI'!$B$2:$B$1825),0,1),0))</f>
        <v>235.09865195381502</v>
      </c>
      <c r="C24" s="75" cm="1">
        <f t="array" ref="C24">INDEX('90.1 Data-SI-Source EUI'!$Y$2:$Y$1825,MATCH(1,INDEX(($A24='90.1 Data-SI-Source EUI'!$A$2:$A$1825)*(C$21='90.1 Data-SI-Source EUI'!$C$2:$C$1825)*($A$20='90.1 Data-SI-Source EUI'!$B$2:$B$1825),0,1),0))</f>
        <v>201.102975465274</v>
      </c>
      <c r="D24" s="86" cm="1">
        <f t="array" ref="D24">INDEX('90.1 Data-SI-Source EUI'!$Y$2:$Y$1825,MATCH(1,INDEX(($A24='90.1 Data-SI-Source EUI'!$A$2:$A$1825)*(D$21='90.1 Data-SI-Source EUI'!$C$2:$C$1825)*($A$20='90.1 Data-SI-Source EUI'!$B$2:$B$1825),0,1),0))</f>
        <v>160.84070905008085</v>
      </c>
      <c r="E24" s="75" cm="1">
        <f t="array" ref="E24">INDEX('90.1 Data-SI-Source EUI'!$Y$2:$Y$1825,MATCH(1,INDEX(($A24='90.1 Data-SI-Source EUI'!$A$2:$A$1825)*(E$21='90.1 Data-SI-Source EUI'!$C$2:$C$1825)*($A$20='90.1 Data-SI-Source EUI'!$B$2:$B$1825),0,1),0))</f>
        <v>167.43941029056612</v>
      </c>
      <c r="F24" s="75" cm="1">
        <f t="array" ref="F24">INDEX('90.1 Data-SI-Source EUI'!$Y$2:$Y$1825,MATCH(1,INDEX(($A24='90.1 Data-SI-Source EUI'!$A$2:$A$1825)*(F$21='90.1 Data-SI-Source EUI'!$C$2:$C$1825)*($A$20='90.1 Data-SI-Source EUI'!$B$2:$B$1825),0,1),0))</f>
        <v>140.13321116483581</v>
      </c>
      <c r="G24" s="75" cm="1">
        <f t="array" ref="G24">INDEX('90.1 Data-SI-Source EUI'!$Y$2:$Y$1825,MATCH(1,INDEX(($A24='90.1 Data-SI-Source EUI'!$A$2:$A$1825)*(G$21='90.1 Data-SI-Source EUI'!$C$2:$C$1825)*($A$20='90.1 Data-SI-Source EUI'!$B$2:$B$1825),0,1),0))</f>
        <v>109.42022205317564</v>
      </c>
      <c r="H24" s="75" cm="1">
        <f t="array" ref="H24">INDEX('90.1 Data-SI-Source EUI'!$Y$2:$Y$1825,MATCH(1,INDEX(($A24='90.1 Data-SI-Source EUI'!$A$2:$A$1825)*(H$21='90.1 Data-SI-Source EUI'!$C$2:$C$1825)*($A$20='90.1 Data-SI-Source EUI'!$B$2:$B$1825),0,1),0))</f>
        <v>105.36248338805044</v>
      </c>
      <c r="I24" s="75" cm="1">
        <f t="array" ref="I24">INDEX('90.1 Data-SI-Source EUI'!$Y$2:$Y$1825,MATCH(1,INDEX(($A24='90.1 Data-SI-Source EUI'!$A$2:$A$1825)*(I$21='90.1 Data-SI-Source EUI'!$C$2:$C$1825)*($A$20='90.1 Data-SI-Source EUI'!$B$2:$B$1825),0,1),0))</f>
        <v>82.429476573331982</v>
      </c>
      <c r="J24" s="75" cm="1">
        <f t="array" ref="J24">INDEX('90.1 Data-SI-Source EUI'!$Y$2:$Y$1825,MATCH(1,INDEX(($A24='90.1 Data-SI-Source EUI'!$A$2:$A$1825)*(J$21='90.1 Data-SI-Source EUI'!$C$2:$C$1825)*($A$20='90.1 Data-SI-Source EUI'!$B$2:$B$1825),0,1),0))</f>
        <v>53.615124294960872</v>
      </c>
      <c r="K24" s="75" cm="1">
        <f t="array" ref="K24">INDEX('90.1 Data-SI-Source EUI'!$Y$2:$Y$1825,MATCH(1,INDEX(($A24='90.1 Data-SI-Source EUI'!$A$2:$A$1825)*(K$21='90.1 Data-SI-Source EUI'!$C$2:$C$1825)*($A$20='90.1 Data-SI-Source EUI'!$B$2:$B$1825),0,1),0))</f>
        <v>91.532131898266101</v>
      </c>
      <c r="L24" s="75" cm="1">
        <f t="array" ref="L24">INDEX('90.1 Data-SI-Source EUI'!$Y$2:$Y$1825,MATCH(1,INDEX(($A24='90.1 Data-SI-Source EUI'!$A$2:$A$1825)*(L$21='90.1 Data-SI-Source EUI'!$C$2:$C$1825)*($A$20='90.1 Data-SI-Source EUI'!$B$2:$B$1825),0,1),0))</f>
        <v>73.747059247260978</v>
      </c>
      <c r="M24" s="75" cm="1">
        <f t="array" ref="M24">INDEX('90.1 Data-SI-Source EUI'!$Y$2:$Y$1825,MATCH(1,INDEX(($A24='90.1 Data-SI-Source EUI'!$A$2:$A$1825)*(M$21='90.1 Data-SI-Source EUI'!$C$2:$C$1825)*($A$20='90.1 Data-SI-Source EUI'!$B$2:$B$1825),0,1),0))</f>
        <v>53.288525951662052</v>
      </c>
      <c r="N24" s="75" cm="1">
        <f t="array" ref="N24">INDEX('90.1 Data-SI-Source EUI'!$Y$2:$Y$1825,MATCH(1,INDEX(($A24='90.1 Data-SI-Source EUI'!$A$2:$A$1825)*(N$21='90.1 Data-SI-Source EUI'!$C$2:$C$1825)*($A$20='90.1 Data-SI-Source EUI'!$B$2:$B$1825),0,1),0))</f>
        <v>97.899590006269008</v>
      </c>
      <c r="O24" s="75" cm="1">
        <f t="array" ref="O24">INDEX('90.1 Data-SI-Source EUI'!$Y$2:$Y$1825,MATCH(1,INDEX(($A24='90.1 Data-SI-Source EUI'!$A$2:$A$1825)*(O$21='90.1 Data-SI-Source EUI'!$C$2:$C$1825)*($A$20='90.1 Data-SI-Source EUI'!$B$2:$B$1825),0,1),0))</f>
        <v>78.974788195552563</v>
      </c>
      <c r="P24" s="75" cm="1">
        <f t="array" ref="P24">INDEX('90.1 Data-SI-Source EUI'!$Y$2:$Y$1825,MATCH(1,INDEX(($A24='90.1 Data-SI-Source EUI'!$A$2:$A$1825)*(P$21='90.1 Data-SI-Source EUI'!$C$2:$C$1825)*($A$20='90.1 Data-SI-Source EUI'!$B$2:$B$1825),0,1),0))</f>
        <v>46.732382970362657</v>
      </c>
      <c r="Q24" s="75" cm="1">
        <f t="array" ref="Q24">INDEX('90.1 Data-SI-Source EUI'!$Y$2:$Y$1825,MATCH(1,INDEX(($A24='90.1 Data-SI-Source EUI'!$A$2:$A$1825)*(Q$21='90.1 Data-SI-Source EUI'!$C$2:$C$1825)*($A$20='90.1 Data-SI-Source EUI'!$B$2:$B$1825),0,1),0))</f>
        <v>132.11342189768845</v>
      </c>
      <c r="R24" s="75" cm="1">
        <f t="array" ref="R24">INDEX('90.1 Data-SI-Source EUI'!$Y$2:$Y$1825,MATCH(1,INDEX(($A24='90.1 Data-SI-Source EUI'!$A$2:$A$1825)*(R$21='90.1 Data-SI-Source EUI'!$C$2:$C$1825)*($A$20='90.1 Data-SI-Source EUI'!$B$2:$B$1825),0,1),0))</f>
        <v>94.3242847690139</v>
      </c>
      <c r="S24" s="75" cm="1">
        <f t="array" ref="S24">INDEX('90.1 Data-SI-Source EUI'!$Y$2:$Y$1825,MATCH(1,INDEX(($A24='90.1 Data-SI-Source EUI'!$A$2:$A$1825)*(S$21='90.1 Data-SI-Source EUI'!$C$2:$C$1825)*($A$20='90.1 Data-SI-Source EUI'!$B$2:$B$1825),0,1),0))</f>
        <v>136.36294871220178</v>
      </c>
      <c r="T24" s="91" cm="1">
        <f t="array" ref="T24">INDEX('90.1 Data-SI-Source EUI'!$Y$2:$Y$1825,MATCH(1,INDEX(($A24='90.1 Data-SI-Source EUI'!$A$2:$A$1825)*(T$21='90.1 Data-SI-Source EUI'!$C$2:$C$1825)*($A$20='90.1 Data-SI-Source EUI'!$B$2:$B$1825),0,1),0))</f>
        <v>179.12154092878836</v>
      </c>
      <c r="U24" s="56"/>
      <c r="V24" s="72">
        <f>SUMPRODUCT(D24:T24,Weights!$B$41:$R$41)</f>
        <v>104.02812739223197</v>
      </c>
      <c r="X24" s="88">
        <f t="shared" ref="X24:X27" si="10">(V24-V23)/V23</f>
        <v>-0.28801715711231041</v>
      </c>
      <c r="Z24" s="100" t="s">
        <v>55</v>
      </c>
      <c r="AA24" s="9">
        <f>V4</f>
        <v>233.25508307124289</v>
      </c>
      <c r="AB24" s="9">
        <f>V5</f>
        <v>221.26241092117482</v>
      </c>
      <c r="AC24" s="9">
        <f>V6</f>
        <v>172.63718507146766</v>
      </c>
      <c r="AD24" s="9">
        <f>V7</f>
        <v>161.73114246961424</v>
      </c>
      <c r="AE24" s="9">
        <f>V8</f>
        <v>155.46720912584911</v>
      </c>
      <c r="AF24" s="9">
        <f>V9</f>
        <v>145.96802910724284</v>
      </c>
    </row>
    <row r="25" spans="1:32" s="95" customFormat="1" x14ac:dyDescent="0.25">
      <c r="A25" s="93">
        <v>2013</v>
      </c>
      <c r="B25" s="86" cm="1">
        <f t="array" ref="B25">INDEX('90.1 Data-SI-Source EUI'!$Y$2:$Y$1825,MATCH(1,INDEX(($A25='90.1 Data-SI-Source EUI'!$A$2:$A$1825)*(B$21='90.1 Data-SI-Source EUI'!$C$2:$C$1825)*($A$20='90.1 Data-SI-Source EUI'!$B$2:$B$1825),0,1),0))</f>
        <v>195.19129807039343</v>
      </c>
      <c r="C25" s="75" cm="1">
        <f t="array" ref="C25">INDEX('90.1 Data-SI-Source EUI'!$Y$2:$Y$1825,MATCH(1,INDEX(($A25='90.1 Data-SI-Source EUI'!$A$2:$A$1825)*(C$21='90.1 Data-SI-Source EUI'!$C$2:$C$1825)*($A$20='90.1 Data-SI-Source EUI'!$B$2:$B$1825),0,1),0))</f>
        <v>180.75995417900788</v>
      </c>
      <c r="D25" s="86" cm="1">
        <f t="array" ref="D25">INDEX('90.1 Data-SI-Source EUI'!$Y$2:$Y$1825,MATCH(1,INDEX(($A25='90.1 Data-SI-Source EUI'!$A$2:$A$1825)*(D$21='90.1 Data-SI-Source EUI'!$C$2:$C$1825)*($A$20='90.1 Data-SI-Source EUI'!$B$2:$B$1825),0,1),0))</f>
        <v>137.76256581498856</v>
      </c>
      <c r="E25" s="75" cm="1">
        <f t="array" ref="E25">INDEX('90.1 Data-SI-Source EUI'!$Y$2:$Y$1825,MATCH(1,INDEX(($A25='90.1 Data-SI-Source EUI'!$A$2:$A$1825)*(E$21='90.1 Data-SI-Source EUI'!$C$2:$C$1825)*($A$20='90.1 Data-SI-Source EUI'!$B$2:$B$1825),0,1),0))</f>
        <v>149.69359413787467</v>
      </c>
      <c r="F25" s="75" cm="1">
        <f t="array" ref="F25">INDEX('90.1 Data-SI-Source EUI'!$Y$2:$Y$1825,MATCH(1,INDEX(($A25='90.1 Data-SI-Source EUI'!$A$2:$A$1825)*(F$21='90.1 Data-SI-Source EUI'!$C$2:$C$1825)*($A$20='90.1 Data-SI-Source EUI'!$B$2:$B$1825),0,1),0))</f>
        <v>116.54929804407747</v>
      </c>
      <c r="G25" s="75" cm="1">
        <f t="array" ref="G25">INDEX('90.1 Data-SI-Source EUI'!$Y$2:$Y$1825,MATCH(1,INDEX(($A25='90.1 Data-SI-Source EUI'!$A$2:$A$1825)*(G$21='90.1 Data-SI-Source EUI'!$C$2:$C$1825)*($A$20='90.1 Data-SI-Source EUI'!$B$2:$B$1825),0,1),0))</f>
        <v>98.958355216837944</v>
      </c>
      <c r="H25" s="75" cm="1">
        <f t="array" ref="H25">INDEX('90.1 Data-SI-Source EUI'!$Y$2:$Y$1825,MATCH(1,INDEX(($A25='90.1 Data-SI-Source EUI'!$A$2:$A$1825)*(H$21='90.1 Data-SI-Source EUI'!$C$2:$C$1825)*($A$20='90.1 Data-SI-Source EUI'!$B$2:$B$1825),0,1),0))</f>
        <v>89.795643749703103</v>
      </c>
      <c r="I25" s="75" cm="1">
        <f t="array" ref="I25">INDEX('90.1 Data-SI-Source EUI'!$Y$2:$Y$1825,MATCH(1,INDEX(($A25='90.1 Data-SI-Source EUI'!$A$2:$A$1825)*(I$21='90.1 Data-SI-Source EUI'!$C$2:$C$1825)*($A$20='90.1 Data-SI-Source EUI'!$B$2:$B$1825),0,1),0))</f>
        <v>76.27766047104231</v>
      </c>
      <c r="J25" s="75" cm="1">
        <f t="array" ref="J25">INDEX('90.1 Data-SI-Source EUI'!$Y$2:$Y$1825,MATCH(1,INDEX(($A25='90.1 Data-SI-Source EUI'!$A$2:$A$1825)*(J$21='90.1 Data-SI-Source EUI'!$C$2:$C$1825)*($A$20='90.1 Data-SI-Source EUI'!$B$2:$B$1825),0,1),0))</f>
        <v>48.972725849475843</v>
      </c>
      <c r="K25" s="75" cm="1">
        <f t="array" ref="K25">INDEX('90.1 Data-SI-Source EUI'!$Y$2:$Y$1825,MATCH(1,INDEX(($A25='90.1 Data-SI-Source EUI'!$A$2:$A$1825)*(K$21='90.1 Data-SI-Source EUI'!$C$2:$C$1825)*($A$20='90.1 Data-SI-Source EUI'!$B$2:$B$1825),0,1),0))</f>
        <v>80.553652666353116</v>
      </c>
      <c r="L25" s="75" cm="1">
        <f t="array" ref="L25">INDEX('90.1 Data-SI-Source EUI'!$Y$2:$Y$1825,MATCH(1,INDEX(($A25='90.1 Data-SI-Source EUI'!$A$2:$A$1825)*(L$21='90.1 Data-SI-Source EUI'!$C$2:$C$1825)*($A$20='90.1 Data-SI-Source EUI'!$B$2:$B$1825),0,1),0))</f>
        <v>65.942374515803081</v>
      </c>
      <c r="M25" s="75" cm="1">
        <f t="array" ref="M25">INDEX('90.1 Data-SI-Source EUI'!$Y$2:$Y$1825,MATCH(1,INDEX(($A25='90.1 Data-SI-Source EUI'!$A$2:$A$1825)*(M$21='90.1 Data-SI-Source EUI'!$C$2:$C$1825)*($A$20='90.1 Data-SI-Source EUI'!$B$2:$B$1825),0,1),0))</f>
        <v>43.966032006005392</v>
      </c>
      <c r="N25" s="75" cm="1">
        <f t="array" ref="N25">INDEX('90.1 Data-SI-Source EUI'!$Y$2:$Y$1825,MATCH(1,INDEX(($A25='90.1 Data-SI-Source EUI'!$A$2:$A$1825)*(N$21='90.1 Data-SI-Source EUI'!$C$2:$C$1825)*($A$20='90.1 Data-SI-Source EUI'!$B$2:$B$1825),0,1),0))</f>
        <v>85.712651241500012</v>
      </c>
      <c r="O25" s="75" cm="1">
        <f t="array" ref="O25">INDEX('90.1 Data-SI-Source EUI'!$Y$2:$Y$1825,MATCH(1,INDEX(($A25='90.1 Data-SI-Source EUI'!$A$2:$A$1825)*(O$21='90.1 Data-SI-Source EUI'!$C$2:$C$1825)*($A$20='90.1 Data-SI-Source EUI'!$B$2:$B$1825),0,1),0))</f>
        <v>68.914575384185156</v>
      </c>
      <c r="P25" s="75" cm="1">
        <f t="array" ref="P25">INDEX('90.1 Data-SI-Source EUI'!$Y$2:$Y$1825,MATCH(1,INDEX(($A25='90.1 Data-SI-Source EUI'!$A$2:$A$1825)*(P$21='90.1 Data-SI-Source EUI'!$C$2:$C$1825)*($A$20='90.1 Data-SI-Source EUI'!$B$2:$B$1825),0,1),0))</f>
        <v>37.625534375668359</v>
      </c>
      <c r="Q25" s="75" cm="1">
        <f t="array" ref="Q25">INDEX('90.1 Data-SI-Source EUI'!$Y$2:$Y$1825,MATCH(1,INDEX(($A25='90.1 Data-SI-Source EUI'!$A$2:$A$1825)*(Q$21='90.1 Data-SI-Source EUI'!$C$2:$C$1825)*($A$20='90.1 Data-SI-Source EUI'!$B$2:$B$1825),0,1),0))</f>
        <v>115.24367575080214</v>
      </c>
      <c r="R25" s="75" cm="1">
        <f t="array" ref="R25">INDEX('90.1 Data-SI-Source EUI'!$Y$2:$Y$1825,MATCH(1,INDEX(($A25='90.1 Data-SI-Source EUI'!$A$2:$A$1825)*(R$21='90.1 Data-SI-Source EUI'!$C$2:$C$1825)*($A$20='90.1 Data-SI-Source EUI'!$B$2:$B$1825),0,1),0))</f>
        <v>80.250642789616606</v>
      </c>
      <c r="S25" s="75" cm="1">
        <f t="array" ref="S25">INDEX('90.1 Data-SI-Source EUI'!$Y$2:$Y$1825,MATCH(1,INDEX(($A25='90.1 Data-SI-Source EUI'!$A$2:$A$1825)*(S$21='90.1 Data-SI-Source EUI'!$C$2:$C$1825)*($A$20='90.1 Data-SI-Source EUI'!$B$2:$B$1825),0,1),0))</f>
        <v>107.25831634504326</v>
      </c>
      <c r="T25" s="91" cm="1">
        <f t="array" ref="T25">INDEX('90.1 Data-SI-Source EUI'!$Y$2:$Y$1825,MATCH(1,INDEX(($A25='90.1 Data-SI-Source EUI'!$A$2:$A$1825)*(T$21='90.1 Data-SI-Source EUI'!$C$2:$C$1825)*($A$20='90.1 Data-SI-Source EUI'!$B$2:$B$1825),0,1),0))</f>
        <v>136.1077641893759</v>
      </c>
      <c r="U25" s="56"/>
      <c r="V25" s="72">
        <f>SUMPRODUCT(D25:T25,Weights!$B$41:$R$41)</f>
        <v>89.948925451515535</v>
      </c>
      <c r="X25" s="88">
        <f t="shared" si="10"/>
        <v>-0.13534033817249852</v>
      </c>
      <c r="Z25" s="100" t="s">
        <v>54</v>
      </c>
      <c r="AA25" s="9">
        <f>V22</f>
        <v>171.11582278356792</v>
      </c>
      <c r="AB25" s="9">
        <f>V23</f>
        <v>146.11044132792634</v>
      </c>
      <c r="AC25" s="9">
        <f>V24</f>
        <v>104.02812739223197</v>
      </c>
      <c r="AD25" s="9">
        <f>V25</f>
        <v>89.948925451515535</v>
      </c>
      <c r="AE25" s="9">
        <f>V26</f>
        <v>87.441580286784458</v>
      </c>
      <c r="AF25" s="9">
        <f>V27</f>
        <v>83.683729587822967</v>
      </c>
    </row>
    <row r="26" spans="1:32" s="95" customFormat="1" x14ac:dyDescent="0.25">
      <c r="A26" s="93">
        <v>2016</v>
      </c>
      <c r="B26" s="86" cm="1">
        <f t="array" ref="B26">INDEX('90.1 Data-SI-Source EUI'!$Y$2:$Y$1825,MATCH(1,INDEX(($A26='90.1 Data-SI-Source EUI'!$A$2:$A$1825)*(B$21='90.1 Data-SI-Source EUI'!$C$2:$C$1825)*($A$20='90.1 Data-SI-Source EUI'!$B$2:$B$1825),0,1),0))</f>
        <v>181.29144010967065</v>
      </c>
      <c r="C26" s="75" cm="1">
        <f t="array" ref="C26">INDEX('90.1 Data-SI-Source EUI'!$Y$2:$Y$1825,MATCH(1,INDEX(($A26='90.1 Data-SI-Source EUI'!$A$2:$A$1825)*(C$21='90.1 Data-SI-Source EUI'!$C$2:$C$1825)*($A$20='90.1 Data-SI-Source EUI'!$B$2:$B$1825),0,1),0))</f>
        <v>174.29736777958647</v>
      </c>
      <c r="D26" s="86" cm="1">
        <f t="array" ref="D26">INDEX('90.1 Data-SI-Source EUI'!$Y$2:$Y$1825,MATCH(1,INDEX(($A26='90.1 Data-SI-Source EUI'!$A$2:$A$1825)*(D$21='90.1 Data-SI-Source EUI'!$C$2:$C$1825)*($A$20='90.1 Data-SI-Source EUI'!$B$2:$B$1825),0,1),0))</f>
        <v>134.45358031976565</v>
      </c>
      <c r="E26" s="75" cm="1">
        <f t="array" ref="E26">INDEX('90.1 Data-SI-Source EUI'!$Y$2:$Y$1825,MATCH(1,INDEX(($A26='90.1 Data-SI-Source EUI'!$A$2:$A$1825)*(E$21='90.1 Data-SI-Source EUI'!$C$2:$C$1825)*($A$20='90.1 Data-SI-Source EUI'!$B$2:$B$1825),0,1),0))</f>
        <v>148.2481571580191</v>
      </c>
      <c r="F26" s="75" cm="1">
        <f t="array" ref="F26">INDEX('90.1 Data-SI-Source EUI'!$Y$2:$Y$1825,MATCH(1,INDEX(($A26='90.1 Data-SI-Source EUI'!$A$2:$A$1825)*(F$21='90.1 Data-SI-Source EUI'!$C$2:$C$1825)*($A$20='90.1 Data-SI-Source EUI'!$B$2:$B$1825),0,1),0))</f>
        <v>114.14613408516692</v>
      </c>
      <c r="G26" s="75" cm="1">
        <f t="array" ref="G26">INDEX('90.1 Data-SI-Source EUI'!$Y$2:$Y$1825,MATCH(1,INDEX(($A26='90.1 Data-SI-Source EUI'!$A$2:$A$1825)*(G$21='90.1 Data-SI-Source EUI'!$C$2:$C$1825)*($A$20='90.1 Data-SI-Source EUI'!$B$2:$B$1825),0,1),0))</f>
        <v>97.703664898814026</v>
      </c>
      <c r="H26" s="75" cm="1">
        <f t="array" ref="H26">INDEX('90.1 Data-SI-Source EUI'!$Y$2:$Y$1825,MATCH(1,INDEX(($A26='90.1 Data-SI-Source EUI'!$A$2:$A$1825)*(H$21='90.1 Data-SI-Source EUI'!$C$2:$C$1825)*($A$20='90.1 Data-SI-Source EUI'!$B$2:$B$1825),0,1),0))</f>
        <v>87.641602722229933</v>
      </c>
      <c r="I26" s="75" cm="1">
        <f t="array" ref="I26">INDEX('90.1 Data-SI-Source EUI'!$Y$2:$Y$1825,MATCH(1,INDEX(($A26='90.1 Data-SI-Source EUI'!$A$2:$A$1825)*(I$21='90.1 Data-SI-Source EUI'!$C$2:$C$1825)*($A$20='90.1 Data-SI-Source EUI'!$B$2:$B$1825),0,1),0))</f>
        <v>75.002610966930888</v>
      </c>
      <c r="J26" s="75" cm="1">
        <f t="array" ref="J26">INDEX('90.1 Data-SI-Source EUI'!$Y$2:$Y$1825,MATCH(1,INDEX(($A26='90.1 Data-SI-Source EUI'!$A$2:$A$1825)*(J$21='90.1 Data-SI-Source EUI'!$C$2:$C$1825)*($A$20='90.1 Data-SI-Source EUI'!$B$2:$B$1825),0,1),0))</f>
        <v>48.681379741305193</v>
      </c>
      <c r="K26" s="75" cm="1">
        <f t="array" ref="K26">INDEX('90.1 Data-SI-Source EUI'!$Y$2:$Y$1825,MATCH(1,INDEX(($A26='90.1 Data-SI-Source EUI'!$A$2:$A$1825)*(K$21='90.1 Data-SI-Source EUI'!$C$2:$C$1825)*($A$20='90.1 Data-SI-Source EUI'!$B$2:$B$1825),0,1),0))</f>
        <v>77.982339760894988</v>
      </c>
      <c r="L26" s="75" cm="1">
        <f t="array" ref="L26">INDEX('90.1 Data-SI-Source EUI'!$Y$2:$Y$1825,MATCH(1,INDEX(($A26='90.1 Data-SI-Source EUI'!$A$2:$A$1825)*(L$21='90.1 Data-SI-Source EUI'!$C$2:$C$1825)*($A$20='90.1 Data-SI-Source EUI'!$B$2:$B$1825),0,1),0))</f>
        <v>63.059285508313948</v>
      </c>
      <c r="M26" s="75" cm="1">
        <f t="array" ref="M26">INDEX('90.1 Data-SI-Source EUI'!$Y$2:$Y$1825,MATCH(1,INDEX(($A26='90.1 Data-SI-Source EUI'!$A$2:$A$1825)*(M$21='90.1 Data-SI-Source EUI'!$C$2:$C$1825)*($A$20='90.1 Data-SI-Source EUI'!$B$2:$B$1825),0,1),0))</f>
        <v>41.926193322838174</v>
      </c>
      <c r="N26" s="75" cm="1">
        <f t="array" ref="N26">INDEX('90.1 Data-SI-Source EUI'!$Y$2:$Y$1825,MATCH(1,INDEX(($A26='90.1 Data-SI-Source EUI'!$A$2:$A$1825)*(N$21='90.1 Data-SI-Source EUI'!$C$2:$C$1825)*($A$20='90.1 Data-SI-Source EUI'!$B$2:$B$1825),0,1),0))</f>
        <v>82.920468263510173</v>
      </c>
      <c r="O26" s="75" cm="1">
        <f t="array" ref="O26">INDEX('90.1 Data-SI-Source EUI'!$Y$2:$Y$1825,MATCH(1,INDEX(($A26='90.1 Data-SI-Source EUI'!$A$2:$A$1825)*(O$21='90.1 Data-SI-Source EUI'!$C$2:$C$1825)*($A$20='90.1 Data-SI-Source EUI'!$B$2:$B$1825),0,1),0))</f>
        <v>66.463961296805905</v>
      </c>
      <c r="P26" s="75" cm="1">
        <f t="array" ref="P26">INDEX('90.1 Data-SI-Source EUI'!$Y$2:$Y$1825,MATCH(1,INDEX(($A26='90.1 Data-SI-Source EUI'!$A$2:$A$1825)*(P$21='90.1 Data-SI-Source EUI'!$C$2:$C$1825)*($A$20='90.1 Data-SI-Source EUI'!$B$2:$B$1825),0,1),0))</f>
        <v>36.107429106923298</v>
      </c>
      <c r="Q26" s="75" cm="1">
        <f t="array" ref="Q26">INDEX('90.1 Data-SI-Source EUI'!$Y$2:$Y$1825,MATCH(1,INDEX(($A26='90.1 Data-SI-Source EUI'!$A$2:$A$1825)*(Q$21='90.1 Data-SI-Source EUI'!$C$2:$C$1825)*($A$20='90.1 Data-SI-Source EUI'!$B$2:$B$1825),0,1),0))</f>
        <v>109.0151508562388</v>
      </c>
      <c r="R26" s="75" cm="1">
        <f t="array" ref="R26">INDEX('90.1 Data-SI-Source EUI'!$Y$2:$Y$1825,MATCH(1,INDEX(($A26='90.1 Data-SI-Source EUI'!$A$2:$A$1825)*(R$21='90.1 Data-SI-Source EUI'!$C$2:$C$1825)*($A$20='90.1 Data-SI-Source EUI'!$B$2:$B$1825),0,1),0))</f>
        <v>75.434290275293932</v>
      </c>
      <c r="S26" s="75" cm="1">
        <f t="array" ref="S26">INDEX('90.1 Data-SI-Source EUI'!$Y$2:$Y$1825,MATCH(1,INDEX(($A26='90.1 Data-SI-Source EUI'!$A$2:$A$1825)*(S$21='90.1 Data-SI-Source EUI'!$C$2:$C$1825)*($A$20='90.1 Data-SI-Source EUI'!$B$2:$B$1825),0,1),0))</f>
        <v>94.094262094915422</v>
      </c>
      <c r="T26" s="91" cm="1">
        <f t="array" ref="T26">INDEX('90.1 Data-SI-Source EUI'!$Y$2:$Y$1825,MATCH(1,INDEX(($A26='90.1 Data-SI-Source EUI'!$A$2:$A$1825)*(T$21='90.1 Data-SI-Source EUI'!$C$2:$C$1825)*($A$20='90.1 Data-SI-Source EUI'!$B$2:$B$1825),0,1),0))</f>
        <v>107.6568609609652</v>
      </c>
      <c r="U26" s="56"/>
      <c r="V26" s="72">
        <f>SUMPRODUCT(D26:T26,Weights!$B$41:$R$41)</f>
        <v>87.441580286784458</v>
      </c>
      <c r="X26" s="88">
        <f t="shared" si="10"/>
        <v>-2.7875209760928076E-2</v>
      </c>
      <c r="Z26" s="100" t="s">
        <v>53</v>
      </c>
      <c r="AA26" s="9">
        <f>V40</f>
        <v>142.17510258863624</v>
      </c>
      <c r="AB26" s="9">
        <f>V41</f>
        <v>118.01364748169586</v>
      </c>
      <c r="AC26" s="9">
        <f>V42</f>
        <v>105.7426836707608</v>
      </c>
      <c r="AD26" s="9">
        <f>V43</f>
        <v>86.998121667023852</v>
      </c>
      <c r="AE26" s="9">
        <f>V44</f>
        <v>84.76501016809496</v>
      </c>
      <c r="AF26" s="9">
        <f>V45</f>
        <v>80.699820630490962</v>
      </c>
    </row>
    <row r="27" spans="1:32" s="95" customFormat="1" ht="15.75" thickBot="1" x14ac:dyDescent="0.3">
      <c r="A27" s="81">
        <v>2019</v>
      </c>
      <c r="B27" s="74" cm="1">
        <f t="array" ref="B27">INDEX('90.1 Data-SI-Source EUI'!$Y$2:$Y$1825,MATCH(1,INDEX(($A27='90.1 Data-SI-Source EUI'!$A$2:$A$1825)*(B$21='90.1 Data-SI-Source EUI'!$C$2:$C$1825)*($A$20='90.1 Data-SI-Source EUI'!$B$2:$B$1825),0,1),0))</f>
        <v>187.54566989840032</v>
      </c>
      <c r="C27" s="90" cm="1">
        <f t="array" ref="C27">INDEX('90.1 Data-SI-Source EUI'!$Y$2:$Y$1825,MATCH(1,INDEX(($A27='90.1 Data-SI-Source EUI'!$A$2:$A$1825)*(C$21='90.1 Data-SI-Source EUI'!$C$2:$C$1825)*($A$20='90.1 Data-SI-Source EUI'!$B$2:$B$1825),0,1),0))</f>
        <v>172.51574218477327</v>
      </c>
      <c r="D27" s="74" cm="1">
        <f t="array" ref="D27">INDEX('90.1 Data-SI-Source EUI'!$Y$2:$Y$1825,MATCH(1,INDEX(($A27='90.1 Data-SI-Source EUI'!$A$2:$A$1825)*(D$21='90.1 Data-SI-Source EUI'!$C$2:$C$1825)*($A$20='90.1 Data-SI-Source EUI'!$B$2:$B$1825),0,1),0))</f>
        <v>130.16814392867397</v>
      </c>
      <c r="E27" s="90" cm="1">
        <f t="array" ref="E27">INDEX('90.1 Data-SI-Source EUI'!$Y$2:$Y$1825,MATCH(1,INDEX(($A27='90.1 Data-SI-Source EUI'!$A$2:$A$1825)*(E$21='90.1 Data-SI-Source EUI'!$C$2:$C$1825)*($A$20='90.1 Data-SI-Source EUI'!$B$2:$B$1825),0,1),0))</f>
        <v>141.82396641280687</v>
      </c>
      <c r="F27" s="90" cm="1">
        <f t="array" ref="F27">INDEX('90.1 Data-SI-Source EUI'!$Y$2:$Y$1825,MATCH(1,INDEX(($A27='90.1 Data-SI-Source EUI'!$A$2:$A$1825)*(F$21='90.1 Data-SI-Source EUI'!$C$2:$C$1825)*($A$20='90.1 Data-SI-Source EUI'!$B$2:$B$1825),0,1),0))</f>
        <v>112.54283479977903</v>
      </c>
      <c r="G27" s="90" cm="1">
        <f t="array" ref="G27">INDEX('90.1 Data-SI-Source EUI'!$Y$2:$Y$1825,MATCH(1,INDEX(($A27='90.1 Data-SI-Source EUI'!$A$2:$A$1825)*(G$21='90.1 Data-SI-Source EUI'!$C$2:$C$1825)*($A$20='90.1 Data-SI-Source EUI'!$B$2:$B$1825),0,1),0))</f>
        <v>94.793982275978138</v>
      </c>
      <c r="H27" s="90" cm="1">
        <f t="array" ref="H27">INDEX('90.1 Data-SI-Source EUI'!$Y$2:$Y$1825,MATCH(1,INDEX(($A27='90.1 Data-SI-Source EUI'!$A$2:$A$1825)*(H$21='90.1 Data-SI-Source EUI'!$C$2:$C$1825)*($A$20='90.1 Data-SI-Source EUI'!$B$2:$B$1825),0,1),0))</f>
        <v>82.012365824845858</v>
      </c>
      <c r="I27" s="90" cm="1">
        <f t="array" ref="I27">INDEX('90.1 Data-SI-Source EUI'!$Y$2:$Y$1825,MATCH(1,INDEX(($A27='90.1 Data-SI-Source EUI'!$A$2:$A$1825)*(I$21='90.1 Data-SI-Source EUI'!$C$2:$C$1825)*($A$20='90.1 Data-SI-Source EUI'!$B$2:$B$1825),0,1),0))</f>
        <v>73.374338281848836</v>
      </c>
      <c r="J27" s="90" cm="1">
        <f t="array" ref="J27">INDEX('90.1 Data-SI-Source EUI'!$Y$2:$Y$1825,MATCH(1,INDEX(($A27='90.1 Data-SI-Source EUI'!$A$2:$A$1825)*(J$21='90.1 Data-SI-Source EUI'!$C$2:$C$1825)*($A$20='90.1 Data-SI-Source EUI'!$B$2:$B$1825),0,1),0))</f>
        <v>46.02815562366483</v>
      </c>
      <c r="K27" s="90" cm="1">
        <f t="array" ref="K27">INDEX('90.1 Data-SI-Source EUI'!$Y$2:$Y$1825,MATCH(1,INDEX(($A27='90.1 Data-SI-Source EUI'!$A$2:$A$1825)*(K$21='90.1 Data-SI-Source EUI'!$C$2:$C$1825)*($A$20='90.1 Data-SI-Source EUI'!$B$2:$B$1825),0,1),0))</f>
        <v>74.269995278738435</v>
      </c>
      <c r="L27" s="90" cm="1">
        <f t="array" ref="L27">INDEX('90.1 Data-SI-Source EUI'!$Y$2:$Y$1825,MATCH(1,INDEX(($A27='90.1 Data-SI-Source EUI'!$A$2:$A$1825)*(L$21='90.1 Data-SI-Source EUI'!$C$2:$C$1825)*($A$20='90.1 Data-SI-Source EUI'!$B$2:$B$1825),0,1),0))</f>
        <v>61.60452420410391</v>
      </c>
      <c r="M27" s="90" cm="1">
        <f t="array" ref="M27">INDEX('90.1 Data-SI-Source EUI'!$Y$2:$Y$1825,MATCH(1,INDEX(($A27='90.1 Data-SI-Source EUI'!$A$2:$A$1825)*(M$21='90.1 Data-SI-Source EUI'!$C$2:$C$1825)*($A$20='90.1 Data-SI-Source EUI'!$B$2:$B$1825),0,1),0))</f>
        <v>39.159560800014091</v>
      </c>
      <c r="N27" s="90" cm="1">
        <f t="array" ref="N27">INDEX('90.1 Data-SI-Source EUI'!$Y$2:$Y$1825,MATCH(1,INDEX(($A27='90.1 Data-SI-Source EUI'!$A$2:$A$1825)*(N$21='90.1 Data-SI-Source EUI'!$C$2:$C$1825)*($A$20='90.1 Data-SI-Source EUI'!$B$2:$B$1825),0,1),0))</f>
        <v>78.002943707709093</v>
      </c>
      <c r="O27" s="90" cm="1">
        <f t="array" ref="O27">INDEX('90.1 Data-SI-Source EUI'!$Y$2:$Y$1825,MATCH(1,INDEX(($A27='90.1 Data-SI-Source EUI'!$A$2:$A$1825)*(O$21='90.1 Data-SI-Source EUI'!$C$2:$C$1825)*($A$20='90.1 Data-SI-Source EUI'!$B$2:$B$1825),0,1),0))</f>
        <v>63.075575198858338</v>
      </c>
      <c r="P27" s="90" cm="1">
        <f t="array" ref="P27">INDEX('90.1 Data-SI-Source EUI'!$Y$2:$Y$1825,MATCH(1,INDEX(($A27='90.1 Data-SI-Source EUI'!$A$2:$A$1825)*(P$21='90.1 Data-SI-Source EUI'!$C$2:$C$1825)*($A$20='90.1 Data-SI-Source EUI'!$B$2:$B$1825),0,1),0))</f>
        <v>33.4840786213827</v>
      </c>
      <c r="Q27" s="90" cm="1">
        <f t="array" ref="Q27">INDEX('90.1 Data-SI-Source EUI'!$Y$2:$Y$1825,MATCH(1,INDEX(($A27='90.1 Data-SI-Source EUI'!$A$2:$A$1825)*(Q$21='90.1 Data-SI-Source EUI'!$C$2:$C$1825)*($A$20='90.1 Data-SI-Source EUI'!$B$2:$B$1825),0,1),0))</f>
        <v>101.58799700087266</v>
      </c>
      <c r="R27" s="90" cm="1">
        <f t="array" ref="R27">INDEX('90.1 Data-SI-Source EUI'!$Y$2:$Y$1825,MATCH(1,INDEX(($A27='90.1 Data-SI-Source EUI'!$A$2:$A$1825)*(R$21='90.1 Data-SI-Source EUI'!$C$2:$C$1825)*($A$20='90.1 Data-SI-Source EUI'!$B$2:$B$1825),0,1),0))</f>
        <v>69.908569323931843</v>
      </c>
      <c r="S27" s="90" cm="1">
        <f t="array" ref="S27">INDEX('90.1 Data-SI-Source EUI'!$Y$2:$Y$1825,MATCH(1,INDEX(($A27='90.1 Data-SI-Source EUI'!$A$2:$A$1825)*(S$21='90.1 Data-SI-Source EUI'!$C$2:$C$1825)*($A$20='90.1 Data-SI-Source EUI'!$B$2:$B$1825),0,1),0))</f>
        <v>82.114723199592504</v>
      </c>
      <c r="T27" s="79" cm="1">
        <f t="array" ref="T27">INDEX('90.1 Data-SI-Source EUI'!$Y$2:$Y$1825,MATCH(1,INDEX(($A27='90.1 Data-SI-Source EUI'!$A$2:$A$1825)*(T$21='90.1 Data-SI-Source EUI'!$C$2:$C$1825)*($A$20='90.1 Data-SI-Source EUI'!$B$2:$B$1825),0,1),0))</f>
        <v>92.463838972196754</v>
      </c>
      <c r="U27" s="56"/>
      <c r="V27" s="76">
        <f>SUMPRODUCT(D27:T27,Weights!$B$41:$R$41)</f>
        <v>83.683729587822967</v>
      </c>
      <c r="X27" s="92">
        <f t="shared" si="10"/>
        <v>-4.2975557928353635E-2</v>
      </c>
    </row>
    <row r="28" spans="1:32" s="95" customFormat="1" x14ac:dyDescent="0.25"/>
    <row r="29" spans="1:32" s="95" customFormat="1" ht="15.75" thickBot="1" x14ac:dyDescent="0.3">
      <c r="A29" s="6" t="s">
        <v>107</v>
      </c>
      <c r="B29" s="6"/>
      <c r="C29" s="6"/>
    </row>
    <row r="30" spans="1:32" s="95" customFormat="1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s="95" customFormat="1" x14ac:dyDescent="0.25">
      <c r="A31" s="93">
        <v>2007</v>
      </c>
      <c r="B31" s="80">
        <f t="shared" ref="B31:C31" si="13">(B23-B$22)/B$4</f>
        <v>-6.9160500371671887E-2</v>
      </c>
      <c r="C31" s="73">
        <f t="shared" si="13"/>
        <v>-5.5374107601896205E-2</v>
      </c>
      <c r="D31" s="80">
        <f t="shared" ref="D31:S35" si="14">(D23-D$22)/D$4</f>
        <v>-4.442151836935733E-2</v>
      </c>
      <c r="E31" s="73">
        <f t="shared" si="14"/>
        <v>-4.9711188537748981E-2</v>
      </c>
      <c r="F31" s="73">
        <f t="shared" si="14"/>
        <v>-8.0258948847366465E-2</v>
      </c>
      <c r="G31" s="73">
        <f t="shared" si="14"/>
        <v>-8.5970213804428874E-2</v>
      </c>
      <c r="H31" s="73">
        <f t="shared" si="14"/>
        <v>-6.9055523718866196E-2</v>
      </c>
      <c r="I31" s="73">
        <f t="shared" si="14"/>
        <v>-4.9709598601238685E-2</v>
      </c>
      <c r="J31" s="73">
        <f t="shared" si="14"/>
        <v>-0.14730407070840451</v>
      </c>
      <c r="K31" s="73">
        <f t="shared" si="14"/>
        <v>-0.13836635291616739</v>
      </c>
      <c r="L31" s="73">
        <f t="shared" si="14"/>
        <v>-9.4976794779875418E-2</v>
      </c>
      <c r="M31" s="73">
        <f t="shared" si="14"/>
        <v>-0.15976555834153017</v>
      </c>
      <c r="N31" s="73">
        <f t="shared" si="14"/>
        <v>-0.1620450442442701</v>
      </c>
      <c r="O31" s="73">
        <f t="shared" si="14"/>
        <v>-0.11720609372155991</v>
      </c>
      <c r="P31" s="73">
        <f t="shared" si="14"/>
        <v>-0.1622091652519555</v>
      </c>
      <c r="Q31" s="73">
        <f t="shared" si="14"/>
        <v>-0.18468106733467202</v>
      </c>
      <c r="R31" s="73">
        <f t="shared" si="14"/>
        <v>-0.16875823955322988</v>
      </c>
      <c r="S31" s="73">
        <f t="shared" si="14"/>
        <v>-0.235356489333585</v>
      </c>
      <c r="T31" s="89">
        <f t="shared" si="12"/>
        <v>-0.14494340762586996</v>
      </c>
      <c r="V31" s="82">
        <f t="shared" ref="V31:V35" si="15">(V23-V$22)/V$22</f>
        <v>-0.14613132233404907</v>
      </c>
      <c r="X31" s="71"/>
    </row>
    <row r="32" spans="1:32" s="95" customFormat="1" x14ac:dyDescent="0.25">
      <c r="A32" s="93">
        <v>2010</v>
      </c>
      <c r="B32" s="80">
        <f t="shared" ref="B32:C32" si="16">(B24-B$22)/B$4</f>
        <v>-0.22373753283527678</v>
      </c>
      <c r="C32" s="73">
        <f t="shared" si="16"/>
        <v>-0.19352173873962264</v>
      </c>
      <c r="D32" s="80">
        <f t="shared" si="14"/>
        <v>-0.17055554014512006</v>
      </c>
      <c r="E32" s="73">
        <f t="shared" si="12"/>
        <v>-0.19056296500790207</v>
      </c>
      <c r="F32" s="73">
        <f t="shared" si="12"/>
        <v>-0.22974295383145649</v>
      </c>
      <c r="G32" s="73">
        <f t="shared" si="12"/>
        <v>-0.2285573768118333</v>
      </c>
      <c r="H32" s="73">
        <f t="shared" si="12"/>
        <v>-0.21330235248779425</v>
      </c>
      <c r="I32" s="73">
        <f t="shared" si="12"/>
        <v>-0.18407934323102573</v>
      </c>
      <c r="J32" s="73">
        <f t="shared" si="12"/>
        <v>-0.30503223730068196</v>
      </c>
      <c r="K32" s="73">
        <f t="shared" si="12"/>
        <v>-0.3552098263622529</v>
      </c>
      <c r="L32" s="73">
        <f t="shared" si="12"/>
        <v>-0.24365614261328683</v>
      </c>
      <c r="M32" s="73">
        <f t="shared" si="12"/>
        <v>-0.40850859057111916</v>
      </c>
      <c r="N32" s="73">
        <f t="shared" si="12"/>
        <v>-0.39726145640069443</v>
      </c>
      <c r="O32" s="73">
        <f t="shared" si="12"/>
        <v>-0.28851917585009756</v>
      </c>
      <c r="P32" s="73">
        <f t="shared" si="12"/>
        <v>-0.39592514719825495</v>
      </c>
      <c r="Q32" s="73">
        <f t="shared" si="12"/>
        <v>-0.45180742972220572</v>
      </c>
      <c r="R32" s="73">
        <f t="shared" si="12"/>
        <v>-0.39661912596986904</v>
      </c>
      <c r="S32" s="73">
        <f t="shared" si="12"/>
        <v>-0.50427853683454327</v>
      </c>
      <c r="T32" s="89">
        <f t="shared" si="12"/>
        <v>-0.44686280497744979</v>
      </c>
      <c r="V32" s="82">
        <f t="shared" si="15"/>
        <v>-0.392060151422644</v>
      </c>
    </row>
    <row r="33" spans="1:24" s="95" customFormat="1" x14ac:dyDescent="0.25">
      <c r="A33" s="93">
        <v>2013</v>
      </c>
      <c r="B33" s="80">
        <f t="shared" ref="B33:C33" si="17">(B25-B$22)/B$4</f>
        <v>-0.31855110003776083</v>
      </c>
      <c r="C33" s="73">
        <f t="shared" si="17"/>
        <v>-0.25217440893190407</v>
      </c>
      <c r="D33" s="80">
        <f t="shared" si="14"/>
        <v>-0.24241064473515705</v>
      </c>
      <c r="E33" s="73">
        <f t="shared" si="12"/>
        <v>-0.2487047721125146</v>
      </c>
      <c r="F33" s="73">
        <f t="shared" si="12"/>
        <v>-0.30914595930339395</v>
      </c>
      <c r="G33" s="73">
        <f t="shared" si="12"/>
        <v>-0.27373629219195267</v>
      </c>
      <c r="H33" s="73">
        <f t="shared" si="12"/>
        <v>-0.27963960650836273</v>
      </c>
      <c r="I33" s="73">
        <f t="shared" si="12"/>
        <v>-0.21307450483652485</v>
      </c>
      <c r="J33" s="73">
        <f t="shared" si="12"/>
        <v>-0.33145704601207565</v>
      </c>
      <c r="K33" s="73">
        <f t="shared" si="12"/>
        <v>-0.40452577078351132</v>
      </c>
      <c r="L33" s="73">
        <f t="shared" si="12"/>
        <v>-0.2798147487001354</v>
      </c>
      <c r="M33" s="73">
        <f t="shared" si="12"/>
        <v>-0.46905254184974765</v>
      </c>
      <c r="N33" s="73">
        <f t="shared" si="12"/>
        <v>-0.45777788046315004</v>
      </c>
      <c r="O33" s="73">
        <f t="shared" si="12"/>
        <v>-0.33386162300471078</v>
      </c>
      <c r="P33" s="73">
        <f t="shared" si="12"/>
        <v>-0.46075886090419832</v>
      </c>
      <c r="Q33" s="73">
        <f t="shared" si="12"/>
        <v>-0.52519055740310894</v>
      </c>
      <c r="R33" s="73">
        <f t="shared" si="12"/>
        <v>-0.46166361521003196</v>
      </c>
      <c r="S33" s="73">
        <f t="shared" si="12"/>
        <v>-0.62867155236823169</v>
      </c>
      <c r="T33" s="89">
        <f t="shared" si="12"/>
        <v>-0.62285082969704597</v>
      </c>
      <c r="V33" s="82">
        <f t="shared" si="15"/>
        <v>-0.47433893611764089</v>
      </c>
    </row>
    <row r="34" spans="1:24" s="95" customFormat="1" x14ac:dyDescent="0.25">
      <c r="A34" s="93">
        <v>2016</v>
      </c>
      <c r="B34" s="80">
        <f t="shared" ref="B34:C34" si="18">(B26-B$22)/B$4</f>
        <v>-0.35157496628341173</v>
      </c>
      <c r="C34" s="73">
        <f t="shared" si="18"/>
        <v>-0.27080723359154735</v>
      </c>
      <c r="D34" s="80">
        <f t="shared" si="14"/>
        <v>-0.25271335827775315</v>
      </c>
      <c r="E34" s="73">
        <f t="shared" si="12"/>
        <v>-0.25344055418878109</v>
      </c>
      <c r="F34" s="73">
        <f t="shared" si="12"/>
        <v>-0.31723700170175578</v>
      </c>
      <c r="G34" s="73">
        <f t="shared" si="12"/>
        <v>-0.27915459359007111</v>
      </c>
      <c r="H34" s="73">
        <f t="shared" si="12"/>
        <v>-0.28881893706806167</v>
      </c>
      <c r="I34" s="73">
        <f t="shared" si="12"/>
        <v>-0.21908415561476607</v>
      </c>
      <c r="J34" s="73">
        <f t="shared" si="12"/>
        <v>-0.33311540542857637</v>
      </c>
      <c r="K34" s="73">
        <f t="shared" si="12"/>
        <v>-0.41607625256304848</v>
      </c>
      <c r="L34" s="73">
        <f t="shared" si="12"/>
        <v>-0.29317191600696257</v>
      </c>
      <c r="M34" s="73">
        <f t="shared" si="12"/>
        <v>-0.48230005850890045</v>
      </c>
      <c r="N34" s="73">
        <f t="shared" si="12"/>
        <v>-0.47164296442045062</v>
      </c>
      <c r="O34" s="73">
        <f t="shared" si="12"/>
        <v>-0.34490680085897935</v>
      </c>
      <c r="P34" s="73">
        <f t="shared" si="12"/>
        <v>-0.4715665954729541</v>
      </c>
      <c r="Q34" s="73">
        <f t="shared" si="12"/>
        <v>-0.55228454172401631</v>
      </c>
      <c r="R34" s="73">
        <f t="shared" si="12"/>
        <v>-0.48392346733312175</v>
      </c>
      <c r="S34" s="73">
        <f t="shared" si="12"/>
        <v>-0.68493463737013094</v>
      </c>
      <c r="T34" s="89">
        <f t="shared" si="12"/>
        <v>-0.73925581991657652</v>
      </c>
      <c r="V34" s="82">
        <f t="shared" si="15"/>
        <v>-0.48899184853651428</v>
      </c>
    </row>
    <row r="35" spans="1:24" s="95" customFormat="1" ht="15.75" thickBot="1" x14ac:dyDescent="0.3">
      <c r="A35" s="81">
        <v>2019</v>
      </c>
      <c r="B35" s="87">
        <f t="shared" ref="B35:C35" si="19">(B27-B$22)/B$4</f>
        <v>-0.33671590451485289</v>
      </c>
      <c r="C35" s="96">
        <f t="shared" si="19"/>
        <v>-0.27594398771219769</v>
      </c>
      <c r="D35" s="87">
        <f t="shared" si="14"/>
        <v>-0.26605630692656856</v>
      </c>
      <c r="E35" s="96">
        <f t="shared" si="12"/>
        <v>-0.2744885609920476</v>
      </c>
      <c r="F35" s="96">
        <f t="shared" si="12"/>
        <v>-0.32263503642478714</v>
      </c>
      <c r="G35" s="96">
        <f t="shared" si="12"/>
        <v>-0.29171987539460648</v>
      </c>
      <c r="H35" s="96">
        <f t="shared" si="12"/>
        <v>-0.31280762884361141</v>
      </c>
      <c r="I35" s="96">
        <f t="shared" si="12"/>
        <v>-0.2267586421170856</v>
      </c>
      <c r="J35" s="96">
        <f t="shared" si="12"/>
        <v>-0.34821771527991824</v>
      </c>
      <c r="K35" s="96">
        <f t="shared" si="12"/>
        <v>-0.43275231217815574</v>
      </c>
      <c r="L35" s="96">
        <f t="shared" si="12"/>
        <v>-0.29991173225313333</v>
      </c>
      <c r="M35" s="96">
        <f t="shared" si="12"/>
        <v>-0.50026766091702746</v>
      </c>
      <c r="N35" s="96">
        <f t="shared" si="12"/>
        <v>-0.49606181209831846</v>
      </c>
      <c r="O35" s="96">
        <f t="shared" si="12"/>
        <v>-0.3601786167207684</v>
      </c>
      <c r="P35" s="96">
        <f t="shared" si="12"/>
        <v>-0.49024282057556273</v>
      </c>
      <c r="Q35" s="96">
        <f t="shared" si="12"/>
        <v>-0.58459254297835905</v>
      </c>
      <c r="R35" s="96">
        <f t="shared" si="12"/>
        <v>-0.50946182460348388</v>
      </c>
      <c r="S35" s="96">
        <f t="shared" si="12"/>
        <v>-0.7361351112017066</v>
      </c>
      <c r="T35" s="97">
        <f t="shared" si="12"/>
        <v>-0.80141706526648382</v>
      </c>
      <c r="V35" s="98">
        <f t="shared" si="15"/>
        <v>-0.51095270895159417</v>
      </c>
    </row>
    <row r="37" spans="1:24" s="95" customFormat="1" ht="15.75" thickBot="1" x14ac:dyDescent="0.3">
      <c r="A37" s="6" t="s">
        <v>138</v>
      </c>
      <c r="B37" s="6"/>
      <c r="C37" s="6"/>
    </row>
    <row r="38" spans="1:24" s="95" customFormat="1" ht="91.5" thickBot="1" x14ac:dyDescent="0.3">
      <c r="A38" s="58" t="s">
        <v>53</v>
      </c>
      <c r="B38" s="67" t="s">
        <v>134</v>
      </c>
      <c r="C38" s="68" t="s">
        <v>135</v>
      </c>
      <c r="D38" s="67" t="s">
        <v>84</v>
      </c>
      <c r="E38" s="68" t="s">
        <v>85</v>
      </c>
      <c r="F38" s="68" t="s">
        <v>86</v>
      </c>
      <c r="G38" s="68" t="s">
        <v>87</v>
      </c>
      <c r="H38" s="68" t="s">
        <v>88</v>
      </c>
      <c r="I38" s="68" t="s">
        <v>89</v>
      </c>
      <c r="J38" s="68" t="s">
        <v>90</v>
      </c>
      <c r="K38" s="68" t="s">
        <v>91</v>
      </c>
      <c r="L38" s="68" t="s">
        <v>92</v>
      </c>
      <c r="M38" s="68" t="s">
        <v>93</v>
      </c>
      <c r="N38" s="68" t="s">
        <v>94</v>
      </c>
      <c r="O38" s="68" t="s">
        <v>95</v>
      </c>
      <c r="P38" s="68" t="s">
        <v>96</v>
      </c>
      <c r="Q38" s="68" t="s">
        <v>97</v>
      </c>
      <c r="R38" s="68" t="s">
        <v>98</v>
      </c>
      <c r="S38" s="67" t="s">
        <v>99</v>
      </c>
      <c r="T38" s="63" t="s">
        <v>100</v>
      </c>
      <c r="U38" s="56"/>
      <c r="V38" s="59" t="s">
        <v>101</v>
      </c>
      <c r="X38" s="54" t="s">
        <v>102</v>
      </c>
    </row>
    <row r="39" spans="1:24" s="95" customFormat="1" ht="15.75" thickBot="1" x14ac:dyDescent="0.3">
      <c r="A39" s="69" t="s">
        <v>21</v>
      </c>
      <c r="B39" s="64" t="s">
        <v>10</v>
      </c>
      <c r="C39" s="55" t="s">
        <v>6</v>
      </c>
      <c r="D39" s="64" t="s">
        <v>11</v>
      </c>
      <c r="E39" s="55" t="s">
        <v>13</v>
      </c>
      <c r="F39" s="55" t="s">
        <v>19</v>
      </c>
      <c r="G39" s="55" t="s">
        <v>20</v>
      </c>
      <c r="H39" s="55" t="s">
        <v>3</v>
      </c>
      <c r="I39" s="55" t="s">
        <v>7</v>
      </c>
      <c r="J39" s="55" t="s">
        <v>17</v>
      </c>
      <c r="K39" s="55" t="s">
        <v>14</v>
      </c>
      <c r="L39" s="55" t="s">
        <v>2</v>
      </c>
      <c r="M39" s="55" t="s">
        <v>18</v>
      </c>
      <c r="N39" s="55" t="s">
        <v>4</v>
      </c>
      <c r="O39" s="55" t="s">
        <v>5</v>
      </c>
      <c r="P39" s="55" t="s">
        <v>15</v>
      </c>
      <c r="Q39" s="55" t="s">
        <v>16</v>
      </c>
      <c r="R39" s="55" t="s">
        <v>9</v>
      </c>
      <c r="S39" s="64" t="s">
        <v>12</v>
      </c>
      <c r="T39" s="62" t="s">
        <v>8</v>
      </c>
      <c r="U39" s="56"/>
      <c r="V39" s="69" t="s">
        <v>103</v>
      </c>
      <c r="X39" s="69" t="s">
        <v>103</v>
      </c>
    </row>
    <row r="40" spans="1:24" s="95" customFormat="1" x14ac:dyDescent="0.25">
      <c r="A40" s="65">
        <v>2004</v>
      </c>
      <c r="B40" s="60" cm="1">
        <f t="array" ref="B40">INDEX('90.1 Data-SI-Source EUI'!$Y$2:$Y$1825,MATCH(1,INDEX(($A40='90.1 Data-SI-Source EUI'!$A$2:$A$1825)*(B$39='90.1 Data-SI-Source EUI'!$C$2:$C$1825)*($A$38='90.1 Data-SI-Source EUI'!$B$2:$B$1825),0,1),0))</f>
        <v>290.90587530757927</v>
      </c>
      <c r="C40" s="57" cm="1">
        <f t="array" ref="C40">INDEX('90.1 Data-SI-Source EUI'!$Y$2:$Y$1825,MATCH(1,INDEX(($A40='90.1 Data-SI-Source EUI'!$A$2:$A$1825)*(C$39='90.1 Data-SI-Source EUI'!$C$2:$C$1825)*($A$38='90.1 Data-SI-Source EUI'!$B$2:$B$1825),0,1),0))</f>
        <v>234.21511311961464</v>
      </c>
      <c r="D40" s="60" cm="1">
        <f t="array" ref="D40">INDEX('90.1 Data-SI-Source EUI'!$Y$2:$Y$1825,MATCH(1,INDEX(($A40='90.1 Data-SI-Source EUI'!$A$2:$A$1825)*(D$39='90.1 Data-SI-Source EUI'!$C$2:$C$1825)*($A$38='90.1 Data-SI-Source EUI'!$B$2:$B$1825),0,1),0))</f>
        <v>218.41604824755888</v>
      </c>
      <c r="E40" s="57" cm="1">
        <f t="array" ref="E40">INDEX('90.1 Data-SI-Source EUI'!$Y$2:$Y$1825,MATCH(1,INDEX(($A40='90.1 Data-SI-Source EUI'!$A$2:$A$1825)*(E$39='90.1 Data-SI-Source EUI'!$C$2:$C$1825)*($A$38='90.1 Data-SI-Source EUI'!$B$2:$B$1825),0,1),0))</f>
        <v>193.78809418229559</v>
      </c>
      <c r="F40" s="57" cm="1">
        <f t="array" ref="F40">INDEX('90.1 Data-SI-Source EUI'!$Y$2:$Y$1825,MATCH(1,INDEX(($A40='90.1 Data-SI-Source EUI'!$A$2:$A$1825)*(F$39='90.1 Data-SI-Source EUI'!$C$2:$C$1825)*($A$38='90.1 Data-SI-Source EUI'!$B$2:$B$1825),0,1),0))</f>
        <v>187.5982732086496</v>
      </c>
      <c r="G40" s="57" cm="1">
        <f t="array" ref="G40">INDEX('90.1 Data-SI-Source EUI'!$Y$2:$Y$1825,MATCH(1,INDEX(($A40='90.1 Data-SI-Source EUI'!$A$2:$A$1825)*(G$39='90.1 Data-SI-Source EUI'!$C$2:$C$1825)*($A$38='90.1 Data-SI-Source EUI'!$B$2:$B$1825),0,1),0))</f>
        <v>153.34975567554412</v>
      </c>
      <c r="H40" s="57" cm="1">
        <f t="array" ref="H40">INDEX('90.1 Data-SI-Source EUI'!$Y$2:$Y$1825,MATCH(1,INDEX(($A40='90.1 Data-SI-Source EUI'!$A$2:$A$1825)*(H$39='90.1 Data-SI-Source EUI'!$C$2:$C$1825)*($A$38='90.1 Data-SI-Source EUI'!$B$2:$B$1825),0,1),0))</f>
        <v>135.92806340263107</v>
      </c>
      <c r="I40" s="57" cm="1">
        <f t="array" ref="I40">INDEX('90.1 Data-SI-Source EUI'!$Y$2:$Y$1825,MATCH(1,INDEX(($A40='90.1 Data-SI-Source EUI'!$A$2:$A$1825)*(I$39='90.1 Data-SI-Source EUI'!$C$2:$C$1825)*($A$38='90.1 Data-SI-Source EUI'!$B$2:$B$1825),0,1),0))</f>
        <v>124.16430276234446</v>
      </c>
      <c r="J40" s="57" cm="1">
        <f t="array" ref="J40">INDEX('90.1 Data-SI-Source EUI'!$Y$2:$Y$1825,MATCH(1,INDEX(($A40='90.1 Data-SI-Source EUI'!$A$2:$A$1825)*(J$39='90.1 Data-SI-Source EUI'!$C$2:$C$1825)*($A$38='90.1 Data-SI-Source EUI'!$B$2:$B$1825),0,1),0))</f>
        <v>90.47460134248027</v>
      </c>
      <c r="K40" s="57" cm="1">
        <f t="array" ref="K40">INDEX('90.1 Data-SI-Source EUI'!$Y$2:$Y$1825,MATCH(1,INDEX(($A40='90.1 Data-SI-Source EUI'!$A$2:$A$1825)*(K$39='90.1 Data-SI-Source EUI'!$C$2:$C$1825)*($A$38='90.1 Data-SI-Source EUI'!$B$2:$B$1825),0,1),0))</f>
        <v>122.59317587013417</v>
      </c>
      <c r="L40" s="57" cm="1">
        <f t="array" ref="L40">INDEX('90.1 Data-SI-Source EUI'!$Y$2:$Y$1825,MATCH(1,INDEX(($A40='90.1 Data-SI-Source EUI'!$A$2:$A$1825)*(L$39='90.1 Data-SI-Source EUI'!$C$2:$C$1825)*($A$38='90.1 Data-SI-Source EUI'!$B$2:$B$1825),0,1),0))</f>
        <v>120.52056433732425</v>
      </c>
      <c r="M40" s="57" cm="1">
        <f t="array" ref="M40">INDEX('90.1 Data-SI-Source EUI'!$Y$2:$Y$1825,MATCH(1,INDEX(($A40='90.1 Data-SI-Source EUI'!$A$2:$A$1825)*(M$39='90.1 Data-SI-Source EUI'!$C$2:$C$1825)*($A$38='90.1 Data-SI-Source EUI'!$B$2:$B$1825),0,1),0))</f>
        <v>78.705401005121232</v>
      </c>
      <c r="N40" s="57" cm="1">
        <f t="array" ref="N40">INDEX('90.1 Data-SI-Source EUI'!$Y$2:$Y$1825,MATCH(1,INDEX(($A40='90.1 Data-SI-Source EUI'!$A$2:$A$1825)*(N$39='90.1 Data-SI-Source EUI'!$C$2:$C$1825)*($A$38='90.1 Data-SI-Source EUI'!$B$2:$B$1825),0,1),0))</f>
        <v>134.07284411925815</v>
      </c>
      <c r="O40" s="57" cm="1">
        <f t="array" ref="O40">INDEX('90.1 Data-SI-Source EUI'!$Y$2:$Y$1825,MATCH(1,INDEX(($A40='90.1 Data-SI-Source EUI'!$A$2:$A$1825)*(O$39='90.1 Data-SI-Source EUI'!$C$2:$C$1825)*($A$38='90.1 Data-SI-Source EUI'!$B$2:$B$1825),0,1),0))</f>
        <v>125.08148133656779</v>
      </c>
      <c r="P40" s="57" cm="1">
        <f t="array" ref="P40">INDEX('90.1 Data-SI-Source EUI'!$Y$2:$Y$1825,MATCH(1,INDEX(($A40='90.1 Data-SI-Source EUI'!$A$2:$A$1825)*(P$39='90.1 Data-SI-Source EUI'!$C$2:$C$1825)*($A$38='90.1 Data-SI-Source EUI'!$B$2:$B$1825),0,1),0))</f>
        <v>72.695763883454632</v>
      </c>
      <c r="Q40" s="57" cm="1">
        <f t="array" ref="Q40">INDEX('90.1 Data-SI-Source EUI'!$Y$2:$Y$1825,MATCH(1,INDEX(($A40='90.1 Data-SI-Source EUI'!$A$2:$A$1825)*(Q$39='90.1 Data-SI-Source EUI'!$C$2:$C$1825)*($A$38='90.1 Data-SI-Source EUI'!$B$2:$B$1825),0,1),0))</f>
        <v>175.26861017641789</v>
      </c>
      <c r="R40" s="57" cm="1">
        <f t="array" ref="R40">INDEX('90.1 Data-SI-Source EUI'!$Y$2:$Y$1825,MATCH(1,INDEX(($A40='90.1 Data-SI-Source EUI'!$A$2:$A$1825)*(R$39='90.1 Data-SI-Source EUI'!$C$2:$C$1825)*($A$38='90.1 Data-SI-Source EUI'!$B$2:$B$1825),0,1),0))</f>
        <v>133.81680882698174</v>
      </c>
      <c r="S40" s="57" cm="1">
        <f t="array" ref="S40">INDEX('90.1 Data-SI-Source EUI'!$Y$2:$Y$1825,MATCH(1,INDEX(($A40='90.1 Data-SI-Source EUI'!$A$2:$A$1825)*(S$39='90.1 Data-SI-Source EUI'!$C$2:$C$1825)*($A$38='90.1 Data-SI-Source EUI'!$B$2:$B$1825),0,1),0))</f>
        <v>192.67754280025389</v>
      </c>
      <c r="T40" s="66" cm="1">
        <f t="array" ref="T40">INDEX('90.1 Data-SI-Source EUI'!$Y$2:$Y$1825,MATCH(1,INDEX(($A40='90.1 Data-SI-Source EUI'!$A$2:$A$1825)*(T$39='90.1 Data-SI-Source EUI'!$C$2:$C$1825)*($A$38='90.1 Data-SI-Source EUI'!$B$2:$B$1825),0,1),0))</f>
        <v>206.39673053012322</v>
      </c>
      <c r="U40" s="56"/>
      <c r="V40" s="84">
        <f>SUMPRODUCT(D40:T40,Weights!$B$41:$R$41)</f>
        <v>142.17510258863624</v>
      </c>
      <c r="X40" s="77">
        <f>(V40-V40)/V40</f>
        <v>0</v>
      </c>
    </row>
    <row r="41" spans="1:24" s="95" customFormat="1" x14ac:dyDescent="0.25">
      <c r="A41" s="93">
        <v>2007</v>
      </c>
      <c r="B41" s="86" cm="1">
        <f t="array" ref="B41">INDEX('90.1 Data-SI-Source EUI'!$Y$2:$Y$1825,MATCH(1,INDEX(($A41='90.1 Data-SI-Source EUI'!$A$2:$A$1825)*(B$39='90.1 Data-SI-Source EUI'!$C$2:$C$1825)*($A$38='90.1 Data-SI-Source EUI'!$B$2:$B$1825),0,1),0))</f>
        <v>238.60374225074119</v>
      </c>
      <c r="C41" s="75" cm="1">
        <f t="array" ref="C41">INDEX('90.1 Data-SI-Source EUI'!$Y$2:$Y$1825,MATCH(1,INDEX(($A41='90.1 Data-SI-Source EUI'!$A$2:$A$1825)*(C$39='90.1 Data-SI-Source EUI'!$C$2:$C$1825)*($A$38='90.1 Data-SI-Source EUI'!$B$2:$B$1825),0,1),0))</f>
        <v>195.31981180061038</v>
      </c>
      <c r="D41" s="86" cm="1">
        <f t="array" ref="D41">INDEX('90.1 Data-SI-Source EUI'!$Y$2:$Y$1825,MATCH(1,INDEX(($A41='90.1 Data-SI-Source EUI'!$A$2:$A$1825)*(D$39='90.1 Data-SI-Source EUI'!$C$2:$C$1825)*($A$38='90.1 Data-SI-Source EUI'!$B$2:$B$1825),0,1),0))</f>
        <v>183.20375333663733</v>
      </c>
      <c r="E41" s="75" cm="1">
        <f t="array" ref="E41">INDEX('90.1 Data-SI-Source EUI'!$Y$2:$Y$1825,MATCH(1,INDEX(($A41='90.1 Data-SI-Source EUI'!$A$2:$A$1825)*(E$39='90.1 Data-SI-Source EUI'!$C$2:$C$1825)*($A$38='90.1 Data-SI-Source EUI'!$B$2:$B$1825),0,1),0))</f>
        <v>163.27421398822719</v>
      </c>
      <c r="F41" s="75" cm="1">
        <f t="array" ref="F41">INDEX('90.1 Data-SI-Source EUI'!$Y$2:$Y$1825,MATCH(1,INDEX(($A41='90.1 Data-SI-Source EUI'!$A$2:$A$1825)*(F$39='90.1 Data-SI-Source EUI'!$C$2:$C$1825)*($A$38='90.1 Data-SI-Source EUI'!$B$2:$B$1825),0,1),0))</f>
        <v>156.40730017128794</v>
      </c>
      <c r="G41" s="75" cm="1">
        <f t="array" ref="G41">INDEX('90.1 Data-SI-Source EUI'!$Y$2:$Y$1825,MATCH(1,INDEX(($A41='90.1 Data-SI-Source EUI'!$A$2:$A$1825)*(G$39='90.1 Data-SI-Source EUI'!$C$2:$C$1825)*($A$38='90.1 Data-SI-Source EUI'!$B$2:$B$1825),0,1),0))</f>
        <v>130.86719965916305</v>
      </c>
      <c r="H41" s="75" cm="1">
        <f t="array" ref="H41">INDEX('90.1 Data-SI-Source EUI'!$Y$2:$Y$1825,MATCH(1,INDEX(($A41='90.1 Data-SI-Source EUI'!$A$2:$A$1825)*(H$39='90.1 Data-SI-Source EUI'!$C$2:$C$1825)*($A$38='90.1 Data-SI-Source EUI'!$B$2:$B$1825),0,1),0))</f>
        <v>111.88145046995504</v>
      </c>
      <c r="I41" s="75" cm="1">
        <f t="array" ref="I41">INDEX('90.1 Data-SI-Source EUI'!$Y$2:$Y$1825,MATCH(1,INDEX(($A41='90.1 Data-SI-Source EUI'!$A$2:$A$1825)*(I$39='90.1 Data-SI-Source EUI'!$C$2:$C$1825)*($A$38='90.1 Data-SI-Source EUI'!$B$2:$B$1825),0,1),0))</f>
        <v>104.31896731616975</v>
      </c>
      <c r="J41" s="75" cm="1">
        <f t="array" ref="J41">INDEX('90.1 Data-SI-Source EUI'!$Y$2:$Y$1825,MATCH(1,INDEX(($A41='90.1 Data-SI-Source EUI'!$A$2:$A$1825)*(J$39='90.1 Data-SI-Source EUI'!$C$2:$C$1825)*($A$38='90.1 Data-SI-Source EUI'!$B$2:$B$1825),0,1),0))</f>
        <v>80.354938875411904</v>
      </c>
      <c r="K41" s="75" cm="1">
        <f t="array" ref="K41">INDEX('90.1 Data-SI-Source EUI'!$Y$2:$Y$1825,MATCH(1,INDEX(($A41='90.1 Data-SI-Source EUI'!$A$2:$A$1825)*(K$39='90.1 Data-SI-Source EUI'!$C$2:$C$1825)*($A$38='90.1 Data-SI-Source EUI'!$B$2:$B$1825),0,1),0))</f>
        <v>104.40835007086277</v>
      </c>
      <c r="L41" s="75" cm="1">
        <f t="array" ref="L41">INDEX('90.1 Data-SI-Source EUI'!$Y$2:$Y$1825,MATCH(1,INDEX(($A41='90.1 Data-SI-Source EUI'!$A$2:$A$1825)*(L$39='90.1 Data-SI-Source EUI'!$C$2:$C$1825)*($A$38='90.1 Data-SI-Source EUI'!$B$2:$B$1825),0,1),0))</f>
        <v>106.27435636591281</v>
      </c>
      <c r="M41" s="75" cm="1">
        <f t="array" ref="M41">INDEX('90.1 Data-SI-Source EUI'!$Y$2:$Y$1825,MATCH(1,INDEX(($A41='90.1 Data-SI-Source EUI'!$A$2:$A$1825)*(M$39='90.1 Data-SI-Source EUI'!$C$2:$C$1825)*($A$38='90.1 Data-SI-Source EUI'!$B$2:$B$1825),0,1),0))</f>
        <v>70.828393588439354</v>
      </c>
      <c r="N41" s="75" cm="1">
        <f t="array" ref="N41">INDEX('90.1 Data-SI-Source EUI'!$Y$2:$Y$1825,MATCH(1,INDEX(($A41='90.1 Data-SI-Source EUI'!$A$2:$A$1825)*(N$39='90.1 Data-SI-Source EUI'!$C$2:$C$1825)*($A$38='90.1 Data-SI-Source EUI'!$B$2:$B$1825),0,1),0))</f>
        <v>106.98084313674345</v>
      </c>
      <c r="O41" s="75" cm="1">
        <f t="array" ref="O41">INDEX('90.1 Data-SI-Source EUI'!$Y$2:$Y$1825,MATCH(1,INDEX(($A41='90.1 Data-SI-Source EUI'!$A$2:$A$1825)*(O$39='90.1 Data-SI-Source EUI'!$C$2:$C$1825)*($A$38='90.1 Data-SI-Source EUI'!$B$2:$B$1825),0,1),0))</f>
        <v>101.7520606724574</v>
      </c>
      <c r="P41" s="75" cm="1">
        <f t="array" ref="P41">INDEX('90.1 Data-SI-Source EUI'!$Y$2:$Y$1825,MATCH(1,INDEX(($A41='90.1 Data-SI-Source EUI'!$A$2:$A$1825)*(P$39='90.1 Data-SI-Source EUI'!$C$2:$C$1825)*($A$38='90.1 Data-SI-Source EUI'!$B$2:$B$1825),0,1),0))</f>
        <v>61.990956299832192</v>
      </c>
      <c r="Q41" s="75" cm="1">
        <f t="array" ref="Q41">INDEX('90.1 Data-SI-Source EUI'!$Y$2:$Y$1825,MATCH(1,INDEX(($A41='90.1 Data-SI-Source EUI'!$A$2:$A$1825)*(Q$39='90.1 Data-SI-Source EUI'!$C$2:$C$1825)*($A$38='90.1 Data-SI-Source EUI'!$B$2:$B$1825),0,1),0))</f>
        <v>138.98853696602933</v>
      </c>
      <c r="R41" s="75" cm="1">
        <f t="array" ref="R41">INDEX('90.1 Data-SI-Source EUI'!$Y$2:$Y$1825,MATCH(1,INDEX(($A41='90.1 Data-SI-Source EUI'!$A$2:$A$1825)*(R$39='90.1 Data-SI-Source EUI'!$C$2:$C$1825)*($A$38='90.1 Data-SI-Source EUI'!$B$2:$B$1825),0,1),0))</f>
        <v>108.47023871629671</v>
      </c>
      <c r="S41" s="75" cm="1">
        <f t="array" ref="S41">INDEX('90.1 Data-SI-Source EUI'!$Y$2:$Y$1825,MATCH(1,INDEX(($A41='90.1 Data-SI-Source EUI'!$A$2:$A$1825)*(S$39='90.1 Data-SI-Source EUI'!$C$2:$C$1825)*($A$38='90.1 Data-SI-Source EUI'!$B$2:$B$1825),0,1),0))</f>
        <v>145.8070749754371</v>
      </c>
      <c r="T41" s="91" cm="1">
        <f t="array" ref="T41">INDEX('90.1 Data-SI-Source EUI'!$Y$2:$Y$1825,MATCH(1,INDEX(($A41='90.1 Data-SI-Source EUI'!$A$2:$A$1825)*(T$39='90.1 Data-SI-Source EUI'!$C$2:$C$1825)*($A$38='90.1 Data-SI-Source EUI'!$B$2:$B$1825),0,1),0))</f>
        <v>165.54631187451633</v>
      </c>
      <c r="U41" s="56"/>
      <c r="V41" s="72">
        <f>SUMPRODUCT(D41:T41,Weights!$B$41:$R$41)</f>
        <v>118.01364748169586</v>
      </c>
      <c r="X41" s="88">
        <f>(V41-V40)/V40</f>
        <v>-0.16994153453750738</v>
      </c>
    </row>
    <row r="42" spans="1:24" s="95" customFormat="1" x14ac:dyDescent="0.25">
      <c r="A42" s="93">
        <v>2010</v>
      </c>
      <c r="B42" s="86" cm="1">
        <f t="array" ref="B42">INDEX('90.1 Data-SI-Source EUI'!$Y$2:$Y$1825,MATCH(1,INDEX(($A42='90.1 Data-SI-Source EUI'!$A$2:$A$1825)*(B$39='90.1 Data-SI-Source EUI'!$C$2:$C$1825)*($A$38='90.1 Data-SI-Source EUI'!$B$2:$B$1825),0,1),0))</f>
        <v>220.03381741746443</v>
      </c>
      <c r="C42" s="75" cm="1">
        <f t="array" ref="C42">INDEX('90.1 Data-SI-Source EUI'!$Y$2:$Y$1825,MATCH(1,INDEX(($A42='90.1 Data-SI-Source EUI'!$A$2:$A$1825)*(C$39='90.1 Data-SI-Source EUI'!$C$2:$C$1825)*($A$38='90.1 Data-SI-Source EUI'!$B$2:$B$1825),0,1),0))</f>
        <v>180.14031810000785</v>
      </c>
      <c r="D42" s="86" cm="1">
        <f t="array" ref="D42">INDEX('90.1 Data-SI-Source EUI'!$Y$2:$Y$1825,MATCH(1,INDEX(($A42='90.1 Data-SI-Source EUI'!$A$2:$A$1825)*(D$39='90.1 Data-SI-Source EUI'!$C$2:$C$1825)*($A$38='90.1 Data-SI-Source EUI'!$B$2:$B$1825),0,1),0))</f>
        <v>167.18095443044578</v>
      </c>
      <c r="E42" s="75" cm="1">
        <f t="array" ref="E42">INDEX('90.1 Data-SI-Source EUI'!$Y$2:$Y$1825,MATCH(1,INDEX(($A42='90.1 Data-SI-Source EUI'!$A$2:$A$1825)*(E$39='90.1 Data-SI-Source EUI'!$C$2:$C$1825)*($A$38='90.1 Data-SI-Source EUI'!$B$2:$B$1825),0,1),0))</f>
        <v>150.02227504325671</v>
      </c>
      <c r="F42" s="75" cm="1">
        <f t="array" ref="F42">INDEX('90.1 Data-SI-Source EUI'!$Y$2:$Y$1825,MATCH(1,INDEX(($A42='90.1 Data-SI-Source EUI'!$A$2:$A$1825)*(F$39='90.1 Data-SI-Source EUI'!$C$2:$C$1825)*($A$38='90.1 Data-SI-Source EUI'!$B$2:$B$1825),0,1),0))</f>
        <v>141.96784981436554</v>
      </c>
      <c r="G42" s="75" cm="1">
        <f t="array" ref="G42">INDEX('90.1 Data-SI-Source EUI'!$Y$2:$Y$1825,MATCH(1,INDEX(($A42='90.1 Data-SI-Source EUI'!$A$2:$A$1825)*(G$39='90.1 Data-SI-Source EUI'!$C$2:$C$1825)*($A$38='90.1 Data-SI-Source EUI'!$B$2:$B$1825),0,1),0))</f>
        <v>119.12976802218915</v>
      </c>
      <c r="H42" s="75" cm="1">
        <f t="array" ref="H42">INDEX('90.1 Data-SI-Source EUI'!$Y$2:$Y$1825,MATCH(1,INDEX(($A42='90.1 Data-SI-Source EUI'!$A$2:$A$1825)*(H$39='90.1 Data-SI-Source EUI'!$C$2:$C$1825)*($A$38='90.1 Data-SI-Source EUI'!$B$2:$B$1825),0,1),0))</f>
        <v>101.20609115649806</v>
      </c>
      <c r="I42" s="75" cm="1">
        <f t="array" ref="I42">INDEX('90.1 Data-SI-Source EUI'!$Y$2:$Y$1825,MATCH(1,INDEX(($A42='90.1 Data-SI-Source EUI'!$A$2:$A$1825)*(I$39='90.1 Data-SI-Source EUI'!$C$2:$C$1825)*($A$38='90.1 Data-SI-Source EUI'!$B$2:$B$1825),0,1),0))</f>
        <v>94.463812157098005</v>
      </c>
      <c r="J42" s="75" cm="1">
        <f t="array" ref="J42">INDEX('90.1 Data-SI-Source EUI'!$Y$2:$Y$1825,MATCH(1,INDEX(($A42='90.1 Data-SI-Source EUI'!$A$2:$A$1825)*(J$39='90.1 Data-SI-Source EUI'!$C$2:$C$1825)*($A$38='90.1 Data-SI-Source EUI'!$B$2:$B$1825),0,1),0))</f>
        <v>69.426391823390816</v>
      </c>
      <c r="K42" s="75" cm="1">
        <f t="array" ref="K42">INDEX('90.1 Data-SI-Source EUI'!$Y$2:$Y$1825,MATCH(1,INDEX(($A42='90.1 Data-SI-Source EUI'!$A$2:$A$1825)*(K$39='90.1 Data-SI-Source EUI'!$C$2:$C$1825)*($A$38='90.1 Data-SI-Source EUI'!$B$2:$B$1825),0,1),0))</f>
        <v>92.052624314196024</v>
      </c>
      <c r="L42" s="75" cm="1">
        <f t="array" ref="L42">INDEX('90.1 Data-SI-Source EUI'!$Y$2:$Y$1825,MATCH(1,INDEX(($A42='90.1 Data-SI-Source EUI'!$A$2:$A$1825)*(L$39='90.1 Data-SI-Source EUI'!$C$2:$C$1825)*($A$38='90.1 Data-SI-Source EUI'!$B$2:$B$1825),0,1),0))</f>
        <v>95.128775725800139</v>
      </c>
      <c r="M42" s="75" cm="1">
        <f t="array" ref="M42">INDEX('90.1 Data-SI-Source EUI'!$Y$2:$Y$1825,MATCH(1,INDEX(($A42='90.1 Data-SI-Source EUI'!$A$2:$A$1825)*(M$39='90.1 Data-SI-Source EUI'!$C$2:$C$1825)*($A$38='90.1 Data-SI-Source EUI'!$B$2:$B$1825),0,1),0))</f>
        <v>64.170198937492941</v>
      </c>
      <c r="N42" s="75" cm="1">
        <f t="array" ref="N42">INDEX('90.1 Data-SI-Source EUI'!$Y$2:$Y$1825,MATCH(1,INDEX(($A42='90.1 Data-SI-Source EUI'!$A$2:$A$1825)*(N$39='90.1 Data-SI-Source EUI'!$C$2:$C$1825)*($A$38='90.1 Data-SI-Source EUI'!$B$2:$B$1825),0,1),0))</f>
        <v>94.612993539748359</v>
      </c>
      <c r="O42" s="75" cm="1">
        <f t="array" ref="O42">INDEX('90.1 Data-SI-Source EUI'!$Y$2:$Y$1825,MATCH(1,INDEX(($A42='90.1 Data-SI-Source EUI'!$A$2:$A$1825)*(O$39='90.1 Data-SI-Source EUI'!$C$2:$C$1825)*($A$38='90.1 Data-SI-Source EUI'!$B$2:$B$1825),0,1),0))</f>
        <v>92.005253845284358</v>
      </c>
      <c r="P42" s="75" cm="1">
        <f t="array" ref="P42">INDEX('90.1 Data-SI-Source EUI'!$Y$2:$Y$1825,MATCH(1,INDEX(($A42='90.1 Data-SI-Source EUI'!$A$2:$A$1825)*(P$39='90.1 Data-SI-Source EUI'!$C$2:$C$1825)*($A$38='90.1 Data-SI-Source EUI'!$B$2:$B$1825),0,1),0))</f>
        <v>57.774892184225848</v>
      </c>
      <c r="Q42" s="75" cm="1">
        <f t="array" ref="Q42">INDEX('90.1 Data-SI-Source EUI'!$Y$2:$Y$1825,MATCH(1,INDEX(($A42='90.1 Data-SI-Source EUI'!$A$2:$A$1825)*(Q$39='90.1 Data-SI-Source EUI'!$C$2:$C$1825)*($A$38='90.1 Data-SI-Source EUI'!$B$2:$B$1825),0,1),0))</f>
        <v>119.48029427619966</v>
      </c>
      <c r="R42" s="75" cm="1">
        <f t="array" ref="R42">INDEX('90.1 Data-SI-Source EUI'!$Y$2:$Y$1825,MATCH(1,INDEX(($A42='90.1 Data-SI-Source EUI'!$A$2:$A$1825)*(R$39='90.1 Data-SI-Source EUI'!$C$2:$C$1825)*($A$38='90.1 Data-SI-Source EUI'!$B$2:$B$1825),0,1),0))</f>
        <v>96.709037613793456</v>
      </c>
      <c r="S42" s="75" cm="1">
        <f t="array" ref="S42">INDEX('90.1 Data-SI-Source EUI'!$Y$2:$Y$1825,MATCH(1,INDEX(($A42='90.1 Data-SI-Source EUI'!$A$2:$A$1825)*(S$39='90.1 Data-SI-Source EUI'!$C$2:$C$1825)*($A$38='90.1 Data-SI-Source EUI'!$B$2:$B$1825),0,1),0))</f>
        <v>126.32818273904235</v>
      </c>
      <c r="T42" s="91" cm="1">
        <f t="array" ref="T42">INDEX('90.1 Data-SI-Source EUI'!$Y$2:$Y$1825,MATCH(1,INDEX(($A42='90.1 Data-SI-Source EUI'!$A$2:$A$1825)*(T$39='90.1 Data-SI-Source EUI'!$C$2:$C$1825)*($A$38='90.1 Data-SI-Source EUI'!$B$2:$B$1825),0,1),0))</f>
        <v>147.11610193807547</v>
      </c>
      <c r="U42" s="56"/>
      <c r="V42" s="72">
        <f>SUMPRODUCT(D42:T42,Weights!$B$41:$R$41)</f>
        <v>105.7426836707608</v>
      </c>
      <c r="X42" s="88">
        <f t="shared" ref="X42:X45" si="20">(V42-V41)/V41</f>
        <v>-0.10397919285426974</v>
      </c>
    </row>
    <row r="43" spans="1:24" s="95" customFormat="1" x14ac:dyDescent="0.25">
      <c r="A43" s="93">
        <v>2013</v>
      </c>
      <c r="B43" s="86" cm="1">
        <f t="array" ref="B43">INDEX('90.1 Data-SI-Source EUI'!$Y$2:$Y$1825,MATCH(1,INDEX(($A43='90.1 Data-SI-Source EUI'!$A$2:$A$1825)*(B$39='90.1 Data-SI-Source EUI'!$C$2:$C$1825)*($A$38='90.1 Data-SI-Source EUI'!$B$2:$B$1825),0,1),0))</f>
        <v>155.3574712418812</v>
      </c>
      <c r="C43" s="75" cm="1">
        <f t="array" ref="C43">INDEX('90.1 Data-SI-Source EUI'!$Y$2:$Y$1825,MATCH(1,INDEX(($A43='90.1 Data-SI-Source EUI'!$A$2:$A$1825)*(C$39='90.1 Data-SI-Source EUI'!$C$2:$C$1825)*($A$38='90.1 Data-SI-Source EUI'!$B$2:$B$1825),0,1),0))</f>
        <v>155.30584031092678</v>
      </c>
      <c r="D43" s="86" cm="1">
        <f t="array" ref="D43">INDEX('90.1 Data-SI-Source EUI'!$Y$2:$Y$1825,MATCH(1,INDEX(($A43='90.1 Data-SI-Source EUI'!$A$2:$A$1825)*(D$39='90.1 Data-SI-Source EUI'!$C$2:$C$1825)*($A$38='90.1 Data-SI-Source EUI'!$B$2:$B$1825),0,1),0))</f>
        <v>120.6786959508221</v>
      </c>
      <c r="E43" s="75" cm="1">
        <f t="array" ref="E43">INDEX('90.1 Data-SI-Source EUI'!$Y$2:$Y$1825,MATCH(1,INDEX(($A43='90.1 Data-SI-Source EUI'!$A$2:$A$1825)*(E$39='90.1 Data-SI-Source EUI'!$C$2:$C$1825)*($A$38='90.1 Data-SI-Source EUI'!$B$2:$B$1825),0,1),0))</f>
        <v>129.45595421307527</v>
      </c>
      <c r="F43" s="75" cm="1">
        <f t="array" ref="F43">INDEX('90.1 Data-SI-Source EUI'!$Y$2:$Y$1825,MATCH(1,INDEX(($A43='90.1 Data-SI-Source EUI'!$A$2:$A$1825)*(F$39='90.1 Data-SI-Source EUI'!$C$2:$C$1825)*($A$38='90.1 Data-SI-Source EUI'!$B$2:$B$1825),0,1),0))</f>
        <v>106.77276521376213</v>
      </c>
      <c r="G43" s="75" cm="1">
        <f t="array" ref="G43">INDEX('90.1 Data-SI-Source EUI'!$Y$2:$Y$1825,MATCH(1,INDEX(($A43='90.1 Data-SI-Source EUI'!$A$2:$A$1825)*(G$39='90.1 Data-SI-Source EUI'!$C$2:$C$1825)*($A$38='90.1 Data-SI-Source EUI'!$B$2:$B$1825),0,1),0))</f>
        <v>104.19121866604064</v>
      </c>
      <c r="H43" s="75" cm="1">
        <f t="array" ref="H43">INDEX('90.1 Data-SI-Source EUI'!$Y$2:$Y$1825,MATCH(1,INDEX(($A43='90.1 Data-SI-Source EUI'!$A$2:$A$1825)*(H$39='90.1 Data-SI-Source EUI'!$C$2:$C$1825)*($A$38='90.1 Data-SI-Source EUI'!$B$2:$B$1825),0,1),0))</f>
        <v>81.177333037709417</v>
      </c>
      <c r="I43" s="75" cm="1">
        <f t="array" ref="I43">INDEX('90.1 Data-SI-Source EUI'!$Y$2:$Y$1825,MATCH(1,INDEX(($A43='90.1 Data-SI-Source EUI'!$A$2:$A$1825)*(I$39='90.1 Data-SI-Source EUI'!$C$2:$C$1825)*($A$38='90.1 Data-SI-Source EUI'!$B$2:$B$1825),0,1),0))</f>
        <v>85.433828068619519</v>
      </c>
      <c r="J43" s="75" cm="1">
        <f t="array" ref="J43">INDEX('90.1 Data-SI-Source EUI'!$Y$2:$Y$1825,MATCH(1,INDEX(($A43='90.1 Data-SI-Source EUI'!$A$2:$A$1825)*(J$39='90.1 Data-SI-Source EUI'!$C$2:$C$1825)*($A$38='90.1 Data-SI-Source EUI'!$B$2:$B$1825),0,1),0))</f>
        <v>59.564884011094577</v>
      </c>
      <c r="K43" s="75" cm="1">
        <f t="array" ref="K43">INDEX('90.1 Data-SI-Source EUI'!$Y$2:$Y$1825,MATCH(1,INDEX(($A43='90.1 Data-SI-Source EUI'!$A$2:$A$1825)*(K$39='90.1 Data-SI-Source EUI'!$C$2:$C$1825)*($A$38='90.1 Data-SI-Source EUI'!$B$2:$B$1825),0,1),0))</f>
        <v>77.219304023093429</v>
      </c>
      <c r="L43" s="75" cm="1">
        <f t="array" ref="L43">INDEX('90.1 Data-SI-Source EUI'!$Y$2:$Y$1825,MATCH(1,INDEX(($A43='90.1 Data-SI-Source EUI'!$A$2:$A$1825)*(L$39='90.1 Data-SI-Source EUI'!$C$2:$C$1825)*($A$38='90.1 Data-SI-Source EUI'!$B$2:$B$1825),0,1),0))</f>
        <v>79.399823712514447</v>
      </c>
      <c r="M43" s="75" cm="1">
        <f t="array" ref="M43">INDEX('90.1 Data-SI-Source EUI'!$Y$2:$Y$1825,MATCH(1,INDEX(($A43='90.1 Data-SI-Source EUI'!$A$2:$A$1825)*(M$39='90.1 Data-SI-Source EUI'!$C$2:$C$1825)*($A$38='90.1 Data-SI-Source EUI'!$B$2:$B$1825),0,1),0))</f>
        <v>56.420940170940163</v>
      </c>
      <c r="N43" s="75" cm="1">
        <f t="array" ref="N43">INDEX('90.1 Data-SI-Source EUI'!$Y$2:$Y$1825,MATCH(1,INDEX(($A43='90.1 Data-SI-Source EUI'!$A$2:$A$1825)*(N$39='90.1 Data-SI-Source EUI'!$C$2:$C$1825)*($A$38='90.1 Data-SI-Source EUI'!$B$2:$B$1825),0,1),0))</f>
        <v>82.832142142925463</v>
      </c>
      <c r="O43" s="75" cm="1">
        <f t="array" ref="O43">INDEX('90.1 Data-SI-Source EUI'!$Y$2:$Y$1825,MATCH(1,INDEX(($A43='90.1 Data-SI-Source EUI'!$A$2:$A$1825)*(O$39='90.1 Data-SI-Source EUI'!$C$2:$C$1825)*($A$38='90.1 Data-SI-Source EUI'!$B$2:$B$1825),0,1),0))</f>
        <v>78.694298806201132</v>
      </c>
      <c r="P43" s="75" cm="1">
        <f t="array" ref="P43">INDEX('90.1 Data-SI-Source EUI'!$Y$2:$Y$1825,MATCH(1,INDEX(($A43='90.1 Data-SI-Source EUI'!$A$2:$A$1825)*(P$39='90.1 Data-SI-Source EUI'!$C$2:$C$1825)*($A$38='90.1 Data-SI-Source EUI'!$B$2:$B$1825),0,1),0))</f>
        <v>52.271521854431313</v>
      </c>
      <c r="Q43" s="75" cm="1">
        <f t="array" ref="Q43">INDEX('90.1 Data-SI-Source EUI'!$Y$2:$Y$1825,MATCH(1,INDEX(($A43='90.1 Data-SI-Source EUI'!$A$2:$A$1825)*(Q$39='90.1 Data-SI-Source EUI'!$C$2:$C$1825)*($A$38='90.1 Data-SI-Source EUI'!$B$2:$B$1825),0,1),0))</f>
        <v>106.93445083513751</v>
      </c>
      <c r="R43" s="75" cm="1">
        <f t="array" ref="R43">INDEX('90.1 Data-SI-Source EUI'!$Y$2:$Y$1825,MATCH(1,INDEX(($A43='90.1 Data-SI-Source EUI'!$A$2:$A$1825)*(R$39='90.1 Data-SI-Source EUI'!$C$2:$C$1825)*($A$38='90.1 Data-SI-Source EUI'!$B$2:$B$1825),0,1),0))</f>
        <v>85.394940483953704</v>
      </c>
      <c r="S43" s="75" cm="1">
        <f t="array" ref="S43">INDEX('90.1 Data-SI-Source EUI'!$Y$2:$Y$1825,MATCH(1,INDEX(($A43='90.1 Data-SI-Source EUI'!$A$2:$A$1825)*(S$39='90.1 Data-SI-Source EUI'!$C$2:$C$1825)*($A$38='90.1 Data-SI-Source EUI'!$B$2:$B$1825),0,1),0))</f>
        <v>111.35200111293703</v>
      </c>
      <c r="T43" s="91" cm="1">
        <f t="array" ref="T43">INDEX('90.1 Data-SI-Source EUI'!$Y$2:$Y$1825,MATCH(1,INDEX(($A43='90.1 Data-SI-Source EUI'!$A$2:$A$1825)*(T$39='90.1 Data-SI-Source EUI'!$C$2:$C$1825)*($A$38='90.1 Data-SI-Source EUI'!$B$2:$B$1825),0,1),0))</f>
        <v>133.47841184756243</v>
      </c>
      <c r="U43" s="56"/>
      <c r="V43" s="72">
        <f>SUMPRODUCT(D43:T43,Weights!$B$41:$R$41)</f>
        <v>86.998121667023852</v>
      </c>
      <c r="X43" s="88">
        <f t="shared" si="20"/>
        <v>-0.17726580556721822</v>
      </c>
    </row>
    <row r="44" spans="1:24" s="95" customFormat="1" x14ac:dyDescent="0.25">
      <c r="A44" s="93">
        <v>2016</v>
      </c>
      <c r="B44" s="86" cm="1">
        <f t="array" ref="B44">INDEX('90.1 Data-SI-Source EUI'!$Y$2:$Y$1825,MATCH(1,INDEX(($A44='90.1 Data-SI-Source EUI'!$A$2:$A$1825)*(B$39='90.1 Data-SI-Source EUI'!$C$2:$C$1825)*($A$38='90.1 Data-SI-Source EUI'!$B$2:$B$1825),0,1),0))</f>
        <v>148.40450587335124</v>
      </c>
      <c r="C44" s="75" cm="1">
        <f t="array" ref="C44">INDEX('90.1 Data-SI-Source EUI'!$Y$2:$Y$1825,MATCH(1,INDEX(($A44='90.1 Data-SI-Source EUI'!$A$2:$A$1825)*(C$39='90.1 Data-SI-Source EUI'!$C$2:$C$1825)*($A$38='90.1 Data-SI-Source EUI'!$B$2:$B$1825),0,1),0))</f>
        <v>147.30304601299005</v>
      </c>
      <c r="D44" s="86" cm="1">
        <f t="array" ref="D44">INDEX('90.1 Data-SI-Source EUI'!$Y$2:$Y$1825,MATCH(1,INDEX(($A44='90.1 Data-SI-Source EUI'!$A$2:$A$1825)*(D$39='90.1 Data-SI-Source EUI'!$C$2:$C$1825)*($A$38='90.1 Data-SI-Source EUI'!$B$2:$B$1825),0,1),0))</f>
        <v>116.90963799114867</v>
      </c>
      <c r="E44" s="75" cm="1">
        <f t="array" ref="E44">INDEX('90.1 Data-SI-Source EUI'!$Y$2:$Y$1825,MATCH(1,INDEX(($A44='90.1 Data-SI-Source EUI'!$A$2:$A$1825)*(E$39='90.1 Data-SI-Source EUI'!$C$2:$C$1825)*($A$38='90.1 Data-SI-Source EUI'!$B$2:$B$1825),0,1),0))</f>
        <v>124.92964259940354</v>
      </c>
      <c r="F44" s="75" cm="1">
        <f t="array" ref="F44">INDEX('90.1 Data-SI-Source EUI'!$Y$2:$Y$1825,MATCH(1,INDEX(($A44='90.1 Data-SI-Source EUI'!$A$2:$A$1825)*(F$39='90.1 Data-SI-Source EUI'!$C$2:$C$1825)*($A$38='90.1 Data-SI-Source EUI'!$B$2:$B$1825),0,1),0))</f>
        <v>103.03812787472502</v>
      </c>
      <c r="G44" s="75" cm="1">
        <f t="array" ref="G44">INDEX('90.1 Data-SI-Source EUI'!$Y$2:$Y$1825,MATCH(1,INDEX(($A44='90.1 Data-SI-Source EUI'!$A$2:$A$1825)*(G$39='90.1 Data-SI-Source EUI'!$C$2:$C$1825)*($A$38='90.1 Data-SI-Source EUI'!$B$2:$B$1825),0,1),0))</f>
        <v>100.2672679135039</v>
      </c>
      <c r="H44" s="75" cm="1">
        <f t="array" ref="H44">INDEX('90.1 Data-SI-Source EUI'!$Y$2:$Y$1825,MATCH(1,INDEX(($A44='90.1 Data-SI-Source EUI'!$A$2:$A$1825)*(H$39='90.1 Data-SI-Source EUI'!$C$2:$C$1825)*($A$38='90.1 Data-SI-Source EUI'!$B$2:$B$1825),0,1),0))</f>
        <v>79.142935240976954</v>
      </c>
      <c r="I44" s="75" cm="1">
        <f t="array" ref="I44">INDEX('90.1 Data-SI-Source EUI'!$Y$2:$Y$1825,MATCH(1,INDEX(($A44='90.1 Data-SI-Source EUI'!$A$2:$A$1825)*(I$39='90.1 Data-SI-Source EUI'!$C$2:$C$1825)*($A$38='90.1 Data-SI-Source EUI'!$B$2:$B$1825),0,1),0))</f>
        <v>82.594588778464669</v>
      </c>
      <c r="J44" s="75" cm="1">
        <f t="array" ref="J44">INDEX('90.1 Data-SI-Source EUI'!$Y$2:$Y$1825,MATCH(1,INDEX(($A44='90.1 Data-SI-Source EUI'!$A$2:$A$1825)*(J$39='90.1 Data-SI-Source EUI'!$C$2:$C$1825)*($A$38='90.1 Data-SI-Source EUI'!$B$2:$B$1825),0,1),0))</f>
        <v>56.845654980827916</v>
      </c>
      <c r="K44" s="75" cm="1">
        <f t="array" ref="K44">INDEX('90.1 Data-SI-Source EUI'!$Y$2:$Y$1825,MATCH(1,INDEX(($A44='90.1 Data-SI-Source EUI'!$A$2:$A$1825)*(K$39='90.1 Data-SI-Source EUI'!$C$2:$C$1825)*($A$38='90.1 Data-SI-Source EUI'!$B$2:$B$1825),0,1),0))</f>
        <v>75.264719244246209</v>
      </c>
      <c r="L44" s="75" cm="1">
        <f t="array" ref="L44">INDEX('90.1 Data-SI-Source EUI'!$Y$2:$Y$1825,MATCH(1,INDEX(($A44='90.1 Data-SI-Source EUI'!$A$2:$A$1825)*(L$39='90.1 Data-SI-Source EUI'!$C$2:$C$1825)*($A$38='90.1 Data-SI-Source EUI'!$B$2:$B$1825),0,1),0))</f>
        <v>75.05924433315073</v>
      </c>
      <c r="M44" s="75" cm="1">
        <f t="array" ref="M44">INDEX('90.1 Data-SI-Source EUI'!$Y$2:$Y$1825,MATCH(1,INDEX(($A44='90.1 Data-SI-Source EUI'!$A$2:$A$1825)*(M$39='90.1 Data-SI-Source EUI'!$C$2:$C$1825)*($A$38='90.1 Data-SI-Source EUI'!$B$2:$B$1825),0,1),0))</f>
        <v>53.905115597638478</v>
      </c>
      <c r="N44" s="75" cm="1">
        <f t="array" ref="N44">INDEX('90.1 Data-SI-Source EUI'!$Y$2:$Y$1825,MATCH(1,INDEX(($A44='90.1 Data-SI-Source EUI'!$A$2:$A$1825)*(N$39='90.1 Data-SI-Source EUI'!$C$2:$C$1825)*($A$38='90.1 Data-SI-Source EUI'!$B$2:$B$1825),0,1),0))</f>
        <v>82.196974637208626</v>
      </c>
      <c r="O44" s="75" cm="1">
        <f t="array" ref="O44">INDEX('90.1 Data-SI-Source EUI'!$Y$2:$Y$1825,MATCH(1,INDEX(($A44='90.1 Data-SI-Source EUI'!$A$2:$A$1825)*(O$39='90.1 Data-SI-Source EUI'!$C$2:$C$1825)*($A$38='90.1 Data-SI-Source EUI'!$B$2:$B$1825),0,1),0))</f>
        <v>77.107483197259398</v>
      </c>
      <c r="P44" s="75" cm="1">
        <f t="array" ref="P44">INDEX('90.1 Data-SI-Source EUI'!$Y$2:$Y$1825,MATCH(1,INDEX(($A44='90.1 Data-SI-Source EUI'!$A$2:$A$1825)*(P$39='90.1 Data-SI-Source EUI'!$C$2:$C$1825)*($A$38='90.1 Data-SI-Source EUI'!$B$2:$B$1825),0,1),0))</f>
        <v>51.259808844371413</v>
      </c>
      <c r="Q44" s="75" cm="1">
        <f t="array" ref="Q44">INDEX('90.1 Data-SI-Source EUI'!$Y$2:$Y$1825,MATCH(1,INDEX(($A44='90.1 Data-SI-Source EUI'!$A$2:$A$1825)*(Q$39='90.1 Data-SI-Source EUI'!$C$2:$C$1825)*($A$38='90.1 Data-SI-Source EUI'!$B$2:$B$1825),0,1),0))</f>
        <v>105.58835133161176</v>
      </c>
      <c r="R44" s="75" cm="1">
        <f t="array" ref="R44">INDEX('90.1 Data-SI-Source EUI'!$Y$2:$Y$1825,MATCH(1,INDEX(($A44='90.1 Data-SI-Source EUI'!$A$2:$A$1825)*(R$39='90.1 Data-SI-Source EUI'!$C$2:$C$1825)*($A$38='90.1 Data-SI-Source EUI'!$B$2:$B$1825),0,1),0))</f>
        <v>84.377684525827974</v>
      </c>
      <c r="S44" s="75" cm="1">
        <f t="array" ref="S44">INDEX('90.1 Data-SI-Source EUI'!$Y$2:$Y$1825,MATCH(1,INDEX(($A44='90.1 Data-SI-Source EUI'!$A$2:$A$1825)*(S$39='90.1 Data-SI-Source EUI'!$C$2:$C$1825)*($A$38='90.1 Data-SI-Source EUI'!$B$2:$B$1825),0,1),0))</f>
        <v>110.31072027892984</v>
      </c>
      <c r="T44" s="91" cm="1">
        <f t="array" ref="T44">INDEX('90.1 Data-SI-Source EUI'!$Y$2:$Y$1825,MATCH(1,INDEX(($A44='90.1 Data-SI-Source EUI'!$A$2:$A$1825)*(T$39='90.1 Data-SI-Source EUI'!$C$2:$C$1825)*($A$38='90.1 Data-SI-Source EUI'!$B$2:$B$1825),0,1),0))</f>
        <v>128.75148355374702</v>
      </c>
      <c r="U44" s="56"/>
      <c r="V44" s="72">
        <f>SUMPRODUCT(D44:T44,Weights!$B$41:$R$41)</f>
        <v>84.76501016809496</v>
      </c>
      <c r="X44" s="88">
        <f t="shared" si="20"/>
        <v>-2.5668502447396407E-2</v>
      </c>
    </row>
    <row r="45" spans="1:24" s="95" customFormat="1" ht="15.75" thickBot="1" x14ac:dyDescent="0.3">
      <c r="A45" s="81">
        <v>2019</v>
      </c>
      <c r="B45" s="74" cm="1">
        <f t="array" ref="B45">INDEX('90.1 Data-SI-Source EUI'!$Y$2:$Y$1825,MATCH(1,INDEX(($A45='90.1 Data-SI-Source EUI'!$A$2:$A$1825)*(B$39='90.1 Data-SI-Source EUI'!$C$2:$C$1825)*($A$38='90.1 Data-SI-Source EUI'!$B$2:$B$1825),0,1),0))</f>
        <v>143.56840867395292</v>
      </c>
      <c r="C45" s="90" cm="1">
        <f t="array" ref="C45">INDEX('90.1 Data-SI-Source EUI'!$Y$2:$Y$1825,MATCH(1,INDEX(($A45='90.1 Data-SI-Source EUI'!$A$2:$A$1825)*(C$39='90.1 Data-SI-Source EUI'!$C$2:$C$1825)*($A$38='90.1 Data-SI-Source EUI'!$B$2:$B$1825),0,1),0))</f>
        <v>142.15716322786514</v>
      </c>
      <c r="D45" s="74" cm="1">
        <f t="array" ref="D45">INDEX('90.1 Data-SI-Source EUI'!$Y$2:$Y$1825,MATCH(1,INDEX(($A45='90.1 Data-SI-Source EUI'!$A$2:$A$1825)*(D$39='90.1 Data-SI-Source EUI'!$C$2:$C$1825)*($A$38='90.1 Data-SI-Source EUI'!$B$2:$B$1825),0,1),0))</f>
        <v>110.21482727739085</v>
      </c>
      <c r="E45" s="90" cm="1">
        <f t="array" ref="E45">INDEX('90.1 Data-SI-Source EUI'!$Y$2:$Y$1825,MATCH(1,INDEX(($A45='90.1 Data-SI-Source EUI'!$A$2:$A$1825)*(E$39='90.1 Data-SI-Source EUI'!$C$2:$C$1825)*($A$38='90.1 Data-SI-Source EUI'!$B$2:$B$1825),0,1),0))</f>
        <v>117.54641947291996</v>
      </c>
      <c r="F45" s="90" cm="1">
        <f t="array" ref="F45">INDEX('90.1 Data-SI-Source EUI'!$Y$2:$Y$1825,MATCH(1,INDEX(($A45='90.1 Data-SI-Source EUI'!$A$2:$A$1825)*(F$39='90.1 Data-SI-Source EUI'!$C$2:$C$1825)*($A$38='90.1 Data-SI-Source EUI'!$B$2:$B$1825),0,1),0))</f>
        <v>97.771772917373127</v>
      </c>
      <c r="G45" s="90" cm="1">
        <f t="array" ref="G45">INDEX('90.1 Data-SI-Source EUI'!$Y$2:$Y$1825,MATCH(1,INDEX(($A45='90.1 Data-SI-Source EUI'!$A$2:$A$1825)*(G$39='90.1 Data-SI-Source EUI'!$C$2:$C$1825)*($A$38='90.1 Data-SI-Source EUI'!$B$2:$B$1825),0,1),0))</f>
        <v>94.587865508516586</v>
      </c>
      <c r="H45" s="90" cm="1">
        <f t="array" ref="H45">INDEX('90.1 Data-SI-Source EUI'!$Y$2:$Y$1825,MATCH(1,INDEX(($A45='90.1 Data-SI-Source EUI'!$A$2:$A$1825)*(H$39='90.1 Data-SI-Source EUI'!$C$2:$C$1825)*($A$38='90.1 Data-SI-Source EUI'!$B$2:$B$1825),0,1),0))</f>
        <v>74.979425881002683</v>
      </c>
      <c r="I45" s="90" cm="1">
        <f t="array" ref="I45">INDEX('90.1 Data-SI-Source EUI'!$Y$2:$Y$1825,MATCH(1,INDEX(($A45='90.1 Data-SI-Source EUI'!$A$2:$A$1825)*(I$39='90.1 Data-SI-Source EUI'!$C$2:$C$1825)*($A$38='90.1 Data-SI-Source EUI'!$B$2:$B$1825),0,1),0))</f>
        <v>77.753062750519518</v>
      </c>
      <c r="J45" s="90" cm="1">
        <f t="array" ref="J45">INDEX('90.1 Data-SI-Source EUI'!$Y$2:$Y$1825,MATCH(1,INDEX(($A45='90.1 Data-SI-Source EUI'!$A$2:$A$1825)*(J$39='90.1 Data-SI-Source EUI'!$C$2:$C$1825)*($A$38='90.1 Data-SI-Source EUI'!$B$2:$B$1825),0,1),0))</f>
        <v>52.267712436201748</v>
      </c>
      <c r="K45" s="90" cm="1">
        <f t="array" ref="K45">INDEX('90.1 Data-SI-Source EUI'!$Y$2:$Y$1825,MATCH(1,INDEX(($A45='90.1 Data-SI-Source EUI'!$A$2:$A$1825)*(K$39='90.1 Data-SI-Source EUI'!$C$2:$C$1825)*($A$38='90.1 Data-SI-Source EUI'!$B$2:$B$1825),0,1),0))</f>
        <v>72.101255532079549</v>
      </c>
      <c r="L45" s="90" cm="1">
        <f t="array" ref="L45">INDEX('90.1 Data-SI-Source EUI'!$Y$2:$Y$1825,MATCH(1,INDEX(($A45='90.1 Data-SI-Source EUI'!$A$2:$A$1825)*(L$39='90.1 Data-SI-Source EUI'!$C$2:$C$1825)*($A$38='90.1 Data-SI-Source EUI'!$B$2:$B$1825),0,1),0))</f>
        <v>70.637118406065483</v>
      </c>
      <c r="M45" s="90" cm="1">
        <f t="array" ref="M45">INDEX('90.1 Data-SI-Source EUI'!$Y$2:$Y$1825,MATCH(1,INDEX(($A45='90.1 Data-SI-Source EUI'!$A$2:$A$1825)*(M$39='90.1 Data-SI-Source EUI'!$C$2:$C$1825)*($A$38='90.1 Data-SI-Source EUI'!$B$2:$B$1825),0,1),0))</f>
        <v>50.825855787707255</v>
      </c>
      <c r="N45" s="90" cm="1">
        <f t="array" ref="N45">INDEX('90.1 Data-SI-Source EUI'!$Y$2:$Y$1825,MATCH(1,INDEX(($A45='90.1 Data-SI-Source EUI'!$A$2:$A$1825)*(N$39='90.1 Data-SI-Source EUI'!$C$2:$C$1825)*($A$38='90.1 Data-SI-Source EUI'!$B$2:$B$1825),0,1),0))</f>
        <v>79.236105676848283</v>
      </c>
      <c r="O45" s="90" cm="1">
        <f t="array" ref="O45">INDEX('90.1 Data-SI-Source EUI'!$Y$2:$Y$1825,MATCH(1,INDEX(($A45='90.1 Data-SI-Source EUI'!$A$2:$A$1825)*(O$39='90.1 Data-SI-Source EUI'!$C$2:$C$1825)*($A$38='90.1 Data-SI-Source EUI'!$B$2:$B$1825),0,1),0))</f>
        <v>73.211714531653485</v>
      </c>
      <c r="P45" s="90" cm="1">
        <f t="array" ref="P45">INDEX('90.1 Data-SI-Source EUI'!$Y$2:$Y$1825,MATCH(1,INDEX(($A45='90.1 Data-SI-Source EUI'!$A$2:$A$1825)*(P$39='90.1 Data-SI-Source EUI'!$C$2:$C$1825)*($A$38='90.1 Data-SI-Source EUI'!$B$2:$B$1825),0,1),0))</f>
        <v>48.514821408387022</v>
      </c>
      <c r="Q45" s="90" cm="1">
        <f t="array" ref="Q45">INDEX('90.1 Data-SI-Source EUI'!$Y$2:$Y$1825,MATCH(1,INDEX(($A45='90.1 Data-SI-Source EUI'!$A$2:$A$1825)*(Q$39='90.1 Data-SI-Source EUI'!$C$2:$C$1825)*($A$38='90.1 Data-SI-Source EUI'!$B$2:$B$1825),0,1),0))</f>
        <v>102.07143773204301</v>
      </c>
      <c r="R45" s="90" cm="1">
        <f t="array" ref="R45">INDEX('90.1 Data-SI-Source EUI'!$Y$2:$Y$1825,MATCH(1,INDEX(($A45='90.1 Data-SI-Source EUI'!$A$2:$A$1825)*(R$39='90.1 Data-SI-Source EUI'!$C$2:$C$1825)*($A$38='90.1 Data-SI-Source EUI'!$B$2:$B$1825),0,1),0))</f>
        <v>80.755661414995089</v>
      </c>
      <c r="S45" s="90" cm="1">
        <f t="array" ref="S45">INDEX('90.1 Data-SI-Source EUI'!$Y$2:$Y$1825,MATCH(1,INDEX(($A45='90.1 Data-SI-Source EUI'!$A$2:$A$1825)*(S$39='90.1 Data-SI-Source EUI'!$C$2:$C$1825)*($A$38='90.1 Data-SI-Source EUI'!$B$2:$B$1825),0,1),0))</f>
        <v>105.26358891758181</v>
      </c>
      <c r="T45" s="79" cm="1">
        <f t="array" ref="T45">INDEX('90.1 Data-SI-Source EUI'!$Y$2:$Y$1825,MATCH(1,INDEX(($A45='90.1 Data-SI-Source EUI'!$A$2:$A$1825)*(T$39='90.1 Data-SI-Source EUI'!$C$2:$C$1825)*($A$38='90.1 Data-SI-Source EUI'!$B$2:$B$1825),0,1),0))</f>
        <v>123.4175535383572</v>
      </c>
      <c r="U45" s="56"/>
      <c r="V45" s="76">
        <f>SUMPRODUCT(D45:T45,Weights!$B$41:$R$41)</f>
        <v>80.699820630490962</v>
      </c>
      <c r="X45" s="92">
        <f t="shared" si="20"/>
        <v>-4.7958344245372507E-2</v>
      </c>
    </row>
    <row r="46" spans="1:24" s="95" customFormat="1" x14ac:dyDescent="0.25"/>
    <row r="47" spans="1:24" s="95" customFormat="1" ht="15.75" thickBot="1" x14ac:dyDescent="0.3">
      <c r="A47" s="6" t="s">
        <v>107</v>
      </c>
      <c r="B47" s="6"/>
      <c r="C47" s="6"/>
    </row>
    <row r="48" spans="1:24" s="95" customFormat="1" x14ac:dyDescent="0.25">
      <c r="A48" s="65">
        <v>2004</v>
      </c>
      <c r="B48" s="85">
        <f>(B40-B$40)/B$4</f>
        <v>0</v>
      </c>
      <c r="C48" s="78">
        <f t="shared" ref="C48" si="21">(C40-C$40)/C$4</f>
        <v>0</v>
      </c>
      <c r="D48" s="85">
        <f>(D40-D$40)/D$4</f>
        <v>0</v>
      </c>
      <c r="E48" s="78">
        <f t="shared" ref="E48:T53" si="22">(E40-E$40)/E$4</f>
        <v>0</v>
      </c>
      <c r="F48" s="78">
        <f t="shared" si="22"/>
        <v>0</v>
      </c>
      <c r="G48" s="78">
        <f t="shared" si="22"/>
        <v>0</v>
      </c>
      <c r="H48" s="78">
        <f t="shared" si="22"/>
        <v>0</v>
      </c>
      <c r="I48" s="78">
        <f t="shared" si="22"/>
        <v>0</v>
      </c>
      <c r="J48" s="78">
        <f t="shared" si="22"/>
        <v>0</v>
      </c>
      <c r="K48" s="78">
        <f t="shared" si="22"/>
        <v>0</v>
      </c>
      <c r="L48" s="78">
        <f t="shared" si="22"/>
        <v>0</v>
      </c>
      <c r="M48" s="78">
        <f t="shared" si="22"/>
        <v>0</v>
      </c>
      <c r="N48" s="78">
        <f t="shared" si="22"/>
        <v>0</v>
      </c>
      <c r="O48" s="78">
        <f t="shared" si="22"/>
        <v>0</v>
      </c>
      <c r="P48" s="78">
        <f t="shared" si="22"/>
        <v>0</v>
      </c>
      <c r="Q48" s="78">
        <f t="shared" si="22"/>
        <v>0</v>
      </c>
      <c r="R48" s="78">
        <f t="shared" si="22"/>
        <v>0</v>
      </c>
      <c r="S48" s="78">
        <f t="shared" si="22"/>
        <v>0</v>
      </c>
      <c r="T48" s="94">
        <f t="shared" si="22"/>
        <v>0</v>
      </c>
      <c r="V48" s="83">
        <f>(V40-V$40)/V$40</f>
        <v>0</v>
      </c>
    </row>
    <row r="49" spans="1:24" s="95" customFormat="1" x14ac:dyDescent="0.25">
      <c r="A49" s="93">
        <v>2007</v>
      </c>
      <c r="B49" s="80">
        <f t="shared" ref="B49:C49" si="23">(B41-B$40)/B$4</f>
        <v>-0.1242616040618478</v>
      </c>
      <c r="C49" s="73">
        <f t="shared" si="23"/>
        <v>-0.11214230414403166</v>
      </c>
      <c r="D49" s="80">
        <f t="shared" ref="D49:S53" si="24">(D41-D$40)/D$4</f>
        <v>-0.10963547231270042</v>
      </c>
      <c r="E49" s="73">
        <f t="shared" si="24"/>
        <v>-9.9974671268512283E-2</v>
      </c>
      <c r="F49" s="73">
        <f t="shared" si="24"/>
        <v>-0.10501467632107038</v>
      </c>
      <c r="G49" s="73">
        <f t="shared" si="24"/>
        <v>-9.7089507224930927E-2</v>
      </c>
      <c r="H49" s="73">
        <f t="shared" si="24"/>
        <v>-0.10247335409813289</v>
      </c>
      <c r="I49" s="73">
        <f t="shared" si="24"/>
        <v>-9.3536396213633174E-2</v>
      </c>
      <c r="J49" s="73">
        <f t="shared" si="24"/>
        <v>-5.760172205300939E-2</v>
      </c>
      <c r="K49" s="73">
        <f t="shared" si="24"/>
        <v>-8.1687257358947468E-2</v>
      </c>
      <c r="L49" s="73">
        <f t="shared" si="24"/>
        <v>-6.6001772011790694E-2</v>
      </c>
      <c r="M49" s="73">
        <f t="shared" si="24"/>
        <v>-5.1156391845035454E-2</v>
      </c>
      <c r="N49" s="73">
        <f t="shared" si="24"/>
        <v>-0.13453017626526173</v>
      </c>
      <c r="O49" s="73">
        <f t="shared" si="24"/>
        <v>-0.10514817563450594</v>
      </c>
      <c r="P49" s="73">
        <f t="shared" si="24"/>
        <v>-7.6209944959240536E-2</v>
      </c>
      <c r="Q49" s="73">
        <f t="shared" si="24"/>
        <v>-0.15781774197958842</v>
      </c>
      <c r="R49" s="73">
        <f t="shared" si="24"/>
        <v>-0.11714485200440572</v>
      </c>
      <c r="S49" s="73">
        <f t="shared" si="24"/>
        <v>-0.20032408444995919</v>
      </c>
      <c r="T49" s="89">
        <f t="shared" si="22"/>
        <v>-0.16713678809751029</v>
      </c>
      <c r="V49" s="82">
        <f t="shared" ref="V49:V53" si="25">(V41-V$40)/V$40</f>
        <v>-0.16994153453750738</v>
      </c>
      <c r="X49" s="71"/>
    </row>
    <row r="50" spans="1:24" s="95" customFormat="1" x14ac:dyDescent="0.25">
      <c r="A50" s="93">
        <v>2010</v>
      </c>
      <c r="B50" s="80">
        <f t="shared" ref="B50:C50" si="26">(B42-B$40)/B$4</f>
        <v>-0.16838081129538951</v>
      </c>
      <c r="C50" s="73">
        <f t="shared" si="26"/>
        <v>-0.15590757505333955</v>
      </c>
      <c r="D50" s="80">
        <f t="shared" si="24"/>
        <v>-0.15952336318421753</v>
      </c>
      <c r="E50" s="73">
        <f t="shared" si="22"/>
        <v>-0.14339288721704832</v>
      </c>
      <c r="F50" s="73">
        <f t="shared" si="22"/>
        <v>-0.15362983826776655</v>
      </c>
      <c r="G50" s="73">
        <f t="shared" si="22"/>
        <v>-0.14777686914631552</v>
      </c>
      <c r="H50" s="73">
        <f t="shared" si="22"/>
        <v>-0.14796582649395063</v>
      </c>
      <c r="I50" s="73">
        <f t="shared" si="22"/>
        <v>-0.13998638947305422</v>
      </c>
      <c r="J50" s="73">
        <f t="shared" si="22"/>
        <v>-0.119807663385766</v>
      </c>
      <c r="K50" s="73">
        <f t="shared" si="22"/>
        <v>-0.13718987041020095</v>
      </c>
      <c r="L50" s="73">
        <f t="shared" si="22"/>
        <v>-0.11763853555082968</v>
      </c>
      <c r="M50" s="73">
        <f t="shared" si="22"/>
        <v>-9.4397333046003937E-2</v>
      </c>
      <c r="N50" s="73">
        <f t="shared" si="22"/>
        <v>-0.19594494542091956</v>
      </c>
      <c r="O50" s="73">
        <f t="shared" si="22"/>
        <v>-0.14907806874650337</v>
      </c>
      <c r="P50" s="73">
        <f t="shared" si="22"/>
        <v>-0.10622505841971627</v>
      </c>
      <c r="Q50" s="73">
        <f t="shared" si="22"/>
        <v>-0.24267828769693145</v>
      </c>
      <c r="R50" s="73">
        <f t="shared" si="22"/>
        <v>-0.17150187768994374</v>
      </c>
      <c r="S50" s="73">
        <f t="shared" si="22"/>
        <v>-0.28357674725545257</v>
      </c>
      <c r="T50" s="89">
        <f t="shared" si="22"/>
        <v>-0.24254277398736976</v>
      </c>
      <c r="V50" s="82">
        <f t="shared" si="25"/>
        <v>-0.25625034379815109</v>
      </c>
    </row>
    <row r="51" spans="1:24" s="95" customFormat="1" x14ac:dyDescent="0.25">
      <c r="A51" s="93">
        <v>2013</v>
      </c>
      <c r="B51" s="80">
        <f t="shared" ref="B51:C51" si="27">(B43-B$40)/B$4</f>
        <v>-0.32204159052027403</v>
      </c>
      <c r="C51" s="73">
        <f t="shared" si="27"/>
        <v>-0.22750994004441824</v>
      </c>
      <c r="D51" s="80">
        <f t="shared" si="24"/>
        <v>-0.30431077578877114</v>
      </c>
      <c r="E51" s="73">
        <f t="shared" si="22"/>
        <v>-0.2107757028774386</v>
      </c>
      <c r="F51" s="73">
        <f t="shared" si="22"/>
        <v>-0.27212567400196613</v>
      </c>
      <c r="G51" s="73">
        <f t="shared" si="22"/>
        <v>-0.21228805704625919</v>
      </c>
      <c r="H51" s="73">
        <f t="shared" si="22"/>
        <v>-0.23331730732822378</v>
      </c>
      <c r="I51" s="73">
        <f t="shared" si="22"/>
        <v>-0.18254712984418933</v>
      </c>
      <c r="J51" s="73">
        <f t="shared" si="22"/>
        <v>-0.17593995375374977</v>
      </c>
      <c r="K51" s="73">
        <f t="shared" si="22"/>
        <v>-0.20382197706230551</v>
      </c>
      <c r="L51" s="73">
        <f t="shared" si="22"/>
        <v>-0.19050976604588929</v>
      </c>
      <c r="M51" s="73">
        <f t="shared" si="22"/>
        <v>-0.14472407478942359</v>
      </c>
      <c r="N51" s="73">
        <f t="shared" si="22"/>
        <v>-0.25444487002937971</v>
      </c>
      <c r="O51" s="73">
        <f t="shared" si="22"/>
        <v>-0.20907195622720245</v>
      </c>
      <c r="P51" s="73">
        <f t="shared" si="22"/>
        <v>-0.14540479580851601</v>
      </c>
      <c r="Q51" s="73">
        <f t="shared" si="22"/>
        <v>-0.29725250731374603</v>
      </c>
      <c r="R51" s="73">
        <f t="shared" si="22"/>
        <v>-0.22379251220383489</v>
      </c>
      <c r="S51" s="73">
        <f t="shared" si="22"/>
        <v>-0.34758485325556743</v>
      </c>
      <c r="T51" s="89">
        <f t="shared" si="22"/>
        <v>-0.29834048166850619</v>
      </c>
      <c r="V51" s="82">
        <f t="shared" si="25"/>
        <v>-0.38809172574511347</v>
      </c>
    </row>
    <row r="52" spans="1:24" s="95" customFormat="1" x14ac:dyDescent="0.25">
      <c r="A52" s="93">
        <v>2016</v>
      </c>
      <c r="B52" s="80">
        <f t="shared" ref="B52:C52" si="28">(B44-B$40)/B$4</f>
        <v>-0.3385607376216187</v>
      </c>
      <c r="C52" s="73">
        <f t="shared" si="28"/>
        <v>-0.25058346722449559</v>
      </c>
      <c r="D52" s="80">
        <f t="shared" si="24"/>
        <v>-0.31604595097766724</v>
      </c>
      <c r="E52" s="73">
        <f t="shared" si="22"/>
        <v>-0.22560556105206847</v>
      </c>
      <c r="F52" s="73">
        <f t="shared" si="22"/>
        <v>-0.28469955974980043</v>
      </c>
      <c r="G52" s="73">
        <f t="shared" si="22"/>
        <v>-0.22923339211675148</v>
      </c>
      <c r="H52" s="73">
        <f t="shared" si="22"/>
        <v>-0.24198678466312706</v>
      </c>
      <c r="I52" s="73">
        <f t="shared" si="22"/>
        <v>-0.19592922720956438</v>
      </c>
      <c r="J52" s="73">
        <f t="shared" si="22"/>
        <v>-0.19141796750268761</v>
      </c>
      <c r="K52" s="73">
        <f t="shared" si="22"/>
        <v>-0.2126020815088365</v>
      </c>
      <c r="L52" s="73">
        <f t="shared" si="22"/>
        <v>-0.21061939319514539</v>
      </c>
      <c r="M52" s="73">
        <f t="shared" si="22"/>
        <v>-0.16106283148687559</v>
      </c>
      <c r="N52" s="73">
        <f t="shared" si="22"/>
        <v>-0.25759890787830797</v>
      </c>
      <c r="O52" s="73">
        <f t="shared" si="22"/>
        <v>-0.21622390263645305</v>
      </c>
      <c r="P52" s="73">
        <f t="shared" si="22"/>
        <v>-0.15260740942010242</v>
      </c>
      <c r="Q52" s="73">
        <f t="shared" si="22"/>
        <v>-0.30310801876473864</v>
      </c>
      <c r="R52" s="73">
        <f t="shared" si="22"/>
        <v>-0.22849398850397551</v>
      </c>
      <c r="S52" s="73">
        <f t="shared" si="22"/>
        <v>-0.35203528098561321</v>
      </c>
      <c r="T52" s="89">
        <f t="shared" si="22"/>
        <v>-0.31768039637675149</v>
      </c>
      <c r="V52" s="82">
        <f t="shared" si="25"/>
        <v>-0.40379849478040714</v>
      </c>
    </row>
    <row r="53" spans="1:24" s="95" customFormat="1" ht="15.75" thickBot="1" x14ac:dyDescent="0.3">
      <c r="A53" s="81">
        <v>2019</v>
      </c>
      <c r="B53" s="87">
        <f t="shared" ref="B53:C53" si="29">(B45-B$40)/B$4</f>
        <v>-0.35005054043220746</v>
      </c>
      <c r="C53" s="96">
        <f t="shared" si="29"/>
        <v>-0.26541999330372812</v>
      </c>
      <c r="D53" s="87">
        <f t="shared" si="24"/>
        <v>-0.33689062288853749</v>
      </c>
      <c r="E53" s="96">
        <f t="shared" si="22"/>
        <v>-0.24979570993768146</v>
      </c>
      <c r="F53" s="96">
        <f t="shared" si="22"/>
        <v>-0.30243047697946546</v>
      </c>
      <c r="G53" s="96">
        <f t="shared" si="22"/>
        <v>-0.25375953498193732</v>
      </c>
      <c r="H53" s="96">
        <f t="shared" si="22"/>
        <v>-0.25972935698006977</v>
      </c>
      <c r="I53" s="96">
        <f t="shared" si="22"/>
        <v>-0.2187486397640539</v>
      </c>
      <c r="J53" s="96">
        <f t="shared" si="22"/>
        <v>-0.21747588938381093</v>
      </c>
      <c r="K53" s="96">
        <f t="shared" si="22"/>
        <v>-0.22681253792199624</v>
      </c>
      <c r="L53" s="96">
        <f t="shared" si="22"/>
        <v>-0.23110682029382423</v>
      </c>
      <c r="M53" s="96">
        <f t="shared" si="22"/>
        <v>-0.18106075875756827</v>
      </c>
      <c r="N53" s="96">
        <f t="shared" si="22"/>
        <v>-0.27230163225044646</v>
      </c>
      <c r="O53" s="96">
        <f t="shared" si="22"/>
        <v>-0.23378254559550038</v>
      </c>
      <c r="P53" s="96">
        <f t="shared" si="22"/>
        <v>-0.17214959546838138</v>
      </c>
      <c r="Q53" s="96">
        <f t="shared" si="22"/>
        <v>-0.31840653703956717</v>
      </c>
      <c r="R53" s="96">
        <f t="shared" si="22"/>
        <v>-0.24523397973048819</v>
      </c>
      <c r="S53" s="96">
        <f t="shared" si="22"/>
        <v>-0.37360668865407659</v>
      </c>
      <c r="T53" s="97">
        <f t="shared" si="22"/>
        <v>-0.33950381851166267</v>
      </c>
      <c r="V53" s="98">
        <f t="shared" si="25"/>
        <v>-0.43239133180733763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 S39:T3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29BC492-35B0-4E42-A24D-E56AE2F73D12}">
          <x14:formula1>
            <xm:f>Weights!$A$5:$A$20</xm:f>
          </x14:formula1>
          <xm:sqref>A20 A2 A38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CC20-10F0-4851-A53A-1D116B14D2D3}">
  <dimension ref="A1:AF35"/>
  <sheetViews>
    <sheetView workbookViewId="0">
      <selection activeCell="X12" sqref="X12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139</v>
      </c>
      <c r="B1" s="6"/>
      <c r="C1" s="6"/>
    </row>
    <row r="2" spans="1:24" ht="91.5" thickBot="1" x14ac:dyDescent="0.3">
      <c r="A2" s="58" t="s">
        <v>71</v>
      </c>
      <c r="B2" s="67" t="s">
        <v>134</v>
      </c>
      <c r="C2" s="68" t="s">
        <v>135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X3" s="69" t="s">
        <v>103</v>
      </c>
    </row>
    <row r="4" spans="1:24" x14ac:dyDescent="0.25">
      <c r="A4" s="65">
        <v>2004</v>
      </c>
      <c r="B4" s="60" cm="1">
        <f t="array" ref="B4">INDEX('90.1 Data-SI-Source EUI'!$Y$2:$Y$1825,MATCH(1,INDEX(($A4='90.1 Data-SI-Source EUI'!$A$2:$A$1825)*(B$3='90.1 Data-SI-Source EUI'!$C$2:$C$1825)*($A$2='90.1 Data-SI-Source EUI'!$B$2:$B$1825),0,1),0))</f>
        <v>704.86995729420494</v>
      </c>
      <c r="C4" s="57" cm="1">
        <f t="array" ref="C4">INDEX('90.1 Data-SI-Source EUI'!$Y$2:$Y$1825,MATCH(1,INDEX(($A4='90.1 Data-SI-Source EUI'!$A$2:$A$1825)*(C$3='90.1 Data-SI-Source EUI'!$C$2:$C$1825)*($A$2='90.1 Data-SI-Source EUI'!$B$2:$B$1825),0,1),0))</f>
        <v>628.84005355055808</v>
      </c>
      <c r="D4" s="60" cm="1">
        <f t="array" ref="D4">INDEX('90.1 Data-SI-Source EUI'!$Y$2:$Y$1825,MATCH(1,INDEX(($A4='90.1 Data-SI-Source EUI'!$A$2:$A$1825)*(D$3='90.1 Data-SI-Source EUI'!$C$2:$C$1825)*($A$2='90.1 Data-SI-Source EUI'!$B$2:$B$1825),0,1),0))</f>
        <v>522.32619560000035</v>
      </c>
      <c r="E4" s="57" cm="1">
        <f t="array" ref="E4">INDEX('90.1 Data-SI-Source EUI'!$Y$2:$Y$1825,MATCH(1,INDEX(($A4='90.1 Data-SI-Source EUI'!$A$2:$A$1825)*(E$3='90.1 Data-SI-Source EUI'!$C$2:$C$1825)*($A$2='90.1 Data-SI-Source EUI'!$B$2:$B$1825),0,1),0))</f>
        <v>541.58165467155493</v>
      </c>
      <c r="F4" s="57" cm="1">
        <f t="array" ref="F4">INDEX('90.1 Data-SI-Source EUI'!$Y$2:$Y$1825,MATCH(1,INDEX(($A4='90.1 Data-SI-Source EUI'!$A$2:$A$1825)*(F$3='90.1 Data-SI-Source EUI'!$C$2:$C$1825)*($A$2='90.1 Data-SI-Source EUI'!$B$2:$B$1825),0,1),0))</f>
        <v>483.18793770775909</v>
      </c>
      <c r="G4" s="57" cm="1">
        <f t="array" ref="G4">INDEX('90.1 Data-SI-Source EUI'!$Y$2:$Y$1825,MATCH(1,INDEX(($A4='90.1 Data-SI-Source EUI'!$A$2:$A$1825)*(G$3='90.1 Data-SI-Source EUI'!$C$2:$C$1825)*($A$2='90.1 Data-SI-Source EUI'!$B$2:$B$1825),0,1),0))</f>
        <v>421.33153249239194</v>
      </c>
      <c r="H4" s="57" cm="1">
        <f t="array" ref="H4">INDEX('90.1 Data-SI-Source EUI'!$Y$2:$Y$1825,MATCH(1,INDEX(($A4='90.1 Data-SI-Source EUI'!$A$2:$A$1825)*(H$3='90.1 Data-SI-Source EUI'!$C$2:$C$1825)*($A$2='90.1 Data-SI-Source EUI'!$B$2:$B$1825),0,1),0))</f>
        <v>357.07337312814013</v>
      </c>
      <c r="I4" s="57" cm="1">
        <f t="array" ref="I4">INDEX('90.1 Data-SI-Source EUI'!$Y$2:$Y$1825,MATCH(1,INDEX(($A4='90.1 Data-SI-Source EUI'!$A$2:$A$1825)*(I$3='90.1 Data-SI-Source EUI'!$C$2:$C$1825)*($A$2='90.1 Data-SI-Source EUI'!$B$2:$B$1825),0,1),0))</f>
        <v>320.34505018185206</v>
      </c>
      <c r="J4" s="57" cm="1">
        <f t="array" ref="J4">INDEX('90.1 Data-SI-Source EUI'!$Y$2:$Y$1825,MATCH(1,INDEX(($A4='90.1 Data-SI-Source EUI'!$A$2:$A$1825)*(J$3='90.1 Data-SI-Source EUI'!$C$2:$C$1825)*($A$2='90.1 Data-SI-Source EUI'!$B$2:$B$1825),0,1),0))</f>
        <v>236.08025633164146</v>
      </c>
      <c r="K4" s="57" cm="1">
        <f t="array" ref="K4">INDEX('90.1 Data-SI-Source EUI'!$Y$2:$Y$1825,MATCH(1,INDEX(($A4='90.1 Data-SI-Source EUI'!$A$2:$A$1825)*(K$3='90.1 Data-SI-Source EUI'!$C$2:$C$1825)*($A$2='90.1 Data-SI-Source EUI'!$B$2:$B$1825),0,1),0))</f>
        <v>351.97528106051027</v>
      </c>
      <c r="L4" s="57" cm="1">
        <f t="array" ref="L4">INDEX('90.1 Data-SI-Source EUI'!$Y$2:$Y$1825,MATCH(1,INDEX(($A4='90.1 Data-SI-Source EUI'!$A$2:$A$1825)*(L$3='90.1 Data-SI-Source EUI'!$C$2:$C$1825)*($A$2='90.1 Data-SI-Source EUI'!$B$2:$B$1825),0,1),0))</f>
        <v>299.69365966431133</v>
      </c>
      <c r="M4" s="57" cm="1">
        <f t="array" ref="M4">INDEX('90.1 Data-SI-Source EUI'!$Y$2:$Y$1825,MATCH(1,INDEX(($A4='90.1 Data-SI-Source EUI'!$A$2:$A$1825)*(M$3='90.1 Data-SI-Source EUI'!$C$2:$C$1825)*($A$2='90.1 Data-SI-Source EUI'!$B$2:$B$1825),0,1),0))</f>
        <v>235.72139833022618</v>
      </c>
      <c r="N4" s="57" cm="1">
        <f t="array" ref="N4">INDEX('90.1 Data-SI-Source EUI'!$Y$2:$Y$1825,MATCH(1,INDEX(($A4='90.1 Data-SI-Source EUI'!$A$2:$A$1825)*(N$3='90.1 Data-SI-Source EUI'!$C$2:$C$1825)*($A$2='90.1 Data-SI-Source EUI'!$B$2:$B$1825),0,1),0))</f>
        <v>355.51983177297586</v>
      </c>
      <c r="O4" s="57" cm="1">
        <f t="array" ref="O4">INDEX('90.1 Data-SI-Source EUI'!$Y$2:$Y$1825,MATCH(1,INDEX(($A4='90.1 Data-SI-Source EUI'!$A$2:$A$1825)*(O$3='90.1 Data-SI-Source EUI'!$C$2:$C$1825)*($A$2='90.1 Data-SI-Source EUI'!$B$2:$B$1825),0,1),0))</f>
        <v>330.07418660645141</v>
      </c>
      <c r="P4" s="57" cm="1">
        <f t="array" ref="P4">INDEX('90.1 Data-SI-Source EUI'!$Y$2:$Y$1825,MATCH(1,INDEX(($A4='90.1 Data-SI-Source EUI'!$A$2:$A$1825)*(P$3='90.1 Data-SI-Source EUI'!$C$2:$C$1825)*($A$2='90.1 Data-SI-Source EUI'!$B$2:$B$1825),0,1),0))</f>
        <v>226.48889053570417</v>
      </c>
      <c r="Q4" s="57" cm="1">
        <f t="array" ref="Q4">INDEX('90.1 Data-SI-Source EUI'!$Y$2:$Y$1825,MATCH(1,INDEX(($A4='90.1 Data-SI-Source EUI'!$A$2:$A$1825)*(Q$3='90.1 Data-SI-Source EUI'!$C$2:$C$1825)*($A$2='90.1 Data-SI-Source EUI'!$B$2:$B$1825),0,1),0))</f>
        <v>420.71842800825931</v>
      </c>
      <c r="R4" s="57" cm="1">
        <f t="array" ref="R4">INDEX('90.1 Data-SI-Source EUI'!$Y$2:$Y$1825,MATCH(1,INDEX(($A4='90.1 Data-SI-Source EUI'!$A$2:$A$1825)*(R$3='90.1 Data-SI-Source EUI'!$C$2:$C$1825)*($A$2='90.1 Data-SI-Source EUI'!$B$2:$B$1825),0,1),0))</f>
        <v>360.46964023382839</v>
      </c>
      <c r="S4" s="57" cm="1">
        <f t="array" ref="S4">INDEX('90.1 Data-SI-Source EUI'!$Y$2:$Y$1825,MATCH(1,INDEX(($A4='90.1 Data-SI-Source EUI'!$A$2:$A$1825)*(S$3='90.1 Data-SI-Source EUI'!$C$2:$C$1825)*($A$2='90.1 Data-SI-Source EUI'!$B$2:$B$1825),0,1),0))</f>
        <v>446.99933303981277</v>
      </c>
      <c r="T4" s="66" cm="1">
        <f t="array" ref="T4">INDEX('90.1 Data-SI-Source EUI'!$Y$2:$Y$1825,MATCH(1,INDEX(($A4='90.1 Data-SI-Source EUI'!$A$2:$A$1825)*(T$3='90.1 Data-SI-Source EUI'!$C$2:$C$1825)*($A$2='90.1 Data-SI-Source EUI'!$B$2:$B$1825),0,1),0))</f>
        <v>508.29714456761656</v>
      </c>
      <c r="U4" s="56"/>
      <c r="V4" s="84">
        <f>SUMPRODUCT(D4:T4,Weights!$B$41:$R$41)</f>
        <v>376.169256027823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Data-SI-Source EUI'!$Y$2:$Y$1825,MATCH(1,INDEX(($A5='90.1 Data-SI-Source EUI'!$A$2:$A$1825)*(B$3='90.1 Data-SI-Source EUI'!$C$2:$C$1825)*($A$2='90.1 Data-SI-Source EUI'!$B$2:$B$1825),0,1),0))</f>
        <v>642.67171439767003</v>
      </c>
      <c r="C5" s="75" cm="1">
        <f t="array" ref="C5">INDEX('90.1 Data-SI-Source EUI'!$Y$2:$Y$1825,MATCH(1,INDEX(($A5='90.1 Data-SI-Source EUI'!$A$2:$A$1825)*(C$3='90.1 Data-SI-Source EUI'!$C$2:$C$1825)*($A$2='90.1 Data-SI-Source EUI'!$B$2:$B$1825),0,1),0))</f>
        <v>605.23624412777167</v>
      </c>
      <c r="D5" s="86" cm="1">
        <f t="array" ref="D5">INDEX('90.1 Data-SI-Source EUI'!$Y$2:$Y$1825,MATCH(1,INDEX(($A5='90.1 Data-SI-Source EUI'!$A$2:$A$1825)*(D$3='90.1 Data-SI-Source EUI'!$C$2:$C$1825)*($A$2='90.1 Data-SI-Source EUI'!$B$2:$B$1825),0,1),0))</f>
        <v>490.78414320318171</v>
      </c>
      <c r="E5" s="75" cm="1">
        <f t="array" ref="E5">INDEX('90.1 Data-SI-Source EUI'!$Y$2:$Y$1825,MATCH(1,INDEX(($A5='90.1 Data-SI-Source EUI'!$A$2:$A$1825)*(E$3='90.1 Data-SI-Source EUI'!$C$2:$C$1825)*($A$2='90.1 Data-SI-Source EUI'!$B$2:$B$1825),0,1),0))</f>
        <v>522.76292858973034</v>
      </c>
      <c r="F5" s="75" cm="1">
        <f t="array" ref="F5">INDEX('90.1 Data-SI-Source EUI'!$Y$2:$Y$1825,MATCH(1,INDEX(($A5='90.1 Data-SI-Source EUI'!$A$2:$A$1825)*(F$3='90.1 Data-SI-Source EUI'!$C$2:$C$1825)*($A$2='90.1 Data-SI-Source EUI'!$B$2:$B$1825),0,1),0))</f>
        <v>403.97179635094795</v>
      </c>
      <c r="G5" s="75" cm="1">
        <f t="array" ref="G5">INDEX('90.1 Data-SI-Source EUI'!$Y$2:$Y$1825,MATCH(1,INDEX(($A5='90.1 Data-SI-Source EUI'!$A$2:$A$1825)*(G$3='90.1 Data-SI-Source EUI'!$C$2:$C$1825)*($A$2='90.1 Data-SI-Source EUI'!$B$2:$B$1825),0,1),0))</f>
        <v>361.51277056811739</v>
      </c>
      <c r="H5" s="75" cm="1">
        <f t="array" ref="H5">INDEX('90.1 Data-SI-Source EUI'!$Y$2:$Y$1825,MATCH(1,INDEX(($A5='90.1 Data-SI-Source EUI'!$A$2:$A$1825)*(H$3='90.1 Data-SI-Source EUI'!$C$2:$C$1825)*($A$2='90.1 Data-SI-Source EUI'!$B$2:$B$1825),0,1),0))</f>
        <v>318.69063049291594</v>
      </c>
      <c r="I5" s="75" cm="1">
        <f t="array" ref="I5">INDEX('90.1 Data-SI-Source EUI'!$Y$2:$Y$1825,MATCH(1,INDEX(($A5='90.1 Data-SI-Source EUI'!$A$2:$A$1825)*(I$3='90.1 Data-SI-Source EUI'!$C$2:$C$1825)*($A$2='90.1 Data-SI-Source EUI'!$B$2:$B$1825),0,1),0))</f>
        <v>297.55146176651937</v>
      </c>
      <c r="J5" s="75" cm="1">
        <f t="array" ref="J5">INDEX('90.1 Data-SI-Source EUI'!$Y$2:$Y$1825,MATCH(1,INDEX(($A5='90.1 Data-SI-Source EUI'!$A$2:$A$1825)*(J$3='90.1 Data-SI-Source EUI'!$C$2:$C$1825)*($A$2='90.1 Data-SI-Source EUI'!$B$2:$B$1825),0,1),0))</f>
        <v>207.34854990649478</v>
      </c>
      <c r="K5" s="75" cm="1">
        <f t="array" ref="K5">INDEX('90.1 Data-SI-Source EUI'!$Y$2:$Y$1825,MATCH(1,INDEX(($A5='90.1 Data-SI-Source EUI'!$A$2:$A$1825)*(K$3='90.1 Data-SI-Source EUI'!$C$2:$C$1825)*($A$2='90.1 Data-SI-Source EUI'!$B$2:$B$1825),0,1),0))</f>
        <v>296.06206023372187</v>
      </c>
      <c r="L5" s="75" cm="1">
        <f t="array" ref="L5">INDEX('90.1 Data-SI-Source EUI'!$Y$2:$Y$1825,MATCH(1,INDEX(($A5='90.1 Data-SI-Source EUI'!$A$2:$A$1825)*(L$3='90.1 Data-SI-Source EUI'!$C$2:$C$1825)*($A$2='90.1 Data-SI-Source EUI'!$B$2:$B$1825),0,1),0))</f>
        <v>269.26438820085917</v>
      </c>
      <c r="M5" s="75" cm="1">
        <f t="array" ref="M5">INDEX('90.1 Data-SI-Source EUI'!$Y$2:$Y$1825,MATCH(1,INDEX(($A5='90.1 Data-SI-Source EUI'!$A$2:$A$1825)*(M$3='90.1 Data-SI-Source EUI'!$C$2:$C$1825)*($A$2='90.1 Data-SI-Source EUI'!$B$2:$B$1825),0,1),0))</f>
        <v>195.16241957850249</v>
      </c>
      <c r="N5" s="75" cm="1">
        <f t="array" ref="N5">INDEX('90.1 Data-SI-Source EUI'!$Y$2:$Y$1825,MATCH(1,INDEX(($A5='90.1 Data-SI-Source EUI'!$A$2:$A$1825)*(N$3='90.1 Data-SI-Source EUI'!$C$2:$C$1825)*($A$2='90.1 Data-SI-Source EUI'!$B$2:$B$1825),0,1),0))</f>
        <v>284.36980254200472</v>
      </c>
      <c r="O5" s="75" cm="1">
        <f t="array" ref="O5">INDEX('90.1 Data-SI-Source EUI'!$Y$2:$Y$1825,MATCH(1,INDEX(($A5='90.1 Data-SI-Source EUI'!$A$2:$A$1825)*(O$3='90.1 Data-SI-Source EUI'!$C$2:$C$1825)*($A$2='90.1 Data-SI-Source EUI'!$B$2:$B$1825),0,1),0))</f>
        <v>282.56823869715606</v>
      </c>
      <c r="P5" s="75" cm="1">
        <f t="array" ref="P5">INDEX('90.1 Data-SI-Source EUI'!$Y$2:$Y$1825,MATCH(1,INDEX(($A5='90.1 Data-SI-Source EUI'!$A$2:$A$1825)*(P$3='90.1 Data-SI-Source EUI'!$C$2:$C$1825)*($A$2='90.1 Data-SI-Source EUI'!$B$2:$B$1825),0,1),0))</f>
        <v>181.25444458490813</v>
      </c>
      <c r="Q5" s="75" cm="1">
        <f t="array" ref="Q5">INDEX('90.1 Data-SI-Source EUI'!$Y$2:$Y$1825,MATCH(1,INDEX(($A5='90.1 Data-SI-Source EUI'!$A$2:$A$1825)*(Q$3='90.1 Data-SI-Source EUI'!$C$2:$C$1825)*($A$2='90.1 Data-SI-Source EUI'!$B$2:$B$1825),0,1),0))</f>
        <v>334.96406310014913</v>
      </c>
      <c r="R5" s="75" cm="1">
        <f t="array" ref="R5">INDEX('90.1 Data-SI-Source EUI'!$Y$2:$Y$1825,MATCH(1,INDEX(($A5='90.1 Data-SI-Source EUI'!$A$2:$A$1825)*(R$3='90.1 Data-SI-Source EUI'!$C$2:$C$1825)*($A$2='90.1 Data-SI-Source EUI'!$B$2:$B$1825),0,1),0))</f>
        <v>286.75564191648613</v>
      </c>
      <c r="S5" s="75" cm="1">
        <f t="array" ref="S5">INDEX('90.1 Data-SI-Source EUI'!$Y$2:$Y$1825,MATCH(1,INDEX(($A5='90.1 Data-SI-Source EUI'!$A$2:$A$1825)*(S$3='90.1 Data-SI-Source EUI'!$C$2:$C$1825)*($A$2='90.1 Data-SI-Source EUI'!$B$2:$B$1825),0,1),0))</f>
        <v>353.4773340094963</v>
      </c>
      <c r="T5" s="91" cm="1">
        <f t="array" ref="T5">INDEX('90.1 Data-SI-Source EUI'!$Y$2:$Y$1825,MATCH(1,INDEX(($A5='90.1 Data-SI-Source EUI'!$A$2:$A$1825)*(T$3='90.1 Data-SI-Source EUI'!$C$2:$C$1825)*($A$2='90.1 Data-SI-Source EUI'!$B$2:$B$1825),0,1),0))</f>
        <v>409.88686863402972</v>
      </c>
      <c r="U5" s="56"/>
      <c r="V5" s="72">
        <f>SUMPRODUCT(D5:T5,Weights!$B$41:$R$41)</f>
        <v>320.38666105246762</v>
      </c>
      <c r="X5" s="88">
        <f>(V5-V4)/V4</f>
        <v>-0.14829121221759142</v>
      </c>
    </row>
    <row r="6" spans="1:24" x14ac:dyDescent="0.25">
      <c r="A6" s="93">
        <v>2010</v>
      </c>
      <c r="B6" s="86" cm="1">
        <f t="array" ref="B6">INDEX('90.1 Data-SI-Source EUI'!$Y$2:$Y$1825,MATCH(1,INDEX(($A6='90.1 Data-SI-Source EUI'!$A$2:$A$1825)*(B$3='90.1 Data-SI-Source EUI'!$C$2:$C$1825)*($A$2='90.1 Data-SI-Source EUI'!$B$2:$B$1825),0,1),0))</f>
        <v>447.87796953488612</v>
      </c>
      <c r="C6" s="75" cm="1">
        <f t="array" ref="C6">INDEX('90.1 Data-SI-Source EUI'!$Y$2:$Y$1825,MATCH(1,INDEX(($A6='90.1 Data-SI-Source EUI'!$A$2:$A$1825)*(C$3='90.1 Data-SI-Source EUI'!$C$2:$C$1825)*($A$2='90.1 Data-SI-Source EUI'!$B$2:$B$1825),0,1),0))</f>
        <v>385.69467996324698</v>
      </c>
      <c r="D6" s="86" cm="1">
        <f t="array" ref="D6">INDEX('90.1 Data-SI-Source EUI'!$Y$2:$Y$1825,MATCH(1,INDEX(($A6='90.1 Data-SI-Source EUI'!$A$2:$A$1825)*(D$3='90.1 Data-SI-Source EUI'!$C$2:$C$1825)*($A$2='90.1 Data-SI-Source EUI'!$B$2:$B$1825),0,1),0))</f>
        <v>320.18094746126474</v>
      </c>
      <c r="E6" s="75" cm="1">
        <f t="array" ref="E6">INDEX('90.1 Data-SI-Source EUI'!$Y$2:$Y$1825,MATCH(1,INDEX(($A6='90.1 Data-SI-Source EUI'!$A$2:$A$1825)*(E$3='90.1 Data-SI-Source EUI'!$C$2:$C$1825)*($A$2='90.1 Data-SI-Source EUI'!$B$2:$B$1825),0,1),0))</f>
        <v>326.27602755218834</v>
      </c>
      <c r="F6" s="75" cm="1">
        <f t="array" ref="F6">INDEX('90.1 Data-SI-Source EUI'!$Y$2:$Y$1825,MATCH(1,INDEX(($A6='90.1 Data-SI-Source EUI'!$A$2:$A$1825)*(F$3='90.1 Data-SI-Source EUI'!$C$2:$C$1825)*($A$2='90.1 Data-SI-Source EUI'!$B$2:$B$1825),0,1),0))</f>
        <v>243.87411356535026</v>
      </c>
      <c r="G6" s="75" cm="1">
        <f t="array" ref="G6">INDEX('90.1 Data-SI-Source EUI'!$Y$2:$Y$1825,MATCH(1,INDEX(($A6='90.1 Data-SI-Source EUI'!$A$2:$A$1825)*(G$3='90.1 Data-SI-Source EUI'!$C$2:$C$1825)*($A$2='90.1 Data-SI-Source EUI'!$B$2:$B$1825),0,1),0))</f>
        <v>207.27556087380017</v>
      </c>
      <c r="H6" s="75" cm="1">
        <f t="array" ref="H6">INDEX('90.1 Data-SI-Source EUI'!$Y$2:$Y$1825,MATCH(1,INDEX(($A6='90.1 Data-SI-Source EUI'!$A$2:$A$1825)*(H$3='90.1 Data-SI-Source EUI'!$C$2:$C$1825)*($A$2='90.1 Data-SI-Source EUI'!$B$2:$B$1825),0,1),0))</f>
        <v>189.1397085427574</v>
      </c>
      <c r="I6" s="75" cm="1">
        <f t="array" ref="I6">INDEX('90.1 Data-SI-Source EUI'!$Y$2:$Y$1825,MATCH(1,INDEX(($A6='90.1 Data-SI-Source EUI'!$A$2:$A$1825)*(I$3='90.1 Data-SI-Source EUI'!$C$2:$C$1825)*($A$2='90.1 Data-SI-Source EUI'!$B$2:$B$1825),0,1),0))</f>
        <v>175.50245423912051</v>
      </c>
      <c r="J6" s="75" cm="1">
        <f t="array" ref="J6">INDEX('90.1 Data-SI-Source EUI'!$Y$2:$Y$1825,MATCH(1,INDEX(($A6='90.1 Data-SI-Source EUI'!$A$2:$A$1825)*(J$3='90.1 Data-SI-Source EUI'!$C$2:$C$1825)*($A$2='90.1 Data-SI-Source EUI'!$B$2:$B$1825),0,1),0))</f>
        <v>123.38874019115651</v>
      </c>
      <c r="K6" s="75" cm="1">
        <f t="array" ref="K6">INDEX('90.1 Data-SI-Source EUI'!$Y$2:$Y$1825,MATCH(1,INDEX(($A6='90.1 Data-SI-Source EUI'!$A$2:$A$1825)*(K$3='90.1 Data-SI-Source EUI'!$C$2:$C$1825)*($A$2='90.1 Data-SI-Source EUI'!$B$2:$B$1825),0,1),0))</f>
        <v>193.52866621040198</v>
      </c>
      <c r="L6" s="75" cm="1">
        <f t="array" ref="L6">INDEX('90.1 Data-SI-Source EUI'!$Y$2:$Y$1825,MATCH(1,INDEX(($A6='90.1 Data-SI-Source EUI'!$A$2:$A$1825)*(L$3='90.1 Data-SI-Source EUI'!$C$2:$C$1825)*($A$2='90.1 Data-SI-Source EUI'!$B$2:$B$1825),0,1),0))</f>
        <v>169.74827701951625</v>
      </c>
      <c r="M6" s="75" cm="1">
        <f t="array" ref="M6">INDEX('90.1 Data-SI-Source EUI'!$Y$2:$Y$1825,MATCH(1,INDEX(($A6='90.1 Data-SI-Source EUI'!$A$2:$A$1825)*(M$3='90.1 Data-SI-Source EUI'!$C$2:$C$1825)*($A$2='90.1 Data-SI-Source EUI'!$B$2:$B$1825),0,1),0))</f>
        <v>136.89793402179899</v>
      </c>
      <c r="N6" s="75" cm="1">
        <f t="array" ref="N6">INDEX('90.1 Data-SI-Source EUI'!$Y$2:$Y$1825,MATCH(1,INDEX(($A6='90.1 Data-SI-Source EUI'!$A$2:$A$1825)*(N$3='90.1 Data-SI-Source EUI'!$C$2:$C$1825)*($A$2='90.1 Data-SI-Source EUI'!$B$2:$B$1825),0,1),0))</f>
        <v>199.46166335124008</v>
      </c>
      <c r="O6" s="75" cm="1">
        <f t="array" ref="O6">INDEX('90.1 Data-SI-Source EUI'!$Y$2:$Y$1825,MATCH(1,INDEX(($A6='90.1 Data-SI-Source EUI'!$A$2:$A$1825)*(O$3='90.1 Data-SI-Source EUI'!$C$2:$C$1825)*($A$2='90.1 Data-SI-Source EUI'!$B$2:$B$1825),0,1),0))</f>
        <v>178.59180341287939</v>
      </c>
      <c r="P6" s="75" cm="1">
        <f t="array" ref="P6">INDEX('90.1 Data-SI-Source EUI'!$Y$2:$Y$1825,MATCH(1,INDEX(($A6='90.1 Data-SI-Source EUI'!$A$2:$A$1825)*(P$3='90.1 Data-SI-Source EUI'!$C$2:$C$1825)*($A$2='90.1 Data-SI-Source EUI'!$B$2:$B$1825),0,1),0))</f>
        <v>132.18571983506664</v>
      </c>
      <c r="Q6" s="75" cm="1">
        <f t="array" ref="Q6">INDEX('90.1 Data-SI-Source EUI'!$Y$2:$Y$1825,MATCH(1,INDEX(($A6='90.1 Data-SI-Source EUI'!$A$2:$A$1825)*(Q$3='90.1 Data-SI-Source EUI'!$C$2:$C$1825)*($A$2='90.1 Data-SI-Source EUI'!$B$2:$B$1825),0,1),0))</f>
        <v>242.44646881634185</v>
      </c>
      <c r="R6" s="75" cm="1">
        <f t="array" ref="R6">INDEX('90.1 Data-SI-Source EUI'!$Y$2:$Y$1825,MATCH(1,INDEX(($A6='90.1 Data-SI-Source EUI'!$A$2:$A$1825)*(R$3='90.1 Data-SI-Source EUI'!$C$2:$C$1825)*($A$2='90.1 Data-SI-Source EUI'!$B$2:$B$1825),0,1),0))</f>
        <v>196.62301032020383</v>
      </c>
      <c r="S6" s="75" cm="1">
        <f t="array" ref="S6">INDEX('90.1 Data-SI-Source EUI'!$Y$2:$Y$1825,MATCH(1,INDEX(($A6='90.1 Data-SI-Source EUI'!$A$2:$A$1825)*(S$3='90.1 Data-SI-Source EUI'!$C$2:$C$1825)*($A$2='90.1 Data-SI-Source EUI'!$B$2:$B$1825),0,1),0))</f>
        <v>267.27547126767485</v>
      </c>
      <c r="T6" s="91" cm="1">
        <f t="array" ref="T6">INDEX('90.1 Data-SI-Source EUI'!$Y$2:$Y$1825,MATCH(1,INDEX(($A6='90.1 Data-SI-Source EUI'!$A$2:$A$1825)*(T$3='90.1 Data-SI-Source EUI'!$C$2:$C$1825)*($A$2='90.1 Data-SI-Source EUI'!$B$2:$B$1825),0,1),0))</f>
        <v>341.31010573038441</v>
      </c>
      <c r="U6" s="56"/>
      <c r="V6" s="72">
        <f>SUMPRODUCT(D6:T6,Weights!$B$41:$R$41)</f>
        <v>203.86819890881128</v>
      </c>
      <c r="X6" s="88">
        <f t="shared" ref="X6:X9" si="0">(V6-V5)/V5</f>
        <v>-0.36368075300293129</v>
      </c>
    </row>
    <row r="7" spans="1:24" x14ac:dyDescent="0.25">
      <c r="A7" s="93">
        <v>2013</v>
      </c>
      <c r="B7" s="86" cm="1">
        <f t="array" ref="B7">INDEX('90.1 Data-SI-Source EUI'!$Y$2:$Y$1825,MATCH(1,INDEX(($A7='90.1 Data-SI-Source EUI'!$A$2:$A$1825)*(B$3='90.1 Data-SI-Source EUI'!$C$2:$C$1825)*($A$2='90.1 Data-SI-Source EUI'!$B$2:$B$1825),0,1),0))</f>
        <v>350.12253395466706</v>
      </c>
      <c r="C7" s="75" cm="1">
        <f t="array" ref="C7">INDEX('90.1 Data-SI-Source EUI'!$Y$2:$Y$1825,MATCH(1,INDEX(($A7='90.1 Data-SI-Source EUI'!$A$2:$A$1825)*(C$3='90.1 Data-SI-Source EUI'!$C$2:$C$1825)*($A$2='90.1 Data-SI-Source EUI'!$B$2:$B$1825),0,1),0))</f>
        <v>362.9809536126042</v>
      </c>
      <c r="D7" s="86" cm="1">
        <f t="array" ref="D7">INDEX('90.1 Data-SI-Source EUI'!$Y$2:$Y$1825,MATCH(1,INDEX(($A7='90.1 Data-SI-Source EUI'!$A$2:$A$1825)*(D$3='90.1 Data-SI-Source EUI'!$C$2:$C$1825)*($A$2='90.1 Data-SI-Source EUI'!$B$2:$B$1825),0,1),0))</f>
        <v>267.76805672406789</v>
      </c>
      <c r="E7" s="75" cm="1">
        <f t="array" ref="E7">INDEX('90.1 Data-SI-Source EUI'!$Y$2:$Y$1825,MATCH(1,INDEX(($A7='90.1 Data-SI-Source EUI'!$A$2:$A$1825)*(E$3='90.1 Data-SI-Source EUI'!$C$2:$C$1825)*($A$2='90.1 Data-SI-Source EUI'!$B$2:$B$1825),0,1),0))</f>
        <v>305.20253769390649</v>
      </c>
      <c r="F7" s="75" cm="1">
        <f t="array" ref="F7">INDEX('90.1 Data-SI-Source EUI'!$Y$2:$Y$1825,MATCH(1,INDEX(($A7='90.1 Data-SI-Source EUI'!$A$2:$A$1825)*(F$3='90.1 Data-SI-Source EUI'!$C$2:$C$1825)*($A$2='90.1 Data-SI-Source EUI'!$B$2:$B$1825),0,1),0))</f>
        <v>203.00387703908424</v>
      </c>
      <c r="G7" s="75" cm="1">
        <f t="array" ref="G7">INDEX('90.1 Data-SI-Source EUI'!$Y$2:$Y$1825,MATCH(1,INDEX(($A7='90.1 Data-SI-Source EUI'!$A$2:$A$1825)*(G$3='90.1 Data-SI-Source EUI'!$C$2:$C$1825)*($A$2='90.1 Data-SI-Source EUI'!$B$2:$B$1825),0,1),0))</f>
        <v>180.94298338024339</v>
      </c>
      <c r="H7" s="75" cm="1">
        <f t="array" ref="H7">INDEX('90.1 Data-SI-Source EUI'!$Y$2:$Y$1825,MATCH(1,INDEX(($A7='90.1 Data-SI-Source EUI'!$A$2:$A$1825)*(H$3='90.1 Data-SI-Source EUI'!$C$2:$C$1825)*($A$2='90.1 Data-SI-Source EUI'!$B$2:$B$1825),0,1),0))</f>
        <v>152.96368627006512</v>
      </c>
      <c r="I7" s="75" cm="1">
        <f t="array" ref="I7">INDEX('90.1 Data-SI-Source EUI'!$Y$2:$Y$1825,MATCH(1,INDEX(($A7='90.1 Data-SI-Source EUI'!$A$2:$A$1825)*(I$3='90.1 Data-SI-Source EUI'!$C$2:$C$1825)*($A$2='90.1 Data-SI-Source EUI'!$B$2:$B$1825),0,1),0))</f>
        <v>149.31545400517587</v>
      </c>
      <c r="J7" s="75" cm="1">
        <f t="array" ref="J7">INDEX('90.1 Data-SI-Source EUI'!$Y$2:$Y$1825,MATCH(1,INDEX(($A7='90.1 Data-SI-Source EUI'!$A$2:$A$1825)*(J$3='90.1 Data-SI-Source EUI'!$C$2:$C$1825)*($A$2='90.1 Data-SI-Source EUI'!$B$2:$B$1825),0,1),0))</f>
        <v>101.64175616381164</v>
      </c>
      <c r="K7" s="75" cm="1">
        <f t="array" ref="K7">INDEX('90.1 Data-SI-Source EUI'!$Y$2:$Y$1825,MATCH(1,INDEX(($A7='90.1 Data-SI-Source EUI'!$A$2:$A$1825)*(K$3='90.1 Data-SI-Source EUI'!$C$2:$C$1825)*($A$2='90.1 Data-SI-Source EUI'!$B$2:$B$1825),0,1),0))</f>
        <v>143.42892369481416</v>
      </c>
      <c r="L7" s="75" cm="1">
        <f t="array" ref="L7">INDEX('90.1 Data-SI-Source EUI'!$Y$2:$Y$1825,MATCH(1,INDEX(($A7='90.1 Data-SI-Source EUI'!$A$2:$A$1825)*(L$3='90.1 Data-SI-Source EUI'!$C$2:$C$1825)*($A$2='90.1 Data-SI-Source EUI'!$B$2:$B$1825),0,1),0))</f>
        <v>140.60348514548403</v>
      </c>
      <c r="M7" s="75" cm="1">
        <f t="array" ref="M7">INDEX('90.1 Data-SI-Source EUI'!$Y$2:$Y$1825,MATCH(1,INDEX(($A7='90.1 Data-SI-Source EUI'!$A$2:$A$1825)*(M$3='90.1 Data-SI-Source EUI'!$C$2:$C$1825)*($A$2='90.1 Data-SI-Source EUI'!$B$2:$B$1825),0,1),0))</f>
        <v>102.76143192525784</v>
      </c>
      <c r="N7" s="75" cm="1">
        <f t="array" ref="N7">INDEX('90.1 Data-SI-Source EUI'!$Y$2:$Y$1825,MATCH(1,INDEX(($A7='90.1 Data-SI-Source EUI'!$A$2:$A$1825)*(N$3='90.1 Data-SI-Source EUI'!$C$2:$C$1825)*($A$2='90.1 Data-SI-Source EUI'!$B$2:$B$1825),0,1),0))</f>
        <v>139.32895304687469</v>
      </c>
      <c r="O7" s="75" cm="1">
        <f t="array" ref="O7">INDEX('90.1 Data-SI-Source EUI'!$Y$2:$Y$1825,MATCH(1,INDEX(($A7='90.1 Data-SI-Source EUI'!$A$2:$A$1825)*(O$3='90.1 Data-SI-Source EUI'!$C$2:$C$1825)*($A$2='90.1 Data-SI-Source EUI'!$B$2:$B$1825),0,1),0))</f>
        <v>149.76928602323659</v>
      </c>
      <c r="P7" s="75" cm="1">
        <f t="array" ref="P7">INDEX('90.1 Data-SI-Source EUI'!$Y$2:$Y$1825,MATCH(1,INDEX(($A7='90.1 Data-SI-Source EUI'!$A$2:$A$1825)*(P$3='90.1 Data-SI-Source EUI'!$C$2:$C$1825)*($A$2='90.1 Data-SI-Source EUI'!$B$2:$B$1825),0,1),0))</f>
        <v>97.014711388357313</v>
      </c>
      <c r="Q7" s="75" cm="1">
        <f t="array" ref="Q7">INDEX('90.1 Data-SI-Source EUI'!$Y$2:$Y$1825,MATCH(1,INDEX(($A7='90.1 Data-SI-Source EUI'!$A$2:$A$1825)*(Q$3='90.1 Data-SI-Source EUI'!$C$2:$C$1825)*($A$2='90.1 Data-SI-Source EUI'!$B$2:$B$1825),0,1),0))</f>
        <v>170.87405689553037</v>
      </c>
      <c r="R7" s="75" cm="1">
        <f t="array" ref="R7">INDEX('90.1 Data-SI-Source EUI'!$Y$2:$Y$1825,MATCH(1,INDEX(($A7='90.1 Data-SI-Source EUI'!$A$2:$A$1825)*(R$3='90.1 Data-SI-Source EUI'!$C$2:$C$1825)*($A$2='90.1 Data-SI-Source EUI'!$B$2:$B$1825),0,1),0))</f>
        <v>163.83793690856933</v>
      </c>
      <c r="S7" s="75" cm="1">
        <f t="array" ref="S7">INDEX('90.1 Data-SI-Source EUI'!$Y$2:$Y$1825,MATCH(1,INDEX(($A7='90.1 Data-SI-Source EUI'!$A$2:$A$1825)*(S$3='90.1 Data-SI-Source EUI'!$C$2:$C$1825)*($A$2='90.1 Data-SI-Source EUI'!$B$2:$B$1825),0,1),0))</f>
        <v>175.26444705028746</v>
      </c>
      <c r="T7" s="91" cm="1">
        <f t="array" ref="T7">INDEX('90.1 Data-SI-Source EUI'!$Y$2:$Y$1825,MATCH(1,INDEX(($A7='90.1 Data-SI-Source EUI'!$A$2:$A$1825)*(T$3='90.1 Data-SI-Source EUI'!$C$2:$C$1825)*($A$2='90.1 Data-SI-Source EUI'!$B$2:$B$1825),0,1),0))</f>
        <v>206.00298800101331</v>
      </c>
      <c r="U7" s="56"/>
      <c r="V7" s="72">
        <f>SUMPRODUCT(D7:T7,Weights!$B$41:$R$41)</f>
        <v>159.63496531483483</v>
      </c>
      <c r="X7" s="88">
        <f t="shared" si="0"/>
        <v>-0.2169697570819353</v>
      </c>
    </row>
    <row r="8" spans="1:24" x14ac:dyDescent="0.25">
      <c r="A8" s="93">
        <v>2016</v>
      </c>
      <c r="B8" s="86" cm="1">
        <f t="array" ref="B8">INDEX('90.1 Data-SI-Source EUI'!$Y$2:$Y$1825,MATCH(1,INDEX(($A8='90.1 Data-SI-Source EUI'!$A$2:$A$1825)*(B$3='90.1 Data-SI-Source EUI'!$C$2:$C$1825)*($A$2='90.1 Data-SI-Source EUI'!$B$2:$B$1825),0,1),0))</f>
        <v>337.820174794911</v>
      </c>
      <c r="C8" s="75" cm="1">
        <f t="array" ref="C8">INDEX('90.1 Data-SI-Source EUI'!$Y$2:$Y$1825,MATCH(1,INDEX(($A8='90.1 Data-SI-Source EUI'!$A$2:$A$1825)*(C$3='90.1 Data-SI-Source EUI'!$C$2:$C$1825)*($A$2='90.1 Data-SI-Source EUI'!$B$2:$B$1825),0,1),0))</f>
        <v>350.83966025232121</v>
      </c>
      <c r="D8" s="86" cm="1">
        <f t="array" ref="D8">INDEX('90.1 Data-SI-Source EUI'!$Y$2:$Y$1825,MATCH(1,INDEX(($A8='90.1 Data-SI-Source EUI'!$A$2:$A$1825)*(D$3='90.1 Data-SI-Source EUI'!$C$2:$C$1825)*($A$2='90.1 Data-SI-Source EUI'!$B$2:$B$1825),0,1),0))</f>
        <v>267.95596682345314</v>
      </c>
      <c r="E8" s="75" cm="1">
        <f t="array" ref="E8">INDEX('90.1 Data-SI-Source EUI'!$Y$2:$Y$1825,MATCH(1,INDEX(($A8='90.1 Data-SI-Source EUI'!$A$2:$A$1825)*(E$3='90.1 Data-SI-Source EUI'!$C$2:$C$1825)*($A$2='90.1 Data-SI-Source EUI'!$B$2:$B$1825),0,1),0))</f>
        <v>295.04481274983766</v>
      </c>
      <c r="F8" s="75" cm="1">
        <f t="array" ref="F8">INDEX('90.1 Data-SI-Source EUI'!$Y$2:$Y$1825,MATCH(1,INDEX(($A8='90.1 Data-SI-Source EUI'!$A$2:$A$1825)*(F$3='90.1 Data-SI-Source EUI'!$C$2:$C$1825)*($A$2='90.1 Data-SI-Source EUI'!$B$2:$B$1825),0,1),0))</f>
        <v>202.39903811457089</v>
      </c>
      <c r="G8" s="75" cm="1">
        <f t="array" ref="G8">INDEX('90.1 Data-SI-Source EUI'!$Y$2:$Y$1825,MATCH(1,INDEX(($A8='90.1 Data-SI-Source EUI'!$A$2:$A$1825)*(G$3='90.1 Data-SI-Source EUI'!$C$2:$C$1825)*($A$2='90.1 Data-SI-Source EUI'!$B$2:$B$1825),0,1),0))</f>
        <v>172.62003951387953</v>
      </c>
      <c r="H8" s="75" cm="1">
        <f t="array" ref="H8">INDEX('90.1 Data-SI-Source EUI'!$Y$2:$Y$1825,MATCH(1,INDEX(($A8='90.1 Data-SI-Source EUI'!$A$2:$A$1825)*(H$3='90.1 Data-SI-Source EUI'!$C$2:$C$1825)*($A$2='90.1 Data-SI-Source EUI'!$B$2:$B$1825),0,1),0))</f>
        <v>159.26296176821464</v>
      </c>
      <c r="I8" s="75" cm="1">
        <f t="array" ref="I8">INDEX('90.1 Data-SI-Source EUI'!$Y$2:$Y$1825,MATCH(1,INDEX(($A8='90.1 Data-SI-Source EUI'!$A$2:$A$1825)*(I$3='90.1 Data-SI-Source EUI'!$C$2:$C$1825)*($A$2='90.1 Data-SI-Source EUI'!$B$2:$B$1825),0,1),0))</f>
        <v>147.44360505301051</v>
      </c>
      <c r="J8" s="75" cm="1">
        <f t="array" ref="J8">INDEX('90.1 Data-SI-Source EUI'!$Y$2:$Y$1825,MATCH(1,INDEX(($A8='90.1 Data-SI-Source EUI'!$A$2:$A$1825)*(J$3='90.1 Data-SI-Source EUI'!$C$2:$C$1825)*($A$2='90.1 Data-SI-Source EUI'!$B$2:$B$1825),0,1),0))</f>
        <v>95.08953226086912</v>
      </c>
      <c r="K8" s="75" cm="1">
        <f t="array" ref="K8">INDEX('90.1 Data-SI-Source EUI'!$Y$2:$Y$1825,MATCH(1,INDEX(($A8='90.1 Data-SI-Source EUI'!$A$2:$A$1825)*(K$3='90.1 Data-SI-Source EUI'!$C$2:$C$1825)*($A$2='90.1 Data-SI-Source EUI'!$B$2:$B$1825),0,1),0))</f>
        <v>161.98301624873889</v>
      </c>
      <c r="L8" s="75" cm="1">
        <f t="array" ref="L8">INDEX('90.1 Data-SI-Source EUI'!$Y$2:$Y$1825,MATCH(1,INDEX(($A8='90.1 Data-SI-Source EUI'!$A$2:$A$1825)*(L$3='90.1 Data-SI-Source EUI'!$C$2:$C$1825)*($A$2='90.1 Data-SI-Source EUI'!$B$2:$B$1825),0,1),0))</f>
        <v>136.55487091632193</v>
      </c>
      <c r="M8" s="75" cm="1">
        <f t="array" ref="M8">INDEX('90.1 Data-SI-Source EUI'!$Y$2:$Y$1825,MATCH(1,INDEX(($A8='90.1 Data-SI-Source EUI'!$A$2:$A$1825)*(M$3='90.1 Data-SI-Source EUI'!$C$2:$C$1825)*($A$2='90.1 Data-SI-Source EUI'!$B$2:$B$1825),0,1),0))</f>
        <v>102.1261002784571</v>
      </c>
      <c r="N8" s="75" cm="1">
        <f t="array" ref="N8">INDEX('90.1 Data-SI-Source EUI'!$Y$2:$Y$1825,MATCH(1,INDEX(($A8='90.1 Data-SI-Source EUI'!$A$2:$A$1825)*(N$3='90.1 Data-SI-Source EUI'!$C$2:$C$1825)*($A$2='90.1 Data-SI-Source EUI'!$B$2:$B$1825),0,1),0))</f>
        <v>168.85606398555456</v>
      </c>
      <c r="O8" s="75" cm="1">
        <f t="array" ref="O8">INDEX('90.1 Data-SI-Source EUI'!$Y$2:$Y$1825,MATCH(1,INDEX(($A8='90.1 Data-SI-Source EUI'!$A$2:$A$1825)*(O$3='90.1 Data-SI-Source EUI'!$C$2:$C$1825)*($A$2='90.1 Data-SI-Source EUI'!$B$2:$B$1825),0,1),0))</f>
        <v>148.78637221609515</v>
      </c>
      <c r="P8" s="75" cm="1">
        <f t="array" ref="P8">INDEX('90.1 Data-SI-Source EUI'!$Y$2:$Y$1825,MATCH(1,INDEX(($A8='90.1 Data-SI-Source EUI'!$A$2:$A$1825)*(P$3='90.1 Data-SI-Source EUI'!$C$2:$C$1825)*($A$2='90.1 Data-SI-Source EUI'!$B$2:$B$1825),0,1),0))</f>
        <v>103.14437581099597</v>
      </c>
      <c r="Q8" s="75" cm="1">
        <f t="array" ref="Q8">INDEX('90.1 Data-SI-Source EUI'!$Y$2:$Y$1825,MATCH(1,INDEX(($A8='90.1 Data-SI-Source EUI'!$A$2:$A$1825)*(Q$3='90.1 Data-SI-Source EUI'!$C$2:$C$1825)*($A$2='90.1 Data-SI-Source EUI'!$B$2:$B$1825),0,1),0))</f>
        <v>207.81169611802051</v>
      </c>
      <c r="R8" s="75" cm="1">
        <f t="array" ref="R8">INDEX('90.1 Data-SI-Source EUI'!$Y$2:$Y$1825,MATCH(1,INDEX(($A8='90.1 Data-SI-Source EUI'!$A$2:$A$1825)*(R$3='90.1 Data-SI-Source EUI'!$C$2:$C$1825)*($A$2='90.1 Data-SI-Source EUI'!$B$2:$B$1825),0,1),0))</f>
        <v>162.97251247341484</v>
      </c>
      <c r="S8" s="75" cm="1">
        <f t="array" ref="S8">INDEX('90.1 Data-SI-Source EUI'!$Y$2:$Y$1825,MATCH(1,INDEX(($A8='90.1 Data-SI-Source EUI'!$A$2:$A$1825)*(S$3='90.1 Data-SI-Source EUI'!$C$2:$C$1825)*($A$2='90.1 Data-SI-Source EUI'!$B$2:$B$1825),0,1),0))</f>
        <v>173.14537843088539</v>
      </c>
      <c r="T8" s="91" cm="1">
        <f t="array" ref="T8">INDEX('90.1 Data-SI-Source EUI'!$Y$2:$Y$1825,MATCH(1,INDEX(($A8='90.1 Data-SI-Source EUI'!$A$2:$A$1825)*(T$3='90.1 Data-SI-Source EUI'!$C$2:$C$1825)*($A$2='90.1 Data-SI-Source EUI'!$B$2:$B$1825),0,1),0))</f>
        <v>204.04169518321063</v>
      </c>
      <c r="U8" s="56"/>
      <c r="V8" s="72">
        <f>SUMPRODUCT(D8:T8,Weights!$B$41:$R$41)</f>
        <v>170.13051334207609</v>
      </c>
      <c r="X8" s="88">
        <f t="shared" si="0"/>
        <v>6.5747175166428959E-2</v>
      </c>
    </row>
    <row r="9" spans="1:24" ht="15.75" thickBot="1" x14ac:dyDescent="0.3">
      <c r="A9" s="81">
        <v>2019</v>
      </c>
      <c r="B9" s="74" cm="1">
        <f t="array" ref="B9">INDEX('90.1 Data-SI-Source EUI'!$Y$2:$Y$1825,MATCH(1,INDEX(($A9='90.1 Data-SI-Source EUI'!$A$2:$A$1825)*(B$3='90.1 Data-SI-Source EUI'!$C$2:$C$1825)*($A$2='90.1 Data-SI-Source EUI'!$B$2:$B$1825),0,1),0))</f>
        <v>371.57879938447854</v>
      </c>
      <c r="C9" s="90" cm="1">
        <f t="array" ref="C9">INDEX('90.1 Data-SI-Source EUI'!$Y$2:$Y$1825,MATCH(1,INDEX(($A9='90.1 Data-SI-Source EUI'!$A$2:$A$1825)*(C$3='90.1 Data-SI-Source EUI'!$C$2:$C$1825)*($A$2='90.1 Data-SI-Source EUI'!$B$2:$B$1825),0,1),0))</f>
        <v>340.01121529639528</v>
      </c>
      <c r="D9" s="74" cm="1">
        <f t="array" ref="D9">INDEX('90.1 Data-SI-Source EUI'!$Y$2:$Y$1825,MATCH(1,INDEX(($A9='90.1 Data-SI-Source EUI'!$A$2:$A$1825)*(D$3='90.1 Data-SI-Source EUI'!$C$2:$C$1825)*($A$2='90.1 Data-SI-Source EUI'!$B$2:$B$1825),0,1),0))</f>
        <v>256.75805886008413</v>
      </c>
      <c r="E9" s="90" cm="1">
        <f t="array" ref="E9">INDEX('90.1 Data-SI-Source EUI'!$Y$2:$Y$1825,MATCH(1,INDEX(($A9='90.1 Data-SI-Source EUI'!$A$2:$A$1825)*(E$3='90.1 Data-SI-Source EUI'!$C$2:$C$1825)*($A$2='90.1 Data-SI-Source EUI'!$B$2:$B$1825),0,1),0))</f>
        <v>284.53172807592404</v>
      </c>
      <c r="F9" s="90" cm="1">
        <f t="array" ref="F9">INDEX('90.1 Data-SI-Source EUI'!$Y$2:$Y$1825,MATCH(1,INDEX(($A9='90.1 Data-SI-Source EUI'!$A$2:$A$1825)*(F$3='90.1 Data-SI-Source EUI'!$C$2:$C$1825)*($A$2='90.1 Data-SI-Source EUI'!$B$2:$B$1825),0,1),0))</f>
        <v>191.82691148028837</v>
      </c>
      <c r="G9" s="90" cm="1">
        <f t="array" ref="G9">INDEX('90.1 Data-SI-Source EUI'!$Y$2:$Y$1825,MATCH(1,INDEX(($A9='90.1 Data-SI-Source EUI'!$A$2:$A$1825)*(G$3='90.1 Data-SI-Source EUI'!$C$2:$C$1825)*($A$2='90.1 Data-SI-Source EUI'!$B$2:$B$1825),0,1),0))</f>
        <v>167.44243411891267</v>
      </c>
      <c r="H9" s="90" cm="1">
        <f t="array" ref="H9">INDEX('90.1 Data-SI-Source EUI'!$Y$2:$Y$1825,MATCH(1,INDEX(($A9='90.1 Data-SI-Source EUI'!$A$2:$A$1825)*(H$3='90.1 Data-SI-Source EUI'!$C$2:$C$1825)*($A$2='90.1 Data-SI-Source EUI'!$B$2:$B$1825),0,1),0))</f>
        <v>153.4360364837394</v>
      </c>
      <c r="I9" s="90" cm="1">
        <f t="array" ref="I9">INDEX('90.1 Data-SI-Source EUI'!$Y$2:$Y$1825,MATCH(1,INDEX(($A9='90.1 Data-SI-Source EUI'!$A$2:$A$1825)*(I$3='90.1 Data-SI-Source EUI'!$C$2:$C$1825)*($A$2='90.1 Data-SI-Source EUI'!$B$2:$B$1825),0,1),0))</f>
        <v>140.85847996043771</v>
      </c>
      <c r="J9" s="90" cm="1">
        <f t="array" ref="J9">INDEX('90.1 Data-SI-Source EUI'!$Y$2:$Y$1825,MATCH(1,INDEX(($A9='90.1 Data-SI-Source EUI'!$A$2:$A$1825)*(J$3='90.1 Data-SI-Source EUI'!$C$2:$C$1825)*($A$2='90.1 Data-SI-Source EUI'!$B$2:$B$1825),0,1),0))</f>
        <v>86.95974771758668</v>
      </c>
      <c r="K9" s="90" cm="1">
        <f t="array" ref="K9">INDEX('90.1 Data-SI-Source EUI'!$Y$2:$Y$1825,MATCH(1,INDEX(($A9='90.1 Data-SI-Source EUI'!$A$2:$A$1825)*(K$3='90.1 Data-SI-Source EUI'!$C$2:$C$1825)*($A$2='90.1 Data-SI-Source EUI'!$B$2:$B$1825),0,1),0))</f>
        <v>159.86440413621878</v>
      </c>
      <c r="L9" s="90" cm="1">
        <f t="array" ref="L9">INDEX('90.1 Data-SI-Source EUI'!$Y$2:$Y$1825,MATCH(1,INDEX(($A9='90.1 Data-SI-Source EUI'!$A$2:$A$1825)*(L$3='90.1 Data-SI-Source EUI'!$C$2:$C$1825)*($A$2='90.1 Data-SI-Source EUI'!$B$2:$B$1825),0,1),0))</f>
        <v>132.6559207126254</v>
      </c>
      <c r="M9" s="90" cm="1">
        <f t="array" ref="M9">INDEX('90.1 Data-SI-Source EUI'!$Y$2:$Y$1825,MATCH(1,INDEX(($A9='90.1 Data-SI-Source EUI'!$A$2:$A$1825)*(M$3='90.1 Data-SI-Source EUI'!$C$2:$C$1825)*($A$2='90.1 Data-SI-Source EUI'!$B$2:$B$1825),0,1),0))</f>
        <v>106.5753095891632</v>
      </c>
      <c r="N9" s="90" cm="1">
        <f t="array" ref="N9">INDEX('90.1 Data-SI-Source EUI'!$Y$2:$Y$1825,MATCH(1,INDEX(($A9='90.1 Data-SI-Source EUI'!$A$2:$A$1825)*(N$3='90.1 Data-SI-Source EUI'!$C$2:$C$1825)*($A$2='90.1 Data-SI-Source EUI'!$B$2:$B$1825),0,1),0))</f>
        <v>168.31850715226409</v>
      </c>
      <c r="O9" s="90" cm="1">
        <f t="array" ref="O9">INDEX('90.1 Data-SI-Source EUI'!$Y$2:$Y$1825,MATCH(1,INDEX(($A9='90.1 Data-SI-Source EUI'!$A$2:$A$1825)*(O$3='90.1 Data-SI-Source EUI'!$C$2:$C$1825)*($A$2='90.1 Data-SI-Source EUI'!$B$2:$B$1825),0,1),0))</f>
        <v>146.34550014990867</v>
      </c>
      <c r="P9" s="90" cm="1">
        <f t="array" ref="P9">INDEX('90.1 Data-SI-Source EUI'!$Y$2:$Y$1825,MATCH(1,INDEX(($A9='90.1 Data-SI-Source EUI'!$A$2:$A$1825)*(P$3='90.1 Data-SI-Source EUI'!$C$2:$C$1825)*($A$2='90.1 Data-SI-Source EUI'!$B$2:$B$1825),0,1),0))</f>
        <v>103.76760699818996</v>
      </c>
      <c r="Q9" s="90" cm="1">
        <f t="array" ref="Q9">INDEX('90.1 Data-SI-Source EUI'!$Y$2:$Y$1825,MATCH(1,INDEX(($A9='90.1 Data-SI-Source EUI'!$A$2:$A$1825)*(Q$3='90.1 Data-SI-Source EUI'!$C$2:$C$1825)*($A$2='90.1 Data-SI-Source EUI'!$B$2:$B$1825),0,1),0))</f>
        <v>206.81570223836104</v>
      </c>
      <c r="R9" s="90" cm="1">
        <f t="array" ref="R9">INDEX('90.1 Data-SI-Source EUI'!$Y$2:$Y$1825,MATCH(1,INDEX(($A9='90.1 Data-SI-Source EUI'!$A$2:$A$1825)*(R$3='90.1 Data-SI-Source EUI'!$C$2:$C$1825)*($A$2='90.1 Data-SI-Source EUI'!$B$2:$B$1825),0,1),0))</f>
        <v>162.87293221756755</v>
      </c>
      <c r="S9" s="90" cm="1">
        <f t="array" ref="S9">INDEX('90.1 Data-SI-Source EUI'!$Y$2:$Y$1825,MATCH(1,INDEX(($A9='90.1 Data-SI-Source EUI'!$A$2:$A$1825)*(S$3='90.1 Data-SI-Source EUI'!$C$2:$C$1825)*($A$2='90.1 Data-SI-Source EUI'!$B$2:$B$1825),0,1),0))</f>
        <v>171.68832470934922</v>
      </c>
      <c r="T9" s="79" cm="1">
        <f t="array" ref="T9">INDEX('90.1 Data-SI-Source EUI'!$Y$2:$Y$1825,MATCH(1,INDEX(($A9='90.1 Data-SI-Source EUI'!$A$2:$A$1825)*(T$3='90.1 Data-SI-Source EUI'!$C$2:$C$1825)*($A$2='90.1 Data-SI-Source EUI'!$B$2:$B$1825),0,1),0))</f>
        <v>203.49039591861055</v>
      </c>
      <c r="U9" s="56"/>
      <c r="V9" s="76">
        <f>SUMPRODUCT(D9:T9,Weights!$B$41:$R$41)</f>
        <v>165.61793793596993</v>
      </c>
      <c r="X9" s="92">
        <f t="shared" si="0"/>
        <v>-2.6524197908183923E-2</v>
      </c>
    </row>
    <row r="11" spans="1:24" ht="15.75" thickBot="1" x14ac:dyDescent="0.3">
      <c r="A11" s="6" t="s">
        <v>107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-8.8240734695654008E-2</v>
      </c>
      <c r="C13" s="73">
        <f t="shared" si="3"/>
        <v>-3.7535473908690345E-2</v>
      </c>
      <c r="D13" s="80">
        <f t="shared" ref="D13:S17" si="4">(D5-D$4)/D$4</f>
        <v>-6.0387651744301322E-2</v>
      </c>
      <c r="E13" s="73">
        <f t="shared" si="4"/>
        <v>-3.4747717023829602E-2</v>
      </c>
      <c r="F13" s="73">
        <f t="shared" si="4"/>
        <v>-0.16394478250556516</v>
      </c>
      <c r="G13" s="73">
        <f t="shared" si="4"/>
        <v>-0.14197551645474032</v>
      </c>
      <c r="H13" s="73">
        <f t="shared" si="4"/>
        <v>-0.1074925926259141</v>
      </c>
      <c r="I13" s="73">
        <f t="shared" si="4"/>
        <v>-7.1153240552314853E-2</v>
      </c>
      <c r="J13" s="73">
        <f t="shared" si="4"/>
        <v>-0.12170313126390747</v>
      </c>
      <c r="K13" s="73">
        <f t="shared" si="4"/>
        <v>-0.15885553286105911</v>
      </c>
      <c r="L13" s="73">
        <f t="shared" si="4"/>
        <v>-0.10153458534136546</v>
      </c>
      <c r="M13" s="73">
        <f t="shared" si="4"/>
        <v>-0.17206320274285797</v>
      </c>
      <c r="N13" s="73">
        <f t="shared" si="4"/>
        <v>-0.20012956485759531</v>
      </c>
      <c r="O13" s="73">
        <f t="shared" si="4"/>
        <v>-0.14392506241615571</v>
      </c>
      <c r="P13" s="73">
        <f t="shared" si="4"/>
        <v>-0.199720374115503</v>
      </c>
      <c r="Q13" s="73">
        <f t="shared" si="4"/>
        <v>-0.20382840208374875</v>
      </c>
      <c r="R13" s="73">
        <f t="shared" si="4"/>
        <v>-0.20449433208723397</v>
      </c>
      <c r="S13" s="73">
        <f t="shared" si="4"/>
        <v>-0.20922178651659593</v>
      </c>
      <c r="T13" s="89">
        <f t="shared" si="2"/>
        <v>-0.19360776857658649</v>
      </c>
      <c r="V13" s="82">
        <f t="shared" ref="V13:V17" si="5">(V5-V$4)/V$4</f>
        <v>-0.14829121221759142</v>
      </c>
      <c r="X13" s="71"/>
    </row>
    <row r="14" spans="1:24" x14ac:dyDescent="0.25">
      <c r="A14" s="93">
        <v>2010</v>
      </c>
      <c r="B14" s="80">
        <f t="shared" ref="B14:C14" si="6">(B6-B$4)/B$4</f>
        <v>-0.3645948945615981</v>
      </c>
      <c r="C14" s="73">
        <f t="shared" si="6"/>
        <v>-0.38665694434453268</v>
      </c>
      <c r="D14" s="80">
        <f t="shared" si="4"/>
        <v>-0.3870095925526571</v>
      </c>
      <c r="E14" s="73">
        <f t="shared" si="2"/>
        <v>-0.39754970513161092</v>
      </c>
      <c r="F14" s="73">
        <f t="shared" si="2"/>
        <v>-0.49528103966690951</v>
      </c>
      <c r="G14" s="73">
        <f t="shared" si="2"/>
        <v>-0.50804640790196975</v>
      </c>
      <c r="H14" s="73">
        <f t="shared" si="2"/>
        <v>-0.47030576128990076</v>
      </c>
      <c r="I14" s="73">
        <f t="shared" si="2"/>
        <v>-0.45214557197155986</v>
      </c>
      <c r="J14" s="73">
        <f t="shared" si="2"/>
        <v>-0.47734409429892288</v>
      </c>
      <c r="K14" s="73">
        <f t="shared" si="2"/>
        <v>-0.45016404098806229</v>
      </c>
      <c r="L14" s="73">
        <f t="shared" si="2"/>
        <v>-0.43359403328835078</v>
      </c>
      <c r="M14" s="73">
        <f t="shared" si="2"/>
        <v>-0.41923841029478237</v>
      </c>
      <c r="N14" s="73">
        <f t="shared" si="2"/>
        <v>-0.43895770214413743</v>
      </c>
      <c r="O14" s="73">
        <f t="shared" si="2"/>
        <v>-0.45893435276168681</v>
      </c>
      <c r="P14" s="73">
        <f t="shared" si="2"/>
        <v>-0.41636996180071528</v>
      </c>
      <c r="Q14" s="73">
        <f t="shared" si="2"/>
        <v>-0.42373223354128364</v>
      </c>
      <c r="R14" s="73">
        <f t="shared" si="2"/>
        <v>-0.45453655904930301</v>
      </c>
      <c r="S14" s="73">
        <f t="shared" si="2"/>
        <v>-0.40206740477648656</v>
      </c>
      <c r="T14" s="89">
        <f t="shared" si="2"/>
        <v>-0.32852248064324624</v>
      </c>
      <c r="V14" s="82">
        <f t="shared" si="5"/>
        <v>-0.45804130549751154</v>
      </c>
    </row>
    <row r="15" spans="1:24" x14ac:dyDescent="0.25">
      <c r="A15" s="93">
        <v>2013</v>
      </c>
      <c r="B15" s="80">
        <f t="shared" ref="B15:C15" si="7">(B7-B$4)/B$4</f>
        <v>-0.5032806685382254</v>
      </c>
      <c r="C15" s="73">
        <f t="shared" si="7"/>
        <v>-0.42277698190002316</v>
      </c>
      <c r="D15" s="80">
        <f t="shared" si="4"/>
        <v>-0.48735472396424506</v>
      </c>
      <c r="E15" s="73">
        <f t="shared" si="2"/>
        <v>-0.4364607163826511</v>
      </c>
      <c r="F15" s="73">
        <f t="shared" si="2"/>
        <v>-0.57986559432312512</v>
      </c>
      <c r="G15" s="73">
        <f t="shared" si="2"/>
        <v>-0.57054488110616142</v>
      </c>
      <c r="H15" s="73">
        <f t="shared" si="2"/>
        <v>-0.57161833454556621</v>
      </c>
      <c r="I15" s="73">
        <f t="shared" si="2"/>
        <v>-0.53389180222883692</v>
      </c>
      <c r="J15" s="73">
        <f t="shared" si="2"/>
        <v>-0.56946100557842905</v>
      </c>
      <c r="K15" s="73">
        <f t="shared" si="2"/>
        <v>-0.59250285059036178</v>
      </c>
      <c r="L15" s="73">
        <f t="shared" si="2"/>
        <v>-0.53084264344138998</v>
      </c>
      <c r="M15" s="73">
        <f t="shared" si="2"/>
        <v>-0.56405556452156458</v>
      </c>
      <c r="N15" s="73">
        <f t="shared" si="2"/>
        <v>-0.6080979439261045</v>
      </c>
      <c r="O15" s="73">
        <f t="shared" si="2"/>
        <v>-0.5462556840235222</v>
      </c>
      <c r="P15" s="73">
        <f t="shared" si="2"/>
        <v>-0.5716579689233644</v>
      </c>
      <c r="Q15" s="73">
        <f t="shared" si="2"/>
        <v>-0.5938517414022666</v>
      </c>
      <c r="R15" s="73">
        <f t="shared" si="2"/>
        <v>-0.54548755672657645</v>
      </c>
      <c r="S15" s="73">
        <f t="shared" si="2"/>
        <v>-0.60790892939726771</v>
      </c>
      <c r="T15" s="89">
        <f t="shared" si="2"/>
        <v>-0.59471936798651515</v>
      </c>
      <c r="V15" s="82">
        <f t="shared" si="5"/>
        <v>-0.57562995179215926</v>
      </c>
    </row>
    <row r="16" spans="1:24" x14ac:dyDescent="0.25">
      <c r="A16" s="93">
        <v>2016</v>
      </c>
      <c r="B16" s="80">
        <f t="shared" ref="B16:C16" si="8">(B8-B$4)/B$4</f>
        <v>-0.52073404278470536</v>
      </c>
      <c r="C16" s="73">
        <f t="shared" si="8"/>
        <v>-0.44208442469367282</v>
      </c>
      <c r="D16" s="80">
        <f t="shared" si="4"/>
        <v>-0.48699496774108764</v>
      </c>
      <c r="E16" s="73">
        <f t="shared" si="2"/>
        <v>-0.45521638296856798</v>
      </c>
      <c r="F16" s="73">
        <f t="shared" si="2"/>
        <v>-0.58111736175627482</v>
      </c>
      <c r="G16" s="73">
        <f t="shared" si="2"/>
        <v>-0.59029878800491498</v>
      </c>
      <c r="H16" s="73">
        <f t="shared" si="2"/>
        <v>-0.55397693092321065</v>
      </c>
      <c r="I16" s="73">
        <f t="shared" si="2"/>
        <v>-0.53973502955856389</v>
      </c>
      <c r="J16" s="73">
        <f t="shared" si="2"/>
        <v>-0.5972152278279087</v>
      </c>
      <c r="K16" s="73">
        <f t="shared" si="2"/>
        <v>-0.5397886585652264</v>
      </c>
      <c r="L16" s="73">
        <f t="shared" si="2"/>
        <v>-0.54435181888973605</v>
      </c>
      <c r="M16" s="73">
        <f t="shared" si="2"/>
        <v>-0.56675082957302469</v>
      </c>
      <c r="N16" s="73">
        <f t="shared" si="2"/>
        <v>-0.52504459978091766</v>
      </c>
      <c r="O16" s="73">
        <f t="shared" si="2"/>
        <v>-0.54923354126600132</v>
      </c>
      <c r="P16" s="73">
        <f t="shared" si="2"/>
        <v>-0.5445941054016683</v>
      </c>
      <c r="Q16" s="73">
        <f t="shared" si="2"/>
        <v>-0.5060551611636539</v>
      </c>
      <c r="R16" s="73">
        <f t="shared" si="2"/>
        <v>-0.54788838148006502</v>
      </c>
      <c r="S16" s="73">
        <f t="shared" si="2"/>
        <v>-0.61264958215169441</v>
      </c>
      <c r="T16" s="89">
        <f t="shared" si="2"/>
        <v>-0.5985779236340607</v>
      </c>
      <c r="V16" s="82">
        <f t="shared" si="5"/>
        <v>-0.54772881989725242</v>
      </c>
    </row>
    <row r="17" spans="1:32" ht="15.75" thickBot="1" x14ac:dyDescent="0.3">
      <c r="A17" s="81">
        <v>2019</v>
      </c>
      <c r="B17" s="87">
        <f t="shared" ref="B17:C17" si="9">(B9-B$4)/B$4</f>
        <v>-0.4728406345890187</v>
      </c>
      <c r="C17" s="96">
        <f t="shared" si="9"/>
        <v>-0.45930413723390678</v>
      </c>
      <c r="D17" s="87">
        <f t="shared" si="4"/>
        <v>-0.50843350185578173</v>
      </c>
      <c r="E17" s="96">
        <f t="shared" si="2"/>
        <v>-0.47462820126638189</v>
      </c>
      <c r="F17" s="96">
        <f t="shared" si="2"/>
        <v>-0.60299730910023497</v>
      </c>
      <c r="G17" s="96">
        <f t="shared" si="2"/>
        <v>-0.602587460927966</v>
      </c>
      <c r="H17" s="96">
        <f t="shared" si="2"/>
        <v>-0.57029549658221923</v>
      </c>
      <c r="I17" s="96">
        <f t="shared" si="2"/>
        <v>-0.56029137993399369</v>
      </c>
      <c r="J17" s="96">
        <f t="shared" si="2"/>
        <v>-0.63165175661522865</v>
      </c>
      <c r="K17" s="96">
        <f t="shared" si="2"/>
        <v>-0.54580786567015915</v>
      </c>
      <c r="L17" s="96">
        <f t="shared" si="2"/>
        <v>-0.55736160430883286</v>
      </c>
      <c r="M17" s="96">
        <f t="shared" si="2"/>
        <v>-0.54787596567766828</v>
      </c>
      <c r="N17" s="96">
        <f t="shared" si="2"/>
        <v>-0.52655663029299826</v>
      </c>
      <c r="O17" s="96">
        <f t="shared" si="2"/>
        <v>-0.55662846084841855</v>
      </c>
      <c r="P17" s="96">
        <f t="shared" si="2"/>
        <v>-0.54184239786440291</v>
      </c>
      <c r="Q17" s="96">
        <f t="shared" si="2"/>
        <v>-0.50842252568432555</v>
      </c>
      <c r="R17" s="96">
        <f t="shared" si="2"/>
        <v>-0.54816463291633766</v>
      </c>
      <c r="S17" s="96">
        <f t="shared" si="2"/>
        <v>-0.61590921502771567</v>
      </c>
      <c r="T17" s="97">
        <f t="shared" si="2"/>
        <v>-0.59966252399133613</v>
      </c>
      <c r="V17" s="98">
        <f t="shared" si="5"/>
        <v>-0.55972495018646562</v>
      </c>
    </row>
    <row r="19" spans="1:32" ht="15.75" thickBot="1" x14ac:dyDescent="0.3">
      <c r="A19" s="6" t="s">
        <v>140</v>
      </c>
      <c r="B19" s="6"/>
      <c r="C19" s="6"/>
    </row>
    <row r="20" spans="1:32" ht="91.5" thickBot="1" x14ac:dyDescent="0.3">
      <c r="A20" s="58" t="s">
        <v>62</v>
      </c>
      <c r="B20" s="67" t="s">
        <v>134</v>
      </c>
      <c r="C20" s="68" t="s">
        <v>135</v>
      </c>
      <c r="D20" s="67" t="s">
        <v>84</v>
      </c>
      <c r="E20" s="68" t="s">
        <v>85</v>
      </c>
      <c r="F20" s="68" t="s">
        <v>86</v>
      </c>
      <c r="G20" s="68" t="s">
        <v>87</v>
      </c>
      <c r="H20" s="68" t="s">
        <v>88</v>
      </c>
      <c r="I20" s="68" t="s">
        <v>89</v>
      </c>
      <c r="J20" s="68" t="s">
        <v>90</v>
      </c>
      <c r="K20" s="68" t="s">
        <v>91</v>
      </c>
      <c r="L20" s="68" t="s">
        <v>92</v>
      </c>
      <c r="M20" s="68" t="s">
        <v>93</v>
      </c>
      <c r="N20" s="68" t="s">
        <v>94</v>
      </c>
      <c r="O20" s="68" t="s">
        <v>95</v>
      </c>
      <c r="P20" s="68" t="s">
        <v>96</v>
      </c>
      <c r="Q20" s="68" t="s">
        <v>97</v>
      </c>
      <c r="R20" s="68" t="s">
        <v>98</v>
      </c>
      <c r="S20" s="67" t="s">
        <v>99</v>
      </c>
      <c r="T20" s="63" t="s">
        <v>100</v>
      </c>
      <c r="U20" s="56"/>
      <c r="V20" s="59" t="s">
        <v>101</v>
      </c>
      <c r="X20" s="54" t="s">
        <v>102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103</v>
      </c>
      <c r="X21" s="69" t="s">
        <v>103</v>
      </c>
    </row>
    <row r="22" spans="1:32" x14ac:dyDescent="0.25">
      <c r="A22" s="65">
        <v>2004</v>
      </c>
      <c r="B22" s="60" cm="1">
        <f t="array" ref="B22">INDEX('90.1 Data-SI-Source EUI'!$Y$2:$Y$1825,MATCH(1,INDEX(($A22='90.1 Data-SI-Source EUI'!$A$2:$A$1825)*(B$21='90.1 Data-SI-Source EUI'!$C$2:$C$1825)*($A$20='90.1 Data-SI-Source EUI'!$B$2:$B$1825),0,1),0))</f>
        <v>631.73324472382762</v>
      </c>
      <c r="C22" s="57" cm="1">
        <f t="array" ref="C22">INDEX('90.1 Data-SI-Source EUI'!$Y$2:$Y$1825,MATCH(1,INDEX(($A22='90.1 Data-SI-Source EUI'!$A$2:$A$1825)*(C$21='90.1 Data-SI-Source EUI'!$C$2:$C$1825)*($A$20='90.1 Data-SI-Source EUI'!$B$2:$B$1825),0,1),0))</f>
        <v>555.78990829686882</v>
      </c>
      <c r="D22" s="60" cm="1">
        <f t="array" ref="D22">INDEX('90.1 Data-SI-Source EUI'!$Y$2:$Y$1825,MATCH(1,INDEX(($A22='90.1 Data-SI-Source EUI'!$A$2:$A$1825)*(D$21='90.1 Data-SI-Source EUI'!$C$2:$C$1825)*($A$20='90.1 Data-SI-Source EUI'!$B$2:$B$1825),0,1),0))</f>
        <v>446.80522333635247</v>
      </c>
      <c r="E22" s="57" cm="1">
        <f t="array" ref="E22">INDEX('90.1 Data-SI-Source EUI'!$Y$2:$Y$1825,MATCH(1,INDEX(($A22='90.1 Data-SI-Source EUI'!$A$2:$A$1825)*(E$21='90.1 Data-SI-Source EUI'!$C$2:$C$1825)*($A$20='90.1 Data-SI-Source EUI'!$B$2:$B$1825),0,1),0))</f>
        <v>472.9815995743341</v>
      </c>
      <c r="F22" s="57" cm="1">
        <f t="array" ref="F22">INDEX('90.1 Data-SI-Source EUI'!$Y$2:$Y$1825,MATCH(1,INDEX(($A22='90.1 Data-SI-Source EUI'!$A$2:$A$1825)*(F$21='90.1 Data-SI-Source EUI'!$C$2:$C$1825)*($A$20='90.1 Data-SI-Source EUI'!$B$2:$B$1825),0,1),0))</f>
        <v>410.4934106314397</v>
      </c>
      <c r="G22" s="57" cm="1">
        <f t="array" ref="G22">INDEX('90.1 Data-SI-Source EUI'!$Y$2:$Y$1825,MATCH(1,INDEX(($A22='90.1 Data-SI-Source EUI'!$A$2:$A$1825)*(G$21='90.1 Data-SI-Source EUI'!$C$2:$C$1825)*($A$20='90.1 Data-SI-Source EUI'!$B$2:$B$1825),0,1),0))</f>
        <v>364.01589097469395</v>
      </c>
      <c r="H22" s="57" cm="1">
        <f t="array" ref="H22">INDEX('90.1 Data-SI-Source EUI'!$Y$2:$Y$1825,MATCH(1,INDEX(($A22='90.1 Data-SI-Source EUI'!$A$2:$A$1825)*(H$21='90.1 Data-SI-Source EUI'!$C$2:$C$1825)*($A$20='90.1 Data-SI-Source EUI'!$B$2:$B$1825),0,1),0))</f>
        <v>318.27718031476303</v>
      </c>
      <c r="I22" s="57" cm="1">
        <f t="array" ref="I22">INDEX('90.1 Data-SI-Source EUI'!$Y$2:$Y$1825,MATCH(1,INDEX(($A22='90.1 Data-SI-Source EUI'!$A$2:$A$1825)*(I$21='90.1 Data-SI-Source EUI'!$C$2:$C$1825)*($A$20='90.1 Data-SI-Source EUI'!$B$2:$B$1825),0,1),0))</f>
        <v>284.86957206977348</v>
      </c>
      <c r="J22" s="57" cm="1">
        <f t="array" ref="J22">INDEX('90.1 Data-SI-Source EUI'!$Y$2:$Y$1825,MATCH(1,INDEX(($A22='90.1 Data-SI-Source EUI'!$A$2:$A$1825)*(J$21='90.1 Data-SI-Source EUI'!$C$2:$C$1825)*($A$20='90.1 Data-SI-Source EUI'!$B$2:$B$1825),0,1),0))</f>
        <v>171.70397754091874</v>
      </c>
      <c r="K22" s="57" cm="1">
        <f t="array" ref="K22">INDEX('90.1 Data-SI-Source EUI'!$Y$2:$Y$1825,MATCH(1,INDEX(($A22='90.1 Data-SI-Source EUI'!$A$2:$A$1825)*(K$21='90.1 Data-SI-Source EUI'!$C$2:$C$1825)*($A$20='90.1 Data-SI-Source EUI'!$B$2:$B$1825),0,1),0))</f>
        <v>314.32746873418631</v>
      </c>
      <c r="L22" s="57" cm="1">
        <f t="array" ref="L22">INDEX('90.1 Data-SI-Source EUI'!$Y$2:$Y$1825,MATCH(1,INDEX(($A22='90.1 Data-SI-Source EUI'!$A$2:$A$1825)*(L$21='90.1 Data-SI-Source EUI'!$C$2:$C$1825)*($A$20='90.1 Data-SI-Source EUI'!$B$2:$B$1825),0,1),0))</f>
        <v>257.80478852785961</v>
      </c>
      <c r="M22" s="57" cm="1">
        <f t="array" ref="M22">INDEX('90.1 Data-SI-Source EUI'!$Y$2:$Y$1825,MATCH(1,INDEX(($A22='90.1 Data-SI-Source EUI'!$A$2:$A$1825)*(M$21='90.1 Data-SI-Source EUI'!$C$2:$C$1825)*($A$20='90.1 Data-SI-Source EUI'!$B$2:$B$1825),0,1),0))</f>
        <v>208.02700596612533</v>
      </c>
      <c r="N22" s="57" cm="1">
        <f t="array" ref="N22">INDEX('90.1 Data-SI-Source EUI'!$Y$2:$Y$1825,MATCH(1,INDEX(($A22='90.1 Data-SI-Source EUI'!$A$2:$A$1825)*(N$21='90.1 Data-SI-Source EUI'!$C$2:$C$1825)*($A$20='90.1 Data-SI-Source EUI'!$B$2:$B$1825),0,1),0))</f>
        <v>311.89367470583989</v>
      </c>
      <c r="O22" s="57" cm="1">
        <f t="array" ref="O22">INDEX('90.1 Data-SI-Source EUI'!$Y$2:$Y$1825,MATCH(1,INDEX(($A22='90.1 Data-SI-Source EUI'!$A$2:$A$1825)*(O$21='90.1 Data-SI-Source EUI'!$C$2:$C$1825)*($A$20='90.1 Data-SI-Source EUI'!$B$2:$B$1825),0,1),0))</f>
        <v>277.22453712562879</v>
      </c>
      <c r="P22" s="57" cm="1">
        <f t="array" ref="P22">INDEX('90.1 Data-SI-Source EUI'!$Y$2:$Y$1825,MATCH(1,INDEX(($A22='90.1 Data-SI-Source EUI'!$A$2:$A$1825)*(P$21='90.1 Data-SI-Source EUI'!$C$2:$C$1825)*($A$20='90.1 Data-SI-Source EUI'!$B$2:$B$1825),0,1),0))</f>
        <v>197.63709490519261</v>
      </c>
      <c r="Q22" s="57" cm="1">
        <f t="array" ref="Q22">INDEX('90.1 Data-SI-Source EUI'!$Y$2:$Y$1825,MATCH(1,INDEX(($A22='90.1 Data-SI-Source EUI'!$A$2:$A$1825)*(Q$21='90.1 Data-SI-Source EUI'!$C$2:$C$1825)*($A$20='90.1 Data-SI-Source EUI'!$B$2:$B$1825),0,1),0))</f>
        <v>399.62309465642682</v>
      </c>
      <c r="R22" s="57" cm="1">
        <f t="array" ref="R22">INDEX('90.1 Data-SI-Source EUI'!$Y$2:$Y$1825,MATCH(1,INDEX(($A22='90.1 Data-SI-Source EUI'!$A$2:$A$1825)*(R$21='90.1 Data-SI-Source EUI'!$C$2:$C$1825)*($A$20='90.1 Data-SI-Source EUI'!$B$2:$B$1825),0,1),0))</f>
        <v>317.40213088054566</v>
      </c>
      <c r="S22" s="57" cm="1">
        <f t="array" ref="S22">INDEX('90.1 Data-SI-Source EUI'!$Y$2:$Y$1825,MATCH(1,INDEX(($A22='90.1 Data-SI-Source EUI'!$A$2:$A$1825)*(S$21='90.1 Data-SI-Source EUI'!$C$2:$C$1825)*($A$20='90.1 Data-SI-Source EUI'!$B$2:$B$1825),0,1),0))</f>
        <v>429.45933052249302</v>
      </c>
      <c r="T22" s="66" cm="1">
        <f t="array" ref="T22">INDEX('90.1 Data-SI-Source EUI'!$Y$2:$Y$1825,MATCH(1,INDEX(($A22='90.1 Data-SI-Source EUI'!$A$2:$A$1825)*(T$21='90.1 Data-SI-Source EUI'!$C$2:$C$1825)*($A$20='90.1 Data-SI-Source EUI'!$B$2:$B$1825),0,1),0))</f>
        <v>505.21464151156016</v>
      </c>
      <c r="U22" s="56"/>
      <c r="V22" s="84">
        <f>SUMPRODUCT(D22:T22,Weights!$B$41:$R$41)</f>
        <v>329.25266844619637</v>
      </c>
      <c r="X22" s="77">
        <f>(V22-V22)/V22</f>
        <v>0</v>
      </c>
      <c r="AA22" s="133" t="s">
        <v>21</v>
      </c>
      <c r="AB22" s="133"/>
      <c r="AC22" s="133"/>
      <c r="AD22" s="133"/>
      <c r="AE22" s="133"/>
      <c r="AF22" s="133"/>
    </row>
    <row r="23" spans="1:32" x14ac:dyDescent="0.25">
      <c r="A23" s="93">
        <v>2007</v>
      </c>
      <c r="B23" s="86" cm="1">
        <f t="array" ref="B23">INDEX('90.1 Data-SI-Source EUI'!$Y$2:$Y$1825,MATCH(1,INDEX(($A23='90.1 Data-SI-Source EUI'!$A$2:$A$1825)*(B$21='90.1 Data-SI-Source EUI'!$C$2:$C$1825)*($A$20='90.1 Data-SI-Source EUI'!$B$2:$B$1825),0,1),0))</f>
        <v>613.94369176861812</v>
      </c>
      <c r="C23" s="75" cm="1">
        <f t="array" ref="C23">INDEX('90.1 Data-SI-Source EUI'!$Y$2:$Y$1825,MATCH(1,INDEX(($A23='90.1 Data-SI-Source EUI'!$A$2:$A$1825)*(C$21='90.1 Data-SI-Source EUI'!$C$2:$C$1825)*($A$20='90.1 Data-SI-Source EUI'!$B$2:$B$1825),0,1),0))</f>
        <v>543.60193920335416</v>
      </c>
      <c r="D23" s="86" cm="1">
        <f t="array" ref="D23">INDEX('90.1 Data-SI-Source EUI'!$Y$2:$Y$1825,MATCH(1,INDEX(($A23='90.1 Data-SI-Source EUI'!$A$2:$A$1825)*(D$21='90.1 Data-SI-Source EUI'!$C$2:$C$1825)*($A$20='90.1 Data-SI-Source EUI'!$B$2:$B$1825),0,1),0))</f>
        <v>442.92072904308111</v>
      </c>
      <c r="E23" s="75" cm="1">
        <f t="array" ref="E23">INDEX('90.1 Data-SI-Source EUI'!$Y$2:$Y$1825,MATCH(1,INDEX(($A23='90.1 Data-SI-Source EUI'!$A$2:$A$1825)*(E$21='90.1 Data-SI-Source EUI'!$C$2:$C$1825)*($A$20='90.1 Data-SI-Source EUI'!$B$2:$B$1825),0,1),0))</f>
        <v>466.26158780580101</v>
      </c>
      <c r="F23" s="75" cm="1">
        <f t="array" ref="F23">INDEX('90.1 Data-SI-Source EUI'!$Y$2:$Y$1825,MATCH(1,INDEX(($A23='90.1 Data-SI-Source EUI'!$A$2:$A$1825)*(F$21='90.1 Data-SI-Source EUI'!$C$2:$C$1825)*($A$20='90.1 Data-SI-Source EUI'!$B$2:$B$1825),0,1),0))</f>
        <v>393.53191138198935</v>
      </c>
      <c r="G23" s="75" cm="1">
        <f t="array" ref="G23">INDEX('90.1 Data-SI-Source EUI'!$Y$2:$Y$1825,MATCH(1,INDEX(($A23='90.1 Data-SI-Source EUI'!$A$2:$A$1825)*(G$21='90.1 Data-SI-Source EUI'!$C$2:$C$1825)*($A$20='90.1 Data-SI-Source EUI'!$B$2:$B$1825),0,1),0))</f>
        <v>352.23768237505362</v>
      </c>
      <c r="H23" s="75" cm="1">
        <f t="array" ref="H23">INDEX('90.1 Data-SI-Source EUI'!$Y$2:$Y$1825,MATCH(1,INDEX(($A23='90.1 Data-SI-Source EUI'!$A$2:$A$1825)*(H$21='90.1 Data-SI-Source EUI'!$C$2:$C$1825)*($A$20='90.1 Data-SI-Source EUI'!$B$2:$B$1825),0,1),0))</f>
        <v>276.82116720034361</v>
      </c>
      <c r="I23" s="75" cm="1">
        <f t="array" ref="I23">INDEX('90.1 Data-SI-Source EUI'!$Y$2:$Y$1825,MATCH(1,INDEX(($A23='90.1 Data-SI-Source EUI'!$A$2:$A$1825)*(I$21='90.1 Data-SI-Source EUI'!$C$2:$C$1825)*($A$20='90.1 Data-SI-Source EUI'!$B$2:$B$1825),0,1),0))</f>
        <v>253.81094760610816</v>
      </c>
      <c r="J23" s="75" cm="1">
        <f t="array" ref="J23">INDEX('90.1 Data-SI-Source EUI'!$Y$2:$Y$1825,MATCH(1,INDEX(($A23='90.1 Data-SI-Source EUI'!$A$2:$A$1825)*(J$21='90.1 Data-SI-Source EUI'!$C$2:$C$1825)*($A$20='90.1 Data-SI-Source EUI'!$B$2:$B$1825),0,1),0))</f>
        <v>168.74133173655494</v>
      </c>
      <c r="K23" s="75" cm="1">
        <f t="array" ref="K23">INDEX('90.1 Data-SI-Source EUI'!$Y$2:$Y$1825,MATCH(1,INDEX(($A23='90.1 Data-SI-Source EUI'!$A$2:$A$1825)*(K$21='90.1 Data-SI-Source EUI'!$C$2:$C$1825)*($A$20='90.1 Data-SI-Source EUI'!$B$2:$B$1825),0,1),0))</f>
        <v>253.33986874949503</v>
      </c>
      <c r="L23" s="75" cm="1">
        <f t="array" ref="L23">INDEX('90.1 Data-SI-Source EUI'!$Y$2:$Y$1825,MATCH(1,INDEX(($A23='90.1 Data-SI-Source EUI'!$A$2:$A$1825)*(L$21='90.1 Data-SI-Source EUI'!$C$2:$C$1825)*($A$20='90.1 Data-SI-Source EUI'!$B$2:$B$1825),0,1),0))</f>
        <v>218.35195089747018</v>
      </c>
      <c r="M23" s="75" cm="1">
        <f t="array" ref="M23">INDEX('90.1 Data-SI-Source EUI'!$Y$2:$Y$1825,MATCH(1,INDEX(($A23='90.1 Data-SI-Source EUI'!$A$2:$A$1825)*(M$21='90.1 Data-SI-Source EUI'!$C$2:$C$1825)*($A$20='90.1 Data-SI-Source EUI'!$B$2:$B$1825),0,1),0))</f>
        <v>161.44899398709819</v>
      </c>
      <c r="N23" s="75" cm="1">
        <f t="array" ref="N23">INDEX('90.1 Data-SI-Source EUI'!$Y$2:$Y$1825,MATCH(1,INDEX(($A23='90.1 Data-SI-Source EUI'!$A$2:$A$1825)*(N$21='90.1 Data-SI-Source EUI'!$C$2:$C$1825)*($A$20='90.1 Data-SI-Source EUI'!$B$2:$B$1825),0,1),0))</f>
        <v>247.27897987974194</v>
      </c>
      <c r="O23" s="75" cm="1">
        <f t="array" ref="O23">INDEX('90.1 Data-SI-Source EUI'!$Y$2:$Y$1825,MATCH(1,INDEX(($A23='90.1 Data-SI-Source EUI'!$A$2:$A$1825)*(O$21='90.1 Data-SI-Source EUI'!$C$2:$C$1825)*($A$20='90.1 Data-SI-Source EUI'!$B$2:$B$1825),0,1),0))</f>
        <v>229.86298881404653</v>
      </c>
      <c r="P23" s="75" cm="1">
        <f t="array" ref="P23">INDEX('90.1 Data-SI-Source EUI'!$Y$2:$Y$1825,MATCH(1,INDEX(($A23='90.1 Data-SI-Source EUI'!$A$2:$A$1825)*(P$21='90.1 Data-SI-Source EUI'!$C$2:$C$1825)*($A$20='90.1 Data-SI-Source EUI'!$B$2:$B$1825),0,1),0))</f>
        <v>150.66445833918038</v>
      </c>
      <c r="Q23" s="75" cm="1">
        <f t="array" ref="Q23">INDEX('90.1 Data-SI-Source EUI'!$Y$2:$Y$1825,MATCH(1,INDEX(($A23='90.1 Data-SI-Source EUI'!$A$2:$A$1825)*(Q$21='90.1 Data-SI-Source EUI'!$C$2:$C$1825)*($A$20='90.1 Data-SI-Source EUI'!$B$2:$B$1825),0,1),0))</f>
        <v>301.0152858041937</v>
      </c>
      <c r="R23" s="75" cm="1">
        <f t="array" ref="R23">INDEX('90.1 Data-SI-Source EUI'!$Y$2:$Y$1825,MATCH(1,INDEX(($A23='90.1 Data-SI-Source EUI'!$A$2:$A$1825)*(R$21='90.1 Data-SI-Source EUI'!$C$2:$C$1825)*($A$20='90.1 Data-SI-Source EUI'!$B$2:$B$1825),0,1),0))</f>
        <v>243.79707413219026</v>
      </c>
      <c r="S23" s="75" cm="1">
        <f t="array" ref="S23">INDEX('90.1 Data-SI-Source EUI'!$Y$2:$Y$1825,MATCH(1,INDEX(($A23='90.1 Data-SI-Source EUI'!$A$2:$A$1825)*(S$21='90.1 Data-SI-Source EUI'!$C$2:$C$1825)*($A$20='90.1 Data-SI-Source EUI'!$B$2:$B$1825),0,1),0))</f>
        <v>318.32167243930746</v>
      </c>
      <c r="T23" s="91" cm="1">
        <f t="array" ref="T23">INDEX('90.1 Data-SI-Source EUI'!$Y$2:$Y$1825,MATCH(1,INDEX(($A23='90.1 Data-SI-Source EUI'!$A$2:$A$1825)*(T$21='90.1 Data-SI-Source EUI'!$C$2:$C$1825)*($A$20='90.1 Data-SI-Source EUI'!$B$2:$B$1825),0,1),0))</f>
        <v>388.06655865555933</v>
      </c>
      <c r="U23" s="56"/>
      <c r="V23" s="72">
        <f>SUMPRODUCT(D23:T23,Weights!$B$41:$R$41)</f>
        <v>284.98902192664571</v>
      </c>
      <c r="X23" s="88">
        <f>(V23-V22)/V22</f>
        <v>-0.13443671308250565</v>
      </c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x14ac:dyDescent="0.25">
      <c r="A24" s="93">
        <v>2010</v>
      </c>
      <c r="B24" s="86" cm="1">
        <f t="array" ref="B24">INDEX('90.1 Data-SI-Source EUI'!$Y$2:$Y$1825,MATCH(1,INDEX(($A24='90.1 Data-SI-Source EUI'!$A$2:$A$1825)*(B$21='90.1 Data-SI-Source EUI'!$C$2:$C$1825)*($A$20='90.1 Data-SI-Source EUI'!$B$2:$B$1825),0,1),0))</f>
        <v>465.82367372778646</v>
      </c>
      <c r="C24" s="75" cm="1">
        <f t="array" ref="C24">INDEX('90.1 Data-SI-Source EUI'!$Y$2:$Y$1825,MATCH(1,INDEX(($A24='90.1 Data-SI-Source EUI'!$A$2:$A$1825)*(C$21='90.1 Data-SI-Source EUI'!$C$2:$C$1825)*($A$20='90.1 Data-SI-Source EUI'!$B$2:$B$1825),0,1),0))</f>
        <v>397.40522982127129</v>
      </c>
      <c r="D24" s="86" cm="1">
        <f t="array" ref="D24">INDEX('90.1 Data-SI-Source EUI'!$Y$2:$Y$1825,MATCH(1,INDEX(($A24='90.1 Data-SI-Source EUI'!$A$2:$A$1825)*(D$21='90.1 Data-SI-Source EUI'!$C$2:$C$1825)*($A$20='90.1 Data-SI-Source EUI'!$B$2:$B$1825),0,1),0))</f>
        <v>320.69172822024058</v>
      </c>
      <c r="E24" s="75" cm="1">
        <f t="array" ref="E24">INDEX('90.1 Data-SI-Source EUI'!$Y$2:$Y$1825,MATCH(1,INDEX(($A24='90.1 Data-SI-Source EUI'!$A$2:$A$1825)*(E$21='90.1 Data-SI-Source EUI'!$C$2:$C$1825)*($A$20='90.1 Data-SI-Source EUI'!$B$2:$B$1825),0,1),0))</f>
        <v>343.57964330820164</v>
      </c>
      <c r="F24" s="75" cm="1">
        <f t="array" ref="F24">INDEX('90.1 Data-SI-Source EUI'!$Y$2:$Y$1825,MATCH(1,INDEX(($A24='90.1 Data-SI-Source EUI'!$A$2:$A$1825)*(F$21='90.1 Data-SI-Source EUI'!$C$2:$C$1825)*($A$20='90.1 Data-SI-Source EUI'!$B$2:$B$1825),0,1),0))</f>
        <v>275.55374695421426</v>
      </c>
      <c r="G24" s="75" cm="1">
        <f t="array" ref="G24">INDEX('90.1 Data-SI-Source EUI'!$Y$2:$Y$1825,MATCH(1,INDEX(($A24='90.1 Data-SI-Source EUI'!$A$2:$A$1825)*(G$21='90.1 Data-SI-Source EUI'!$C$2:$C$1825)*($A$20='90.1 Data-SI-Source EUI'!$B$2:$B$1825),0,1),0))</f>
        <v>243.34284676243081</v>
      </c>
      <c r="H24" s="75" cm="1">
        <f t="array" ref="H24">INDEX('90.1 Data-SI-Source EUI'!$Y$2:$Y$1825,MATCH(1,INDEX(($A24='90.1 Data-SI-Source EUI'!$A$2:$A$1825)*(H$21='90.1 Data-SI-Source EUI'!$C$2:$C$1825)*($A$20='90.1 Data-SI-Source EUI'!$B$2:$B$1825),0,1),0))</f>
        <v>194.9804601953555</v>
      </c>
      <c r="I24" s="75" cm="1">
        <f t="array" ref="I24">INDEX('90.1 Data-SI-Source EUI'!$Y$2:$Y$1825,MATCH(1,INDEX(($A24='90.1 Data-SI-Source EUI'!$A$2:$A$1825)*(I$21='90.1 Data-SI-Source EUI'!$C$2:$C$1825)*($A$20='90.1 Data-SI-Source EUI'!$B$2:$B$1825),0,1),0))</f>
        <v>181.49675647747713</v>
      </c>
      <c r="J24" s="75" cm="1">
        <f t="array" ref="J24">INDEX('90.1 Data-SI-Source EUI'!$Y$2:$Y$1825,MATCH(1,INDEX(($A24='90.1 Data-SI-Source EUI'!$A$2:$A$1825)*(J$21='90.1 Data-SI-Source EUI'!$C$2:$C$1825)*($A$20='90.1 Data-SI-Source EUI'!$B$2:$B$1825),0,1),0))</f>
        <v>126.83301413712307</v>
      </c>
      <c r="K24" s="75" cm="1">
        <f t="array" ref="K24">INDEX('90.1 Data-SI-Source EUI'!$Y$2:$Y$1825,MATCH(1,INDEX(($A24='90.1 Data-SI-Source EUI'!$A$2:$A$1825)*(K$21='90.1 Data-SI-Source EUI'!$C$2:$C$1825)*($A$20='90.1 Data-SI-Source EUI'!$B$2:$B$1825),0,1),0))</f>
        <v>194.24097878687365</v>
      </c>
      <c r="L24" s="75" cm="1">
        <f t="array" ref="L24">INDEX('90.1 Data-SI-Source EUI'!$Y$2:$Y$1825,MATCH(1,INDEX(($A24='90.1 Data-SI-Source EUI'!$A$2:$A$1825)*(L$21='90.1 Data-SI-Source EUI'!$C$2:$C$1825)*($A$20='90.1 Data-SI-Source EUI'!$B$2:$B$1825),0,1),0))</f>
        <v>170.4821577025952</v>
      </c>
      <c r="M24" s="75" cm="1">
        <f t="array" ref="M24">INDEX('90.1 Data-SI-Source EUI'!$Y$2:$Y$1825,MATCH(1,INDEX(($A24='90.1 Data-SI-Source EUI'!$A$2:$A$1825)*(M$21='90.1 Data-SI-Source EUI'!$C$2:$C$1825)*($A$20='90.1 Data-SI-Source EUI'!$B$2:$B$1825),0,1),0))</f>
        <v>143.74627250054215</v>
      </c>
      <c r="N24" s="75" cm="1">
        <f t="array" ref="N24">INDEX('90.1 Data-SI-Source EUI'!$Y$2:$Y$1825,MATCH(1,INDEX(($A24='90.1 Data-SI-Source EUI'!$A$2:$A$1825)*(N$21='90.1 Data-SI-Source EUI'!$C$2:$C$1825)*($A$20='90.1 Data-SI-Source EUI'!$B$2:$B$1825),0,1),0))</f>
        <v>199.44210163462478</v>
      </c>
      <c r="O24" s="75" cm="1">
        <f t="array" ref="O24">INDEX('90.1 Data-SI-Source EUI'!$Y$2:$Y$1825,MATCH(1,INDEX(($A24='90.1 Data-SI-Source EUI'!$A$2:$A$1825)*(O$21='90.1 Data-SI-Source EUI'!$C$2:$C$1825)*($A$20='90.1 Data-SI-Source EUI'!$B$2:$B$1825),0,1),0))</f>
        <v>178.00831531376377</v>
      </c>
      <c r="P24" s="75" cm="1">
        <f t="array" ref="P24">INDEX('90.1 Data-SI-Source EUI'!$Y$2:$Y$1825,MATCH(1,INDEX(($A24='90.1 Data-SI-Source EUI'!$A$2:$A$1825)*(P$21='90.1 Data-SI-Source EUI'!$C$2:$C$1825)*($A$20='90.1 Data-SI-Source EUI'!$B$2:$B$1825),0,1),0))</f>
        <v>138.62683039492092</v>
      </c>
      <c r="Q24" s="75" cm="1">
        <f t="array" ref="Q24">INDEX('90.1 Data-SI-Source EUI'!$Y$2:$Y$1825,MATCH(1,INDEX(($A24='90.1 Data-SI-Source EUI'!$A$2:$A$1825)*(Q$21='90.1 Data-SI-Source EUI'!$C$2:$C$1825)*($A$20='90.1 Data-SI-Source EUI'!$B$2:$B$1825),0,1),0))</f>
        <v>248.62002388788957</v>
      </c>
      <c r="R24" s="75" cm="1">
        <f t="array" ref="R24">INDEX('90.1 Data-SI-Source EUI'!$Y$2:$Y$1825,MATCH(1,INDEX(($A24='90.1 Data-SI-Source EUI'!$A$2:$A$1825)*(R$21='90.1 Data-SI-Source EUI'!$C$2:$C$1825)*($A$20='90.1 Data-SI-Source EUI'!$B$2:$B$1825),0,1),0))</f>
        <v>201.40524337581488</v>
      </c>
      <c r="S24" s="75" cm="1">
        <f t="array" ref="S24">INDEX('90.1 Data-SI-Source EUI'!$Y$2:$Y$1825,MATCH(1,INDEX(($A24='90.1 Data-SI-Source EUI'!$A$2:$A$1825)*(S$21='90.1 Data-SI-Source EUI'!$C$2:$C$1825)*($A$20='90.1 Data-SI-Source EUI'!$B$2:$B$1825),0,1),0))</f>
        <v>268.33413331717423</v>
      </c>
      <c r="T24" s="91" cm="1">
        <f t="array" ref="T24">INDEX('90.1 Data-SI-Source EUI'!$Y$2:$Y$1825,MATCH(1,INDEX(($A24='90.1 Data-SI-Source EUI'!$A$2:$A$1825)*(T$21='90.1 Data-SI-Source EUI'!$C$2:$C$1825)*($A$20='90.1 Data-SI-Source EUI'!$B$2:$B$1825),0,1),0))</f>
        <v>343.54371180808039</v>
      </c>
      <c r="U24" s="56"/>
      <c r="V24" s="72">
        <f>SUMPRODUCT(D24:T24,Weights!$B$41:$R$41)</f>
        <v>212.17683549399968</v>
      </c>
      <c r="X24" s="88">
        <f t="shared" ref="X24:X27" si="10">(V24-V23)/V23</f>
        <v>-0.25549119731140874</v>
      </c>
      <c r="Z24" s="100" t="str">
        <f>A2</f>
        <v>Stand-Alone Retail</v>
      </c>
      <c r="AA24" s="9">
        <f>V4</f>
        <v>376.169256027823</v>
      </c>
      <c r="AB24" s="9">
        <f>V5</f>
        <v>320.38666105246762</v>
      </c>
      <c r="AC24" s="9">
        <f>V6</f>
        <v>203.86819890881128</v>
      </c>
      <c r="AD24" s="9">
        <f>V7</f>
        <v>159.63496531483483</v>
      </c>
      <c r="AE24" s="9">
        <f>V8</f>
        <v>170.13051334207609</v>
      </c>
      <c r="AF24" s="9">
        <f>V9</f>
        <v>165.61793793596993</v>
      </c>
    </row>
    <row r="25" spans="1:32" x14ac:dyDescent="0.25">
      <c r="A25" s="93">
        <v>2013</v>
      </c>
      <c r="B25" s="86" cm="1">
        <f t="array" ref="B25">INDEX('90.1 Data-SI-Source EUI'!$Y$2:$Y$1825,MATCH(1,INDEX(($A25='90.1 Data-SI-Source EUI'!$A$2:$A$1825)*(B$21='90.1 Data-SI-Source EUI'!$C$2:$C$1825)*($A$20='90.1 Data-SI-Source EUI'!$B$2:$B$1825),0,1),0))</f>
        <v>361.9481719439022</v>
      </c>
      <c r="C25" s="75" cm="1">
        <f t="array" ref="C25">INDEX('90.1 Data-SI-Source EUI'!$Y$2:$Y$1825,MATCH(1,INDEX(($A25='90.1 Data-SI-Source EUI'!$A$2:$A$1825)*(C$21='90.1 Data-SI-Source EUI'!$C$2:$C$1825)*($A$20='90.1 Data-SI-Source EUI'!$B$2:$B$1825),0,1),0))</f>
        <v>331.32253275415559</v>
      </c>
      <c r="D25" s="86" cm="1">
        <f t="array" ref="D25">INDEX('90.1 Data-SI-Source EUI'!$Y$2:$Y$1825,MATCH(1,INDEX(($A25='90.1 Data-SI-Source EUI'!$A$2:$A$1825)*(D$21='90.1 Data-SI-Source EUI'!$C$2:$C$1825)*($A$20='90.1 Data-SI-Source EUI'!$B$2:$B$1825),0,1),0))</f>
        <v>240.69976393832312</v>
      </c>
      <c r="E25" s="75" cm="1">
        <f t="array" ref="E25">INDEX('90.1 Data-SI-Source EUI'!$Y$2:$Y$1825,MATCH(1,INDEX(($A25='90.1 Data-SI-Source EUI'!$A$2:$A$1825)*(E$21='90.1 Data-SI-Source EUI'!$C$2:$C$1825)*($A$20='90.1 Data-SI-Source EUI'!$B$2:$B$1825),0,1),0))</f>
        <v>273.80290923027195</v>
      </c>
      <c r="F25" s="75" cm="1">
        <f t="array" ref="F25">INDEX('90.1 Data-SI-Source EUI'!$Y$2:$Y$1825,MATCH(1,INDEX(($A25='90.1 Data-SI-Source EUI'!$A$2:$A$1825)*(F$21='90.1 Data-SI-Source EUI'!$C$2:$C$1825)*($A$20='90.1 Data-SI-Source EUI'!$B$2:$B$1825),0,1),0))</f>
        <v>205.04585289439996</v>
      </c>
      <c r="G25" s="75" cm="1">
        <f t="array" ref="G25">INDEX('90.1 Data-SI-Source EUI'!$Y$2:$Y$1825,MATCH(1,INDEX(($A25='90.1 Data-SI-Source EUI'!$A$2:$A$1825)*(G$21='90.1 Data-SI-Source EUI'!$C$2:$C$1825)*($A$20='90.1 Data-SI-Source EUI'!$B$2:$B$1825),0,1),0))</f>
        <v>176.88078592963964</v>
      </c>
      <c r="H25" s="75" cm="1">
        <f t="array" ref="H25">INDEX('90.1 Data-SI-Source EUI'!$Y$2:$Y$1825,MATCH(1,INDEX(($A25='90.1 Data-SI-Source EUI'!$A$2:$A$1825)*(H$21='90.1 Data-SI-Source EUI'!$C$2:$C$1825)*($A$20='90.1 Data-SI-Source EUI'!$B$2:$B$1825),0,1),0))</f>
        <v>145.31906863808197</v>
      </c>
      <c r="I25" s="75" cm="1">
        <f t="array" ref="I25">INDEX('90.1 Data-SI-Source EUI'!$Y$2:$Y$1825,MATCH(1,INDEX(($A25='90.1 Data-SI-Source EUI'!$A$2:$A$1825)*(I$21='90.1 Data-SI-Source EUI'!$C$2:$C$1825)*($A$20='90.1 Data-SI-Source EUI'!$B$2:$B$1825),0,1),0))</f>
        <v>129.09927267914318</v>
      </c>
      <c r="J25" s="75" cm="1">
        <f t="array" ref="J25">INDEX('90.1 Data-SI-Source EUI'!$Y$2:$Y$1825,MATCH(1,INDEX(($A25='90.1 Data-SI-Source EUI'!$A$2:$A$1825)*(J$21='90.1 Data-SI-Source EUI'!$C$2:$C$1825)*($A$20='90.1 Data-SI-Source EUI'!$B$2:$B$1825),0,1),0))</f>
        <v>101.85756779397943</v>
      </c>
      <c r="K25" s="75" cm="1">
        <f t="array" ref="K25">INDEX('90.1 Data-SI-Source EUI'!$Y$2:$Y$1825,MATCH(1,INDEX(($A25='90.1 Data-SI-Source EUI'!$A$2:$A$1825)*(K$21='90.1 Data-SI-Source EUI'!$C$2:$C$1825)*($A$20='90.1 Data-SI-Source EUI'!$B$2:$B$1825),0,1),0))</f>
        <v>150.46001595715273</v>
      </c>
      <c r="L25" s="75" cm="1">
        <f t="array" ref="L25">INDEX('90.1 Data-SI-Source EUI'!$Y$2:$Y$1825,MATCH(1,INDEX(($A25='90.1 Data-SI-Source EUI'!$A$2:$A$1825)*(L$21='90.1 Data-SI-Source EUI'!$C$2:$C$1825)*($A$20='90.1 Data-SI-Source EUI'!$B$2:$B$1825),0,1),0))</f>
        <v>128.40010673538555</v>
      </c>
      <c r="M25" s="75" cm="1">
        <f t="array" ref="M25">INDEX('90.1 Data-SI-Source EUI'!$Y$2:$Y$1825,MATCH(1,INDEX(($A25='90.1 Data-SI-Source EUI'!$A$2:$A$1825)*(M$21='90.1 Data-SI-Source EUI'!$C$2:$C$1825)*($A$20='90.1 Data-SI-Source EUI'!$B$2:$B$1825),0,1),0))</f>
        <v>118.7673285536292</v>
      </c>
      <c r="N25" s="75" cm="1">
        <f t="array" ref="N25">INDEX('90.1 Data-SI-Source EUI'!$Y$2:$Y$1825,MATCH(1,INDEX(($A25='90.1 Data-SI-Source EUI'!$A$2:$A$1825)*(N$21='90.1 Data-SI-Source EUI'!$C$2:$C$1825)*($A$20='90.1 Data-SI-Source EUI'!$B$2:$B$1825),0,1),0))</f>
        <v>167.03282272570704</v>
      </c>
      <c r="O25" s="75" cm="1">
        <f t="array" ref="O25">INDEX('90.1 Data-SI-Source EUI'!$Y$2:$Y$1825,MATCH(1,INDEX(($A25='90.1 Data-SI-Source EUI'!$A$2:$A$1825)*(O$21='90.1 Data-SI-Source EUI'!$C$2:$C$1825)*($A$20='90.1 Data-SI-Source EUI'!$B$2:$B$1825),0,1),0))</f>
        <v>142.07862113615778</v>
      </c>
      <c r="P25" s="75" cm="1">
        <f t="array" ref="P25">INDEX('90.1 Data-SI-Source EUI'!$Y$2:$Y$1825,MATCH(1,INDEX(($A25='90.1 Data-SI-Source EUI'!$A$2:$A$1825)*(P$21='90.1 Data-SI-Source EUI'!$C$2:$C$1825)*($A$20='90.1 Data-SI-Source EUI'!$B$2:$B$1825),0,1),0))</f>
        <v>118.09975798495498</v>
      </c>
      <c r="Q25" s="75" cm="1">
        <f t="array" ref="Q25">INDEX('90.1 Data-SI-Source EUI'!$Y$2:$Y$1825,MATCH(1,INDEX(($A25='90.1 Data-SI-Source EUI'!$A$2:$A$1825)*(Q$21='90.1 Data-SI-Source EUI'!$C$2:$C$1825)*($A$20='90.1 Data-SI-Source EUI'!$B$2:$B$1825),0,1),0))</f>
        <v>202.33110640157167</v>
      </c>
      <c r="R25" s="75" cm="1">
        <f t="array" ref="R25">INDEX('90.1 Data-SI-Source EUI'!$Y$2:$Y$1825,MATCH(1,INDEX(($A25='90.1 Data-SI-Source EUI'!$A$2:$A$1825)*(R$21='90.1 Data-SI-Source EUI'!$C$2:$C$1825)*($A$20='90.1 Data-SI-Source EUI'!$B$2:$B$1825),0,1),0))</f>
        <v>179.77084715365214</v>
      </c>
      <c r="S25" s="75" cm="1">
        <f t="array" ref="S25">INDEX('90.1 Data-SI-Source EUI'!$Y$2:$Y$1825,MATCH(1,INDEX(($A25='90.1 Data-SI-Source EUI'!$A$2:$A$1825)*(S$21='90.1 Data-SI-Source EUI'!$C$2:$C$1825)*($A$20='90.1 Data-SI-Source EUI'!$B$2:$B$1825),0,1),0))</f>
        <v>217.86982774567213</v>
      </c>
      <c r="T25" s="91" cm="1">
        <f t="array" ref="T25">INDEX('90.1 Data-SI-Source EUI'!$Y$2:$Y$1825,MATCH(1,INDEX(($A25='90.1 Data-SI-Source EUI'!$A$2:$A$1825)*(T$21='90.1 Data-SI-Source EUI'!$C$2:$C$1825)*($A$20='90.1 Data-SI-Source EUI'!$B$2:$B$1825),0,1),0))</f>
        <v>266.90104731439311</v>
      </c>
      <c r="U25" s="56"/>
      <c r="V25" s="72">
        <f>SUMPRODUCT(D25:T25,Weights!$B$41:$R$41)</f>
        <v>163.67428037653076</v>
      </c>
      <c r="X25" s="88">
        <f t="shared" si="10"/>
        <v>-0.22859495950414699</v>
      </c>
      <c r="Z25" s="100" t="str">
        <f>A20</f>
        <v>Strip Mall</v>
      </c>
      <c r="AA25" s="9">
        <f>V22</f>
        <v>329.25266844619637</v>
      </c>
      <c r="AB25" s="9">
        <f>V23</f>
        <v>284.98902192664571</v>
      </c>
      <c r="AC25" s="9">
        <f>V24</f>
        <v>212.17683549399968</v>
      </c>
      <c r="AD25" s="9">
        <f>V25</f>
        <v>163.67428037653076</v>
      </c>
      <c r="AE25" s="9">
        <f>V26</f>
        <v>161.84145685421424</v>
      </c>
      <c r="AF25" s="9">
        <f>V27</f>
        <v>160.54856971796093</v>
      </c>
    </row>
    <row r="26" spans="1:32" x14ac:dyDescent="0.25">
      <c r="A26" s="93">
        <v>2016</v>
      </c>
      <c r="B26" s="86" cm="1">
        <f t="array" ref="B26">INDEX('90.1 Data-SI-Source EUI'!$Y$2:$Y$1825,MATCH(1,INDEX(($A26='90.1 Data-SI-Source EUI'!$A$2:$A$1825)*(B$21='90.1 Data-SI-Source EUI'!$C$2:$C$1825)*($A$20='90.1 Data-SI-Source EUI'!$B$2:$B$1825),0,1),0))</f>
        <v>343.26640578157088</v>
      </c>
      <c r="C26" s="75" cm="1">
        <f t="array" ref="C26">INDEX('90.1 Data-SI-Source EUI'!$Y$2:$Y$1825,MATCH(1,INDEX(($A26='90.1 Data-SI-Source EUI'!$A$2:$A$1825)*(C$21='90.1 Data-SI-Source EUI'!$C$2:$C$1825)*($A$20='90.1 Data-SI-Source EUI'!$B$2:$B$1825),0,1),0))</f>
        <v>314.82079697526376</v>
      </c>
      <c r="D26" s="86" cm="1">
        <f t="array" ref="D26">INDEX('90.1 Data-SI-Source EUI'!$Y$2:$Y$1825,MATCH(1,INDEX(($A26='90.1 Data-SI-Source EUI'!$A$2:$A$1825)*(D$21='90.1 Data-SI-Source EUI'!$C$2:$C$1825)*($A$20='90.1 Data-SI-Source EUI'!$B$2:$B$1825),0,1),0))</f>
        <v>227.1103467411688</v>
      </c>
      <c r="E26" s="75" cm="1">
        <f t="array" ref="E26">INDEX('90.1 Data-SI-Source EUI'!$Y$2:$Y$1825,MATCH(1,INDEX(($A26='90.1 Data-SI-Source EUI'!$A$2:$A$1825)*(E$21='90.1 Data-SI-Source EUI'!$C$2:$C$1825)*($A$20='90.1 Data-SI-Source EUI'!$B$2:$B$1825),0,1),0))</f>
        <v>260.326725626273</v>
      </c>
      <c r="F26" s="75" cm="1">
        <f t="array" ref="F26">INDEX('90.1 Data-SI-Source EUI'!$Y$2:$Y$1825,MATCH(1,INDEX(($A26='90.1 Data-SI-Source EUI'!$A$2:$A$1825)*(F$21='90.1 Data-SI-Source EUI'!$C$2:$C$1825)*($A$20='90.1 Data-SI-Source EUI'!$B$2:$B$1825),0,1),0))</f>
        <v>192.93911272489908</v>
      </c>
      <c r="G26" s="75" cm="1">
        <f t="array" ref="G26">INDEX('90.1 Data-SI-Source EUI'!$Y$2:$Y$1825,MATCH(1,INDEX(($A26='90.1 Data-SI-Source EUI'!$A$2:$A$1825)*(G$21='90.1 Data-SI-Source EUI'!$C$2:$C$1825)*($A$20='90.1 Data-SI-Source EUI'!$B$2:$B$1825),0,1),0))</f>
        <v>167.0168682307015</v>
      </c>
      <c r="H26" s="75" cm="1">
        <f t="array" ref="H26">INDEX('90.1 Data-SI-Source EUI'!$Y$2:$Y$1825,MATCH(1,INDEX(($A26='90.1 Data-SI-Source EUI'!$A$2:$A$1825)*(H$21='90.1 Data-SI-Source EUI'!$C$2:$C$1825)*($A$20='90.1 Data-SI-Source EUI'!$B$2:$B$1825),0,1),0))</f>
        <v>139.57126846075667</v>
      </c>
      <c r="I26" s="75" cm="1">
        <f t="array" ref="I26">INDEX('90.1 Data-SI-Source EUI'!$Y$2:$Y$1825,MATCH(1,INDEX(($A26='90.1 Data-SI-Source EUI'!$A$2:$A$1825)*(I$21='90.1 Data-SI-Source EUI'!$C$2:$C$1825)*($A$20='90.1 Data-SI-Source EUI'!$B$2:$B$1825),0,1),0))</f>
        <v>134.01833079252083</v>
      </c>
      <c r="J26" s="75" cm="1">
        <f t="array" ref="J26">INDEX('90.1 Data-SI-Source EUI'!$Y$2:$Y$1825,MATCH(1,INDEX(($A26='90.1 Data-SI-Source EUI'!$A$2:$A$1825)*(J$21='90.1 Data-SI-Source EUI'!$C$2:$C$1825)*($A$20='90.1 Data-SI-Source EUI'!$B$2:$B$1825),0,1),0))</f>
        <v>97.301142887213416</v>
      </c>
      <c r="K26" s="75" cm="1">
        <f t="array" ref="K26">INDEX('90.1 Data-SI-Source EUI'!$Y$2:$Y$1825,MATCH(1,INDEX(($A26='90.1 Data-SI-Source EUI'!$A$2:$A$1825)*(K$21='90.1 Data-SI-Source EUI'!$C$2:$C$1825)*($A$20='90.1 Data-SI-Source EUI'!$B$2:$B$1825),0,1),0))</f>
        <v>149.85069138802777</v>
      </c>
      <c r="L26" s="75" cm="1">
        <f t="array" ref="L26">INDEX('90.1 Data-SI-Source EUI'!$Y$2:$Y$1825,MATCH(1,INDEX(($A26='90.1 Data-SI-Source EUI'!$A$2:$A$1825)*(L$21='90.1 Data-SI-Source EUI'!$C$2:$C$1825)*($A$20='90.1 Data-SI-Source EUI'!$B$2:$B$1825),0,1),0))</f>
        <v>128.77458289214621</v>
      </c>
      <c r="M26" s="75" cm="1">
        <f t="array" ref="M26">INDEX('90.1 Data-SI-Source EUI'!$Y$2:$Y$1825,MATCH(1,INDEX(($A26='90.1 Data-SI-Source EUI'!$A$2:$A$1825)*(M$21='90.1 Data-SI-Source EUI'!$C$2:$C$1825)*($A$20='90.1 Data-SI-Source EUI'!$B$2:$B$1825),0,1),0))</f>
        <v>121.51888626302829</v>
      </c>
      <c r="N26" s="75" cm="1">
        <f t="array" ref="N26">INDEX('90.1 Data-SI-Source EUI'!$Y$2:$Y$1825,MATCH(1,INDEX(($A26='90.1 Data-SI-Source EUI'!$A$2:$A$1825)*(N$21='90.1 Data-SI-Source EUI'!$C$2:$C$1825)*($A$20='90.1 Data-SI-Source EUI'!$B$2:$B$1825),0,1),0))</f>
        <v>171.27567921551616</v>
      </c>
      <c r="O26" s="75" cm="1">
        <f t="array" ref="O26">INDEX('90.1 Data-SI-Source EUI'!$Y$2:$Y$1825,MATCH(1,INDEX(($A26='90.1 Data-SI-Source EUI'!$A$2:$A$1825)*(O$21='90.1 Data-SI-Source EUI'!$C$2:$C$1825)*($A$20='90.1 Data-SI-Source EUI'!$B$2:$B$1825),0,1),0))</f>
        <v>157.60878052695813</v>
      </c>
      <c r="P26" s="75" cm="1">
        <f t="array" ref="P26">INDEX('90.1 Data-SI-Source EUI'!$Y$2:$Y$1825,MATCH(1,INDEX(($A26='90.1 Data-SI-Source EUI'!$A$2:$A$1825)*(P$21='90.1 Data-SI-Source EUI'!$C$2:$C$1825)*($A$20='90.1 Data-SI-Source EUI'!$B$2:$B$1825),0,1),0))</f>
        <v>120.01380437232363</v>
      </c>
      <c r="Q26" s="75" cm="1">
        <f t="array" ref="Q26">INDEX('90.1 Data-SI-Source EUI'!$Y$2:$Y$1825,MATCH(1,INDEX(($A26='90.1 Data-SI-Source EUI'!$A$2:$A$1825)*(Q$21='90.1 Data-SI-Source EUI'!$C$2:$C$1825)*($A$20='90.1 Data-SI-Source EUI'!$B$2:$B$1825),0,1),0))</f>
        <v>203.29041858556474</v>
      </c>
      <c r="R26" s="75" cm="1">
        <f t="array" ref="R26">INDEX('90.1 Data-SI-Source EUI'!$Y$2:$Y$1825,MATCH(1,INDEX(($A26='90.1 Data-SI-Source EUI'!$A$2:$A$1825)*(R$21='90.1 Data-SI-Source EUI'!$C$2:$C$1825)*($A$20='90.1 Data-SI-Source EUI'!$B$2:$B$1825),0,1),0))</f>
        <v>180.84808253707035</v>
      </c>
      <c r="S26" s="75" cm="1">
        <f t="array" ref="S26">INDEX('90.1 Data-SI-Source EUI'!$Y$2:$Y$1825,MATCH(1,INDEX(($A26='90.1 Data-SI-Source EUI'!$A$2:$A$1825)*(S$21='90.1 Data-SI-Source EUI'!$C$2:$C$1825)*($A$20='90.1 Data-SI-Source EUI'!$B$2:$B$1825),0,1),0))</f>
        <v>230.80799829691148</v>
      </c>
      <c r="T26" s="91" cm="1">
        <f t="array" ref="T26">INDEX('90.1 Data-SI-Source EUI'!$Y$2:$Y$1825,MATCH(1,INDEX(($A26='90.1 Data-SI-Source EUI'!$A$2:$A$1825)*(T$21='90.1 Data-SI-Source EUI'!$C$2:$C$1825)*($A$20='90.1 Data-SI-Source EUI'!$B$2:$B$1825),0,1),0))</f>
        <v>272.65239559280661</v>
      </c>
      <c r="U26" s="56"/>
      <c r="V26" s="72">
        <f>SUMPRODUCT(D26:T26,Weights!$B$41:$R$41)</f>
        <v>161.84145685421424</v>
      </c>
      <c r="X26" s="88">
        <f t="shared" si="10"/>
        <v>-1.1197993466659072E-2</v>
      </c>
    </row>
    <row r="27" spans="1:32" ht="15.75" thickBot="1" x14ac:dyDescent="0.3">
      <c r="A27" s="81">
        <v>2019</v>
      </c>
      <c r="B27" s="74" cm="1">
        <f t="array" ref="B27">INDEX('90.1 Data-SI-Source EUI'!$Y$2:$Y$1825,MATCH(1,INDEX(($A27='90.1 Data-SI-Source EUI'!$A$2:$A$1825)*(B$21='90.1 Data-SI-Source EUI'!$C$2:$C$1825)*($A$20='90.1 Data-SI-Source EUI'!$B$2:$B$1825),0,1),0))</f>
        <v>335.82568431840309</v>
      </c>
      <c r="C27" s="90" cm="1">
        <f t="array" ref="C27">INDEX('90.1 Data-SI-Source EUI'!$Y$2:$Y$1825,MATCH(1,INDEX(($A27='90.1 Data-SI-Source EUI'!$A$2:$A$1825)*(C$21='90.1 Data-SI-Source EUI'!$C$2:$C$1825)*($A$20='90.1 Data-SI-Source EUI'!$B$2:$B$1825),0,1),0))</f>
        <v>308.04502686457363</v>
      </c>
      <c r="D27" s="74" cm="1">
        <f t="array" ref="D27">INDEX('90.1 Data-SI-Source EUI'!$Y$2:$Y$1825,MATCH(1,INDEX(($A27='90.1 Data-SI-Source EUI'!$A$2:$A$1825)*(D$21='90.1 Data-SI-Source EUI'!$C$2:$C$1825)*($A$20='90.1 Data-SI-Source EUI'!$B$2:$B$1825),0,1),0))</f>
        <v>218.86158312815471</v>
      </c>
      <c r="E27" s="90" cm="1">
        <f t="array" ref="E27">INDEX('90.1 Data-SI-Source EUI'!$Y$2:$Y$1825,MATCH(1,INDEX(($A27='90.1 Data-SI-Source EUI'!$A$2:$A$1825)*(E$21='90.1 Data-SI-Source EUI'!$C$2:$C$1825)*($A$20='90.1 Data-SI-Source EUI'!$B$2:$B$1825),0,1),0))</f>
        <v>252.63413948316256</v>
      </c>
      <c r="F27" s="90" cm="1">
        <f t="array" ref="F27">INDEX('90.1 Data-SI-Source EUI'!$Y$2:$Y$1825,MATCH(1,INDEX(($A27='90.1 Data-SI-Source EUI'!$A$2:$A$1825)*(F$21='90.1 Data-SI-Source EUI'!$C$2:$C$1825)*($A$20='90.1 Data-SI-Source EUI'!$B$2:$B$1825),0,1),0))</f>
        <v>186.72934845701451</v>
      </c>
      <c r="G27" s="90" cm="1">
        <f t="array" ref="G27">INDEX('90.1 Data-SI-Source EUI'!$Y$2:$Y$1825,MATCH(1,INDEX(($A27='90.1 Data-SI-Source EUI'!$A$2:$A$1825)*(G$21='90.1 Data-SI-Source EUI'!$C$2:$C$1825)*($A$20='90.1 Data-SI-Source EUI'!$B$2:$B$1825),0,1),0))</f>
        <v>161.66234515927383</v>
      </c>
      <c r="H27" s="90" cm="1">
        <f t="array" ref="H27">INDEX('90.1 Data-SI-Source EUI'!$Y$2:$Y$1825,MATCH(1,INDEX(($A27='90.1 Data-SI-Source EUI'!$A$2:$A$1825)*(H$21='90.1 Data-SI-Source EUI'!$C$2:$C$1825)*($A$20='90.1 Data-SI-Source EUI'!$B$2:$B$1825),0,1),0))</f>
        <v>136.93399415719443</v>
      </c>
      <c r="I27" s="90" cm="1">
        <f t="array" ref="I27">INDEX('90.1 Data-SI-Source EUI'!$Y$2:$Y$1825,MATCH(1,INDEX(($A27='90.1 Data-SI-Source EUI'!$A$2:$A$1825)*(I$21='90.1 Data-SI-Source EUI'!$C$2:$C$1825)*($A$20='90.1 Data-SI-Source EUI'!$B$2:$B$1825),0,1),0))</f>
        <v>130.00997322047448</v>
      </c>
      <c r="J27" s="90" cm="1">
        <f t="array" ref="J27">INDEX('90.1 Data-SI-Source EUI'!$Y$2:$Y$1825,MATCH(1,INDEX(($A27='90.1 Data-SI-Source EUI'!$A$2:$A$1825)*(J$21='90.1 Data-SI-Source EUI'!$C$2:$C$1825)*($A$20='90.1 Data-SI-Source EUI'!$B$2:$B$1825),0,1),0))</f>
        <v>91.289858331100803</v>
      </c>
      <c r="K27" s="90" cm="1">
        <f t="array" ref="K27">INDEX('90.1 Data-SI-Source EUI'!$Y$2:$Y$1825,MATCH(1,INDEX(($A27='90.1 Data-SI-Source EUI'!$A$2:$A$1825)*(K$21='90.1 Data-SI-Source EUI'!$C$2:$C$1825)*($A$20='90.1 Data-SI-Source EUI'!$B$2:$B$1825),0,1),0))</f>
        <v>153.87462605406509</v>
      </c>
      <c r="L27" s="90" cm="1">
        <f t="array" ref="L27">INDEX('90.1 Data-SI-Source EUI'!$Y$2:$Y$1825,MATCH(1,INDEX(($A27='90.1 Data-SI-Source EUI'!$A$2:$A$1825)*(L$21='90.1 Data-SI-Source EUI'!$C$2:$C$1825)*($A$20='90.1 Data-SI-Source EUI'!$B$2:$B$1825),0,1),0))</f>
        <v>139.04847636300232</v>
      </c>
      <c r="M27" s="90" cm="1">
        <f t="array" ref="M27">INDEX('90.1 Data-SI-Source EUI'!$Y$2:$Y$1825,MATCH(1,INDEX(($A27='90.1 Data-SI-Source EUI'!$A$2:$A$1825)*(M$21='90.1 Data-SI-Source EUI'!$C$2:$C$1825)*($A$20='90.1 Data-SI-Source EUI'!$B$2:$B$1825),0,1),0))</f>
        <v>120.4013394015164</v>
      </c>
      <c r="N27" s="90" cm="1">
        <f t="array" ref="N27">INDEX('90.1 Data-SI-Source EUI'!$Y$2:$Y$1825,MATCH(1,INDEX(($A27='90.1 Data-SI-Source EUI'!$A$2:$A$1825)*(N$21='90.1 Data-SI-Source EUI'!$C$2:$C$1825)*($A$20='90.1 Data-SI-Source EUI'!$B$2:$B$1825),0,1),0))</f>
        <v>172.95710970356478</v>
      </c>
      <c r="O27" s="90" cm="1">
        <f t="array" ref="O27">INDEX('90.1 Data-SI-Source EUI'!$Y$2:$Y$1825,MATCH(1,INDEX(($A27='90.1 Data-SI-Source EUI'!$A$2:$A$1825)*(O$21='90.1 Data-SI-Source EUI'!$C$2:$C$1825)*($A$20='90.1 Data-SI-Source EUI'!$B$2:$B$1825),0,1),0))</f>
        <v>155.55219349722103</v>
      </c>
      <c r="P27" s="90" cm="1">
        <f t="array" ref="P27">INDEX('90.1 Data-SI-Source EUI'!$Y$2:$Y$1825,MATCH(1,INDEX(($A27='90.1 Data-SI-Source EUI'!$A$2:$A$1825)*(P$21='90.1 Data-SI-Source EUI'!$C$2:$C$1825)*($A$20='90.1 Data-SI-Source EUI'!$B$2:$B$1825),0,1),0))</f>
        <v>122.07150765858283</v>
      </c>
      <c r="Q27" s="90" cm="1">
        <f t="array" ref="Q27">INDEX('90.1 Data-SI-Source EUI'!$Y$2:$Y$1825,MATCH(1,INDEX(($A27='90.1 Data-SI-Source EUI'!$A$2:$A$1825)*(Q$21='90.1 Data-SI-Source EUI'!$C$2:$C$1825)*($A$20='90.1 Data-SI-Source EUI'!$B$2:$B$1825),0,1),0))</f>
        <v>203.87152046895528</v>
      </c>
      <c r="R27" s="90" cm="1">
        <f t="array" ref="R27">INDEX('90.1 Data-SI-Source EUI'!$Y$2:$Y$1825,MATCH(1,INDEX(($A27='90.1 Data-SI-Source EUI'!$A$2:$A$1825)*(R$21='90.1 Data-SI-Source EUI'!$C$2:$C$1825)*($A$20='90.1 Data-SI-Source EUI'!$B$2:$B$1825),0,1),0))</f>
        <v>182.16745655104373</v>
      </c>
      <c r="S27" s="90" cm="1">
        <f t="array" ref="S27">INDEX('90.1 Data-SI-Source EUI'!$Y$2:$Y$1825,MATCH(1,INDEX(($A27='90.1 Data-SI-Source EUI'!$A$2:$A$1825)*(S$21='90.1 Data-SI-Source EUI'!$C$2:$C$1825)*($A$20='90.1 Data-SI-Source EUI'!$B$2:$B$1825),0,1),0))</f>
        <v>230.84698355594676</v>
      </c>
      <c r="T27" s="79" cm="1">
        <f t="array" ref="T27">INDEX('90.1 Data-SI-Source EUI'!$Y$2:$Y$1825,MATCH(1,INDEX(($A27='90.1 Data-SI-Source EUI'!$A$2:$A$1825)*(T$21='90.1 Data-SI-Source EUI'!$C$2:$C$1825)*($A$20='90.1 Data-SI-Source EUI'!$B$2:$B$1825),0,1),0))</f>
        <v>274.32560033338859</v>
      </c>
      <c r="U27" s="56"/>
      <c r="V27" s="76">
        <f>SUMPRODUCT(D27:T27,Weights!$B$41:$R$41)</f>
        <v>160.54856971796093</v>
      </c>
      <c r="X27" s="92">
        <f t="shared" si="10"/>
        <v>-7.9886029289636066E-3</v>
      </c>
    </row>
    <row r="29" spans="1:32" ht="15.75" thickBot="1" x14ac:dyDescent="0.3">
      <c r="A29" s="6" t="s">
        <v>107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-2.5238063803284409E-2</v>
      </c>
      <c r="C31" s="73">
        <f t="shared" si="13"/>
        <v>-1.9381667921276508E-2</v>
      </c>
      <c r="D31" s="80">
        <f t="shared" ref="D31:S35" si="14">(D23-D$22)/D$4</f>
        <v>-7.436912653421889E-3</v>
      </c>
      <c r="E31" s="73">
        <f t="shared" si="14"/>
        <v>-1.2408122968287156E-2</v>
      </c>
      <c r="F31" s="73">
        <f t="shared" si="14"/>
        <v>-3.5103316796184142E-2</v>
      </c>
      <c r="G31" s="73">
        <f t="shared" si="14"/>
        <v>-2.7954728500775107E-2</v>
      </c>
      <c r="H31" s="73">
        <f t="shared" si="14"/>
        <v>-0.11609942447190658</v>
      </c>
      <c r="I31" s="73">
        <f t="shared" si="14"/>
        <v>-9.6953658082227598E-2</v>
      </c>
      <c r="J31" s="73">
        <f t="shared" si="14"/>
        <v>-1.2549316280824131E-2</v>
      </c>
      <c r="K31" s="73">
        <f t="shared" si="14"/>
        <v>-0.17327239515494988</v>
      </c>
      <c r="L31" s="73">
        <f t="shared" si="14"/>
        <v>-0.13164388487424392</v>
      </c>
      <c r="M31" s="73">
        <f t="shared" si="14"/>
        <v>-0.19759772472491105</v>
      </c>
      <c r="N31" s="73">
        <f t="shared" si="14"/>
        <v>-0.18174708989893684</v>
      </c>
      <c r="O31" s="73">
        <f t="shared" si="14"/>
        <v>-0.14348758622573413</v>
      </c>
      <c r="P31" s="73">
        <f t="shared" si="14"/>
        <v>-0.20739488128936445</v>
      </c>
      <c r="Q31" s="73">
        <f t="shared" si="14"/>
        <v>-0.23437958094456776</v>
      </c>
      <c r="R31" s="73">
        <f t="shared" si="14"/>
        <v>-0.20419211088237413</v>
      </c>
      <c r="S31" s="73">
        <f t="shared" si="14"/>
        <v>-0.24863047854544984</v>
      </c>
      <c r="T31" s="89">
        <f t="shared" si="12"/>
        <v>-0.23047165247338336</v>
      </c>
      <c r="V31" s="82">
        <f t="shared" ref="V31:V35" si="15">(V23-V$22)/V$22</f>
        <v>-0.13443671308250565</v>
      </c>
      <c r="X31" s="71"/>
    </row>
    <row r="32" spans="1:32" x14ac:dyDescent="0.25">
      <c r="A32" s="93">
        <v>2010</v>
      </c>
      <c r="B32" s="80">
        <f t="shared" ref="B32:C32" si="16">(B24-B$22)/B$4</f>
        <v>-0.23537614176793797</v>
      </c>
      <c r="C32" s="73">
        <f t="shared" si="16"/>
        <v>-0.2518679870681354</v>
      </c>
      <c r="D32" s="80">
        <f t="shared" si="14"/>
        <v>-0.24144585544143404</v>
      </c>
      <c r="E32" s="73">
        <f t="shared" si="12"/>
        <v>-0.23893341871893531</v>
      </c>
      <c r="F32" s="73">
        <f t="shared" si="12"/>
        <v>-0.27926952050454418</v>
      </c>
      <c r="G32" s="73">
        <f t="shared" si="12"/>
        <v>-0.28640876579642693</v>
      </c>
      <c r="H32" s="73">
        <f t="shared" si="12"/>
        <v>-0.34529799586921589</v>
      </c>
      <c r="I32" s="73">
        <f t="shared" si="12"/>
        <v>-0.32269209570622093</v>
      </c>
      <c r="J32" s="73">
        <f t="shared" si="12"/>
        <v>-0.19006656507845246</v>
      </c>
      <c r="K32" s="73">
        <f t="shared" si="12"/>
        <v>-0.34117876001260394</v>
      </c>
      <c r="L32" s="73">
        <f t="shared" si="12"/>
        <v>-0.29137296705934657</v>
      </c>
      <c r="M32" s="73">
        <f t="shared" si="12"/>
        <v>-0.27269791338812266</v>
      </c>
      <c r="N32" s="73">
        <f t="shared" si="12"/>
        <v>-0.31630182910027721</v>
      </c>
      <c r="O32" s="73">
        <f t="shared" si="12"/>
        <v>-0.30058764313539266</v>
      </c>
      <c r="P32" s="73">
        <f t="shared" si="12"/>
        <v>-0.26054374839621192</v>
      </c>
      <c r="Q32" s="73">
        <f t="shared" si="12"/>
        <v>-0.35891717765586639</v>
      </c>
      <c r="R32" s="73">
        <f t="shared" si="12"/>
        <v>-0.32179377833175149</v>
      </c>
      <c r="S32" s="73">
        <f t="shared" si="12"/>
        <v>-0.36045959198549382</v>
      </c>
      <c r="T32" s="89">
        <f t="shared" si="12"/>
        <v>-0.31806381647295168</v>
      </c>
      <c r="V32" s="82">
        <f t="shared" si="15"/>
        <v>-0.35558051360585469</v>
      </c>
    </row>
    <row r="33" spans="1:22" x14ac:dyDescent="0.25">
      <c r="A33" s="93">
        <v>2013</v>
      </c>
      <c r="B33" s="80">
        <f t="shared" ref="B33:C33" si="17">(B25-B$22)/B$4</f>
        <v>-0.38274446227720288</v>
      </c>
      <c r="C33" s="73">
        <f t="shared" si="17"/>
        <v>-0.35695464097002894</v>
      </c>
      <c r="D33" s="80">
        <f t="shared" si="14"/>
        <v>-0.39459146627956182</v>
      </c>
      <c r="E33" s="73">
        <f t="shared" si="12"/>
        <v>-0.36777222534403448</v>
      </c>
      <c r="F33" s="73">
        <f t="shared" si="12"/>
        <v>-0.42519181813950452</v>
      </c>
      <c r="G33" s="73">
        <f t="shared" si="12"/>
        <v>-0.44415167300214692</v>
      </c>
      <c r="H33" s="73">
        <f t="shared" si="12"/>
        <v>-0.48437695076919929</v>
      </c>
      <c r="I33" s="73">
        <f t="shared" si="12"/>
        <v>-0.48625786258349646</v>
      </c>
      <c r="J33" s="73">
        <f t="shared" si="12"/>
        <v>-0.29585875088520863</v>
      </c>
      <c r="K33" s="73">
        <f t="shared" si="12"/>
        <v>-0.46556523027212837</v>
      </c>
      <c r="L33" s="73">
        <f t="shared" si="12"/>
        <v>-0.43178985480514009</v>
      </c>
      <c r="M33" s="73">
        <f t="shared" si="12"/>
        <v>-0.37866599318001121</v>
      </c>
      <c r="N33" s="73">
        <f t="shared" si="12"/>
        <v>-0.40746208518864452</v>
      </c>
      <c r="O33" s="73">
        <f t="shared" si="12"/>
        <v>-0.40944103317781089</v>
      </c>
      <c r="P33" s="73">
        <f t="shared" si="12"/>
        <v>-0.35117544499472569</v>
      </c>
      <c r="Q33" s="73">
        <f t="shared" si="12"/>
        <v>-0.46894068602809574</v>
      </c>
      <c r="R33" s="73">
        <f t="shared" si="12"/>
        <v>-0.38181102751847634</v>
      </c>
      <c r="S33" s="73">
        <f t="shared" si="12"/>
        <v>-0.4733552986263076</v>
      </c>
      <c r="T33" s="89">
        <f t="shared" si="12"/>
        <v>-0.46884700562284043</v>
      </c>
      <c r="V33" s="82">
        <f t="shared" si="15"/>
        <v>-0.50289156000180757</v>
      </c>
    </row>
    <row r="34" spans="1:22" x14ac:dyDescent="0.25">
      <c r="A34" s="93">
        <v>2016</v>
      </c>
      <c r="B34" s="80">
        <f t="shared" ref="B34:C34" si="18">(B26-B$22)/B$4</f>
        <v>-0.40924831021256575</v>
      </c>
      <c r="C34" s="73">
        <f t="shared" si="18"/>
        <v>-0.38319618790349746</v>
      </c>
      <c r="D34" s="80">
        <f t="shared" si="14"/>
        <v>-0.42060857457631123</v>
      </c>
      <c r="E34" s="73">
        <f t="shared" si="12"/>
        <v>-0.39265523880609798</v>
      </c>
      <c r="F34" s="73">
        <f t="shared" si="12"/>
        <v>-0.4502477833751749</v>
      </c>
      <c r="G34" s="73">
        <f t="shared" si="12"/>
        <v>-0.46756297013575571</v>
      </c>
      <c r="H34" s="73">
        <f t="shared" si="12"/>
        <v>-0.50047392301602833</v>
      </c>
      <c r="I34" s="73">
        <f t="shared" si="12"/>
        <v>-0.47090236353462644</v>
      </c>
      <c r="J34" s="73">
        <f t="shared" si="12"/>
        <v>-0.3151590726383553</v>
      </c>
      <c r="K34" s="73">
        <f t="shared" si="12"/>
        <v>-0.46729638754910835</v>
      </c>
      <c r="L34" s="73">
        <f t="shared" si="12"/>
        <v>-0.43054032501134964</v>
      </c>
      <c r="M34" s="73">
        <f t="shared" si="12"/>
        <v>-0.36699307027657418</v>
      </c>
      <c r="N34" s="73">
        <f t="shared" si="12"/>
        <v>-0.39552785224121645</v>
      </c>
      <c r="O34" s="73">
        <f t="shared" si="12"/>
        <v>-0.36239052144143868</v>
      </c>
      <c r="P34" s="73">
        <f t="shared" si="12"/>
        <v>-0.34272449456249282</v>
      </c>
      <c r="Q34" s="73">
        <f t="shared" si="12"/>
        <v>-0.46666050973885032</v>
      </c>
      <c r="R34" s="73">
        <f t="shared" si="12"/>
        <v>-0.37882260557337316</v>
      </c>
      <c r="S34" s="73">
        <f t="shared" si="12"/>
        <v>-0.4444108023040122</v>
      </c>
      <c r="T34" s="89">
        <f t="shared" si="12"/>
        <v>-0.45753207234044729</v>
      </c>
      <c r="V34" s="82">
        <f t="shared" si="15"/>
        <v>-0.50845817706512841</v>
      </c>
    </row>
    <row r="35" spans="1:22" ht="15.75" thickBot="1" x14ac:dyDescent="0.3">
      <c r="A35" s="81">
        <v>2019</v>
      </c>
      <c r="B35" s="87">
        <f t="shared" ref="B35:C35" si="19">(B27-B$22)/B$4</f>
        <v>-0.41980447221971184</v>
      </c>
      <c r="C35" s="96">
        <f t="shared" si="19"/>
        <v>-0.39397121737630658</v>
      </c>
      <c r="D35" s="87">
        <f t="shared" si="14"/>
        <v>-0.43640093514045769</v>
      </c>
      <c r="E35" s="96">
        <f t="shared" si="12"/>
        <v>-0.40685916553950197</v>
      </c>
      <c r="F35" s="96">
        <f t="shared" si="12"/>
        <v>-0.46309943753140997</v>
      </c>
      <c r="G35" s="96">
        <f t="shared" si="12"/>
        <v>-0.48027154440208925</v>
      </c>
      <c r="H35" s="96">
        <f t="shared" si="12"/>
        <v>-0.50785972801307533</v>
      </c>
      <c r="I35" s="96">
        <f t="shared" si="12"/>
        <v>-0.48341498881093681</v>
      </c>
      <c r="J35" s="96">
        <f t="shared" si="12"/>
        <v>-0.34062195822446745</v>
      </c>
      <c r="K35" s="96">
        <f t="shared" si="12"/>
        <v>-0.45586395214082315</v>
      </c>
      <c r="L35" s="96">
        <f t="shared" si="12"/>
        <v>-0.39625900760755817</v>
      </c>
      <c r="M35" s="96">
        <f t="shared" si="12"/>
        <v>-0.37173403511654307</v>
      </c>
      <c r="N35" s="96">
        <f t="shared" si="12"/>
        <v>-0.39079835380602834</v>
      </c>
      <c r="O35" s="96">
        <f t="shared" si="12"/>
        <v>-0.36862120264338671</v>
      </c>
      <c r="P35" s="96">
        <f t="shared" si="12"/>
        <v>-0.3336392662257201</v>
      </c>
      <c r="Q35" s="96">
        <f t="shared" si="12"/>
        <v>-0.46527929645056726</v>
      </c>
      <c r="R35" s="96">
        <f t="shared" si="12"/>
        <v>-0.37516245263201164</v>
      </c>
      <c r="S35" s="96">
        <f t="shared" si="12"/>
        <v>-0.44432358682928169</v>
      </c>
      <c r="T35" s="97">
        <f t="shared" si="12"/>
        <v>-0.45424028768561653</v>
      </c>
      <c r="V35" s="98">
        <f t="shared" si="15"/>
        <v>-0.51238490951153404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F6ED5E-50EE-40D6-B11E-7C964DF62204}">
          <x14:formula1>
            <xm:f>Weights!$A$5:$A$20</xm:f>
          </x14:formula1>
          <xm:sqref>A2 A20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706E0-2892-4396-B329-F96AA2AEB0C0}">
  <dimension ref="A1:AF35"/>
  <sheetViews>
    <sheetView workbookViewId="0">
      <selection activeCell="X14" sqref="X14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141</v>
      </c>
      <c r="B1" s="6"/>
      <c r="C1" s="6"/>
    </row>
    <row r="2" spans="1:24" ht="91.5" thickBot="1" x14ac:dyDescent="0.3">
      <c r="A2" s="58" t="s">
        <v>56</v>
      </c>
      <c r="B2" s="67" t="s">
        <v>134</v>
      </c>
      <c r="C2" s="68" t="s">
        <v>135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X3" s="69" t="s">
        <v>103</v>
      </c>
    </row>
    <row r="4" spans="1:24" x14ac:dyDescent="0.25">
      <c r="A4" s="65">
        <v>2004</v>
      </c>
      <c r="B4" s="60" cm="1">
        <f t="array" ref="B4">INDEX('90.1 Data-SI-Source EUI'!$Y$2:$Y$1825,MATCH(1,INDEX(($A4='90.1 Data-SI-Source EUI'!$A$2:$A$1825)*(B$3='90.1 Data-SI-Source EUI'!$C$2:$C$1825)*($A$2='90.1 Data-SI-Source EUI'!$B$2:$B$1825),0,1),0))</f>
        <v>714.67773032806974</v>
      </c>
      <c r="C4" s="57" cm="1">
        <f t="array" ref="C4">INDEX('90.1 Data-SI-Source EUI'!$Y$2:$Y$1825,MATCH(1,INDEX(($A4='90.1 Data-SI-Source EUI'!$A$2:$A$1825)*(C$3='90.1 Data-SI-Source EUI'!$C$2:$C$1825)*($A$2='90.1 Data-SI-Source EUI'!$B$2:$B$1825),0,1),0))</f>
        <v>531.0332887135545</v>
      </c>
      <c r="D4" s="60" cm="1">
        <f t="array" ref="D4">INDEX('90.1 Data-SI-Source EUI'!$Y$2:$Y$1825,MATCH(1,INDEX(($A4='90.1 Data-SI-Source EUI'!$A$2:$A$1825)*(D$3='90.1 Data-SI-Source EUI'!$C$2:$C$1825)*($A$2='90.1 Data-SI-Source EUI'!$B$2:$B$1825),0,1),0))</f>
        <v>445.99635975286628</v>
      </c>
      <c r="E4" s="57" cm="1">
        <f t="array" ref="E4">INDEX('90.1 Data-SI-Source EUI'!$Y$2:$Y$1825,MATCH(1,INDEX(($A4='90.1 Data-SI-Source EUI'!$A$2:$A$1825)*(E$3='90.1 Data-SI-Source EUI'!$C$2:$C$1825)*($A$2='90.1 Data-SI-Source EUI'!$B$2:$B$1825),0,1),0))</f>
        <v>441.09609697371405</v>
      </c>
      <c r="F4" s="57" cm="1">
        <f t="array" ref="F4">INDEX('90.1 Data-SI-Source EUI'!$Y$2:$Y$1825,MATCH(1,INDEX(($A4='90.1 Data-SI-Source EUI'!$A$2:$A$1825)*(F$3='90.1 Data-SI-Source EUI'!$C$2:$C$1825)*($A$2='90.1 Data-SI-Source EUI'!$B$2:$B$1825),0,1),0))</f>
        <v>383.78297782560355</v>
      </c>
      <c r="G4" s="57" cm="1">
        <f t="array" ref="G4">INDEX('90.1 Data-SI-Source EUI'!$Y$2:$Y$1825,MATCH(1,INDEX(($A4='90.1 Data-SI-Source EUI'!$A$2:$A$1825)*(G$3='90.1 Data-SI-Source EUI'!$C$2:$C$1825)*($A$2='90.1 Data-SI-Source EUI'!$B$2:$B$1825),0,1),0))</f>
        <v>273.00789252344794</v>
      </c>
      <c r="H4" s="57" cm="1">
        <f t="array" ref="H4">INDEX('90.1 Data-SI-Source EUI'!$Y$2:$Y$1825,MATCH(1,INDEX(($A4='90.1 Data-SI-Source EUI'!$A$2:$A$1825)*(H$3='90.1 Data-SI-Source EUI'!$C$2:$C$1825)*($A$2='90.1 Data-SI-Source EUI'!$B$2:$B$1825),0,1),0))</f>
        <v>277.13999645462411</v>
      </c>
      <c r="I4" s="57" cm="1">
        <f t="array" ref="I4">INDEX('90.1 Data-SI-Source EUI'!$Y$2:$Y$1825,MATCH(1,INDEX(($A4='90.1 Data-SI-Source EUI'!$A$2:$A$1825)*(I$3='90.1 Data-SI-Source EUI'!$C$2:$C$1825)*($A$2='90.1 Data-SI-Source EUI'!$B$2:$B$1825),0,1),0))</f>
        <v>215.81196883451381</v>
      </c>
      <c r="J4" s="57" cm="1">
        <f t="array" ref="J4">INDEX('90.1 Data-SI-Source EUI'!$Y$2:$Y$1825,MATCH(1,INDEX(($A4='90.1 Data-SI-Source EUI'!$A$2:$A$1825)*(J$3='90.1 Data-SI-Source EUI'!$C$2:$C$1825)*($A$2='90.1 Data-SI-Source EUI'!$B$2:$B$1825),0,1),0))</f>
        <v>192.86253724603407</v>
      </c>
      <c r="K4" s="57" cm="1">
        <f t="array" ref="K4">INDEX('90.1 Data-SI-Source EUI'!$Y$2:$Y$1825,MATCH(1,INDEX(($A4='90.1 Data-SI-Source EUI'!$A$2:$A$1825)*(K$3='90.1 Data-SI-Source EUI'!$C$2:$C$1825)*($A$2='90.1 Data-SI-Source EUI'!$B$2:$B$1825),0,1),0))</f>
        <v>269.00466721256004</v>
      </c>
      <c r="L4" s="57" cm="1">
        <f t="array" ref="L4">INDEX('90.1 Data-SI-Source EUI'!$Y$2:$Y$1825,MATCH(1,INDEX(($A4='90.1 Data-SI-Source EUI'!$A$2:$A$1825)*(L$3='90.1 Data-SI-Source EUI'!$C$2:$C$1825)*($A$2='90.1 Data-SI-Source EUI'!$B$2:$B$1825),0,1),0))</f>
        <v>195.57865935344202</v>
      </c>
      <c r="M4" s="57" cm="1">
        <f t="array" ref="M4">INDEX('90.1 Data-SI-Source EUI'!$Y$2:$Y$1825,MATCH(1,INDEX(($A4='90.1 Data-SI-Source EUI'!$A$2:$A$1825)*(M$3='90.1 Data-SI-Source EUI'!$C$2:$C$1825)*($A$2='90.1 Data-SI-Source EUI'!$B$2:$B$1825),0,1),0))</f>
        <v>179.29624372576367</v>
      </c>
      <c r="N4" s="57" cm="1">
        <f t="array" ref="N4">INDEX('90.1 Data-SI-Source EUI'!$Y$2:$Y$1825,MATCH(1,INDEX(($A4='90.1 Data-SI-Source EUI'!$A$2:$A$1825)*(N$3='90.1 Data-SI-Source EUI'!$C$2:$C$1825)*($A$2='90.1 Data-SI-Source EUI'!$B$2:$B$1825),0,1),0))</f>
        <v>251.91520829504844</v>
      </c>
      <c r="O4" s="57" cm="1">
        <f t="array" ref="O4">INDEX('90.1 Data-SI-Source EUI'!$Y$2:$Y$1825,MATCH(1,INDEX(($A4='90.1 Data-SI-Source EUI'!$A$2:$A$1825)*(O$3='90.1 Data-SI-Source EUI'!$C$2:$C$1825)*($A$2='90.1 Data-SI-Source EUI'!$B$2:$B$1825),0,1),0))</f>
        <v>201.70556025740228</v>
      </c>
      <c r="P4" s="57" cm="1">
        <f t="array" ref="P4">INDEX('90.1 Data-SI-Source EUI'!$Y$2:$Y$1825,MATCH(1,INDEX(($A4='90.1 Data-SI-Source EUI'!$A$2:$A$1825)*(P$3='90.1 Data-SI-Source EUI'!$C$2:$C$1825)*($A$2='90.1 Data-SI-Source EUI'!$B$2:$B$1825),0,1),0))</f>
        <v>171.32796723358237</v>
      </c>
      <c r="Q4" s="57" cm="1">
        <f t="array" ref="Q4">INDEX('90.1 Data-SI-Source EUI'!$Y$2:$Y$1825,MATCH(1,INDEX(($A4='90.1 Data-SI-Source EUI'!$A$2:$A$1825)*(Q$3='90.1 Data-SI-Source EUI'!$C$2:$C$1825)*($A$2='90.1 Data-SI-Source EUI'!$B$2:$B$1825),0,1),0))</f>
        <v>302.04684488360908</v>
      </c>
      <c r="R4" s="57" cm="1">
        <f t="array" ref="R4">INDEX('90.1 Data-SI-Source EUI'!$Y$2:$Y$1825,MATCH(1,INDEX(($A4='90.1 Data-SI-Source EUI'!$A$2:$A$1825)*(R$3='90.1 Data-SI-Source EUI'!$C$2:$C$1825)*($A$2='90.1 Data-SI-Source EUI'!$B$2:$B$1825),0,1),0))</f>
        <v>227.69949248463752</v>
      </c>
      <c r="S4" s="57" cm="1">
        <f t="array" ref="S4">INDEX('90.1 Data-SI-Source EUI'!$Y$2:$Y$1825,MATCH(1,INDEX(($A4='90.1 Data-SI-Source EUI'!$A$2:$A$1825)*(S$3='90.1 Data-SI-Source EUI'!$C$2:$C$1825)*($A$2='90.1 Data-SI-Source EUI'!$B$2:$B$1825),0,1),0))</f>
        <v>316.5669616384078</v>
      </c>
      <c r="T4" s="66" cm="1">
        <f t="array" ref="T4">INDEX('90.1 Data-SI-Source EUI'!$Y$2:$Y$1825,MATCH(1,INDEX(($A4='90.1 Data-SI-Source EUI'!$A$2:$A$1825)*(T$3='90.1 Data-SI-Source EUI'!$C$2:$C$1825)*($A$2='90.1 Data-SI-Source EUI'!$B$2:$B$1825),0,1),0))</f>
        <v>365.7435880392228</v>
      </c>
      <c r="U4" s="56"/>
      <c r="V4" s="84">
        <f>SUMPRODUCT(D4:T4,Weights!$B$41:$R$41)</f>
        <v>281.98970909301721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Data-SI-Source EUI'!$Y$2:$Y$1825,MATCH(1,INDEX(($A5='90.1 Data-SI-Source EUI'!$A$2:$A$1825)*(B$3='90.1 Data-SI-Source EUI'!$C$2:$C$1825)*($A$2='90.1 Data-SI-Source EUI'!$B$2:$B$1825),0,1),0))</f>
        <v>666.2306107918547</v>
      </c>
      <c r="C5" s="75" cm="1">
        <f t="array" ref="C5">INDEX('90.1 Data-SI-Source EUI'!$Y$2:$Y$1825,MATCH(1,INDEX(($A5='90.1 Data-SI-Source EUI'!$A$2:$A$1825)*(C$3='90.1 Data-SI-Source EUI'!$C$2:$C$1825)*($A$2='90.1 Data-SI-Source EUI'!$B$2:$B$1825),0,1),0))</f>
        <v>489.2120796060334</v>
      </c>
      <c r="D5" s="86" cm="1">
        <f t="array" ref="D5">INDEX('90.1 Data-SI-Source EUI'!$Y$2:$Y$1825,MATCH(1,INDEX(($A5='90.1 Data-SI-Source EUI'!$A$2:$A$1825)*(D$3='90.1 Data-SI-Source EUI'!$C$2:$C$1825)*($A$2='90.1 Data-SI-Source EUI'!$B$2:$B$1825),0,1),0))</f>
        <v>406.97931266284218</v>
      </c>
      <c r="E5" s="75" cm="1">
        <f t="array" ref="E5">INDEX('90.1 Data-SI-Source EUI'!$Y$2:$Y$1825,MATCH(1,INDEX(($A5='90.1 Data-SI-Source EUI'!$A$2:$A$1825)*(E$3='90.1 Data-SI-Source EUI'!$C$2:$C$1825)*($A$2='90.1 Data-SI-Source EUI'!$B$2:$B$1825),0,1),0))</f>
        <v>412.23376131175309</v>
      </c>
      <c r="F5" s="75" cm="1">
        <f t="array" ref="F5">INDEX('90.1 Data-SI-Source EUI'!$Y$2:$Y$1825,MATCH(1,INDEX(($A5='90.1 Data-SI-Source EUI'!$A$2:$A$1825)*(F$3='90.1 Data-SI-Source EUI'!$C$2:$C$1825)*($A$2='90.1 Data-SI-Source EUI'!$B$2:$B$1825),0,1),0))</f>
        <v>351.42579586923307</v>
      </c>
      <c r="G5" s="75" cm="1">
        <f t="array" ref="G5">INDEX('90.1 Data-SI-Source EUI'!$Y$2:$Y$1825,MATCH(1,INDEX(($A5='90.1 Data-SI-Source EUI'!$A$2:$A$1825)*(G$3='90.1 Data-SI-Source EUI'!$C$2:$C$1825)*($A$2='90.1 Data-SI-Source EUI'!$B$2:$B$1825),0,1),0))</f>
        <v>239.66504496769838</v>
      </c>
      <c r="H5" s="75" cm="1">
        <f t="array" ref="H5">INDEX('90.1 Data-SI-Source EUI'!$Y$2:$Y$1825,MATCH(1,INDEX(($A5='90.1 Data-SI-Source EUI'!$A$2:$A$1825)*(H$3='90.1 Data-SI-Source EUI'!$C$2:$C$1825)*($A$2='90.1 Data-SI-Source EUI'!$B$2:$B$1825),0,1),0))</f>
        <v>247.45182596351009</v>
      </c>
      <c r="I5" s="75" cm="1">
        <f t="array" ref="I5">INDEX('90.1 Data-SI-Source EUI'!$Y$2:$Y$1825,MATCH(1,INDEX(($A5='90.1 Data-SI-Source EUI'!$A$2:$A$1825)*(I$3='90.1 Data-SI-Source EUI'!$C$2:$C$1825)*($A$2='90.1 Data-SI-Source EUI'!$B$2:$B$1825),0,1),0))</f>
        <v>192.66553333264611</v>
      </c>
      <c r="J5" s="75" cm="1">
        <f t="array" ref="J5">INDEX('90.1 Data-SI-Source EUI'!$Y$2:$Y$1825,MATCH(1,INDEX(($A5='90.1 Data-SI-Source EUI'!$A$2:$A$1825)*(J$3='90.1 Data-SI-Source EUI'!$C$2:$C$1825)*($A$2='90.1 Data-SI-Source EUI'!$B$2:$B$1825),0,1),0))</f>
        <v>177.34484574067338</v>
      </c>
      <c r="K5" s="75" cm="1">
        <f t="array" ref="K5">INDEX('90.1 Data-SI-Source EUI'!$Y$2:$Y$1825,MATCH(1,INDEX(($A5='90.1 Data-SI-Source EUI'!$A$2:$A$1825)*(K$3='90.1 Data-SI-Source EUI'!$C$2:$C$1825)*($A$2='90.1 Data-SI-Source EUI'!$B$2:$B$1825),0,1),0))</f>
        <v>229.49110497837125</v>
      </c>
      <c r="L5" s="75" cm="1">
        <f t="array" ref="L5">INDEX('90.1 Data-SI-Source EUI'!$Y$2:$Y$1825,MATCH(1,INDEX(($A5='90.1 Data-SI-Source EUI'!$A$2:$A$1825)*(L$3='90.1 Data-SI-Source EUI'!$C$2:$C$1825)*($A$2='90.1 Data-SI-Source EUI'!$B$2:$B$1825),0,1),0))</f>
        <v>172.78646025578519</v>
      </c>
      <c r="M5" s="75" cm="1">
        <f t="array" ref="M5">INDEX('90.1 Data-SI-Source EUI'!$Y$2:$Y$1825,MATCH(1,INDEX(($A5='90.1 Data-SI-Source EUI'!$A$2:$A$1825)*(M$3='90.1 Data-SI-Source EUI'!$C$2:$C$1825)*($A$2='90.1 Data-SI-Source EUI'!$B$2:$B$1825),0,1),0))</f>
        <v>150.63424442111773</v>
      </c>
      <c r="N5" s="75" cm="1">
        <f t="array" ref="N5">INDEX('90.1 Data-SI-Source EUI'!$Y$2:$Y$1825,MATCH(1,INDEX(($A5='90.1 Data-SI-Source EUI'!$A$2:$A$1825)*(N$3='90.1 Data-SI-Source EUI'!$C$2:$C$1825)*($A$2='90.1 Data-SI-Source EUI'!$B$2:$B$1825),0,1),0))</f>
        <v>220.72786333474832</v>
      </c>
      <c r="O5" s="75" cm="1">
        <f t="array" ref="O5">INDEX('90.1 Data-SI-Source EUI'!$Y$2:$Y$1825,MATCH(1,INDEX(($A5='90.1 Data-SI-Source EUI'!$A$2:$A$1825)*(O$3='90.1 Data-SI-Source EUI'!$C$2:$C$1825)*($A$2='90.1 Data-SI-Source EUI'!$B$2:$B$1825),0,1),0))</f>
        <v>174.01601805911318</v>
      </c>
      <c r="P5" s="75" cm="1">
        <f t="array" ref="P5">INDEX('90.1 Data-SI-Source EUI'!$Y$2:$Y$1825,MATCH(1,INDEX(($A5='90.1 Data-SI-Source EUI'!$A$2:$A$1825)*(P$3='90.1 Data-SI-Source EUI'!$C$2:$C$1825)*($A$2='90.1 Data-SI-Source EUI'!$B$2:$B$1825),0,1),0))</f>
        <v>136.87202761618883</v>
      </c>
      <c r="Q5" s="75" cm="1">
        <f t="array" ref="Q5">INDEX('90.1 Data-SI-Source EUI'!$Y$2:$Y$1825,MATCH(1,INDEX(($A5='90.1 Data-SI-Source EUI'!$A$2:$A$1825)*(Q$3='90.1 Data-SI-Source EUI'!$C$2:$C$1825)*($A$2='90.1 Data-SI-Source EUI'!$B$2:$B$1825),0,1),0))</f>
        <v>252.49398948491245</v>
      </c>
      <c r="R5" s="75" cm="1">
        <f t="array" ref="R5">INDEX('90.1 Data-SI-Source EUI'!$Y$2:$Y$1825,MATCH(1,INDEX(($A5='90.1 Data-SI-Source EUI'!$A$2:$A$1825)*(R$3='90.1 Data-SI-Source EUI'!$C$2:$C$1825)*($A$2='90.1 Data-SI-Source EUI'!$B$2:$B$1825),0,1),0))</f>
        <v>186.96046452493573</v>
      </c>
      <c r="S5" s="75" cm="1">
        <f t="array" ref="S5">INDEX('90.1 Data-SI-Source EUI'!$Y$2:$Y$1825,MATCH(1,INDEX(($A5='90.1 Data-SI-Source EUI'!$A$2:$A$1825)*(S$3='90.1 Data-SI-Source EUI'!$C$2:$C$1825)*($A$2='90.1 Data-SI-Source EUI'!$B$2:$B$1825),0,1),0))</f>
        <v>260.65720121213963</v>
      </c>
      <c r="T5" s="91" cm="1">
        <f t="array" ref="T5">INDEX('90.1 Data-SI-Source EUI'!$Y$2:$Y$1825,MATCH(1,INDEX(($A5='90.1 Data-SI-Source EUI'!$A$2:$A$1825)*(T$3='90.1 Data-SI-Source EUI'!$C$2:$C$1825)*($A$2='90.1 Data-SI-Source EUI'!$B$2:$B$1825),0,1),0))</f>
        <v>317.65238831089601</v>
      </c>
      <c r="U5" s="56"/>
      <c r="V5" s="72">
        <f>SUMPRODUCT(D5:T5,Weights!$B$41:$R$41)</f>
        <v>249.29654381908438</v>
      </c>
      <c r="X5" s="88">
        <f>(V5-V4)/V4</f>
        <v>-0.1159374410473563</v>
      </c>
    </row>
    <row r="6" spans="1:24" x14ac:dyDescent="0.25">
      <c r="A6" s="93">
        <v>2010</v>
      </c>
      <c r="B6" s="86" cm="1">
        <f t="array" ref="B6">INDEX('90.1 Data-SI-Source EUI'!$Y$2:$Y$1825,MATCH(1,INDEX(($A6='90.1 Data-SI-Source EUI'!$A$2:$A$1825)*(B$3='90.1 Data-SI-Source EUI'!$C$2:$C$1825)*($A$2='90.1 Data-SI-Source EUI'!$B$2:$B$1825),0,1),0))</f>
        <v>431.78407139115274</v>
      </c>
      <c r="C6" s="75" cm="1">
        <f t="array" ref="C6">INDEX('90.1 Data-SI-Source EUI'!$Y$2:$Y$1825,MATCH(1,INDEX(($A6='90.1 Data-SI-Source EUI'!$A$2:$A$1825)*(C$3='90.1 Data-SI-Source EUI'!$C$2:$C$1825)*($A$2='90.1 Data-SI-Source EUI'!$B$2:$B$1825),0,1),0))</f>
        <v>356.82394509544946</v>
      </c>
      <c r="D6" s="86" cm="1">
        <f t="array" ref="D6">INDEX('90.1 Data-SI-Source EUI'!$Y$2:$Y$1825,MATCH(1,INDEX(($A6='90.1 Data-SI-Source EUI'!$A$2:$A$1825)*(D$3='90.1 Data-SI-Source EUI'!$C$2:$C$1825)*($A$2='90.1 Data-SI-Source EUI'!$B$2:$B$1825),0,1),0))</f>
        <v>346.94307743911611</v>
      </c>
      <c r="E6" s="75" cm="1">
        <f t="array" ref="E6">INDEX('90.1 Data-SI-Source EUI'!$Y$2:$Y$1825,MATCH(1,INDEX(($A6='90.1 Data-SI-Source EUI'!$A$2:$A$1825)*(E$3='90.1 Data-SI-Source EUI'!$C$2:$C$1825)*($A$2='90.1 Data-SI-Source EUI'!$B$2:$B$1825),0,1),0))</f>
        <v>297.25031599407333</v>
      </c>
      <c r="F6" s="75" cm="1">
        <f t="array" ref="F6">INDEX('90.1 Data-SI-Source EUI'!$Y$2:$Y$1825,MATCH(1,INDEX(($A6='90.1 Data-SI-Source EUI'!$A$2:$A$1825)*(F$3='90.1 Data-SI-Source EUI'!$C$2:$C$1825)*($A$2='90.1 Data-SI-Source EUI'!$B$2:$B$1825),0,1),0))</f>
        <v>261.01746981286084</v>
      </c>
      <c r="G6" s="75" cm="1">
        <f t="array" ref="G6">INDEX('90.1 Data-SI-Source EUI'!$Y$2:$Y$1825,MATCH(1,INDEX(($A6='90.1 Data-SI-Source EUI'!$A$2:$A$1825)*(G$3='90.1 Data-SI-Source EUI'!$C$2:$C$1825)*($A$2='90.1 Data-SI-Source EUI'!$B$2:$B$1825),0,1),0))</f>
        <v>198.98593793168544</v>
      </c>
      <c r="H6" s="75" cm="1">
        <f t="array" ref="H6">INDEX('90.1 Data-SI-Source EUI'!$Y$2:$Y$1825,MATCH(1,INDEX(($A6='90.1 Data-SI-Source EUI'!$A$2:$A$1825)*(H$3='90.1 Data-SI-Source EUI'!$C$2:$C$1825)*($A$2='90.1 Data-SI-Source EUI'!$B$2:$B$1825),0,1),0))</f>
        <v>183.32126474809587</v>
      </c>
      <c r="I6" s="75" cm="1">
        <f t="array" ref="I6">INDEX('90.1 Data-SI-Source EUI'!$Y$2:$Y$1825,MATCH(1,INDEX(($A6='90.1 Data-SI-Source EUI'!$A$2:$A$1825)*(I$3='90.1 Data-SI-Source EUI'!$C$2:$C$1825)*($A$2='90.1 Data-SI-Source EUI'!$B$2:$B$1825),0,1),0))</f>
        <v>164.1198740399667</v>
      </c>
      <c r="J6" s="75" cm="1">
        <f t="array" ref="J6">INDEX('90.1 Data-SI-Source EUI'!$Y$2:$Y$1825,MATCH(1,INDEX(($A6='90.1 Data-SI-Source EUI'!$A$2:$A$1825)*(J$3='90.1 Data-SI-Source EUI'!$C$2:$C$1825)*($A$2='90.1 Data-SI-Source EUI'!$B$2:$B$1825),0,1),0))</f>
        <v>125.53364447609923</v>
      </c>
      <c r="K6" s="75" cm="1">
        <f t="array" ref="K6">INDEX('90.1 Data-SI-Source EUI'!$Y$2:$Y$1825,MATCH(1,INDEX(($A6='90.1 Data-SI-Source EUI'!$A$2:$A$1825)*(K$3='90.1 Data-SI-Source EUI'!$C$2:$C$1825)*($A$2='90.1 Data-SI-Source EUI'!$B$2:$B$1825),0,1),0))</f>
        <v>159.37115276374939</v>
      </c>
      <c r="L6" s="75" cm="1">
        <f t="array" ref="L6">INDEX('90.1 Data-SI-Source EUI'!$Y$2:$Y$1825,MATCH(1,INDEX(($A6='90.1 Data-SI-Source EUI'!$A$2:$A$1825)*(L$3='90.1 Data-SI-Source EUI'!$C$2:$C$1825)*($A$2='90.1 Data-SI-Source EUI'!$B$2:$B$1825),0,1),0))</f>
        <v>146.79448633964813</v>
      </c>
      <c r="M6" s="75" cm="1">
        <f t="array" ref="M6">INDEX('90.1 Data-SI-Source EUI'!$Y$2:$Y$1825,MATCH(1,INDEX(($A6='90.1 Data-SI-Source EUI'!$A$2:$A$1825)*(M$3='90.1 Data-SI-Source EUI'!$C$2:$C$1825)*($A$2='90.1 Data-SI-Source EUI'!$B$2:$B$1825),0,1),0))</f>
        <v>108.96582360254048</v>
      </c>
      <c r="N6" s="75" cm="1">
        <f t="array" ref="N6">INDEX('90.1 Data-SI-Source EUI'!$Y$2:$Y$1825,MATCH(1,INDEX(($A6='90.1 Data-SI-Source EUI'!$A$2:$A$1825)*(N$3='90.1 Data-SI-Source EUI'!$C$2:$C$1825)*($A$2='90.1 Data-SI-Source EUI'!$B$2:$B$1825),0,1),0))</f>
        <v>144.45293327443036</v>
      </c>
      <c r="O6" s="75" cm="1">
        <f t="array" ref="O6">INDEX('90.1 Data-SI-Source EUI'!$Y$2:$Y$1825,MATCH(1,INDEX(($A6='90.1 Data-SI-Source EUI'!$A$2:$A$1825)*(O$3='90.1 Data-SI-Source EUI'!$C$2:$C$1825)*($A$2='90.1 Data-SI-Source EUI'!$B$2:$B$1825),0,1),0))</f>
        <v>144.92488705764163</v>
      </c>
      <c r="P6" s="75" cm="1">
        <f t="array" ref="P6">INDEX('90.1 Data-SI-Source EUI'!$Y$2:$Y$1825,MATCH(1,INDEX(($A6='90.1 Data-SI-Source EUI'!$A$2:$A$1825)*(P$3='90.1 Data-SI-Source EUI'!$C$2:$C$1825)*($A$2='90.1 Data-SI-Source EUI'!$B$2:$B$1825),0,1),0))</f>
        <v>99.997787250076811</v>
      </c>
      <c r="Q6" s="75" cm="1">
        <f t="array" ref="Q6">INDEX('90.1 Data-SI-Source EUI'!$Y$2:$Y$1825,MATCH(1,INDEX(($A6='90.1 Data-SI-Source EUI'!$A$2:$A$1825)*(Q$3='90.1 Data-SI-Source EUI'!$C$2:$C$1825)*($A$2='90.1 Data-SI-Source EUI'!$B$2:$B$1825),0,1),0))</f>
        <v>185.86786762006989</v>
      </c>
      <c r="R6" s="75" cm="1">
        <f t="array" ref="R6">INDEX('90.1 Data-SI-Source EUI'!$Y$2:$Y$1825,MATCH(1,INDEX(($A6='90.1 Data-SI-Source EUI'!$A$2:$A$1825)*(R$3='90.1 Data-SI-Source EUI'!$C$2:$C$1825)*($A$2='90.1 Data-SI-Source EUI'!$B$2:$B$1825),0,1),0))</f>
        <v>154.52854736909555</v>
      </c>
      <c r="S6" s="75" cm="1">
        <f t="array" ref="S6">INDEX('90.1 Data-SI-Source EUI'!$Y$2:$Y$1825,MATCH(1,INDEX(($A6='90.1 Data-SI-Source EUI'!$A$2:$A$1825)*(S$3='90.1 Data-SI-Source EUI'!$C$2:$C$1825)*($A$2='90.1 Data-SI-Source EUI'!$B$2:$B$1825),0,1),0))</f>
        <v>195.43707111624539</v>
      </c>
      <c r="T6" s="91" cm="1">
        <f t="array" ref="T6">INDEX('90.1 Data-SI-Source EUI'!$Y$2:$Y$1825,MATCH(1,INDEX(($A6='90.1 Data-SI-Source EUI'!$A$2:$A$1825)*(T$3='90.1 Data-SI-Source EUI'!$C$2:$C$1825)*($A$2='90.1 Data-SI-Source EUI'!$B$2:$B$1825),0,1),0))</f>
        <v>254.8679254314834</v>
      </c>
      <c r="U6" s="56"/>
      <c r="V6" s="72">
        <f>SUMPRODUCT(D6:T6,Weights!$B$41:$R$41)</f>
        <v>184.05644104369659</v>
      </c>
      <c r="X6" s="88">
        <f t="shared" ref="X6:X9" si="0">(V6-V5)/V5</f>
        <v>-0.26169677997113677</v>
      </c>
    </row>
    <row r="7" spans="1:24" x14ac:dyDescent="0.25">
      <c r="A7" s="93">
        <v>2013</v>
      </c>
      <c r="B7" s="86" cm="1">
        <f t="array" ref="B7">INDEX('90.1 Data-SI-Source EUI'!$Y$2:$Y$1825,MATCH(1,INDEX(($A7='90.1 Data-SI-Source EUI'!$A$2:$A$1825)*(B$3='90.1 Data-SI-Source EUI'!$C$2:$C$1825)*($A$2='90.1 Data-SI-Source EUI'!$B$2:$B$1825),0,1),0))</f>
        <v>360.23573741097857</v>
      </c>
      <c r="C7" s="75" cm="1">
        <f t="array" ref="C7">INDEX('90.1 Data-SI-Source EUI'!$Y$2:$Y$1825,MATCH(1,INDEX(($A7='90.1 Data-SI-Source EUI'!$A$2:$A$1825)*(C$3='90.1 Data-SI-Source EUI'!$C$2:$C$1825)*($A$2='90.1 Data-SI-Source EUI'!$B$2:$B$1825),0,1),0))</f>
        <v>336.13388663719502</v>
      </c>
      <c r="D7" s="86" cm="1">
        <f t="array" ref="D7">INDEX('90.1 Data-SI-Source EUI'!$Y$2:$Y$1825,MATCH(1,INDEX(($A7='90.1 Data-SI-Source EUI'!$A$2:$A$1825)*(D$3='90.1 Data-SI-Source EUI'!$C$2:$C$1825)*($A$2='90.1 Data-SI-Source EUI'!$B$2:$B$1825),0,1),0))</f>
        <v>252.19417302604347</v>
      </c>
      <c r="E7" s="75" cm="1">
        <f t="array" ref="E7">INDEX('90.1 Data-SI-Source EUI'!$Y$2:$Y$1825,MATCH(1,INDEX(($A7='90.1 Data-SI-Source EUI'!$A$2:$A$1825)*(E$3='90.1 Data-SI-Source EUI'!$C$2:$C$1825)*($A$2='90.1 Data-SI-Source EUI'!$B$2:$B$1825),0,1),0))</f>
        <v>276.70737181645075</v>
      </c>
      <c r="F7" s="75" cm="1">
        <f t="array" ref="F7">INDEX('90.1 Data-SI-Source EUI'!$Y$2:$Y$1825,MATCH(1,INDEX(($A7='90.1 Data-SI-Source EUI'!$A$2:$A$1825)*(F$3='90.1 Data-SI-Source EUI'!$C$2:$C$1825)*($A$2='90.1 Data-SI-Source EUI'!$B$2:$B$1825),0,1),0))</f>
        <v>200.14448350971881</v>
      </c>
      <c r="G7" s="75" cm="1">
        <f t="array" ref="G7">INDEX('90.1 Data-SI-Source EUI'!$Y$2:$Y$1825,MATCH(1,INDEX(($A7='90.1 Data-SI-Source EUI'!$A$2:$A$1825)*(G$3='90.1 Data-SI-Source EUI'!$C$2:$C$1825)*($A$2='90.1 Data-SI-Source EUI'!$B$2:$B$1825),0,1),0))</f>
        <v>181.45109382036418</v>
      </c>
      <c r="H7" s="75" cm="1">
        <f t="array" ref="H7">INDEX('90.1 Data-SI-Source EUI'!$Y$2:$Y$1825,MATCH(1,INDEX(($A7='90.1 Data-SI-Source EUI'!$A$2:$A$1825)*(H$3='90.1 Data-SI-Source EUI'!$C$2:$C$1825)*($A$2='90.1 Data-SI-Source EUI'!$B$2:$B$1825),0,1),0))</f>
        <v>141.3584734675124</v>
      </c>
      <c r="I7" s="75" cm="1">
        <f t="array" ref="I7">INDEX('90.1 Data-SI-Source EUI'!$Y$2:$Y$1825,MATCH(1,INDEX(($A7='90.1 Data-SI-Source EUI'!$A$2:$A$1825)*(I$3='90.1 Data-SI-Source EUI'!$C$2:$C$1825)*($A$2='90.1 Data-SI-Source EUI'!$B$2:$B$1825),0,1),0))</f>
        <v>140.31031696433485</v>
      </c>
      <c r="J7" s="75" cm="1">
        <f t="array" ref="J7">INDEX('90.1 Data-SI-Source EUI'!$Y$2:$Y$1825,MATCH(1,INDEX(($A7='90.1 Data-SI-Source EUI'!$A$2:$A$1825)*(J$3='90.1 Data-SI-Source EUI'!$C$2:$C$1825)*($A$2='90.1 Data-SI-Source EUI'!$B$2:$B$1825),0,1),0))</f>
        <v>96.939113516672336</v>
      </c>
      <c r="K7" s="75" cm="1">
        <f t="array" ref="K7">INDEX('90.1 Data-SI-Source EUI'!$Y$2:$Y$1825,MATCH(1,INDEX(($A7='90.1 Data-SI-Source EUI'!$A$2:$A$1825)*(K$3='90.1 Data-SI-Source EUI'!$C$2:$C$1825)*($A$2='90.1 Data-SI-Source EUI'!$B$2:$B$1825),0,1),0))</f>
        <v>120.8360571929931</v>
      </c>
      <c r="L7" s="75" cm="1">
        <f t="array" ref="L7">INDEX('90.1 Data-SI-Source EUI'!$Y$2:$Y$1825,MATCH(1,INDEX(($A7='90.1 Data-SI-Source EUI'!$A$2:$A$1825)*(L$3='90.1 Data-SI-Source EUI'!$C$2:$C$1825)*($A$2='90.1 Data-SI-Source EUI'!$B$2:$B$1825),0,1),0))</f>
        <v>121.40285363213346</v>
      </c>
      <c r="M7" s="75" cm="1">
        <f t="array" ref="M7">INDEX('90.1 Data-SI-Source EUI'!$Y$2:$Y$1825,MATCH(1,INDEX(($A7='90.1 Data-SI-Source EUI'!$A$2:$A$1825)*(M$3='90.1 Data-SI-Source EUI'!$C$2:$C$1825)*($A$2='90.1 Data-SI-Source EUI'!$B$2:$B$1825),0,1),0))</f>
        <v>90.452637748952938</v>
      </c>
      <c r="N7" s="75" cm="1">
        <f t="array" ref="N7">INDEX('90.1 Data-SI-Source EUI'!$Y$2:$Y$1825,MATCH(1,INDEX(($A7='90.1 Data-SI-Source EUI'!$A$2:$A$1825)*(N$3='90.1 Data-SI-Source EUI'!$C$2:$C$1825)*($A$2='90.1 Data-SI-Source EUI'!$B$2:$B$1825),0,1),0))</f>
        <v>110.60114516336779</v>
      </c>
      <c r="O7" s="75" cm="1">
        <f t="array" ref="O7">INDEX('90.1 Data-SI-Source EUI'!$Y$2:$Y$1825,MATCH(1,INDEX(($A7='90.1 Data-SI-Source EUI'!$A$2:$A$1825)*(O$3='90.1 Data-SI-Source EUI'!$C$2:$C$1825)*($A$2='90.1 Data-SI-Source EUI'!$B$2:$B$1825),0,1),0))</f>
        <v>118.85355019902488</v>
      </c>
      <c r="P7" s="75" cm="1">
        <f t="array" ref="P7">INDEX('90.1 Data-SI-Source EUI'!$Y$2:$Y$1825,MATCH(1,INDEX(($A7='90.1 Data-SI-Source EUI'!$A$2:$A$1825)*(P$3='90.1 Data-SI-Source EUI'!$C$2:$C$1825)*($A$2='90.1 Data-SI-Source EUI'!$B$2:$B$1825),0,1),0))</f>
        <v>77.247990600713138</v>
      </c>
      <c r="Q7" s="75" cm="1">
        <f t="array" ref="Q7">INDEX('90.1 Data-SI-Source EUI'!$Y$2:$Y$1825,MATCH(1,INDEX(($A7='90.1 Data-SI-Source EUI'!$A$2:$A$1825)*(Q$3='90.1 Data-SI-Source EUI'!$C$2:$C$1825)*($A$2='90.1 Data-SI-Source EUI'!$B$2:$B$1825),0,1),0))</f>
        <v>140.33074662846263</v>
      </c>
      <c r="R7" s="75" cm="1">
        <f t="array" ref="R7">INDEX('90.1 Data-SI-Source EUI'!$Y$2:$Y$1825,MATCH(1,INDEX(($A7='90.1 Data-SI-Source EUI'!$A$2:$A$1825)*(R$3='90.1 Data-SI-Source EUI'!$C$2:$C$1825)*($A$2='90.1 Data-SI-Source EUI'!$B$2:$B$1825),0,1),0))</f>
        <v>118.42928517210012</v>
      </c>
      <c r="S7" s="75" cm="1">
        <f t="array" ref="S7">INDEX('90.1 Data-SI-Source EUI'!$Y$2:$Y$1825,MATCH(1,INDEX(($A7='90.1 Data-SI-Source EUI'!$A$2:$A$1825)*(S$3='90.1 Data-SI-Source EUI'!$C$2:$C$1825)*($A$2='90.1 Data-SI-Source EUI'!$B$2:$B$1825),0,1),0))</f>
        <v>146.26870851335724</v>
      </c>
      <c r="T7" s="91" cm="1">
        <f t="array" ref="T7">INDEX('90.1 Data-SI-Source EUI'!$Y$2:$Y$1825,MATCH(1,INDEX(($A7='90.1 Data-SI-Source EUI'!$A$2:$A$1825)*(T$3='90.1 Data-SI-Source EUI'!$C$2:$C$1825)*($A$2='90.1 Data-SI-Source EUI'!$B$2:$B$1825),0,1),0))</f>
        <v>191.44809530809846</v>
      </c>
      <c r="U7" s="56"/>
      <c r="V7" s="72">
        <f>SUMPRODUCT(D7:T7,Weights!$B$41:$R$41)</f>
        <v>142.92682928686554</v>
      </c>
      <c r="X7" s="88">
        <f t="shared" si="0"/>
        <v>-0.223461952885781</v>
      </c>
    </row>
    <row r="8" spans="1:24" x14ac:dyDescent="0.25">
      <c r="A8" s="93">
        <v>2016</v>
      </c>
      <c r="B8" s="86" cm="1">
        <f t="array" ref="B8">INDEX('90.1 Data-SI-Source EUI'!$Y$2:$Y$1825,MATCH(1,INDEX(($A8='90.1 Data-SI-Source EUI'!$A$2:$A$1825)*(B$3='90.1 Data-SI-Source EUI'!$C$2:$C$1825)*($A$2='90.1 Data-SI-Source EUI'!$B$2:$B$1825),0,1),0))</f>
        <v>310.67789001693922</v>
      </c>
      <c r="C8" s="75" cm="1">
        <f t="array" ref="C8">INDEX('90.1 Data-SI-Source EUI'!$Y$2:$Y$1825,MATCH(1,INDEX(($A8='90.1 Data-SI-Source EUI'!$A$2:$A$1825)*(C$3='90.1 Data-SI-Source EUI'!$C$2:$C$1825)*($A$2='90.1 Data-SI-Source EUI'!$B$2:$B$1825),0,1),0))</f>
        <v>301.01375654130078</v>
      </c>
      <c r="D8" s="86" cm="1">
        <f t="array" ref="D8">INDEX('90.1 Data-SI-Source EUI'!$Y$2:$Y$1825,MATCH(1,INDEX(($A8='90.1 Data-SI-Source EUI'!$A$2:$A$1825)*(D$3='90.1 Data-SI-Source EUI'!$C$2:$C$1825)*($A$2='90.1 Data-SI-Source EUI'!$B$2:$B$1825),0,1),0))</f>
        <v>221.9987510431524</v>
      </c>
      <c r="E8" s="75" cm="1">
        <f t="array" ref="E8">INDEX('90.1 Data-SI-Source EUI'!$Y$2:$Y$1825,MATCH(1,INDEX(($A8='90.1 Data-SI-Source EUI'!$A$2:$A$1825)*(E$3='90.1 Data-SI-Source EUI'!$C$2:$C$1825)*($A$2='90.1 Data-SI-Source EUI'!$B$2:$B$1825),0,1),0))</f>
        <v>256.93895948766152</v>
      </c>
      <c r="F8" s="75" cm="1">
        <f t="array" ref="F8">INDEX('90.1 Data-SI-Source EUI'!$Y$2:$Y$1825,MATCH(1,INDEX(($A8='90.1 Data-SI-Source EUI'!$A$2:$A$1825)*(F$3='90.1 Data-SI-Source EUI'!$C$2:$C$1825)*($A$2='90.1 Data-SI-Source EUI'!$B$2:$B$1825),0,1),0))</f>
        <v>190.10723517129156</v>
      </c>
      <c r="G8" s="75" cm="1">
        <f t="array" ref="G8">INDEX('90.1 Data-SI-Source EUI'!$Y$2:$Y$1825,MATCH(1,INDEX(($A8='90.1 Data-SI-Source EUI'!$A$2:$A$1825)*(G$3='90.1 Data-SI-Source EUI'!$C$2:$C$1825)*($A$2='90.1 Data-SI-Source EUI'!$B$2:$B$1825),0,1),0))</f>
        <v>169.58604910748073</v>
      </c>
      <c r="H8" s="75" cm="1">
        <f t="array" ref="H8">INDEX('90.1 Data-SI-Source EUI'!$Y$2:$Y$1825,MATCH(1,INDEX(($A8='90.1 Data-SI-Source EUI'!$A$2:$A$1825)*(H$3='90.1 Data-SI-Source EUI'!$C$2:$C$1825)*($A$2='90.1 Data-SI-Source EUI'!$B$2:$B$1825),0,1),0))</f>
        <v>138.51420124448165</v>
      </c>
      <c r="I8" s="75" cm="1">
        <f t="array" ref="I8">INDEX('90.1 Data-SI-Source EUI'!$Y$2:$Y$1825,MATCH(1,INDEX(($A8='90.1 Data-SI-Source EUI'!$A$2:$A$1825)*(I$3='90.1 Data-SI-Source EUI'!$C$2:$C$1825)*($A$2='90.1 Data-SI-Source EUI'!$B$2:$B$1825),0,1),0))</f>
        <v>131.66675909632269</v>
      </c>
      <c r="J8" s="75" cm="1">
        <f t="array" ref="J8">INDEX('90.1 Data-SI-Source EUI'!$Y$2:$Y$1825,MATCH(1,INDEX(($A8='90.1 Data-SI-Source EUI'!$A$2:$A$1825)*(J$3='90.1 Data-SI-Source EUI'!$C$2:$C$1825)*($A$2='90.1 Data-SI-Source EUI'!$B$2:$B$1825),0,1),0))</f>
        <v>90.857444990337811</v>
      </c>
      <c r="K8" s="75" cm="1">
        <f t="array" ref="K8">INDEX('90.1 Data-SI-Source EUI'!$Y$2:$Y$1825,MATCH(1,INDEX(($A8='90.1 Data-SI-Source EUI'!$A$2:$A$1825)*(K$3='90.1 Data-SI-Source EUI'!$C$2:$C$1825)*($A$2='90.1 Data-SI-Source EUI'!$B$2:$B$1825),0,1),0))</f>
        <v>116.62459921340091</v>
      </c>
      <c r="L8" s="75" cm="1">
        <f t="array" ref="L8">INDEX('90.1 Data-SI-Source EUI'!$Y$2:$Y$1825,MATCH(1,INDEX(($A8='90.1 Data-SI-Source EUI'!$A$2:$A$1825)*(L$3='90.1 Data-SI-Source EUI'!$C$2:$C$1825)*($A$2='90.1 Data-SI-Source EUI'!$B$2:$B$1825),0,1),0))</f>
        <v>114.05311236852958</v>
      </c>
      <c r="M8" s="75" cm="1">
        <f t="array" ref="M8">INDEX('90.1 Data-SI-Source EUI'!$Y$2:$Y$1825,MATCH(1,INDEX(($A8='90.1 Data-SI-Source EUI'!$A$2:$A$1825)*(M$3='90.1 Data-SI-Source EUI'!$C$2:$C$1825)*($A$2='90.1 Data-SI-Source EUI'!$B$2:$B$1825),0,1),0))</f>
        <v>87.881376894152567</v>
      </c>
      <c r="N8" s="75" cm="1">
        <f t="array" ref="N8">INDEX('90.1 Data-SI-Source EUI'!$Y$2:$Y$1825,MATCH(1,INDEX(($A8='90.1 Data-SI-Source EUI'!$A$2:$A$1825)*(N$3='90.1 Data-SI-Source EUI'!$C$2:$C$1825)*($A$2='90.1 Data-SI-Source EUI'!$B$2:$B$1825),0,1),0))</f>
        <v>110.88486013288539</v>
      </c>
      <c r="O8" s="75" cm="1">
        <f t="array" ref="O8">INDEX('90.1 Data-SI-Source EUI'!$Y$2:$Y$1825,MATCH(1,INDEX(($A8='90.1 Data-SI-Source EUI'!$A$2:$A$1825)*(O$3='90.1 Data-SI-Source EUI'!$C$2:$C$1825)*($A$2='90.1 Data-SI-Source EUI'!$B$2:$B$1825),0,1),0))</f>
        <v>115.81998804569122</v>
      </c>
      <c r="P8" s="75" cm="1">
        <f t="array" ref="P8">INDEX('90.1 Data-SI-Source EUI'!$Y$2:$Y$1825,MATCH(1,INDEX(($A8='90.1 Data-SI-Source EUI'!$A$2:$A$1825)*(P$3='90.1 Data-SI-Source EUI'!$C$2:$C$1825)*($A$2='90.1 Data-SI-Source EUI'!$B$2:$B$1825),0,1),0))</f>
        <v>77.390261659430138</v>
      </c>
      <c r="Q8" s="75" cm="1">
        <f t="array" ref="Q8">INDEX('90.1 Data-SI-Source EUI'!$Y$2:$Y$1825,MATCH(1,INDEX(($A8='90.1 Data-SI-Source EUI'!$A$2:$A$1825)*(Q$3='90.1 Data-SI-Source EUI'!$C$2:$C$1825)*($A$2='90.1 Data-SI-Source EUI'!$B$2:$B$1825),0,1),0))</f>
        <v>141.28978703985351</v>
      </c>
      <c r="R8" s="75" cm="1">
        <f t="array" ref="R8">INDEX('90.1 Data-SI-Source EUI'!$Y$2:$Y$1825,MATCH(1,INDEX(($A8='90.1 Data-SI-Source EUI'!$A$2:$A$1825)*(R$3='90.1 Data-SI-Source EUI'!$C$2:$C$1825)*($A$2='90.1 Data-SI-Source EUI'!$B$2:$B$1825),0,1),0))</f>
        <v>112.56180389006127</v>
      </c>
      <c r="S8" s="75" cm="1">
        <f t="array" ref="S8">INDEX('90.1 Data-SI-Source EUI'!$Y$2:$Y$1825,MATCH(1,INDEX(($A8='90.1 Data-SI-Source EUI'!$A$2:$A$1825)*(S$3='90.1 Data-SI-Source EUI'!$C$2:$C$1825)*($A$2='90.1 Data-SI-Source EUI'!$B$2:$B$1825),0,1),0))</f>
        <v>148.51840045533561</v>
      </c>
      <c r="T8" s="91" cm="1">
        <f t="array" ref="T8">INDEX('90.1 Data-SI-Source EUI'!$Y$2:$Y$1825,MATCH(1,INDEX(($A8='90.1 Data-SI-Source EUI'!$A$2:$A$1825)*(T$3='90.1 Data-SI-Source EUI'!$C$2:$C$1825)*($A$2='90.1 Data-SI-Source EUI'!$B$2:$B$1825),0,1),0))</f>
        <v>191.07382542986625</v>
      </c>
      <c r="U8" s="56"/>
      <c r="V8" s="72">
        <f>SUMPRODUCT(D8:T8,Weights!$B$41:$R$41)</f>
        <v>137.36967196470613</v>
      </c>
      <c r="X8" s="88">
        <f t="shared" si="0"/>
        <v>-3.8881134842820547E-2</v>
      </c>
    </row>
    <row r="9" spans="1:24" ht="15.75" thickBot="1" x14ac:dyDescent="0.3">
      <c r="A9" s="81">
        <v>2019</v>
      </c>
      <c r="B9" s="74" cm="1">
        <f t="array" ref="B9">INDEX('90.1 Data-SI-Source EUI'!$Y$2:$Y$1825,MATCH(1,INDEX(($A9='90.1 Data-SI-Source EUI'!$A$2:$A$1825)*(B$3='90.1 Data-SI-Source EUI'!$C$2:$C$1825)*($A$2='90.1 Data-SI-Source EUI'!$B$2:$B$1825),0,1),0))</f>
        <v>290.33797548080497</v>
      </c>
      <c r="C9" s="90" cm="1">
        <f t="array" ref="C9">INDEX('90.1 Data-SI-Source EUI'!$Y$2:$Y$1825,MATCH(1,INDEX(($A9='90.1 Data-SI-Source EUI'!$A$2:$A$1825)*(C$3='90.1 Data-SI-Source EUI'!$C$2:$C$1825)*($A$2='90.1 Data-SI-Source EUI'!$B$2:$B$1825),0,1),0))</f>
        <v>269.40755657040864</v>
      </c>
      <c r="D9" s="74" cm="1">
        <f t="array" ref="D9">INDEX('90.1 Data-SI-Source EUI'!$Y$2:$Y$1825,MATCH(1,INDEX(($A9='90.1 Data-SI-Source EUI'!$A$2:$A$1825)*(D$3='90.1 Data-SI-Source EUI'!$C$2:$C$1825)*($A$2='90.1 Data-SI-Source EUI'!$B$2:$B$1825),0,1),0))</f>
        <v>203.46726039809019</v>
      </c>
      <c r="E9" s="90" cm="1">
        <f t="array" ref="E9">INDEX('90.1 Data-SI-Source EUI'!$Y$2:$Y$1825,MATCH(1,INDEX(($A9='90.1 Data-SI-Source EUI'!$A$2:$A$1825)*(E$3='90.1 Data-SI-Source EUI'!$C$2:$C$1825)*($A$2='90.1 Data-SI-Source EUI'!$B$2:$B$1825),0,1),0))</f>
        <v>231.65198443955271</v>
      </c>
      <c r="F9" s="90" cm="1">
        <f t="array" ref="F9">INDEX('90.1 Data-SI-Source EUI'!$Y$2:$Y$1825,MATCH(1,INDEX(($A9='90.1 Data-SI-Source EUI'!$A$2:$A$1825)*(F$3='90.1 Data-SI-Source EUI'!$C$2:$C$1825)*($A$2='90.1 Data-SI-Source EUI'!$B$2:$B$1825),0,1),0))</f>
        <v>176.42380562036087</v>
      </c>
      <c r="G9" s="90" cm="1">
        <f t="array" ref="G9">INDEX('90.1 Data-SI-Source EUI'!$Y$2:$Y$1825,MATCH(1,INDEX(($A9='90.1 Data-SI-Source EUI'!$A$2:$A$1825)*(G$3='90.1 Data-SI-Source EUI'!$C$2:$C$1825)*($A$2='90.1 Data-SI-Source EUI'!$B$2:$B$1825),0,1),0))</f>
        <v>146.6521344258073</v>
      </c>
      <c r="H9" s="90" cm="1">
        <f t="array" ref="H9">INDEX('90.1 Data-SI-Source EUI'!$Y$2:$Y$1825,MATCH(1,INDEX(($A9='90.1 Data-SI-Source EUI'!$A$2:$A$1825)*(H$3='90.1 Data-SI-Source EUI'!$C$2:$C$1825)*($A$2='90.1 Data-SI-Source EUI'!$B$2:$B$1825),0,1),0))</f>
        <v>125.78534324225002</v>
      </c>
      <c r="I9" s="90" cm="1">
        <f t="array" ref="I9">INDEX('90.1 Data-SI-Source EUI'!$Y$2:$Y$1825,MATCH(1,INDEX(($A9='90.1 Data-SI-Source EUI'!$A$2:$A$1825)*(I$3='90.1 Data-SI-Source EUI'!$C$2:$C$1825)*($A$2='90.1 Data-SI-Source EUI'!$B$2:$B$1825),0,1),0))</f>
        <v>115.34197821370817</v>
      </c>
      <c r="J9" s="90" cm="1">
        <f t="array" ref="J9">INDEX('90.1 Data-SI-Source EUI'!$Y$2:$Y$1825,MATCH(1,INDEX(($A9='90.1 Data-SI-Source EUI'!$A$2:$A$1825)*(J$3='90.1 Data-SI-Source EUI'!$C$2:$C$1825)*($A$2='90.1 Data-SI-Source EUI'!$B$2:$B$1825),0,1),0))</f>
        <v>81.7642643114782</v>
      </c>
      <c r="K9" s="90" cm="1">
        <f t="array" ref="K9">INDEX('90.1 Data-SI-Source EUI'!$Y$2:$Y$1825,MATCH(1,INDEX(($A9='90.1 Data-SI-Source EUI'!$A$2:$A$1825)*(K$3='90.1 Data-SI-Source EUI'!$C$2:$C$1825)*($A$2='90.1 Data-SI-Source EUI'!$B$2:$B$1825),0,1),0))</f>
        <v>106.35051125919728</v>
      </c>
      <c r="L9" s="90" cm="1">
        <f t="array" ref="L9">INDEX('90.1 Data-SI-Source EUI'!$Y$2:$Y$1825,MATCH(1,INDEX(($A9='90.1 Data-SI-Source EUI'!$A$2:$A$1825)*(L$3='90.1 Data-SI-Source EUI'!$C$2:$C$1825)*($A$2='90.1 Data-SI-Source EUI'!$B$2:$B$1825),0,1),0))</f>
        <v>99.232730813200419</v>
      </c>
      <c r="M9" s="90" cm="1">
        <f t="array" ref="M9">INDEX('90.1 Data-SI-Source EUI'!$Y$2:$Y$1825,MATCH(1,INDEX(($A9='90.1 Data-SI-Source EUI'!$A$2:$A$1825)*(M$3='90.1 Data-SI-Source EUI'!$C$2:$C$1825)*($A$2='90.1 Data-SI-Source EUI'!$B$2:$B$1825),0,1),0))</f>
        <v>78.461710098117692</v>
      </c>
      <c r="N9" s="90" cm="1">
        <f t="array" ref="N9">INDEX('90.1 Data-SI-Source EUI'!$Y$2:$Y$1825,MATCH(1,INDEX(($A9='90.1 Data-SI-Source EUI'!$A$2:$A$1825)*(N$3='90.1 Data-SI-Source EUI'!$C$2:$C$1825)*($A$2='90.1 Data-SI-Source EUI'!$B$2:$B$1825),0,1),0))</f>
        <v>100.38792292497453</v>
      </c>
      <c r="O9" s="90" cm="1">
        <f t="array" ref="O9">INDEX('90.1 Data-SI-Source EUI'!$Y$2:$Y$1825,MATCH(1,INDEX(($A9='90.1 Data-SI-Source EUI'!$A$2:$A$1825)*(O$3='90.1 Data-SI-Source EUI'!$C$2:$C$1825)*($A$2='90.1 Data-SI-Source EUI'!$B$2:$B$1825),0,1),0))</f>
        <v>98.903349274042284</v>
      </c>
      <c r="P9" s="90" cm="1">
        <f t="array" ref="P9">INDEX('90.1 Data-SI-Source EUI'!$Y$2:$Y$1825,MATCH(1,INDEX(($A9='90.1 Data-SI-Source EUI'!$A$2:$A$1825)*(P$3='90.1 Data-SI-Source EUI'!$C$2:$C$1825)*($A$2='90.1 Data-SI-Source EUI'!$B$2:$B$1825),0,1),0))</f>
        <v>71.178063451179682</v>
      </c>
      <c r="Q9" s="90" cm="1">
        <f t="array" ref="Q9">INDEX('90.1 Data-SI-Source EUI'!$Y$2:$Y$1825,MATCH(1,INDEX(($A9='90.1 Data-SI-Source EUI'!$A$2:$A$1825)*(Q$3='90.1 Data-SI-Source EUI'!$C$2:$C$1825)*($A$2='90.1 Data-SI-Source EUI'!$B$2:$B$1825),0,1),0))</f>
        <v>126.01150068334708</v>
      </c>
      <c r="R9" s="90" cm="1">
        <f t="array" ref="R9">INDEX('90.1 Data-SI-Source EUI'!$Y$2:$Y$1825,MATCH(1,INDEX(($A9='90.1 Data-SI-Source EUI'!$A$2:$A$1825)*(R$3='90.1 Data-SI-Source EUI'!$C$2:$C$1825)*($A$2='90.1 Data-SI-Source EUI'!$B$2:$B$1825),0,1),0))</f>
        <v>99.019617324948655</v>
      </c>
      <c r="S9" s="90" cm="1">
        <f t="array" ref="S9">INDEX('90.1 Data-SI-Source EUI'!$Y$2:$Y$1825,MATCH(1,INDEX(($A9='90.1 Data-SI-Source EUI'!$A$2:$A$1825)*(S$3='90.1 Data-SI-Source EUI'!$C$2:$C$1825)*($A$2='90.1 Data-SI-Source EUI'!$B$2:$B$1825),0,1),0))</f>
        <v>129.65777568779413</v>
      </c>
      <c r="T9" s="79" cm="1">
        <f t="array" ref="T9">INDEX('90.1 Data-SI-Source EUI'!$Y$2:$Y$1825,MATCH(1,INDEX(($A9='90.1 Data-SI-Source EUI'!$A$2:$A$1825)*(T$3='90.1 Data-SI-Source EUI'!$C$2:$C$1825)*($A$2='90.1 Data-SI-Source EUI'!$B$2:$B$1825),0,1),0))</f>
        <v>168.32888413068616</v>
      </c>
      <c r="U9" s="56"/>
      <c r="V9" s="76">
        <f>SUMPRODUCT(D9:T9,Weights!$B$41:$R$41)</f>
        <v>124.46897425407674</v>
      </c>
      <c r="X9" s="92">
        <f t="shared" si="0"/>
        <v>-9.391226990731924E-2</v>
      </c>
    </row>
    <row r="11" spans="1:24" ht="15.75" thickBot="1" x14ac:dyDescent="0.3">
      <c r="A11" s="6" t="s">
        <v>107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-6.7788763354883888E-2</v>
      </c>
      <c r="C13" s="73">
        <f t="shared" si="3"/>
        <v>-7.8754402024088441E-2</v>
      </c>
      <c r="D13" s="80">
        <f t="shared" ref="D13:S17" si="4">(D5-D$4)/D$4</f>
        <v>-8.7482882397614356E-2</v>
      </c>
      <c r="E13" s="73">
        <f t="shared" si="4"/>
        <v>-6.5433214802807338E-2</v>
      </c>
      <c r="F13" s="73">
        <f t="shared" si="4"/>
        <v>-8.4311144125506388E-2</v>
      </c>
      <c r="G13" s="73">
        <f t="shared" si="4"/>
        <v>-0.12213144186989329</v>
      </c>
      <c r="H13" s="73">
        <f t="shared" si="4"/>
        <v>-0.1071233703936878</v>
      </c>
      <c r="I13" s="73">
        <f t="shared" si="4"/>
        <v>-0.10725278874415235</v>
      </c>
      <c r="J13" s="73">
        <f t="shared" si="4"/>
        <v>-8.0459853566920689E-2</v>
      </c>
      <c r="K13" s="73">
        <f t="shared" si="4"/>
        <v>-0.14688801738508969</v>
      </c>
      <c r="L13" s="73">
        <f t="shared" si="4"/>
        <v>-0.11653724988710386</v>
      </c>
      <c r="M13" s="73">
        <f t="shared" si="4"/>
        <v>-0.1598583367339525</v>
      </c>
      <c r="N13" s="73">
        <f t="shared" si="4"/>
        <v>-0.12380096132891208</v>
      </c>
      <c r="O13" s="73">
        <f t="shared" si="4"/>
        <v>-0.13727703967582094</v>
      </c>
      <c r="P13" s="73">
        <f t="shared" si="4"/>
        <v>-0.20111100466404036</v>
      </c>
      <c r="Q13" s="73">
        <f t="shared" si="4"/>
        <v>-0.16405685488220001</v>
      </c>
      <c r="R13" s="73">
        <f t="shared" si="4"/>
        <v>-0.17891576092314029</v>
      </c>
      <c r="S13" s="73">
        <f t="shared" si="4"/>
        <v>-0.17661274612140343</v>
      </c>
      <c r="T13" s="89">
        <f t="shared" si="2"/>
        <v>-0.13148883890527543</v>
      </c>
      <c r="V13" s="82">
        <f t="shared" ref="V13:V17" si="5">(V5-V$4)/V$4</f>
        <v>-0.1159374410473563</v>
      </c>
      <c r="X13" s="71"/>
    </row>
    <row r="14" spans="1:24" x14ac:dyDescent="0.25">
      <c r="A14" s="93">
        <v>2010</v>
      </c>
      <c r="B14" s="80">
        <f t="shared" ref="B14:C14" si="6">(B6-B$4)/B$4</f>
        <v>-0.39583387998819536</v>
      </c>
      <c r="C14" s="73">
        <f t="shared" si="6"/>
        <v>-0.32805729380945753</v>
      </c>
      <c r="D14" s="80">
        <f t="shared" si="4"/>
        <v>-0.22209437397344942</v>
      </c>
      <c r="E14" s="73">
        <f t="shared" si="2"/>
        <v>-0.32610984764214052</v>
      </c>
      <c r="F14" s="73">
        <f t="shared" si="2"/>
        <v>-0.31988262926171029</v>
      </c>
      <c r="G14" s="73">
        <f t="shared" si="2"/>
        <v>-0.27113485221092992</v>
      </c>
      <c r="H14" s="73">
        <f t="shared" si="2"/>
        <v>-0.33852469115510397</v>
      </c>
      <c r="I14" s="73">
        <f t="shared" si="2"/>
        <v>-0.23952376262405065</v>
      </c>
      <c r="J14" s="73">
        <f t="shared" si="2"/>
        <v>-0.34910301259826115</v>
      </c>
      <c r="K14" s="73">
        <f t="shared" si="2"/>
        <v>-0.40755246213695345</v>
      </c>
      <c r="L14" s="73">
        <f t="shared" si="2"/>
        <v>-0.24943505173349748</v>
      </c>
      <c r="M14" s="73">
        <f t="shared" si="2"/>
        <v>-0.3922581904771783</v>
      </c>
      <c r="N14" s="73">
        <f t="shared" si="2"/>
        <v>-0.42658113318333674</v>
      </c>
      <c r="O14" s="73">
        <f t="shared" si="2"/>
        <v>-0.28150276634566346</v>
      </c>
      <c r="P14" s="73">
        <f t="shared" si="2"/>
        <v>-0.41633704721574477</v>
      </c>
      <c r="Q14" s="73">
        <f t="shared" si="2"/>
        <v>-0.3846389367460788</v>
      </c>
      <c r="R14" s="73">
        <f t="shared" si="2"/>
        <v>-0.32134874046976053</v>
      </c>
      <c r="S14" s="73">
        <f t="shared" si="2"/>
        <v>-0.38263591972847938</v>
      </c>
      <c r="T14" s="89">
        <f t="shared" si="2"/>
        <v>-0.30315135038224911</v>
      </c>
      <c r="V14" s="82">
        <f t="shared" si="5"/>
        <v>-0.34729376601830642</v>
      </c>
    </row>
    <row r="15" spans="1:24" x14ac:dyDescent="0.25">
      <c r="A15" s="93">
        <v>2013</v>
      </c>
      <c r="B15" s="80">
        <f t="shared" ref="B15:C15" si="7">(B7-B$4)/B$4</f>
        <v>-0.49594660344934227</v>
      </c>
      <c r="C15" s="73">
        <f t="shared" si="7"/>
        <v>-0.3670191798117019</v>
      </c>
      <c r="D15" s="80">
        <f t="shared" si="4"/>
        <v>-0.4345375976481326</v>
      </c>
      <c r="E15" s="73">
        <f t="shared" si="2"/>
        <v>-0.3726823390302173</v>
      </c>
      <c r="F15" s="73">
        <f t="shared" si="2"/>
        <v>-0.47849567314403579</v>
      </c>
      <c r="G15" s="73">
        <f t="shared" si="2"/>
        <v>-0.33536319355756422</v>
      </c>
      <c r="H15" s="73">
        <f t="shared" si="2"/>
        <v>-0.4899383875446614</v>
      </c>
      <c r="I15" s="73">
        <f t="shared" si="2"/>
        <v>-0.34984923346894714</v>
      </c>
      <c r="J15" s="73">
        <f t="shared" si="2"/>
        <v>-0.49736680383392734</v>
      </c>
      <c r="K15" s="73">
        <f t="shared" si="2"/>
        <v>-0.55080312009043397</v>
      </c>
      <c r="L15" s="73">
        <f t="shared" si="2"/>
        <v>-0.37926328959674982</v>
      </c>
      <c r="M15" s="73">
        <f t="shared" si="2"/>
        <v>-0.49551292392214519</v>
      </c>
      <c r="N15" s="73">
        <f t="shared" si="2"/>
        <v>-0.56095884042923927</v>
      </c>
      <c r="O15" s="73">
        <f t="shared" si="2"/>
        <v>-0.41075719455947352</v>
      </c>
      <c r="P15" s="73">
        <f t="shared" si="2"/>
        <v>-0.54912212029343688</v>
      </c>
      <c r="Q15" s="73">
        <f t="shared" si="2"/>
        <v>-0.53540072010175188</v>
      </c>
      <c r="R15" s="73">
        <f t="shared" si="2"/>
        <v>-0.47988779474293147</v>
      </c>
      <c r="S15" s="73">
        <f t="shared" si="2"/>
        <v>-0.5379533361398916</v>
      </c>
      <c r="T15" s="89">
        <f t="shared" si="2"/>
        <v>-0.4765510549768891</v>
      </c>
      <c r="V15" s="82">
        <f t="shared" si="5"/>
        <v>-0.49314877572457916</v>
      </c>
    </row>
    <row r="16" spans="1:24" x14ac:dyDescent="0.25">
      <c r="A16" s="93">
        <v>2016</v>
      </c>
      <c r="B16" s="80">
        <f t="shared" ref="B16:C16" si="8">(B8-B$4)/B$4</f>
        <v>-0.56528953284395211</v>
      </c>
      <c r="C16" s="73">
        <f t="shared" si="8"/>
        <v>-0.43315463843986796</v>
      </c>
      <c r="D16" s="80">
        <f t="shared" si="4"/>
        <v>-0.50224089011362005</v>
      </c>
      <c r="E16" s="73">
        <f t="shared" si="2"/>
        <v>-0.41749890499944026</v>
      </c>
      <c r="F16" s="73">
        <f t="shared" si="2"/>
        <v>-0.50464912162498521</v>
      </c>
      <c r="G16" s="73">
        <f t="shared" si="2"/>
        <v>-0.37882363934619423</v>
      </c>
      <c r="H16" s="73">
        <f t="shared" si="2"/>
        <v>-0.50020133139764811</v>
      </c>
      <c r="I16" s="73">
        <f t="shared" si="2"/>
        <v>-0.38990057035582804</v>
      </c>
      <c r="J16" s="73">
        <f t="shared" si="2"/>
        <v>-0.52890049935187111</v>
      </c>
      <c r="K16" s="73">
        <f t="shared" si="2"/>
        <v>-0.56645882607959586</v>
      </c>
      <c r="L16" s="73">
        <f t="shared" si="2"/>
        <v>-0.41684275398157167</v>
      </c>
      <c r="M16" s="73">
        <f t="shared" si="2"/>
        <v>-0.50985377569555523</v>
      </c>
      <c r="N16" s="73">
        <f t="shared" si="2"/>
        <v>-0.55983260842666283</v>
      </c>
      <c r="O16" s="73">
        <f t="shared" si="2"/>
        <v>-0.42579675097756359</v>
      </c>
      <c r="P16" s="73">
        <f t="shared" si="2"/>
        <v>-0.54829171845645586</v>
      </c>
      <c r="Q16" s="73">
        <f t="shared" si="2"/>
        <v>-0.5322255821136016</v>
      </c>
      <c r="R16" s="73">
        <f t="shared" si="2"/>
        <v>-0.50565632508972058</v>
      </c>
      <c r="S16" s="73">
        <f t="shared" si="2"/>
        <v>-0.5308468082497575</v>
      </c>
      <c r="T16" s="89">
        <f t="shared" si="2"/>
        <v>-0.47757436718377888</v>
      </c>
      <c r="V16" s="82">
        <f t="shared" si="5"/>
        <v>-0.51285572652088052</v>
      </c>
    </row>
    <row r="17" spans="1:32" ht="15.75" thickBot="1" x14ac:dyDescent="0.3">
      <c r="A17" s="81">
        <v>2019</v>
      </c>
      <c r="B17" s="87">
        <f t="shared" ref="B17:C17" si="9">(B9-B$4)/B$4</f>
        <v>-0.59374979356425928</v>
      </c>
      <c r="C17" s="96">
        <f t="shared" si="9"/>
        <v>-0.49267294104469939</v>
      </c>
      <c r="D17" s="87">
        <f t="shared" si="4"/>
        <v>-0.54379165670582008</v>
      </c>
      <c r="E17" s="96">
        <f t="shared" si="2"/>
        <v>-0.47482649239275088</v>
      </c>
      <c r="F17" s="96">
        <f t="shared" si="2"/>
        <v>-0.5403032030760615</v>
      </c>
      <c r="G17" s="96">
        <f t="shared" si="2"/>
        <v>-0.46282822423087372</v>
      </c>
      <c r="H17" s="96">
        <f t="shared" si="2"/>
        <v>-0.54613067456380393</v>
      </c>
      <c r="I17" s="96">
        <f t="shared" si="2"/>
        <v>-0.46554410843564825</v>
      </c>
      <c r="J17" s="96">
        <f t="shared" si="2"/>
        <v>-0.57604900630768008</v>
      </c>
      <c r="K17" s="96">
        <f t="shared" si="2"/>
        <v>-0.60465179894012011</v>
      </c>
      <c r="L17" s="96">
        <f t="shared" si="2"/>
        <v>-0.49261984338551501</v>
      </c>
      <c r="M17" s="96">
        <f t="shared" si="2"/>
        <v>-0.56239066436815</v>
      </c>
      <c r="N17" s="96">
        <f t="shared" si="2"/>
        <v>-0.60150114157697832</v>
      </c>
      <c r="O17" s="96">
        <f t="shared" si="2"/>
        <v>-0.50966473533090084</v>
      </c>
      <c r="P17" s="96">
        <f t="shared" si="2"/>
        <v>-0.58455082027478866</v>
      </c>
      <c r="Q17" s="96">
        <f t="shared" si="2"/>
        <v>-0.5828080881563108</v>
      </c>
      <c r="R17" s="96">
        <f t="shared" si="2"/>
        <v>-0.56513026777330511</v>
      </c>
      <c r="S17" s="96">
        <f t="shared" si="2"/>
        <v>-0.59042543474295628</v>
      </c>
      <c r="T17" s="97">
        <f t="shared" si="2"/>
        <v>-0.53976258330840687</v>
      </c>
      <c r="V17" s="98">
        <f t="shared" si="5"/>
        <v>-0.55860455101565654</v>
      </c>
    </row>
    <row r="19" spans="1:32" ht="15.75" thickBot="1" x14ac:dyDescent="0.3">
      <c r="A19" s="6" t="s">
        <v>142</v>
      </c>
      <c r="B19" s="6"/>
      <c r="C19" s="6"/>
    </row>
    <row r="20" spans="1:32" ht="91.5" thickBot="1" x14ac:dyDescent="0.3">
      <c r="A20" s="58" t="s">
        <v>57</v>
      </c>
      <c r="B20" s="67" t="s">
        <v>134</v>
      </c>
      <c r="C20" s="68" t="s">
        <v>135</v>
      </c>
      <c r="D20" s="67" t="s">
        <v>84</v>
      </c>
      <c r="E20" s="68" t="s">
        <v>85</v>
      </c>
      <c r="F20" s="68" t="s">
        <v>86</v>
      </c>
      <c r="G20" s="68" t="s">
        <v>87</v>
      </c>
      <c r="H20" s="68" t="s">
        <v>88</v>
      </c>
      <c r="I20" s="68" t="s">
        <v>89</v>
      </c>
      <c r="J20" s="68" t="s">
        <v>90</v>
      </c>
      <c r="K20" s="68" t="s">
        <v>91</v>
      </c>
      <c r="L20" s="68" t="s">
        <v>92</v>
      </c>
      <c r="M20" s="68" t="s">
        <v>93</v>
      </c>
      <c r="N20" s="68" t="s">
        <v>94</v>
      </c>
      <c r="O20" s="68" t="s">
        <v>95</v>
      </c>
      <c r="P20" s="68" t="s">
        <v>96</v>
      </c>
      <c r="Q20" s="68" t="s">
        <v>97</v>
      </c>
      <c r="R20" s="68" t="s">
        <v>98</v>
      </c>
      <c r="S20" s="67" t="s">
        <v>99</v>
      </c>
      <c r="T20" s="63" t="s">
        <v>100</v>
      </c>
      <c r="U20" s="56"/>
      <c r="V20" s="59" t="s">
        <v>101</v>
      </c>
      <c r="X20" s="54" t="s">
        <v>102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103</v>
      </c>
      <c r="X21" s="69" t="s">
        <v>103</v>
      </c>
    </row>
    <row r="22" spans="1:32" x14ac:dyDescent="0.25">
      <c r="A22" s="65">
        <v>2004</v>
      </c>
      <c r="B22" s="60" cm="1">
        <f t="array" ref="B22">INDEX('90.1 Data-SI-Source EUI'!$Y$2:$Y$1825,MATCH(1,INDEX(($A22='90.1 Data-SI-Source EUI'!$A$2:$A$1825)*(B$21='90.1 Data-SI-Source EUI'!$C$2:$C$1825)*($A$20='90.1 Data-SI-Source EUI'!$B$2:$B$1825),0,1),0))</f>
        <v>737.58122794181861</v>
      </c>
      <c r="C22" s="57" cm="1">
        <f t="array" ref="C22">INDEX('90.1 Data-SI-Source EUI'!$Y$2:$Y$1825,MATCH(1,INDEX(($A22='90.1 Data-SI-Source EUI'!$A$2:$A$1825)*(C$21='90.1 Data-SI-Source EUI'!$C$2:$C$1825)*($A$20='90.1 Data-SI-Source EUI'!$B$2:$B$1825),0,1),0))</f>
        <v>507.56169105601492</v>
      </c>
      <c r="D22" s="60" cm="1">
        <f t="array" ref="D22">INDEX('90.1 Data-SI-Source EUI'!$Y$2:$Y$1825,MATCH(1,INDEX(($A22='90.1 Data-SI-Source EUI'!$A$2:$A$1825)*(D$21='90.1 Data-SI-Source EUI'!$C$2:$C$1825)*($A$20='90.1 Data-SI-Source EUI'!$B$2:$B$1825),0,1),0))</f>
        <v>506.92242502906515</v>
      </c>
      <c r="E22" s="57" cm="1">
        <f t="array" ref="E22">INDEX('90.1 Data-SI-Source EUI'!$Y$2:$Y$1825,MATCH(1,INDEX(($A22='90.1 Data-SI-Source EUI'!$A$2:$A$1825)*(E$21='90.1 Data-SI-Source EUI'!$C$2:$C$1825)*($A$20='90.1 Data-SI-Source EUI'!$B$2:$B$1825),0,1),0))</f>
        <v>436.58488490497825</v>
      </c>
      <c r="F22" s="57" cm="1">
        <f t="array" ref="F22">INDEX('90.1 Data-SI-Source EUI'!$Y$2:$Y$1825,MATCH(1,INDEX(($A22='90.1 Data-SI-Source EUI'!$A$2:$A$1825)*(F$21='90.1 Data-SI-Source EUI'!$C$2:$C$1825)*($A$20='90.1 Data-SI-Source EUI'!$B$2:$B$1825),0,1),0))</f>
        <v>466.46658832133869</v>
      </c>
      <c r="G22" s="57" cm="1">
        <f t="array" ref="G22">INDEX('90.1 Data-SI-Source EUI'!$Y$2:$Y$1825,MATCH(1,INDEX(($A22='90.1 Data-SI-Source EUI'!$A$2:$A$1825)*(G$21='90.1 Data-SI-Source EUI'!$C$2:$C$1825)*($A$20='90.1 Data-SI-Source EUI'!$B$2:$B$1825),0,1),0))</f>
        <v>307.2285319718082</v>
      </c>
      <c r="H22" s="57" cm="1">
        <f t="array" ref="H22">INDEX('90.1 Data-SI-Source EUI'!$Y$2:$Y$1825,MATCH(1,INDEX(($A22='90.1 Data-SI-Source EUI'!$A$2:$A$1825)*(H$21='90.1 Data-SI-Source EUI'!$C$2:$C$1825)*($A$20='90.1 Data-SI-Source EUI'!$B$2:$B$1825),0,1),0))</f>
        <v>323.84723617647228</v>
      </c>
      <c r="I22" s="57" cm="1">
        <f t="array" ref="I22">INDEX('90.1 Data-SI-Source EUI'!$Y$2:$Y$1825,MATCH(1,INDEX(($A22='90.1 Data-SI-Source EUI'!$A$2:$A$1825)*(I$21='90.1 Data-SI-Source EUI'!$C$2:$C$1825)*($A$20='90.1 Data-SI-Source EUI'!$B$2:$B$1825),0,1),0))</f>
        <v>243.95701766324689</v>
      </c>
      <c r="J22" s="57" cm="1">
        <f t="array" ref="J22">INDEX('90.1 Data-SI-Source EUI'!$Y$2:$Y$1825,MATCH(1,INDEX(($A22='90.1 Data-SI-Source EUI'!$A$2:$A$1825)*(J$21='90.1 Data-SI-Source EUI'!$C$2:$C$1825)*($A$20='90.1 Data-SI-Source EUI'!$B$2:$B$1825),0,1),0))</f>
        <v>214.77455642623403</v>
      </c>
      <c r="K22" s="57" cm="1">
        <f t="array" ref="K22">INDEX('90.1 Data-SI-Source EUI'!$Y$2:$Y$1825,MATCH(1,INDEX(($A22='90.1 Data-SI-Source EUI'!$A$2:$A$1825)*(K$21='90.1 Data-SI-Source EUI'!$C$2:$C$1825)*($A$20='90.1 Data-SI-Source EUI'!$B$2:$B$1825),0,1),0))</f>
        <v>288.80417083801211</v>
      </c>
      <c r="L22" s="57" cm="1">
        <f t="array" ref="L22">INDEX('90.1 Data-SI-Source EUI'!$Y$2:$Y$1825,MATCH(1,INDEX(($A22='90.1 Data-SI-Source EUI'!$A$2:$A$1825)*(L$21='90.1 Data-SI-Source EUI'!$C$2:$C$1825)*($A$20='90.1 Data-SI-Source EUI'!$B$2:$B$1825),0,1),0))</f>
        <v>243.33978784155101</v>
      </c>
      <c r="M22" s="57" cm="1">
        <f t="array" ref="M22">INDEX('90.1 Data-SI-Source EUI'!$Y$2:$Y$1825,MATCH(1,INDEX(($A22='90.1 Data-SI-Source EUI'!$A$2:$A$1825)*(M$21='90.1 Data-SI-Source EUI'!$C$2:$C$1825)*($A$20='90.1 Data-SI-Source EUI'!$B$2:$B$1825),0,1),0))</f>
        <v>170.25077049887142</v>
      </c>
      <c r="N22" s="57" cm="1">
        <f t="array" ref="N22">INDEX('90.1 Data-SI-Source EUI'!$Y$2:$Y$1825,MATCH(1,INDEX(($A22='90.1 Data-SI-Source EUI'!$A$2:$A$1825)*(N$21='90.1 Data-SI-Source EUI'!$C$2:$C$1825)*($A$20='90.1 Data-SI-Source EUI'!$B$2:$B$1825),0,1),0))</f>
        <v>238.10120434942263</v>
      </c>
      <c r="O22" s="57" cm="1">
        <f t="array" ref="O22">INDEX('90.1 Data-SI-Source EUI'!$Y$2:$Y$1825,MATCH(1,INDEX(($A22='90.1 Data-SI-Source EUI'!$A$2:$A$1825)*(O$21='90.1 Data-SI-Source EUI'!$C$2:$C$1825)*($A$20='90.1 Data-SI-Source EUI'!$B$2:$B$1825),0,1),0))</f>
        <v>240.13510353162857</v>
      </c>
      <c r="P22" s="57" cm="1">
        <f t="array" ref="P22">INDEX('90.1 Data-SI-Source EUI'!$Y$2:$Y$1825,MATCH(1,INDEX(($A22='90.1 Data-SI-Source EUI'!$A$2:$A$1825)*(P$21='90.1 Data-SI-Source EUI'!$C$2:$C$1825)*($A$20='90.1 Data-SI-Source EUI'!$B$2:$B$1825),0,1),0))</f>
        <v>151.43532485212216</v>
      </c>
      <c r="Q22" s="57" cm="1">
        <f t="array" ref="Q22">INDEX('90.1 Data-SI-Source EUI'!$Y$2:$Y$1825,MATCH(1,INDEX(($A22='90.1 Data-SI-Source EUI'!$A$2:$A$1825)*(Q$21='90.1 Data-SI-Source EUI'!$C$2:$C$1825)*($A$20='90.1 Data-SI-Source EUI'!$B$2:$B$1825),0,1),0))</f>
        <v>303.94740929134912</v>
      </c>
      <c r="R22" s="57" cm="1">
        <f t="array" ref="R22">INDEX('90.1 Data-SI-Source EUI'!$Y$2:$Y$1825,MATCH(1,INDEX(($A22='90.1 Data-SI-Source EUI'!$A$2:$A$1825)*(R$21='90.1 Data-SI-Source EUI'!$C$2:$C$1825)*($A$20='90.1 Data-SI-Source EUI'!$B$2:$B$1825),0,1),0))</f>
        <v>240.11501128876299</v>
      </c>
      <c r="S22" s="57" cm="1">
        <f t="array" ref="S22">INDEX('90.1 Data-SI-Source EUI'!$Y$2:$Y$1825,MATCH(1,INDEX(($A22='90.1 Data-SI-Source EUI'!$A$2:$A$1825)*(S$21='90.1 Data-SI-Source EUI'!$C$2:$C$1825)*($A$20='90.1 Data-SI-Source EUI'!$B$2:$B$1825),0,1),0))</f>
        <v>321.22863447963459</v>
      </c>
      <c r="T22" s="66" cm="1">
        <f t="array" ref="T22">INDEX('90.1 Data-SI-Source EUI'!$Y$2:$Y$1825,MATCH(1,INDEX(($A22='90.1 Data-SI-Source EUI'!$A$2:$A$1825)*(T$21='90.1 Data-SI-Source EUI'!$C$2:$C$1825)*($A$20='90.1 Data-SI-Source EUI'!$B$2:$B$1825),0,1),0))</f>
        <v>343.35035309494242</v>
      </c>
      <c r="U22" s="56"/>
      <c r="V22" s="84">
        <f>SUMPRODUCT(D22:T22,Weights!$B$41:$R$41)</f>
        <v>312.53100991917267</v>
      </c>
      <c r="X22" s="77">
        <f>(V22-V22)/V22</f>
        <v>0</v>
      </c>
      <c r="AA22" s="133" t="s">
        <v>21</v>
      </c>
      <c r="AB22" s="133"/>
      <c r="AC22" s="133"/>
      <c r="AD22" s="133"/>
      <c r="AE22" s="133"/>
      <c r="AF22" s="133"/>
    </row>
    <row r="23" spans="1:32" x14ac:dyDescent="0.25">
      <c r="A23" s="93">
        <v>2007</v>
      </c>
      <c r="B23" s="86" cm="1">
        <f t="array" ref="B23">INDEX('90.1 Data-SI-Source EUI'!$Y$2:$Y$1825,MATCH(1,INDEX(($A23='90.1 Data-SI-Source EUI'!$A$2:$A$1825)*(B$21='90.1 Data-SI-Source EUI'!$C$2:$C$1825)*($A$20='90.1 Data-SI-Source EUI'!$B$2:$B$1825),0,1),0))</f>
        <v>629.65925355317927</v>
      </c>
      <c r="C23" s="75" cm="1">
        <f t="array" ref="C23">INDEX('90.1 Data-SI-Source EUI'!$Y$2:$Y$1825,MATCH(1,INDEX(($A23='90.1 Data-SI-Source EUI'!$A$2:$A$1825)*(C$21='90.1 Data-SI-Source EUI'!$C$2:$C$1825)*($A$20='90.1 Data-SI-Source EUI'!$B$2:$B$1825),0,1),0))</f>
        <v>444.57887919403043</v>
      </c>
      <c r="D23" s="86" cm="1">
        <f t="array" ref="D23">INDEX('90.1 Data-SI-Source EUI'!$Y$2:$Y$1825,MATCH(1,INDEX(($A23='90.1 Data-SI-Source EUI'!$A$2:$A$1825)*(D$21='90.1 Data-SI-Source EUI'!$C$2:$C$1825)*($A$20='90.1 Data-SI-Source EUI'!$B$2:$B$1825),0,1),0))</f>
        <v>445.59556329978795</v>
      </c>
      <c r="E23" s="75" cm="1">
        <f t="array" ref="E23">INDEX('90.1 Data-SI-Source EUI'!$Y$2:$Y$1825,MATCH(1,INDEX(($A23='90.1 Data-SI-Source EUI'!$A$2:$A$1825)*(E$21='90.1 Data-SI-Source EUI'!$C$2:$C$1825)*($A$20='90.1 Data-SI-Source EUI'!$B$2:$B$1825),0,1),0))</f>
        <v>389.64438878411261</v>
      </c>
      <c r="F23" s="75" cm="1">
        <f t="array" ref="F23">INDEX('90.1 Data-SI-Source EUI'!$Y$2:$Y$1825,MATCH(1,INDEX(($A23='90.1 Data-SI-Source EUI'!$A$2:$A$1825)*(F$21='90.1 Data-SI-Source EUI'!$C$2:$C$1825)*($A$20='90.1 Data-SI-Source EUI'!$B$2:$B$1825),0,1),0))</f>
        <v>392.12577106599633</v>
      </c>
      <c r="G23" s="75" cm="1">
        <f t="array" ref="G23">INDEX('90.1 Data-SI-Source EUI'!$Y$2:$Y$1825,MATCH(1,INDEX(($A23='90.1 Data-SI-Source EUI'!$A$2:$A$1825)*(G$21='90.1 Data-SI-Source EUI'!$C$2:$C$1825)*($A$20='90.1 Data-SI-Source EUI'!$B$2:$B$1825),0,1),0))</f>
        <v>260.63880600656165</v>
      </c>
      <c r="H23" s="75" cm="1">
        <f t="array" ref="H23">INDEX('90.1 Data-SI-Source EUI'!$Y$2:$Y$1825,MATCH(1,INDEX(($A23='90.1 Data-SI-Source EUI'!$A$2:$A$1825)*(H$21='90.1 Data-SI-Source EUI'!$C$2:$C$1825)*($A$20='90.1 Data-SI-Source EUI'!$B$2:$B$1825),0,1),0))</f>
        <v>266.97522761855737</v>
      </c>
      <c r="I23" s="75" cm="1">
        <f t="array" ref="I23">INDEX('90.1 Data-SI-Source EUI'!$Y$2:$Y$1825,MATCH(1,INDEX(($A23='90.1 Data-SI-Source EUI'!$A$2:$A$1825)*(I$21='90.1 Data-SI-Source EUI'!$C$2:$C$1825)*($A$20='90.1 Data-SI-Source EUI'!$B$2:$B$1825),0,1),0))</f>
        <v>200.0559073744669</v>
      </c>
      <c r="J23" s="75" cm="1">
        <f t="array" ref="J23">INDEX('90.1 Data-SI-Source EUI'!$Y$2:$Y$1825,MATCH(1,INDEX(($A23='90.1 Data-SI-Source EUI'!$A$2:$A$1825)*(J$21='90.1 Data-SI-Source EUI'!$C$2:$C$1825)*($A$20='90.1 Data-SI-Source EUI'!$B$2:$B$1825),0,1),0))</f>
        <v>168.54614417747041</v>
      </c>
      <c r="K23" s="75" cm="1">
        <f t="array" ref="K23">INDEX('90.1 Data-SI-Source EUI'!$Y$2:$Y$1825,MATCH(1,INDEX(($A23='90.1 Data-SI-Source EUI'!$A$2:$A$1825)*(K$21='90.1 Data-SI-Source EUI'!$C$2:$C$1825)*($A$20='90.1 Data-SI-Source EUI'!$B$2:$B$1825),0,1),0))</f>
        <v>225.34425933785329</v>
      </c>
      <c r="L23" s="75" cm="1">
        <f t="array" ref="L23">INDEX('90.1 Data-SI-Source EUI'!$Y$2:$Y$1825,MATCH(1,INDEX(($A23='90.1 Data-SI-Source EUI'!$A$2:$A$1825)*(L$21='90.1 Data-SI-Source EUI'!$C$2:$C$1825)*($A$20='90.1 Data-SI-Source EUI'!$B$2:$B$1825),0,1),0))</f>
        <v>198.00322019489246</v>
      </c>
      <c r="M23" s="75" cm="1">
        <f t="array" ref="M23">INDEX('90.1 Data-SI-Source EUI'!$Y$2:$Y$1825,MATCH(1,INDEX(($A23='90.1 Data-SI-Source EUI'!$A$2:$A$1825)*(M$21='90.1 Data-SI-Source EUI'!$C$2:$C$1825)*($A$20='90.1 Data-SI-Source EUI'!$B$2:$B$1825),0,1),0))</f>
        <v>129.21883682980015</v>
      </c>
      <c r="N23" s="75" cm="1">
        <f t="array" ref="N23">INDEX('90.1 Data-SI-Source EUI'!$Y$2:$Y$1825,MATCH(1,INDEX(($A23='90.1 Data-SI-Source EUI'!$A$2:$A$1825)*(N$21='90.1 Data-SI-Source EUI'!$C$2:$C$1825)*($A$20='90.1 Data-SI-Source EUI'!$B$2:$B$1825),0,1),0))</f>
        <v>190.74823204780296</v>
      </c>
      <c r="O23" s="75" cm="1">
        <f t="array" ref="O23">INDEX('90.1 Data-SI-Source EUI'!$Y$2:$Y$1825,MATCH(1,INDEX(($A23='90.1 Data-SI-Source EUI'!$A$2:$A$1825)*(O$21='90.1 Data-SI-Source EUI'!$C$2:$C$1825)*($A$20='90.1 Data-SI-Source EUI'!$B$2:$B$1825),0,1),0))</f>
        <v>193.82579233318017</v>
      </c>
      <c r="P23" s="75" cm="1">
        <f t="array" ref="P23">INDEX('90.1 Data-SI-Source EUI'!$Y$2:$Y$1825,MATCH(1,INDEX(($A23='90.1 Data-SI-Source EUI'!$A$2:$A$1825)*(P$21='90.1 Data-SI-Source EUI'!$C$2:$C$1825)*($A$20='90.1 Data-SI-Source EUI'!$B$2:$B$1825),0,1),0))</f>
        <v>106.90340479404861</v>
      </c>
      <c r="Q23" s="75" cm="1">
        <f t="array" ref="Q23">INDEX('90.1 Data-SI-Source EUI'!$Y$2:$Y$1825,MATCH(1,INDEX(($A23='90.1 Data-SI-Source EUI'!$A$2:$A$1825)*(Q$21='90.1 Data-SI-Source EUI'!$C$2:$C$1825)*($A$20='90.1 Data-SI-Source EUI'!$B$2:$B$1825),0,1),0))</f>
        <v>228.09199041289526</v>
      </c>
      <c r="R23" s="75" cm="1">
        <f t="array" ref="R23">INDEX('90.1 Data-SI-Source EUI'!$Y$2:$Y$1825,MATCH(1,INDEX(($A23='90.1 Data-SI-Source EUI'!$A$2:$A$1825)*(R$21='90.1 Data-SI-Source EUI'!$C$2:$C$1825)*($A$20='90.1 Data-SI-Source EUI'!$B$2:$B$1825),0,1),0))</f>
        <v>197.38275237355953</v>
      </c>
      <c r="S23" s="75" cm="1">
        <f t="array" ref="S23">INDEX('90.1 Data-SI-Source EUI'!$Y$2:$Y$1825,MATCH(1,INDEX(($A23='90.1 Data-SI-Source EUI'!$A$2:$A$1825)*(S$21='90.1 Data-SI-Source EUI'!$C$2:$C$1825)*($A$20='90.1 Data-SI-Source EUI'!$B$2:$B$1825),0,1),0))</f>
        <v>243.23096295270744</v>
      </c>
      <c r="T23" s="91" cm="1">
        <f t="array" ref="T23">INDEX('90.1 Data-SI-Source EUI'!$Y$2:$Y$1825,MATCH(1,INDEX(($A23='90.1 Data-SI-Source EUI'!$A$2:$A$1825)*(T$21='90.1 Data-SI-Source EUI'!$C$2:$C$1825)*($A$20='90.1 Data-SI-Source EUI'!$B$2:$B$1825),0,1),0))</f>
        <v>284.10103109276463</v>
      </c>
      <c r="U23" s="56"/>
      <c r="V23" s="72">
        <f>SUMPRODUCT(D23:T23,Weights!$B$41:$R$41)</f>
        <v>254.9031822280302</v>
      </c>
      <c r="X23" s="88">
        <f>(V23-V22)/V22</f>
        <v>-0.18439075119632539</v>
      </c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x14ac:dyDescent="0.25">
      <c r="A24" s="93">
        <v>2010</v>
      </c>
      <c r="B24" s="86" cm="1">
        <f t="array" ref="B24">INDEX('90.1 Data-SI-Source EUI'!$Y$2:$Y$1825,MATCH(1,INDEX(($A24='90.1 Data-SI-Source EUI'!$A$2:$A$1825)*(B$21='90.1 Data-SI-Source EUI'!$C$2:$C$1825)*($A$20='90.1 Data-SI-Source EUI'!$B$2:$B$1825),0,1),0))</f>
        <v>538.87463199562751</v>
      </c>
      <c r="C24" s="75" cm="1">
        <f t="array" ref="C24">INDEX('90.1 Data-SI-Source EUI'!$Y$2:$Y$1825,MATCH(1,INDEX(($A24='90.1 Data-SI-Source EUI'!$A$2:$A$1825)*(C$21='90.1 Data-SI-Source EUI'!$C$2:$C$1825)*($A$20='90.1 Data-SI-Source EUI'!$B$2:$B$1825),0,1),0))</f>
        <v>371.95268284404636</v>
      </c>
      <c r="D24" s="86" cm="1">
        <f t="array" ref="D24">INDEX('90.1 Data-SI-Source EUI'!$Y$2:$Y$1825,MATCH(1,INDEX(($A24='90.1 Data-SI-Source EUI'!$A$2:$A$1825)*(D$21='90.1 Data-SI-Source EUI'!$C$2:$C$1825)*($A$20='90.1 Data-SI-Source EUI'!$B$2:$B$1825),0,1),0))</f>
        <v>354.98586659818636</v>
      </c>
      <c r="E24" s="75" cm="1">
        <f t="array" ref="E24">INDEX('90.1 Data-SI-Source EUI'!$Y$2:$Y$1825,MATCH(1,INDEX(($A24='90.1 Data-SI-Source EUI'!$A$2:$A$1825)*(E$21='90.1 Data-SI-Source EUI'!$C$2:$C$1825)*($A$20='90.1 Data-SI-Source EUI'!$B$2:$B$1825),0,1),0))</f>
        <v>320.70790521372106</v>
      </c>
      <c r="F24" s="75" cm="1">
        <f t="array" ref="F24">INDEX('90.1 Data-SI-Source EUI'!$Y$2:$Y$1825,MATCH(1,INDEX(($A24='90.1 Data-SI-Source EUI'!$A$2:$A$1825)*(F$21='90.1 Data-SI-Source EUI'!$C$2:$C$1825)*($A$20='90.1 Data-SI-Source EUI'!$B$2:$B$1825),0,1),0))</f>
        <v>280.91494876324231</v>
      </c>
      <c r="G24" s="75" cm="1">
        <f t="array" ref="G24">INDEX('90.1 Data-SI-Source EUI'!$Y$2:$Y$1825,MATCH(1,INDEX(($A24='90.1 Data-SI-Source EUI'!$A$2:$A$1825)*(G$21='90.1 Data-SI-Source EUI'!$C$2:$C$1825)*($A$20='90.1 Data-SI-Source EUI'!$B$2:$B$1825),0,1),0))</f>
        <v>197.50676203169661</v>
      </c>
      <c r="H24" s="75" cm="1">
        <f t="array" ref="H24">INDEX('90.1 Data-SI-Source EUI'!$Y$2:$Y$1825,MATCH(1,INDEX(($A24='90.1 Data-SI-Source EUI'!$A$2:$A$1825)*(H$21='90.1 Data-SI-Source EUI'!$C$2:$C$1825)*($A$20='90.1 Data-SI-Source EUI'!$B$2:$B$1825),0,1),0))</f>
        <v>191.99250224312078</v>
      </c>
      <c r="I24" s="75" cm="1">
        <f t="array" ref="I24">INDEX('90.1 Data-SI-Source EUI'!$Y$2:$Y$1825,MATCH(1,INDEX(($A24='90.1 Data-SI-Source EUI'!$A$2:$A$1825)*(I$21='90.1 Data-SI-Source EUI'!$C$2:$C$1825)*($A$20='90.1 Data-SI-Source EUI'!$B$2:$B$1825),0,1),0))</f>
        <v>156.11451207706659</v>
      </c>
      <c r="J24" s="75" cm="1">
        <f t="array" ref="J24">INDEX('90.1 Data-SI-Source EUI'!$Y$2:$Y$1825,MATCH(1,INDEX(($A24='90.1 Data-SI-Source EUI'!$A$2:$A$1825)*(J$21='90.1 Data-SI-Source EUI'!$C$2:$C$1825)*($A$20='90.1 Data-SI-Source EUI'!$B$2:$B$1825),0,1),0))</f>
        <v>134.5920827124734</v>
      </c>
      <c r="K24" s="75" cm="1">
        <f t="array" ref="K24">INDEX('90.1 Data-SI-Source EUI'!$Y$2:$Y$1825,MATCH(1,INDEX(($A24='90.1 Data-SI-Source EUI'!$A$2:$A$1825)*(K$21='90.1 Data-SI-Source EUI'!$C$2:$C$1825)*($A$20='90.1 Data-SI-Source EUI'!$B$2:$B$1825),0,1),0))</f>
        <v>158.06651147591421</v>
      </c>
      <c r="L24" s="75" cm="1">
        <f t="array" ref="L24">INDEX('90.1 Data-SI-Source EUI'!$Y$2:$Y$1825,MATCH(1,INDEX(($A24='90.1 Data-SI-Source EUI'!$A$2:$A$1825)*(L$21='90.1 Data-SI-Source EUI'!$C$2:$C$1825)*($A$20='90.1 Data-SI-Source EUI'!$B$2:$B$1825),0,1),0))</f>
        <v>157.81183141942856</v>
      </c>
      <c r="M24" s="75" cm="1">
        <f t="array" ref="M24">INDEX('90.1 Data-SI-Source EUI'!$Y$2:$Y$1825,MATCH(1,INDEX(($A24='90.1 Data-SI-Source EUI'!$A$2:$A$1825)*(M$21='90.1 Data-SI-Source EUI'!$C$2:$C$1825)*($A$20='90.1 Data-SI-Source EUI'!$B$2:$B$1825),0,1),0))</f>
        <v>100.98370003927339</v>
      </c>
      <c r="N24" s="75" cm="1">
        <f t="array" ref="N24">INDEX('90.1 Data-SI-Source EUI'!$Y$2:$Y$1825,MATCH(1,INDEX(($A24='90.1 Data-SI-Source EUI'!$A$2:$A$1825)*(N$21='90.1 Data-SI-Source EUI'!$C$2:$C$1825)*($A$20='90.1 Data-SI-Source EUI'!$B$2:$B$1825),0,1),0))</f>
        <v>138.85909830273695</v>
      </c>
      <c r="O24" s="75" cm="1">
        <f t="array" ref="O24">INDEX('90.1 Data-SI-Source EUI'!$Y$2:$Y$1825,MATCH(1,INDEX(($A24='90.1 Data-SI-Source EUI'!$A$2:$A$1825)*(O$21='90.1 Data-SI-Source EUI'!$C$2:$C$1825)*($A$20='90.1 Data-SI-Source EUI'!$B$2:$B$1825),0,1),0))</f>
        <v>144.27022784540742</v>
      </c>
      <c r="P24" s="75" cm="1">
        <f t="array" ref="P24">INDEX('90.1 Data-SI-Source EUI'!$Y$2:$Y$1825,MATCH(1,INDEX(($A24='90.1 Data-SI-Source EUI'!$A$2:$A$1825)*(P$21='90.1 Data-SI-Source EUI'!$C$2:$C$1825)*($A$20='90.1 Data-SI-Source EUI'!$B$2:$B$1825),0,1),0))</f>
        <v>85.254224573096735</v>
      </c>
      <c r="Q24" s="75" cm="1">
        <f t="array" ref="Q24">INDEX('90.1 Data-SI-Source EUI'!$Y$2:$Y$1825,MATCH(1,INDEX(($A24='90.1 Data-SI-Source EUI'!$A$2:$A$1825)*(Q$21='90.1 Data-SI-Source EUI'!$C$2:$C$1825)*($A$20='90.1 Data-SI-Source EUI'!$B$2:$B$1825),0,1),0))</f>
        <v>169.23590998324147</v>
      </c>
      <c r="R24" s="75" cm="1">
        <f t="array" ref="R24">INDEX('90.1 Data-SI-Source EUI'!$Y$2:$Y$1825,MATCH(1,INDEX(($A24='90.1 Data-SI-Source EUI'!$A$2:$A$1825)*(R$21='90.1 Data-SI-Source EUI'!$C$2:$C$1825)*($A$20='90.1 Data-SI-Source EUI'!$B$2:$B$1825),0,1),0))</f>
        <v>136.48169638698903</v>
      </c>
      <c r="S24" s="75" cm="1">
        <f t="array" ref="S24">INDEX('90.1 Data-SI-Source EUI'!$Y$2:$Y$1825,MATCH(1,INDEX(($A24='90.1 Data-SI-Source EUI'!$A$2:$A$1825)*(S$21='90.1 Data-SI-Source EUI'!$C$2:$C$1825)*($A$20='90.1 Data-SI-Source EUI'!$B$2:$B$1825),0,1),0))</f>
        <v>169.80558595642782</v>
      </c>
      <c r="T24" s="91" cm="1">
        <f t="array" ref="T24">INDEX('90.1 Data-SI-Source EUI'!$Y$2:$Y$1825,MATCH(1,INDEX(($A24='90.1 Data-SI-Source EUI'!$A$2:$A$1825)*(T$21='90.1 Data-SI-Source EUI'!$C$2:$C$1825)*($A$20='90.1 Data-SI-Source EUI'!$B$2:$B$1825),0,1),0))</f>
        <v>200.62105769092261</v>
      </c>
      <c r="U24" s="56"/>
      <c r="V24" s="72">
        <f>SUMPRODUCT(D24:T24,Weights!$B$41:$R$41)</f>
        <v>186.2278679243538</v>
      </c>
      <c r="X24" s="88">
        <f t="shared" ref="X24:X27" si="10">(V24-V23)/V23</f>
        <v>-0.26941724973147307</v>
      </c>
      <c r="Z24" s="100" t="str">
        <f>A2</f>
        <v>Primary School</v>
      </c>
      <c r="AA24" s="9">
        <f>V4</f>
        <v>281.98970909301721</v>
      </c>
      <c r="AB24" s="9">
        <f>V5</f>
        <v>249.29654381908438</v>
      </c>
      <c r="AC24" s="9">
        <f>V6</f>
        <v>184.05644104369659</v>
      </c>
      <c r="AD24" s="9">
        <f>V7</f>
        <v>142.92682928686554</v>
      </c>
      <c r="AE24" s="9">
        <f>V8</f>
        <v>137.36967196470613</v>
      </c>
      <c r="AF24" s="9">
        <f>V9</f>
        <v>124.46897425407674</v>
      </c>
    </row>
    <row r="25" spans="1:32" x14ac:dyDescent="0.25">
      <c r="A25" s="93">
        <v>2013</v>
      </c>
      <c r="B25" s="86" cm="1">
        <f t="array" ref="B25">INDEX('90.1 Data-SI-Source EUI'!$Y$2:$Y$1825,MATCH(1,INDEX(($A25='90.1 Data-SI-Source EUI'!$A$2:$A$1825)*(B$21='90.1 Data-SI-Source EUI'!$C$2:$C$1825)*($A$20='90.1 Data-SI-Source EUI'!$B$2:$B$1825),0,1),0))</f>
        <v>386.13416834266258</v>
      </c>
      <c r="C25" s="75" cm="1">
        <f t="array" ref="C25">INDEX('90.1 Data-SI-Source EUI'!$Y$2:$Y$1825,MATCH(1,INDEX(($A25='90.1 Data-SI-Source EUI'!$A$2:$A$1825)*(C$21='90.1 Data-SI-Source EUI'!$C$2:$C$1825)*($A$20='90.1 Data-SI-Source EUI'!$B$2:$B$1825),0,1),0))</f>
        <v>313.4876132011081</v>
      </c>
      <c r="D25" s="86" cm="1">
        <f t="array" ref="D25">INDEX('90.1 Data-SI-Source EUI'!$Y$2:$Y$1825,MATCH(1,INDEX(($A25='90.1 Data-SI-Source EUI'!$A$2:$A$1825)*(D$21='90.1 Data-SI-Source EUI'!$C$2:$C$1825)*($A$20='90.1 Data-SI-Source EUI'!$B$2:$B$1825),0,1),0))</f>
        <v>242.16393559460212</v>
      </c>
      <c r="E25" s="75" cm="1">
        <f t="array" ref="E25">INDEX('90.1 Data-SI-Source EUI'!$Y$2:$Y$1825,MATCH(1,INDEX(($A25='90.1 Data-SI-Source EUI'!$A$2:$A$1825)*(E$21='90.1 Data-SI-Source EUI'!$C$2:$C$1825)*($A$20='90.1 Data-SI-Source EUI'!$B$2:$B$1825),0,1),0))</f>
        <v>279.6116411490234</v>
      </c>
      <c r="F25" s="75" cm="1">
        <f t="array" ref="F25">INDEX('90.1 Data-SI-Source EUI'!$Y$2:$Y$1825,MATCH(1,INDEX(($A25='90.1 Data-SI-Source EUI'!$A$2:$A$1825)*(F$21='90.1 Data-SI-Source EUI'!$C$2:$C$1825)*($A$20='90.1 Data-SI-Source EUI'!$B$2:$B$1825),0,1),0))</f>
        <v>208.75255424847444</v>
      </c>
      <c r="G25" s="75" cm="1">
        <f t="array" ref="G25">INDEX('90.1 Data-SI-Source EUI'!$Y$2:$Y$1825,MATCH(1,INDEX(($A25='90.1 Data-SI-Source EUI'!$A$2:$A$1825)*(G$21='90.1 Data-SI-Source EUI'!$C$2:$C$1825)*($A$20='90.1 Data-SI-Source EUI'!$B$2:$B$1825),0,1),0))</f>
        <v>173.49233621730525</v>
      </c>
      <c r="H25" s="75" cm="1">
        <f t="array" ref="H25">INDEX('90.1 Data-SI-Source EUI'!$Y$2:$Y$1825,MATCH(1,INDEX(($A25='90.1 Data-SI-Source EUI'!$A$2:$A$1825)*(H$21='90.1 Data-SI-Source EUI'!$C$2:$C$1825)*($A$20='90.1 Data-SI-Source EUI'!$B$2:$B$1825),0,1),0))</f>
        <v>149.66523615378722</v>
      </c>
      <c r="I25" s="75" cm="1">
        <f t="array" ref="I25">INDEX('90.1 Data-SI-Source EUI'!$Y$2:$Y$1825,MATCH(1,INDEX(($A25='90.1 Data-SI-Source EUI'!$A$2:$A$1825)*(I$21='90.1 Data-SI-Source EUI'!$C$2:$C$1825)*($A$20='90.1 Data-SI-Source EUI'!$B$2:$B$1825),0,1),0))</f>
        <v>135.17116487752941</v>
      </c>
      <c r="J25" s="75" cm="1">
        <f t="array" ref="J25">INDEX('90.1 Data-SI-Source EUI'!$Y$2:$Y$1825,MATCH(1,INDEX(($A25='90.1 Data-SI-Source EUI'!$A$2:$A$1825)*(J$21='90.1 Data-SI-Source EUI'!$C$2:$C$1825)*($A$20='90.1 Data-SI-Source EUI'!$B$2:$B$1825),0,1),0))</f>
        <v>103.61051597321469</v>
      </c>
      <c r="K25" s="75" cm="1">
        <f t="array" ref="K25">INDEX('90.1 Data-SI-Source EUI'!$Y$2:$Y$1825,MATCH(1,INDEX(($A25='90.1 Data-SI-Source EUI'!$A$2:$A$1825)*(K$21='90.1 Data-SI-Source EUI'!$C$2:$C$1825)*($A$20='90.1 Data-SI-Source EUI'!$B$2:$B$1825),0,1),0))</f>
        <v>124.90730959079103</v>
      </c>
      <c r="L25" s="75" cm="1">
        <f t="array" ref="L25">INDEX('90.1 Data-SI-Source EUI'!$Y$2:$Y$1825,MATCH(1,INDEX(($A25='90.1 Data-SI-Source EUI'!$A$2:$A$1825)*(L$21='90.1 Data-SI-Source EUI'!$C$2:$C$1825)*($A$20='90.1 Data-SI-Source EUI'!$B$2:$B$1825),0,1),0))</f>
        <v>119.40289069532348</v>
      </c>
      <c r="M25" s="75" cm="1">
        <f t="array" ref="M25">INDEX('90.1 Data-SI-Source EUI'!$Y$2:$Y$1825,MATCH(1,INDEX(($A25='90.1 Data-SI-Source EUI'!$A$2:$A$1825)*(M$21='90.1 Data-SI-Source EUI'!$C$2:$C$1825)*($A$20='90.1 Data-SI-Source EUI'!$B$2:$B$1825),0,1),0))</f>
        <v>84.043015632939742</v>
      </c>
      <c r="N25" s="75" cm="1">
        <f t="array" ref="N25">INDEX('90.1 Data-SI-Source EUI'!$Y$2:$Y$1825,MATCH(1,INDEX(($A25='90.1 Data-SI-Source EUI'!$A$2:$A$1825)*(N$21='90.1 Data-SI-Source EUI'!$C$2:$C$1825)*($A$20='90.1 Data-SI-Source EUI'!$B$2:$B$1825),0,1),0))</f>
        <v>111.23613825101515</v>
      </c>
      <c r="O25" s="75" cm="1">
        <f t="array" ref="O25">INDEX('90.1 Data-SI-Source EUI'!$Y$2:$Y$1825,MATCH(1,INDEX(($A25='90.1 Data-SI-Source EUI'!$A$2:$A$1825)*(O$21='90.1 Data-SI-Source EUI'!$C$2:$C$1825)*($A$20='90.1 Data-SI-Source EUI'!$B$2:$B$1825),0,1),0))</f>
        <v>115.17958980153463</v>
      </c>
      <c r="P25" s="75" cm="1">
        <f t="array" ref="P25">INDEX('90.1 Data-SI-Source EUI'!$Y$2:$Y$1825,MATCH(1,INDEX(($A25='90.1 Data-SI-Source EUI'!$A$2:$A$1825)*(P$21='90.1 Data-SI-Source EUI'!$C$2:$C$1825)*($A$20='90.1 Data-SI-Source EUI'!$B$2:$B$1825),0,1),0))</f>
        <v>70.619329094216468</v>
      </c>
      <c r="Q25" s="75" cm="1">
        <f t="array" ref="Q25">INDEX('90.1 Data-SI-Source EUI'!$Y$2:$Y$1825,MATCH(1,INDEX(($A25='90.1 Data-SI-Source EUI'!$A$2:$A$1825)*(Q$21='90.1 Data-SI-Source EUI'!$C$2:$C$1825)*($A$20='90.1 Data-SI-Source EUI'!$B$2:$B$1825),0,1),0))</f>
        <v>135.40333815687242</v>
      </c>
      <c r="R25" s="75" cm="1">
        <f t="array" ref="R25">INDEX('90.1 Data-SI-Source EUI'!$Y$2:$Y$1825,MATCH(1,INDEX(($A25='90.1 Data-SI-Source EUI'!$A$2:$A$1825)*(R$21='90.1 Data-SI-Source EUI'!$C$2:$C$1825)*($A$20='90.1 Data-SI-Source EUI'!$B$2:$B$1825),0,1),0))</f>
        <v>106.57299385534344</v>
      </c>
      <c r="S25" s="75" cm="1">
        <f t="array" ref="S25">INDEX('90.1 Data-SI-Source EUI'!$Y$2:$Y$1825,MATCH(1,INDEX(($A25='90.1 Data-SI-Source EUI'!$A$2:$A$1825)*(S$21='90.1 Data-SI-Source EUI'!$C$2:$C$1825)*($A$20='90.1 Data-SI-Source EUI'!$B$2:$B$1825),0,1),0))</f>
        <v>136.06240393201875</v>
      </c>
      <c r="T25" s="91" cm="1">
        <f t="array" ref="T25">INDEX('90.1 Data-SI-Source EUI'!$Y$2:$Y$1825,MATCH(1,INDEX(($A25='90.1 Data-SI-Source EUI'!$A$2:$A$1825)*(T$21='90.1 Data-SI-Source EUI'!$C$2:$C$1825)*($A$20='90.1 Data-SI-Source EUI'!$B$2:$B$1825),0,1),0))</f>
        <v>158.49068843589788</v>
      </c>
      <c r="U25" s="56"/>
      <c r="V25" s="72">
        <f>SUMPRODUCT(D25:T25,Weights!$B$41:$R$41)</f>
        <v>145.0161631346509</v>
      </c>
      <c r="X25" s="88">
        <f t="shared" si="10"/>
        <v>-0.22129719493133648</v>
      </c>
      <c r="Z25" s="100" t="str">
        <f>A20</f>
        <v>Secondary School</v>
      </c>
      <c r="AA25" s="9">
        <f>V22</f>
        <v>312.53100991917267</v>
      </c>
      <c r="AB25" s="9">
        <f>V23</f>
        <v>254.9031822280302</v>
      </c>
      <c r="AC25" s="9">
        <f>V24</f>
        <v>186.2278679243538</v>
      </c>
      <c r="AD25" s="9">
        <f>V25</f>
        <v>145.0161631346509</v>
      </c>
      <c r="AE25" s="9">
        <f>V26</f>
        <v>139.37869390085254</v>
      </c>
      <c r="AF25" s="9">
        <f>V27</f>
        <v>131.45610013814795</v>
      </c>
    </row>
    <row r="26" spans="1:32" x14ac:dyDescent="0.25">
      <c r="A26" s="93">
        <v>2016</v>
      </c>
      <c r="B26" s="86" cm="1">
        <f t="array" ref="B26">INDEX('90.1 Data-SI-Source EUI'!$Y$2:$Y$1825,MATCH(1,INDEX(($A26='90.1 Data-SI-Source EUI'!$A$2:$A$1825)*(B$21='90.1 Data-SI-Source EUI'!$C$2:$C$1825)*($A$20='90.1 Data-SI-Source EUI'!$B$2:$B$1825),0,1),0))</f>
        <v>344.39251557055604</v>
      </c>
      <c r="C26" s="75" cm="1">
        <f t="array" ref="C26">INDEX('90.1 Data-SI-Source EUI'!$Y$2:$Y$1825,MATCH(1,INDEX(($A26='90.1 Data-SI-Source EUI'!$A$2:$A$1825)*(C$21='90.1 Data-SI-Source EUI'!$C$2:$C$1825)*($A$20='90.1 Data-SI-Source EUI'!$B$2:$B$1825),0,1),0))</f>
        <v>288.17313563656933</v>
      </c>
      <c r="D26" s="86" cm="1">
        <f t="array" ref="D26">INDEX('90.1 Data-SI-Source EUI'!$Y$2:$Y$1825,MATCH(1,INDEX(($A26='90.1 Data-SI-Source EUI'!$A$2:$A$1825)*(D$21='90.1 Data-SI-Source EUI'!$C$2:$C$1825)*($A$20='90.1 Data-SI-Source EUI'!$B$2:$B$1825),0,1),0))</f>
        <v>225.08294448712056</v>
      </c>
      <c r="E26" s="75" cm="1">
        <f t="array" ref="E26">INDEX('90.1 Data-SI-Source EUI'!$Y$2:$Y$1825,MATCH(1,INDEX(($A26='90.1 Data-SI-Source EUI'!$A$2:$A$1825)*(E$21='90.1 Data-SI-Source EUI'!$C$2:$C$1825)*($A$20='90.1 Data-SI-Source EUI'!$B$2:$B$1825),0,1),0))</f>
        <v>265.71874920900257</v>
      </c>
      <c r="F26" s="75" cm="1">
        <f t="array" ref="F26">INDEX('90.1 Data-SI-Source EUI'!$Y$2:$Y$1825,MATCH(1,INDEX(($A26='90.1 Data-SI-Source EUI'!$A$2:$A$1825)*(F$21='90.1 Data-SI-Source EUI'!$C$2:$C$1825)*($A$20='90.1 Data-SI-Source EUI'!$B$2:$B$1825),0,1),0))</f>
        <v>195.59121004902795</v>
      </c>
      <c r="G26" s="75" cm="1">
        <f t="array" ref="G26">INDEX('90.1 Data-SI-Source EUI'!$Y$2:$Y$1825,MATCH(1,INDEX(($A26='90.1 Data-SI-Source EUI'!$A$2:$A$1825)*(G$21='90.1 Data-SI-Source EUI'!$C$2:$C$1825)*($A$20='90.1 Data-SI-Source EUI'!$B$2:$B$1825),0,1),0))</f>
        <v>163.35690423826617</v>
      </c>
      <c r="H26" s="75" cm="1">
        <f t="array" ref="H26">INDEX('90.1 Data-SI-Source EUI'!$Y$2:$Y$1825,MATCH(1,INDEX(($A26='90.1 Data-SI-Source EUI'!$A$2:$A$1825)*(H$21='90.1 Data-SI-Source EUI'!$C$2:$C$1825)*($A$20='90.1 Data-SI-Source EUI'!$B$2:$B$1825),0,1),0))</f>
        <v>143.69372453906925</v>
      </c>
      <c r="I26" s="75" cm="1">
        <f t="array" ref="I26">INDEX('90.1 Data-SI-Source EUI'!$Y$2:$Y$1825,MATCH(1,INDEX(($A26='90.1 Data-SI-Source EUI'!$A$2:$A$1825)*(I$21='90.1 Data-SI-Source EUI'!$C$2:$C$1825)*($A$20='90.1 Data-SI-Source EUI'!$B$2:$B$1825),0,1),0))</f>
        <v>128.52825379704302</v>
      </c>
      <c r="J26" s="75" cm="1">
        <f t="array" ref="J26">INDEX('90.1 Data-SI-Source EUI'!$Y$2:$Y$1825,MATCH(1,INDEX(($A26='90.1 Data-SI-Source EUI'!$A$2:$A$1825)*(J$21='90.1 Data-SI-Source EUI'!$C$2:$C$1825)*($A$20='90.1 Data-SI-Source EUI'!$B$2:$B$1825),0,1),0))</f>
        <v>98.617779708979853</v>
      </c>
      <c r="K26" s="75" cm="1">
        <f t="array" ref="K26">INDEX('90.1 Data-SI-Source EUI'!$Y$2:$Y$1825,MATCH(1,INDEX(($A26='90.1 Data-SI-Source EUI'!$A$2:$A$1825)*(K$21='90.1 Data-SI-Source EUI'!$C$2:$C$1825)*($A$20='90.1 Data-SI-Source EUI'!$B$2:$B$1825),0,1),0))</f>
        <v>121.48419485575178</v>
      </c>
      <c r="L26" s="75" cm="1">
        <f t="array" ref="L26">INDEX('90.1 Data-SI-Source EUI'!$Y$2:$Y$1825,MATCH(1,INDEX(($A26='90.1 Data-SI-Source EUI'!$A$2:$A$1825)*(L$21='90.1 Data-SI-Source EUI'!$C$2:$C$1825)*($A$20='90.1 Data-SI-Source EUI'!$B$2:$B$1825),0,1),0))</f>
        <v>112.22855323899209</v>
      </c>
      <c r="M26" s="75" cm="1">
        <f t="array" ref="M26">INDEX('90.1 Data-SI-Source EUI'!$Y$2:$Y$1825,MATCH(1,INDEX(($A26='90.1 Data-SI-Source EUI'!$A$2:$A$1825)*(M$21='90.1 Data-SI-Source EUI'!$C$2:$C$1825)*($A$20='90.1 Data-SI-Source EUI'!$B$2:$B$1825),0,1),0))</f>
        <v>82.761003558850547</v>
      </c>
      <c r="N26" s="75" cm="1">
        <f t="array" ref="N26">INDEX('90.1 Data-SI-Source EUI'!$Y$2:$Y$1825,MATCH(1,INDEX(($A26='90.1 Data-SI-Source EUI'!$A$2:$A$1825)*(N$21='90.1 Data-SI-Source EUI'!$C$2:$C$1825)*($A$20='90.1 Data-SI-Source EUI'!$B$2:$B$1825),0,1),0))</f>
        <v>111.0457291838222</v>
      </c>
      <c r="O26" s="75" cm="1">
        <f t="array" ref="O26">INDEX('90.1 Data-SI-Source EUI'!$Y$2:$Y$1825,MATCH(1,INDEX(($A26='90.1 Data-SI-Source EUI'!$A$2:$A$1825)*(O$21='90.1 Data-SI-Source EUI'!$C$2:$C$1825)*($A$20='90.1 Data-SI-Source EUI'!$B$2:$B$1825),0,1),0))</f>
        <v>113.05454428976113</v>
      </c>
      <c r="P26" s="75" cm="1">
        <f t="array" ref="P26">INDEX('90.1 Data-SI-Source EUI'!$Y$2:$Y$1825,MATCH(1,INDEX(($A26='90.1 Data-SI-Source EUI'!$A$2:$A$1825)*(P$21='90.1 Data-SI-Source EUI'!$C$2:$C$1825)*($A$20='90.1 Data-SI-Source EUI'!$B$2:$B$1825),0,1),0))</f>
        <v>72.969314065406508</v>
      </c>
      <c r="Q26" s="75" cm="1">
        <f t="array" ref="Q26">INDEX('90.1 Data-SI-Source EUI'!$Y$2:$Y$1825,MATCH(1,INDEX(($A26='90.1 Data-SI-Source EUI'!$A$2:$A$1825)*(Q$21='90.1 Data-SI-Source EUI'!$C$2:$C$1825)*($A$20='90.1 Data-SI-Source EUI'!$B$2:$B$1825),0,1),0))</f>
        <v>135.05424314643733</v>
      </c>
      <c r="R26" s="75" cm="1">
        <f t="array" ref="R26">INDEX('90.1 Data-SI-Source EUI'!$Y$2:$Y$1825,MATCH(1,INDEX(($A26='90.1 Data-SI-Source EUI'!$A$2:$A$1825)*(R$21='90.1 Data-SI-Source EUI'!$C$2:$C$1825)*($A$20='90.1 Data-SI-Source EUI'!$B$2:$B$1825),0,1),0))</f>
        <v>106.93750643984507</v>
      </c>
      <c r="S26" s="75" cm="1">
        <f t="array" ref="S26">INDEX('90.1 Data-SI-Source EUI'!$Y$2:$Y$1825,MATCH(1,INDEX(($A26='90.1 Data-SI-Source EUI'!$A$2:$A$1825)*(S$21='90.1 Data-SI-Source EUI'!$C$2:$C$1825)*($A$20='90.1 Data-SI-Source EUI'!$B$2:$B$1825),0,1),0))</f>
        <v>137.99169437369562</v>
      </c>
      <c r="T26" s="91" cm="1">
        <f t="array" ref="T26">INDEX('90.1 Data-SI-Source EUI'!$Y$2:$Y$1825,MATCH(1,INDEX(($A26='90.1 Data-SI-Source EUI'!$A$2:$A$1825)*(T$21='90.1 Data-SI-Source EUI'!$C$2:$C$1825)*($A$20='90.1 Data-SI-Source EUI'!$B$2:$B$1825),0,1),0))</f>
        <v>155.91474020305907</v>
      </c>
      <c r="U26" s="56"/>
      <c r="V26" s="72">
        <f>SUMPRODUCT(D26:T26,Weights!$B$41:$R$41)</f>
        <v>139.37869390085254</v>
      </c>
      <c r="X26" s="88">
        <f t="shared" si="10"/>
        <v>-3.8874764798209657E-2</v>
      </c>
    </row>
    <row r="27" spans="1:32" ht="15.75" thickBot="1" x14ac:dyDescent="0.3">
      <c r="A27" s="81">
        <v>2019</v>
      </c>
      <c r="B27" s="74" cm="1">
        <f t="array" ref="B27">INDEX('90.1 Data-SI-Source EUI'!$Y$2:$Y$1825,MATCH(1,INDEX(($A27='90.1 Data-SI-Source EUI'!$A$2:$A$1825)*(B$21='90.1 Data-SI-Source EUI'!$C$2:$C$1825)*($A$20='90.1 Data-SI-Source EUI'!$B$2:$B$1825),0,1),0))</f>
        <v>318.92442740531845</v>
      </c>
      <c r="C27" s="90" cm="1">
        <f t="array" ref="C27">INDEX('90.1 Data-SI-Source EUI'!$Y$2:$Y$1825,MATCH(1,INDEX(($A27='90.1 Data-SI-Source EUI'!$A$2:$A$1825)*(C$21='90.1 Data-SI-Source EUI'!$C$2:$C$1825)*($A$20='90.1 Data-SI-Source EUI'!$B$2:$B$1825),0,1),0))</f>
        <v>273.79751350055011</v>
      </c>
      <c r="D27" s="74" cm="1">
        <f t="array" ref="D27">INDEX('90.1 Data-SI-Source EUI'!$Y$2:$Y$1825,MATCH(1,INDEX(($A27='90.1 Data-SI-Source EUI'!$A$2:$A$1825)*(D$21='90.1 Data-SI-Source EUI'!$C$2:$C$1825)*($A$20='90.1 Data-SI-Source EUI'!$B$2:$B$1825),0,1),0))</f>
        <v>213.23492247700307</v>
      </c>
      <c r="E27" s="90" cm="1">
        <f t="array" ref="E27">INDEX('90.1 Data-SI-Source EUI'!$Y$2:$Y$1825,MATCH(1,INDEX(($A27='90.1 Data-SI-Source EUI'!$A$2:$A$1825)*(E$21='90.1 Data-SI-Source EUI'!$C$2:$C$1825)*($A$20='90.1 Data-SI-Source EUI'!$B$2:$B$1825),0,1),0))</f>
        <v>237.93408752736374</v>
      </c>
      <c r="F27" s="90" cm="1">
        <f t="array" ref="F27">INDEX('90.1 Data-SI-Source EUI'!$Y$2:$Y$1825,MATCH(1,INDEX(($A27='90.1 Data-SI-Source EUI'!$A$2:$A$1825)*(F$21='90.1 Data-SI-Source EUI'!$C$2:$C$1825)*($A$20='90.1 Data-SI-Source EUI'!$B$2:$B$1825),0,1),0))</f>
        <v>187.3331137739043</v>
      </c>
      <c r="G27" s="90" cm="1">
        <f t="array" ref="G27">INDEX('90.1 Data-SI-Source EUI'!$Y$2:$Y$1825,MATCH(1,INDEX(($A27='90.1 Data-SI-Source EUI'!$A$2:$A$1825)*(G$21='90.1 Data-SI-Source EUI'!$C$2:$C$1825)*($A$20='90.1 Data-SI-Source EUI'!$B$2:$B$1825),0,1),0))</f>
        <v>154.43681795021209</v>
      </c>
      <c r="H27" s="90" cm="1">
        <f t="array" ref="H27">INDEX('90.1 Data-SI-Source EUI'!$Y$2:$Y$1825,MATCH(1,INDEX(($A27='90.1 Data-SI-Source EUI'!$A$2:$A$1825)*(H$21='90.1 Data-SI-Source EUI'!$C$2:$C$1825)*($A$20='90.1 Data-SI-Source EUI'!$B$2:$B$1825),0,1),0))</f>
        <v>135.61077444038952</v>
      </c>
      <c r="I27" s="90" cm="1">
        <f t="array" ref="I27">INDEX('90.1 Data-SI-Source EUI'!$Y$2:$Y$1825,MATCH(1,INDEX(($A27='90.1 Data-SI-Source EUI'!$A$2:$A$1825)*(I$21='90.1 Data-SI-Source EUI'!$C$2:$C$1825)*($A$20='90.1 Data-SI-Source EUI'!$B$2:$B$1825),0,1),0))</f>
        <v>119.75147472622045</v>
      </c>
      <c r="J27" s="90" cm="1">
        <f t="array" ref="J27">INDEX('90.1 Data-SI-Source EUI'!$Y$2:$Y$1825,MATCH(1,INDEX(($A27='90.1 Data-SI-Source EUI'!$A$2:$A$1825)*(J$21='90.1 Data-SI-Source EUI'!$C$2:$C$1825)*($A$20='90.1 Data-SI-Source EUI'!$B$2:$B$1825),0,1),0))</f>
        <v>92.575849045670566</v>
      </c>
      <c r="K27" s="90" cm="1">
        <f t="array" ref="K27">INDEX('90.1 Data-SI-Source EUI'!$Y$2:$Y$1825,MATCH(1,INDEX(($A27='90.1 Data-SI-Source EUI'!$A$2:$A$1825)*(K$21='90.1 Data-SI-Source EUI'!$C$2:$C$1825)*($A$20='90.1 Data-SI-Source EUI'!$B$2:$B$1825),0,1),0))</f>
        <v>114.46411877594596</v>
      </c>
      <c r="L27" s="90" cm="1">
        <f t="array" ref="L27">INDEX('90.1 Data-SI-Source EUI'!$Y$2:$Y$1825,MATCH(1,INDEX(($A27='90.1 Data-SI-Source EUI'!$A$2:$A$1825)*(L$21='90.1 Data-SI-Source EUI'!$C$2:$C$1825)*($A$20='90.1 Data-SI-Source EUI'!$B$2:$B$1825),0,1),0))</f>
        <v>103.13194181029105</v>
      </c>
      <c r="M27" s="90" cm="1">
        <f t="array" ref="M27">INDEX('90.1 Data-SI-Source EUI'!$Y$2:$Y$1825,MATCH(1,INDEX(($A27='90.1 Data-SI-Source EUI'!$A$2:$A$1825)*(M$21='90.1 Data-SI-Source EUI'!$C$2:$C$1825)*($A$20='90.1 Data-SI-Source EUI'!$B$2:$B$1825),0,1),0))</f>
        <v>79.045103928615987</v>
      </c>
      <c r="N27" s="90" cm="1">
        <f t="array" ref="N27">INDEX('90.1 Data-SI-Source EUI'!$Y$2:$Y$1825,MATCH(1,INDEX(($A27='90.1 Data-SI-Source EUI'!$A$2:$A$1825)*(N$21='90.1 Data-SI-Source EUI'!$C$2:$C$1825)*($A$20='90.1 Data-SI-Source EUI'!$B$2:$B$1825),0,1),0))</f>
        <v>103.90884848421692</v>
      </c>
      <c r="O27" s="90" cm="1">
        <f t="array" ref="O27">INDEX('90.1 Data-SI-Source EUI'!$Y$2:$Y$1825,MATCH(1,INDEX(($A27='90.1 Data-SI-Source EUI'!$A$2:$A$1825)*(O$21='90.1 Data-SI-Source EUI'!$C$2:$C$1825)*($A$20='90.1 Data-SI-Source EUI'!$B$2:$B$1825),0,1),0))</f>
        <v>102.497573048665</v>
      </c>
      <c r="P27" s="90" cm="1">
        <f t="array" ref="P27">INDEX('90.1 Data-SI-Source EUI'!$Y$2:$Y$1825,MATCH(1,INDEX(($A27='90.1 Data-SI-Source EUI'!$A$2:$A$1825)*(P$21='90.1 Data-SI-Source EUI'!$C$2:$C$1825)*($A$20='90.1 Data-SI-Source EUI'!$B$2:$B$1825),0,1),0))</f>
        <v>70.250181965002724</v>
      </c>
      <c r="Q27" s="90" cm="1">
        <f t="array" ref="Q27">INDEX('90.1 Data-SI-Source EUI'!$Y$2:$Y$1825,MATCH(1,INDEX(($A27='90.1 Data-SI-Source EUI'!$A$2:$A$1825)*(Q$21='90.1 Data-SI-Source EUI'!$C$2:$C$1825)*($A$20='90.1 Data-SI-Source EUI'!$B$2:$B$1825),0,1),0))</f>
        <v>125.87886303097071</v>
      </c>
      <c r="R27" s="90" cm="1">
        <f t="array" ref="R27">INDEX('90.1 Data-SI-Source EUI'!$Y$2:$Y$1825,MATCH(1,INDEX(($A27='90.1 Data-SI-Source EUI'!$A$2:$A$1825)*(R$21='90.1 Data-SI-Source EUI'!$C$2:$C$1825)*($A$20='90.1 Data-SI-Source EUI'!$B$2:$B$1825),0,1),0))</f>
        <v>99.400454893862573</v>
      </c>
      <c r="S27" s="90" cm="1">
        <f t="array" ref="S27">INDEX('90.1 Data-SI-Source EUI'!$Y$2:$Y$1825,MATCH(1,INDEX(($A27='90.1 Data-SI-Source EUI'!$A$2:$A$1825)*(S$21='90.1 Data-SI-Source EUI'!$C$2:$C$1825)*($A$20='90.1 Data-SI-Source EUI'!$B$2:$B$1825),0,1),0))</f>
        <v>126.88401847990677</v>
      </c>
      <c r="T27" s="79" cm="1">
        <f t="array" ref="T27">INDEX('90.1 Data-SI-Source EUI'!$Y$2:$Y$1825,MATCH(1,INDEX(($A27='90.1 Data-SI-Source EUI'!$A$2:$A$1825)*(T$21='90.1 Data-SI-Source EUI'!$C$2:$C$1825)*($A$20='90.1 Data-SI-Source EUI'!$B$2:$B$1825),0,1),0))</f>
        <v>141.50000970081325</v>
      </c>
      <c r="U27" s="56"/>
      <c r="V27" s="76">
        <f>SUMPRODUCT(D27:T27,Weights!$B$41:$R$41)</f>
        <v>131.45610013814795</v>
      </c>
      <c r="X27" s="92">
        <f t="shared" si="10"/>
        <v>-5.6842215556563866E-2</v>
      </c>
    </row>
    <row r="29" spans="1:32" ht="15.75" thickBot="1" x14ac:dyDescent="0.3">
      <c r="A29" s="6" t="s">
        <v>107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-0.15100788762383602</v>
      </c>
      <c r="C31" s="73">
        <f t="shared" si="13"/>
        <v>-0.11860426304829667</v>
      </c>
      <c r="D31" s="80">
        <f t="shared" ref="D31:S35" si="14">(D23-D$22)/D$4</f>
        <v>-0.13750529659762109</v>
      </c>
      <c r="E31" s="73">
        <f t="shared" si="14"/>
        <v>-0.10641784509751158</v>
      </c>
      <c r="F31" s="73">
        <f t="shared" si="14"/>
        <v>-0.19370535315697063</v>
      </c>
      <c r="G31" s="73">
        <f t="shared" si="14"/>
        <v>-0.17065340322073316</v>
      </c>
      <c r="H31" s="73">
        <f t="shared" si="14"/>
        <v>-0.20521039649802592</v>
      </c>
      <c r="I31" s="73">
        <f t="shared" si="14"/>
        <v>-0.20342296363758991</v>
      </c>
      <c r="J31" s="73">
        <f t="shared" si="14"/>
        <v>-0.23969617380792929</v>
      </c>
      <c r="K31" s="73">
        <f t="shared" si="14"/>
        <v>-0.23590635864326681</v>
      </c>
      <c r="L31" s="73">
        <f t="shared" si="14"/>
        <v>-0.23180733417713073</v>
      </c>
      <c r="M31" s="73">
        <f t="shared" si="14"/>
        <v>-0.22884993470264905</v>
      </c>
      <c r="N31" s="73">
        <f t="shared" si="14"/>
        <v>-0.18797186808252905</v>
      </c>
      <c r="O31" s="73">
        <f t="shared" si="14"/>
        <v>-0.22958866944149556</v>
      </c>
      <c r="P31" s="73">
        <f t="shared" si="14"/>
        <v>-0.25992207096790182</v>
      </c>
      <c r="Q31" s="73">
        <f t="shared" si="14"/>
        <v>-0.25113792831600024</v>
      </c>
      <c r="R31" s="73">
        <f t="shared" si="14"/>
        <v>-0.18766953957126861</v>
      </c>
      <c r="S31" s="73">
        <f t="shared" si="14"/>
        <v>-0.2463860130041568</v>
      </c>
      <c r="T31" s="89">
        <f t="shared" si="12"/>
        <v>-0.16199688508503346</v>
      </c>
      <c r="V31" s="82">
        <f t="shared" ref="V31:V35" si="15">(V23-V$22)/V$22</f>
        <v>-0.18439075119632539</v>
      </c>
      <c r="X31" s="71"/>
    </row>
    <row r="32" spans="1:32" x14ac:dyDescent="0.25">
      <c r="A32" s="93">
        <v>2010</v>
      </c>
      <c r="B32" s="80">
        <f t="shared" ref="B32:C32" si="16">(B24-B$22)/B$4</f>
        <v>-0.27803664157126556</v>
      </c>
      <c r="C32" s="73">
        <f t="shared" si="16"/>
        <v>-0.25536818706881037</v>
      </c>
      <c r="D32" s="80">
        <f t="shared" si="14"/>
        <v>-0.34066770974334692</v>
      </c>
      <c r="E32" s="73">
        <f t="shared" si="12"/>
        <v>-0.26270234646434099</v>
      </c>
      <c r="F32" s="73">
        <f t="shared" si="12"/>
        <v>-0.48348063952542908</v>
      </c>
      <c r="G32" s="73">
        <f t="shared" si="12"/>
        <v>-0.40189962614611174</v>
      </c>
      <c r="H32" s="73">
        <f t="shared" si="12"/>
        <v>-0.47576941480887969</v>
      </c>
      <c r="I32" s="73">
        <f t="shared" si="12"/>
        <v>-0.40703259444122197</v>
      </c>
      <c r="J32" s="73">
        <f t="shared" si="12"/>
        <v>-0.41574934592648299</v>
      </c>
      <c r="K32" s="73">
        <f t="shared" si="12"/>
        <v>-0.48600517127382264</v>
      </c>
      <c r="L32" s="73">
        <f t="shared" si="12"/>
        <v>-0.4373072026614096</v>
      </c>
      <c r="M32" s="73">
        <f t="shared" si="12"/>
        <v>-0.38632750480563927</v>
      </c>
      <c r="N32" s="73">
        <f t="shared" si="12"/>
        <v>-0.39395043561820697</v>
      </c>
      <c r="O32" s="73">
        <f t="shared" si="12"/>
        <v>-0.47527135872647847</v>
      </c>
      <c r="P32" s="73">
        <f t="shared" si="12"/>
        <v>-0.38628311155292294</v>
      </c>
      <c r="Q32" s="73">
        <f t="shared" si="12"/>
        <v>-0.44599538644417047</v>
      </c>
      <c r="R32" s="73">
        <f t="shared" si="12"/>
        <v>-0.45513195383501309</v>
      </c>
      <c r="S32" s="73">
        <f t="shared" si="12"/>
        <v>-0.47832865356356008</v>
      </c>
      <c r="T32" s="89">
        <f t="shared" si="12"/>
        <v>-0.39024414937580076</v>
      </c>
      <c r="V32" s="82">
        <f t="shared" si="15"/>
        <v>-0.40412995186456413</v>
      </c>
    </row>
    <row r="33" spans="1:22" x14ac:dyDescent="0.25">
      <c r="A33" s="93">
        <v>2013</v>
      </c>
      <c r="B33" s="80">
        <f t="shared" ref="B33:C33" si="17">(B25-B$22)/B$4</f>
        <v>-0.49175599670333336</v>
      </c>
      <c r="C33" s="73">
        <f t="shared" si="17"/>
        <v>-0.365464994341612</v>
      </c>
      <c r="D33" s="80">
        <f t="shared" si="14"/>
        <v>-0.59363374530942359</v>
      </c>
      <c r="E33" s="73">
        <f t="shared" si="12"/>
        <v>-0.35587085180059813</v>
      </c>
      <c r="F33" s="73">
        <f t="shared" si="12"/>
        <v>-0.67150980883256672</v>
      </c>
      <c r="G33" s="73">
        <f t="shared" si="12"/>
        <v>-0.48986201284644798</v>
      </c>
      <c r="H33" s="73">
        <f t="shared" si="12"/>
        <v>-0.62849824006259492</v>
      </c>
      <c r="I33" s="73">
        <f t="shared" si="12"/>
        <v>-0.50407701376903369</v>
      </c>
      <c r="J33" s="73">
        <f t="shared" si="12"/>
        <v>-0.57639001353180253</v>
      </c>
      <c r="K33" s="73">
        <f t="shared" si="12"/>
        <v>-0.60927144107025588</v>
      </c>
      <c r="L33" s="73">
        <f t="shared" si="12"/>
        <v>-0.63369335670848259</v>
      </c>
      <c r="M33" s="73">
        <f t="shared" si="12"/>
        <v>-0.48081182892926494</v>
      </c>
      <c r="N33" s="73">
        <f t="shared" si="12"/>
        <v>-0.50360225155529481</v>
      </c>
      <c r="O33" s="73">
        <f t="shared" si="12"/>
        <v>-0.61949464144981725</v>
      </c>
      <c r="P33" s="73">
        <f t="shared" si="12"/>
        <v>-0.47170346478064545</v>
      </c>
      <c r="Q33" s="73">
        <f t="shared" si="12"/>
        <v>-0.55800639533057717</v>
      </c>
      <c r="R33" s="73">
        <f t="shared" si="12"/>
        <v>-0.58648359720182242</v>
      </c>
      <c r="S33" s="73">
        <f t="shared" si="12"/>
        <v>-0.58491963150317061</v>
      </c>
      <c r="T33" s="89">
        <f t="shared" si="12"/>
        <v>-0.50543514829635228</v>
      </c>
      <c r="V33" s="82">
        <f t="shared" si="15"/>
        <v>-0.53599432206053654</v>
      </c>
    </row>
    <row r="34" spans="1:22" x14ac:dyDescent="0.25">
      <c r="A34" s="93">
        <v>2016</v>
      </c>
      <c r="B34" s="80">
        <f t="shared" ref="B34:C34" si="18">(B26-B$22)/B$4</f>
        <v>-0.55016225591746226</v>
      </c>
      <c r="C34" s="73">
        <f t="shared" si="18"/>
        <v>-0.41313522161844418</v>
      </c>
      <c r="D34" s="80">
        <f t="shared" si="14"/>
        <v>-0.63193224424099859</v>
      </c>
      <c r="E34" s="73">
        <f t="shared" si="12"/>
        <v>-0.38736714486539198</v>
      </c>
      <c r="F34" s="73">
        <f t="shared" si="12"/>
        <v>-0.70580352418704817</v>
      </c>
      <c r="G34" s="73">
        <f t="shared" si="12"/>
        <v>-0.52698706401385542</v>
      </c>
      <c r="H34" s="73">
        <f t="shared" si="12"/>
        <v>-0.65004515386468009</v>
      </c>
      <c r="I34" s="73">
        <f t="shared" si="12"/>
        <v>-0.53485802705741259</v>
      </c>
      <c r="J34" s="73">
        <f t="shared" si="12"/>
        <v>-0.60227755154477403</v>
      </c>
      <c r="K34" s="73">
        <f t="shared" si="12"/>
        <v>-0.62199655387409591</v>
      </c>
      <c r="L34" s="73">
        <f t="shared" si="12"/>
        <v>-0.6703759757633877</v>
      </c>
      <c r="M34" s="73">
        <f t="shared" si="12"/>
        <v>-0.48796207395085084</v>
      </c>
      <c r="N34" s="73">
        <f t="shared" si="12"/>
        <v>-0.50435809741502524</v>
      </c>
      <c r="O34" s="73">
        <f t="shared" si="12"/>
        <v>-0.63003002534831609</v>
      </c>
      <c r="P34" s="73">
        <f t="shared" si="12"/>
        <v>-0.45798716960050034</v>
      </c>
      <c r="Q34" s="73">
        <f t="shared" si="12"/>
        <v>-0.55916215979674666</v>
      </c>
      <c r="R34" s="73">
        <f t="shared" si="12"/>
        <v>-0.58488274785198813</v>
      </c>
      <c r="S34" s="73">
        <f t="shared" si="12"/>
        <v>-0.57882521649633689</v>
      </c>
      <c r="T34" s="89">
        <f t="shared" si="12"/>
        <v>-0.51247819243185888</v>
      </c>
      <c r="V34" s="82">
        <f t="shared" si="15"/>
        <v>-0.55403243365546706</v>
      </c>
    </row>
    <row r="35" spans="1:22" ht="15.75" thickBot="1" x14ac:dyDescent="0.3">
      <c r="A35" s="81">
        <v>2019</v>
      </c>
      <c r="B35" s="87">
        <f t="shared" ref="B35:C35" si="19">(B27-B$22)/B$4</f>
        <v>-0.585798021640212</v>
      </c>
      <c r="C35" s="96">
        <f t="shared" si="19"/>
        <v>-0.44020625923803414</v>
      </c>
      <c r="D35" s="87">
        <f t="shared" si="14"/>
        <v>-0.65849753283815815</v>
      </c>
      <c r="E35" s="96">
        <f t="shared" si="12"/>
        <v>-0.45035718688177956</v>
      </c>
      <c r="F35" s="96">
        <f t="shared" si="12"/>
        <v>-0.7273211441761146</v>
      </c>
      <c r="G35" s="96">
        <f t="shared" si="12"/>
        <v>-0.55966042816316464</v>
      </c>
      <c r="H35" s="96">
        <f t="shared" si="12"/>
        <v>-0.67921073877513216</v>
      </c>
      <c r="I35" s="96">
        <f t="shared" si="12"/>
        <v>-0.57552666614272985</v>
      </c>
      <c r="J35" s="96">
        <f t="shared" si="12"/>
        <v>-0.63360520464726122</v>
      </c>
      <c r="K35" s="96">
        <f t="shared" si="12"/>
        <v>-0.6480930381936737</v>
      </c>
      <c r="L35" s="96">
        <f t="shared" si="12"/>
        <v>-0.71688724370424228</v>
      </c>
      <c r="M35" s="96">
        <f t="shared" si="12"/>
        <v>-0.50868699017340202</v>
      </c>
      <c r="N35" s="96">
        <f t="shared" si="12"/>
        <v>-0.53268858507358063</v>
      </c>
      <c r="O35" s="96">
        <f t="shared" si="12"/>
        <v>-0.68236854902423283</v>
      </c>
      <c r="P35" s="96">
        <f t="shared" si="12"/>
        <v>-0.47385808749154507</v>
      </c>
      <c r="Q35" s="96">
        <f t="shared" si="12"/>
        <v>-0.5895395011624619</v>
      </c>
      <c r="R35" s="96">
        <f t="shared" si="12"/>
        <v>-0.61798361893316101</v>
      </c>
      <c r="S35" s="96">
        <f t="shared" si="12"/>
        <v>-0.61391313545130466</v>
      </c>
      <c r="T35" s="97">
        <f t="shared" si="12"/>
        <v>-0.55189031331010641</v>
      </c>
      <c r="V35" s="98">
        <f t="shared" si="15"/>
        <v>-0.57938221819285918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BE349D0-660E-42CC-94F7-BB062C801E4C}">
          <x14:formula1>
            <xm:f>Weights!$A$5:$A$20</xm:f>
          </x14:formula1>
          <xm:sqref>A2 A20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DD90-5C1D-48AF-B15A-1B0428C0615C}">
  <dimension ref="A1:AF35"/>
  <sheetViews>
    <sheetView workbookViewId="0">
      <selection activeCell="X11" sqref="X11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143</v>
      </c>
      <c r="B1" s="6"/>
      <c r="C1" s="6"/>
    </row>
    <row r="2" spans="1:24" ht="91.5" thickBot="1" x14ac:dyDescent="0.3">
      <c r="A2" s="58" t="s">
        <v>0</v>
      </c>
      <c r="B2" s="67" t="s">
        <v>134</v>
      </c>
      <c r="C2" s="68" t="s">
        <v>135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X3" s="69" t="s">
        <v>103</v>
      </c>
    </row>
    <row r="4" spans="1:24" x14ac:dyDescent="0.25">
      <c r="A4" s="65">
        <v>2004</v>
      </c>
      <c r="B4" s="60" cm="1">
        <f t="array" ref="B4">INDEX('90.1 Data-SI-Source EUI'!$Y$2:$Y$1825,MATCH(1,INDEX(($A4='90.1 Data-SI-Source EUI'!$A$2:$A$1825)*(B$3='90.1 Data-SI-Source EUI'!$C$2:$C$1825)*($A$2='90.1 Data-SI-Source EUI'!$B$2:$B$1825),0,1),0))</f>
        <v>810.48337509642158</v>
      </c>
      <c r="C4" s="57" cm="1">
        <f t="array" ref="C4">INDEX('90.1 Data-SI-Source EUI'!$Y$2:$Y$1825,MATCH(1,INDEX(($A4='90.1 Data-SI-Source EUI'!$A$2:$A$1825)*(C$3='90.1 Data-SI-Source EUI'!$C$2:$C$1825)*($A$2='90.1 Data-SI-Source EUI'!$B$2:$B$1825),0,1),0))</f>
        <v>717.38396675982733</v>
      </c>
      <c r="D4" s="60" cm="1">
        <f t="array" ref="D4">INDEX('90.1 Data-SI-Source EUI'!$Y$2:$Y$1825,MATCH(1,INDEX(($A4='90.1 Data-SI-Source EUI'!$A$2:$A$1825)*(D$3='90.1 Data-SI-Source EUI'!$C$2:$C$1825)*($A$2='90.1 Data-SI-Source EUI'!$B$2:$B$1825),0,1),0))</f>
        <v>738.98539678143607</v>
      </c>
      <c r="E4" s="57" cm="1">
        <f t="array" ref="E4">INDEX('90.1 Data-SI-Source EUI'!$Y$2:$Y$1825,MATCH(1,INDEX(($A4='90.1 Data-SI-Source EUI'!$A$2:$A$1825)*(E$3='90.1 Data-SI-Source EUI'!$C$2:$C$1825)*($A$2='90.1 Data-SI-Source EUI'!$B$2:$B$1825),0,1),0))</f>
        <v>698.01307476999443</v>
      </c>
      <c r="F4" s="57" cm="1">
        <f t="array" ref="F4">INDEX('90.1 Data-SI-Source EUI'!$Y$2:$Y$1825,MATCH(1,INDEX(($A4='90.1 Data-SI-Source EUI'!$A$2:$A$1825)*(F$3='90.1 Data-SI-Source EUI'!$C$2:$C$1825)*($A$2='90.1 Data-SI-Source EUI'!$B$2:$B$1825),0,1),0))</f>
        <v>695.21150246332036</v>
      </c>
      <c r="G4" s="57" cm="1">
        <f t="array" ref="G4">INDEX('90.1 Data-SI-Source EUI'!$Y$2:$Y$1825,MATCH(1,INDEX(($A4='90.1 Data-SI-Source EUI'!$A$2:$A$1825)*(G$3='90.1 Data-SI-Source EUI'!$C$2:$C$1825)*($A$2='90.1 Data-SI-Source EUI'!$B$2:$B$1825),0,1),0))</f>
        <v>717.52383695064304</v>
      </c>
      <c r="H4" s="57" cm="1">
        <f t="array" ref="H4">INDEX('90.1 Data-SI-Source EUI'!$Y$2:$Y$1825,MATCH(1,INDEX(($A4='90.1 Data-SI-Source EUI'!$A$2:$A$1825)*(H$3='90.1 Data-SI-Source EUI'!$C$2:$C$1825)*($A$2='90.1 Data-SI-Source EUI'!$B$2:$B$1825),0,1),0))</f>
        <v>671.83660828198776</v>
      </c>
      <c r="I4" s="57" cm="1">
        <f t="array" ref="I4">INDEX('90.1 Data-SI-Source EUI'!$Y$2:$Y$1825,MATCH(1,INDEX(($A4='90.1 Data-SI-Source EUI'!$A$2:$A$1825)*(I$3='90.1 Data-SI-Source EUI'!$C$2:$C$1825)*($A$2='90.1 Data-SI-Source EUI'!$B$2:$B$1825),0,1),0))</f>
        <v>652.47464940822022</v>
      </c>
      <c r="J4" s="57" cm="1">
        <f t="array" ref="J4">INDEX('90.1 Data-SI-Source EUI'!$Y$2:$Y$1825,MATCH(1,INDEX(($A4='90.1 Data-SI-Source EUI'!$A$2:$A$1825)*(J$3='90.1 Data-SI-Source EUI'!$C$2:$C$1825)*($A$2='90.1 Data-SI-Source EUI'!$B$2:$B$1825),0,1),0))</f>
        <v>540.18456952633096</v>
      </c>
      <c r="K4" s="57" cm="1">
        <f t="array" ref="K4">INDEX('90.1 Data-SI-Source EUI'!$Y$2:$Y$1825,MATCH(1,INDEX(($A4='90.1 Data-SI-Source EUI'!$A$2:$A$1825)*(K$3='90.1 Data-SI-Source EUI'!$C$2:$C$1825)*($A$2='90.1 Data-SI-Source EUI'!$B$2:$B$1825),0,1),0))</f>
        <v>671.79375723118983</v>
      </c>
      <c r="L4" s="57" cm="1">
        <f t="array" ref="L4">INDEX('90.1 Data-SI-Source EUI'!$Y$2:$Y$1825,MATCH(1,INDEX(($A4='90.1 Data-SI-Source EUI'!$A$2:$A$1825)*(L$3='90.1 Data-SI-Source EUI'!$C$2:$C$1825)*($A$2='90.1 Data-SI-Source EUI'!$B$2:$B$1825),0,1),0))</f>
        <v>641.34684316451524</v>
      </c>
      <c r="M4" s="57" cm="1">
        <f t="array" ref="M4">INDEX('90.1 Data-SI-Source EUI'!$Y$2:$Y$1825,MATCH(1,INDEX(($A4='90.1 Data-SI-Source EUI'!$A$2:$A$1825)*(M$3='90.1 Data-SI-Source EUI'!$C$2:$C$1825)*($A$2='90.1 Data-SI-Source EUI'!$B$2:$B$1825),0,1),0))</f>
        <v>526.08029031203409</v>
      </c>
      <c r="N4" s="57" cm="1">
        <f t="array" ref="N4">INDEX('90.1 Data-SI-Source EUI'!$Y$2:$Y$1825,MATCH(1,INDEX(($A4='90.1 Data-SI-Source EUI'!$A$2:$A$1825)*(N$3='90.1 Data-SI-Source EUI'!$C$2:$C$1825)*($A$2='90.1 Data-SI-Source EUI'!$B$2:$B$1825),0,1),0))</f>
        <v>641.71689031355947</v>
      </c>
      <c r="O4" s="57" cm="1">
        <f t="array" ref="O4">INDEX('90.1 Data-SI-Source EUI'!$Y$2:$Y$1825,MATCH(1,INDEX(($A4='90.1 Data-SI-Source EUI'!$A$2:$A$1825)*(O$3='90.1 Data-SI-Source EUI'!$C$2:$C$1825)*($A$2='90.1 Data-SI-Source EUI'!$B$2:$B$1825),0,1),0))</f>
        <v>653.34040160945153</v>
      </c>
      <c r="P4" s="57" cm="1">
        <f t="array" ref="P4">INDEX('90.1 Data-SI-Source EUI'!$Y$2:$Y$1825,MATCH(1,INDEX(($A4='90.1 Data-SI-Source EUI'!$A$2:$A$1825)*(P$3='90.1 Data-SI-Source EUI'!$C$2:$C$1825)*($A$2='90.1 Data-SI-Source EUI'!$B$2:$B$1825),0,1),0))</f>
        <v>517.17048035329799</v>
      </c>
      <c r="Q4" s="57" cm="1">
        <f t="array" ref="Q4">INDEX('90.1 Data-SI-Source EUI'!$Y$2:$Y$1825,MATCH(1,INDEX(($A4='90.1 Data-SI-Source EUI'!$A$2:$A$1825)*(Q$3='90.1 Data-SI-Source EUI'!$C$2:$C$1825)*($A$2='90.1 Data-SI-Source EUI'!$B$2:$B$1825),0,1),0))</f>
        <v>701.29596910999953</v>
      </c>
      <c r="R4" s="57" cm="1">
        <f t="array" ref="R4">INDEX('90.1 Data-SI-Source EUI'!$Y$2:$Y$1825,MATCH(1,INDEX(($A4='90.1 Data-SI-Source EUI'!$A$2:$A$1825)*(R$3='90.1 Data-SI-Source EUI'!$C$2:$C$1825)*($A$2='90.1 Data-SI-Source EUI'!$B$2:$B$1825),0,1),0))</f>
        <v>698.36387423764018</v>
      </c>
      <c r="S4" s="57" cm="1">
        <f t="array" ref="S4">INDEX('90.1 Data-SI-Source EUI'!$Y$2:$Y$1825,MATCH(1,INDEX(($A4='90.1 Data-SI-Source EUI'!$A$2:$A$1825)*(S$3='90.1 Data-SI-Source EUI'!$C$2:$C$1825)*($A$2='90.1 Data-SI-Source EUI'!$B$2:$B$1825),0,1),0))</f>
        <v>733.28909917937858</v>
      </c>
      <c r="T4" s="66" cm="1">
        <f t="array" ref="T4">INDEX('90.1 Data-SI-Source EUI'!$Y$2:$Y$1825,MATCH(1,INDEX(($A4='90.1 Data-SI-Source EUI'!$A$2:$A$1825)*(T$3='90.1 Data-SI-Source EUI'!$C$2:$C$1825)*($A$2='90.1 Data-SI-Source EUI'!$B$2:$B$1825),0,1),0))</f>
        <v>778.50288780114943</v>
      </c>
      <c r="U4" s="56"/>
      <c r="V4" s="84">
        <f>SUMPRODUCT(D4:T4,Weights!$B$41:$R$41)</f>
        <v>665.17804180475673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Data-SI-Source EUI'!$Y$2:$Y$1825,MATCH(1,INDEX(($A5='90.1 Data-SI-Source EUI'!$A$2:$A$1825)*(B$3='90.1 Data-SI-Source EUI'!$C$2:$C$1825)*($A$2='90.1 Data-SI-Source EUI'!$B$2:$B$1825),0,1),0))</f>
        <v>840.40456513659581</v>
      </c>
      <c r="C5" s="75" cm="1">
        <f t="array" ref="C5">INDEX('90.1 Data-SI-Source EUI'!$Y$2:$Y$1825,MATCH(1,INDEX(($A5='90.1 Data-SI-Source EUI'!$A$2:$A$1825)*(C$3='90.1 Data-SI-Source EUI'!$C$2:$C$1825)*($A$2='90.1 Data-SI-Source EUI'!$B$2:$B$1825),0,1),0))</f>
        <v>729.55440444376245</v>
      </c>
      <c r="D5" s="86" cm="1">
        <f t="array" ref="D5">INDEX('90.1 Data-SI-Source EUI'!$Y$2:$Y$1825,MATCH(1,INDEX(($A5='90.1 Data-SI-Source EUI'!$A$2:$A$1825)*(D$3='90.1 Data-SI-Source EUI'!$C$2:$C$1825)*($A$2='90.1 Data-SI-Source EUI'!$B$2:$B$1825),0,1),0))</f>
        <v>707.77814086215255</v>
      </c>
      <c r="E5" s="75" cm="1">
        <f t="array" ref="E5">INDEX('90.1 Data-SI-Source EUI'!$Y$2:$Y$1825,MATCH(1,INDEX(($A5='90.1 Data-SI-Source EUI'!$A$2:$A$1825)*(E$3='90.1 Data-SI-Source EUI'!$C$2:$C$1825)*($A$2='90.1 Data-SI-Source EUI'!$B$2:$B$1825),0,1),0))</f>
        <v>662.48217532296053</v>
      </c>
      <c r="F5" s="75" cm="1">
        <f t="array" ref="F5">INDEX('90.1 Data-SI-Source EUI'!$Y$2:$Y$1825,MATCH(1,INDEX(($A5='90.1 Data-SI-Source EUI'!$A$2:$A$1825)*(F$3='90.1 Data-SI-Source EUI'!$C$2:$C$1825)*($A$2='90.1 Data-SI-Source EUI'!$B$2:$B$1825),0,1),0))</f>
        <v>705.31327322920936</v>
      </c>
      <c r="G5" s="75" cm="1">
        <f t="array" ref="G5">INDEX('90.1 Data-SI-Source EUI'!$Y$2:$Y$1825,MATCH(1,INDEX(($A5='90.1 Data-SI-Source EUI'!$A$2:$A$1825)*(G$3='90.1 Data-SI-Source EUI'!$C$2:$C$1825)*($A$2='90.1 Data-SI-Source EUI'!$B$2:$B$1825),0,1),0))</f>
        <v>704.14251614548698</v>
      </c>
      <c r="H5" s="75" cm="1">
        <f t="array" ref="H5">INDEX('90.1 Data-SI-Source EUI'!$Y$2:$Y$1825,MATCH(1,INDEX(($A5='90.1 Data-SI-Source EUI'!$A$2:$A$1825)*(H$3='90.1 Data-SI-Source EUI'!$C$2:$C$1825)*($A$2='90.1 Data-SI-Source EUI'!$B$2:$B$1825),0,1),0))</f>
        <v>677.29976100129102</v>
      </c>
      <c r="I5" s="75" cm="1">
        <f t="array" ref="I5">INDEX('90.1 Data-SI-Source EUI'!$Y$2:$Y$1825,MATCH(1,INDEX(($A5='90.1 Data-SI-Source EUI'!$A$2:$A$1825)*(I$3='90.1 Data-SI-Source EUI'!$C$2:$C$1825)*($A$2='90.1 Data-SI-Source EUI'!$B$2:$B$1825),0,1),0))</f>
        <v>652.25060119185218</v>
      </c>
      <c r="J5" s="75" cm="1">
        <f t="array" ref="J5">INDEX('90.1 Data-SI-Source EUI'!$Y$2:$Y$1825,MATCH(1,INDEX(($A5='90.1 Data-SI-Source EUI'!$A$2:$A$1825)*(J$3='90.1 Data-SI-Source EUI'!$C$2:$C$1825)*($A$2='90.1 Data-SI-Source EUI'!$B$2:$B$1825),0,1),0))</f>
        <v>535.40701133435914</v>
      </c>
      <c r="K5" s="75" cm="1">
        <f t="array" ref="K5">INDEX('90.1 Data-SI-Source EUI'!$Y$2:$Y$1825,MATCH(1,INDEX(($A5='90.1 Data-SI-Source EUI'!$A$2:$A$1825)*(K$3='90.1 Data-SI-Source EUI'!$C$2:$C$1825)*($A$2='90.1 Data-SI-Source EUI'!$B$2:$B$1825),0,1),0))</f>
        <v>677.92408890975548</v>
      </c>
      <c r="L5" s="75" cm="1">
        <f t="array" ref="L5">INDEX('90.1 Data-SI-Source EUI'!$Y$2:$Y$1825,MATCH(1,INDEX(($A5='90.1 Data-SI-Source EUI'!$A$2:$A$1825)*(L$3='90.1 Data-SI-Source EUI'!$C$2:$C$1825)*($A$2='90.1 Data-SI-Source EUI'!$B$2:$B$1825),0,1),0))</f>
        <v>639.62076328421062</v>
      </c>
      <c r="M5" s="75" cm="1">
        <f t="array" ref="M5">INDEX('90.1 Data-SI-Source EUI'!$Y$2:$Y$1825,MATCH(1,INDEX(($A5='90.1 Data-SI-Source EUI'!$A$2:$A$1825)*(M$3='90.1 Data-SI-Source EUI'!$C$2:$C$1825)*($A$2='90.1 Data-SI-Source EUI'!$B$2:$B$1825),0,1),0))</f>
        <v>525.46662573593926</v>
      </c>
      <c r="N5" s="75" cm="1">
        <f t="array" ref="N5">INDEX('90.1 Data-SI-Source EUI'!$Y$2:$Y$1825,MATCH(1,INDEX(($A5='90.1 Data-SI-Source EUI'!$A$2:$A$1825)*(N$3='90.1 Data-SI-Source EUI'!$C$2:$C$1825)*($A$2='90.1 Data-SI-Source EUI'!$B$2:$B$1825),0,1),0))</f>
        <v>653.16294406345025</v>
      </c>
      <c r="O5" s="75" cm="1">
        <f t="array" ref="O5">INDEX('90.1 Data-SI-Source EUI'!$Y$2:$Y$1825,MATCH(1,INDEX(($A5='90.1 Data-SI-Source EUI'!$A$2:$A$1825)*(O$3='90.1 Data-SI-Source EUI'!$C$2:$C$1825)*($A$2='90.1 Data-SI-Source EUI'!$B$2:$B$1825),0,1),0))</f>
        <v>655.25093703333687</v>
      </c>
      <c r="P5" s="75" cm="1">
        <f t="array" ref="P5">INDEX('90.1 Data-SI-Source EUI'!$Y$2:$Y$1825,MATCH(1,INDEX(($A5='90.1 Data-SI-Source EUI'!$A$2:$A$1825)*(P$3='90.1 Data-SI-Source EUI'!$C$2:$C$1825)*($A$2='90.1 Data-SI-Source EUI'!$B$2:$B$1825),0,1),0))</f>
        <v>519.69108360810037</v>
      </c>
      <c r="Q5" s="75" cm="1">
        <f t="array" ref="Q5">INDEX('90.1 Data-SI-Source EUI'!$Y$2:$Y$1825,MATCH(1,INDEX(($A5='90.1 Data-SI-Source EUI'!$A$2:$A$1825)*(Q$3='90.1 Data-SI-Source EUI'!$C$2:$C$1825)*($A$2='90.1 Data-SI-Source EUI'!$B$2:$B$1825),0,1),0))</f>
        <v>723.00708444543841</v>
      </c>
      <c r="R5" s="75" cm="1">
        <f t="array" ref="R5">INDEX('90.1 Data-SI-Source EUI'!$Y$2:$Y$1825,MATCH(1,INDEX(($A5='90.1 Data-SI-Source EUI'!$A$2:$A$1825)*(R$3='90.1 Data-SI-Source EUI'!$C$2:$C$1825)*($A$2='90.1 Data-SI-Source EUI'!$B$2:$B$1825),0,1),0))</f>
        <v>708.60113226859221</v>
      </c>
      <c r="S5" s="75" cm="1">
        <f t="array" ref="S5">INDEX('90.1 Data-SI-Source EUI'!$Y$2:$Y$1825,MATCH(1,INDEX(($A5='90.1 Data-SI-Source EUI'!$A$2:$A$1825)*(S$3='90.1 Data-SI-Source EUI'!$C$2:$C$1825)*($A$2='90.1 Data-SI-Source EUI'!$B$2:$B$1825),0,1),0))</f>
        <v>759.31933063292058</v>
      </c>
      <c r="T5" s="91" cm="1">
        <f t="array" ref="T5">INDEX('90.1 Data-SI-Source EUI'!$Y$2:$Y$1825,MATCH(1,INDEX(($A5='90.1 Data-SI-Source EUI'!$A$2:$A$1825)*(T$3='90.1 Data-SI-Source EUI'!$C$2:$C$1825)*($A$2='90.1 Data-SI-Source EUI'!$B$2:$B$1825),0,1),0))</f>
        <v>824.81910611955777</v>
      </c>
      <c r="U5" s="56"/>
      <c r="V5" s="72">
        <f>SUMPRODUCT(D5:T5,Weights!$B$41:$R$41)</f>
        <v>670.21876176591775</v>
      </c>
      <c r="X5" s="88">
        <f>(V5-V4)/V4</f>
        <v>7.5780011430993241E-3</v>
      </c>
    </row>
    <row r="6" spans="1:24" x14ac:dyDescent="0.25">
      <c r="A6" s="93">
        <v>2010</v>
      </c>
      <c r="B6" s="86" cm="1">
        <f t="array" ref="B6">INDEX('90.1 Data-SI-Source EUI'!$Y$2:$Y$1825,MATCH(1,INDEX(($A6='90.1 Data-SI-Source EUI'!$A$2:$A$1825)*(B$3='90.1 Data-SI-Source EUI'!$C$2:$C$1825)*($A$2='90.1 Data-SI-Source EUI'!$B$2:$B$1825),0,1),0))</f>
        <v>525.24202942171235</v>
      </c>
      <c r="C6" s="75" cm="1">
        <f t="array" ref="C6">INDEX('90.1 Data-SI-Source EUI'!$Y$2:$Y$1825,MATCH(1,INDEX(($A6='90.1 Data-SI-Source EUI'!$A$2:$A$1825)*(C$3='90.1 Data-SI-Source EUI'!$C$2:$C$1825)*($A$2='90.1 Data-SI-Source EUI'!$B$2:$B$1825),0,1),0))</f>
        <v>462.64581342396031</v>
      </c>
      <c r="D6" s="86" cm="1">
        <f t="array" ref="D6">INDEX('90.1 Data-SI-Source EUI'!$Y$2:$Y$1825,MATCH(1,INDEX(($A6='90.1 Data-SI-Source EUI'!$A$2:$A$1825)*(D$3='90.1 Data-SI-Source EUI'!$C$2:$C$1825)*($A$2='90.1 Data-SI-Source EUI'!$B$2:$B$1825),0,1),0))</f>
        <v>450.47645571689964</v>
      </c>
      <c r="E6" s="75" cm="1">
        <f t="array" ref="E6">INDEX('90.1 Data-SI-Source EUI'!$Y$2:$Y$1825,MATCH(1,INDEX(($A6='90.1 Data-SI-Source EUI'!$A$2:$A$1825)*(E$3='90.1 Data-SI-Source EUI'!$C$2:$C$1825)*($A$2='90.1 Data-SI-Source EUI'!$B$2:$B$1825),0,1),0))</f>
        <v>448.77266609872242</v>
      </c>
      <c r="F6" s="75" cm="1">
        <f t="array" ref="F6">INDEX('90.1 Data-SI-Source EUI'!$Y$2:$Y$1825,MATCH(1,INDEX(($A6='90.1 Data-SI-Source EUI'!$A$2:$A$1825)*(F$3='90.1 Data-SI-Source EUI'!$C$2:$C$1825)*($A$2='90.1 Data-SI-Source EUI'!$B$2:$B$1825),0,1),0))</f>
        <v>440.81406208403621</v>
      </c>
      <c r="G6" s="75" cm="1">
        <f t="array" ref="G6">INDEX('90.1 Data-SI-Source EUI'!$Y$2:$Y$1825,MATCH(1,INDEX(($A6='90.1 Data-SI-Source EUI'!$A$2:$A$1825)*(G$3='90.1 Data-SI-Source EUI'!$C$2:$C$1825)*($A$2='90.1 Data-SI-Source EUI'!$B$2:$B$1825),0,1),0))</f>
        <v>470.62888164482297</v>
      </c>
      <c r="H6" s="75" cm="1">
        <f t="array" ref="H6">INDEX('90.1 Data-SI-Source EUI'!$Y$2:$Y$1825,MATCH(1,INDEX(($A6='90.1 Data-SI-Source EUI'!$A$2:$A$1825)*(H$3='90.1 Data-SI-Source EUI'!$C$2:$C$1825)*($A$2='90.1 Data-SI-Source EUI'!$B$2:$B$1825),0,1),0))</f>
        <v>419.58157769201102</v>
      </c>
      <c r="I6" s="75" cm="1">
        <f t="array" ref="I6">INDEX('90.1 Data-SI-Source EUI'!$Y$2:$Y$1825,MATCH(1,INDEX(($A6='90.1 Data-SI-Source EUI'!$A$2:$A$1825)*(I$3='90.1 Data-SI-Source EUI'!$C$2:$C$1825)*($A$2='90.1 Data-SI-Source EUI'!$B$2:$B$1825),0,1),0))</f>
        <v>443.65029591607788</v>
      </c>
      <c r="J6" s="75" cm="1">
        <f t="array" ref="J6">INDEX('90.1 Data-SI-Source EUI'!$Y$2:$Y$1825,MATCH(1,INDEX(($A6='90.1 Data-SI-Source EUI'!$A$2:$A$1825)*(J$3='90.1 Data-SI-Source EUI'!$C$2:$C$1825)*($A$2='90.1 Data-SI-Source EUI'!$B$2:$B$1825),0,1),0))</f>
        <v>326.36104777609455</v>
      </c>
      <c r="K6" s="75" cm="1">
        <f t="array" ref="K6">INDEX('90.1 Data-SI-Source EUI'!$Y$2:$Y$1825,MATCH(1,INDEX(($A6='90.1 Data-SI-Source EUI'!$A$2:$A$1825)*(K$3='90.1 Data-SI-Source EUI'!$C$2:$C$1825)*($A$2='90.1 Data-SI-Source EUI'!$B$2:$B$1825),0,1),0))</f>
        <v>427.76603343368458</v>
      </c>
      <c r="L6" s="75" cm="1">
        <f t="array" ref="L6">INDEX('90.1 Data-SI-Source EUI'!$Y$2:$Y$1825,MATCH(1,INDEX(($A6='90.1 Data-SI-Source EUI'!$A$2:$A$1825)*(L$3='90.1 Data-SI-Source EUI'!$C$2:$C$1825)*($A$2='90.1 Data-SI-Source EUI'!$B$2:$B$1825),0,1),0))</f>
        <v>448.17711475164725</v>
      </c>
      <c r="M6" s="75" cm="1">
        <f t="array" ref="M6">INDEX('90.1 Data-SI-Source EUI'!$Y$2:$Y$1825,MATCH(1,INDEX(($A6='90.1 Data-SI-Source EUI'!$A$2:$A$1825)*(M$3='90.1 Data-SI-Source EUI'!$C$2:$C$1825)*($A$2='90.1 Data-SI-Source EUI'!$B$2:$B$1825),0,1),0))</f>
        <v>339.98621542445926</v>
      </c>
      <c r="N6" s="75" cm="1">
        <f t="array" ref="N6">INDEX('90.1 Data-SI-Source EUI'!$Y$2:$Y$1825,MATCH(1,INDEX(($A6='90.1 Data-SI-Source EUI'!$A$2:$A$1825)*(N$3='90.1 Data-SI-Source EUI'!$C$2:$C$1825)*($A$2='90.1 Data-SI-Source EUI'!$B$2:$B$1825),0,1),0))</f>
        <v>418.79411236195534</v>
      </c>
      <c r="O6" s="75" cm="1">
        <f t="array" ref="O6">INDEX('90.1 Data-SI-Source EUI'!$Y$2:$Y$1825,MATCH(1,INDEX(($A6='90.1 Data-SI-Source EUI'!$A$2:$A$1825)*(O$3='90.1 Data-SI-Source EUI'!$C$2:$C$1825)*($A$2='90.1 Data-SI-Source EUI'!$B$2:$B$1825),0,1),0))</f>
        <v>449.3724769350095</v>
      </c>
      <c r="P6" s="75" cm="1">
        <f t="array" ref="P6">INDEX('90.1 Data-SI-Source EUI'!$Y$2:$Y$1825,MATCH(1,INDEX(($A6='90.1 Data-SI-Source EUI'!$A$2:$A$1825)*(P$3='90.1 Data-SI-Source EUI'!$C$2:$C$1825)*($A$2='90.1 Data-SI-Source EUI'!$B$2:$B$1825),0,1),0))</f>
        <v>339.56682993489136</v>
      </c>
      <c r="Q6" s="75" cm="1">
        <f t="array" ref="Q6">INDEX('90.1 Data-SI-Source EUI'!$Y$2:$Y$1825,MATCH(1,INDEX(($A6='90.1 Data-SI-Source EUI'!$A$2:$A$1825)*(Q$3='90.1 Data-SI-Source EUI'!$C$2:$C$1825)*($A$2='90.1 Data-SI-Source EUI'!$B$2:$B$1825),0,1),0))</f>
        <v>469.25457844842822</v>
      </c>
      <c r="R6" s="75" cm="1">
        <f t="array" ref="R6">INDEX('90.1 Data-SI-Source EUI'!$Y$2:$Y$1825,MATCH(1,INDEX(($A6='90.1 Data-SI-Source EUI'!$A$2:$A$1825)*(R$3='90.1 Data-SI-Source EUI'!$C$2:$C$1825)*($A$2='90.1 Data-SI-Source EUI'!$B$2:$B$1825),0,1),0))</f>
        <v>477.17198127725203</v>
      </c>
      <c r="S6" s="75" cm="1">
        <f t="array" ref="S6">INDEX('90.1 Data-SI-Source EUI'!$Y$2:$Y$1825,MATCH(1,INDEX(($A6='90.1 Data-SI-Source EUI'!$A$2:$A$1825)*(S$3='90.1 Data-SI-Source EUI'!$C$2:$C$1825)*($A$2='90.1 Data-SI-Source EUI'!$B$2:$B$1825),0,1),0))</f>
        <v>493.40215429838713</v>
      </c>
      <c r="T6" s="91" cm="1">
        <f t="array" ref="T6">INDEX('90.1 Data-SI-Source EUI'!$Y$2:$Y$1825,MATCH(1,INDEX(($A6='90.1 Data-SI-Source EUI'!$A$2:$A$1825)*(T$3='90.1 Data-SI-Source EUI'!$C$2:$C$1825)*($A$2='90.1 Data-SI-Source EUI'!$B$2:$B$1825),0,1),0))</f>
        <v>535.11000642730482</v>
      </c>
      <c r="U6" s="56"/>
      <c r="V6" s="72">
        <f>SUMPRODUCT(D6:T6,Weights!$B$41:$R$41)</f>
        <v>428.31043716302833</v>
      </c>
      <c r="X6" s="88">
        <f t="shared" ref="X6:X9" si="0">(V6-V5)/V5</f>
        <v>-0.36093935055697368</v>
      </c>
    </row>
    <row r="7" spans="1:24" x14ac:dyDescent="0.25">
      <c r="A7" s="93">
        <v>2013</v>
      </c>
      <c r="B7" s="86" cm="1">
        <f t="array" ref="B7">INDEX('90.1 Data-SI-Source EUI'!$Y$2:$Y$1825,MATCH(1,INDEX(($A7='90.1 Data-SI-Source EUI'!$A$2:$A$1825)*(B$3='90.1 Data-SI-Source EUI'!$C$2:$C$1825)*($A$2='90.1 Data-SI-Source EUI'!$B$2:$B$1825),0,1),0))</f>
        <v>497.5413000640408</v>
      </c>
      <c r="C7" s="75" cm="1">
        <f t="array" ref="C7">INDEX('90.1 Data-SI-Source EUI'!$Y$2:$Y$1825,MATCH(1,INDEX(($A7='90.1 Data-SI-Source EUI'!$A$2:$A$1825)*(C$3='90.1 Data-SI-Source EUI'!$C$2:$C$1825)*($A$2='90.1 Data-SI-Source EUI'!$B$2:$B$1825),0,1),0))</f>
        <v>439.6504447580129</v>
      </c>
      <c r="D7" s="86" cm="1">
        <f t="array" ref="D7">INDEX('90.1 Data-SI-Source EUI'!$Y$2:$Y$1825,MATCH(1,INDEX(($A7='90.1 Data-SI-Source EUI'!$A$2:$A$1825)*(D$3='90.1 Data-SI-Source EUI'!$C$2:$C$1825)*($A$2='90.1 Data-SI-Source EUI'!$B$2:$B$1825),0,1),0))</f>
        <v>436.17953143359176</v>
      </c>
      <c r="E7" s="75" cm="1">
        <f t="array" ref="E7">INDEX('90.1 Data-SI-Source EUI'!$Y$2:$Y$1825,MATCH(1,INDEX(($A7='90.1 Data-SI-Source EUI'!$A$2:$A$1825)*(E$3='90.1 Data-SI-Source EUI'!$C$2:$C$1825)*($A$2='90.1 Data-SI-Source EUI'!$B$2:$B$1825),0,1),0))</f>
        <v>422.45110955230695</v>
      </c>
      <c r="F7" s="75" cm="1">
        <f t="array" ref="F7">INDEX('90.1 Data-SI-Source EUI'!$Y$2:$Y$1825,MATCH(1,INDEX(($A7='90.1 Data-SI-Source EUI'!$A$2:$A$1825)*(F$3='90.1 Data-SI-Source EUI'!$C$2:$C$1825)*($A$2='90.1 Data-SI-Source EUI'!$B$2:$B$1825),0,1),0))</f>
        <v>409.07106855008044</v>
      </c>
      <c r="G7" s="75" cm="1">
        <f t="array" ref="G7">INDEX('90.1 Data-SI-Source EUI'!$Y$2:$Y$1825,MATCH(1,INDEX(($A7='90.1 Data-SI-Source EUI'!$A$2:$A$1825)*(G$3='90.1 Data-SI-Source EUI'!$C$2:$C$1825)*($A$2='90.1 Data-SI-Source EUI'!$B$2:$B$1825),0,1),0))</f>
        <v>372.47330572038118</v>
      </c>
      <c r="H7" s="75" cm="1">
        <f t="array" ref="H7">INDEX('90.1 Data-SI-Source EUI'!$Y$2:$Y$1825,MATCH(1,INDEX(($A7='90.1 Data-SI-Source EUI'!$A$2:$A$1825)*(H$3='90.1 Data-SI-Source EUI'!$C$2:$C$1825)*($A$2='90.1 Data-SI-Source EUI'!$B$2:$B$1825),0,1),0))</f>
        <v>375.77278153726849</v>
      </c>
      <c r="I7" s="75" cm="1">
        <f t="array" ref="I7">INDEX('90.1 Data-SI-Source EUI'!$Y$2:$Y$1825,MATCH(1,INDEX(($A7='90.1 Data-SI-Source EUI'!$A$2:$A$1825)*(I$3='90.1 Data-SI-Source EUI'!$C$2:$C$1825)*($A$2='90.1 Data-SI-Source EUI'!$B$2:$B$1825),0,1),0))</f>
        <v>359.41246938371415</v>
      </c>
      <c r="J7" s="75" cm="1">
        <f t="array" ref="J7">INDEX('90.1 Data-SI-Source EUI'!$Y$2:$Y$1825,MATCH(1,INDEX(($A7='90.1 Data-SI-Source EUI'!$A$2:$A$1825)*(J$3='90.1 Data-SI-Source EUI'!$C$2:$C$1825)*($A$2='90.1 Data-SI-Source EUI'!$B$2:$B$1825),0,1),0))</f>
        <v>299.55257691439795</v>
      </c>
      <c r="K7" s="75" cm="1">
        <f t="array" ref="K7">INDEX('90.1 Data-SI-Source EUI'!$Y$2:$Y$1825,MATCH(1,INDEX(($A7='90.1 Data-SI-Source EUI'!$A$2:$A$1825)*(K$3='90.1 Data-SI-Source EUI'!$C$2:$C$1825)*($A$2='90.1 Data-SI-Source EUI'!$B$2:$B$1825),0,1),0))</f>
        <v>375.16591426604259</v>
      </c>
      <c r="L7" s="75" cm="1">
        <f t="array" ref="L7">INDEX('90.1 Data-SI-Source EUI'!$Y$2:$Y$1825,MATCH(1,INDEX(($A7='90.1 Data-SI-Source EUI'!$A$2:$A$1825)*(L$3='90.1 Data-SI-Source EUI'!$C$2:$C$1825)*($A$2='90.1 Data-SI-Source EUI'!$B$2:$B$1825),0,1),0))</f>
        <v>355.94848819103532</v>
      </c>
      <c r="M7" s="75" cm="1">
        <f t="array" ref="M7">INDEX('90.1 Data-SI-Source EUI'!$Y$2:$Y$1825,MATCH(1,INDEX(($A7='90.1 Data-SI-Source EUI'!$A$2:$A$1825)*(M$3='90.1 Data-SI-Source EUI'!$C$2:$C$1825)*($A$2='90.1 Data-SI-Source EUI'!$B$2:$B$1825),0,1),0))</f>
        <v>290.22592324360573</v>
      </c>
      <c r="N7" s="75" cm="1">
        <f t="array" ref="N7">INDEX('90.1 Data-SI-Source EUI'!$Y$2:$Y$1825,MATCH(1,INDEX(($A7='90.1 Data-SI-Source EUI'!$A$2:$A$1825)*(N$3='90.1 Data-SI-Source EUI'!$C$2:$C$1825)*($A$2='90.1 Data-SI-Source EUI'!$B$2:$B$1825),0,1),0))</f>
        <v>358.87129325658378</v>
      </c>
      <c r="O7" s="75" cm="1">
        <f t="array" ref="O7">INDEX('90.1 Data-SI-Source EUI'!$Y$2:$Y$1825,MATCH(1,INDEX(($A7='90.1 Data-SI-Source EUI'!$A$2:$A$1825)*(O$3='90.1 Data-SI-Source EUI'!$C$2:$C$1825)*($A$2='90.1 Data-SI-Source EUI'!$B$2:$B$1825),0,1),0))</f>
        <v>342.90400527698017</v>
      </c>
      <c r="P7" s="75" cm="1">
        <f t="array" ref="P7">INDEX('90.1 Data-SI-Source EUI'!$Y$2:$Y$1825,MATCH(1,INDEX(($A7='90.1 Data-SI-Source EUI'!$A$2:$A$1825)*(P$3='90.1 Data-SI-Source EUI'!$C$2:$C$1825)*($A$2='90.1 Data-SI-Source EUI'!$B$2:$B$1825),0,1),0))</f>
        <v>283.3646383803972</v>
      </c>
      <c r="Q7" s="75" cm="1">
        <f t="array" ref="Q7">INDEX('90.1 Data-SI-Source EUI'!$Y$2:$Y$1825,MATCH(1,INDEX(($A7='90.1 Data-SI-Source EUI'!$A$2:$A$1825)*(Q$3='90.1 Data-SI-Source EUI'!$C$2:$C$1825)*($A$2='90.1 Data-SI-Source EUI'!$B$2:$B$1825),0,1),0))</f>
        <v>381.0302395804826</v>
      </c>
      <c r="R7" s="75" cm="1">
        <f t="array" ref="R7">INDEX('90.1 Data-SI-Source EUI'!$Y$2:$Y$1825,MATCH(1,INDEX(($A7='90.1 Data-SI-Source EUI'!$A$2:$A$1825)*(R$3='90.1 Data-SI-Source EUI'!$C$2:$C$1825)*($A$2='90.1 Data-SI-Source EUI'!$B$2:$B$1825),0,1),0))</f>
        <v>358.32227686629119</v>
      </c>
      <c r="S7" s="75" cm="1">
        <f t="array" ref="S7">INDEX('90.1 Data-SI-Source EUI'!$Y$2:$Y$1825,MATCH(1,INDEX(($A7='90.1 Data-SI-Source EUI'!$A$2:$A$1825)*(S$3='90.1 Data-SI-Source EUI'!$C$2:$C$1825)*($A$2='90.1 Data-SI-Source EUI'!$B$2:$B$1825),0,1),0))</f>
        <v>397.11184143467034</v>
      </c>
      <c r="T7" s="91" cm="1">
        <f t="array" ref="T7">INDEX('90.1 Data-SI-Source EUI'!$Y$2:$Y$1825,MATCH(1,INDEX(($A7='90.1 Data-SI-Source EUI'!$A$2:$A$1825)*(T$3='90.1 Data-SI-Source EUI'!$C$2:$C$1825)*($A$2='90.1 Data-SI-Source EUI'!$B$2:$B$1825),0,1),0))</f>
        <v>418.10792108023486</v>
      </c>
      <c r="U7" s="56"/>
      <c r="V7" s="72">
        <f>SUMPRODUCT(D7:T7,Weights!$B$41:$R$41)</f>
        <v>373.21465029861139</v>
      </c>
      <c r="X7" s="88">
        <f t="shared" si="0"/>
        <v>-0.12863517225812024</v>
      </c>
    </row>
    <row r="8" spans="1:24" x14ac:dyDescent="0.25">
      <c r="A8" s="93">
        <v>2016</v>
      </c>
      <c r="B8" s="86" cm="1">
        <f t="array" ref="B8">INDEX('90.1 Data-SI-Source EUI'!$Y$2:$Y$1825,MATCH(1,INDEX(($A8='90.1 Data-SI-Source EUI'!$A$2:$A$1825)*(B$3='90.1 Data-SI-Source EUI'!$C$2:$C$1825)*($A$2='90.1 Data-SI-Source EUI'!$B$2:$B$1825),0,1),0))</f>
        <v>483.40954934810901</v>
      </c>
      <c r="C8" s="75" cm="1">
        <f t="array" ref="C8">INDEX('90.1 Data-SI-Source EUI'!$Y$2:$Y$1825,MATCH(1,INDEX(($A8='90.1 Data-SI-Source EUI'!$A$2:$A$1825)*(C$3='90.1 Data-SI-Source EUI'!$C$2:$C$1825)*($A$2='90.1 Data-SI-Source EUI'!$B$2:$B$1825),0,1),0))</f>
        <v>429.36320433750552</v>
      </c>
      <c r="D8" s="86" cm="1">
        <f t="array" ref="D8">INDEX('90.1 Data-SI-Source EUI'!$Y$2:$Y$1825,MATCH(1,INDEX(($A8='90.1 Data-SI-Source EUI'!$A$2:$A$1825)*(D$3='90.1 Data-SI-Source EUI'!$C$2:$C$1825)*($A$2='90.1 Data-SI-Source EUI'!$B$2:$B$1825),0,1),0))</f>
        <v>432.62033944002496</v>
      </c>
      <c r="E8" s="75" cm="1">
        <f t="array" ref="E8">INDEX('90.1 Data-SI-Source EUI'!$Y$2:$Y$1825,MATCH(1,INDEX(($A8='90.1 Data-SI-Source EUI'!$A$2:$A$1825)*(E$3='90.1 Data-SI-Source EUI'!$C$2:$C$1825)*($A$2='90.1 Data-SI-Source EUI'!$B$2:$B$1825),0,1),0))</f>
        <v>414.02456541194476</v>
      </c>
      <c r="F8" s="75" cm="1">
        <f t="array" ref="F8">INDEX('90.1 Data-SI-Source EUI'!$Y$2:$Y$1825,MATCH(1,INDEX(($A8='90.1 Data-SI-Source EUI'!$A$2:$A$1825)*(F$3='90.1 Data-SI-Source EUI'!$C$2:$C$1825)*($A$2='90.1 Data-SI-Source EUI'!$B$2:$B$1825),0,1),0))</f>
        <v>403.21155206079106</v>
      </c>
      <c r="G8" s="75" cm="1">
        <f t="array" ref="G8">INDEX('90.1 Data-SI-Source EUI'!$Y$2:$Y$1825,MATCH(1,INDEX(($A8='90.1 Data-SI-Source EUI'!$A$2:$A$1825)*(G$3='90.1 Data-SI-Source EUI'!$C$2:$C$1825)*($A$2='90.1 Data-SI-Source EUI'!$B$2:$B$1825),0,1),0))</f>
        <v>361.33926908847673</v>
      </c>
      <c r="H8" s="75" cm="1">
        <f t="array" ref="H8">INDEX('90.1 Data-SI-Source EUI'!$Y$2:$Y$1825,MATCH(1,INDEX(($A8='90.1 Data-SI-Source EUI'!$A$2:$A$1825)*(H$3='90.1 Data-SI-Source EUI'!$C$2:$C$1825)*($A$2='90.1 Data-SI-Source EUI'!$B$2:$B$1825),0,1),0))</f>
        <v>370.11290130513152</v>
      </c>
      <c r="I8" s="75" cm="1">
        <f t="array" ref="I8">INDEX('90.1 Data-SI-Source EUI'!$Y$2:$Y$1825,MATCH(1,INDEX(($A8='90.1 Data-SI-Source EUI'!$A$2:$A$1825)*(I$3='90.1 Data-SI-Source EUI'!$C$2:$C$1825)*($A$2='90.1 Data-SI-Source EUI'!$B$2:$B$1825),0,1),0))</f>
        <v>353.33468960519969</v>
      </c>
      <c r="J8" s="75" cm="1">
        <f t="array" ref="J8">INDEX('90.1 Data-SI-Source EUI'!$Y$2:$Y$1825,MATCH(1,INDEX(($A8='90.1 Data-SI-Source EUI'!$A$2:$A$1825)*(J$3='90.1 Data-SI-Source EUI'!$C$2:$C$1825)*($A$2='90.1 Data-SI-Source EUI'!$B$2:$B$1825),0,1),0))</f>
        <v>290.95000360052131</v>
      </c>
      <c r="K8" s="75" cm="1">
        <f t="array" ref="K8">INDEX('90.1 Data-SI-Source EUI'!$Y$2:$Y$1825,MATCH(1,INDEX(($A8='90.1 Data-SI-Source EUI'!$A$2:$A$1825)*(K$3='90.1 Data-SI-Source EUI'!$C$2:$C$1825)*($A$2='90.1 Data-SI-Source EUI'!$B$2:$B$1825),0,1),0))</f>
        <v>368.96292216924979</v>
      </c>
      <c r="L8" s="75" cm="1">
        <f t="array" ref="L8">INDEX('90.1 Data-SI-Source EUI'!$Y$2:$Y$1825,MATCH(1,INDEX(($A8='90.1 Data-SI-Source EUI'!$A$2:$A$1825)*(L$3='90.1 Data-SI-Source EUI'!$C$2:$C$1825)*($A$2='90.1 Data-SI-Source EUI'!$B$2:$B$1825),0,1),0))</f>
        <v>350.36936145615152</v>
      </c>
      <c r="M8" s="75" cm="1">
        <f t="array" ref="M8">INDEX('90.1 Data-SI-Source EUI'!$Y$2:$Y$1825,MATCH(1,INDEX(($A8='90.1 Data-SI-Source EUI'!$A$2:$A$1825)*(M$3='90.1 Data-SI-Source EUI'!$C$2:$C$1825)*($A$2='90.1 Data-SI-Source EUI'!$B$2:$B$1825),0,1),0))</f>
        <v>284.07698285654635</v>
      </c>
      <c r="N8" s="75" cm="1">
        <f t="array" ref="N8">INDEX('90.1 Data-SI-Source EUI'!$Y$2:$Y$1825,MATCH(1,INDEX(($A8='90.1 Data-SI-Source EUI'!$A$2:$A$1825)*(N$3='90.1 Data-SI-Source EUI'!$C$2:$C$1825)*($A$2='90.1 Data-SI-Source EUI'!$B$2:$B$1825),0,1),0))</f>
        <v>354.11401778059417</v>
      </c>
      <c r="O8" s="75" cm="1">
        <f t="array" ref="O8">INDEX('90.1 Data-SI-Source EUI'!$Y$2:$Y$1825,MATCH(1,INDEX(($A8='90.1 Data-SI-Source EUI'!$A$2:$A$1825)*(O$3='90.1 Data-SI-Source EUI'!$C$2:$C$1825)*($A$2='90.1 Data-SI-Source EUI'!$B$2:$B$1825),0,1),0))</f>
        <v>337.4756237769011</v>
      </c>
      <c r="P8" s="75" cm="1">
        <f t="array" ref="P8">INDEX('90.1 Data-SI-Source EUI'!$Y$2:$Y$1825,MATCH(1,INDEX(($A8='90.1 Data-SI-Source EUI'!$A$2:$A$1825)*(P$3='90.1 Data-SI-Source EUI'!$C$2:$C$1825)*($A$2='90.1 Data-SI-Source EUI'!$B$2:$B$1825),0,1),0))</f>
        <v>273.71353244346852</v>
      </c>
      <c r="Q8" s="75" cm="1">
        <f t="array" ref="Q8">INDEX('90.1 Data-SI-Source EUI'!$Y$2:$Y$1825,MATCH(1,INDEX(($A8='90.1 Data-SI-Source EUI'!$A$2:$A$1825)*(Q$3='90.1 Data-SI-Source EUI'!$C$2:$C$1825)*($A$2='90.1 Data-SI-Source EUI'!$B$2:$B$1825),0,1),0))</f>
        <v>373.52452708099895</v>
      </c>
      <c r="R8" s="75" cm="1">
        <f t="array" ref="R8">INDEX('90.1 Data-SI-Source EUI'!$Y$2:$Y$1825,MATCH(1,INDEX(($A8='90.1 Data-SI-Source EUI'!$A$2:$A$1825)*(R$3='90.1 Data-SI-Source EUI'!$C$2:$C$1825)*($A$2='90.1 Data-SI-Source EUI'!$B$2:$B$1825),0,1),0))</f>
        <v>349.98511316215104</v>
      </c>
      <c r="S8" s="75" cm="1">
        <f t="array" ref="S8">INDEX('90.1 Data-SI-Source EUI'!$Y$2:$Y$1825,MATCH(1,INDEX(($A8='90.1 Data-SI-Source EUI'!$A$2:$A$1825)*(S$3='90.1 Data-SI-Source EUI'!$C$2:$C$1825)*($A$2='90.1 Data-SI-Source EUI'!$B$2:$B$1825),0,1),0))</f>
        <v>384.68142175835584</v>
      </c>
      <c r="T8" s="91" cm="1">
        <f t="array" ref="T8">INDEX('90.1 Data-SI-Source EUI'!$Y$2:$Y$1825,MATCH(1,INDEX(($A8='90.1 Data-SI-Source EUI'!$A$2:$A$1825)*(T$3='90.1 Data-SI-Source EUI'!$C$2:$C$1825)*($A$2='90.1 Data-SI-Source EUI'!$B$2:$B$1825),0,1),0))</f>
        <v>402.52514560082813</v>
      </c>
      <c r="U8" s="56"/>
      <c r="V8" s="72">
        <f>SUMPRODUCT(D8:T8,Weights!$B$41:$R$41)</f>
        <v>367.30671482741587</v>
      </c>
      <c r="X8" s="88">
        <f t="shared" si="0"/>
        <v>-1.5829859482923671E-2</v>
      </c>
    </row>
    <row r="9" spans="1:24" ht="15.75" thickBot="1" x14ac:dyDescent="0.3">
      <c r="A9" s="81">
        <v>2019</v>
      </c>
      <c r="B9" s="74" cm="1">
        <f t="array" ref="B9">INDEX('90.1 Data-SI-Source EUI'!$Y$2:$Y$1825,MATCH(1,INDEX(($A9='90.1 Data-SI-Source EUI'!$A$2:$A$1825)*(B$3='90.1 Data-SI-Source EUI'!$C$2:$C$1825)*($A$2='90.1 Data-SI-Source EUI'!$B$2:$B$1825),0,1),0))</f>
        <v>447.41015499190985</v>
      </c>
      <c r="C9" s="90" cm="1">
        <f t="array" ref="C9">INDEX('90.1 Data-SI-Source EUI'!$Y$2:$Y$1825,MATCH(1,INDEX(($A9='90.1 Data-SI-Source EUI'!$A$2:$A$1825)*(C$3='90.1 Data-SI-Source EUI'!$C$2:$C$1825)*($A$2='90.1 Data-SI-Source EUI'!$B$2:$B$1825),0,1),0))</f>
        <v>402.60174100759224</v>
      </c>
      <c r="D9" s="74" cm="1">
        <f t="array" ref="D9">INDEX('90.1 Data-SI-Source EUI'!$Y$2:$Y$1825,MATCH(1,INDEX(($A9='90.1 Data-SI-Source EUI'!$A$2:$A$1825)*(D$3='90.1 Data-SI-Source EUI'!$C$2:$C$1825)*($A$2='90.1 Data-SI-Source EUI'!$B$2:$B$1825),0,1),0))</f>
        <v>382.35716357358467</v>
      </c>
      <c r="E9" s="90" cm="1">
        <f t="array" ref="E9">INDEX('90.1 Data-SI-Source EUI'!$Y$2:$Y$1825,MATCH(1,INDEX(($A9='90.1 Data-SI-Source EUI'!$A$2:$A$1825)*(E$3='90.1 Data-SI-Source EUI'!$C$2:$C$1825)*($A$2='90.1 Data-SI-Source EUI'!$B$2:$B$1825),0,1),0))</f>
        <v>376.50983634982771</v>
      </c>
      <c r="F9" s="90" cm="1">
        <f t="array" ref="F9">INDEX('90.1 Data-SI-Source EUI'!$Y$2:$Y$1825,MATCH(1,INDEX(($A9='90.1 Data-SI-Source EUI'!$A$2:$A$1825)*(F$3='90.1 Data-SI-Source EUI'!$C$2:$C$1825)*($A$2='90.1 Data-SI-Source EUI'!$B$2:$B$1825),0,1),0))</f>
        <v>363.49126136662346</v>
      </c>
      <c r="G9" s="90" cm="1">
        <f t="array" ref="G9">INDEX('90.1 Data-SI-Source EUI'!$Y$2:$Y$1825,MATCH(1,INDEX(($A9='90.1 Data-SI-Source EUI'!$A$2:$A$1825)*(G$3='90.1 Data-SI-Source EUI'!$C$2:$C$1825)*($A$2='90.1 Data-SI-Source EUI'!$B$2:$B$1825),0,1),0))</f>
        <v>325.57288590243036</v>
      </c>
      <c r="H9" s="90" cm="1">
        <f t="array" ref="H9">INDEX('90.1 Data-SI-Source EUI'!$Y$2:$Y$1825,MATCH(1,INDEX(($A9='90.1 Data-SI-Source EUI'!$A$2:$A$1825)*(H$3='90.1 Data-SI-Source EUI'!$C$2:$C$1825)*($A$2='90.1 Data-SI-Source EUI'!$B$2:$B$1825),0,1),0))</f>
        <v>323.04241651474194</v>
      </c>
      <c r="I9" s="90" cm="1">
        <f t="array" ref="I9">INDEX('90.1 Data-SI-Source EUI'!$Y$2:$Y$1825,MATCH(1,INDEX(($A9='90.1 Data-SI-Source EUI'!$A$2:$A$1825)*(I$3='90.1 Data-SI-Source EUI'!$C$2:$C$1825)*($A$2='90.1 Data-SI-Source EUI'!$B$2:$B$1825),0,1),0))</f>
        <v>314.08911058952049</v>
      </c>
      <c r="J9" s="90" cm="1">
        <f t="array" ref="J9">INDEX('90.1 Data-SI-Source EUI'!$Y$2:$Y$1825,MATCH(1,INDEX(($A9='90.1 Data-SI-Source EUI'!$A$2:$A$1825)*(J$3='90.1 Data-SI-Source EUI'!$C$2:$C$1825)*($A$2='90.1 Data-SI-Source EUI'!$B$2:$B$1825),0,1),0))</f>
        <v>251.46099286973839</v>
      </c>
      <c r="K9" s="90" cm="1">
        <f t="array" ref="K9">INDEX('90.1 Data-SI-Source EUI'!$Y$2:$Y$1825,MATCH(1,INDEX(($A9='90.1 Data-SI-Source EUI'!$A$2:$A$1825)*(K$3='90.1 Data-SI-Source EUI'!$C$2:$C$1825)*($A$2='90.1 Data-SI-Source EUI'!$B$2:$B$1825),0,1),0))</f>
        <v>316.80624611199659</v>
      </c>
      <c r="L9" s="90" cm="1">
        <f t="array" ref="L9">INDEX('90.1 Data-SI-Source EUI'!$Y$2:$Y$1825,MATCH(1,INDEX(($A9='90.1 Data-SI-Source EUI'!$A$2:$A$1825)*(L$3='90.1 Data-SI-Source EUI'!$C$2:$C$1825)*($A$2='90.1 Data-SI-Source EUI'!$B$2:$B$1825),0,1),0))</f>
        <v>314.92593964073257</v>
      </c>
      <c r="M9" s="90" cm="1">
        <f t="array" ref="M9">INDEX('90.1 Data-SI-Source EUI'!$Y$2:$Y$1825,MATCH(1,INDEX(($A9='90.1 Data-SI-Source EUI'!$A$2:$A$1825)*(M$3='90.1 Data-SI-Source EUI'!$C$2:$C$1825)*($A$2='90.1 Data-SI-Source EUI'!$B$2:$B$1825),0,1),0))</f>
        <v>241.13578686071389</v>
      </c>
      <c r="N9" s="90" cm="1">
        <f t="array" ref="N9">INDEX('90.1 Data-SI-Source EUI'!$Y$2:$Y$1825,MATCH(1,INDEX(($A9='90.1 Data-SI-Source EUI'!$A$2:$A$1825)*(N$3='90.1 Data-SI-Source EUI'!$C$2:$C$1825)*($A$2='90.1 Data-SI-Source EUI'!$B$2:$B$1825),0,1),0))</f>
        <v>306.15432945575452</v>
      </c>
      <c r="O9" s="90" cm="1">
        <f t="array" ref="O9">INDEX('90.1 Data-SI-Source EUI'!$Y$2:$Y$1825,MATCH(1,INDEX(($A9='90.1 Data-SI-Source EUI'!$A$2:$A$1825)*(O$3='90.1 Data-SI-Source EUI'!$C$2:$C$1825)*($A$2='90.1 Data-SI-Source EUI'!$B$2:$B$1825),0,1),0))</f>
        <v>304.18227063528394</v>
      </c>
      <c r="P9" s="90" cm="1">
        <f t="array" ref="P9">INDEX('90.1 Data-SI-Source EUI'!$Y$2:$Y$1825,MATCH(1,INDEX(($A9='90.1 Data-SI-Source EUI'!$A$2:$A$1825)*(P$3='90.1 Data-SI-Source EUI'!$C$2:$C$1825)*($A$2='90.1 Data-SI-Source EUI'!$B$2:$B$1825),0,1),0))</f>
        <v>270.44959706468899</v>
      </c>
      <c r="Q9" s="90" cm="1">
        <f t="array" ref="Q9">INDEX('90.1 Data-SI-Source EUI'!$Y$2:$Y$1825,MATCH(1,INDEX(($A9='90.1 Data-SI-Source EUI'!$A$2:$A$1825)*(Q$3='90.1 Data-SI-Source EUI'!$C$2:$C$1825)*($A$2='90.1 Data-SI-Source EUI'!$B$2:$B$1825),0,1),0))</f>
        <v>325.17747223476397</v>
      </c>
      <c r="R9" s="90" cm="1">
        <f t="array" ref="R9">INDEX('90.1 Data-SI-Source EUI'!$Y$2:$Y$1825,MATCH(1,INDEX(($A9='90.1 Data-SI-Source EUI'!$A$2:$A$1825)*(R$3='90.1 Data-SI-Source EUI'!$C$2:$C$1825)*($A$2='90.1 Data-SI-Source EUI'!$B$2:$B$1825),0,1),0))</f>
        <v>349.39487107201899</v>
      </c>
      <c r="S9" s="90" cm="1">
        <f t="array" ref="S9">INDEX('90.1 Data-SI-Source EUI'!$Y$2:$Y$1825,MATCH(1,INDEX(($A9='90.1 Data-SI-Source EUI'!$A$2:$A$1825)*(S$3='90.1 Data-SI-Source EUI'!$C$2:$C$1825)*($A$2='90.1 Data-SI-Source EUI'!$B$2:$B$1825),0,1),0))</f>
        <v>380.79002674864887</v>
      </c>
      <c r="T9" s="79" cm="1">
        <f t="array" ref="T9">INDEX('90.1 Data-SI-Source EUI'!$Y$2:$Y$1825,MATCH(1,INDEX(($A9='90.1 Data-SI-Source EUI'!$A$2:$A$1825)*(T$3='90.1 Data-SI-Source EUI'!$C$2:$C$1825)*($A$2='90.1 Data-SI-Source EUI'!$B$2:$B$1825),0,1),0))</f>
        <v>395.07310496824277</v>
      </c>
      <c r="U9" s="56"/>
      <c r="V9" s="76">
        <f>SUMPRODUCT(D9:T9,Weights!$B$41:$R$41)</f>
        <v>322.45332809083214</v>
      </c>
      <c r="X9" s="92">
        <f t="shared" si="0"/>
        <v>-0.12211425744737259</v>
      </c>
    </row>
    <row r="11" spans="1:24" ht="15.75" thickBot="1" x14ac:dyDescent="0.3">
      <c r="A11" s="6" t="s">
        <v>107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3.6917709800789636E-2</v>
      </c>
      <c r="C13" s="73">
        <f t="shared" si="3"/>
        <v>1.6965026050003228E-2</v>
      </c>
      <c r="D13" s="80">
        <f t="shared" ref="D13:S17" si="4">(D5-D$4)/D$4</f>
        <v>-4.2229868215533137E-2</v>
      </c>
      <c r="E13" s="73">
        <f t="shared" si="4"/>
        <v>-5.0902913901350426E-2</v>
      </c>
      <c r="F13" s="73">
        <f t="shared" si="4"/>
        <v>1.4530500042211217E-2</v>
      </c>
      <c r="G13" s="73">
        <f t="shared" si="4"/>
        <v>-1.8649304895603822E-2</v>
      </c>
      <c r="H13" s="73">
        <f t="shared" si="4"/>
        <v>8.1316687003311107E-3</v>
      </c>
      <c r="I13" s="73">
        <f t="shared" si="4"/>
        <v>-3.4338225488337259E-4</v>
      </c>
      <c r="J13" s="73">
        <f t="shared" si="4"/>
        <v>-8.8443070415008245E-3</v>
      </c>
      <c r="K13" s="73">
        <f t="shared" si="4"/>
        <v>9.1253180199707823E-3</v>
      </c>
      <c r="L13" s="73">
        <f t="shared" si="4"/>
        <v>-2.6913360511573365E-3</v>
      </c>
      <c r="M13" s="73">
        <f t="shared" si="4"/>
        <v>-1.1664846362726326E-3</v>
      </c>
      <c r="N13" s="73">
        <f t="shared" si="4"/>
        <v>1.7836609761507045E-2</v>
      </c>
      <c r="O13" s="73">
        <f t="shared" si="4"/>
        <v>2.9242572771848866E-3</v>
      </c>
      <c r="P13" s="73">
        <f t="shared" si="4"/>
        <v>4.8738343555116788E-3</v>
      </c>
      <c r="Q13" s="73">
        <f t="shared" si="4"/>
        <v>3.0958562848995144E-2</v>
      </c>
      <c r="R13" s="73">
        <f t="shared" si="4"/>
        <v>1.4658916946595216E-2</v>
      </c>
      <c r="S13" s="73">
        <f t="shared" si="4"/>
        <v>3.5497911373116482E-2</v>
      </c>
      <c r="T13" s="89">
        <f t="shared" si="2"/>
        <v>5.9493958268063293E-2</v>
      </c>
      <c r="V13" s="82">
        <f t="shared" ref="V13:V17" si="5">(V5-V$4)/V$4</f>
        <v>7.5780011430993241E-3</v>
      </c>
      <c r="X13" s="71"/>
    </row>
    <row r="14" spans="1:24" x14ac:dyDescent="0.25">
      <c r="A14" s="93">
        <v>2010</v>
      </c>
      <c r="B14" s="80">
        <f t="shared" ref="B14:C14" si="6">(B6-B$4)/B$4</f>
        <v>-0.35193978610699406</v>
      </c>
      <c r="C14" s="73">
        <f t="shared" si="6"/>
        <v>-0.35509317902159182</v>
      </c>
      <c r="D14" s="80">
        <f t="shared" si="4"/>
        <v>-0.39041223591305479</v>
      </c>
      <c r="E14" s="73">
        <f t="shared" si="2"/>
        <v>-0.35707126081184137</v>
      </c>
      <c r="F14" s="73">
        <f t="shared" si="2"/>
        <v>-0.36592812328030527</v>
      </c>
      <c r="G14" s="73">
        <f t="shared" si="2"/>
        <v>-0.34409303578691208</v>
      </c>
      <c r="H14" s="73">
        <f t="shared" si="2"/>
        <v>-0.37547080269269661</v>
      </c>
      <c r="I14" s="73">
        <f t="shared" si="2"/>
        <v>-0.32004975776689765</v>
      </c>
      <c r="J14" s="73">
        <f t="shared" si="2"/>
        <v>-0.39583419040964241</v>
      </c>
      <c r="K14" s="73">
        <f t="shared" si="2"/>
        <v>-0.36324797777709328</v>
      </c>
      <c r="L14" s="73">
        <f t="shared" si="2"/>
        <v>-0.30119385551152855</v>
      </c>
      <c r="M14" s="73">
        <f t="shared" si="2"/>
        <v>-0.35373702135314139</v>
      </c>
      <c r="N14" s="73">
        <f t="shared" si="2"/>
        <v>-0.34738493144956539</v>
      </c>
      <c r="O14" s="73">
        <f t="shared" si="2"/>
        <v>-0.31219242552884141</v>
      </c>
      <c r="P14" s="73">
        <f t="shared" si="2"/>
        <v>-0.34341412970260621</v>
      </c>
      <c r="Q14" s="73">
        <f t="shared" si="2"/>
        <v>-0.33087512388820706</v>
      </c>
      <c r="R14" s="73">
        <f t="shared" si="2"/>
        <v>-0.31672871567397354</v>
      </c>
      <c r="S14" s="73">
        <f t="shared" si="2"/>
        <v>-0.32713829395452371</v>
      </c>
      <c r="T14" s="89">
        <f t="shared" si="2"/>
        <v>-0.31264223317308193</v>
      </c>
      <c r="V14" s="82">
        <f t="shared" si="5"/>
        <v>-0.35609654822498465</v>
      </c>
    </row>
    <row r="15" spans="1:24" x14ac:dyDescent="0.25">
      <c r="A15" s="93">
        <v>2013</v>
      </c>
      <c r="B15" s="80">
        <f t="shared" ref="B15:C15" si="7">(B7-B$4)/B$4</f>
        <v>-0.38611782134969852</v>
      </c>
      <c r="C15" s="73">
        <f t="shared" si="7"/>
        <v>-0.38714765714132099</v>
      </c>
      <c r="D15" s="80">
        <f t="shared" si="4"/>
        <v>-0.40975892983363355</v>
      </c>
      <c r="E15" s="73">
        <f t="shared" si="2"/>
        <v>-0.39478052084982679</v>
      </c>
      <c r="F15" s="73">
        <f t="shared" si="2"/>
        <v>-0.41158760017543983</v>
      </c>
      <c r="G15" s="73">
        <f t="shared" si="2"/>
        <v>-0.48089068747411823</v>
      </c>
      <c r="H15" s="73">
        <f t="shared" si="2"/>
        <v>-0.4406783183515558</v>
      </c>
      <c r="I15" s="73">
        <f t="shared" si="2"/>
        <v>-0.44915489098359124</v>
      </c>
      <c r="J15" s="73">
        <f t="shared" si="2"/>
        <v>-0.44546254407624941</v>
      </c>
      <c r="K15" s="73">
        <f t="shared" si="2"/>
        <v>-0.44154599499064157</v>
      </c>
      <c r="L15" s="73">
        <f t="shared" si="2"/>
        <v>-0.44499845600747878</v>
      </c>
      <c r="M15" s="73">
        <f t="shared" si="2"/>
        <v>-0.44832389924461152</v>
      </c>
      <c r="N15" s="73">
        <f t="shared" si="2"/>
        <v>-0.44076383421787452</v>
      </c>
      <c r="O15" s="73">
        <f t="shared" si="2"/>
        <v>-0.4751526089121938</v>
      </c>
      <c r="P15" s="73">
        <f t="shared" si="2"/>
        <v>-0.45208659591935624</v>
      </c>
      <c r="Q15" s="73">
        <f t="shared" si="2"/>
        <v>-0.45667698608899698</v>
      </c>
      <c r="R15" s="73">
        <f t="shared" si="2"/>
        <v>-0.4869117803989374</v>
      </c>
      <c r="S15" s="73">
        <f t="shared" si="2"/>
        <v>-0.45845118674329555</v>
      </c>
      <c r="T15" s="89">
        <f t="shared" si="2"/>
        <v>-0.46293337169093346</v>
      </c>
      <c r="V15" s="82">
        <f t="shared" si="5"/>
        <v>-0.43892517966166195</v>
      </c>
    </row>
    <row r="16" spans="1:24" x14ac:dyDescent="0.25">
      <c r="A16" s="93">
        <v>2016</v>
      </c>
      <c r="B16" s="80">
        <f t="shared" ref="B16:C16" si="8">(B8-B$4)/B$4</f>
        <v>-0.40355402195560303</v>
      </c>
      <c r="C16" s="73">
        <f t="shared" si="8"/>
        <v>-0.4014875934894544</v>
      </c>
      <c r="D16" s="80">
        <f t="shared" si="4"/>
        <v>-0.41457525233346704</v>
      </c>
      <c r="E16" s="73">
        <f t="shared" si="2"/>
        <v>-0.40685270752503894</v>
      </c>
      <c r="F16" s="73">
        <f t="shared" si="2"/>
        <v>-0.42001599422319014</v>
      </c>
      <c r="G16" s="73">
        <f t="shared" si="2"/>
        <v>-0.49640799304437255</v>
      </c>
      <c r="H16" s="73">
        <f t="shared" si="2"/>
        <v>-0.44910280752402043</v>
      </c>
      <c r="I16" s="73">
        <f t="shared" si="2"/>
        <v>-0.45846985790840106</v>
      </c>
      <c r="J16" s="73">
        <f t="shared" si="2"/>
        <v>-0.46138779222137866</v>
      </c>
      <c r="K16" s="73">
        <f t="shared" si="2"/>
        <v>-0.45077947182787592</v>
      </c>
      <c r="L16" s="73">
        <f t="shared" si="2"/>
        <v>-0.45369753482005298</v>
      </c>
      <c r="M16" s="73">
        <f t="shared" si="2"/>
        <v>-0.46001211585392843</v>
      </c>
      <c r="N16" s="73">
        <f t="shared" si="2"/>
        <v>-0.44817718977668658</v>
      </c>
      <c r="O16" s="73">
        <f t="shared" si="2"/>
        <v>-0.48346126621657404</v>
      </c>
      <c r="P16" s="73">
        <f t="shared" si="2"/>
        <v>-0.47074795866831987</v>
      </c>
      <c r="Q16" s="73">
        <f t="shared" si="2"/>
        <v>-0.46737961783092619</v>
      </c>
      <c r="R16" s="73">
        <f t="shared" si="2"/>
        <v>-0.49884991753875052</v>
      </c>
      <c r="S16" s="73">
        <f t="shared" si="2"/>
        <v>-0.47540278153752519</v>
      </c>
      <c r="T16" s="89">
        <f t="shared" si="2"/>
        <v>-0.48294970781965313</v>
      </c>
      <c r="V16" s="82">
        <f t="shared" si="5"/>
        <v>-0.44780691522702448</v>
      </c>
    </row>
    <row r="17" spans="1:32" ht="15.75" thickBot="1" x14ac:dyDescent="0.3">
      <c r="A17" s="81">
        <v>2019</v>
      </c>
      <c r="B17" s="87">
        <f t="shared" ref="B17:C17" si="9">(B9-B$4)/B$4</f>
        <v>-0.44797121231674569</v>
      </c>
      <c r="C17" s="96">
        <f t="shared" si="9"/>
        <v>-0.43879183301795327</v>
      </c>
      <c r="D17" s="87">
        <f t="shared" si="4"/>
        <v>-0.48259171935075268</v>
      </c>
      <c r="E17" s="96">
        <f t="shared" si="2"/>
        <v>-0.46059773096099493</v>
      </c>
      <c r="F17" s="96">
        <f t="shared" si="2"/>
        <v>-0.47715010456720486</v>
      </c>
      <c r="G17" s="96">
        <f t="shared" si="2"/>
        <v>-0.54625495469800567</v>
      </c>
      <c r="H17" s="96">
        <f t="shared" si="2"/>
        <v>-0.51916520693800539</v>
      </c>
      <c r="I17" s="96">
        <f t="shared" si="2"/>
        <v>-0.51861867602918788</v>
      </c>
      <c r="J17" s="96">
        <f t="shared" si="2"/>
        <v>-0.53449060366489964</v>
      </c>
      <c r="K17" s="96">
        <f t="shared" si="2"/>
        <v>-0.52841740087356681</v>
      </c>
      <c r="L17" s="96">
        <f t="shared" si="2"/>
        <v>-0.5089615814013615</v>
      </c>
      <c r="M17" s="96">
        <f t="shared" si="2"/>
        <v>-0.54163691113063939</v>
      </c>
      <c r="N17" s="96">
        <f t="shared" si="2"/>
        <v>-0.52291371151823729</v>
      </c>
      <c r="O17" s="96">
        <f t="shared" si="2"/>
        <v>-0.53441992889777612</v>
      </c>
      <c r="P17" s="96">
        <f t="shared" si="2"/>
        <v>-0.4770590988102511</v>
      </c>
      <c r="Q17" s="96">
        <f t="shared" si="2"/>
        <v>-0.53631920535998501</v>
      </c>
      <c r="R17" s="96">
        <f t="shared" si="2"/>
        <v>-0.49969509597925388</v>
      </c>
      <c r="S17" s="96">
        <f t="shared" si="2"/>
        <v>-0.48070954937856059</v>
      </c>
      <c r="T17" s="97">
        <f t="shared" si="2"/>
        <v>-0.49252197884055238</v>
      </c>
      <c r="V17" s="98">
        <f t="shared" si="5"/>
        <v>-0.51523756374165042</v>
      </c>
    </row>
    <row r="19" spans="1:32" ht="15.75" thickBot="1" x14ac:dyDescent="0.3">
      <c r="A19" s="6" t="s">
        <v>144</v>
      </c>
      <c r="B19" s="6"/>
      <c r="C19" s="6"/>
    </row>
    <row r="20" spans="1:32" ht="91.5" thickBot="1" x14ac:dyDescent="0.3">
      <c r="A20" s="58" t="s">
        <v>63</v>
      </c>
      <c r="B20" s="67" t="s">
        <v>134</v>
      </c>
      <c r="C20" s="68" t="s">
        <v>135</v>
      </c>
      <c r="D20" s="67" t="s">
        <v>84</v>
      </c>
      <c r="E20" s="68" t="s">
        <v>85</v>
      </c>
      <c r="F20" s="68" t="s">
        <v>86</v>
      </c>
      <c r="G20" s="68" t="s">
        <v>87</v>
      </c>
      <c r="H20" s="68" t="s">
        <v>88</v>
      </c>
      <c r="I20" s="68" t="s">
        <v>89</v>
      </c>
      <c r="J20" s="68" t="s">
        <v>90</v>
      </c>
      <c r="K20" s="68" t="s">
        <v>91</v>
      </c>
      <c r="L20" s="68" t="s">
        <v>92</v>
      </c>
      <c r="M20" s="68" t="s">
        <v>93</v>
      </c>
      <c r="N20" s="68" t="s">
        <v>94</v>
      </c>
      <c r="O20" s="68" t="s">
        <v>95</v>
      </c>
      <c r="P20" s="68" t="s">
        <v>96</v>
      </c>
      <c r="Q20" s="68" t="s">
        <v>97</v>
      </c>
      <c r="R20" s="68" t="s">
        <v>98</v>
      </c>
      <c r="S20" s="67" t="s">
        <v>99</v>
      </c>
      <c r="T20" s="63" t="s">
        <v>100</v>
      </c>
      <c r="U20" s="56"/>
      <c r="V20" s="59" t="s">
        <v>101</v>
      </c>
      <c r="X20" s="54" t="s">
        <v>102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103</v>
      </c>
      <c r="X21" s="69" t="s">
        <v>103</v>
      </c>
    </row>
    <row r="22" spans="1:32" x14ac:dyDescent="0.25">
      <c r="A22" s="65">
        <v>2004</v>
      </c>
      <c r="B22" s="60" cm="1">
        <f t="array" ref="B22">INDEX('90.1 Data-SI-Source EUI'!$Y$2:$Y$1825,MATCH(1,INDEX(($A22='90.1 Data-SI-Source EUI'!$A$2:$A$1825)*(B$21='90.1 Data-SI-Source EUI'!$C$2:$C$1825)*($A$20='90.1 Data-SI-Source EUI'!$B$2:$B$1825),0,1),0))</f>
        <v>893.30371120687255</v>
      </c>
      <c r="C22" s="57" cm="1">
        <f t="array" ref="C22">INDEX('90.1 Data-SI-Source EUI'!$Y$2:$Y$1825,MATCH(1,INDEX(($A22='90.1 Data-SI-Source EUI'!$A$2:$A$1825)*(C$21='90.1 Data-SI-Source EUI'!$C$2:$C$1825)*($A$20='90.1 Data-SI-Source EUI'!$B$2:$B$1825),0,1),0))</f>
        <v>852.65866967321608</v>
      </c>
      <c r="D22" s="60" cm="1">
        <f t="array" ref="D22">INDEX('90.1 Data-SI-Source EUI'!$Y$2:$Y$1825,MATCH(1,INDEX(($A22='90.1 Data-SI-Source EUI'!$A$2:$A$1825)*(D$21='90.1 Data-SI-Source EUI'!$C$2:$C$1825)*($A$20='90.1 Data-SI-Source EUI'!$B$2:$B$1825),0,1),0))</f>
        <v>723.86134132760208</v>
      </c>
      <c r="E22" s="57" cm="1">
        <f t="array" ref="E22">INDEX('90.1 Data-SI-Source EUI'!$Y$2:$Y$1825,MATCH(1,INDEX(($A22='90.1 Data-SI-Source EUI'!$A$2:$A$1825)*(E$21='90.1 Data-SI-Source EUI'!$C$2:$C$1825)*($A$20='90.1 Data-SI-Source EUI'!$B$2:$B$1825),0,1),0))</f>
        <v>766.33840062380079</v>
      </c>
      <c r="F22" s="57" cm="1">
        <f t="array" ref="F22">INDEX('90.1 Data-SI-Source EUI'!$Y$2:$Y$1825,MATCH(1,INDEX(($A22='90.1 Data-SI-Source EUI'!$A$2:$A$1825)*(F$21='90.1 Data-SI-Source EUI'!$C$2:$C$1825)*($A$20='90.1 Data-SI-Source EUI'!$B$2:$B$1825),0,1),0))</f>
        <v>738.14955662905709</v>
      </c>
      <c r="G22" s="57" cm="1">
        <f t="array" ref="G22">INDEX('90.1 Data-SI-Source EUI'!$Y$2:$Y$1825,MATCH(1,INDEX(($A22='90.1 Data-SI-Source EUI'!$A$2:$A$1825)*(G$21='90.1 Data-SI-Source EUI'!$C$2:$C$1825)*($A$20='90.1 Data-SI-Source EUI'!$B$2:$B$1825),0,1),0))</f>
        <v>686.80637024299506</v>
      </c>
      <c r="H22" s="57" cm="1">
        <f t="array" ref="H22">INDEX('90.1 Data-SI-Source EUI'!$Y$2:$Y$1825,MATCH(1,INDEX(($A22='90.1 Data-SI-Source EUI'!$A$2:$A$1825)*(H$21='90.1 Data-SI-Source EUI'!$C$2:$C$1825)*($A$20='90.1 Data-SI-Source EUI'!$B$2:$B$1825),0,1),0))</f>
        <v>666.40226013579525</v>
      </c>
      <c r="I22" s="57" cm="1">
        <f t="array" ref="I22">INDEX('90.1 Data-SI-Source EUI'!$Y$2:$Y$1825,MATCH(1,INDEX(($A22='90.1 Data-SI-Source EUI'!$A$2:$A$1825)*(I$21='90.1 Data-SI-Source EUI'!$C$2:$C$1825)*($A$20='90.1 Data-SI-Source EUI'!$B$2:$B$1825),0,1),0))</f>
        <v>622.00849028649293</v>
      </c>
      <c r="J22" s="57" cm="1">
        <f t="array" ref="J22">INDEX('90.1 Data-SI-Source EUI'!$Y$2:$Y$1825,MATCH(1,INDEX(($A22='90.1 Data-SI-Source EUI'!$A$2:$A$1825)*(J$21='90.1 Data-SI-Source EUI'!$C$2:$C$1825)*($A$20='90.1 Data-SI-Source EUI'!$B$2:$B$1825),0,1),0))</f>
        <v>563.45196119686841</v>
      </c>
      <c r="K22" s="57" cm="1">
        <f t="array" ref="K22">INDEX('90.1 Data-SI-Source EUI'!$Y$2:$Y$1825,MATCH(1,INDEX(($A22='90.1 Data-SI-Source EUI'!$A$2:$A$1825)*(K$21='90.1 Data-SI-Source EUI'!$C$2:$C$1825)*($A$20='90.1 Data-SI-Source EUI'!$B$2:$B$1825),0,1),0))</f>
        <v>685.24850323773819</v>
      </c>
      <c r="L22" s="57" cm="1">
        <f t="array" ref="L22">INDEX('90.1 Data-SI-Source EUI'!$Y$2:$Y$1825,MATCH(1,INDEX(($A22='90.1 Data-SI-Source EUI'!$A$2:$A$1825)*(L$21='90.1 Data-SI-Source EUI'!$C$2:$C$1825)*($A$20='90.1 Data-SI-Source EUI'!$B$2:$B$1825),0,1),0))</f>
        <v>624.52994352487383</v>
      </c>
      <c r="M22" s="57" cm="1">
        <f t="array" ref="M22">INDEX('90.1 Data-SI-Source EUI'!$Y$2:$Y$1825,MATCH(1,INDEX(($A22='90.1 Data-SI-Source EUI'!$A$2:$A$1825)*(M$21='90.1 Data-SI-Source EUI'!$C$2:$C$1825)*($A$20='90.1 Data-SI-Source EUI'!$B$2:$B$1825),0,1),0))</f>
        <v>528.54808125613931</v>
      </c>
      <c r="N22" s="57" cm="1">
        <f t="array" ref="N22">INDEX('90.1 Data-SI-Source EUI'!$Y$2:$Y$1825,MATCH(1,INDEX(($A22='90.1 Data-SI-Source EUI'!$A$2:$A$1825)*(N$21='90.1 Data-SI-Source EUI'!$C$2:$C$1825)*($A$20='90.1 Data-SI-Source EUI'!$B$2:$B$1825),0,1),0))</f>
        <v>626.89924883982076</v>
      </c>
      <c r="O22" s="57" cm="1">
        <f t="array" ref="O22">INDEX('90.1 Data-SI-Source EUI'!$Y$2:$Y$1825,MATCH(1,INDEX(($A22='90.1 Data-SI-Source EUI'!$A$2:$A$1825)*(O$21='90.1 Data-SI-Source EUI'!$C$2:$C$1825)*($A$20='90.1 Data-SI-Source EUI'!$B$2:$B$1825),0,1),0))</f>
        <v>606.1093470139989</v>
      </c>
      <c r="P22" s="57" cm="1">
        <f t="array" ref="P22">INDEX('90.1 Data-SI-Source EUI'!$Y$2:$Y$1825,MATCH(1,INDEX(($A22='90.1 Data-SI-Source EUI'!$A$2:$A$1825)*(P$21='90.1 Data-SI-Source EUI'!$C$2:$C$1825)*($A$20='90.1 Data-SI-Source EUI'!$B$2:$B$1825),0,1),0))</f>
        <v>457.17404730541659</v>
      </c>
      <c r="Q22" s="57" cm="1">
        <f t="array" ref="Q22">INDEX('90.1 Data-SI-Source EUI'!$Y$2:$Y$1825,MATCH(1,INDEX(($A22='90.1 Data-SI-Source EUI'!$A$2:$A$1825)*(Q$21='90.1 Data-SI-Source EUI'!$C$2:$C$1825)*($A$20='90.1 Data-SI-Source EUI'!$B$2:$B$1825),0,1),0))</f>
        <v>747.09385634318926</v>
      </c>
      <c r="R22" s="57" cm="1">
        <f t="array" ref="R22">INDEX('90.1 Data-SI-Source EUI'!$Y$2:$Y$1825,MATCH(1,INDEX(($A22='90.1 Data-SI-Source EUI'!$A$2:$A$1825)*(R$21='90.1 Data-SI-Source EUI'!$C$2:$C$1825)*($A$20='90.1 Data-SI-Source EUI'!$B$2:$B$1825),0,1),0))</f>
        <v>701.20502236711332</v>
      </c>
      <c r="S22" s="57" cm="1">
        <f t="array" ref="S22">INDEX('90.1 Data-SI-Source EUI'!$Y$2:$Y$1825,MATCH(1,INDEX(($A22='90.1 Data-SI-Source EUI'!$A$2:$A$1825)*(S$21='90.1 Data-SI-Source EUI'!$C$2:$C$1825)*($A$20='90.1 Data-SI-Source EUI'!$B$2:$B$1825),0,1),0))</f>
        <v>795.77902599895299</v>
      </c>
      <c r="T22" s="66" cm="1">
        <f t="array" ref="T22">INDEX('90.1 Data-SI-Source EUI'!$Y$2:$Y$1825,MATCH(1,INDEX(($A22='90.1 Data-SI-Source EUI'!$A$2:$A$1825)*(T$21='90.1 Data-SI-Source EUI'!$C$2:$C$1825)*($A$20='90.1 Data-SI-Source EUI'!$B$2:$B$1825),0,1),0))</f>
        <v>866.19096118197194</v>
      </c>
      <c r="U22" s="56"/>
      <c r="V22" s="84">
        <f>SUMPRODUCT(D22:T22,Weights!$B$41:$R$41)</f>
        <v>667.82210075119826</v>
      </c>
      <c r="X22" s="77">
        <f>(V22-V22)/V22</f>
        <v>0</v>
      </c>
      <c r="AA22" s="133" t="s">
        <v>21</v>
      </c>
      <c r="AB22" s="133"/>
      <c r="AC22" s="133"/>
      <c r="AD22" s="133"/>
      <c r="AE22" s="133"/>
      <c r="AF22" s="133"/>
    </row>
    <row r="23" spans="1:32" x14ac:dyDescent="0.25">
      <c r="A23" s="93">
        <v>2007</v>
      </c>
      <c r="B23" s="86" cm="1">
        <f t="array" ref="B23">INDEX('90.1 Data-SI-Source EUI'!$Y$2:$Y$1825,MATCH(1,INDEX(($A23='90.1 Data-SI-Source EUI'!$A$2:$A$1825)*(B$21='90.1 Data-SI-Source EUI'!$C$2:$C$1825)*($A$20='90.1 Data-SI-Source EUI'!$B$2:$B$1825),0,1),0))</f>
        <v>828.22945696230204</v>
      </c>
      <c r="C23" s="75" cm="1">
        <f t="array" ref="C23">INDEX('90.1 Data-SI-Source EUI'!$Y$2:$Y$1825,MATCH(1,INDEX(($A23='90.1 Data-SI-Source EUI'!$A$2:$A$1825)*(C$21='90.1 Data-SI-Source EUI'!$C$2:$C$1825)*($A$20='90.1 Data-SI-Source EUI'!$B$2:$B$1825),0,1),0))</f>
        <v>795.01320110481379</v>
      </c>
      <c r="D23" s="86" cm="1">
        <f t="array" ref="D23">INDEX('90.1 Data-SI-Source EUI'!$Y$2:$Y$1825,MATCH(1,INDEX(($A23='90.1 Data-SI-Source EUI'!$A$2:$A$1825)*(D$21='90.1 Data-SI-Source EUI'!$C$2:$C$1825)*($A$20='90.1 Data-SI-Source EUI'!$B$2:$B$1825),0,1),0))</f>
        <v>671.23799926371566</v>
      </c>
      <c r="E23" s="75" cm="1">
        <f t="array" ref="E23">INDEX('90.1 Data-SI-Source EUI'!$Y$2:$Y$1825,MATCH(1,INDEX(($A23='90.1 Data-SI-Source EUI'!$A$2:$A$1825)*(E$21='90.1 Data-SI-Source EUI'!$C$2:$C$1825)*($A$20='90.1 Data-SI-Source EUI'!$B$2:$B$1825),0,1),0))</f>
        <v>712.80462968208394</v>
      </c>
      <c r="F23" s="75" cm="1">
        <f t="array" ref="F23">INDEX('90.1 Data-SI-Source EUI'!$Y$2:$Y$1825,MATCH(1,INDEX(($A23='90.1 Data-SI-Source EUI'!$A$2:$A$1825)*(F$21='90.1 Data-SI-Source EUI'!$C$2:$C$1825)*($A$20='90.1 Data-SI-Source EUI'!$B$2:$B$1825),0,1),0))</f>
        <v>668.02393553739626</v>
      </c>
      <c r="G23" s="75" cm="1">
        <f t="array" ref="G23">INDEX('90.1 Data-SI-Source EUI'!$Y$2:$Y$1825,MATCH(1,INDEX(($A23='90.1 Data-SI-Source EUI'!$A$2:$A$1825)*(G$21='90.1 Data-SI-Source EUI'!$C$2:$C$1825)*($A$20='90.1 Data-SI-Source EUI'!$B$2:$B$1825),0,1),0))</f>
        <v>631.75095503641035</v>
      </c>
      <c r="H23" s="75" cm="1">
        <f t="array" ref="H23">INDEX('90.1 Data-SI-Source EUI'!$Y$2:$Y$1825,MATCH(1,INDEX(($A23='90.1 Data-SI-Source EUI'!$A$2:$A$1825)*(H$21='90.1 Data-SI-Source EUI'!$C$2:$C$1825)*($A$20='90.1 Data-SI-Source EUI'!$B$2:$B$1825),0,1),0))</f>
        <v>601.95023451020541</v>
      </c>
      <c r="I23" s="75" cm="1">
        <f t="array" ref="I23">INDEX('90.1 Data-SI-Source EUI'!$Y$2:$Y$1825,MATCH(1,INDEX(($A23='90.1 Data-SI-Source EUI'!$A$2:$A$1825)*(I$21='90.1 Data-SI-Source EUI'!$C$2:$C$1825)*($A$20='90.1 Data-SI-Source EUI'!$B$2:$B$1825),0,1),0))</f>
        <v>570.05576072537792</v>
      </c>
      <c r="J23" s="75" cm="1">
        <f t="array" ref="J23">INDEX('90.1 Data-SI-Source EUI'!$Y$2:$Y$1825,MATCH(1,INDEX(($A23='90.1 Data-SI-Source EUI'!$A$2:$A$1825)*(J$21='90.1 Data-SI-Source EUI'!$C$2:$C$1825)*($A$20='90.1 Data-SI-Source EUI'!$B$2:$B$1825),0,1),0))</f>
        <v>488.15545245419378</v>
      </c>
      <c r="K23" s="75" cm="1">
        <f t="array" ref="K23">INDEX('90.1 Data-SI-Source EUI'!$Y$2:$Y$1825,MATCH(1,INDEX(($A23='90.1 Data-SI-Source EUI'!$A$2:$A$1825)*(K$21='90.1 Data-SI-Source EUI'!$C$2:$C$1825)*($A$20='90.1 Data-SI-Source EUI'!$B$2:$B$1825),0,1),0))</f>
        <v>595.69485385780024</v>
      </c>
      <c r="L23" s="75" cm="1">
        <f t="array" ref="L23">INDEX('90.1 Data-SI-Source EUI'!$Y$2:$Y$1825,MATCH(1,INDEX(($A23='90.1 Data-SI-Source EUI'!$A$2:$A$1825)*(L$21='90.1 Data-SI-Source EUI'!$C$2:$C$1825)*($A$20='90.1 Data-SI-Source EUI'!$B$2:$B$1825),0,1),0))</f>
        <v>542.38173311299568</v>
      </c>
      <c r="M23" s="75" cm="1">
        <f t="array" ref="M23">INDEX('90.1 Data-SI-Source EUI'!$Y$2:$Y$1825,MATCH(1,INDEX(($A23='90.1 Data-SI-Source EUI'!$A$2:$A$1825)*(M$21='90.1 Data-SI-Source EUI'!$C$2:$C$1825)*($A$20='90.1 Data-SI-Source EUI'!$B$2:$B$1825),0,1),0))</f>
        <v>437.73262744701572</v>
      </c>
      <c r="N23" s="75" cm="1">
        <f t="array" ref="N23">INDEX('90.1 Data-SI-Source EUI'!$Y$2:$Y$1825,MATCH(1,INDEX(($A23='90.1 Data-SI-Source EUI'!$A$2:$A$1825)*(N$21='90.1 Data-SI-Source EUI'!$C$2:$C$1825)*($A$20='90.1 Data-SI-Source EUI'!$B$2:$B$1825),0,1),0))</f>
        <v>540.60118296839676</v>
      </c>
      <c r="O23" s="75" cm="1">
        <f t="array" ref="O23">INDEX('90.1 Data-SI-Source EUI'!$Y$2:$Y$1825,MATCH(1,INDEX(($A23='90.1 Data-SI-Source EUI'!$A$2:$A$1825)*(O$21='90.1 Data-SI-Source EUI'!$C$2:$C$1825)*($A$20='90.1 Data-SI-Source EUI'!$B$2:$B$1825),0,1),0))</f>
        <v>541.34981766938051</v>
      </c>
      <c r="P23" s="75" cm="1">
        <f t="array" ref="P23">INDEX('90.1 Data-SI-Source EUI'!$Y$2:$Y$1825,MATCH(1,INDEX(($A23='90.1 Data-SI-Source EUI'!$A$2:$A$1825)*(P$21='90.1 Data-SI-Source EUI'!$C$2:$C$1825)*($A$20='90.1 Data-SI-Source EUI'!$B$2:$B$1825),0,1),0))</f>
        <v>421.49652980852949</v>
      </c>
      <c r="Q23" s="75" cm="1">
        <f t="array" ref="Q23">INDEX('90.1 Data-SI-Source EUI'!$Y$2:$Y$1825,MATCH(1,INDEX(($A23='90.1 Data-SI-Source EUI'!$A$2:$A$1825)*(Q$21='90.1 Data-SI-Source EUI'!$C$2:$C$1825)*($A$20='90.1 Data-SI-Source EUI'!$B$2:$B$1825),0,1),0))</f>
        <v>652.51759486005847</v>
      </c>
      <c r="R23" s="75" cm="1">
        <f t="array" ref="R23">INDEX('90.1 Data-SI-Source EUI'!$Y$2:$Y$1825,MATCH(1,INDEX(($A23='90.1 Data-SI-Source EUI'!$A$2:$A$1825)*(R$21='90.1 Data-SI-Source EUI'!$C$2:$C$1825)*($A$20='90.1 Data-SI-Source EUI'!$B$2:$B$1825),0,1),0))</f>
        <v>620.64468895871278</v>
      </c>
      <c r="S23" s="75" cm="1">
        <f t="array" ref="S23">INDEX('90.1 Data-SI-Source EUI'!$Y$2:$Y$1825,MATCH(1,INDEX(($A23='90.1 Data-SI-Source EUI'!$A$2:$A$1825)*(S$21='90.1 Data-SI-Source EUI'!$C$2:$C$1825)*($A$20='90.1 Data-SI-Source EUI'!$B$2:$B$1825),0,1),0))</f>
        <v>688.55652264065486</v>
      </c>
      <c r="T23" s="91" cm="1">
        <f t="array" ref="T23">INDEX('90.1 Data-SI-Source EUI'!$Y$2:$Y$1825,MATCH(1,INDEX(($A23='90.1 Data-SI-Source EUI'!$A$2:$A$1825)*(T$21='90.1 Data-SI-Source EUI'!$C$2:$C$1825)*($A$20='90.1 Data-SI-Source EUI'!$B$2:$B$1825),0,1),0))</f>
        <v>772.7211446813144</v>
      </c>
      <c r="U23" s="56"/>
      <c r="V23" s="72">
        <f>SUMPRODUCT(D23:T23,Weights!$B$41:$R$41)</f>
        <v>592.70178727066093</v>
      </c>
      <c r="X23" s="88">
        <f>(V23-V22)/V22</f>
        <v>-0.11248551582231017</v>
      </c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x14ac:dyDescent="0.25">
      <c r="A24" s="93">
        <v>2010</v>
      </c>
      <c r="B24" s="86" cm="1">
        <f t="array" ref="B24">INDEX('90.1 Data-SI-Source EUI'!$Y$2:$Y$1825,MATCH(1,INDEX(($A24='90.1 Data-SI-Source EUI'!$A$2:$A$1825)*(B$21='90.1 Data-SI-Source EUI'!$C$2:$C$1825)*($A$20='90.1 Data-SI-Source EUI'!$B$2:$B$1825),0,1),0))</f>
        <v>684.23129595735088</v>
      </c>
      <c r="C24" s="75" cm="1">
        <f t="array" ref="C24">INDEX('90.1 Data-SI-Source EUI'!$Y$2:$Y$1825,MATCH(1,INDEX(($A24='90.1 Data-SI-Source EUI'!$A$2:$A$1825)*(C$21='90.1 Data-SI-Source EUI'!$C$2:$C$1825)*($A$20='90.1 Data-SI-Source EUI'!$B$2:$B$1825),0,1),0))</f>
        <v>629.98868895988107</v>
      </c>
      <c r="D24" s="86" cm="1">
        <f t="array" ref="D24">INDEX('90.1 Data-SI-Source EUI'!$Y$2:$Y$1825,MATCH(1,INDEX(($A24='90.1 Data-SI-Source EUI'!$A$2:$A$1825)*(D$21='90.1 Data-SI-Source EUI'!$C$2:$C$1825)*($A$20='90.1 Data-SI-Source EUI'!$B$2:$B$1825),0,1),0))</f>
        <v>541.68963597223001</v>
      </c>
      <c r="E24" s="75" cm="1">
        <f t="array" ref="E24">INDEX('90.1 Data-SI-Source EUI'!$Y$2:$Y$1825,MATCH(1,INDEX(($A24='90.1 Data-SI-Source EUI'!$A$2:$A$1825)*(E$21='90.1 Data-SI-Source EUI'!$C$2:$C$1825)*($A$20='90.1 Data-SI-Source EUI'!$B$2:$B$1825),0,1),0))</f>
        <v>555.83603455337618</v>
      </c>
      <c r="F24" s="75" cm="1">
        <f t="array" ref="F24">INDEX('90.1 Data-SI-Source EUI'!$Y$2:$Y$1825,MATCH(1,INDEX(($A24='90.1 Data-SI-Source EUI'!$A$2:$A$1825)*(F$21='90.1 Data-SI-Source EUI'!$C$2:$C$1825)*($A$20='90.1 Data-SI-Source EUI'!$B$2:$B$1825),0,1),0))</f>
        <v>521.80542898480815</v>
      </c>
      <c r="G24" s="75" cm="1">
        <f t="array" ref="G24">INDEX('90.1 Data-SI-Source EUI'!$Y$2:$Y$1825,MATCH(1,INDEX(($A24='90.1 Data-SI-Source EUI'!$A$2:$A$1825)*(G$21='90.1 Data-SI-Source EUI'!$C$2:$C$1825)*($A$20='90.1 Data-SI-Source EUI'!$B$2:$B$1825),0,1),0))</f>
        <v>500.05636754116779</v>
      </c>
      <c r="H24" s="75" cm="1">
        <f t="array" ref="H24">INDEX('90.1 Data-SI-Source EUI'!$Y$2:$Y$1825,MATCH(1,INDEX(($A24='90.1 Data-SI-Source EUI'!$A$2:$A$1825)*(H$21='90.1 Data-SI-Source EUI'!$C$2:$C$1825)*($A$20='90.1 Data-SI-Source EUI'!$B$2:$B$1825),0,1),0))</f>
        <v>462.66104582072597</v>
      </c>
      <c r="I24" s="75" cm="1">
        <f t="array" ref="I24">INDEX('90.1 Data-SI-Source EUI'!$Y$2:$Y$1825,MATCH(1,INDEX(($A24='90.1 Data-SI-Source EUI'!$A$2:$A$1825)*(I$21='90.1 Data-SI-Source EUI'!$C$2:$C$1825)*($A$20='90.1 Data-SI-Source EUI'!$B$2:$B$1825),0,1),0))</f>
        <v>428.23828244441756</v>
      </c>
      <c r="J24" s="75" cm="1">
        <f t="array" ref="J24">INDEX('90.1 Data-SI-Source EUI'!$Y$2:$Y$1825,MATCH(1,INDEX(($A24='90.1 Data-SI-Source EUI'!$A$2:$A$1825)*(J$21='90.1 Data-SI-Source EUI'!$C$2:$C$1825)*($A$20='90.1 Data-SI-Source EUI'!$B$2:$B$1825),0,1),0))</f>
        <v>335.63788911679165</v>
      </c>
      <c r="K24" s="75" cm="1">
        <f t="array" ref="K24">INDEX('90.1 Data-SI-Source EUI'!$Y$2:$Y$1825,MATCH(1,INDEX(($A24='90.1 Data-SI-Source EUI'!$A$2:$A$1825)*(K$21='90.1 Data-SI-Source EUI'!$C$2:$C$1825)*($A$20='90.1 Data-SI-Source EUI'!$B$2:$B$1825),0,1),0))</f>
        <v>403.56666836699225</v>
      </c>
      <c r="L24" s="75" cm="1">
        <f t="array" ref="L24">INDEX('90.1 Data-SI-Source EUI'!$Y$2:$Y$1825,MATCH(1,INDEX(($A24='90.1 Data-SI-Source EUI'!$A$2:$A$1825)*(L$21='90.1 Data-SI-Source EUI'!$C$2:$C$1825)*($A$20='90.1 Data-SI-Source EUI'!$B$2:$B$1825),0,1),0))</f>
        <v>415.12114494419478</v>
      </c>
      <c r="M24" s="75" cm="1">
        <f t="array" ref="M24">INDEX('90.1 Data-SI-Source EUI'!$Y$2:$Y$1825,MATCH(1,INDEX(($A24='90.1 Data-SI-Source EUI'!$A$2:$A$1825)*(M$21='90.1 Data-SI-Source EUI'!$C$2:$C$1825)*($A$20='90.1 Data-SI-Source EUI'!$B$2:$B$1825),0,1),0))</f>
        <v>281.6832151163436</v>
      </c>
      <c r="N24" s="75" cm="1">
        <f t="array" ref="N24">INDEX('90.1 Data-SI-Source EUI'!$Y$2:$Y$1825,MATCH(1,INDEX(($A24='90.1 Data-SI-Source EUI'!$A$2:$A$1825)*(N$21='90.1 Data-SI-Source EUI'!$C$2:$C$1825)*($A$20='90.1 Data-SI-Source EUI'!$B$2:$B$1825),0,1),0))</f>
        <v>385.87459546964908</v>
      </c>
      <c r="O24" s="75" cm="1">
        <f t="array" ref="O24">INDEX('90.1 Data-SI-Source EUI'!$Y$2:$Y$1825,MATCH(1,INDEX(($A24='90.1 Data-SI-Source EUI'!$A$2:$A$1825)*(O$21='90.1 Data-SI-Source EUI'!$C$2:$C$1825)*($A$20='90.1 Data-SI-Source EUI'!$B$2:$B$1825),0,1),0))</f>
        <v>409.83097016080103</v>
      </c>
      <c r="P24" s="75" cm="1">
        <f t="array" ref="P24">INDEX('90.1 Data-SI-Source EUI'!$Y$2:$Y$1825,MATCH(1,INDEX(($A24='90.1 Data-SI-Source EUI'!$A$2:$A$1825)*(P$21='90.1 Data-SI-Source EUI'!$C$2:$C$1825)*($A$20='90.1 Data-SI-Source EUI'!$B$2:$B$1825),0,1),0))</f>
        <v>256.33709133293257</v>
      </c>
      <c r="Q24" s="75" cm="1">
        <f t="array" ref="Q24">INDEX('90.1 Data-SI-Source EUI'!$Y$2:$Y$1825,MATCH(1,INDEX(($A24='90.1 Data-SI-Source EUI'!$A$2:$A$1825)*(Q$21='90.1 Data-SI-Source EUI'!$C$2:$C$1825)*($A$20='90.1 Data-SI-Source EUI'!$B$2:$B$1825),0,1),0))</f>
        <v>489.85565975006205</v>
      </c>
      <c r="R24" s="75" cm="1">
        <f t="array" ref="R24">INDEX('90.1 Data-SI-Source EUI'!$Y$2:$Y$1825,MATCH(1,INDEX(($A24='90.1 Data-SI-Source EUI'!$A$2:$A$1825)*(R$21='90.1 Data-SI-Source EUI'!$C$2:$C$1825)*($A$20='90.1 Data-SI-Source EUI'!$B$2:$B$1825),0,1),0))</f>
        <v>474.85039629854043</v>
      </c>
      <c r="S24" s="75" cm="1">
        <f t="array" ref="S24">INDEX('90.1 Data-SI-Source EUI'!$Y$2:$Y$1825,MATCH(1,INDEX(($A24='90.1 Data-SI-Source EUI'!$A$2:$A$1825)*(S$21='90.1 Data-SI-Source EUI'!$C$2:$C$1825)*($A$20='90.1 Data-SI-Source EUI'!$B$2:$B$1825),0,1),0))</f>
        <v>526.86558042149386</v>
      </c>
      <c r="T24" s="91" cm="1">
        <f t="array" ref="T24">INDEX('90.1 Data-SI-Source EUI'!$Y$2:$Y$1825,MATCH(1,INDEX(($A24='90.1 Data-SI-Source EUI'!$A$2:$A$1825)*(T$21='90.1 Data-SI-Source EUI'!$C$2:$C$1825)*($A$20='90.1 Data-SI-Source EUI'!$B$2:$B$1825),0,1),0))</f>
        <v>600.31389914013255</v>
      </c>
      <c r="U24" s="56"/>
      <c r="V24" s="72">
        <f>SUMPRODUCT(D24:T24,Weights!$B$41:$R$41)</f>
        <v>437.50356127909242</v>
      </c>
      <c r="X24" s="88">
        <f t="shared" ref="X24:X27" si="10">(V24-V23)/V23</f>
        <v>-0.26184875653276252</v>
      </c>
      <c r="Z24" s="100" t="str">
        <f>A2</f>
        <v>Hospital</v>
      </c>
      <c r="AA24" s="9">
        <f>V4</f>
        <v>665.17804180475673</v>
      </c>
      <c r="AB24" s="9">
        <f>V5</f>
        <v>670.21876176591775</v>
      </c>
      <c r="AC24" s="9">
        <f>V6</f>
        <v>428.31043716302833</v>
      </c>
      <c r="AD24" s="9">
        <f>V7</f>
        <v>373.21465029861139</v>
      </c>
      <c r="AE24" s="9">
        <f>V8</f>
        <v>367.30671482741587</v>
      </c>
      <c r="AF24" s="9">
        <f>V9</f>
        <v>322.45332809083214</v>
      </c>
    </row>
    <row r="25" spans="1:32" x14ac:dyDescent="0.25">
      <c r="A25" s="93">
        <v>2013</v>
      </c>
      <c r="B25" s="86" cm="1">
        <f t="array" ref="B25">INDEX('90.1 Data-SI-Source EUI'!$Y$2:$Y$1825,MATCH(1,INDEX(($A25='90.1 Data-SI-Source EUI'!$A$2:$A$1825)*(B$21='90.1 Data-SI-Source EUI'!$C$2:$C$1825)*($A$20='90.1 Data-SI-Source EUI'!$B$2:$B$1825),0,1),0))</f>
        <v>637.3849760358878</v>
      </c>
      <c r="C25" s="75" cm="1">
        <f t="array" ref="C25">INDEX('90.1 Data-SI-Source EUI'!$Y$2:$Y$1825,MATCH(1,INDEX(($A25='90.1 Data-SI-Source EUI'!$A$2:$A$1825)*(C$21='90.1 Data-SI-Source EUI'!$C$2:$C$1825)*($A$20='90.1 Data-SI-Source EUI'!$B$2:$B$1825),0,1),0))</f>
        <v>596.83145561343304</v>
      </c>
      <c r="D25" s="86" cm="1">
        <f t="array" ref="D25">INDEX('90.1 Data-SI-Source EUI'!$Y$2:$Y$1825,MATCH(1,INDEX(($A25='90.1 Data-SI-Source EUI'!$A$2:$A$1825)*(D$21='90.1 Data-SI-Source EUI'!$C$2:$C$1825)*($A$20='90.1 Data-SI-Source EUI'!$B$2:$B$1825),0,1),0))</f>
        <v>516.73559624397819</v>
      </c>
      <c r="E25" s="75" cm="1">
        <f t="array" ref="E25">INDEX('90.1 Data-SI-Source EUI'!$Y$2:$Y$1825,MATCH(1,INDEX(($A25='90.1 Data-SI-Source EUI'!$A$2:$A$1825)*(E$21='90.1 Data-SI-Source EUI'!$C$2:$C$1825)*($A$20='90.1 Data-SI-Source EUI'!$B$2:$B$1825),0,1),0))</f>
        <v>530.48318541084859</v>
      </c>
      <c r="F25" s="75" cm="1">
        <f t="array" ref="F25">INDEX('90.1 Data-SI-Source EUI'!$Y$2:$Y$1825,MATCH(1,INDEX(($A25='90.1 Data-SI-Source EUI'!$A$2:$A$1825)*(F$21='90.1 Data-SI-Source EUI'!$C$2:$C$1825)*($A$20='90.1 Data-SI-Source EUI'!$B$2:$B$1825),0,1),0))</f>
        <v>497.09798648772392</v>
      </c>
      <c r="G25" s="75" cm="1">
        <f t="array" ref="G25">INDEX('90.1 Data-SI-Source EUI'!$Y$2:$Y$1825,MATCH(1,INDEX(($A25='90.1 Data-SI-Source EUI'!$A$2:$A$1825)*(G$21='90.1 Data-SI-Source EUI'!$C$2:$C$1825)*($A$20='90.1 Data-SI-Source EUI'!$B$2:$B$1825),0,1),0))</f>
        <v>422.2209685513883</v>
      </c>
      <c r="H25" s="75" cm="1">
        <f t="array" ref="H25">INDEX('90.1 Data-SI-Source EUI'!$Y$2:$Y$1825,MATCH(1,INDEX(($A25='90.1 Data-SI-Source EUI'!$A$2:$A$1825)*(H$21='90.1 Data-SI-Source EUI'!$C$2:$C$1825)*($A$20='90.1 Data-SI-Source EUI'!$B$2:$B$1825),0,1),0))</f>
        <v>428.79825220147802</v>
      </c>
      <c r="I25" s="75" cm="1">
        <f t="array" ref="I25">INDEX('90.1 Data-SI-Source EUI'!$Y$2:$Y$1825,MATCH(1,INDEX(($A25='90.1 Data-SI-Source EUI'!$A$2:$A$1825)*(I$21='90.1 Data-SI-Source EUI'!$C$2:$C$1825)*($A$20='90.1 Data-SI-Source EUI'!$B$2:$B$1825),0,1),0))</f>
        <v>360.34204706823994</v>
      </c>
      <c r="J25" s="75" cm="1">
        <f t="array" ref="J25">INDEX('90.1 Data-SI-Source EUI'!$Y$2:$Y$1825,MATCH(1,INDEX(($A25='90.1 Data-SI-Source EUI'!$A$2:$A$1825)*(J$21='90.1 Data-SI-Source EUI'!$C$2:$C$1825)*($A$20='90.1 Data-SI-Source EUI'!$B$2:$B$1825),0,1),0))</f>
        <v>319.65893970989379</v>
      </c>
      <c r="K25" s="75" cm="1">
        <f t="array" ref="K25">INDEX('90.1 Data-SI-Source EUI'!$Y$2:$Y$1825,MATCH(1,INDEX(($A25='90.1 Data-SI-Source EUI'!$A$2:$A$1825)*(K$21='90.1 Data-SI-Source EUI'!$C$2:$C$1825)*($A$20='90.1 Data-SI-Source EUI'!$B$2:$B$1825),0,1),0))</f>
        <v>371.06953814563815</v>
      </c>
      <c r="L25" s="75" cm="1">
        <f t="array" ref="L25">INDEX('90.1 Data-SI-Source EUI'!$Y$2:$Y$1825,MATCH(1,INDEX(($A25='90.1 Data-SI-Source EUI'!$A$2:$A$1825)*(L$21='90.1 Data-SI-Source EUI'!$C$2:$C$1825)*($A$20='90.1 Data-SI-Source EUI'!$B$2:$B$1825),0,1),0))</f>
        <v>332.93613710597492</v>
      </c>
      <c r="M25" s="75" cm="1">
        <f t="array" ref="M25">INDEX('90.1 Data-SI-Source EUI'!$Y$2:$Y$1825,MATCH(1,INDEX(($A25='90.1 Data-SI-Source EUI'!$A$2:$A$1825)*(M$21='90.1 Data-SI-Source EUI'!$C$2:$C$1825)*($A$20='90.1 Data-SI-Source EUI'!$B$2:$B$1825),0,1),0))</f>
        <v>267.09063240610999</v>
      </c>
      <c r="N25" s="75" cm="1">
        <f t="array" ref="N25">INDEX('90.1 Data-SI-Source EUI'!$Y$2:$Y$1825,MATCH(1,INDEX(($A25='90.1 Data-SI-Source EUI'!$A$2:$A$1825)*(N$21='90.1 Data-SI-Source EUI'!$C$2:$C$1825)*($A$20='90.1 Data-SI-Source EUI'!$B$2:$B$1825),0,1),0))</f>
        <v>350.0382879356988</v>
      </c>
      <c r="O25" s="75" cm="1">
        <f t="array" ref="O25">INDEX('90.1 Data-SI-Source EUI'!$Y$2:$Y$1825,MATCH(1,INDEX(($A25='90.1 Data-SI-Source EUI'!$A$2:$A$1825)*(O$21='90.1 Data-SI-Source EUI'!$C$2:$C$1825)*($A$20='90.1 Data-SI-Source EUI'!$B$2:$B$1825),0,1),0))</f>
        <v>312.20901333103461</v>
      </c>
      <c r="P25" s="75" cm="1">
        <f t="array" ref="P25">INDEX('90.1 Data-SI-Source EUI'!$Y$2:$Y$1825,MATCH(1,INDEX(($A25='90.1 Data-SI-Source EUI'!$A$2:$A$1825)*(P$21='90.1 Data-SI-Source EUI'!$C$2:$C$1825)*($A$20='90.1 Data-SI-Source EUI'!$B$2:$B$1825),0,1),0))</f>
        <v>239.07993302425891</v>
      </c>
      <c r="Q25" s="75" cm="1">
        <f t="array" ref="Q25">INDEX('90.1 Data-SI-Source EUI'!$Y$2:$Y$1825,MATCH(1,INDEX(($A25='90.1 Data-SI-Source EUI'!$A$2:$A$1825)*(Q$21='90.1 Data-SI-Source EUI'!$C$2:$C$1825)*($A$20='90.1 Data-SI-Source EUI'!$B$2:$B$1825),0,1),0))</f>
        <v>398.89368950170712</v>
      </c>
      <c r="R25" s="75" cm="1">
        <f t="array" ref="R25">INDEX('90.1 Data-SI-Source EUI'!$Y$2:$Y$1825,MATCH(1,INDEX(($A25='90.1 Data-SI-Source EUI'!$A$2:$A$1825)*(R$21='90.1 Data-SI-Source EUI'!$C$2:$C$1825)*($A$20='90.1 Data-SI-Source EUI'!$B$2:$B$1825),0,1),0))</f>
        <v>338.82275412328045</v>
      </c>
      <c r="S25" s="75" cm="1">
        <f t="array" ref="S25">INDEX('90.1 Data-SI-Source EUI'!$Y$2:$Y$1825,MATCH(1,INDEX(($A25='90.1 Data-SI-Source EUI'!$A$2:$A$1825)*(S$21='90.1 Data-SI-Source EUI'!$C$2:$C$1825)*($A$20='90.1 Data-SI-Source EUI'!$B$2:$B$1825),0,1),0))</f>
        <v>424.26968965242526</v>
      </c>
      <c r="T25" s="91" cm="1">
        <f t="array" ref="T25">INDEX('90.1 Data-SI-Source EUI'!$Y$2:$Y$1825,MATCH(1,INDEX(($A25='90.1 Data-SI-Source EUI'!$A$2:$A$1825)*(T$21='90.1 Data-SI-Source EUI'!$C$2:$C$1825)*($A$20='90.1 Data-SI-Source EUI'!$B$2:$B$1825),0,1),0))</f>
        <v>474.53318644776601</v>
      </c>
      <c r="U25" s="56"/>
      <c r="V25" s="72">
        <f>SUMPRODUCT(D25:T25,Weights!$B$41:$R$41)</f>
        <v>396.72320061075231</v>
      </c>
      <c r="X25" s="88">
        <f t="shared" si="10"/>
        <v>-9.3211494208444823E-2</v>
      </c>
      <c r="Z25" s="100" t="str">
        <f>A20</f>
        <v>Outpatient Healthcare</v>
      </c>
      <c r="AA25" s="9">
        <f>V22</f>
        <v>667.82210075119826</v>
      </c>
      <c r="AB25" s="9">
        <f>V23</f>
        <v>592.70178727066093</v>
      </c>
      <c r="AC25" s="9">
        <f>V24</f>
        <v>437.50356127909242</v>
      </c>
      <c r="AD25" s="9">
        <f>V25</f>
        <v>396.72320061075231</v>
      </c>
      <c r="AE25" s="9">
        <f>V26</f>
        <v>369.23261524080823</v>
      </c>
      <c r="AF25" s="9">
        <f>V27</f>
        <v>357.73510298408178</v>
      </c>
    </row>
    <row r="26" spans="1:32" x14ac:dyDescent="0.25">
      <c r="A26" s="93">
        <v>2016</v>
      </c>
      <c r="B26" s="86" cm="1">
        <f t="array" ref="B26">INDEX('90.1 Data-SI-Source EUI'!$Y$2:$Y$1825,MATCH(1,INDEX(($A26='90.1 Data-SI-Source EUI'!$A$2:$A$1825)*(B$21='90.1 Data-SI-Source EUI'!$C$2:$C$1825)*($A$20='90.1 Data-SI-Source EUI'!$B$2:$B$1825),0,1),0))</f>
        <v>623.20142440951929</v>
      </c>
      <c r="C26" s="75" cm="1">
        <f t="array" ref="C26">INDEX('90.1 Data-SI-Source EUI'!$Y$2:$Y$1825,MATCH(1,INDEX(($A26='90.1 Data-SI-Source EUI'!$A$2:$A$1825)*(C$21='90.1 Data-SI-Source EUI'!$C$2:$C$1825)*($A$20='90.1 Data-SI-Source EUI'!$B$2:$B$1825),0,1),0))</f>
        <v>565.03090099402414</v>
      </c>
      <c r="D26" s="86" cm="1">
        <f t="array" ref="D26">INDEX('90.1 Data-SI-Source EUI'!$Y$2:$Y$1825,MATCH(1,INDEX(($A26='90.1 Data-SI-Source EUI'!$A$2:$A$1825)*(D$21='90.1 Data-SI-Source EUI'!$C$2:$C$1825)*($A$20='90.1 Data-SI-Source EUI'!$B$2:$B$1825),0,1),0))</f>
        <v>494.77372647438705</v>
      </c>
      <c r="E26" s="75" cm="1">
        <f t="array" ref="E26">INDEX('90.1 Data-SI-Source EUI'!$Y$2:$Y$1825,MATCH(1,INDEX(($A26='90.1 Data-SI-Source EUI'!$A$2:$A$1825)*(E$21='90.1 Data-SI-Source EUI'!$C$2:$C$1825)*($A$20='90.1 Data-SI-Source EUI'!$B$2:$B$1825),0,1),0))</f>
        <v>500.28091055995293</v>
      </c>
      <c r="F26" s="75" cm="1">
        <f t="array" ref="F26">INDEX('90.1 Data-SI-Source EUI'!$Y$2:$Y$1825,MATCH(1,INDEX(($A26='90.1 Data-SI-Source EUI'!$A$2:$A$1825)*(F$21='90.1 Data-SI-Source EUI'!$C$2:$C$1825)*($A$20='90.1 Data-SI-Source EUI'!$B$2:$B$1825),0,1),0))</f>
        <v>469.25036428553904</v>
      </c>
      <c r="G26" s="75" cm="1">
        <f t="array" ref="G26">INDEX('90.1 Data-SI-Source EUI'!$Y$2:$Y$1825,MATCH(1,INDEX(($A26='90.1 Data-SI-Source EUI'!$A$2:$A$1825)*(G$21='90.1 Data-SI-Source EUI'!$C$2:$C$1825)*($A$20='90.1 Data-SI-Source EUI'!$B$2:$B$1825),0,1),0))</f>
        <v>396.49035795888193</v>
      </c>
      <c r="H26" s="75" cm="1">
        <f t="array" ref="H26">INDEX('90.1 Data-SI-Source EUI'!$Y$2:$Y$1825,MATCH(1,INDEX(($A26='90.1 Data-SI-Source EUI'!$A$2:$A$1825)*(H$21='90.1 Data-SI-Source EUI'!$C$2:$C$1825)*($A$20='90.1 Data-SI-Source EUI'!$B$2:$B$1825),0,1),0))</f>
        <v>388.59327771402923</v>
      </c>
      <c r="I26" s="75" cm="1">
        <f t="array" ref="I26">INDEX('90.1 Data-SI-Source EUI'!$Y$2:$Y$1825,MATCH(1,INDEX(($A26='90.1 Data-SI-Source EUI'!$A$2:$A$1825)*(I$21='90.1 Data-SI-Source EUI'!$C$2:$C$1825)*($A$20='90.1 Data-SI-Source EUI'!$B$2:$B$1825),0,1),0))</f>
        <v>333.71965823820716</v>
      </c>
      <c r="J26" s="75" cm="1">
        <f t="array" ref="J26">INDEX('90.1 Data-SI-Source EUI'!$Y$2:$Y$1825,MATCH(1,INDEX(($A26='90.1 Data-SI-Source EUI'!$A$2:$A$1825)*(J$21='90.1 Data-SI-Source EUI'!$C$2:$C$1825)*($A$20='90.1 Data-SI-Source EUI'!$B$2:$B$1825),0,1),0))</f>
        <v>290.9811978883248</v>
      </c>
      <c r="K26" s="75" cm="1">
        <f t="array" ref="K26">INDEX('90.1 Data-SI-Source EUI'!$Y$2:$Y$1825,MATCH(1,INDEX(($A26='90.1 Data-SI-Source EUI'!$A$2:$A$1825)*(K$21='90.1 Data-SI-Source EUI'!$C$2:$C$1825)*($A$20='90.1 Data-SI-Source EUI'!$B$2:$B$1825),0,1),0))</f>
        <v>344.44372164614879</v>
      </c>
      <c r="L26" s="75" cm="1">
        <f t="array" ref="L26">INDEX('90.1 Data-SI-Source EUI'!$Y$2:$Y$1825,MATCH(1,INDEX(($A26='90.1 Data-SI-Source EUI'!$A$2:$A$1825)*(L$21='90.1 Data-SI-Source EUI'!$C$2:$C$1825)*($A$20='90.1 Data-SI-Source EUI'!$B$2:$B$1825),0,1),0))</f>
        <v>310.31735601853194</v>
      </c>
      <c r="M26" s="75" cm="1">
        <f t="array" ref="M26">INDEX('90.1 Data-SI-Source EUI'!$Y$2:$Y$1825,MATCH(1,INDEX(($A26='90.1 Data-SI-Source EUI'!$A$2:$A$1825)*(M$21='90.1 Data-SI-Source EUI'!$C$2:$C$1825)*($A$20='90.1 Data-SI-Source EUI'!$B$2:$B$1825),0,1),0))</f>
        <v>240.67999161739846</v>
      </c>
      <c r="N26" s="75" cm="1">
        <f t="array" ref="N26">INDEX('90.1 Data-SI-Source EUI'!$Y$2:$Y$1825,MATCH(1,INDEX(($A26='90.1 Data-SI-Source EUI'!$A$2:$A$1825)*(N$21='90.1 Data-SI-Source EUI'!$C$2:$C$1825)*($A$20='90.1 Data-SI-Source EUI'!$B$2:$B$1825),0,1),0))</f>
        <v>327.42151642353144</v>
      </c>
      <c r="O26" s="75" cm="1">
        <f t="array" ref="O26">INDEX('90.1 Data-SI-Source EUI'!$Y$2:$Y$1825,MATCH(1,INDEX(($A26='90.1 Data-SI-Source EUI'!$A$2:$A$1825)*(O$21='90.1 Data-SI-Source EUI'!$C$2:$C$1825)*($A$20='90.1 Data-SI-Source EUI'!$B$2:$B$1825),0,1),0))</f>
        <v>291.13675303495518</v>
      </c>
      <c r="P26" s="75" cm="1">
        <f t="array" ref="P26">INDEX('90.1 Data-SI-Source EUI'!$Y$2:$Y$1825,MATCH(1,INDEX(($A26='90.1 Data-SI-Source EUI'!$A$2:$A$1825)*(P$21='90.1 Data-SI-Source EUI'!$C$2:$C$1825)*($A$20='90.1 Data-SI-Source EUI'!$B$2:$B$1825),0,1),0))</f>
        <v>221.58023752748923</v>
      </c>
      <c r="Q26" s="75" cm="1">
        <f t="array" ref="Q26">INDEX('90.1 Data-SI-Source EUI'!$Y$2:$Y$1825,MATCH(1,INDEX(($A26='90.1 Data-SI-Source EUI'!$A$2:$A$1825)*(Q$21='90.1 Data-SI-Source EUI'!$C$2:$C$1825)*($A$20='90.1 Data-SI-Source EUI'!$B$2:$B$1825),0,1),0))</f>
        <v>377.4963336704775</v>
      </c>
      <c r="R26" s="75" cm="1">
        <f t="array" ref="R26">INDEX('90.1 Data-SI-Source EUI'!$Y$2:$Y$1825,MATCH(1,INDEX(($A26='90.1 Data-SI-Source EUI'!$A$2:$A$1825)*(R$21='90.1 Data-SI-Source EUI'!$C$2:$C$1825)*($A$20='90.1 Data-SI-Source EUI'!$B$2:$B$1825),0,1),0))</f>
        <v>315.07836698678204</v>
      </c>
      <c r="S26" s="75" cm="1">
        <f t="array" ref="S26">INDEX('90.1 Data-SI-Source EUI'!$Y$2:$Y$1825,MATCH(1,INDEX(($A26='90.1 Data-SI-Source EUI'!$A$2:$A$1825)*(S$21='90.1 Data-SI-Source EUI'!$C$2:$C$1825)*($A$20='90.1 Data-SI-Source EUI'!$B$2:$B$1825),0,1),0))</f>
        <v>404.90629929447255</v>
      </c>
      <c r="T26" s="91" cm="1">
        <f t="array" ref="T26">INDEX('90.1 Data-SI-Source EUI'!$Y$2:$Y$1825,MATCH(1,INDEX(($A26='90.1 Data-SI-Source EUI'!$A$2:$A$1825)*(T$21='90.1 Data-SI-Source EUI'!$C$2:$C$1825)*($A$20='90.1 Data-SI-Source EUI'!$B$2:$B$1825),0,1),0))</f>
        <v>453.99648380444432</v>
      </c>
      <c r="U26" s="56"/>
      <c r="V26" s="72">
        <f>SUMPRODUCT(D26:T26,Weights!$B$41:$R$41)</f>
        <v>369.23261524080823</v>
      </c>
      <c r="X26" s="88">
        <f t="shared" si="10"/>
        <v>-6.9294120756291891E-2</v>
      </c>
    </row>
    <row r="27" spans="1:32" ht="15.75" thickBot="1" x14ac:dyDescent="0.3">
      <c r="A27" s="81">
        <v>2019</v>
      </c>
      <c r="B27" s="74" cm="1">
        <f t="array" ref="B27">INDEX('90.1 Data-SI-Source EUI'!$Y$2:$Y$1825,MATCH(1,INDEX(($A27='90.1 Data-SI-Source EUI'!$A$2:$A$1825)*(B$21='90.1 Data-SI-Source EUI'!$C$2:$C$1825)*($A$20='90.1 Data-SI-Source EUI'!$B$2:$B$1825),0,1),0))</f>
        <v>607.13652549728954</v>
      </c>
      <c r="C27" s="90" cm="1">
        <f t="array" ref="C27">INDEX('90.1 Data-SI-Source EUI'!$Y$2:$Y$1825,MATCH(1,INDEX(($A27='90.1 Data-SI-Source EUI'!$A$2:$A$1825)*(C$21='90.1 Data-SI-Source EUI'!$C$2:$C$1825)*($A$20='90.1 Data-SI-Source EUI'!$B$2:$B$1825),0,1),0))</f>
        <v>548.75172016467127</v>
      </c>
      <c r="D27" s="74" cm="1">
        <f t="array" ref="D27">INDEX('90.1 Data-SI-Source EUI'!$Y$2:$Y$1825,MATCH(1,INDEX(($A27='90.1 Data-SI-Source EUI'!$A$2:$A$1825)*(D$21='90.1 Data-SI-Source EUI'!$C$2:$C$1825)*($A$20='90.1 Data-SI-Source EUI'!$B$2:$B$1825),0,1),0))</f>
        <v>481.7114901033529</v>
      </c>
      <c r="E27" s="90" cm="1">
        <f t="array" ref="E27">INDEX('90.1 Data-SI-Source EUI'!$Y$2:$Y$1825,MATCH(1,INDEX(($A27='90.1 Data-SI-Source EUI'!$A$2:$A$1825)*(E$21='90.1 Data-SI-Source EUI'!$C$2:$C$1825)*($A$20='90.1 Data-SI-Source EUI'!$B$2:$B$1825),0,1),0))</f>
        <v>482.03064965106989</v>
      </c>
      <c r="F27" s="90" cm="1">
        <f t="array" ref="F27">INDEX('90.1 Data-SI-Source EUI'!$Y$2:$Y$1825,MATCH(1,INDEX(($A27='90.1 Data-SI-Source EUI'!$A$2:$A$1825)*(F$21='90.1 Data-SI-Source EUI'!$C$2:$C$1825)*($A$20='90.1 Data-SI-Source EUI'!$B$2:$B$1825),0,1),0))</f>
        <v>457.75890527255007</v>
      </c>
      <c r="G27" s="90" cm="1">
        <f t="array" ref="G27">INDEX('90.1 Data-SI-Source EUI'!$Y$2:$Y$1825,MATCH(1,INDEX(($A27='90.1 Data-SI-Source EUI'!$A$2:$A$1825)*(G$21='90.1 Data-SI-Source EUI'!$C$2:$C$1825)*($A$20='90.1 Data-SI-Source EUI'!$B$2:$B$1825),0,1),0))</f>
        <v>384.93303350974065</v>
      </c>
      <c r="H27" s="90" cm="1">
        <f t="array" ref="H27">INDEX('90.1 Data-SI-Source EUI'!$Y$2:$Y$1825,MATCH(1,INDEX(($A27='90.1 Data-SI-Source EUI'!$A$2:$A$1825)*(H$21='90.1 Data-SI-Source EUI'!$C$2:$C$1825)*($A$20='90.1 Data-SI-Source EUI'!$B$2:$B$1825),0,1),0))</f>
        <v>352.12886253110383</v>
      </c>
      <c r="I27" s="90" cm="1">
        <f t="array" ref="I27">INDEX('90.1 Data-SI-Source EUI'!$Y$2:$Y$1825,MATCH(1,INDEX(($A27='90.1 Data-SI-Source EUI'!$A$2:$A$1825)*(I$21='90.1 Data-SI-Source EUI'!$C$2:$C$1825)*($A$20='90.1 Data-SI-Source EUI'!$B$2:$B$1825),0,1),0))</f>
        <v>328.05952298327577</v>
      </c>
      <c r="J27" s="90" cm="1">
        <f t="array" ref="J27">INDEX('90.1 Data-SI-Source EUI'!$Y$2:$Y$1825,MATCH(1,INDEX(($A27='90.1 Data-SI-Source EUI'!$A$2:$A$1825)*(J$21='90.1 Data-SI-Source EUI'!$C$2:$C$1825)*($A$20='90.1 Data-SI-Source EUI'!$B$2:$B$1825),0,1),0))</f>
        <v>285.50548351790457</v>
      </c>
      <c r="K27" s="90" cm="1">
        <f t="array" ref="K27">INDEX('90.1 Data-SI-Source EUI'!$Y$2:$Y$1825,MATCH(1,INDEX(($A27='90.1 Data-SI-Source EUI'!$A$2:$A$1825)*(K$21='90.1 Data-SI-Source EUI'!$C$2:$C$1825)*($A$20='90.1 Data-SI-Source EUI'!$B$2:$B$1825),0,1),0))</f>
        <v>338.14235881528816</v>
      </c>
      <c r="L27" s="90" cm="1">
        <f t="array" ref="L27">INDEX('90.1 Data-SI-Source EUI'!$Y$2:$Y$1825,MATCH(1,INDEX(($A27='90.1 Data-SI-Source EUI'!$A$2:$A$1825)*(L$21='90.1 Data-SI-Source EUI'!$C$2:$C$1825)*($A$20='90.1 Data-SI-Source EUI'!$B$2:$B$1825),0,1),0))</f>
        <v>305.0842482074471</v>
      </c>
      <c r="M27" s="90" cm="1">
        <f t="array" ref="M27">INDEX('90.1 Data-SI-Source EUI'!$Y$2:$Y$1825,MATCH(1,INDEX(($A27='90.1 Data-SI-Source EUI'!$A$2:$A$1825)*(M$21='90.1 Data-SI-Source EUI'!$C$2:$C$1825)*($A$20='90.1 Data-SI-Source EUI'!$B$2:$B$1825),0,1),0))</f>
        <v>238.51835093354697</v>
      </c>
      <c r="N27" s="90" cm="1">
        <f t="array" ref="N27">INDEX('90.1 Data-SI-Source EUI'!$Y$2:$Y$1825,MATCH(1,INDEX(($A27='90.1 Data-SI-Source EUI'!$A$2:$A$1825)*(N$21='90.1 Data-SI-Source EUI'!$C$2:$C$1825)*($A$20='90.1 Data-SI-Source EUI'!$B$2:$B$1825),0,1),0))</f>
        <v>322.51314560782203</v>
      </c>
      <c r="O27" s="90" cm="1">
        <f t="array" ref="O27">INDEX('90.1 Data-SI-Source EUI'!$Y$2:$Y$1825,MATCH(1,INDEX(($A27='90.1 Data-SI-Source EUI'!$A$2:$A$1825)*(O$21='90.1 Data-SI-Source EUI'!$C$2:$C$1825)*($A$20='90.1 Data-SI-Source EUI'!$B$2:$B$1825),0,1),0))</f>
        <v>288.44470204431923</v>
      </c>
      <c r="P27" s="90" cm="1">
        <f t="array" ref="P27">INDEX('90.1 Data-SI-Source EUI'!$Y$2:$Y$1825,MATCH(1,INDEX(($A27='90.1 Data-SI-Source EUI'!$A$2:$A$1825)*(P$21='90.1 Data-SI-Source EUI'!$C$2:$C$1825)*($A$20='90.1 Data-SI-Source EUI'!$B$2:$B$1825),0,1),0))</f>
        <v>219.79561492601812</v>
      </c>
      <c r="Q27" s="90" cm="1">
        <f t="array" ref="Q27">INDEX('90.1 Data-SI-Source EUI'!$Y$2:$Y$1825,MATCH(1,INDEX(($A27='90.1 Data-SI-Source EUI'!$A$2:$A$1825)*(Q$21='90.1 Data-SI-Source EUI'!$C$2:$C$1825)*($A$20='90.1 Data-SI-Source EUI'!$B$2:$B$1825),0,1),0))</f>
        <v>368.9805926790267</v>
      </c>
      <c r="R27" s="90" cm="1">
        <f t="array" ref="R27">INDEX('90.1 Data-SI-Source EUI'!$Y$2:$Y$1825,MATCH(1,INDEX(($A27='90.1 Data-SI-Source EUI'!$A$2:$A$1825)*(R$21='90.1 Data-SI-Source EUI'!$C$2:$C$1825)*($A$20='90.1 Data-SI-Source EUI'!$B$2:$B$1825),0,1),0))</f>
        <v>311.35303357400039</v>
      </c>
      <c r="S27" s="90" cm="1">
        <f t="array" ref="S27">INDEX('90.1 Data-SI-Source EUI'!$Y$2:$Y$1825,MATCH(1,INDEX(($A27='90.1 Data-SI-Source EUI'!$A$2:$A$1825)*(S$21='90.1 Data-SI-Source EUI'!$C$2:$C$1825)*($A$20='90.1 Data-SI-Source EUI'!$B$2:$B$1825),0,1),0))</f>
        <v>397.12041311412895</v>
      </c>
      <c r="T27" s="79" cm="1">
        <f t="array" ref="T27">INDEX('90.1 Data-SI-Source EUI'!$Y$2:$Y$1825,MATCH(1,INDEX(($A27='90.1 Data-SI-Source EUI'!$A$2:$A$1825)*(T$21='90.1 Data-SI-Source EUI'!$C$2:$C$1825)*($A$20='90.1 Data-SI-Source EUI'!$B$2:$B$1825),0,1),0))</f>
        <v>448.34528283494109</v>
      </c>
      <c r="U27" s="56"/>
      <c r="V27" s="76">
        <f>SUMPRODUCT(D27:T27,Weights!$B$41:$R$41)</f>
        <v>357.73510298408178</v>
      </c>
      <c r="X27" s="92">
        <f t="shared" si="10"/>
        <v>-3.1138940012728666E-2</v>
      </c>
    </row>
    <row r="29" spans="1:32" ht="15.75" thickBot="1" x14ac:dyDescent="0.3">
      <c r="A29" s="6" t="s">
        <v>107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-8.0290671276050246E-2</v>
      </c>
      <c r="C31" s="73">
        <f t="shared" si="13"/>
        <v>-8.0355111403962273E-2</v>
      </c>
      <c r="D31" s="80">
        <f t="shared" ref="D31:S35" si="14">(D23-D$22)/D$4</f>
        <v>-7.1210259760316225E-2</v>
      </c>
      <c r="E31" s="73">
        <f t="shared" si="14"/>
        <v>-7.6694510284577425E-2</v>
      </c>
      <c r="F31" s="73">
        <f t="shared" si="14"/>
        <v>-0.10086947762398492</v>
      </c>
      <c r="G31" s="73">
        <f t="shared" si="14"/>
        <v>-7.672973686917646E-2</v>
      </c>
      <c r="H31" s="73">
        <f t="shared" si="14"/>
        <v>-9.5934078064614195E-2</v>
      </c>
      <c r="I31" s="73">
        <f t="shared" si="14"/>
        <v>-7.9624134988592984E-2</v>
      </c>
      <c r="J31" s="73">
        <f t="shared" si="14"/>
        <v>-0.13939033617472546</v>
      </c>
      <c r="K31" s="73">
        <f t="shared" si="14"/>
        <v>-0.13330527176828041</v>
      </c>
      <c r="L31" s="73">
        <f t="shared" si="14"/>
        <v>-0.12808702699236002</v>
      </c>
      <c r="M31" s="73">
        <f t="shared" si="14"/>
        <v>-0.17262660373620575</v>
      </c>
      <c r="N31" s="73">
        <f t="shared" si="14"/>
        <v>-0.1344799664370008</v>
      </c>
      <c r="O31" s="73">
        <f t="shared" si="14"/>
        <v>-9.9120656223139564E-2</v>
      </c>
      <c r="P31" s="73">
        <f t="shared" si="14"/>
        <v>-6.898598982779236E-2</v>
      </c>
      <c r="Q31" s="73">
        <f t="shared" si="14"/>
        <v>-0.13485926862399567</v>
      </c>
      <c r="R31" s="73">
        <f t="shared" si="14"/>
        <v>-0.11535581432579567</v>
      </c>
      <c r="S31" s="73">
        <f t="shared" si="14"/>
        <v>-0.14622132454756315</v>
      </c>
      <c r="T31" s="89">
        <f t="shared" si="12"/>
        <v>-0.12006354499809158</v>
      </c>
      <c r="V31" s="82">
        <f t="shared" ref="V31:V35" si="15">(V23-V$22)/V$22</f>
        <v>-0.11248551582231017</v>
      </c>
      <c r="X31" s="71"/>
    </row>
    <row r="32" spans="1:32" x14ac:dyDescent="0.25">
      <c r="A32" s="93">
        <v>2010</v>
      </c>
      <c r="B32" s="80">
        <f t="shared" ref="B32:C32" si="16">(B24-B$22)/B$4</f>
        <v>-0.25796015276025708</v>
      </c>
      <c r="C32" s="73">
        <f t="shared" si="16"/>
        <v>-0.31039163269714193</v>
      </c>
      <c r="D32" s="80">
        <f t="shared" si="14"/>
        <v>-0.24651597467121744</v>
      </c>
      <c r="E32" s="73">
        <f t="shared" si="12"/>
        <v>-0.30157367201149954</v>
      </c>
      <c r="F32" s="73">
        <f t="shared" si="12"/>
        <v>-0.31119181267525609</v>
      </c>
      <c r="G32" s="73">
        <f t="shared" si="12"/>
        <v>-0.26027010265677547</v>
      </c>
      <c r="H32" s="73">
        <f t="shared" si="12"/>
        <v>-0.30326006621769802</v>
      </c>
      <c r="I32" s="73">
        <f t="shared" si="12"/>
        <v>-0.29697737378428507</v>
      </c>
      <c r="J32" s="73">
        <f t="shared" si="12"/>
        <v>-0.42173376459057133</v>
      </c>
      <c r="K32" s="73">
        <f t="shared" si="12"/>
        <v>-0.41929808343516428</v>
      </c>
      <c r="L32" s="73">
        <f t="shared" si="12"/>
        <v>-0.3265141176144567</v>
      </c>
      <c r="M32" s="73">
        <f t="shared" si="12"/>
        <v>-0.46925321226798422</v>
      </c>
      <c r="N32" s="73">
        <f t="shared" si="12"/>
        <v>-0.37559343849029875</v>
      </c>
      <c r="O32" s="73">
        <f t="shared" si="12"/>
        <v>-0.30042283680862514</v>
      </c>
      <c r="P32" s="73">
        <f t="shared" si="12"/>
        <v>-0.38833801154947006</v>
      </c>
      <c r="Q32" s="73">
        <f t="shared" si="12"/>
        <v>-0.36680404269196498</v>
      </c>
      <c r="R32" s="73">
        <f t="shared" si="12"/>
        <v>-0.32412132760399437</v>
      </c>
      <c r="S32" s="73">
        <f t="shared" si="12"/>
        <v>-0.3667222734913137</v>
      </c>
      <c r="T32" s="89">
        <f t="shared" si="12"/>
        <v>-0.34152353987125034</v>
      </c>
      <c r="V32" s="82">
        <f t="shared" si="15"/>
        <v>-0.34488007990905439</v>
      </c>
    </row>
    <row r="33" spans="1:22" x14ac:dyDescent="0.25">
      <c r="A33" s="93">
        <v>2013</v>
      </c>
      <c r="B33" s="80">
        <f t="shared" ref="B33:C33" si="17">(B25-B$22)/B$4</f>
        <v>-0.31576062265378191</v>
      </c>
      <c r="C33" s="73">
        <f t="shared" si="17"/>
        <v>-0.35661127919441127</v>
      </c>
      <c r="D33" s="80">
        <f t="shared" si="14"/>
        <v>-0.28028394875695201</v>
      </c>
      <c r="E33" s="73">
        <f t="shared" si="12"/>
        <v>-0.33789512508869546</v>
      </c>
      <c r="F33" s="73">
        <f t="shared" si="12"/>
        <v>-0.34673127427728534</v>
      </c>
      <c r="G33" s="73">
        <f t="shared" si="12"/>
        <v>-0.36874789110289452</v>
      </c>
      <c r="H33" s="73">
        <f t="shared" si="12"/>
        <v>-0.353663383336486</v>
      </c>
      <c r="I33" s="73">
        <f t="shared" si="12"/>
        <v>-0.40103694979656074</v>
      </c>
      <c r="J33" s="73">
        <f t="shared" si="12"/>
        <v>-0.45131430114849119</v>
      </c>
      <c r="K33" s="73">
        <f t="shared" si="12"/>
        <v>-0.46767175447862802</v>
      </c>
      <c r="L33" s="73">
        <f t="shared" si="12"/>
        <v>-0.4546585198425942</v>
      </c>
      <c r="M33" s="73">
        <f t="shared" si="12"/>
        <v>-0.4969915308839094</v>
      </c>
      <c r="N33" s="73">
        <f t="shared" si="12"/>
        <v>-0.43143785847500526</v>
      </c>
      <c r="O33" s="73">
        <f t="shared" si="12"/>
        <v>-0.4498425827623157</v>
      </c>
      <c r="P33" s="73">
        <f t="shared" si="12"/>
        <v>-0.421706424798588</v>
      </c>
      <c r="Q33" s="73">
        <f t="shared" si="12"/>
        <v>-0.49650957966203041</v>
      </c>
      <c r="R33" s="73">
        <f t="shared" si="12"/>
        <v>-0.51890179548508686</v>
      </c>
      <c r="S33" s="73">
        <f t="shared" si="12"/>
        <v>-0.50663420029328488</v>
      </c>
      <c r="T33" s="89">
        <f t="shared" si="12"/>
        <v>-0.50309097226399224</v>
      </c>
      <c r="V33" s="82">
        <f t="shared" si="15"/>
        <v>-0.40594478654644844</v>
      </c>
    </row>
    <row r="34" spans="1:22" x14ac:dyDescent="0.25">
      <c r="A34" s="93">
        <v>2016</v>
      </c>
      <c r="B34" s="80">
        <f t="shared" ref="B34:C34" si="18">(B26-B$22)/B$4</f>
        <v>-0.33326073685992602</v>
      </c>
      <c r="C34" s="73">
        <f t="shared" si="18"/>
        <v>-0.40093977842619771</v>
      </c>
      <c r="D34" s="80">
        <f t="shared" si="14"/>
        <v>-0.31000289836711142</v>
      </c>
      <c r="E34" s="73">
        <f t="shared" si="12"/>
        <v>-0.3811640493289008</v>
      </c>
      <c r="F34" s="73">
        <f t="shared" si="12"/>
        <v>-0.38678760548514557</v>
      </c>
      <c r="G34" s="73">
        <f t="shared" si="12"/>
        <v>-0.40460817792187626</v>
      </c>
      <c r="H34" s="73">
        <f t="shared" si="12"/>
        <v>-0.41350676488465804</v>
      </c>
      <c r="I34" s="73">
        <f t="shared" si="12"/>
        <v>-0.44183913092984872</v>
      </c>
      <c r="J34" s="73">
        <f t="shared" si="12"/>
        <v>-0.5044030849445843</v>
      </c>
      <c r="K34" s="73">
        <f t="shared" si="12"/>
        <v>-0.50730566922238529</v>
      </c>
      <c r="L34" s="73">
        <f t="shared" si="12"/>
        <v>-0.48992614660105466</v>
      </c>
      <c r="M34" s="73">
        <f t="shared" si="12"/>
        <v>-0.54719421149193326</v>
      </c>
      <c r="N34" s="73">
        <f t="shared" si="12"/>
        <v>-0.4666820165352929</v>
      </c>
      <c r="O34" s="73">
        <f t="shared" si="12"/>
        <v>-0.48209569345954129</v>
      </c>
      <c r="P34" s="73">
        <f t="shared" si="12"/>
        <v>-0.45554380756029356</v>
      </c>
      <c r="Q34" s="73">
        <f t="shared" si="12"/>
        <v>-0.52702074295644463</v>
      </c>
      <c r="R34" s="73">
        <f t="shared" si="12"/>
        <v>-0.55290181755441092</v>
      </c>
      <c r="S34" s="73">
        <f t="shared" si="12"/>
        <v>-0.53304041631316323</v>
      </c>
      <c r="T34" s="89">
        <f t="shared" si="12"/>
        <v>-0.52947071081746988</v>
      </c>
      <c r="V34" s="82">
        <f t="shared" si="15"/>
        <v>-0.44710932024340355</v>
      </c>
    </row>
    <row r="35" spans="1:22" ht="15.75" thickBot="1" x14ac:dyDescent="0.3">
      <c r="A35" s="81">
        <v>2019</v>
      </c>
      <c r="B35" s="87">
        <f t="shared" ref="B35:C35" si="19">(B27-B$22)/B$4</f>
        <v>-0.3530821167991734</v>
      </c>
      <c r="C35" s="96">
        <f t="shared" si="19"/>
        <v>-0.42363220198687501</v>
      </c>
      <c r="D35" s="87">
        <f t="shared" si="14"/>
        <v>-0.3276788043158963</v>
      </c>
      <c r="E35" s="96">
        <f t="shared" si="12"/>
        <v>-0.40731006516806934</v>
      </c>
      <c r="F35" s="96">
        <f t="shared" si="12"/>
        <v>-0.40331704864348178</v>
      </c>
      <c r="G35" s="96">
        <f t="shared" si="12"/>
        <v>-0.42071541207072072</v>
      </c>
      <c r="H35" s="96">
        <f t="shared" si="12"/>
        <v>-0.4677824842089916</v>
      </c>
      <c r="I35" s="96">
        <f t="shared" si="12"/>
        <v>-0.45051400475071673</v>
      </c>
      <c r="J35" s="96">
        <f t="shared" si="12"/>
        <v>-0.51453983204793396</v>
      </c>
      <c r="K35" s="96">
        <f t="shared" si="12"/>
        <v>-0.51668557602120968</v>
      </c>
      <c r="L35" s="96">
        <f t="shared" si="12"/>
        <v>-0.4980857062322579</v>
      </c>
      <c r="M35" s="96">
        <f t="shared" si="12"/>
        <v>-0.55130316733699902</v>
      </c>
      <c r="N35" s="96">
        <f t="shared" si="12"/>
        <v>-0.47433082692161616</v>
      </c>
      <c r="O35" s="96">
        <f t="shared" si="12"/>
        <v>-0.48621613509150569</v>
      </c>
      <c r="P35" s="96">
        <f t="shared" si="12"/>
        <v>-0.45899455092107466</v>
      </c>
      <c r="Q35" s="96">
        <f t="shared" si="12"/>
        <v>-0.53916360612198933</v>
      </c>
      <c r="R35" s="96">
        <f t="shared" si="12"/>
        <v>-0.55823619058000351</v>
      </c>
      <c r="S35" s="96">
        <f t="shared" si="12"/>
        <v>-0.54365817428755125</v>
      </c>
      <c r="T35" s="97">
        <f t="shared" si="12"/>
        <v>-0.53672977312546577</v>
      </c>
      <c r="V35" s="98">
        <f t="shared" si="15"/>
        <v>-0.46432574995394099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21:T21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5868910-55C1-4BB9-B4CD-2FC3AFF9EEDB}">
          <x14:formula1>
            <xm:f>Weights!$A$5:$A$20</xm:f>
          </x14:formula1>
          <xm:sqref>A2 A20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6309-72FB-4A4E-81DF-140400A12DD0}">
  <dimension ref="A1:AF35"/>
  <sheetViews>
    <sheetView workbookViewId="0">
      <selection activeCell="X11" sqref="X11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23.28515625" style="95" bestFit="1" customWidth="1"/>
    <col min="27" max="16384" width="9.140625" style="95"/>
  </cols>
  <sheetData>
    <row r="1" spans="1:24" ht="15.75" thickBot="1" x14ac:dyDescent="0.3">
      <c r="A1" s="6" t="s">
        <v>145</v>
      </c>
      <c r="B1" s="6"/>
      <c r="C1" s="6"/>
    </row>
    <row r="2" spans="1:24" ht="91.5" thickBot="1" x14ac:dyDescent="0.3">
      <c r="A2" s="58" t="s">
        <v>64</v>
      </c>
      <c r="B2" s="67" t="s">
        <v>134</v>
      </c>
      <c r="C2" s="68" t="s">
        <v>135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X3" s="69" t="s">
        <v>103</v>
      </c>
    </row>
    <row r="4" spans="1:24" x14ac:dyDescent="0.25">
      <c r="A4" s="65">
        <v>2004</v>
      </c>
      <c r="B4" s="60" cm="1">
        <f t="array" ref="B4">INDEX('90.1 Data-SI-Source EUI'!$Y$2:$Y$1825,MATCH(1,INDEX(($A4='90.1 Data-SI-Source EUI'!$A$2:$A$1825)*(B$3='90.1 Data-SI-Source EUI'!$C$2:$C$1825)*($A$2='90.1 Data-SI-Source EUI'!$B$2:$B$1825),0,1),0))</f>
        <v>2299.5489691001771</v>
      </c>
      <c r="C4" s="57" cm="1">
        <f t="array" ref="C4">INDEX('90.1 Data-SI-Source EUI'!$Y$2:$Y$1825,MATCH(1,INDEX(($A4='90.1 Data-SI-Source EUI'!$A$2:$A$1825)*(C$3='90.1 Data-SI-Source EUI'!$C$2:$C$1825)*($A$2='90.1 Data-SI-Source EUI'!$B$2:$B$1825),0,1),0))</f>
        <v>2082.4327279446129</v>
      </c>
      <c r="D4" s="60" cm="1">
        <f t="array" ref="D4">INDEX('90.1 Data-SI-Source EUI'!$Y$2:$Y$1825,MATCH(1,INDEX(($A4='90.1 Data-SI-Source EUI'!$A$2:$A$1825)*(D$3='90.1 Data-SI-Source EUI'!$C$2:$C$1825)*($A$2='90.1 Data-SI-Source EUI'!$B$2:$B$1825),0,1),0))</f>
        <v>1695.4154086102142</v>
      </c>
      <c r="E4" s="57" cm="1">
        <f t="array" ref="E4">INDEX('90.1 Data-SI-Source EUI'!$Y$2:$Y$1825,MATCH(1,INDEX(($A4='90.1 Data-SI-Source EUI'!$A$2:$A$1825)*(E$3='90.1 Data-SI-Source EUI'!$C$2:$C$1825)*($A$2='90.1 Data-SI-Source EUI'!$B$2:$B$1825),0,1),0))</f>
        <v>1871.5298944645517</v>
      </c>
      <c r="F4" s="57" cm="1">
        <f t="array" ref="F4">INDEX('90.1 Data-SI-Source EUI'!$Y$2:$Y$1825,MATCH(1,INDEX(($A4='90.1 Data-SI-Source EUI'!$A$2:$A$1825)*(F$3='90.1 Data-SI-Source EUI'!$C$2:$C$1825)*($A$2='90.1 Data-SI-Source EUI'!$B$2:$B$1825),0,1),0))</f>
        <v>1639.7268305672396</v>
      </c>
      <c r="G4" s="57" cm="1">
        <f t="array" ref="G4">INDEX('90.1 Data-SI-Source EUI'!$Y$2:$Y$1825,MATCH(1,INDEX(($A4='90.1 Data-SI-Source EUI'!$A$2:$A$1825)*(G$3='90.1 Data-SI-Source EUI'!$C$2:$C$1825)*($A$2='90.1 Data-SI-Source EUI'!$B$2:$B$1825),0,1),0))</f>
        <v>1481.9283315399916</v>
      </c>
      <c r="H4" s="57" cm="1">
        <f t="array" ref="H4">INDEX('90.1 Data-SI-Source EUI'!$Y$2:$Y$1825,MATCH(1,INDEX(($A4='90.1 Data-SI-Source EUI'!$A$2:$A$1825)*(H$3='90.1 Data-SI-Source EUI'!$C$2:$C$1825)*($A$2='90.1 Data-SI-Source EUI'!$B$2:$B$1825),0,1),0))</f>
        <v>1382.718309476453</v>
      </c>
      <c r="I4" s="57" cm="1">
        <f t="array" ref="I4">INDEX('90.1 Data-SI-Source EUI'!$Y$2:$Y$1825,MATCH(1,INDEX(($A4='90.1 Data-SI-Source EUI'!$A$2:$A$1825)*(I$3='90.1 Data-SI-Source EUI'!$C$2:$C$1825)*($A$2='90.1 Data-SI-Source EUI'!$B$2:$B$1825),0,1),0))</f>
        <v>1210.5744399882617</v>
      </c>
      <c r="J4" s="57" cm="1">
        <f t="array" ref="J4">INDEX('90.1 Data-SI-Source EUI'!$Y$2:$Y$1825,MATCH(1,INDEX(($A4='90.1 Data-SI-Source EUI'!$A$2:$A$1825)*(J$3='90.1 Data-SI-Source EUI'!$C$2:$C$1825)*($A$2='90.1 Data-SI-Source EUI'!$B$2:$B$1825),0,1),0))</f>
        <v>800.01250448335463</v>
      </c>
      <c r="K4" s="57" cm="1">
        <f t="array" ref="K4">INDEX('90.1 Data-SI-Source EUI'!$Y$2:$Y$1825,MATCH(1,INDEX(($A4='90.1 Data-SI-Source EUI'!$A$2:$A$1825)*(K$3='90.1 Data-SI-Source EUI'!$C$2:$C$1825)*($A$2='90.1 Data-SI-Source EUI'!$B$2:$B$1825),0,1),0))</f>
        <v>1345.8557664090777</v>
      </c>
      <c r="L4" s="57" cm="1">
        <f t="array" ref="L4">INDEX('90.1 Data-SI-Source EUI'!$Y$2:$Y$1825,MATCH(1,INDEX(($A4='90.1 Data-SI-Source EUI'!$A$2:$A$1825)*(L$3='90.1 Data-SI-Source EUI'!$C$2:$C$1825)*($A$2='90.1 Data-SI-Source EUI'!$B$2:$B$1825),0,1),0))</f>
        <v>1118.2344821589661</v>
      </c>
      <c r="M4" s="57" cm="1">
        <f t="array" ref="M4">INDEX('90.1 Data-SI-Source EUI'!$Y$2:$Y$1825,MATCH(1,INDEX(($A4='90.1 Data-SI-Source EUI'!$A$2:$A$1825)*(M$3='90.1 Data-SI-Source EUI'!$C$2:$C$1825)*($A$2='90.1 Data-SI-Source EUI'!$B$2:$B$1825),0,1),0))</f>
        <v>895.33817535622291</v>
      </c>
      <c r="N4" s="57" cm="1">
        <f t="array" ref="N4">INDEX('90.1 Data-SI-Source EUI'!$Y$2:$Y$1825,MATCH(1,INDEX(($A4='90.1 Data-SI-Source EUI'!$A$2:$A$1825)*(N$3='90.1 Data-SI-Source EUI'!$C$2:$C$1825)*($A$2='90.1 Data-SI-Source EUI'!$B$2:$B$1825),0,1),0))</f>
        <v>1363.9449552751421</v>
      </c>
      <c r="O4" s="57" cm="1">
        <f t="array" ref="O4">INDEX('90.1 Data-SI-Source EUI'!$Y$2:$Y$1825,MATCH(1,INDEX(($A4='90.1 Data-SI-Source EUI'!$A$2:$A$1825)*(O$3='90.1 Data-SI-Source EUI'!$C$2:$C$1825)*($A$2='90.1 Data-SI-Source EUI'!$B$2:$B$1825),0,1),0))</f>
        <v>1317.2200973838949</v>
      </c>
      <c r="P4" s="57" cm="1">
        <f t="array" ref="P4">INDEX('90.1 Data-SI-Source EUI'!$Y$2:$Y$1825,MATCH(1,INDEX(($A4='90.1 Data-SI-Source EUI'!$A$2:$A$1825)*(P$3='90.1 Data-SI-Source EUI'!$C$2:$C$1825)*($A$2='90.1 Data-SI-Source EUI'!$B$2:$B$1825),0,1),0))</f>
        <v>896.8687382481769</v>
      </c>
      <c r="Q4" s="57" cm="1">
        <f t="array" ref="Q4">INDEX('90.1 Data-SI-Source EUI'!$Y$2:$Y$1825,MATCH(1,INDEX(($A4='90.1 Data-SI-Source EUI'!$A$2:$A$1825)*(Q$3='90.1 Data-SI-Source EUI'!$C$2:$C$1825)*($A$2='90.1 Data-SI-Source EUI'!$B$2:$B$1825),0,1),0))</f>
        <v>1541.0328181551404</v>
      </c>
      <c r="R4" s="57" cm="1">
        <f t="array" ref="R4">INDEX('90.1 Data-SI-Source EUI'!$Y$2:$Y$1825,MATCH(1,INDEX(($A4='90.1 Data-SI-Source EUI'!$A$2:$A$1825)*(R$3='90.1 Data-SI-Source EUI'!$C$2:$C$1825)*($A$2='90.1 Data-SI-Source EUI'!$B$2:$B$1825),0,1),0))</f>
        <v>1373.0097764300544</v>
      </c>
      <c r="S4" s="57" cm="1">
        <f t="array" ref="S4">INDEX('90.1 Data-SI-Source EUI'!$Y$2:$Y$1825,MATCH(1,INDEX(($A4='90.1 Data-SI-Source EUI'!$A$2:$A$1825)*(S$3='90.1 Data-SI-Source EUI'!$C$2:$C$1825)*($A$2='90.1 Data-SI-Source EUI'!$B$2:$B$1825),0,1),0))</f>
        <v>1645.7021204908324</v>
      </c>
      <c r="T4" s="66" cm="1">
        <f t="array" ref="T4">INDEX('90.1 Data-SI-Source EUI'!$Y$2:$Y$1825,MATCH(1,INDEX(($A4='90.1 Data-SI-Source EUI'!$A$2:$A$1825)*(T$3='90.1 Data-SI-Source EUI'!$C$2:$C$1825)*($A$2='90.1 Data-SI-Source EUI'!$B$2:$B$1825),0,1),0))</f>
        <v>1853.7631321529884</v>
      </c>
      <c r="U4" s="56"/>
      <c r="V4" s="84">
        <f>SUMPRODUCT(D4:T4,Weights!$B$41:$R$41)</f>
        <v>1388.0171145773286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Data-SI-Source EUI'!$Y$2:$Y$1825,MATCH(1,INDEX(($A5='90.1 Data-SI-Source EUI'!$A$2:$A$1825)*(B$3='90.1 Data-SI-Source EUI'!$C$2:$C$1825)*($A$2='90.1 Data-SI-Source EUI'!$B$2:$B$1825),0,1),0))</f>
        <v>2166.5106676665905</v>
      </c>
      <c r="C5" s="75" cm="1">
        <f t="array" ref="C5">INDEX('90.1 Data-SI-Source EUI'!$Y$2:$Y$1825,MATCH(1,INDEX(($A5='90.1 Data-SI-Source EUI'!$A$2:$A$1825)*(C$3='90.1 Data-SI-Source EUI'!$C$2:$C$1825)*($A$2='90.1 Data-SI-Source EUI'!$B$2:$B$1825),0,1),0))</f>
        <v>1940.947927875053</v>
      </c>
      <c r="D5" s="86" cm="1">
        <f t="array" ref="D5">INDEX('90.1 Data-SI-Source EUI'!$Y$2:$Y$1825,MATCH(1,INDEX(($A5='90.1 Data-SI-Source EUI'!$A$2:$A$1825)*(D$3='90.1 Data-SI-Source EUI'!$C$2:$C$1825)*($A$2='90.1 Data-SI-Source EUI'!$B$2:$B$1825),0,1),0))</f>
        <v>1614.9782733922416</v>
      </c>
      <c r="E5" s="75" cm="1">
        <f t="array" ref="E5">INDEX('90.1 Data-SI-Source EUI'!$Y$2:$Y$1825,MATCH(1,INDEX(($A5='90.1 Data-SI-Source EUI'!$A$2:$A$1825)*(E$3='90.1 Data-SI-Source EUI'!$C$2:$C$1825)*($A$2='90.1 Data-SI-Source EUI'!$B$2:$B$1825),0,1),0))</f>
        <v>1700.7826904474657</v>
      </c>
      <c r="F5" s="75" cm="1">
        <f t="array" ref="F5">INDEX('90.1 Data-SI-Source EUI'!$Y$2:$Y$1825,MATCH(1,INDEX(($A5='90.1 Data-SI-Source EUI'!$A$2:$A$1825)*(F$3='90.1 Data-SI-Source EUI'!$C$2:$C$1825)*($A$2='90.1 Data-SI-Source EUI'!$B$2:$B$1825),0,1),0))</f>
        <v>1478.7343354309999</v>
      </c>
      <c r="G5" s="75" cm="1">
        <f t="array" ref="G5">INDEX('90.1 Data-SI-Source EUI'!$Y$2:$Y$1825,MATCH(1,INDEX(($A5='90.1 Data-SI-Source EUI'!$A$2:$A$1825)*(G$3='90.1 Data-SI-Source EUI'!$C$2:$C$1825)*($A$2='90.1 Data-SI-Source EUI'!$B$2:$B$1825),0,1),0))</f>
        <v>1271.5158629234734</v>
      </c>
      <c r="H5" s="75" cm="1">
        <f t="array" ref="H5">INDEX('90.1 Data-SI-Source EUI'!$Y$2:$Y$1825,MATCH(1,INDEX(($A5='90.1 Data-SI-Source EUI'!$A$2:$A$1825)*(H$3='90.1 Data-SI-Source EUI'!$C$2:$C$1825)*($A$2='90.1 Data-SI-Source EUI'!$B$2:$B$1825),0,1),0))</f>
        <v>1159.1016661775734</v>
      </c>
      <c r="I5" s="75" cm="1">
        <f t="array" ref="I5">INDEX('90.1 Data-SI-Source EUI'!$Y$2:$Y$1825,MATCH(1,INDEX(($A5='90.1 Data-SI-Source EUI'!$A$2:$A$1825)*(I$3='90.1 Data-SI-Source EUI'!$C$2:$C$1825)*($A$2='90.1 Data-SI-Source EUI'!$B$2:$B$1825),0,1),0))</f>
        <v>1071.399795667721</v>
      </c>
      <c r="J5" s="75" cm="1">
        <f t="array" ref="J5">INDEX('90.1 Data-SI-Source EUI'!$Y$2:$Y$1825,MATCH(1,INDEX(($A5='90.1 Data-SI-Source EUI'!$A$2:$A$1825)*(J$3='90.1 Data-SI-Source EUI'!$C$2:$C$1825)*($A$2='90.1 Data-SI-Source EUI'!$B$2:$B$1825),0,1),0))</f>
        <v>701.05799558729234</v>
      </c>
      <c r="K5" s="75" cm="1">
        <f t="array" ref="K5">INDEX('90.1 Data-SI-Source EUI'!$Y$2:$Y$1825,MATCH(1,INDEX(($A5='90.1 Data-SI-Source EUI'!$A$2:$A$1825)*(K$3='90.1 Data-SI-Source EUI'!$C$2:$C$1825)*($A$2='90.1 Data-SI-Source EUI'!$B$2:$B$1825),0,1),0))</f>
        <v>1066.6067092721207</v>
      </c>
      <c r="L5" s="75" cm="1">
        <f t="array" ref="L5">INDEX('90.1 Data-SI-Source EUI'!$Y$2:$Y$1825,MATCH(1,INDEX(($A5='90.1 Data-SI-Source EUI'!$A$2:$A$1825)*(L$3='90.1 Data-SI-Source EUI'!$C$2:$C$1825)*($A$2='90.1 Data-SI-Source EUI'!$B$2:$B$1825),0,1),0))</f>
        <v>961.40312693599412</v>
      </c>
      <c r="M5" s="75" cm="1">
        <f t="array" ref="M5">INDEX('90.1 Data-SI-Source EUI'!$Y$2:$Y$1825,MATCH(1,INDEX(($A5='90.1 Data-SI-Source EUI'!$A$2:$A$1825)*(M$3='90.1 Data-SI-Source EUI'!$C$2:$C$1825)*($A$2='90.1 Data-SI-Source EUI'!$B$2:$B$1825),0,1),0))</f>
        <v>697.080015650983</v>
      </c>
      <c r="N5" s="75" cm="1">
        <f t="array" ref="N5">INDEX('90.1 Data-SI-Source EUI'!$Y$2:$Y$1825,MATCH(1,INDEX(($A5='90.1 Data-SI-Source EUI'!$A$2:$A$1825)*(N$3='90.1 Data-SI-Source EUI'!$C$2:$C$1825)*($A$2='90.1 Data-SI-Source EUI'!$B$2:$B$1825),0,1),0))</f>
        <v>1026.469246905127</v>
      </c>
      <c r="O5" s="75" cm="1">
        <f t="array" ref="O5">INDEX('90.1 Data-SI-Source EUI'!$Y$2:$Y$1825,MATCH(1,INDEX(($A5='90.1 Data-SI-Source EUI'!$A$2:$A$1825)*(O$3='90.1 Data-SI-Source EUI'!$C$2:$C$1825)*($A$2='90.1 Data-SI-Source EUI'!$B$2:$B$1825),0,1),0))</f>
        <v>992.42926625148084</v>
      </c>
      <c r="P5" s="75" cm="1">
        <f t="array" ref="P5">INDEX('90.1 Data-SI-Source EUI'!$Y$2:$Y$1825,MATCH(1,INDEX(($A5='90.1 Data-SI-Source EUI'!$A$2:$A$1825)*(P$3='90.1 Data-SI-Source EUI'!$C$2:$C$1825)*($A$2='90.1 Data-SI-Source EUI'!$B$2:$B$1825),0,1),0))</f>
        <v>655.08145032443178</v>
      </c>
      <c r="Q5" s="75" cm="1">
        <f t="array" ref="Q5">INDEX('90.1 Data-SI-Source EUI'!$Y$2:$Y$1825,MATCH(1,INDEX(($A5='90.1 Data-SI-Source EUI'!$A$2:$A$1825)*(Q$3='90.1 Data-SI-Source EUI'!$C$2:$C$1825)*($A$2='90.1 Data-SI-Source EUI'!$B$2:$B$1825),0,1),0))</f>
        <v>1219.0169280598216</v>
      </c>
      <c r="R5" s="75" cm="1">
        <f t="array" ref="R5">INDEX('90.1 Data-SI-Source EUI'!$Y$2:$Y$1825,MATCH(1,INDEX(($A5='90.1 Data-SI-Source EUI'!$A$2:$A$1825)*(R$3='90.1 Data-SI-Source EUI'!$C$2:$C$1825)*($A$2='90.1 Data-SI-Source EUI'!$B$2:$B$1825),0,1),0))</f>
        <v>1026.7981512276242</v>
      </c>
      <c r="S5" s="75" cm="1">
        <f t="array" ref="S5">INDEX('90.1 Data-SI-Source EUI'!$Y$2:$Y$1825,MATCH(1,INDEX(($A5='90.1 Data-SI-Source EUI'!$A$2:$A$1825)*(S$3='90.1 Data-SI-Source EUI'!$C$2:$C$1825)*($A$2='90.1 Data-SI-Source EUI'!$B$2:$B$1825),0,1),0))</f>
        <v>1315.2955644679209</v>
      </c>
      <c r="T5" s="91" cm="1">
        <f t="array" ref="T5">INDEX('90.1 Data-SI-Source EUI'!$Y$2:$Y$1825,MATCH(1,INDEX(($A5='90.1 Data-SI-Source EUI'!$A$2:$A$1825)*(T$3='90.1 Data-SI-Source EUI'!$C$2:$C$1825)*($A$2='90.1 Data-SI-Source EUI'!$B$2:$B$1825),0,1),0))</f>
        <v>1517.7622137446065</v>
      </c>
      <c r="U5" s="56"/>
      <c r="V5" s="72">
        <f>SUMPRODUCT(D5:T5,Weights!$B$41:$R$41)</f>
        <v>1151.4717809373003</v>
      </c>
      <c r="X5" s="88">
        <f>(V5-V4)/V4</f>
        <v>-0.17041960877554438</v>
      </c>
    </row>
    <row r="6" spans="1:24" x14ac:dyDescent="0.25">
      <c r="A6" s="93">
        <v>2010</v>
      </c>
      <c r="B6" s="86" cm="1">
        <f t="array" ref="B6">INDEX('90.1 Data-SI-Source EUI'!$Y$2:$Y$1825,MATCH(1,INDEX(($A6='90.1 Data-SI-Source EUI'!$A$2:$A$1825)*(B$3='90.1 Data-SI-Source EUI'!$C$2:$C$1825)*($A$2='90.1 Data-SI-Source EUI'!$B$2:$B$1825),0,1),0))</f>
        <v>1612.258991163716</v>
      </c>
      <c r="C6" s="75" cm="1">
        <f t="array" ref="C6">INDEX('90.1 Data-SI-Source EUI'!$Y$2:$Y$1825,MATCH(1,INDEX(($A6='90.1 Data-SI-Source EUI'!$A$2:$A$1825)*(C$3='90.1 Data-SI-Source EUI'!$C$2:$C$1825)*($A$2='90.1 Data-SI-Source EUI'!$B$2:$B$1825),0,1),0))</f>
        <v>1348.1964959187887</v>
      </c>
      <c r="D6" s="86" cm="1">
        <f t="array" ref="D6">INDEX('90.1 Data-SI-Source EUI'!$Y$2:$Y$1825,MATCH(1,INDEX(($A6='90.1 Data-SI-Source EUI'!$A$2:$A$1825)*(D$3='90.1 Data-SI-Source EUI'!$C$2:$C$1825)*($A$2='90.1 Data-SI-Source EUI'!$B$2:$B$1825),0,1),0))</f>
        <v>1059.5218515982478</v>
      </c>
      <c r="E6" s="75" cm="1">
        <f t="array" ref="E6">INDEX('90.1 Data-SI-Source EUI'!$Y$2:$Y$1825,MATCH(1,INDEX(($A6='90.1 Data-SI-Source EUI'!$A$2:$A$1825)*(E$3='90.1 Data-SI-Source EUI'!$C$2:$C$1825)*($A$2='90.1 Data-SI-Source EUI'!$B$2:$B$1825),0,1),0))</f>
        <v>1144.2010825263296</v>
      </c>
      <c r="F6" s="75" cm="1">
        <f t="array" ref="F6">INDEX('90.1 Data-SI-Source EUI'!$Y$2:$Y$1825,MATCH(1,INDEX(($A6='90.1 Data-SI-Source EUI'!$A$2:$A$1825)*(F$3='90.1 Data-SI-Source EUI'!$C$2:$C$1825)*($A$2='90.1 Data-SI-Source EUI'!$B$2:$B$1825),0,1),0))</f>
        <v>974.1718401860727</v>
      </c>
      <c r="G6" s="75" cm="1">
        <f t="array" ref="G6">INDEX('90.1 Data-SI-Source EUI'!$Y$2:$Y$1825,MATCH(1,INDEX(($A6='90.1 Data-SI-Source EUI'!$A$2:$A$1825)*(G$3='90.1 Data-SI-Source EUI'!$C$2:$C$1825)*($A$2='90.1 Data-SI-Source EUI'!$B$2:$B$1825),0,1),0))</f>
        <v>739.92778810307914</v>
      </c>
      <c r="H6" s="75" cm="1">
        <f t="array" ref="H6">INDEX('90.1 Data-SI-Source EUI'!$Y$2:$Y$1825,MATCH(1,INDEX(($A6='90.1 Data-SI-Source EUI'!$A$2:$A$1825)*(H$3='90.1 Data-SI-Source EUI'!$C$2:$C$1825)*($A$2='90.1 Data-SI-Source EUI'!$B$2:$B$1825),0,1),0))</f>
        <v>728.35477191952782</v>
      </c>
      <c r="I6" s="75" cm="1">
        <f t="array" ref="I6">INDEX('90.1 Data-SI-Source EUI'!$Y$2:$Y$1825,MATCH(1,INDEX(($A6='90.1 Data-SI-Source EUI'!$A$2:$A$1825)*(I$3='90.1 Data-SI-Source EUI'!$C$2:$C$1825)*($A$2='90.1 Data-SI-Source EUI'!$B$2:$B$1825),0,1),0))</f>
        <v>644.44453682871972</v>
      </c>
      <c r="J6" s="75" cm="1">
        <f t="array" ref="J6">INDEX('90.1 Data-SI-Source EUI'!$Y$2:$Y$1825,MATCH(1,INDEX(($A6='90.1 Data-SI-Source EUI'!$A$2:$A$1825)*(J$3='90.1 Data-SI-Source EUI'!$C$2:$C$1825)*($A$2='90.1 Data-SI-Source EUI'!$B$2:$B$1825),0,1),0))</f>
        <v>368.16831328051126</v>
      </c>
      <c r="K6" s="75" cm="1">
        <f t="array" ref="K6">INDEX('90.1 Data-SI-Source EUI'!$Y$2:$Y$1825,MATCH(1,INDEX(($A6='90.1 Data-SI-Source EUI'!$A$2:$A$1825)*(K$3='90.1 Data-SI-Source EUI'!$C$2:$C$1825)*($A$2='90.1 Data-SI-Source EUI'!$B$2:$B$1825),0,1),0))</f>
        <v>642.29460801895516</v>
      </c>
      <c r="L6" s="75" cm="1">
        <f t="array" ref="L6">INDEX('90.1 Data-SI-Source EUI'!$Y$2:$Y$1825,MATCH(1,INDEX(($A6='90.1 Data-SI-Source EUI'!$A$2:$A$1825)*(L$3='90.1 Data-SI-Source EUI'!$C$2:$C$1825)*($A$2='90.1 Data-SI-Source EUI'!$B$2:$B$1825),0,1),0))</f>
        <v>574.0417033486583</v>
      </c>
      <c r="M6" s="75" cm="1">
        <f t="array" ref="M6">INDEX('90.1 Data-SI-Source EUI'!$Y$2:$Y$1825,MATCH(1,INDEX(($A6='90.1 Data-SI-Source EUI'!$A$2:$A$1825)*(M$3='90.1 Data-SI-Source EUI'!$C$2:$C$1825)*($A$2='90.1 Data-SI-Source EUI'!$B$2:$B$1825),0,1),0))</f>
        <v>401.87351505863688</v>
      </c>
      <c r="N6" s="75" cm="1">
        <f t="array" ref="N6">INDEX('90.1 Data-SI-Source EUI'!$Y$2:$Y$1825,MATCH(1,INDEX(($A6='90.1 Data-SI-Source EUI'!$A$2:$A$1825)*(N$3='90.1 Data-SI-Source EUI'!$C$2:$C$1825)*($A$2='90.1 Data-SI-Source EUI'!$B$2:$B$1825),0,1),0))</f>
        <v>669.86239633940909</v>
      </c>
      <c r="O6" s="75" cm="1">
        <f t="array" ref="O6">INDEX('90.1 Data-SI-Source EUI'!$Y$2:$Y$1825,MATCH(1,INDEX(($A6='90.1 Data-SI-Source EUI'!$A$2:$A$1825)*(O$3='90.1 Data-SI-Source EUI'!$C$2:$C$1825)*($A$2='90.1 Data-SI-Source EUI'!$B$2:$B$1825),0,1),0))</f>
        <v>619.70248459356355</v>
      </c>
      <c r="P6" s="75" cm="1">
        <f t="array" ref="P6">INDEX('90.1 Data-SI-Source EUI'!$Y$2:$Y$1825,MATCH(1,INDEX(($A6='90.1 Data-SI-Source EUI'!$A$2:$A$1825)*(P$3='90.1 Data-SI-Source EUI'!$C$2:$C$1825)*($A$2='90.1 Data-SI-Source EUI'!$B$2:$B$1825),0,1),0))</f>
        <v>460.60464964622258</v>
      </c>
      <c r="Q6" s="75" cm="1">
        <f t="array" ref="Q6">INDEX('90.1 Data-SI-Source EUI'!$Y$2:$Y$1825,MATCH(1,INDEX(($A6='90.1 Data-SI-Source EUI'!$A$2:$A$1825)*(Q$3='90.1 Data-SI-Source EUI'!$C$2:$C$1825)*($A$2='90.1 Data-SI-Source EUI'!$B$2:$B$1825),0,1),0))</f>
        <v>848.26802851956916</v>
      </c>
      <c r="R6" s="75" cm="1">
        <f t="array" ref="R6">INDEX('90.1 Data-SI-Source EUI'!$Y$2:$Y$1825,MATCH(1,INDEX(($A6='90.1 Data-SI-Source EUI'!$A$2:$A$1825)*(R$3='90.1 Data-SI-Source EUI'!$C$2:$C$1825)*($A$2='90.1 Data-SI-Source EUI'!$B$2:$B$1825),0,1),0))</f>
        <v>704.00654298042548</v>
      </c>
      <c r="S6" s="75" cm="1">
        <f t="array" ref="S6">INDEX('90.1 Data-SI-Source EUI'!$Y$2:$Y$1825,MATCH(1,INDEX(($A6='90.1 Data-SI-Source EUI'!$A$2:$A$1825)*(S$3='90.1 Data-SI-Source EUI'!$C$2:$C$1825)*($A$2='90.1 Data-SI-Source EUI'!$B$2:$B$1825),0,1),0))</f>
        <v>954.36649928809777</v>
      </c>
      <c r="T6" s="91" cm="1">
        <f t="array" ref="T6">INDEX('90.1 Data-SI-Source EUI'!$Y$2:$Y$1825,MATCH(1,INDEX(($A6='90.1 Data-SI-Source EUI'!$A$2:$A$1825)*(T$3='90.1 Data-SI-Source EUI'!$C$2:$C$1825)*($A$2='90.1 Data-SI-Source EUI'!$B$2:$B$1825),0,1),0))</f>
        <v>1211.2816524829634</v>
      </c>
      <c r="U6" s="56"/>
      <c r="V6" s="72">
        <f>SUMPRODUCT(D6:T6,Weights!$B$41:$R$41)</f>
        <v>727.88297400728072</v>
      </c>
      <c r="X6" s="88">
        <f t="shared" ref="X6:X9" si="0">(V6-V5)/V5</f>
        <v>-0.36786729292246961</v>
      </c>
    </row>
    <row r="7" spans="1:24" x14ac:dyDescent="0.25">
      <c r="A7" s="93">
        <v>2013</v>
      </c>
      <c r="B7" s="86" cm="1">
        <f t="array" ref="B7">INDEX('90.1 Data-SI-Source EUI'!$Y$2:$Y$1825,MATCH(1,INDEX(($A7='90.1 Data-SI-Source EUI'!$A$2:$A$1825)*(B$3='90.1 Data-SI-Source EUI'!$C$2:$C$1825)*($A$2='90.1 Data-SI-Source EUI'!$B$2:$B$1825),0,1),0))</f>
        <v>1459.5489201908549</v>
      </c>
      <c r="C7" s="75" cm="1">
        <f t="array" ref="C7">INDEX('90.1 Data-SI-Source EUI'!$Y$2:$Y$1825,MATCH(1,INDEX(($A7='90.1 Data-SI-Source EUI'!$A$2:$A$1825)*(C$3='90.1 Data-SI-Source EUI'!$C$2:$C$1825)*($A$2='90.1 Data-SI-Source EUI'!$B$2:$B$1825),0,1),0))</f>
        <v>1247.9843272794465</v>
      </c>
      <c r="D7" s="86" cm="1">
        <f t="array" ref="D7">INDEX('90.1 Data-SI-Source EUI'!$Y$2:$Y$1825,MATCH(1,INDEX(($A7='90.1 Data-SI-Source EUI'!$A$2:$A$1825)*(D$3='90.1 Data-SI-Source EUI'!$C$2:$C$1825)*($A$2='90.1 Data-SI-Source EUI'!$B$2:$B$1825),0,1),0))</f>
        <v>883.2331942134839</v>
      </c>
      <c r="E7" s="75" cm="1">
        <f t="array" ref="E7">INDEX('90.1 Data-SI-Source EUI'!$Y$2:$Y$1825,MATCH(1,INDEX(($A7='90.1 Data-SI-Source EUI'!$A$2:$A$1825)*(E$3='90.1 Data-SI-Source EUI'!$C$2:$C$1825)*($A$2='90.1 Data-SI-Source EUI'!$B$2:$B$1825),0,1),0))</f>
        <v>1050.3602062886521</v>
      </c>
      <c r="F7" s="75" cm="1">
        <f t="array" ref="F7">INDEX('90.1 Data-SI-Source EUI'!$Y$2:$Y$1825,MATCH(1,INDEX(($A7='90.1 Data-SI-Source EUI'!$A$2:$A$1825)*(F$3='90.1 Data-SI-Source EUI'!$C$2:$C$1825)*($A$2='90.1 Data-SI-Source EUI'!$B$2:$B$1825),0,1),0))</f>
        <v>871.89682306781015</v>
      </c>
      <c r="G7" s="75" cm="1">
        <f t="array" ref="G7">INDEX('90.1 Data-SI-Source EUI'!$Y$2:$Y$1825,MATCH(1,INDEX(($A7='90.1 Data-SI-Source EUI'!$A$2:$A$1825)*(G$3='90.1 Data-SI-Source EUI'!$C$2:$C$1825)*($A$2='90.1 Data-SI-Source EUI'!$B$2:$B$1825),0,1),0))</f>
        <v>660.14985816296587</v>
      </c>
      <c r="H7" s="75" cm="1">
        <f t="array" ref="H7">INDEX('90.1 Data-SI-Source EUI'!$Y$2:$Y$1825,MATCH(1,INDEX(($A7='90.1 Data-SI-Source EUI'!$A$2:$A$1825)*(H$3='90.1 Data-SI-Source EUI'!$C$2:$C$1825)*($A$2='90.1 Data-SI-Source EUI'!$B$2:$B$1825),0,1),0))</f>
        <v>649.45816079211363</v>
      </c>
      <c r="I7" s="75" cm="1">
        <f t="array" ref="I7">INDEX('90.1 Data-SI-Source EUI'!$Y$2:$Y$1825,MATCH(1,INDEX(($A7='90.1 Data-SI-Source EUI'!$A$2:$A$1825)*(I$3='90.1 Data-SI-Source EUI'!$C$2:$C$1825)*($A$2='90.1 Data-SI-Source EUI'!$B$2:$B$1825),0,1),0))</f>
        <v>574.76878389687738</v>
      </c>
      <c r="J7" s="75" cm="1">
        <f t="array" ref="J7">INDEX('90.1 Data-SI-Source EUI'!$Y$2:$Y$1825,MATCH(1,INDEX(($A7='90.1 Data-SI-Source EUI'!$A$2:$A$1825)*(J$3='90.1 Data-SI-Source EUI'!$C$2:$C$1825)*($A$2='90.1 Data-SI-Source EUI'!$B$2:$B$1825),0,1),0))</f>
        <v>298.52352538393819</v>
      </c>
      <c r="K7" s="75" cm="1">
        <f t="array" ref="K7">INDEX('90.1 Data-SI-Source EUI'!$Y$2:$Y$1825,MATCH(1,INDEX(($A7='90.1 Data-SI-Source EUI'!$A$2:$A$1825)*(K$3='90.1 Data-SI-Source EUI'!$C$2:$C$1825)*($A$2='90.1 Data-SI-Source EUI'!$B$2:$B$1825),0,1),0))</f>
        <v>573.82408403708416</v>
      </c>
      <c r="L7" s="75" cm="1">
        <f t="array" ref="L7">INDEX('90.1 Data-SI-Source EUI'!$Y$2:$Y$1825,MATCH(1,INDEX(($A7='90.1 Data-SI-Source EUI'!$A$2:$A$1825)*(L$3='90.1 Data-SI-Source EUI'!$C$2:$C$1825)*($A$2='90.1 Data-SI-Source EUI'!$B$2:$B$1825),0,1),0))</f>
        <v>502.38304694208051</v>
      </c>
      <c r="M7" s="75" cm="1">
        <f t="array" ref="M7">INDEX('90.1 Data-SI-Source EUI'!$Y$2:$Y$1825,MATCH(1,INDEX(($A7='90.1 Data-SI-Source EUI'!$A$2:$A$1825)*(M$3='90.1 Data-SI-Source EUI'!$C$2:$C$1825)*($A$2='90.1 Data-SI-Source EUI'!$B$2:$B$1825),0,1),0))</f>
        <v>336.23743845576968</v>
      </c>
      <c r="N7" s="75" cm="1">
        <f t="array" ref="N7">INDEX('90.1 Data-SI-Source EUI'!$Y$2:$Y$1825,MATCH(1,INDEX(($A7='90.1 Data-SI-Source EUI'!$A$2:$A$1825)*(N$3='90.1 Data-SI-Source EUI'!$C$2:$C$1825)*($A$2='90.1 Data-SI-Source EUI'!$B$2:$B$1825),0,1),0))</f>
        <v>605.29430912865325</v>
      </c>
      <c r="O7" s="75" cm="1">
        <f t="array" ref="O7">INDEX('90.1 Data-SI-Source EUI'!$Y$2:$Y$1825,MATCH(1,INDEX(($A7='90.1 Data-SI-Source EUI'!$A$2:$A$1825)*(O$3='90.1 Data-SI-Source EUI'!$C$2:$C$1825)*($A$2='90.1 Data-SI-Source EUI'!$B$2:$B$1825),0,1),0))</f>
        <v>551.32876846326917</v>
      </c>
      <c r="P7" s="75" cm="1">
        <f t="array" ref="P7">INDEX('90.1 Data-SI-Source EUI'!$Y$2:$Y$1825,MATCH(1,INDEX(($A7='90.1 Data-SI-Source EUI'!$A$2:$A$1825)*(P$3='90.1 Data-SI-Source EUI'!$C$2:$C$1825)*($A$2='90.1 Data-SI-Source EUI'!$B$2:$B$1825),0,1),0))</f>
        <v>346.81962242003328</v>
      </c>
      <c r="Q7" s="75" cm="1">
        <f t="array" ref="Q7">INDEX('90.1 Data-SI-Source EUI'!$Y$2:$Y$1825,MATCH(1,INDEX(($A7='90.1 Data-SI-Source EUI'!$A$2:$A$1825)*(Q$3='90.1 Data-SI-Source EUI'!$C$2:$C$1825)*($A$2='90.1 Data-SI-Source EUI'!$B$2:$B$1825),0,1),0))</f>
        <v>778.09898159922614</v>
      </c>
      <c r="R7" s="75" cm="1">
        <f t="array" ref="R7">INDEX('90.1 Data-SI-Source EUI'!$Y$2:$Y$1825,MATCH(1,INDEX(($A7='90.1 Data-SI-Source EUI'!$A$2:$A$1825)*(R$3='90.1 Data-SI-Source EUI'!$C$2:$C$1825)*($A$2='90.1 Data-SI-Source EUI'!$B$2:$B$1825),0,1),0))</f>
        <v>635.04049691871273</v>
      </c>
      <c r="S7" s="75" cm="1">
        <f t="array" ref="S7">INDEX('90.1 Data-SI-Source EUI'!$Y$2:$Y$1825,MATCH(1,INDEX(($A7='90.1 Data-SI-Source EUI'!$A$2:$A$1825)*(S$3='90.1 Data-SI-Source EUI'!$C$2:$C$1825)*($A$2='90.1 Data-SI-Source EUI'!$B$2:$B$1825),0,1),0))</f>
        <v>881.38509569924042</v>
      </c>
      <c r="T7" s="91" cm="1">
        <f t="array" ref="T7">INDEX('90.1 Data-SI-Source EUI'!$Y$2:$Y$1825,MATCH(1,INDEX(($A7='90.1 Data-SI-Source EUI'!$A$2:$A$1825)*(T$3='90.1 Data-SI-Source EUI'!$C$2:$C$1825)*($A$2='90.1 Data-SI-Source EUI'!$B$2:$B$1825),0,1),0))</f>
        <v>1091.0302150923301</v>
      </c>
      <c r="U7" s="56"/>
      <c r="V7" s="72">
        <f>SUMPRODUCT(D7:T7,Weights!$B$41:$R$41)</f>
        <v>648.16615566620999</v>
      </c>
      <c r="X7" s="88">
        <f t="shared" si="0"/>
        <v>-0.10951872922950573</v>
      </c>
    </row>
    <row r="8" spans="1:24" x14ac:dyDescent="0.25">
      <c r="A8" s="93">
        <v>2016</v>
      </c>
      <c r="B8" s="86" cm="1">
        <f t="array" ref="B8">INDEX('90.1 Data-SI-Source EUI'!$Y$2:$Y$1825,MATCH(1,INDEX(($A8='90.1 Data-SI-Source EUI'!$A$2:$A$1825)*(B$3='90.1 Data-SI-Source EUI'!$C$2:$C$1825)*($A$2='90.1 Data-SI-Source EUI'!$B$2:$B$1825),0,1),0))</f>
        <v>1440.6344191202841</v>
      </c>
      <c r="C8" s="75" cm="1">
        <f t="array" ref="C8">INDEX('90.1 Data-SI-Source EUI'!$Y$2:$Y$1825,MATCH(1,INDEX(($A8='90.1 Data-SI-Source EUI'!$A$2:$A$1825)*(C$3='90.1 Data-SI-Source EUI'!$C$2:$C$1825)*($A$2='90.1 Data-SI-Source EUI'!$B$2:$B$1825),0,1),0))</f>
        <v>1230.108355885965</v>
      </c>
      <c r="D8" s="86" cm="1">
        <f t="array" ref="D8">INDEX('90.1 Data-SI-Source EUI'!$Y$2:$Y$1825,MATCH(1,INDEX(($A8='90.1 Data-SI-Source EUI'!$A$2:$A$1825)*(D$3='90.1 Data-SI-Source EUI'!$C$2:$C$1825)*($A$2='90.1 Data-SI-Source EUI'!$B$2:$B$1825),0,1),0))</f>
        <v>871.96022041801166</v>
      </c>
      <c r="E8" s="75" cm="1">
        <f t="array" ref="E8">INDEX('90.1 Data-SI-Source EUI'!$Y$2:$Y$1825,MATCH(1,INDEX(($A8='90.1 Data-SI-Source EUI'!$A$2:$A$1825)*(E$3='90.1 Data-SI-Source EUI'!$C$2:$C$1825)*($A$2='90.1 Data-SI-Source EUI'!$B$2:$B$1825),0,1),0))</f>
        <v>1041.2845326985994</v>
      </c>
      <c r="F8" s="75" cm="1">
        <f t="array" ref="F8">INDEX('90.1 Data-SI-Source EUI'!$Y$2:$Y$1825,MATCH(1,INDEX(($A8='90.1 Data-SI-Source EUI'!$A$2:$A$1825)*(F$3='90.1 Data-SI-Source EUI'!$C$2:$C$1825)*($A$2='90.1 Data-SI-Source EUI'!$B$2:$B$1825),0,1),0))</f>
        <v>857.97190431162846</v>
      </c>
      <c r="G8" s="75" cm="1">
        <f t="array" ref="G8">INDEX('90.1 Data-SI-Source EUI'!$Y$2:$Y$1825,MATCH(1,INDEX(($A8='90.1 Data-SI-Source EUI'!$A$2:$A$1825)*(G$3='90.1 Data-SI-Source EUI'!$C$2:$C$1825)*($A$2='90.1 Data-SI-Source EUI'!$B$2:$B$1825),0,1),0))</f>
        <v>653.60068255676197</v>
      </c>
      <c r="H8" s="75" cm="1">
        <f t="array" ref="H8">INDEX('90.1 Data-SI-Source EUI'!$Y$2:$Y$1825,MATCH(1,INDEX(($A8='90.1 Data-SI-Source EUI'!$A$2:$A$1825)*(H$3='90.1 Data-SI-Source EUI'!$C$2:$C$1825)*($A$2='90.1 Data-SI-Source EUI'!$B$2:$B$1825),0,1),0))</f>
        <v>643.86122795004735</v>
      </c>
      <c r="I8" s="75" cm="1">
        <f t="array" ref="I8">INDEX('90.1 Data-SI-Source EUI'!$Y$2:$Y$1825,MATCH(1,INDEX(($A8='90.1 Data-SI-Source EUI'!$A$2:$A$1825)*(I$3='90.1 Data-SI-Source EUI'!$C$2:$C$1825)*($A$2='90.1 Data-SI-Source EUI'!$B$2:$B$1825),0,1),0))</f>
        <v>570.99306031062861</v>
      </c>
      <c r="J8" s="75" cm="1">
        <f t="array" ref="J8">INDEX('90.1 Data-SI-Source EUI'!$Y$2:$Y$1825,MATCH(1,INDEX(($A8='90.1 Data-SI-Source EUI'!$A$2:$A$1825)*(J$3='90.1 Data-SI-Source EUI'!$C$2:$C$1825)*($A$2='90.1 Data-SI-Source EUI'!$B$2:$B$1825),0,1),0))</f>
        <v>289.66061277946244</v>
      </c>
      <c r="K8" s="75" cm="1">
        <f t="array" ref="K8">INDEX('90.1 Data-SI-Source EUI'!$Y$2:$Y$1825,MATCH(1,INDEX(($A8='90.1 Data-SI-Source EUI'!$A$2:$A$1825)*(K$3='90.1 Data-SI-Source EUI'!$C$2:$C$1825)*($A$2='90.1 Data-SI-Source EUI'!$B$2:$B$1825),0,1),0))</f>
        <v>570.32926299085943</v>
      </c>
      <c r="L8" s="75" cm="1">
        <f t="array" ref="L8">INDEX('90.1 Data-SI-Source EUI'!$Y$2:$Y$1825,MATCH(1,INDEX(($A8='90.1 Data-SI-Source EUI'!$A$2:$A$1825)*(L$3='90.1 Data-SI-Source EUI'!$C$2:$C$1825)*($A$2='90.1 Data-SI-Source EUI'!$B$2:$B$1825),0,1),0))</f>
        <v>499.10398665318939</v>
      </c>
      <c r="M8" s="75" cm="1">
        <f t="array" ref="M8">INDEX('90.1 Data-SI-Source EUI'!$Y$2:$Y$1825,MATCH(1,INDEX(($A8='90.1 Data-SI-Source EUI'!$A$2:$A$1825)*(M$3='90.1 Data-SI-Source EUI'!$C$2:$C$1825)*($A$2='90.1 Data-SI-Source EUI'!$B$2:$B$1825),0,1),0))</f>
        <v>336.47593661351857</v>
      </c>
      <c r="N8" s="75" cm="1">
        <f t="array" ref="N8">INDEX('90.1 Data-SI-Source EUI'!$Y$2:$Y$1825,MATCH(1,INDEX(($A8='90.1 Data-SI-Source EUI'!$A$2:$A$1825)*(N$3='90.1 Data-SI-Source EUI'!$C$2:$C$1825)*($A$2='90.1 Data-SI-Source EUI'!$B$2:$B$1825),0,1),0))</f>
        <v>602.00902648711508</v>
      </c>
      <c r="O8" s="75" cm="1">
        <f t="array" ref="O8">INDEX('90.1 Data-SI-Source EUI'!$Y$2:$Y$1825,MATCH(1,INDEX(($A8='90.1 Data-SI-Source EUI'!$A$2:$A$1825)*(O$3='90.1 Data-SI-Source EUI'!$C$2:$C$1825)*($A$2='90.1 Data-SI-Source EUI'!$B$2:$B$1825),0,1),0))</f>
        <v>550.51533578966826</v>
      </c>
      <c r="P8" s="75" cm="1">
        <f t="array" ref="P8">INDEX('90.1 Data-SI-Source EUI'!$Y$2:$Y$1825,MATCH(1,INDEX(($A8='90.1 Data-SI-Source EUI'!$A$2:$A$1825)*(P$3='90.1 Data-SI-Source EUI'!$C$2:$C$1825)*($A$2='90.1 Data-SI-Source EUI'!$B$2:$B$1825),0,1),0))</f>
        <v>348.5155966393861</v>
      </c>
      <c r="Q8" s="75" cm="1">
        <f t="array" ref="Q8">INDEX('90.1 Data-SI-Source EUI'!$Y$2:$Y$1825,MATCH(1,INDEX(($A8='90.1 Data-SI-Source EUI'!$A$2:$A$1825)*(Q$3='90.1 Data-SI-Source EUI'!$C$2:$C$1825)*($A$2='90.1 Data-SI-Source EUI'!$B$2:$B$1825),0,1),0))</f>
        <v>775.56797308900411</v>
      </c>
      <c r="R8" s="75" cm="1">
        <f t="array" ref="R8">INDEX('90.1 Data-SI-Source EUI'!$Y$2:$Y$1825,MATCH(1,INDEX(($A8='90.1 Data-SI-Source EUI'!$A$2:$A$1825)*(R$3='90.1 Data-SI-Source EUI'!$C$2:$C$1825)*($A$2='90.1 Data-SI-Source EUI'!$B$2:$B$1825),0,1),0))</f>
        <v>633.35961937678667</v>
      </c>
      <c r="S8" s="75" cm="1">
        <f t="array" ref="S8">INDEX('90.1 Data-SI-Source EUI'!$Y$2:$Y$1825,MATCH(1,INDEX(($A8='90.1 Data-SI-Source EUI'!$A$2:$A$1825)*(S$3='90.1 Data-SI-Source EUI'!$C$2:$C$1825)*($A$2='90.1 Data-SI-Source EUI'!$B$2:$B$1825),0,1),0))</f>
        <v>878.84265327638138</v>
      </c>
      <c r="T8" s="91" cm="1">
        <f t="array" ref="T8">INDEX('90.1 Data-SI-Source EUI'!$Y$2:$Y$1825,MATCH(1,INDEX(($A8='90.1 Data-SI-Source EUI'!$A$2:$A$1825)*(T$3='90.1 Data-SI-Source EUI'!$C$2:$C$1825)*($A$2='90.1 Data-SI-Source EUI'!$B$2:$B$1825),0,1),0))</f>
        <v>1083.9939787190106</v>
      </c>
      <c r="U8" s="56"/>
      <c r="V8" s="72">
        <f>SUMPRODUCT(D8:T8,Weights!$B$41:$R$41)</f>
        <v>642.41472332314834</v>
      </c>
      <c r="X8" s="88">
        <f t="shared" si="0"/>
        <v>-8.8733919424566522E-3</v>
      </c>
    </row>
    <row r="9" spans="1:24" ht="15.75" thickBot="1" x14ac:dyDescent="0.3">
      <c r="A9" s="81">
        <v>2019</v>
      </c>
      <c r="B9" s="74" cm="1">
        <f t="array" ref="B9">INDEX('90.1 Data-SI-Source EUI'!$Y$2:$Y$1825,MATCH(1,INDEX(($A9='90.1 Data-SI-Source EUI'!$A$2:$A$1825)*(B$3='90.1 Data-SI-Source EUI'!$C$2:$C$1825)*($A$2='90.1 Data-SI-Source EUI'!$B$2:$B$1825),0,1),0))</f>
        <v>1401.1531948656082</v>
      </c>
      <c r="C9" s="90" cm="1">
        <f t="array" ref="C9">INDEX('90.1 Data-SI-Source EUI'!$Y$2:$Y$1825,MATCH(1,INDEX(($A9='90.1 Data-SI-Source EUI'!$A$2:$A$1825)*(C$3='90.1 Data-SI-Source EUI'!$C$2:$C$1825)*($A$2='90.1 Data-SI-Source EUI'!$B$2:$B$1825),0,1),0))</f>
        <v>1199.8923505820208</v>
      </c>
      <c r="D9" s="74" cm="1">
        <f t="array" ref="D9">INDEX('90.1 Data-SI-Source EUI'!$Y$2:$Y$1825,MATCH(1,INDEX(($A9='90.1 Data-SI-Source EUI'!$A$2:$A$1825)*(D$3='90.1 Data-SI-Source EUI'!$C$2:$C$1825)*($A$2='90.1 Data-SI-Source EUI'!$B$2:$B$1825),0,1),0))</f>
        <v>844.64692360363892</v>
      </c>
      <c r="E9" s="90" cm="1">
        <f t="array" ref="E9">INDEX('90.1 Data-SI-Source EUI'!$Y$2:$Y$1825,MATCH(1,INDEX(($A9='90.1 Data-SI-Source EUI'!$A$2:$A$1825)*(E$3='90.1 Data-SI-Source EUI'!$C$2:$C$1825)*($A$2='90.1 Data-SI-Source EUI'!$B$2:$B$1825),0,1),0))</f>
        <v>1009.353467670938</v>
      </c>
      <c r="F9" s="90" cm="1">
        <f t="array" ref="F9">INDEX('90.1 Data-SI-Source EUI'!$Y$2:$Y$1825,MATCH(1,INDEX(($A9='90.1 Data-SI-Source EUI'!$A$2:$A$1825)*(F$3='90.1 Data-SI-Source EUI'!$C$2:$C$1825)*($A$2='90.1 Data-SI-Source EUI'!$B$2:$B$1825),0,1),0))</f>
        <v>834.38199810883953</v>
      </c>
      <c r="G9" s="90" cm="1">
        <f t="array" ref="G9">INDEX('90.1 Data-SI-Source EUI'!$Y$2:$Y$1825,MATCH(1,INDEX(($A9='90.1 Data-SI-Source EUI'!$A$2:$A$1825)*(G$3='90.1 Data-SI-Source EUI'!$C$2:$C$1825)*($A$2='90.1 Data-SI-Source EUI'!$B$2:$B$1825),0,1),0))</f>
        <v>637.82441009923161</v>
      </c>
      <c r="H9" s="90" cm="1">
        <f t="array" ref="H9">INDEX('90.1 Data-SI-Source EUI'!$Y$2:$Y$1825,MATCH(1,INDEX(($A9='90.1 Data-SI-Source EUI'!$A$2:$A$1825)*(H$3='90.1 Data-SI-Source EUI'!$C$2:$C$1825)*($A$2='90.1 Data-SI-Source EUI'!$B$2:$B$1825),0,1),0))</f>
        <v>625.61216537872133</v>
      </c>
      <c r="I9" s="90" cm="1">
        <f t="array" ref="I9">INDEX('90.1 Data-SI-Source EUI'!$Y$2:$Y$1825,MATCH(1,INDEX(($A9='90.1 Data-SI-Source EUI'!$A$2:$A$1825)*(I$3='90.1 Data-SI-Source EUI'!$C$2:$C$1825)*($A$2='90.1 Data-SI-Source EUI'!$B$2:$B$1825),0,1),0))</f>
        <v>557.63828295673159</v>
      </c>
      <c r="J9" s="90" cm="1">
        <f t="array" ref="J9">INDEX('90.1 Data-SI-Source EUI'!$Y$2:$Y$1825,MATCH(1,INDEX(($A9='90.1 Data-SI-Source EUI'!$A$2:$A$1825)*(J$3='90.1 Data-SI-Source EUI'!$C$2:$C$1825)*($A$2='90.1 Data-SI-Source EUI'!$B$2:$B$1825),0,1),0))</f>
        <v>276.86351038507934</v>
      </c>
      <c r="K9" s="90" cm="1">
        <f t="array" ref="K9">INDEX('90.1 Data-SI-Source EUI'!$Y$2:$Y$1825,MATCH(1,INDEX(($A9='90.1 Data-SI-Source EUI'!$A$2:$A$1825)*(K$3='90.1 Data-SI-Source EUI'!$C$2:$C$1825)*($A$2='90.1 Data-SI-Source EUI'!$B$2:$B$1825),0,1),0))</f>
        <v>558.6488908452618</v>
      </c>
      <c r="L9" s="90" cm="1">
        <f t="array" ref="L9">INDEX('90.1 Data-SI-Source EUI'!$Y$2:$Y$1825,MATCH(1,INDEX(($A9='90.1 Data-SI-Source EUI'!$A$2:$A$1825)*(L$3='90.1 Data-SI-Source EUI'!$C$2:$C$1825)*($A$2='90.1 Data-SI-Source EUI'!$B$2:$B$1825),0,1),0))</f>
        <v>491.77753323116718</v>
      </c>
      <c r="M9" s="90" cm="1">
        <f t="array" ref="M9">INDEX('90.1 Data-SI-Source EUI'!$Y$2:$Y$1825,MATCH(1,INDEX(($A9='90.1 Data-SI-Source EUI'!$A$2:$A$1825)*(M$3='90.1 Data-SI-Source EUI'!$C$2:$C$1825)*($A$2='90.1 Data-SI-Source EUI'!$B$2:$B$1825),0,1),0))</f>
        <v>331.94351516732428</v>
      </c>
      <c r="N9" s="90" cm="1">
        <f t="array" ref="N9">INDEX('90.1 Data-SI-Source EUI'!$Y$2:$Y$1825,MATCH(1,INDEX(($A9='90.1 Data-SI-Source EUI'!$A$2:$A$1825)*(N$3='90.1 Data-SI-Source EUI'!$C$2:$C$1825)*($A$2='90.1 Data-SI-Source EUI'!$B$2:$B$1825),0,1),0))</f>
        <v>593.16575369265388</v>
      </c>
      <c r="O9" s="90" cm="1">
        <f t="array" ref="O9">INDEX('90.1 Data-SI-Source EUI'!$Y$2:$Y$1825,MATCH(1,INDEX(($A9='90.1 Data-SI-Source EUI'!$A$2:$A$1825)*(O$3='90.1 Data-SI-Source EUI'!$C$2:$C$1825)*($A$2='90.1 Data-SI-Source EUI'!$B$2:$B$1825),0,1),0))</f>
        <v>542.12307759192242</v>
      </c>
      <c r="P9" s="90" cm="1">
        <f t="array" ref="P9">INDEX('90.1 Data-SI-Source EUI'!$Y$2:$Y$1825,MATCH(1,INDEX(($A9='90.1 Data-SI-Source EUI'!$A$2:$A$1825)*(P$3='90.1 Data-SI-Source EUI'!$C$2:$C$1825)*($A$2='90.1 Data-SI-Source EUI'!$B$2:$B$1825),0,1),0))</f>
        <v>345.59889464932024</v>
      </c>
      <c r="Q9" s="90" cm="1">
        <f t="array" ref="Q9">INDEX('90.1 Data-SI-Source EUI'!$Y$2:$Y$1825,MATCH(1,INDEX(($A9='90.1 Data-SI-Source EUI'!$A$2:$A$1825)*(Q$3='90.1 Data-SI-Source EUI'!$C$2:$C$1825)*($A$2='90.1 Data-SI-Source EUI'!$B$2:$B$1825),0,1),0))</f>
        <v>765.46958927038168</v>
      </c>
      <c r="R9" s="90" cm="1">
        <f t="array" ref="R9">INDEX('90.1 Data-SI-Source EUI'!$Y$2:$Y$1825,MATCH(1,INDEX(($A9='90.1 Data-SI-Source EUI'!$A$2:$A$1825)*(R$3='90.1 Data-SI-Source EUI'!$C$2:$C$1825)*($A$2='90.1 Data-SI-Source EUI'!$B$2:$B$1825),0,1),0))</f>
        <v>630.40709402545463</v>
      </c>
      <c r="S9" s="90" cm="1">
        <f t="array" ref="S9">INDEX('90.1 Data-SI-Source EUI'!$Y$2:$Y$1825,MATCH(1,INDEX(($A9='90.1 Data-SI-Source EUI'!$A$2:$A$1825)*(S$3='90.1 Data-SI-Source EUI'!$C$2:$C$1825)*($A$2='90.1 Data-SI-Source EUI'!$B$2:$B$1825),0,1),0))</f>
        <v>868.402599802189</v>
      </c>
      <c r="T9" s="79" cm="1">
        <f t="array" ref="T9">INDEX('90.1 Data-SI-Source EUI'!$Y$2:$Y$1825,MATCH(1,INDEX(($A9='90.1 Data-SI-Source EUI'!$A$2:$A$1825)*(T$3='90.1 Data-SI-Source EUI'!$C$2:$C$1825)*($A$2='90.1 Data-SI-Source EUI'!$B$2:$B$1825),0,1),0))</f>
        <v>1073.1921864640735</v>
      </c>
      <c r="U9" s="56"/>
      <c r="V9" s="76">
        <f>SUMPRODUCT(D9:T9,Weights!$B$41:$R$41)</f>
        <v>627.8762784308708</v>
      </c>
      <c r="X9" s="92">
        <f t="shared" si="0"/>
        <v>-2.2630933514524061E-2</v>
      </c>
    </row>
    <row r="11" spans="1:24" ht="15.75" thickBot="1" x14ac:dyDescent="0.3">
      <c r="A11" s="6" t="s">
        <v>107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-5.7854084962428554E-2</v>
      </c>
      <c r="C13" s="73">
        <f t="shared" si="3"/>
        <v>-6.7942074752737475E-2</v>
      </c>
      <c r="D13" s="80">
        <f t="shared" ref="D13:S17" si="4">(D5-D$4)/D$4</f>
        <v>-4.7443909504107581E-2</v>
      </c>
      <c r="E13" s="73">
        <f t="shared" si="4"/>
        <v>-9.1234024378722051E-2</v>
      </c>
      <c r="F13" s="73">
        <f t="shared" si="4"/>
        <v>-9.8182509510164426E-2</v>
      </c>
      <c r="G13" s="73">
        <f t="shared" si="4"/>
        <v>-0.14198559008441497</v>
      </c>
      <c r="H13" s="73">
        <f t="shared" si="4"/>
        <v>-0.16172248661663335</v>
      </c>
      <c r="I13" s="73">
        <f t="shared" si="4"/>
        <v>-0.11496578791295987</v>
      </c>
      <c r="J13" s="73">
        <f t="shared" si="4"/>
        <v>-0.12369120275184546</v>
      </c>
      <c r="K13" s="73">
        <f t="shared" si="4"/>
        <v>-0.20748810095901329</v>
      </c>
      <c r="L13" s="73">
        <f t="shared" si="4"/>
        <v>-0.14024907810048834</v>
      </c>
      <c r="M13" s="73">
        <f t="shared" si="4"/>
        <v>-0.2214338282028018</v>
      </c>
      <c r="N13" s="73">
        <f t="shared" si="4"/>
        <v>-0.24742619345803274</v>
      </c>
      <c r="O13" s="73">
        <f t="shared" si="4"/>
        <v>-0.24657293931171773</v>
      </c>
      <c r="P13" s="73">
        <f t="shared" si="4"/>
        <v>-0.26959049592476597</v>
      </c>
      <c r="Q13" s="73">
        <f t="shared" si="4"/>
        <v>-0.20896108525503218</v>
      </c>
      <c r="R13" s="73">
        <f t="shared" si="4"/>
        <v>-0.25215525129224553</v>
      </c>
      <c r="S13" s="73">
        <f t="shared" si="4"/>
        <v>-0.20076935668307175</v>
      </c>
      <c r="T13" s="89">
        <f t="shared" si="2"/>
        <v>-0.18125342584526721</v>
      </c>
      <c r="V13" s="82">
        <f t="shared" ref="V13:V17" si="5">(V5-V$4)/V$4</f>
        <v>-0.17041960877554438</v>
      </c>
      <c r="X13" s="71"/>
    </row>
    <row r="14" spans="1:24" x14ac:dyDescent="0.25">
      <c r="A14" s="93">
        <v>2010</v>
      </c>
      <c r="B14" s="80">
        <f t="shared" ref="B14:C14" si="6">(B6-B$4)/B$4</f>
        <v>-0.29888034008921344</v>
      </c>
      <c r="C14" s="73">
        <f t="shared" si="6"/>
        <v>-0.35258581089941116</v>
      </c>
      <c r="D14" s="80">
        <f t="shared" si="4"/>
        <v>-0.37506651985263506</v>
      </c>
      <c r="E14" s="73">
        <f t="shared" si="2"/>
        <v>-0.3886279423531796</v>
      </c>
      <c r="F14" s="73">
        <f t="shared" si="2"/>
        <v>-0.4058938220526207</v>
      </c>
      <c r="G14" s="73">
        <f t="shared" si="2"/>
        <v>-0.50069934398638538</v>
      </c>
      <c r="H14" s="73">
        <f t="shared" si="2"/>
        <v>-0.47324428487874065</v>
      </c>
      <c r="I14" s="73">
        <f t="shared" si="2"/>
        <v>-0.4676539372209374</v>
      </c>
      <c r="J14" s="73">
        <f t="shared" si="2"/>
        <v>-0.53979680165340282</v>
      </c>
      <c r="K14" s="73">
        <f t="shared" si="2"/>
        <v>-0.52276118730561849</v>
      </c>
      <c r="L14" s="73">
        <f t="shared" si="2"/>
        <v>-0.48665354851125614</v>
      </c>
      <c r="M14" s="73">
        <f t="shared" si="2"/>
        <v>-0.55114891097015284</v>
      </c>
      <c r="N14" s="73">
        <f t="shared" si="2"/>
        <v>-0.50887871702690457</v>
      </c>
      <c r="O14" s="73">
        <f t="shared" si="2"/>
        <v>-0.52953763321380942</v>
      </c>
      <c r="P14" s="73">
        <f t="shared" si="2"/>
        <v>-0.48643025450312166</v>
      </c>
      <c r="Q14" s="73">
        <f t="shared" si="2"/>
        <v>-0.44954577311657778</v>
      </c>
      <c r="R14" s="73">
        <f t="shared" si="2"/>
        <v>-0.48725307345523489</v>
      </c>
      <c r="S14" s="73">
        <f t="shared" si="2"/>
        <v>-0.42008551401546657</v>
      </c>
      <c r="T14" s="89">
        <f t="shared" si="2"/>
        <v>-0.34658229442929817</v>
      </c>
      <c r="V14" s="82">
        <f t="shared" si="5"/>
        <v>-0.47559510155684809</v>
      </c>
    </row>
    <row r="15" spans="1:24" x14ac:dyDescent="0.25">
      <c r="A15" s="93">
        <v>2013</v>
      </c>
      <c r="B15" s="80">
        <f t="shared" ref="B15:C15" si="7">(B7-B$4)/B$4</f>
        <v>-0.3652890458940814</v>
      </c>
      <c r="C15" s="73">
        <f t="shared" si="7"/>
        <v>-0.40070845481226058</v>
      </c>
      <c r="D15" s="80">
        <f t="shared" si="4"/>
        <v>-0.47904614424998165</v>
      </c>
      <c r="E15" s="73">
        <f t="shared" si="2"/>
        <v>-0.43876920726977642</v>
      </c>
      <c r="F15" s="73">
        <f t="shared" si="2"/>
        <v>-0.46826702666919823</v>
      </c>
      <c r="G15" s="73">
        <f t="shared" si="2"/>
        <v>-0.55453320912155668</v>
      </c>
      <c r="H15" s="73">
        <f t="shared" si="2"/>
        <v>-0.53030334787566247</v>
      </c>
      <c r="I15" s="73">
        <f t="shared" si="2"/>
        <v>-0.52520987978033751</v>
      </c>
      <c r="J15" s="73">
        <f t="shared" si="2"/>
        <v>-0.62685142580774578</v>
      </c>
      <c r="K15" s="73">
        <f t="shared" si="2"/>
        <v>-0.57363627042433885</v>
      </c>
      <c r="L15" s="73">
        <f t="shared" si="2"/>
        <v>-0.55073550766192292</v>
      </c>
      <c r="M15" s="73">
        <f t="shared" si="2"/>
        <v>-0.62445760974953091</v>
      </c>
      <c r="N15" s="73">
        <f t="shared" si="2"/>
        <v>-0.55621793475782155</v>
      </c>
      <c r="O15" s="73">
        <f t="shared" si="2"/>
        <v>-0.58144521970303031</v>
      </c>
      <c r="P15" s="73">
        <f t="shared" si="2"/>
        <v>-0.61329946331113716</v>
      </c>
      <c r="Q15" s="73">
        <f t="shared" si="2"/>
        <v>-0.49507955156287103</v>
      </c>
      <c r="R15" s="73">
        <f t="shared" si="2"/>
        <v>-0.53748290229231022</v>
      </c>
      <c r="S15" s="73">
        <f t="shared" si="2"/>
        <v>-0.46443218081510013</v>
      </c>
      <c r="T15" s="89">
        <f t="shared" si="2"/>
        <v>-0.41145112006559803</v>
      </c>
      <c r="V15" s="82">
        <f t="shared" si="5"/>
        <v>-0.53302725963607012</v>
      </c>
    </row>
    <row r="16" spans="1:24" x14ac:dyDescent="0.25">
      <c r="A16" s="93">
        <v>2016</v>
      </c>
      <c r="B16" s="80">
        <f t="shared" ref="B16:C16" si="8">(B8-B$4)/B$4</f>
        <v>-0.37351435499805419</v>
      </c>
      <c r="C16" s="73">
        <f t="shared" si="8"/>
        <v>-0.40929263194009763</v>
      </c>
      <c r="D16" s="80">
        <f t="shared" si="4"/>
        <v>-0.4856952367014376</v>
      </c>
      <c r="E16" s="73">
        <f t="shared" si="2"/>
        <v>-0.44361854129158174</v>
      </c>
      <c r="F16" s="73">
        <f t="shared" si="2"/>
        <v>-0.47675924530988761</v>
      </c>
      <c r="G16" s="73">
        <f t="shared" si="2"/>
        <v>-0.55895256967146811</v>
      </c>
      <c r="H16" s="73">
        <f t="shared" si="2"/>
        <v>-0.53435112304700993</v>
      </c>
      <c r="I16" s="73">
        <f t="shared" si="2"/>
        <v>-0.52832883179314005</v>
      </c>
      <c r="J16" s="73">
        <f t="shared" si="2"/>
        <v>-0.63792989340019846</v>
      </c>
      <c r="K16" s="73">
        <f t="shared" si="2"/>
        <v>-0.57623299819669838</v>
      </c>
      <c r="L16" s="73">
        <f t="shared" si="2"/>
        <v>-0.55366786249555333</v>
      </c>
      <c r="M16" s="73">
        <f t="shared" si="2"/>
        <v>-0.62419123201169557</v>
      </c>
      <c r="N16" s="73">
        <f t="shared" si="2"/>
        <v>-0.55862659694674066</v>
      </c>
      <c r="O16" s="73">
        <f t="shared" si="2"/>
        <v>-0.58206275710260114</v>
      </c>
      <c r="P16" s="73">
        <f t="shared" si="2"/>
        <v>-0.61140846840070517</v>
      </c>
      <c r="Q16" s="73">
        <f t="shared" si="2"/>
        <v>-0.49672196208158537</v>
      </c>
      <c r="R16" s="73">
        <f t="shared" si="2"/>
        <v>-0.5387071306778477</v>
      </c>
      <c r="S16" s="73">
        <f t="shared" si="2"/>
        <v>-0.46597707912397557</v>
      </c>
      <c r="T16" s="89">
        <f t="shared" si="2"/>
        <v>-0.41524677024942036</v>
      </c>
      <c r="V16" s="82">
        <f t="shared" si="5"/>
        <v>-0.53717089178776234</v>
      </c>
    </row>
    <row r="17" spans="1:32" ht="15.75" thickBot="1" x14ac:dyDescent="0.3">
      <c r="A17" s="81">
        <v>2019</v>
      </c>
      <c r="B17" s="87">
        <f t="shared" ref="B17:C17" si="9">(B9-B$4)/B$4</f>
        <v>-0.39068347154447203</v>
      </c>
      <c r="C17" s="96">
        <f t="shared" si="9"/>
        <v>-0.42380258700297635</v>
      </c>
      <c r="D17" s="87">
        <f t="shared" si="4"/>
        <v>-0.50180532787771293</v>
      </c>
      <c r="E17" s="96">
        <f t="shared" si="2"/>
        <v>-0.46068001870752057</v>
      </c>
      <c r="F17" s="96">
        <f t="shared" si="2"/>
        <v>-0.49114573076772966</v>
      </c>
      <c r="G17" s="96">
        <f t="shared" si="2"/>
        <v>-0.56959834256193975</v>
      </c>
      <c r="H17" s="96">
        <f t="shared" si="2"/>
        <v>-0.54754908422699589</v>
      </c>
      <c r="I17" s="96">
        <f t="shared" si="2"/>
        <v>-0.53936060060698232</v>
      </c>
      <c r="J17" s="96">
        <f t="shared" si="2"/>
        <v>-0.65392602136403255</v>
      </c>
      <c r="K17" s="96">
        <f t="shared" si="2"/>
        <v>-0.5849117678220368</v>
      </c>
      <c r="L17" s="96">
        <f t="shared" si="2"/>
        <v>-0.56021966673599954</v>
      </c>
      <c r="M17" s="96">
        <f t="shared" si="2"/>
        <v>-0.62925347728498682</v>
      </c>
      <c r="N17" s="96">
        <f t="shared" si="2"/>
        <v>-0.56511019642064853</v>
      </c>
      <c r="O17" s="96">
        <f t="shared" si="2"/>
        <v>-0.58843394610466204</v>
      </c>
      <c r="P17" s="96">
        <f t="shared" si="2"/>
        <v>-0.61466056301129768</v>
      </c>
      <c r="Q17" s="96">
        <f t="shared" si="2"/>
        <v>-0.5032749593309962</v>
      </c>
      <c r="R17" s="96">
        <f t="shared" si="2"/>
        <v>-0.54085753441277873</v>
      </c>
      <c r="S17" s="96">
        <f t="shared" si="2"/>
        <v>-0.47232090851096004</v>
      </c>
      <c r="T17" s="97">
        <f t="shared" si="2"/>
        <v>-0.42107372411832789</v>
      </c>
      <c r="V17" s="98">
        <f t="shared" si="5"/>
        <v>-0.54764514656429997</v>
      </c>
    </row>
    <row r="19" spans="1:32" ht="15.75" thickBot="1" x14ac:dyDescent="0.3">
      <c r="A19" s="6" t="s">
        <v>146</v>
      </c>
      <c r="B19" s="6"/>
      <c r="C19" s="6"/>
    </row>
    <row r="20" spans="1:32" ht="91.5" thickBot="1" x14ac:dyDescent="0.3">
      <c r="A20" s="58" t="s">
        <v>65</v>
      </c>
      <c r="B20" s="67" t="s">
        <v>134</v>
      </c>
      <c r="C20" s="68" t="s">
        <v>135</v>
      </c>
      <c r="D20" s="67" t="s">
        <v>84</v>
      </c>
      <c r="E20" s="68" t="s">
        <v>85</v>
      </c>
      <c r="F20" s="68" t="s">
        <v>86</v>
      </c>
      <c r="G20" s="68" t="s">
        <v>87</v>
      </c>
      <c r="H20" s="68" t="s">
        <v>88</v>
      </c>
      <c r="I20" s="68" t="s">
        <v>89</v>
      </c>
      <c r="J20" s="68" t="s">
        <v>90</v>
      </c>
      <c r="K20" s="68" t="s">
        <v>91</v>
      </c>
      <c r="L20" s="68" t="s">
        <v>92</v>
      </c>
      <c r="M20" s="68" t="s">
        <v>93</v>
      </c>
      <c r="N20" s="68" t="s">
        <v>94</v>
      </c>
      <c r="O20" s="68" t="s">
        <v>95</v>
      </c>
      <c r="P20" s="68" t="s">
        <v>96</v>
      </c>
      <c r="Q20" s="68" t="s">
        <v>97</v>
      </c>
      <c r="R20" s="68" t="s">
        <v>98</v>
      </c>
      <c r="S20" s="67" t="s">
        <v>99</v>
      </c>
      <c r="T20" s="63" t="s">
        <v>100</v>
      </c>
      <c r="U20" s="56"/>
      <c r="V20" s="59" t="s">
        <v>101</v>
      </c>
      <c r="X20" s="54" t="s">
        <v>102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103</v>
      </c>
      <c r="X21" s="69" t="s">
        <v>103</v>
      </c>
    </row>
    <row r="22" spans="1:32" x14ac:dyDescent="0.25">
      <c r="A22" s="65">
        <v>2004</v>
      </c>
      <c r="B22" s="60" cm="1">
        <f t="array" ref="B22">INDEX('90.1 Data-SI-Source EUI'!$Y$2:$Y$1825,MATCH(1,INDEX(($A22='90.1 Data-SI-Source EUI'!$A$2:$A$1825)*(B$21='90.1 Data-SI-Source EUI'!$C$2:$C$1825)*($A$20='90.1 Data-SI-Source EUI'!$B$2:$B$1825),0,1),0))</f>
        <v>2576.3131378343996</v>
      </c>
      <c r="C22" s="57" cm="1">
        <f t="array" ref="C22">INDEX('90.1 Data-SI-Source EUI'!$Y$2:$Y$1825,MATCH(1,INDEX(($A22='90.1 Data-SI-Source EUI'!$A$2:$A$1825)*(C$21='90.1 Data-SI-Source EUI'!$C$2:$C$1825)*($A$20='90.1 Data-SI-Source EUI'!$B$2:$B$1825),0,1),0))</f>
        <v>2406.4185269671843</v>
      </c>
      <c r="D22" s="60" cm="1">
        <f t="array" ref="D22">INDEX('90.1 Data-SI-Source EUI'!$Y$2:$Y$1825,MATCH(1,INDEX(($A22='90.1 Data-SI-Source EUI'!$A$2:$A$1825)*(D$21='90.1 Data-SI-Source EUI'!$C$2:$C$1825)*($A$20='90.1 Data-SI-Source EUI'!$B$2:$B$1825),0,1),0))</f>
        <v>1796.1980287509682</v>
      </c>
      <c r="E22" s="57" cm="1">
        <f t="array" ref="E22">INDEX('90.1 Data-SI-Source EUI'!$Y$2:$Y$1825,MATCH(1,INDEX(($A22='90.1 Data-SI-Source EUI'!$A$2:$A$1825)*(E$21='90.1 Data-SI-Source EUI'!$C$2:$C$1825)*($A$20='90.1 Data-SI-Source EUI'!$B$2:$B$1825),0,1),0))</f>
        <v>2076.982212370759</v>
      </c>
      <c r="F22" s="57" cm="1">
        <f t="array" ref="F22">INDEX('90.1 Data-SI-Source EUI'!$Y$2:$Y$1825,MATCH(1,INDEX(($A22='90.1 Data-SI-Source EUI'!$A$2:$A$1825)*(F$21='90.1 Data-SI-Source EUI'!$C$2:$C$1825)*($A$20='90.1 Data-SI-Source EUI'!$B$2:$B$1825),0,1),0))</f>
        <v>1698.5180960852392</v>
      </c>
      <c r="G22" s="57" cm="1">
        <f t="array" ref="G22">INDEX('90.1 Data-SI-Source EUI'!$Y$2:$Y$1825,MATCH(1,INDEX(($A22='90.1 Data-SI-Source EUI'!$A$2:$A$1825)*(G$21='90.1 Data-SI-Source EUI'!$C$2:$C$1825)*($A$20='90.1 Data-SI-Source EUI'!$B$2:$B$1825),0,1),0))</f>
        <v>1477.727026005949</v>
      </c>
      <c r="H22" s="57" cm="1">
        <f t="array" ref="H22">INDEX('90.1 Data-SI-Source EUI'!$Y$2:$Y$1825,MATCH(1,INDEX(($A22='90.1 Data-SI-Source EUI'!$A$2:$A$1825)*(H$21='90.1 Data-SI-Source EUI'!$C$2:$C$1825)*($A$20='90.1 Data-SI-Source EUI'!$B$2:$B$1825),0,1),0))</f>
        <v>1363.4631598328124</v>
      </c>
      <c r="I22" s="57" cm="1">
        <f t="array" ref="I22">INDEX('90.1 Data-SI-Source EUI'!$Y$2:$Y$1825,MATCH(1,INDEX(($A22='90.1 Data-SI-Source EUI'!$A$2:$A$1825)*(I$21='90.1 Data-SI-Source EUI'!$C$2:$C$1825)*($A$20='90.1 Data-SI-Source EUI'!$B$2:$B$1825),0,1),0))</f>
        <v>1223.2361577381807</v>
      </c>
      <c r="J22" s="57" cm="1">
        <f t="array" ref="J22">INDEX('90.1 Data-SI-Source EUI'!$Y$2:$Y$1825,MATCH(1,INDEX(($A22='90.1 Data-SI-Source EUI'!$A$2:$A$1825)*(J$21='90.1 Data-SI-Source EUI'!$C$2:$C$1825)*($A$20='90.1 Data-SI-Source EUI'!$B$2:$B$1825),0,1),0))</f>
        <v>757.3952803841114</v>
      </c>
      <c r="K22" s="57" cm="1">
        <f t="array" ref="K22">INDEX('90.1 Data-SI-Source EUI'!$Y$2:$Y$1825,MATCH(1,INDEX(($A22='90.1 Data-SI-Source EUI'!$A$2:$A$1825)*(K$21='90.1 Data-SI-Source EUI'!$C$2:$C$1825)*($A$20='90.1 Data-SI-Source EUI'!$B$2:$B$1825),0,1),0))</f>
        <v>1327.5789790823792</v>
      </c>
      <c r="L22" s="57" cm="1">
        <f t="array" ref="L22">INDEX('90.1 Data-SI-Source EUI'!$Y$2:$Y$1825,MATCH(1,INDEX(($A22='90.1 Data-SI-Source EUI'!$A$2:$A$1825)*(L$21='90.1 Data-SI-Source EUI'!$C$2:$C$1825)*($A$20='90.1 Data-SI-Source EUI'!$B$2:$B$1825),0,1),0))</f>
        <v>1113.4768131952214</v>
      </c>
      <c r="M22" s="57" cm="1">
        <f t="array" ref="M22">INDEX('90.1 Data-SI-Source EUI'!$Y$2:$Y$1825,MATCH(1,INDEX(($A22='90.1 Data-SI-Source EUI'!$A$2:$A$1825)*(M$21='90.1 Data-SI-Source EUI'!$C$2:$C$1825)*($A$20='90.1 Data-SI-Source EUI'!$B$2:$B$1825),0,1),0))</f>
        <v>899.57073206890288</v>
      </c>
      <c r="N22" s="57" cm="1">
        <f t="array" ref="N22">INDEX('90.1 Data-SI-Source EUI'!$Y$2:$Y$1825,MATCH(1,INDEX(($A22='90.1 Data-SI-Source EUI'!$A$2:$A$1825)*(N$21='90.1 Data-SI-Source EUI'!$C$2:$C$1825)*($A$20='90.1 Data-SI-Source EUI'!$B$2:$B$1825),0,1),0))</f>
        <v>1367.9274506709514</v>
      </c>
      <c r="O22" s="57" cm="1">
        <f t="array" ref="O22">INDEX('90.1 Data-SI-Source EUI'!$Y$2:$Y$1825,MATCH(1,INDEX(($A22='90.1 Data-SI-Source EUI'!$A$2:$A$1825)*(O$21='90.1 Data-SI-Source EUI'!$C$2:$C$1825)*($A$20='90.1 Data-SI-Source EUI'!$B$2:$B$1825),0,1),0))</f>
        <v>1247.9156504356642</v>
      </c>
      <c r="P22" s="57" cm="1">
        <f t="array" ref="P22">INDEX('90.1 Data-SI-Source EUI'!$Y$2:$Y$1825,MATCH(1,INDEX(($A22='90.1 Data-SI-Source EUI'!$A$2:$A$1825)*(P$21='90.1 Data-SI-Source EUI'!$C$2:$C$1825)*($A$20='90.1 Data-SI-Source EUI'!$B$2:$B$1825),0,1),0))</f>
        <v>920.13633037789441</v>
      </c>
      <c r="Q22" s="57" cm="1">
        <f t="array" ref="Q22">INDEX('90.1 Data-SI-Source EUI'!$Y$2:$Y$1825,MATCH(1,INDEX(($A22='90.1 Data-SI-Source EUI'!$A$2:$A$1825)*(Q$21='90.1 Data-SI-Source EUI'!$C$2:$C$1825)*($A$20='90.1 Data-SI-Source EUI'!$B$2:$B$1825),0,1),0))</f>
        <v>1657.4391098294645</v>
      </c>
      <c r="R22" s="57" cm="1">
        <f t="array" ref="R22">INDEX('90.1 Data-SI-Source EUI'!$Y$2:$Y$1825,MATCH(1,INDEX(($A22='90.1 Data-SI-Source EUI'!$A$2:$A$1825)*(R$21='90.1 Data-SI-Source EUI'!$C$2:$C$1825)*($A$20='90.1 Data-SI-Source EUI'!$B$2:$B$1825),0,1),0))</f>
        <v>1379.3255812841335</v>
      </c>
      <c r="S22" s="57" cm="1">
        <f t="array" ref="S22">INDEX('90.1 Data-SI-Source EUI'!$Y$2:$Y$1825,MATCH(1,INDEX(($A22='90.1 Data-SI-Source EUI'!$A$2:$A$1825)*(S$21='90.1 Data-SI-Source EUI'!$C$2:$C$1825)*($A$20='90.1 Data-SI-Source EUI'!$B$2:$B$1825),0,1),0))</f>
        <v>1837.7865412757169</v>
      </c>
      <c r="T22" s="66" cm="1">
        <f t="array" ref="T22">INDEX('90.1 Data-SI-Source EUI'!$Y$2:$Y$1825,MATCH(1,INDEX(($A22='90.1 Data-SI-Source EUI'!$A$2:$A$1825)*(T$21='90.1 Data-SI-Source EUI'!$C$2:$C$1825)*($A$20='90.1 Data-SI-Source EUI'!$B$2:$B$1825),0,1),0))</f>
        <v>2121.9558620986486</v>
      </c>
      <c r="U22" s="56"/>
      <c r="V22" s="84">
        <f>SUMPRODUCT(D22:T22,Weights!$B$41:$R$41)</f>
        <v>1397.4860789371946</v>
      </c>
      <c r="X22" s="77">
        <f>(V22-V22)/V22</f>
        <v>0</v>
      </c>
      <c r="AA22" s="133" t="s">
        <v>21</v>
      </c>
      <c r="AB22" s="133"/>
      <c r="AC22" s="133"/>
      <c r="AD22" s="133"/>
      <c r="AE22" s="133"/>
      <c r="AF22" s="133"/>
    </row>
    <row r="23" spans="1:32" x14ac:dyDescent="0.25">
      <c r="A23" s="93">
        <v>2007</v>
      </c>
      <c r="B23" s="86" cm="1">
        <f t="array" ref="B23">INDEX('90.1 Data-SI-Source EUI'!$Y$2:$Y$1825,MATCH(1,INDEX(($A23='90.1 Data-SI-Source EUI'!$A$2:$A$1825)*(B$21='90.1 Data-SI-Source EUI'!$C$2:$C$1825)*($A$20='90.1 Data-SI-Source EUI'!$B$2:$B$1825),0,1),0))</f>
        <v>2451.6283966026799</v>
      </c>
      <c r="C23" s="75" cm="1">
        <f t="array" ref="C23">INDEX('90.1 Data-SI-Source EUI'!$Y$2:$Y$1825,MATCH(1,INDEX(($A23='90.1 Data-SI-Source EUI'!$A$2:$A$1825)*(C$21='90.1 Data-SI-Source EUI'!$C$2:$C$1825)*($A$20='90.1 Data-SI-Source EUI'!$B$2:$B$1825),0,1),0))</f>
        <v>2265.377487972607</v>
      </c>
      <c r="D23" s="86" cm="1">
        <f t="array" ref="D23">INDEX('90.1 Data-SI-Source EUI'!$Y$2:$Y$1825,MATCH(1,INDEX(($A23='90.1 Data-SI-Source EUI'!$A$2:$A$1825)*(D$21='90.1 Data-SI-Source EUI'!$C$2:$C$1825)*($A$20='90.1 Data-SI-Source EUI'!$B$2:$B$1825),0,1),0))</f>
        <v>1746.4951029621338</v>
      </c>
      <c r="E23" s="75" cm="1">
        <f t="array" ref="E23">INDEX('90.1 Data-SI-Source EUI'!$Y$2:$Y$1825,MATCH(1,INDEX(($A23='90.1 Data-SI-Source EUI'!$A$2:$A$1825)*(E$21='90.1 Data-SI-Source EUI'!$C$2:$C$1825)*($A$20='90.1 Data-SI-Source EUI'!$B$2:$B$1825),0,1),0))</f>
        <v>1935.6721471406847</v>
      </c>
      <c r="F23" s="75" cm="1">
        <f t="array" ref="F23">INDEX('90.1 Data-SI-Source EUI'!$Y$2:$Y$1825,MATCH(1,INDEX(($A23='90.1 Data-SI-Source EUI'!$A$2:$A$1825)*(F$21='90.1 Data-SI-Source EUI'!$C$2:$C$1825)*($A$20='90.1 Data-SI-Source EUI'!$B$2:$B$1825),0,1),0))</f>
        <v>1602.1371577094872</v>
      </c>
      <c r="G23" s="75" cm="1">
        <f t="array" ref="G23">INDEX('90.1 Data-SI-Source EUI'!$Y$2:$Y$1825,MATCH(1,INDEX(($A23='90.1 Data-SI-Source EUI'!$A$2:$A$1825)*(G$21='90.1 Data-SI-Source EUI'!$C$2:$C$1825)*($A$20='90.1 Data-SI-Source EUI'!$B$2:$B$1825),0,1),0))</f>
        <v>1378.3792789303031</v>
      </c>
      <c r="H23" s="75" cm="1">
        <f t="array" ref="H23">INDEX('90.1 Data-SI-Source EUI'!$Y$2:$Y$1825,MATCH(1,INDEX(($A23='90.1 Data-SI-Source EUI'!$A$2:$A$1825)*(H$21='90.1 Data-SI-Source EUI'!$C$2:$C$1825)*($A$20='90.1 Data-SI-Source EUI'!$B$2:$B$1825),0,1),0))</f>
        <v>1282.2551839736784</v>
      </c>
      <c r="I23" s="75" cm="1">
        <f t="array" ref="I23">INDEX('90.1 Data-SI-Source EUI'!$Y$2:$Y$1825,MATCH(1,INDEX(($A23='90.1 Data-SI-Source EUI'!$A$2:$A$1825)*(I$21='90.1 Data-SI-Source EUI'!$C$2:$C$1825)*($A$20='90.1 Data-SI-Source EUI'!$B$2:$B$1825),0,1),0))</f>
        <v>1159.6179808326879</v>
      </c>
      <c r="J23" s="75" cm="1">
        <f t="array" ref="J23">INDEX('90.1 Data-SI-Source EUI'!$Y$2:$Y$1825,MATCH(1,INDEX(($A23='90.1 Data-SI-Source EUI'!$A$2:$A$1825)*(J$21='90.1 Data-SI-Source EUI'!$C$2:$C$1825)*($A$20='90.1 Data-SI-Source EUI'!$B$2:$B$1825),0,1),0))</f>
        <v>675.78965931154528</v>
      </c>
      <c r="K23" s="75" cm="1">
        <f t="array" ref="K23">INDEX('90.1 Data-SI-Source EUI'!$Y$2:$Y$1825,MATCH(1,INDEX(($A23='90.1 Data-SI-Source EUI'!$A$2:$A$1825)*(K$21='90.1 Data-SI-Source EUI'!$C$2:$C$1825)*($A$20='90.1 Data-SI-Source EUI'!$B$2:$B$1825),0,1),0))</f>
        <v>1244.9945482195633</v>
      </c>
      <c r="L23" s="75" cm="1">
        <f t="array" ref="L23">INDEX('90.1 Data-SI-Source EUI'!$Y$2:$Y$1825,MATCH(1,INDEX(($A23='90.1 Data-SI-Source EUI'!$A$2:$A$1825)*(L$21='90.1 Data-SI-Source EUI'!$C$2:$C$1825)*($A$20='90.1 Data-SI-Source EUI'!$B$2:$B$1825),0,1),0))</f>
        <v>1059.3260953774638</v>
      </c>
      <c r="M23" s="75" cm="1">
        <f t="array" ref="M23">INDEX('90.1 Data-SI-Source EUI'!$Y$2:$Y$1825,MATCH(1,INDEX(($A23='90.1 Data-SI-Source EUI'!$A$2:$A$1825)*(M$21='90.1 Data-SI-Source EUI'!$C$2:$C$1825)*($A$20='90.1 Data-SI-Source EUI'!$B$2:$B$1825),0,1),0))</f>
        <v>796.20148393637669</v>
      </c>
      <c r="N23" s="75" cm="1">
        <f t="array" ref="N23">INDEX('90.1 Data-SI-Source EUI'!$Y$2:$Y$1825,MATCH(1,INDEX(($A23='90.1 Data-SI-Source EUI'!$A$2:$A$1825)*(N$21='90.1 Data-SI-Source EUI'!$C$2:$C$1825)*($A$20='90.1 Data-SI-Source EUI'!$B$2:$B$1825),0,1),0))</f>
        <v>1169.3369989383375</v>
      </c>
      <c r="O23" s="75" cm="1">
        <f t="array" ref="O23">INDEX('90.1 Data-SI-Source EUI'!$Y$2:$Y$1825,MATCH(1,INDEX(($A23='90.1 Data-SI-Source EUI'!$A$2:$A$1825)*(O$21='90.1 Data-SI-Source EUI'!$C$2:$C$1825)*($A$20='90.1 Data-SI-Source EUI'!$B$2:$B$1825),0,1),0))</f>
        <v>1068.0649287920955</v>
      </c>
      <c r="P23" s="75" cm="1">
        <f t="array" ref="P23">INDEX('90.1 Data-SI-Source EUI'!$Y$2:$Y$1825,MATCH(1,INDEX(($A23='90.1 Data-SI-Source EUI'!$A$2:$A$1825)*(P$21='90.1 Data-SI-Source EUI'!$C$2:$C$1825)*($A$20='90.1 Data-SI-Source EUI'!$B$2:$B$1825),0,1),0))</f>
        <v>717.78492726177137</v>
      </c>
      <c r="Q23" s="75" cm="1">
        <f t="array" ref="Q23">INDEX('90.1 Data-SI-Source EUI'!$Y$2:$Y$1825,MATCH(1,INDEX(($A23='90.1 Data-SI-Source EUI'!$A$2:$A$1825)*(Q$21='90.1 Data-SI-Source EUI'!$C$2:$C$1825)*($A$20='90.1 Data-SI-Source EUI'!$B$2:$B$1825),0,1),0))</f>
        <v>1418.5374642525799</v>
      </c>
      <c r="R23" s="75" cm="1">
        <f t="array" ref="R23">INDEX('90.1 Data-SI-Source EUI'!$Y$2:$Y$1825,MATCH(1,INDEX(($A23='90.1 Data-SI-Source EUI'!$A$2:$A$1825)*(R$21='90.1 Data-SI-Source EUI'!$C$2:$C$1825)*($A$20='90.1 Data-SI-Source EUI'!$B$2:$B$1825),0,1),0))</f>
        <v>1157.7462626610427</v>
      </c>
      <c r="S23" s="75" cm="1">
        <f t="array" ref="S23">INDEX('90.1 Data-SI-Source EUI'!$Y$2:$Y$1825,MATCH(1,INDEX(($A23='90.1 Data-SI-Source EUI'!$A$2:$A$1825)*(S$21='90.1 Data-SI-Source EUI'!$C$2:$C$1825)*($A$20='90.1 Data-SI-Source EUI'!$B$2:$B$1825),0,1),0))</f>
        <v>1560.8256697560089</v>
      </c>
      <c r="T23" s="91" cm="1">
        <f t="array" ref="T23">INDEX('90.1 Data-SI-Source EUI'!$Y$2:$Y$1825,MATCH(1,INDEX(($A23='90.1 Data-SI-Source EUI'!$A$2:$A$1825)*(T$21='90.1 Data-SI-Source EUI'!$C$2:$C$1825)*($A$20='90.1 Data-SI-Source EUI'!$B$2:$B$1825),0,1),0))</f>
        <v>1861.700190334089</v>
      </c>
      <c r="U23" s="56"/>
      <c r="V23" s="72">
        <f>SUMPRODUCT(D23:T23,Weights!$B$41:$R$41)</f>
        <v>1283.3776144012184</v>
      </c>
      <c r="X23" s="88">
        <f>(V23-V22)/V22</f>
        <v>-8.1652666352681785E-2</v>
      </c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x14ac:dyDescent="0.25">
      <c r="A24" s="93">
        <v>2010</v>
      </c>
      <c r="B24" s="86" cm="1">
        <f t="array" ref="B24">INDEX('90.1 Data-SI-Source EUI'!$Y$2:$Y$1825,MATCH(1,INDEX(($A24='90.1 Data-SI-Source EUI'!$A$2:$A$1825)*(B$21='90.1 Data-SI-Source EUI'!$C$2:$C$1825)*($A$20='90.1 Data-SI-Source EUI'!$B$2:$B$1825),0,1),0))</f>
        <v>1884.2427763909213</v>
      </c>
      <c r="C24" s="75" cm="1">
        <f t="array" ref="C24">INDEX('90.1 Data-SI-Source EUI'!$Y$2:$Y$1825,MATCH(1,INDEX(($A24='90.1 Data-SI-Source EUI'!$A$2:$A$1825)*(C$21='90.1 Data-SI-Source EUI'!$C$2:$C$1825)*($A$20='90.1 Data-SI-Source EUI'!$B$2:$B$1825),0,1),0))</f>
        <v>1667.9950240547855</v>
      </c>
      <c r="D24" s="86" cm="1">
        <f t="array" ref="D24">INDEX('90.1 Data-SI-Source EUI'!$Y$2:$Y$1825,MATCH(1,INDEX(($A24='90.1 Data-SI-Source EUI'!$A$2:$A$1825)*(D$21='90.1 Data-SI-Source EUI'!$C$2:$C$1825)*($A$20='90.1 Data-SI-Source EUI'!$B$2:$B$1825),0,1),0))</f>
        <v>1280.1673553126166</v>
      </c>
      <c r="E24" s="75" cm="1">
        <f t="array" ref="E24">INDEX('90.1 Data-SI-Source EUI'!$Y$2:$Y$1825,MATCH(1,INDEX(($A24='90.1 Data-SI-Source EUI'!$A$2:$A$1825)*(E$21='90.1 Data-SI-Source EUI'!$C$2:$C$1825)*($A$20='90.1 Data-SI-Source EUI'!$B$2:$B$1825),0,1),0))</f>
        <v>1361.8252823926621</v>
      </c>
      <c r="F24" s="75" cm="1">
        <f t="array" ref="F24">INDEX('90.1 Data-SI-Source EUI'!$Y$2:$Y$1825,MATCH(1,INDEX(($A24='90.1 Data-SI-Source EUI'!$A$2:$A$1825)*(F$21='90.1 Data-SI-Source EUI'!$C$2:$C$1825)*($A$20='90.1 Data-SI-Source EUI'!$B$2:$B$1825),0,1),0))</f>
        <v>1184.4576674031355</v>
      </c>
      <c r="G24" s="75" cm="1">
        <f t="array" ref="G24">INDEX('90.1 Data-SI-Source EUI'!$Y$2:$Y$1825,MATCH(1,INDEX(($A24='90.1 Data-SI-Source EUI'!$A$2:$A$1825)*(G$21='90.1 Data-SI-Source EUI'!$C$2:$C$1825)*($A$20='90.1 Data-SI-Source EUI'!$B$2:$B$1825),0,1),0))</f>
        <v>881.83098524193474</v>
      </c>
      <c r="H24" s="75" cm="1">
        <f t="array" ref="H24">INDEX('90.1 Data-SI-Source EUI'!$Y$2:$Y$1825,MATCH(1,INDEX(($A24='90.1 Data-SI-Source EUI'!$A$2:$A$1825)*(H$21='90.1 Data-SI-Source EUI'!$C$2:$C$1825)*($A$20='90.1 Data-SI-Source EUI'!$B$2:$B$1825),0,1),0))</f>
        <v>890.79004189262855</v>
      </c>
      <c r="I24" s="75" cm="1">
        <f t="array" ref="I24">INDEX('90.1 Data-SI-Source EUI'!$Y$2:$Y$1825,MATCH(1,INDEX(($A24='90.1 Data-SI-Source EUI'!$A$2:$A$1825)*(I$21='90.1 Data-SI-Source EUI'!$C$2:$C$1825)*($A$20='90.1 Data-SI-Source EUI'!$B$2:$B$1825),0,1),0))</f>
        <v>778.62134515508887</v>
      </c>
      <c r="J24" s="75" cm="1">
        <f t="array" ref="J24">INDEX('90.1 Data-SI-Source EUI'!$Y$2:$Y$1825,MATCH(1,INDEX(($A24='90.1 Data-SI-Source EUI'!$A$2:$A$1825)*(J$21='90.1 Data-SI-Source EUI'!$C$2:$C$1825)*($A$20='90.1 Data-SI-Source EUI'!$B$2:$B$1825),0,1),0))</f>
        <v>514.6538358535862</v>
      </c>
      <c r="K24" s="75" cm="1">
        <f t="array" ref="K24">INDEX('90.1 Data-SI-Source EUI'!$Y$2:$Y$1825,MATCH(1,INDEX(($A24='90.1 Data-SI-Source EUI'!$A$2:$A$1825)*(K$21='90.1 Data-SI-Source EUI'!$C$2:$C$1825)*($A$20='90.1 Data-SI-Source EUI'!$B$2:$B$1825),0,1),0))</f>
        <v>954.21335351448556</v>
      </c>
      <c r="L24" s="75" cm="1">
        <f t="array" ref="L24">INDEX('90.1 Data-SI-Source EUI'!$Y$2:$Y$1825,MATCH(1,INDEX(($A24='90.1 Data-SI-Source EUI'!$A$2:$A$1825)*(L$21='90.1 Data-SI-Source EUI'!$C$2:$C$1825)*($A$20='90.1 Data-SI-Source EUI'!$B$2:$B$1825),0,1),0))</f>
        <v>780.47151922948171</v>
      </c>
      <c r="M24" s="75" cm="1">
        <f t="array" ref="M24">INDEX('90.1 Data-SI-Source EUI'!$Y$2:$Y$1825,MATCH(1,INDEX(($A24='90.1 Data-SI-Source EUI'!$A$2:$A$1825)*(M$21='90.1 Data-SI-Source EUI'!$C$2:$C$1825)*($A$20='90.1 Data-SI-Source EUI'!$B$2:$B$1825),0,1),0))</f>
        <v>709.75121469493934</v>
      </c>
      <c r="N24" s="75" cm="1">
        <f t="array" ref="N24">INDEX('90.1 Data-SI-Source EUI'!$Y$2:$Y$1825,MATCH(1,INDEX(($A24='90.1 Data-SI-Source EUI'!$A$2:$A$1825)*(N$21='90.1 Data-SI-Source EUI'!$C$2:$C$1825)*($A$20='90.1 Data-SI-Source EUI'!$B$2:$B$1825),0,1),0))</f>
        <v>1026.2482425181486</v>
      </c>
      <c r="O24" s="75" cm="1">
        <f t="array" ref="O24">INDEX('90.1 Data-SI-Source EUI'!$Y$2:$Y$1825,MATCH(1,INDEX(($A24='90.1 Data-SI-Source EUI'!$A$2:$A$1825)*(O$21='90.1 Data-SI-Source EUI'!$C$2:$C$1825)*($A$20='90.1 Data-SI-Source EUI'!$B$2:$B$1825),0,1),0))</f>
        <v>876.718649871357</v>
      </c>
      <c r="P24" s="75" cm="1">
        <f t="array" ref="P24">INDEX('90.1 Data-SI-Source EUI'!$Y$2:$Y$1825,MATCH(1,INDEX(($A24='90.1 Data-SI-Source EUI'!$A$2:$A$1825)*(P$21='90.1 Data-SI-Source EUI'!$C$2:$C$1825)*($A$20='90.1 Data-SI-Source EUI'!$B$2:$B$1825),0,1),0))</f>
        <v>729.17906468489673</v>
      </c>
      <c r="Q24" s="75" cm="1">
        <f t="array" ref="Q24">INDEX('90.1 Data-SI-Source EUI'!$Y$2:$Y$1825,MATCH(1,INDEX(($A24='90.1 Data-SI-Source EUI'!$A$2:$A$1825)*(Q$21='90.1 Data-SI-Source EUI'!$C$2:$C$1825)*($A$20='90.1 Data-SI-Source EUI'!$B$2:$B$1825),0,1),0))</f>
        <v>1267.1349817795758</v>
      </c>
      <c r="R24" s="75" cm="1">
        <f t="array" ref="R24">INDEX('90.1 Data-SI-Source EUI'!$Y$2:$Y$1825,MATCH(1,INDEX(($A24='90.1 Data-SI-Source EUI'!$A$2:$A$1825)*(R$21='90.1 Data-SI-Source EUI'!$C$2:$C$1825)*($A$20='90.1 Data-SI-Source EUI'!$B$2:$B$1825),0,1),0))</f>
        <v>1018.3447031649021</v>
      </c>
      <c r="S24" s="75" cm="1">
        <f t="array" ref="S24">INDEX('90.1 Data-SI-Source EUI'!$Y$2:$Y$1825,MATCH(1,INDEX(($A24='90.1 Data-SI-Source EUI'!$A$2:$A$1825)*(S$21='90.1 Data-SI-Source EUI'!$C$2:$C$1825)*($A$20='90.1 Data-SI-Source EUI'!$B$2:$B$1825),0,1),0))</f>
        <v>1436.2366574847208</v>
      </c>
      <c r="T24" s="91" cm="1">
        <f t="array" ref="T24">INDEX('90.1 Data-SI-Source EUI'!$Y$2:$Y$1825,MATCH(1,INDEX(($A24='90.1 Data-SI-Source EUI'!$A$2:$A$1825)*(T$21='90.1 Data-SI-Source EUI'!$C$2:$C$1825)*($A$20='90.1 Data-SI-Source EUI'!$B$2:$B$1825),0,1),0))</f>
        <v>1836.8150005260491</v>
      </c>
      <c r="U24" s="56"/>
      <c r="V24" s="72">
        <f>SUMPRODUCT(D24:T24,Weights!$B$41:$R$41)</f>
        <v>982.54425958084448</v>
      </c>
      <c r="X24" s="88">
        <f t="shared" ref="X24:X27" si="10">(V24-V23)/V23</f>
        <v>-0.23440751299120391</v>
      </c>
      <c r="Z24" s="100" t="str">
        <f>A2</f>
        <v>Full Service Restaurant</v>
      </c>
      <c r="AA24" s="9">
        <f>V4</f>
        <v>1388.0171145773286</v>
      </c>
      <c r="AB24" s="9">
        <f>V5</f>
        <v>1151.4717809373003</v>
      </c>
      <c r="AC24" s="9">
        <f>V6</f>
        <v>727.88297400728072</v>
      </c>
      <c r="AD24" s="9">
        <f>V7</f>
        <v>648.16615566620999</v>
      </c>
      <c r="AE24" s="9">
        <f>V8</f>
        <v>642.41472332314834</v>
      </c>
      <c r="AF24" s="9">
        <f>V9</f>
        <v>627.8762784308708</v>
      </c>
    </row>
    <row r="25" spans="1:32" x14ac:dyDescent="0.25">
      <c r="A25" s="93">
        <v>2013</v>
      </c>
      <c r="B25" s="86" cm="1">
        <f t="array" ref="B25">INDEX('90.1 Data-SI-Source EUI'!$Y$2:$Y$1825,MATCH(1,INDEX(($A25='90.1 Data-SI-Source EUI'!$A$2:$A$1825)*(B$21='90.1 Data-SI-Source EUI'!$C$2:$C$1825)*($A$20='90.1 Data-SI-Source EUI'!$B$2:$B$1825),0,1),0))</f>
        <v>1683.5279834151099</v>
      </c>
      <c r="C25" s="75" cm="1">
        <f t="array" ref="C25">INDEX('90.1 Data-SI-Source EUI'!$Y$2:$Y$1825,MATCH(1,INDEX(($A25='90.1 Data-SI-Source EUI'!$A$2:$A$1825)*(C$21='90.1 Data-SI-Source EUI'!$C$2:$C$1825)*($A$20='90.1 Data-SI-Source EUI'!$B$2:$B$1825),0,1),0))</f>
        <v>1530.0321128996775</v>
      </c>
      <c r="D25" s="86" cm="1">
        <f t="array" ref="D25">INDEX('90.1 Data-SI-Source EUI'!$Y$2:$Y$1825,MATCH(1,INDEX(($A25='90.1 Data-SI-Source EUI'!$A$2:$A$1825)*(D$21='90.1 Data-SI-Source EUI'!$C$2:$C$1825)*($A$20='90.1 Data-SI-Source EUI'!$B$2:$B$1825),0,1),0))</f>
        <v>1084.6020080724606</v>
      </c>
      <c r="E25" s="75" cm="1">
        <f t="array" ref="E25">INDEX('90.1 Data-SI-Source EUI'!$Y$2:$Y$1825,MATCH(1,INDEX(($A25='90.1 Data-SI-Source EUI'!$A$2:$A$1825)*(E$21='90.1 Data-SI-Source EUI'!$C$2:$C$1825)*($A$20='90.1 Data-SI-Source EUI'!$B$2:$B$1825),0,1),0))</f>
        <v>1234.337369563762</v>
      </c>
      <c r="F25" s="75" cm="1">
        <f t="array" ref="F25">INDEX('90.1 Data-SI-Source EUI'!$Y$2:$Y$1825,MATCH(1,INDEX(($A25='90.1 Data-SI-Source EUI'!$A$2:$A$1825)*(F$21='90.1 Data-SI-Source EUI'!$C$2:$C$1825)*($A$20='90.1 Data-SI-Source EUI'!$B$2:$B$1825),0,1),0))</f>
        <v>1005.462875288131</v>
      </c>
      <c r="G25" s="75" cm="1">
        <f t="array" ref="G25">INDEX('90.1 Data-SI-Source EUI'!$Y$2:$Y$1825,MATCH(1,INDEX(($A25='90.1 Data-SI-Source EUI'!$A$2:$A$1825)*(G$21='90.1 Data-SI-Source EUI'!$C$2:$C$1825)*($A$20='90.1 Data-SI-Source EUI'!$B$2:$B$1825),0,1),0))</f>
        <v>779.99855336527878</v>
      </c>
      <c r="H25" s="75" cm="1">
        <f t="array" ref="H25">INDEX('90.1 Data-SI-Source EUI'!$Y$2:$Y$1825,MATCH(1,INDEX(($A25='90.1 Data-SI-Source EUI'!$A$2:$A$1825)*(H$21='90.1 Data-SI-Source EUI'!$C$2:$C$1825)*($A$20='90.1 Data-SI-Source EUI'!$B$2:$B$1825),0,1),0))</f>
        <v>783.9087831052193</v>
      </c>
      <c r="I25" s="75" cm="1">
        <f t="array" ref="I25">INDEX('90.1 Data-SI-Source EUI'!$Y$2:$Y$1825,MATCH(1,INDEX(($A25='90.1 Data-SI-Source EUI'!$A$2:$A$1825)*(I$21='90.1 Data-SI-Source EUI'!$C$2:$C$1825)*($A$20='90.1 Data-SI-Source EUI'!$B$2:$B$1825),0,1),0))</f>
        <v>681.70405201189828</v>
      </c>
      <c r="J25" s="75" cm="1">
        <f t="array" ref="J25">INDEX('90.1 Data-SI-Source EUI'!$Y$2:$Y$1825,MATCH(1,INDEX(($A25='90.1 Data-SI-Source EUI'!$A$2:$A$1825)*(J$21='90.1 Data-SI-Source EUI'!$C$2:$C$1825)*($A$20='90.1 Data-SI-Source EUI'!$B$2:$B$1825),0,1),0))</f>
        <v>370.79185915277424</v>
      </c>
      <c r="K25" s="75" cm="1">
        <f t="array" ref="K25">INDEX('90.1 Data-SI-Source EUI'!$Y$2:$Y$1825,MATCH(1,INDEX(($A25='90.1 Data-SI-Source EUI'!$A$2:$A$1825)*(K$21='90.1 Data-SI-Source EUI'!$C$2:$C$1825)*($A$20='90.1 Data-SI-Source EUI'!$B$2:$B$1825),0,1),0))</f>
        <v>724.45288513959417</v>
      </c>
      <c r="L25" s="75" cm="1">
        <f t="array" ref="L25">INDEX('90.1 Data-SI-Source EUI'!$Y$2:$Y$1825,MATCH(1,INDEX(($A25='90.1 Data-SI-Source EUI'!$A$2:$A$1825)*(L$21='90.1 Data-SI-Source EUI'!$C$2:$C$1825)*($A$20='90.1 Data-SI-Source EUI'!$B$2:$B$1825),0,1),0))</f>
        <v>586.11334681931658</v>
      </c>
      <c r="M25" s="75" cm="1">
        <f t="array" ref="M25">INDEX('90.1 Data-SI-Source EUI'!$Y$2:$Y$1825,MATCH(1,INDEX(($A25='90.1 Data-SI-Source EUI'!$A$2:$A$1825)*(M$21='90.1 Data-SI-Source EUI'!$C$2:$C$1825)*($A$20='90.1 Data-SI-Source EUI'!$B$2:$B$1825),0,1),0))</f>
        <v>430.21185427486535</v>
      </c>
      <c r="N25" s="75" cm="1">
        <f t="array" ref="N25">INDEX('90.1 Data-SI-Source EUI'!$Y$2:$Y$1825,MATCH(1,INDEX(($A25='90.1 Data-SI-Source EUI'!$A$2:$A$1825)*(N$21='90.1 Data-SI-Source EUI'!$C$2:$C$1825)*($A$20='90.1 Data-SI-Source EUI'!$B$2:$B$1825),0,1),0))</f>
        <v>781.21947720294975</v>
      </c>
      <c r="O25" s="75" cm="1">
        <f t="array" ref="O25">INDEX('90.1 Data-SI-Source EUI'!$Y$2:$Y$1825,MATCH(1,INDEX(($A25='90.1 Data-SI-Source EUI'!$A$2:$A$1825)*(O$21='90.1 Data-SI-Source EUI'!$C$2:$C$1825)*($A$20='90.1 Data-SI-Source EUI'!$B$2:$B$1825),0,1),0))</f>
        <v>692.66571738735377</v>
      </c>
      <c r="P25" s="75" cm="1">
        <f t="array" ref="P25">INDEX('90.1 Data-SI-Source EUI'!$Y$2:$Y$1825,MATCH(1,INDEX(($A25='90.1 Data-SI-Source EUI'!$A$2:$A$1825)*(P$21='90.1 Data-SI-Source EUI'!$C$2:$C$1825)*($A$20='90.1 Data-SI-Source EUI'!$B$2:$B$1825),0,1),0))</f>
        <v>444.46217468652264</v>
      </c>
      <c r="Q25" s="75" cm="1">
        <f t="array" ref="Q25">INDEX('90.1 Data-SI-Source EUI'!$Y$2:$Y$1825,MATCH(1,INDEX(($A25='90.1 Data-SI-Source EUI'!$A$2:$A$1825)*(Q$21='90.1 Data-SI-Source EUI'!$C$2:$C$1825)*($A$20='90.1 Data-SI-Source EUI'!$B$2:$B$1825),0,1),0))</f>
        <v>1021.3544924583705</v>
      </c>
      <c r="R25" s="75" cm="1">
        <f t="array" ref="R25">INDEX('90.1 Data-SI-Source EUI'!$Y$2:$Y$1825,MATCH(1,INDEX(($A25='90.1 Data-SI-Source EUI'!$A$2:$A$1825)*(R$21='90.1 Data-SI-Source EUI'!$C$2:$C$1825)*($A$20='90.1 Data-SI-Source EUI'!$B$2:$B$1825),0,1),0))</f>
        <v>811.36387765056952</v>
      </c>
      <c r="S25" s="75" cm="1">
        <f t="array" ref="S25">INDEX('90.1 Data-SI-Source EUI'!$Y$2:$Y$1825,MATCH(1,INDEX(($A25='90.1 Data-SI-Source EUI'!$A$2:$A$1825)*(S$21='90.1 Data-SI-Source EUI'!$C$2:$C$1825)*($A$20='90.1 Data-SI-Source EUI'!$B$2:$B$1825),0,1),0))</f>
        <v>1160.7029807848653</v>
      </c>
      <c r="T25" s="91" cm="1">
        <f t="array" ref="T25">INDEX('90.1 Data-SI-Source EUI'!$Y$2:$Y$1825,MATCH(1,INDEX(($A25='90.1 Data-SI-Source EUI'!$A$2:$A$1825)*(T$21='90.1 Data-SI-Source EUI'!$C$2:$C$1825)*($A$20='90.1 Data-SI-Source EUI'!$B$2:$B$1825),0,1),0))</f>
        <v>1432.7943363652885</v>
      </c>
      <c r="U25" s="56"/>
      <c r="V25" s="72">
        <f>SUMPRODUCT(D25:T25,Weights!$B$41:$R$41)</f>
        <v>794.71327323822402</v>
      </c>
      <c r="X25" s="88">
        <f t="shared" si="10"/>
        <v>-0.19116796471107528</v>
      </c>
      <c r="Z25" s="100" t="str">
        <f>A20</f>
        <v>Quick Service Restaurant</v>
      </c>
      <c r="AA25" s="9">
        <f>V22</f>
        <v>1397.4860789371946</v>
      </c>
      <c r="AB25" s="9">
        <f>V23</f>
        <v>1283.3776144012184</v>
      </c>
      <c r="AC25" s="9">
        <f>V24</f>
        <v>982.54425958084448</v>
      </c>
      <c r="AD25" s="9">
        <f>V25</f>
        <v>794.71327323822402</v>
      </c>
      <c r="AE25" s="9">
        <f>V26</f>
        <v>788.03074919501842</v>
      </c>
      <c r="AF25" s="9">
        <f>V27</f>
        <v>755.66101520347456</v>
      </c>
    </row>
    <row r="26" spans="1:32" x14ac:dyDescent="0.25">
      <c r="A26" s="93">
        <v>2016</v>
      </c>
      <c r="B26" s="86" cm="1">
        <f t="array" ref="B26">INDEX('90.1 Data-SI-Source EUI'!$Y$2:$Y$1825,MATCH(1,INDEX(($A26='90.1 Data-SI-Source EUI'!$A$2:$A$1825)*(B$21='90.1 Data-SI-Source EUI'!$C$2:$C$1825)*($A$20='90.1 Data-SI-Source EUI'!$B$2:$B$1825),0,1),0))</f>
        <v>1668.079646208143</v>
      </c>
      <c r="C26" s="75" cm="1">
        <f t="array" ref="C26">INDEX('90.1 Data-SI-Source EUI'!$Y$2:$Y$1825,MATCH(1,INDEX(($A26='90.1 Data-SI-Source EUI'!$A$2:$A$1825)*(C$21='90.1 Data-SI-Source EUI'!$C$2:$C$1825)*($A$20='90.1 Data-SI-Source EUI'!$B$2:$B$1825),0,1),0))</f>
        <v>1516.1740456993102</v>
      </c>
      <c r="D26" s="86" cm="1">
        <f t="array" ref="D26">INDEX('90.1 Data-SI-Source EUI'!$Y$2:$Y$1825,MATCH(1,INDEX(($A26='90.1 Data-SI-Source EUI'!$A$2:$A$1825)*(D$21='90.1 Data-SI-Source EUI'!$C$2:$C$1825)*($A$20='90.1 Data-SI-Source EUI'!$B$2:$B$1825),0,1),0))</f>
        <v>1076.9914301837346</v>
      </c>
      <c r="E26" s="75" cm="1">
        <f t="array" ref="E26">INDEX('90.1 Data-SI-Source EUI'!$Y$2:$Y$1825,MATCH(1,INDEX(($A26='90.1 Data-SI-Source EUI'!$A$2:$A$1825)*(E$21='90.1 Data-SI-Source EUI'!$C$2:$C$1825)*($A$20='90.1 Data-SI-Source EUI'!$B$2:$B$1825),0,1),0))</f>
        <v>1226.8942545885818</v>
      </c>
      <c r="F26" s="75" cm="1">
        <f t="array" ref="F26">INDEX('90.1 Data-SI-Source EUI'!$Y$2:$Y$1825,MATCH(1,INDEX(($A26='90.1 Data-SI-Source EUI'!$A$2:$A$1825)*(F$21='90.1 Data-SI-Source EUI'!$C$2:$C$1825)*($A$20='90.1 Data-SI-Source EUI'!$B$2:$B$1825),0,1),0))</f>
        <v>998.73408701806738</v>
      </c>
      <c r="G26" s="75" cm="1">
        <f t="array" ref="G26">INDEX('90.1 Data-SI-Source EUI'!$Y$2:$Y$1825,MATCH(1,INDEX(($A26='90.1 Data-SI-Source EUI'!$A$2:$A$1825)*(G$21='90.1 Data-SI-Source EUI'!$C$2:$C$1825)*($A$20='90.1 Data-SI-Source EUI'!$B$2:$B$1825),0,1),0))</f>
        <v>775.22571088347536</v>
      </c>
      <c r="H26" s="75" cm="1">
        <f t="array" ref="H26">INDEX('90.1 Data-SI-Source EUI'!$Y$2:$Y$1825,MATCH(1,INDEX(($A26='90.1 Data-SI-Source EUI'!$A$2:$A$1825)*(H$21='90.1 Data-SI-Source EUI'!$C$2:$C$1825)*($A$20='90.1 Data-SI-Source EUI'!$B$2:$B$1825),0,1),0))</f>
        <v>778.4208607117921</v>
      </c>
      <c r="I26" s="75" cm="1">
        <f t="array" ref="I26">INDEX('90.1 Data-SI-Source EUI'!$Y$2:$Y$1825,MATCH(1,INDEX(($A26='90.1 Data-SI-Source EUI'!$A$2:$A$1825)*(I$21='90.1 Data-SI-Source EUI'!$C$2:$C$1825)*($A$20='90.1 Data-SI-Source EUI'!$B$2:$B$1825),0,1),0))</f>
        <v>676.79322927127862</v>
      </c>
      <c r="J26" s="75" cm="1">
        <f t="array" ref="J26">INDEX('90.1 Data-SI-Source EUI'!$Y$2:$Y$1825,MATCH(1,INDEX(($A26='90.1 Data-SI-Source EUI'!$A$2:$A$1825)*(J$21='90.1 Data-SI-Source EUI'!$C$2:$C$1825)*($A$20='90.1 Data-SI-Source EUI'!$B$2:$B$1825),0,1),0))</f>
        <v>368.45016403163942</v>
      </c>
      <c r="K26" s="75" cm="1">
        <f t="array" ref="K26">INDEX('90.1 Data-SI-Source EUI'!$Y$2:$Y$1825,MATCH(1,INDEX(($A26='90.1 Data-SI-Source EUI'!$A$2:$A$1825)*(K$21='90.1 Data-SI-Source EUI'!$C$2:$C$1825)*($A$20='90.1 Data-SI-Source EUI'!$B$2:$B$1825),0,1),0))</f>
        <v>717.34546115367334</v>
      </c>
      <c r="L26" s="75" cm="1">
        <f t="array" ref="L26">INDEX('90.1 Data-SI-Source EUI'!$Y$2:$Y$1825,MATCH(1,INDEX(($A26='90.1 Data-SI-Source EUI'!$A$2:$A$1825)*(L$21='90.1 Data-SI-Source EUI'!$C$2:$C$1825)*($A$20='90.1 Data-SI-Source EUI'!$B$2:$B$1825),0,1),0))</f>
        <v>586.60605147628485</v>
      </c>
      <c r="M26" s="75" cm="1">
        <f t="array" ref="M26">INDEX('90.1 Data-SI-Source EUI'!$Y$2:$Y$1825,MATCH(1,INDEX(($A26='90.1 Data-SI-Source EUI'!$A$2:$A$1825)*(M$21='90.1 Data-SI-Source EUI'!$C$2:$C$1825)*($A$20='90.1 Data-SI-Source EUI'!$B$2:$B$1825),0,1),0))</f>
        <v>428.20940097366889</v>
      </c>
      <c r="N26" s="75" cm="1">
        <f t="array" ref="N26">INDEX('90.1 Data-SI-Source EUI'!$Y$2:$Y$1825,MATCH(1,INDEX(($A26='90.1 Data-SI-Source EUI'!$A$2:$A$1825)*(N$21='90.1 Data-SI-Source EUI'!$C$2:$C$1825)*($A$20='90.1 Data-SI-Source EUI'!$B$2:$B$1825),0,1),0))</f>
        <v>771.61131196617987</v>
      </c>
      <c r="O26" s="75" cm="1">
        <f t="array" ref="O26">INDEX('90.1 Data-SI-Source EUI'!$Y$2:$Y$1825,MATCH(1,INDEX(($A26='90.1 Data-SI-Source EUI'!$A$2:$A$1825)*(O$21='90.1 Data-SI-Source EUI'!$C$2:$C$1825)*($A$20='90.1 Data-SI-Source EUI'!$B$2:$B$1825),0,1),0))</f>
        <v>688.02070481000078</v>
      </c>
      <c r="P26" s="75" cm="1">
        <f t="array" ref="P26">INDEX('90.1 Data-SI-Source EUI'!$Y$2:$Y$1825,MATCH(1,INDEX(($A26='90.1 Data-SI-Source EUI'!$A$2:$A$1825)*(P$21='90.1 Data-SI-Source EUI'!$C$2:$C$1825)*($A$20='90.1 Data-SI-Source EUI'!$B$2:$B$1825),0,1),0))</f>
        <v>442.599746061806</v>
      </c>
      <c r="Q26" s="75" cm="1">
        <f t="array" ref="Q26">INDEX('90.1 Data-SI-Source EUI'!$Y$2:$Y$1825,MATCH(1,INDEX(($A26='90.1 Data-SI-Source EUI'!$A$2:$A$1825)*(Q$21='90.1 Data-SI-Source EUI'!$C$2:$C$1825)*($A$20='90.1 Data-SI-Source EUI'!$B$2:$B$1825),0,1),0))</f>
        <v>1011.9407381902001</v>
      </c>
      <c r="R26" s="75" cm="1">
        <f t="array" ref="R26">INDEX('90.1 Data-SI-Source EUI'!$Y$2:$Y$1825,MATCH(1,INDEX(($A26='90.1 Data-SI-Source EUI'!$A$2:$A$1825)*(R$21='90.1 Data-SI-Source EUI'!$C$2:$C$1825)*($A$20='90.1 Data-SI-Source EUI'!$B$2:$B$1825),0,1),0))</f>
        <v>803.70149589203572</v>
      </c>
      <c r="S26" s="75" cm="1">
        <f t="array" ref="S26">INDEX('90.1 Data-SI-Source EUI'!$Y$2:$Y$1825,MATCH(1,INDEX(($A26='90.1 Data-SI-Source EUI'!$A$2:$A$1825)*(S$21='90.1 Data-SI-Source EUI'!$C$2:$C$1825)*($A$20='90.1 Data-SI-Source EUI'!$B$2:$B$1825),0,1),0))</f>
        <v>1150.6989158608553</v>
      </c>
      <c r="T26" s="91" cm="1">
        <f t="array" ref="T26">INDEX('90.1 Data-SI-Source EUI'!$Y$2:$Y$1825,MATCH(1,INDEX(($A26='90.1 Data-SI-Source EUI'!$A$2:$A$1825)*(T$21='90.1 Data-SI-Source EUI'!$C$2:$C$1825)*($A$20='90.1 Data-SI-Source EUI'!$B$2:$B$1825),0,1),0))</f>
        <v>1415.5515145428635</v>
      </c>
      <c r="U26" s="56"/>
      <c r="V26" s="72">
        <f>SUMPRODUCT(D26:T26,Weights!$B$41:$R$41)</f>
        <v>788.03074919501842</v>
      </c>
      <c r="X26" s="88">
        <f t="shared" si="10"/>
        <v>-8.4087233323488775E-3</v>
      </c>
    </row>
    <row r="27" spans="1:32" ht="15.75" thickBot="1" x14ac:dyDescent="0.3">
      <c r="A27" s="81">
        <v>2019</v>
      </c>
      <c r="B27" s="74" cm="1">
        <f t="array" ref="B27">INDEX('90.1 Data-SI-Source EUI'!$Y$2:$Y$1825,MATCH(1,INDEX(($A27='90.1 Data-SI-Source EUI'!$A$2:$A$1825)*(B$21='90.1 Data-SI-Source EUI'!$C$2:$C$1825)*($A$20='90.1 Data-SI-Source EUI'!$B$2:$B$1825),0,1),0))</f>
        <v>1594.662180903465</v>
      </c>
      <c r="C27" s="90" cm="1">
        <f t="array" ref="C27">INDEX('90.1 Data-SI-Source EUI'!$Y$2:$Y$1825,MATCH(1,INDEX(($A27='90.1 Data-SI-Source EUI'!$A$2:$A$1825)*(C$21='90.1 Data-SI-Source EUI'!$C$2:$C$1825)*($A$20='90.1 Data-SI-Source EUI'!$B$2:$B$1825),0,1),0))</f>
        <v>1458.8994218243379</v>
      </c>
      <c r="D27" s="74" cm="1">
        <f t="array" ref="D27">INDEX('90.1 Data-SI-Source EUI'!$Y$2:$Y$1825,MATCH(1,INDEX(($A27='90.1 Data-SI-Source EUI'!$A$2:$A$1825)*(D$21='90.1 Data-SI-Source EUI'!$C$2:$C$1825)*($A$20='90.1 Data-SI-Source EUI'!$B$2:$B$1825),0,1),0))</f>
        <v>1019.5145285166375</v>
      </c>
      <c r="E27" s="90" cm="1">
        <f t="array" ref="E27">INDEX('90.1 Data-SI-Source EUI'!$Y$2:$Y$1825,MATCH(1,INDEX(($A27='90.1 Data-SI-Source EUI'!$A$2:$A$1825)*(E$21='90.1 Data-SI-Source EUI'!$C$2:$C$1825)*($A$20='90.1 Data-SI-Source EUI'!$B$2:$B$1825),0,1),0))</f>
        <v>1173.580564402743</v>
      </c>
      <c r="F27" s="90" cm="1">
        <f t="array" ref="F27">INDEX('90.1 Data-SI-Source EUI'!$Y$2:$Y$1825,MATCH(1,INDEX(($A27='90.1 Data-SI-Source EUI'!$A$2:$A$1825)*(F$21='90.1 Data-SI-Source EUI'!$C$2:$C$1825)*($A$20='90.1 Data-SI-Source EUI'!$B$2:$B$1825),0,1),0))</f>
        <v>948.654306906545</v>
      </c>
      <c r="G27" s="90" cm="1">
        <f t="array" ref="G27">INDEX('90.1 Data-SI-Source EUI'!$Y$2:$Y$1825,MATCH(1,INDEX(($A27='90.1 Data-SI-Source EUI'!$A$2:$A$1825)*(G$21='90.1 Data-SI-Source EUI'!$C$2:$C$1825)*($A$20='90.1 Data-SI-Source EUI'!$B$2:$B$1825),0,1),0))</f>
        <v>742.66303931977086</v>
      </c>
      <c r="H27" s="90" cm="1">
        <f t="array" ref="H27">INDEX('90.1 Data-SI-Source EUI'!$Y$2:$Y$1825,MATCH(1,INDEX(($A27='90.1 Data-SI-Source EUI'!$A$2:$A$1825)*(H$21='90.1 Data-SI-Source EUI'!$C$2:$C$1825)*($A$20='90.1 Data-SI-Source EUI'!$B$2:$B$1825),0,1),0))</f>
        <v>744.88620603904235</v>
      </c>
      <c r="I27" s="90" cm="1">
        <f t="array" ref="I27">INDEX('90.1 Data-SI-Source EUI'!$Y$2:$Y$1825,MATCH(1,INDEX(($A27='90.1 Data-SI-Source EUI'!$A$2:$A$1825)*(I$21='90.1 Data-SI-Source EUI'!$C$2:$C$1825)*($A$20='90.1 Data-SI-Source EUI'!$B$2:$B$1825),0,1),0))</f>
        <v>651.41828785400719</v>
      </c>
      <c r="J27" s="90" cm="1">
        <f t="array" ref="J27">INDEX('90.1 Data-SI-Source EUI'!$Y$2:$Y$1825,MATCH(1,INDEX(($A27='90.1 Data-SI-Source EUI'!$A$2:$A$1825)*(J$21='90.1 Data-SI-Source EUI'!$C$2:$C$1825)*($A$20='90.1 Data-SI-Source EUI'!$B$2:$B$1825),0,1),0))</f>
        <v>350.63877889682743</v>
      </c>
      <c r="K27" s="90" cm="1">
        <f t="array" ref="K27">INDEX('90.1 Data-SI-Source EUI'!$Y$2:$Y$1825,MATCH(1,INDEX(($A27='90.1 Data-SI-Source EUI'!$A$2:$A$1825)*(K$21='90.1 Data-SI-Source EUI'!$C$2:$C$1825)*($A$20='90.1 Data-SI-Source EUI'!$B$2:$B$1825),0,1),0))</f>
        <v>692.00941149464859</v>
      </c>
      <c r="L27" s="90" cm="1">
        <f t="array" ref="L27">INDEX('90.1 Data-SI-Source EUI'!$Y$2:$Y$1825,MATCH(1,INDEX(($A27='90.1 Data-SI-Source EUI'!$A$2:$A$1825)*(L$21='90.1 Data-SI-Source EUI'!$C$2:$C$1825)*($A$20='90.1 Data-SI-Source EUI'!$B$2:$B$1825),0,1),0))</f>
        <v>562.00214245406642</v>
      </c>
      <c r="M27" s="90" cm="1">
        <f t="array" ref="M27">INDEX('90.1 Data-SI-Source EUI'!$Y$2:$Y$1825,MATCH(1,INDEX(($A27='90.1 Data-SI-Source EUI'!$A$2:$A$1825)*(M$21='90.1 Data-SI-Source EUI'!$C$2:$C$1825)*($A$20='90.1 Data-SI-Source EUI'!$B$2:$B$1825),0,1),0))</f>
        <v>417.63402293573597</v>
      </c>
      <c r="N27" s="90" cm="1">
        <f t="array" ref="N27">INDEX('90.1 Data-SI-Source EUI'!$Y$2:$Y$1825,MATCH(1,INDEX(($A27='90.1 Data-SI-Source EUI'!$A$2:$A$1825)*(N$21='90.1 Data-SI-Source EUI'!$C$2:$C$1825)*($A$20='90.1 Data-SI-Source EUI'!$B$2:$B$1825),0,1),0))</f>
        <v>743.57455070634046</v>
      </c>
      <c r="O27" s="90" cm="1">
        <f t="array" ref="O27">INDEX('90.1 Data-SI-Source EUI'!$Y$2:$Y$1825,MATCH(1,INDEX(($A27='90.1 Data-SI-Source EUI'!$A$2:$A$1825)*(O$21='90.1 Data-SI-Source EUI'!$C$2:$C$1825)*($A$20='90.1 Data-SI-Source EUI'!$B$2:$B$1825),0,1),0))</f>
        <v>665.55012768643655</v>
      </c>
      <c r="P27" s="90" cm="1">
        <f t="array" ref="P27">INDEX('90.1 Data-SI-Source EUI'!$Y$2:$Y$1825,MATCH(1,INDEX(($A27='90.1 Data-SI-Source EUI'!$A$2:$A$1825)*(P$21='90.1 Data-SI-Source EUI'!$C$2:$C$1825)*($A$20='90.1 Data-SI-Source EUI'!$B$2:$B$1825),0,1),0))</f>
        <v>437.94453530745176</v>
      </c>
      <c r="Q27" s="90" cm="1">
        <f t="array" ref="Q27">INDEX('90.1 Data-SI-Source EUI'!$Y$2:$Y$1825,MATCH(1,INDEX(($A27='90.1 Data-SI-Source EUI'!$A$2:$A$1825)*(Q$21='90.1 Data-SI-Source EUI'!$C$2:$C$1825)*($A$20='90.1 Data-SI-Source EUI'!$B$2:$B$1825),0,1),0))</f>
        <v>973.00745793999226</v>
      </c>
      <c r="R27" s="90" cm="1">
        <f t="array" ref="R27">INDEX('90.1 Data-SI-Source EUI'!$Y$2:$Y$1825,MATCH(1,INDEX(($A27='90.1 Data-SI-Source EUI'!$A$2:$A$1825)*(R$21='90.1 Data-SI-Source EUI'!$C$2:$C$1825)*($A$20='90.1 Data-SI-Source EUI'!$B$2:$B$1825),0,1),0))</f>
        <v>777.61865991411059</v>
      </c>
      <c r="S27" s="90" cm="1">
        <f t="array" ref="S27">INDEX('90.1 Data-SI-Source EUI'!$Y$2:$Y$1825,MATCH(1,INDEX(($A27='90.1 Data-SI-Source EUI'!$A$2:$A$1825)*(S$21='90.1 Data-SI-Source EUI'!$C$2:$C$1825)*($A$20='90.1 Data-SI-Source EUI'!$B$2:$B$1825),0,1),0))</f>
        <v>1103.6024073914666</v>
      </c>
      <c r="T27" s="79" cm="1">
        <f t="array" ref="T27">INDEX('90.1 Data-SI-Source EUI'!$Y$2:$Y$1825,MATCH(1,INDEX(($A27='90.1 Data-SI-Source EUI'!$A$2:$A$1825)*(T$21='90.1 Data-SI-Source EUI'!$C$2:$C$1825)*($A$20='90.1 Data-SI-Source EUI'!$B$2:$B$1825),0,1),0))</f>
        <v>1382.657611450652</v>
      </c>
      <c r="U27" s="56"/>
      <c r="V27" s="76">
        <f>SUMPRODUCT(D27:T27,Weights!$B$41:$R$41)</f>
        <v>755.66101520347456</v>
      </c>
      <c r="X27" s="92">
        <f t="shared" si="10"/>
        <v>-4.1076739739673705E-2</v>
      </c>
    </row>
    <row r="29" spans="1:32" ht="15.75" thickBot="1" x14ac:dyDescent="0.3">
      <c r="A29" s="6" t="s">
        <v>107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-5.4221389893040359E-2</v>
      </c>
      <c r="C31" s="73">
        <f t="shared" si="13"/>
        <v>-6.7728977316730221E-2</v>
      </c>
      <c r="D31" s="80">
        <f t="shared" ref="D31:S35" si="14">(D23-D$22)/D$4</f>
        <v>-2.931607530308895E-2</v>
      </c>
      <c r="E31" s="73">
        <f t="shared" si="14"/>
        <v>-7.5505107157534015E-2</v>
      </c>
      <c r="F31" s="73">
        <f t="shared" si="14"/>
        <v>-5.8778655431533364E-2</v>
      </c>
      <c r="G31" s="73">
        <f t="shared" si="14"/>
        <v>-6.7039508565441622E-2</v>
      </c>
      <c r="H31" s="73">
        <f t="shared" si="14"/>
        <v>-5.8730672258098783E-2</v>
      </c>
      <c r="I31" s="73">
        <f t="shared" si="14"/>
        <v>-5.2552056944230333E-2</v>
      </c>
      <c r="J31" s="73">
        <f t="shared" si="14"/>
        <v>-0.10200543193417552</v>
      </c>
      <c r="K31" s="73">
        <f t="shared" si="14"/>
        <v>-6.1362021788681088E-2</v>
      </c>
      <c r="L31" s="73">
        <f t="shared" si="14"/>
        <v>-4.8425190496012294E-2</v>
      </c>
      <c r="M31" s="73">
        <f t="shared" si="14"/>
        <v>-0.11545274286042732</v>
      </c>
      <c r="N31" s="73">
        <f t="shared" si="14"/>
        <v>-0.14560004856834799</v>
      </c>
      <c r="O31" s="73">
        <f t="shared" si="14"/>
        <v>-0.13653809412775186</v>
      </c>
      <c r="P31" s="73">
        <f t="shared" si="14"/>
        <v>-0.22561986440888679</v>
      </c>
      <c r="Q31" s="73">
        <f t="shared" si="14"/>
        <v>-0.1550269681231628</v>
      </c>
      <c r="R31" s="73">
        <f t="shared" si="14"/>
        <v>-0.16138218563834003</v>
      </c>
      <c r="S31" s="73">
        <f t="shared" si="14"/>
        <v>-0.16829344027162349</v>
      </c>
      <c r="T31" s="89">
        <f t="shared" si="12"/>
        <v>-0.14039316418074121</v>
      </c>
      <c r="V31" s="82">
        <f t="shared" ref="V31:V35" si="15">(V23-V$22)/V$22</f>
        <v>-8.1652666352681785E-2</v>
      </c>
      <c r="X31" s="71"/>
    </row>
    <row r="32" spans="1:32" x14ac:dyDescent="0.25">
      <c r="A32" s="93">
        <v>2010</v>
      </c>
      <c r="B32" s="80">
        <f t="shared" ref="B32:C32" si="16">(B24-B$22)/B$4</f>
        <v>-0.30095917536137023</v>
      </c>
      <c r="C32" s="73">
        <f t="shared" si="16"/>
        <v>-0.35459657015726603</v>
      </c>
      <c r="D32" s="80">
        <f t="shared" si="14"/>
        <v>-0.30436828096387208</v>
      </c>
      <c r="E32" s="73">
        <f t="shared" si="12"/>
        <v>-0.38212423541474061</v>
      </c>
      <c r="F32" s="73">
        <f t="shared" si="12"/>
        <v>-0.31350370018905649</v>
      </c>
      <c r="G32" s="73">
        <f t="shared" si="12"/>
        <v>-0.40210854201347951</v>
      </c>
      <c r="H32" s="73">
        <f t="shared" si="12"/>
        <v>-0.34184339261346364</v>
      </c>
      <c r="I32" s="73">
        <f t="shared" si="12"/>
        <v>-0.36727589638139319</v>
      </c>
      <c r="J32" s="73">
        <f t="shared" si="12"/>
        <v>-0.30342206299298635</v>
      </c>
      <c r="K32" s="73">
        <f t="shared" si="12"/>
        <v>-0.27741875086962908</v>
      </c>
      <c r="L32" s="73">
        <f t="shared" si="12"/>
        <v>-0.29779558695311303</v>
      </c>
      <c r="M32" s="73">
        <f t="shared" si="12"/>
        <v>-0.21200873881920781</v>
      </c>
      <c r="N32" s="73">
        <f t="shared" si="12"/>
        <v>-0.25050806253678876</v>
      </c>
      <c r="O32" s="73">
        <f t="shared" si="12"/>
        <v>-0.28180332299934868</v>
      </c>
      <c r="P32" s="73">
        <f t="shared" si="12"/>
        <v>-0.21291551098769257</v>
      </c>
      <c r="Q32" s="73">
        <f t="shared" si="12"/>
        <v>-0.25327437771062161</v>
      </c>
      <c r="R32" s="73">
        <f t="shared" si="12"/>
        <v>-0.26291209597779652</v>
      </c>
      <c r="S32" s="73">
        <f t="shared" si="12"/>
        <v>-0.24399912887712233</v>
      </c>
      <c r="T32" s="89">
        <f t="shared" si="12"/>
        <v>-0.15381731173034638</v>
      </c>
      <c r="V32" s="82">
        <f t="shared" si="15"/>
        <v>-0.29692018089505301</v>
      </c>
    </row>
    <row r="33" spans="1:22" x14ac:dyDescent="0.25">
      <c r="A33" s="93">
        <v>2013</v>
      </c>
      <c r="B33" s="80">
        <f t="shared" ref="B33:C33" si="17">(B25-B$22)/B$4</f>
        <v>-0.38824359316368035</v>
      </c>
      <c r="C33" s="73">
        <f t="shared" si="17"/>
        <v>-0.42084740712489244</v>
      </c>
      <c r="D33" s="80">
        <f t="shared" si="14"/>
        <v>-0.41971779722223085</v>
      </c>
      <c r="E33" s="73">
        <f t="shared" si="12"/>
        <v>-0.45024385947523399</v>
      </c>
      <c r="F33" s="73">
        <f t="shared" si="12"/>
        <v>-0.42266504876141825</v>
      </c>
      <c r="G33" s="73">
        <f t="shared" si="12"/>
        <v>-0.47082470710010932</v>
      </c>
      <c r="H33" s="73">
        <f t="shared" si="12"/>
        <v>-0.4191413194977025</v>
      </c>
      <c r="I33" s="73">
        <f t="shared" si="12"/>
        <v>-0.44733482538383462</v>
      </c>
      <c r="J33" s="73">
        <f t="shared" si="12"/>
        <v>-0.48324672310091499</v>
      </c>
      <c r="K33" s="73">
        <f t="shared" si="12"/>
        <v>-0.44813575792895383</v>
      </c>
      <c r="L33" s="73">
        <f t="shared" si="12"/>
        <v>-0.47160365271309518</v>
      </c>
      <c r="M33" s="73">
        <f t="shared" si="12"/>
        <v>-0.52422524886453825</v>
      </c>
      <c r="N33" s="73">
        <f t="shared" si="12"/>
        <v>-0.43015516953149174</v>
      </c>
      <c r="O33" s="73">
        <f t="shared" si="12"/>
        <v>-0.42153162873166111</v>
      </c>
      <c r="P33" s="73">
        <f t="shared" si="12"/>
        <v>-0.5303720995120087</v>
      </c>
      <c r="Q33" s="73">
        <f t="shared" si="12"/>
        <v>-0.41276513379681801</v>
      </c>
      <c r="R33" s="73">
        <f t="shared" si="12"/>
        <v>-0.413661805897926</v>
      </c>
      <c r="S33" s="73">
        <f t="shared" si="12"/>
        <v>-0.41142534366359734</v>
      </c>
      <c r="T33" s="89">
        <f t="shared" si="12"/>
        <v>-0.37176352996779988</v>
      </c>
      <c r="V33" s="82">
        <f t="shared" si="15"/>
        <v>-0.43132651894277668</v>
      </c>
    </row>
    <row r="34" spans="1:22" x14ac:dyDescent="0.25">
      <c r="A34" s="93">
        <v>2016</v>
      </c>
      <c r="B34" s="80">
        <f t="shared" ref="B34:C34" si="18">(B26-B$22)/B$4</f>
        <v>-0.39496157891416944</v>
      </c>
      <c r="C34" s="73">
        <f t="shared" si="18"/>
        <v>-0.42750215616643544</v>
      </c>
      <c r="D34" s="80">
        <f t="shared" si="14"/>
        <v>-0.42420671353741568</v>
      </c>
      <c r="E34" s="73">
        <f t="shared" si="12"/>
        <v>-0.4542208811606448</v>
      </c>
      <c r="F34" s="73">
        <f t="shared" si="12"/>
        <v>-0.42676865196204161</v>
      </c>
      <c r="G34" s="73">
        <f t="shared" si="12"/>
        <v>-0.47404540433642139</v>
      </c>
      <c r="H34" s="73">
        <f t="shared" si="12"/>
        <v>-0.42311025688416493</v>
      </c>
      <c r="I34" s="73">
        <f t="shared" si="12"/>
        <v>-0.45139143072622673</v>
      </c>
      <c r="J34" s="73">
        <f t="shared" si="12"/>
        <v>-0.48617379625041163</v>
      </c>
      <c r="K34" s="73">
        <f t="shared" si="12"/>
        <v>-0.45341672797293137</v>
      </c>
      <c r="L34" s="73">
        <f t="shared" si="12"/>
        <v>-0.47116304328383035</v>
      </c>
      <c r="M34" s="73">
        <f t="shared" si="12"/>
        <v>-0.52646178178172309</v>
      </c>
      <c r="N34" s="73">
        <f t="shared" si="12"/>
        <v>-0.43719956322172809</v>
      </c>
      <c r="O34" s="73">
        <f t="shared" si="12"/>
        <v>-0.42505800415409689</v>
      </c>
      <c r="P34" s="73">
        <f t="shared" si="12"/>
        <v>-0.532448689480296</v>
      </c>
      <c r="Q34" s="73">
        <f t="shared" si="12"/>
        <v>-0.41887386435548329</v>
      </c>
      <c r="R34" s="73">
        <f t="shared" si="12"/>
        <v>-0.41924252490668401</v>
      </c>
      <c r="S34" s="73">
        <f t="shared" si="12"/>
        <v>-0.41750424749403431</v>
      </c>
      <c r="T34" s="89">
        <f t="shared" si="12"/>
        <v>-0.38106505372957572</v>
      </c>
      <c r="V34" s="82">
        <f t="shared" si="15"/>
        <v>-0.43610833691143064</v>
      </c>
    </row>
    <row r="35" spans="1:22" ht="15.75" thickBot="1" x14ac:dyDescent="0.3">
      <c r="A35" s="81">
        <v>2019</v>
      </c>
      <c r="B35" s="87">
        <f t="shared" ref="B35:C35" si="19">(B27-B$22)/B$4</f>
        <v>-0.42688847688034171</v>
      </c>
      <c r="C35" s="96">
        <f t="shared" si="19"/>
        <v>-0.45500586522094266</v>
      </c>
      <c r="D35" s="87">
        <f t="shared" si="14"/>
        <v>-0.45810808152970772</v>
      </c>
      <c r="E35" s="96">
        <f t="shared" si="12"/>
        <v>-0.48270757022905103</v>
      </c>
      <c r="F35" s="96">
        <f t="shared" si="12"/>
        <v>-0.45731019045366827</v>
      </c>
      <c r="G35" s="96">
        <f t="shared" si="12"/>
        <v>-0.49601858000940824</v>
      </c>
      <c r="H35" s="96">
        <f t="shared" si="12"/>
        <v>-0.44736295856817399</v>
      </c>
      <c r="I35" s="96">
        <f t="shared" si="12"/>
        <v>-0.47235250555076824</v>
      </c>
      <c r="J35" s="96">
        <f t="shared" si="12"/>
        <v>-0.50843767967097708</v>
      </c>
      <c r="K35" s="96">
        <f t="shared" si="12"/>
        <v>-0.4722419619180403</v>
      </c>
      <c r="L35" s="96">
        <f t="shared" si="12"/>
        <v>-0.49316550288847061</v>
      </c>
      <c r="M35" s="96">
        <f t="shared" si="12"/>
        <v>-0.53827338362001775</v>
      </c>
      <c r="N35" s="96">
        <f t="shared" si="12"/>
        <v>-0.45775520305998219</v>
      </c>
      <c r="O35" s="96">
        <f t="shared" si="12"/>
        <v>-0.44211709486201473</v>
      </c>
      <c r="P35" s="96">
        <f t="shared" si="12"/>
        <v>-0.53763920460901715</v>
      </c>
      <c r="Q35" s="96">
        <f t="shared" si="12"/>
        <v>-0.4441382713113437</v>
      </c>
      <c r="R35" s="96">
        <f t="shared" si="12"/>
        <v>-0.43823935684894649</v>
      </c>
      <c r="S35" s="96">
        <f t="shared" si="12"/>
        <v>-0.44612212911609977</v>
      </c>
      <c r="T35" s="97">
        <f t="shared" si="12"/>
        <v>-0.39880944756375886</v>
      </c>
      <c r="V35" s="98">
        <f t="shared" si="15"/>
        <v>-0.45927116799749157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21:T21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10019D9-ECD5-472D-B755-740BBAA5D5AC}">
          <x14:formula1>
            <xm:f>Weights!$A$5:$A$20</xm:f>
          </x14:formula1>
          <xm:sqref>A2 A20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B6072-C43F-4909-8440-533FC3E44598}">
  <dimension ref="A1:AF35"/>
  <sheetViews>
    <sheetView workbookViewId="0">
      <selection activeCell="X13" sqref="X1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23.28515625" style="95" bestFit="1" customWidth="1"/>
    <col min="27" max="16384" width="9.140625" style="95"/>
  </cols>
  <sheetData>
    <row r="1" spans="1:24" ht="15.75" thickBot="1" x14ac:dyDescent="0.3">
      <c r="A1" s="6" t="s">
        <v>147</v>
      </c>
      <c r="B1" s="6"/>
      <c r="C1" s="6"/>
    </row>
    <row r="2" spans="1:24" ht="91.5" thickBot="1" x14ac:dyDescent="0.3">
      <c r="A2" s="58" t="s">
        <v>59</v>
      </c>
      <c r="B2" s="67" t="s">
        <v>134</v>
      </c>
      <c r="C2" s="68" t="s">
        <v>135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X3" s="69" t="s">
        <v>103</v>
      </c>
    </row>
    <row r="4" spans="1:24" x14ac:dyDescent="0.25">
      <c r="A4" s="65">
        <v>2004</v>
      </c>
      <c r="B4" s="60" cm="1">
        <f t="array" ref="B4">INDEX('90.1 Data-SI-Source EUI'!$Y$2:$Y$1825,MATCH(1,INDEX(($A4='90.1 Data-SI-Source EUI'!$A$2:$A$1825)*(B$3='90.1 Data-SI-Source EUI'!$C$2:$C$1825)*($A$2='90.1 Data-SI-Source EUI'!$B$2:$B$1825),0,1),0))</f>
        <v>804.09190603104901</v>
      </c>
      <c r="C4" s="57" cm="1">
        <f t="array" ref="C4">INDEX('90.1 Data-SI-Source EUI'!$Y$2:$Y$1825,MATCH(1,INDEX(($A4='90.1 Data-SI-Source EUI'!$A$2:$A$1825)*(C$3='90.1 Data-SI-Source EUI'!$C$2:$C$1825)*($A$2='90.1 Data-SI-Source EUI'!$B$2:$B$1825),0,1),0))</f>
        <v>862.08281434826438</v>
      </c>
      <c r="D4" s="60" cm="1">
        <f t="array" ref="D4">INDEX('90.1 Data-SI-Source EUI'!$Y$2:$Y$1825,MATCH(1,INDEX(($A4='90.1 Data-SI-Source EUI'!$A$2:$A$1825)*(D$3='90.1 Data-SI-Source EUI'!$C$2:$C$1825)*($A$2='90.1 Data-SI-Source EUI'!$B$2:$B$1825),0,1),0))</f>
        <v>623.71423853888052</v>
      </c>
      <c r="E4" s="57" cm="1">
        <f t="array" ref="E4">INDEX('90.1 Data-SI-Source EUI'!$Y$2:$Y$1825,MATCH(1,INDEX(($A4='90.1 Data-SI-Source EUI'!$A$2:$A$1825)*(E$3='90.1 Data-SI-Source EUI'!$C$2:$C$1825)*($A$2='90.1 Data-SI-Source EUI'!$B$2:$B$1825),0,1),0))</f>
        <v>711.37345218612973</v>
      </c>
      <c r="F4" s="57" cm="1">
        <f t="array" ref="F4">INDEX('90.1 Data-SI-Source EUI'!$Y$2:$Y$1825,MATCH(1,INDEX(($A4='90.1 Data-SI-Source EUI'!$A$2:$A$1825)*(F$3='90.1 Data-SI-Source EUI'!$C$2:$C$1825)*($A$2='90.1 Data-SI-Source EUI'!$B$2:$B$1825),0,1),0))</f>
        <v>593.06220927289348</v>
      </c>
      <c r="G4" s="57" cm="1">
        <f t="array" ref="G4">INDEX('90.1 Data-SI-Source EUI'!$Y$2:$Y$1825,MATCH(1,INDEX(($A4='90.1 Data-SI-Source EUI'!$A$2:$A$1825)*(G$3='90.1 Data-SI-Source EUI'!$C$2:$C$1825)*($A$2='90.1 Data-SI-Source EUI'!$B$2:$B$1825),0,1),0))</f>
        <v>452.12847891724232</v>
      </c>
      <c r="H4" s="57" cm="1">
        <f t="array" ref="H4">INDEX('90.1 Data-SI-Source EUI'!$Y$2:$Y$1825,MATCH(1,INDEX(($A4='90.1 Data-SI-Source EUI'!$A$2:$A$1825)*(H$3='90.1 Data-SI-Source EUI'!$C$2:$C$1825)*($A$2='90.1 Data-SI-Source EUI'!$B$2:$B$1825),0,1),0))</f>
        <v>433.29606769931252</v>
      </c>
      <c r="I4" s="57" cm="1">
        <f t="array" ref="I4">INDEX('90.1 Data-SI-Source EUI'!$Y$2:$Y$1825,MATCH(1,INDEX(($A4='90.1 Data-SI-Source EUI'!$A$2:$A$1825)*(I$3='90.1 Data-SI-Source EUI'!$C$2:$C$1825)*($A$2='90.1 Data-SI-Source EUI'!$B$2:$B$1825),0,1),0))</f>
        <v>336.94460158429911</v>
      </c>
      <c r="J4" s="57" cm="1">
        <f t="array" ref="J4">INDEX('90.1 Data-SI-Source EUI'!$Y$2:$Y$1825,MATCH(1,INDEX(($A4='90.1 Data-SI-Source EUI'!$A$2:$A$1825)*(J$3='90.1 Data-SI-Source EUI'!$C$2:$C$1825)*($A$2='90.1 Data-SI-Source EUI'!$B$2:$B$1825),0,1),0))</f>
        <v>336.22576461416543</v>
      </c>
      <c r="K4" s="57" cm="1">
        <f t="array" ref="K4">INDEX('90.1 Data-SI-Source EUI'!$Y$2:$Y$1825,MATCH(1,INDEX(($A4='90.1 Data-SI-Source EUI'!$A$2:$A$1825)*(K$3='90.1 Data-SI-Source EUI'!$C$2:$C$1825)*($A$2='90.1 Data-SI-Source EUI'!$B$2:$B$1825),0,1),0))</f>
        <v>400.69242336761187</v>
      </c>
      <c r="L4" s="57" cm="1">
        <f t="array" ref="L4">INDEX('90.1 Data-SI-Source EUI'!$Y$2:$Y$1825,MATCH(1,INDEX(($A4='90.1 Data-SI-Source EUI'!$A$2:$A$1825)*(L$3='90.1 Data-SI-Source EUI'!$C$2:$C$1825)*($A$2='90.1 Data-SI-Source EUI'!$B$2:$B$1825),0,1),0))</f>
        <v>335.50851102258684</v>
      </c>
      <c r="M4" s="57" cm="1">
        <f t="array" ref="M4">INDEX('90.1 Data-SI-Source EUI'!$Y$2:$Y$1825,MATCH(1,INDEX(($A4='90.1 Data-SI-Source EUI'!$A$2:$A$1825)*(M$3='90.1 Data-SI-Source EUI'!$C$2:$C$1825)*($A$2='90.1 Data-SI-Source EUI'!$B$2:$B$1825),0,1),0))</f>
        <v>278.64084807366464</v>
      </c>
      <c r="N4" s="57" cm="1">
        <f t="array" ref="N4">INDEX('90.1 Data-SI-Source EUI'!$Y$2:$Y$1825,MATCH(1,INDEX(($A4='90.1 Data-SI-Source EUI'!$A$2:$A$1825)*(N$3='90.1 Data-SI-Source EUI'!$C$2:$C$1825)*($A$2='90.1 Data-SI-Source EUI'!$B$2:$B$1825),0,1),0))</f>
        <v>358.98365234652931</v>
      </c>
      <c r="O4" s="57" cm="1">
        <f t="array" ref="O4">INDEX('90.1 Data-SI-Source EUI'!$Y$2:$Y$1825,MATCH(1,INDEX(($A4='90.1 Data-SI-Source EUI'!$A$2:$A$1825)*(O$3='90.1 Data-SI-Source EUI'!$C$2:$C$1825)*($A$2='90.1 Data-SI-Source EUI'!$B$2:$B$1825),0,1),0))</f>
        <v>360.34203689788637</v>
      </c>
      <c r="P4" s="57" cm="1">
        <f t="array" ref="P4">INDEX('90.1 Data-SI-Source EUI'!$Y$2:$Y$1825,MATCH(1,INDEX(($A4='90.1 Data-SI-Source EUI'!$A$2:$A$1825)*(P$3='90.1 Data-SI-Source EUI'!$C$2:$C$1825)*($A$2='90.1 Data-SI-Source EUI'!$B$2:$B$1825),0,1),0))</f>
        <v>262.52459900075024</v>
      </c>
      <c r="Q4" s="57" cm="1">
        <f t="array" ref="Q4">INDEX('90.1 Data-SI-Source EUI'!$Y$2:$Y$1825,MATCH(1,INDEX(($A4='90.1 Data-SI-Source EUI'!$A$2:$A$1825)*(Q$3='90.1 Data-SI-Source EUI'!$C$2:$C$1825)*($A$2='90.1 Data-SI-Source EUI'!$B$2:$B$1825),0,1),0))</f>
        <v>389.98953941998059</v>
      </c>
      <c r="R4" s="57" cm="1">
        <f t="array" ref="R4">INDEX('90.1 Data-SI-Source EUI'!$Y$2:$Y$1825,MATCH(1,INDEX(($A4='90.1 Data-SI-Source EUI'!$A$2:$A$1825)*(R$3='90.1 Data-SI-Source EUI'!$C$2:$C$1825)*($A$2='90.1 Data-SI-Source EUI'!$B$2:$B$1825),0,1),0))</f>
        <v>304.4845635910487</v>
      </c>
      <c r="S4" s="57" cm="1">
        <f t="array" ref="S4">INDEX('90.1 Data-SI-Source EUI'!$Y$2:$Y$1825,MATCH(1,INDEX(($A4='90.1 Data-SI-Source EUI'!$A$2:$A$1825)*(S$3='90.1 Data-SI-Source EUI'!$C$2:$C$1825)*($A$2='90.1 Data-SI-Source EUI'!$B$2:$B$1825),0,1),0))</f>
        <v>398.38230710889223</v>
      </c>
      <c r="T4" s="66" cm="1">
        <f t="array" ref="T4">INDEX('90.1 Data-SI-Source EUI'!$Y$2:$Y$1825,MATCH(1,INDEX(($A4='90.1 Data-SI-Source EUI'!$A$2:$A$1825)*(T$3='90.1 Data-SI-Source EUI'!$C$2:$C$1825)*($A$2='90.1 Data-SI-Source EUI'!$B$2:$B$1825),0,1),0))</f>
        <v>428.4771372101942</v>
      </c>
      <c r="U4" s="56"/>
      <c r="V4" s="84">
        <f>SUMPRODUCT(D4:T4,Weights!$B$41:$R$41)</f>
        <v>426.68896632987276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Data-SI-Source EUI'!$Y$2:$Y$1825,MATCH(1,INDEX(($A5='90.1 Data-SI-Source EUI'!$A$2:$A$1825)*(B$3='90.1 Data-SI-Source EUI'!$C$2:$C$1825)*($A$2='90.1 Data-SI-Source EUI'!$B$2:$B$1825),0,1),0))</f>
        <v>727.42445122528079</v>
      </c>
      <c r="C5" s="75" cm="1">
        <f t="array" ref="C5">INDEX('90.1 Data-SI-Source EUI'!$Y$2:$Y$1825,MATCH(1,INDEX(($A5='90.1 Data-SI-Source EUI'!$A$2:$A$1825)*(C$3='90.1 Data-SI-Source EUI'!$C$2:$C$1825)*($A$2='90.1 Data-SI-Source EUI'!$B$2:$B$1825),0,1),0))</f>
        <v>642.67183582276573</v>
      </c>
      <c r="D5" s="86" cm="1">
        <f t="array" ref="D5">INDEX('90.1 Data-SI-Source EUI'!$Y$2:$Y$1825,MATCH(1,INDEX(($A5='90.1 Data-SI-Source EUI'!$A$2:$A$1825)*(D$3='90.1 Data-SI-Source EUI'!$C$2:$C$1825)*($A$2='90.1 Data-SI-Source EUI'!$B$2:$B$1825),0,1),0))</f>
        <v>478.75324542583058</v>
      </c>
      <c r="E5" s="75" cm="1">
        <f t="array" ref="E5">INDEX('90.1 Data-SI-Source EUI'!$Y$2:$Y$1825,MATCH(1,INDEX(($A5='90.1 Data-SI-Source EUI'!$A$2:$A$1825)*(E$3='90.1 Data-SI-Source EUI'!$C$2:$C$1825)*($A$2='90.1 Data-SI-Source EUI'!$B$2:$B$1825),0,1),0))</f>
        <v>524.28902821420456</v>
      </c>
      <c r="F5" s="75" cm="1">
        <f t="array" ref="F5">INDEX('90.1 Data-SI-Source EUI'!$Y$2:$Y$1825,MATCH(1,INDEX(($A5='90.1 Data-SI-Source EUI'!$A$2:$A$1825)*(F$3='90.1 Data-SI-Source EUI'!$C$2:$C$1825)*($A$2='90.1 Data-SI-Source EUI'!$B$2:$B$1825),0,1),0))</f>
        <v>436.89729903750555</v>
      </c>
      <c r="G5" s="75" cm="1">
        <f t="array" ref="G5">INDEX('90.1 Data-SI-Source EUI'!$Y$2:$Y$1825,MATCH(1,INDEX(($A5='90.1 Data-SI-Source EUI'!$A$2:$A$1825)*(G$3='90.1 Data-SI-Source EUI'!$C$2:$C$1825)*($A$2='90.1 Data-SI-Source EUI'!$B$2:$B$1825),0,1),0))</f>
        <v>298.82696715920582</v>
      </c>
      <c r="H5" s="75" cm="1">
        <f t="array" ref="H5">INDEX('90.1 Data-SI-Source EUI'!$Y$2:$Y$1825,MATCH(1,INDEX(($A5='90.1 Data-SI-Source EUI'!$A$2:$A$1825)*(H$3='90.1 Data-SI-Source EUI'!$C$2:$C$1825)*($A$2='90.1 Data-SI-Source EUI'!$B$2:$B$1825),0,1),0))</f>
        <v>311.51470904249931</v>
      </c>
      <c r="I5" s="75" cm="1">
        <f t="array" ref="I5">INDEX('90.1 Data-SI-Source EUI'!$Y$2:$Y$1825,MATCH(1,INDEX(($A5='90.1 Data-SI-Source EUI'!$A$2:$A$1825)*(I$3='90.1 Data-SI-Source EUI'!$C$2:$C$1825)*($A$2='90.1 Data-SI-Source EUI'!$B$2:$B$1825),0,1),0))</f>
        <v>249.09959840578972</v>
      </c>
      <c r="J5" s="75" cm="1">
        <f t="array" ref="J5">INDEX('90.1 Data-SI-Source EUI'!$Y$2:$Y$1825,MATCH(1,INDEX(($A5='90.1 Data-SI-Source EUI'!$A$2:$A$1825)*(J$3='90.1 Data-SI-Source EUI'!$C$2:$C$1825)*($A$2='90.1 Data-SI-Source EUI'!$B$2:$B$1825),0,1),0))</f>
        <v>185.91157035381593</v>
      </c>
      <c r="K5" s="75" cm="1">
        <f t="array" ref="K5">INDEX('90.1 Data-SI-Source EUI'!$Y$2:$Y$1825,MATCH(1,INDEX(($A5='90.1 Data-SI-Source EUI'!$A$2:$A$1825)*(K$3='90.1 Data-SI-Source EUI'!$C$2:$C$1825)*($A$2='90.1 Data-SI-Source EUI'!$B$2:$B$1825),0,1),0))</f>
        <v>302.88969397261383</v>
      </c>
      <c r="L5" s="75" cm="1">
        <f t="array" ref="L5">INDEX('90.1 Data-SI-Source EUI'!$Y$2:$Y$1825,MATCH(1,INDEX(($A5='90.1 Data-SI-Source EUI'!$A$2:$A$1825)*(L$3='90.1 Data-SI-Source EUI'!$C$2:$C$1825)*($A$2='90.1 Data-SI-Source EUI'!$B$2:$B$1825),0,1),0))</f>
        <v>229.58267283089867</v>
      </c>
      <c r="M5" s="75" cm="1">
        <f t="array" ref="M5">INDEX('90.1 Data-SI-Source EUI'!$Y$2:$Y$1825,MATCH(1,INDEX(($A5='90.1 Data-SI-Source EUI'!$A$2:$A$1825)*(M$3='90.1 Data-SI-Source EUI'!$C$2:$C$1825)*($A$2='90.1 Data-SI-Source EUI'!$B$2:$B$1825),0,1),0))</f>
        <v>190.51280893926514</v>
      </c>
      <c r="N5" s="75" cm="1">
        <f t="array" ref="N5">INDEX('90.1 Data-SI-Source EUI'!$Y$2:$Y$1825,MATCH(1,INDEX(($A5='90.1 Data-SI-Source EUI'!$A$2:$A$1825)*(N$3='90.1 Data-SI-Source EUI'!$C$2:$C$1825)*($A$2='90.1 Data-SI-Source EUI'!$B$2:$B$1825),0,1),0))</f>
        <v>290.04769693634978</v>
      </c>
      <c r="O5" s="75" cm="1">
        <f t="array" ref="O5">INDEX('90.1 Data-SI-Source EUI'!$Y$2:$Y$1825,MATCH(1,INDEX(($A5='90.1 Data-SI-Source EUI'!$A$2:$A$1825)*(O$3='90.1 Data-SI-Source EUI'!$C$2:$C$1825)*($A$2='90.1 Data-SI-Source EUI'!$B$2:$B$1825),0,1),0))</f>
        <v>247.59696726007979</v>
      </c>
      <c r="P5" s="75" cm="1">
        <f t="array" ref="P5">INDEX('90.1 Data-SI-Source EUI'!$Y$2:$Y$1825,MATCH(1,INDEX(($A5='90.1 Data-SI-Source EUI'!$A$2:$A$1825)*(P$3='90.1 Data-SI-Source EUI'!$C$2:$C$1825)*($A$2='90.1 Data-SI-Source EUI'!$B$2:$B$1825),0,1),0))</f>
        <v>190.87033395625457</v>
      </c>
      <c r="Q5" s="75" cm="1">
        <f t="array" ref="Q5">INDEX('90.1 Data-SI-Source EUI'!$Y$2:$Y$1825,MATCH(1,INDEX(($A5='90.1 Data-SI-Source EUI'!$A$2:$A$1825)*(Q$3='90.1 Data-SI-Source EUI'!$C$2:$C$1825)*($A$2='90.1 Data-SI-Source EUI'!$B$2:$B$1825),0,1),0))</f>
        <v>345.33298884554245</v>
      </c>
      <c r="R5" s="75" cm="1">
        <f t="array" ref="R5">INDEX('90.1 Data-SI-Source EUI'!$Y$2:$Y$1825,MATCH(1,INDEX(($A5='90.1 Data-SI-Source EUI'!$A$2:$A$1825)*(R$3='90.1 Data-SI-Source EUI'!$C$2:$C$1825)*($A$2='90.1 Data-SI-Source EUI'!$B$2:$B$1825),0,1),0))</f>
        <v>274.14596835803911</v>
      </c>
      <c r="S5" s="75" cm="1">
        <f t="array" ref="S5">INDEX('90.1 Data-SI-Source EUI'!$Y$2:$Y$1825,MATCH(1,INDEX(($A5='90.1 Data-SI-Source EUI'!$A$2:$A$1825)*(S$3='90.1 Data-SI-Source EUI'!$C$2:$C$1825)*($A$2='90.1 Data-SI-Source EUI'!$B$2:$B$1825),0,1),0))</f>
        <v>364.0084061332451</v>
      </c>
      <c r="T5" s="91" cm="1">
        <f t="array" ref="T5">INDEX('90.1 Data-SI-Source EUI'!$Y$2:$Y$1825,MATCH(1,INDEX(($A5='90.1 Data-SI-Source EUI'!$A$2:$A$1825)*(T$3='90.1 Data-SI-Source EUI'!$C$2:$C$1825)*($A$2='90.1 Data-SI-Source EUI'!$B$2:$B$1825),0,1),0))</f>
        <v>435.72838910023449</v>
      </c>
      <c r="U5" s="56"/>
      <c r="V5" s="72">
        <f>SUMPRODUCT(D5:T5,Weights!$B$41:$R$41)</f>
        <v>318.98962917989104</v>
      </c>
      <c r="X5" s="88">
        <f>(V5-V4)/V4</f>
        <v>-0.25240712942813592</v>
      </c>
    </row>
    <row r="6" spans="1:24" x14ac:dyDescent="0.25">
      <c r="A6" s="93">
        <v>2010</v>
      </c>
      <c r="B6" s="86" cm="1">
        <f t="array" ref="B6">INDEX('90.1 Data-SI-Source EUI'!$Y$2:$Y$1825,MATCH(1,INDEX(($A6='90.1 Data-SI-Source EUI'!$A$2:$A$1825)*(B$3='90.1 Data-SI-Source EUI'!$C$2:$C$1825)*($A$2='90.1 Data-SI-Source EUI'!$B$2:$B$1825),0,1),0))</f>
        <v>562.4189391483651</v>
      </c>
      <c r="C6" s="75" cm="1">
        <f t="array" ref="C6">INDEX('90.1 Data-SI-Source EUI'!$Y$2:$Y$1825,MATCH(1,INDEX(($A6='90.1 Data-SI-Source EUI'!$A$2:$A$1825)*(C$3='90.1 Data-SI-Source EUI'!$C$2:$C$1825)*($A$2='90.1 Data-SI-Source EUI'!$B$2:$B$1825),0,1),0))</f>
        <v>649.63254497069306</v>
      </c>
      <c r="D6" s="86" cm="1">
        <f t="array" ref="D6">INDEX('90.1 Data-SI-Source EUI'!$Y$2:$Y$1825,MATCH(1,INDEX(($A6='90.1 Data-SI-Source EUI'!$A$2:$A$1825)*(D$3='90.1 Data-SI-Source EUI'!$C$2:$C$1825)*($A$2='90.1 Data-SI-Source EUI'!$B$2:$B$1825),0,1),0))</f>
        <v>420.00355649471169</v>
      </c>
      <c r="E6" s="75" cm="1">
        <f t="array" ref="E6">INDEX('90.1 Data-SI-Source EUI'!$Y$2:$Y$1825,MATCH(1,INDEX(($A6='90.1 Data-SI-Source EUI'!$A$2:$A$1825)*(E$3='90.1 Data-SI-Source EUI'!$C$2:$C$1825)*($A$2='90.1 Data-SI-Source EUI'!$B$2:$B$1825),0,1),0))</f>
        <v>522.66035308411381</v>
      </c>
      <c r="F6" s="75" cm="1">
        <f t="array" ref="F6">INDEX('90.1 Data-SI-Source EUI'!$Y$2:$Y$1825,MATCH(1,INDEX(($A6='90.1 Data-SI-Source EUI'!$A$2:$A$1825)*(F$3='90.1 Data-SI-Source EUI'!$C$2:$C$1825)*($A$2='90.1 Data-SI-Source EUI'!$B$2:$B$1825),0,1),0))</f>
        <v>360.40165512810449</v>
      </c>
      <c r="G6" s="75" cm="1">
        <f t="array" ref="G6">INDEX('90.1 Data-SI-Source EUI'!$Y$2:$Y$1825,MATCH(1,INDEX(($A6='90.1 Data-SI-Source EUI'!$A$2:$A$1825)*(G$3='90.1 Data-SI-Source EUI'!$C$2:$C$1825)*($A$2='90.1 Data-SI-Source EUI'!$B$2:$B$1825),0,1),0))</f>
        <v>286.2911089112261</v>
      </c>
      <c r="H6" s="75" cm="1">
        <f t="array" ref="H6">INDEX('90.1 Data-SI-Source EUI'!$Y$2:$Y$1825,MATCH(1,INDEX(($A6='90.1 Data-SI-Source EUI'!$A$2:$A$1825)*(H$3='90.1 Data-SI-Source EUI'!$C$2:$C$1825)*($A$2='90.1 Data-SI-Source EUI'!$B$2:$B$1825),0,1),0))</f>
        <v>253.64785073487664</v>
      </c>
      <c r="I6" s="75" cm="1">
        <f t="array" ref="I6">INDEX('90.1 Data-SI-Source EUI'!$Y$2:$Y$1825,MATCH(1,INDEX(($A6='90.1 Data-SI-Source EUI'!$A$2:$A$1825)*(I$3='90.1 Data-SI-Source EUI'!$C$2:$C$1825)*($A$2='90.1 Data-SI-Source EUI'!$B$2:$B$1825),0,1),0))</f>
        <v>247.13969624962328</v>
      </c>
      <c r="J6" s="75" cm="1">
        <f t="array" ref="J6">INDEX('90.1 Data-SI-Source EUI'!$Y$2:$Y$1825,MATCH(1,INDEX(($A6='90.1 Data-SI-Source EUI'!$A$2:$A$1825)*(J$3='90.1 Data-SI-Source EUI'!$C$2:$C$1825)*($A$2='90.1 Data-SI-Source EUI'!$B$2:$B$1825),0,1),0))</f>
        <v>174.36970119244785</v>
      </c>
      <c r="K6" s="75" cm="1">
        <f t="array" ref="K6">INDEX('90.1 Data-SI-Source EUI'!$Y$2:$Y$1825,MATCH(1,INDEX(($A6='90.1 Data-SI-Source EUI'!$A$2:$A$1825)*(K$3='90.1 Data-SI-Source EUI'!$C$2:$C$1825)*($A$2='90.1 Data-SI-Source EUI'!$B$2:$B$1825),0,1),0))</f>
        <v>208.38918245344297</v>
      </c>
      <c r="L6" s="75" cm="1">
        <f t="array" ref="L6">INDEX('90.1 Data-SI-Source EUI'!$Y$2:$Y$1825,MATCH(1,INDEX(($A6='90.1 Data-SI-Source EUI'!$A$2:$A$1825)*(L$3='90.1 Data-SI-Source EUI'!$C$2:$C$1825)*($A$2='90.1 Data-SI-Source EUI'!$B$2:$B$1825),0,1),0))</f>
        <v>233.04520931569152</v>
      </c>
      <c r="M6" s="75" cm="1">
        <f t="array" ref="M6">INDEX('90.1 Data-SI-Source EUI'!$Y$2:$Y$1825,MATCH(1,INDEX(($A6='90.1 Data-SI-Source EUI'!$A$2:$A$1825)*(M$3='90.1 Data-SI-Source EUI'!$C$2:$C$1825)*($A$2='90.1 Data-SI-Source EUI'!$B$2:$B$1825),0,1),0))</f>
        <v>192.45916656138556</v>
      </c>
      <c r="N6" s="75" cm="1">
        <f t="array" ref="N6">INDEX('90.1 Data-SI-Source EUI'!$Y$2:$Y$1825,MATCH(1,INDEX(($A6='90.1 Data-SI-Source EUI'!$A$2:$A$1825)*(N$3='90.1 Data-SI-Source EUI'!$C$2:$C$1825)*($A$2='90.1 Data-SI-Source EUI'!$B$2:$B$1825),0,1),0))</f>
        <v>175.363349217311</v>
      </c>
      <c r="O6" s="75" cm="1">
        <f t="array" ref="O6">INDEX('90.1 Data-SI-Source EUI'!$Y$2:$Y$1825,MATCH(1,INDEX(($A6='90.1 Data-SI-Source EUI'!$A$2:$A$1825)*(O$3='90.1 Data-SI-Source EUI'!$C$2:$C$1825)*($A$2='90.1 Data-SI-Source EUI'!$B$2:$B$1825),0,1),0))</f>
        <v>254.86794784614978</v>
      </c>
      <c r="P6" s="75" cm="1">
        <f t="array" ref="P6">INDEX('90.1 Data-SI-Source EUI'!$Y$2:$Y$1825,MATCH(1,INDEX(($A6='90.1 Data-SI-Source EUI'!$A$2:$A$1825)*(P$3='90.1 Data-SI-Source EUI'!$C$2:$C$1825)*($A$2='90.1 Data-SI-Source EUI'!$B$2:$B$1825),0,1),0))</f>
        <v>120.48657656539996</v>
      </c>
      <c r="Q6" s="75" cm="1">
        <f t="array" ref="Q6">INDEX('90.1 Data-SI-Source EUI'!$Y$2:$Y$1825,MATCH(1,INDEX(($A6='90.1 Data-SI-Source EUI'!$A$2:$A$1825)*(Q$3='90.1 Data-SI-Source EUI'!$C$2:$C$1825)*($A$2='90.1 Data-SI-Source EUI'!$B$2:$B$1825),0,1),0))</f>
        <v>206.92223057786779</v>
      </c>
      <c r="R6" s="75" cm="1">
        <f t="array" ref="R6">INDEX('90.1 Data-SI-Source EUI'!$Y$2:$Y$1825,MATCH(1,INDEX(($A6='90.1 Data-SI-Source EUI'!$A$2:$A$1825)*(R$3='90.1 Data-SI-Source EUI'!$C$2:$C$1825)*($A$2='90.1 Data-SI-Source EUI'!$B$2:$B$1825),0,1),0))</f>
        <v>166.15571841486639</v>
      </c>
      <c r="S6" s="75" cm="1">
        <f t="array" ref="S6">INDEX('90.1 Data-SI-Source EUI'!$Y$2:$Y$1825,MATCH(1,INDEX(($A6='90.1 Data-SI-Source EUI'!$A$2:$A$1825)*(S$3='90.1 Data-SI-Source EUI'!$C$2:$C$1825)*($A$2='90.1 Data-SI-Source EUI'!$B$2:$B$1825),0,1),0))</f>
        <v>216.66286768611076</v>
      </c>
      <c r="T6" s="91" cm="1">
        <f t="array" ref="T6">INDEX('90.1 Data-SI-Source EUI'!$Y$2:$Y$1825,MATCH(1,INDEX(($A6='90.1 Data-SI-Source EUI'!$A$2:$A$1825)*(T$3='90.1 Data-SI-Source EUI'!$C$2:$C$1825)*($A$2='90.1 Data-SI-Source EUI'!$B$2:$B$1825),0,1),0))</f>
        <v>254.45264138662139</v>
      </c>
      <c r="U6" s="56"/>
      <c r="V6" s="72">
        <f>SUMPRODUCT(D6:T6,Weights!$B$41:$R$41)</f>
        <v>249.32804007829773</v>
      </c>
      <c r="X6" s="88">
        <f t="shared" ref="X6:X9" si="0">(V6-V5)/V5</f>
        <v>-0.21838198715328247</v>
      </c>
    </row>
    <row r="7" spans="1:24" x14ac:dyDescent="0.25">
      <c r="A7" s="93">
        <v>2013</v>
      </c>
      <c r="B7" s="86" cm="1">
        <f t="array" ref="B7">INDEX('90.1 Data-SI-Source EUI'!$Y$2:$Y$1825,MATCH(1,INDEX(($A7='90.1 Data-SI-Source EUI'!$A$2:$A$1825)*(B$3='90.1 Data-SI-Source EUI'!$C$2:$C$1825)*($A$2='90.1 Data-SI-Source EUI'!$B$2:$B$1825),0,1),0))</f>
        <v>486.38805736590052</v>
      </c>
      <c r="C7" s="75" cm="1">
        <f t="array" ref="C7">INDEX('90.1 Data-SI-Source EUI'!$Y$2:$Y$1825,MATCH(1,INDEX(($A7='90.1 Data-SI-Source EUI'!$A$2:$A$1825)*(C$3='90.1 Data-SI-Source EUI'!$C$2:$C$1825)*($A$2='90.1 Data-SI-Source EUI'!$B$2:$B$1825),0,1),0))</f>
        <v>433.03781319702807</v>
      </c>
      <c r="D7" s="86" cm="1">
        <f t="array" ref="D7">INDEX('90.1 Data-SI-Source EUI'!$Y$2:$Y$1825,MATCH(1,INDEX(($A7='90.1 Data-SI-Source EUI'!$A$2:$A$1825)*(D$3='90.1 Data-SI-Source EUI'!$C$2:$C$1825)*($A$2='90.1 Data-SI-Source EUI'!$B$2:$B$1825),0,1),0))</f>
        <v>360.3082340794677</v>
      </c>
      <c r="E7" s="75" cm="1">
        <f t="array" ref="E7">INDEX('90.1 Data-SI-Source EUI'!$Y$2:$Y$1825,MATCH(1,INDEX(($A7='90.1 Data-SI-Source EUI'!$A$2:$A$1825)*(E$3='90.1 Data-SI-Source EUI'!$C$2:$C$1825)*($A$2='90.1 Data-SI-Source EUI'!$B$2:$B$1825),0,1),0))</f>
        <v>356.19557122309482</v>
      </c>
      <c r="F7" s="75" cm="1">
        <f t="array" ref="F7">INDEX('90.1 Data-SI-Source EUI'!$Y$2:$Y$1825,MATCH(1,INDEX(($A7='90.1 Data-SI-Source EUI'!$A$2:$A$1825)*(F$3='90.1 Data-SI-Source EUI'!$C$2:$C$1825)*($A$2='90.1 Data-SI-Source EUI'!$B$2:$B$1825),0,1),0))</f>
        <v>319.8920168161315</v>
      </c>
      <c r="G7" s="75" cm="1">
        <f t="array" ref="G7">INDEX('90.1 Data-SI-Source EUI'!$Y$2:$Y$1825,MATCH(1,INDEX(($A7='90.1 Data-SI-Source EUI'!$A$2:$A$1825)*(G$3='90.1 Data-SI-Source EUI'!$C$2:$C$1825)*($A$2='90.1 Data-SI-Source EUI'!$B$2:$B$1825),0,1),0))</f>
        <v>223.64793838750117</v>
      </c>
      <c r="H7" s="75" cm="1">
        <f t="array" ref="H7">INDEX('90.1 Data-SI-Source EUI'!$Y$2:$Y$1825,MATCH(1,INDEX(($A7='90.1 Data-SI-Source EUI'!$A$2:$A$1825)*(H$3='90.1 Data-SI-Source EUI'!$C$2:$C$1825)*($A$2='90.1 Data-SI-Source EUI'!$B$2:$B$1825),0,1),0))</f>
        <v>226.51449676645061</v>
      </c>
      <c r="I7" s="75" cm="1">
        <f t="array" ref="I7">INDEX('90.1 Data-SI-Source EUI'!$Y$2:$Y$1825,MATCH(1,INDEX(($A7='90.1 Data-SI-Source EUI'!$A$2:$A$1825)*(I$3='90.1 Data-SI-Source EUI'!$C$2:$C$1825)*($A$2='90.1 Data-SI-Source EUI'!$B$2:$B$1825),0,1),0))</f>
        <v>185.35986245466916</v>
      </c>
      <c r="J7" s="75" cm="1">
        <f t="array" ref="J7">INDEX('90.1 Data-SI-Source EUI'!$Y$2:$Y$1825,MATCH(1,INDEX(($A7='90.1 Data-SI-Source EUI'!$A$2:$A$1825)*(J$3='90.1 Data-SI-Source EUI'!$C$2:$C$1825)*($A$2='90.1 Data-SI-Source EUI'!$B$2:$B$1825),0,1),0))</f>
        <v>154.64099292085086</v>
      </c>
      <c r="K7" s="75" cm="1">
        <f t="array" ref="K7">INDEX('90.1 Data-SI-Source EUI'!$Y$2:$Y$1825,MATCH(1,INDEX(($A7='90.1 Data-SI-Source EUI'!$A$2:$A$1825)*(K$3='90.1 Data-SI-Source EUI'!$C$2:$C$1825)*($A$2='90.1 Data-SI-Source EUI'!$B$2:$B$1825),0,1),0))</f>
        <v>185.94669897939045</v>
      </c>
      <c r="L7" s="75" cm="1">
        <f t="array" ref="L7">INDEX('90.1 Data-SI-Source EUI'!$Y$2:$Y$1825,MATCH(1,INDEX(($A7='90.1 Data-SI-Source EUI'!$A$2:$A$1825)*(L$3='90.1 Data-SI-Source EUI'!$C$2:$C$1825)*($A$2='90.1 Data-SI-Source EUI'!$B$2:$B$1825),0,1),0))</f>
        <v>154.5176377664211</v>
      </c>
      <c r="M7" s="75" cm="1">
        <f t="array" ref="M7">INDEX('90.1 Data-SI-Source EUI'!$Y$2:$Y$1825,MATCH(1,INDEX(($A7='90.1 Data-SI-Source EUI'!$A$2:$A$1825)*(M$3='90.1 Data-SI-Source EUI'!$C$2:$C$1825)*($A$2='90.1 Data-SI-Source EUI'!$B$2:$B$1825),0,1),0))</f>
        <v>117.4537041869357</v>
      </c>
      <c r="N7" s="75" cm="1">
        <f t="array" ref="N7">INDEX('90.1 Data-SI-Source EUI'!$Y$2:$Y$1825,MATCH(1,INDEX(($A7='90.1 Data-SI-Source EUI'!$A$2:$A$1825)*(N$3='90.1 Data-SI-Source EUI'!$C$2:$C$1825)*($A$2='90.1 Data-SI-Source EUI'!$B$2:$B$1825),0,1),0))</f>
        <v>158.94818853535992</v>
      </c>
      <c r="O7" s="75" cm="1">
        <f t="array" ref="O7">INDEX('90.1 Data-SI-Source EUI'!$Y$2:$Y$1825,MATCH(1,INDEX(($A7='90.1 Data-SI-Source EUI'!$A$2:$A$1825)*(O$3='90.1 Data-SI-Source EUI'!$C$2:$C$1825)*($A$2='90.1 Data-SI-Source EUI'!$B$2:$B$1825),0,1),0))</f>
        <v>142.94549441687056</v>
      </c>
      <c r="P7" s="75" cm="1">
        <f t="array" ref="P7">INDEX('90.1 Data-SI-Source EUI'!$Y$2:$Y$1825,MATCH(1,INDEX(($A7='90.1 Data-SI-Source EUI'!$A$2:$A$1825)*(P$3='90.1 Data-SI-Source EUI'!$C$2:$C$1825)*($A$2='90.1 Data-SI-Source EUI'!$B$2:$B$1825),0,1),0))</f>
        <v>107.50470479306097</v>
      </c>
      <c r="Q7" s="75" cm="1">
        <f t="array" ref="Q7">INDEX('90.1 Data-SI-Source EUI'!$Y$2:$Y$1825,MATCH(1,INDEX(($A7='90.1 Data-SI-Source EUI'!$A$2:$A$1825)*(Q$3='90.1 Data-SI-Source EUI'!$C$2:$C$1825)*($A$2='90.1 Data-SI-Source EUI'!$B$2:$B$1825),0,1),0))</f>
        <v>188.27952877532829</v>
      </c>
      <c r="R7" s="75" cm="1">
        <f t="array" ref="R7">INDEX('90.1 Data-SI-Source EUI'!$Y$2:$Y$1825,MATCH(1,INDEX(($A7='90.1 Data-SI-Source EUI'!$A$2:$A$1825)*(R$3='90.1 Data-SI-Source EUI'!$C$2:$C$1825)*($A$2='90.1 Data-SI-Source EUI'!$B$2:$B$1825),0,1),0))</f>
        <v>148.82287686662141</v>
      </c>
      <c r="S7" s="75" cm="1">
        <f t="array" ref="S7">INDEX('90.1 Data-SI-Source EUI'!$Y$2:$Y$1825,MATCH(1,INDEX(($A7='90.1 Data-SI-Source EUI'!$A$2:$A$1825)*(S$3='90.1 Data-SI-Source EUI'!$C$2:$C$1825)*($A$2='90.1 Data-SI-Source EUI'!$B$2:$B$1825),0,1),0))</f>
        <v>198.47168781225022</v>
      </c>
      <c r="T7" s="91" cm="1">
        <f t="array" ref="T7">INDEX('90.1 Data-SI-Source EUI'!$Y$2:$Y$1825,MATCH(1,INDEX(($A7='90.1 Data-SI-Source EUI'!$A$2:$A$1825)*(T$3='90.1 Data-SI-Source EUI'!$C$2:$C$1825)*($A$2='90.1 Data-SI-Source EUI'!$B$2:$B$1825),0,1),0))</f>
        <v>228.63280361938743</v>
      </c>
      <c r="U7" s="56"/>
      <c r="V7" s="72">
        <f>SUMPRODUCT(D7:T7,Weights!$B$41:$R$41)</f>
        <v>212.4033931196567</v>
      </c>
      <c r="X7" s="88">
        <f t="shared" si="0"/>
        <v>-0.14809664788222537</v>
      </c>
    </row>
    <row r="8" spans="1:24" x14ac:dyDescent="0.25">
      <c r="A8" s="93">
        <v>2016</v>
      </c>
      <c r="B8" s="86" cm="1">
        <f t="array" ref="B8">INDEX('90.1 Data-SI-Source EUI'!$Y$2:$Y$1825,MATCH(1,INDEX(($A8='90.1 Data-SI-Source EUI'!$A$2:$A$1825)*(B$3='90.1 Data-SI-Source EUI'!$C$2:$C$1825)*($A$2='90.1 Data-SI-Source EUI'!$B$2:$B$1825),0,1),0))</f>
        <v>459.25697918279548</v>
      </c>
      <c r="C8" s="75" cm="1">
        <f t="array" ref="C8">INDEX('90.1 Data-SI-Source EUI'!$Y$2:$Y$1825,MATCH(1,INDEX(($A8='90.1 Data-SI-Source EUI'!$A$2:$A$1825)*(C$3='90.1 Data-SI-Source EUI'!$C$2:$C$1825)*($A$2='90.1 Data-SI-Source EUI'!$B$2:$B$1825),0,1),0))</f>
        <v>411.90858639405036</v>
      </c>
      <c r="D8" s="86" cm="1">
        <f t="array" ref="D8">INDEX('90.1 Data-SI-Source EUI'!$Y$2:$Y$1825,MATCH(1,INDEX(($A8='90.1 Data-SI-Source EUI'!$A$2:$A$1825)*(D$3='90.1 Data-SI-Source EUI'!$C$2:$C$1825)*($A$2='90.1 Data-SI-Source EUI'!$B$2:$B$1825),0,1),0))</f>
        <v>339.89195095424321</v>
      </c>
      <c r="E8" s="75" cm="1">
        <f t="array" ref="E8">INDEX('90.1 Data-SI-Source EUI'!$Y$2:$Y$1825,MATCH(1,INDEX(($A8='90.1 Data-SI-Source EUI'!$A$2:$A$1825)*(E$3='90.1 Data-SI-Source EUI'!$C$2:$C$1825)*($A$2='90.1 Data-SI-Source EUI'!$B$2:$B$1825),0,1),0))</f>
        <v>339.33837737632871</v>
      </c>
      <c r="F8" s="75" cm="1">
        <f t="array" ref="F8">INDEX('90.1 Data-SI-Source EUI'!$Y$2:$Y$1825,MATCH(1,INDEX(($A8='90.1 Data-SI-Source EUI'!$A$2:$A$1825)*(F$3='90.1 Data-SI-Source EUI'!$C$2:$C$1825)*($A$2='90.1 Data-SI-Source EUI'!$B$2:$B$1825),0,1),0))</f>
        <v>303.12571433387774</v>
      </c>
      <c r="G8" s="75" cm="1">
        <f t="array" ref="G8">INDEX('90.1 Data-SI-Source EUI'!$Y$2:$Y$1825,MATCH(1,INDEX(($A8='90.1 Data-SI-Source EUI'!$A$2:$A$1825)*(G$3='90.1 Data-SI-Source EUI'!$C$2:$C$1825)*($A$2='90.1 Data-SI-Source EUI'!$B$2:$B$1825),0,1),0))</f>
        <v>215.82026325143636</v>
      </c>
      <c r="H8" s="75" cm="1">
        <f t="array" ref="H8">INDEX('90.1 Data-SI-Source EUI'!$Y$2:$Y$1825,MATCH(1,INDEX(($A8='90.1 Data-SI-Source EUI'!$A$2:$A$1825)*(H$3='90.1 Data-SI-Source EUI'!$C$2:$C$1825)*($A$2='90.1 Data-SI-Source EUI'!$B$2:$B$1825),0,1),0))</f>
        <v>213.46505363483681</v>
      </c>
      <c r="I8" s="75" cm="1">
        <f t="array" ref="I8">INDEX('90.1 Data-SI-Source EUI'!$Y$2:$Y$1825,MATCH(1,INDEX(($A8='90.1 Data-SI-Source EUI'!$A$2:$A$1825)*(I$3='90.1 Data-SI-Source EUI'!$C$2:$C$1825)*($A$2='90.1 Data-SI-Source EUI'!$B$2:$B$1825),0,1),0))</f>
        <v>180.16742870756644</v>
      </c>
      <c r="J8" s="75" cm="1">
        <f t="array" ref="J8">INDEX('90.1 Data-SI-Source EUI'!$Y$2:$Y$1825,MATCH(1,INDEX(($A8='90.1 Data-SI-Source EUI'!$A$2:$A$1825)*(J$3='90.1 Data-SI-Source EUI'!$C$2:$C$1825)*($A$2='90.1 Data-SI-Source EUI'!$B$2:$B$1825),0,1),0))</f>
        <v>146.04925744687392</v>
      </c>
      <c r="K8" s="75" cm="1">
        <f t="array" ref="K8">INDEX('90.1 Data-SI-Source EUI'!$Y$2:$Y$1825,MATCH(1,INDEX(($A8='90.1 Data-SI-Source EUI'!$A$2:$A$1825)*(K$3='90.1 Data-SI-Source EUI'!$C$2:$C$1825)*($A$2='90.1 Data-SI-Source EUI'!$B$2:$B$1825),0,1),0))</f>
        <v>174.29186468251481</v>
      </c>
      <c r="L8" s="75" cm="1">
        <f t="array" ref="L8">INDEX('90.1 Data-SI-Source EUI'!$Y$2:$Y$1825,MATCH(1,INDEX(($A8='90.1 Data-SI-Source EUI'!$A$2:$A$1825)*(L$3='90.1 Data-SI-Source EUI'!$C$2:$C$1825)*($A$2='90.1 Data-SI-Source EUI'!$B$2:$B$1825),0,1),0))</f>
        <v>149.45398163932151</v>
      </c>
      <c r="M8" s="75" cm="1">
        <f t="array" ref="M8">INDEX('90.1 Data-SI-Source EUI'!$Y$2:$Y$1825,MATCH(1,INDEX(($A8='90.1 Data-SI-Source EUI'!$A$2:$A$1825)*(M$3='90.1 Data-SI-Source EUI'!$C$2:$C$1825)*($A$2='90.1 Data-SI-Source EUI'!$B$2:$B$1825),0,1),0))</f>
        <v>109.36466728753126</v>
      </c>
      <c r="N8" s="75" cm="1">
        <f t="array" ref="N8">INDEX('90.1 Data-SI-Source EUI'!$Y$2:$Y$1825,MATCH(1,INDEX(($A8='90.1 Data-SI-Source EUI'!$A$2:$A$1825)*(N$3='90.1 Data-SI-Source EUI'!$C$2:$C$1825)*($A$2='90.1 Data-SI-Source EUI'!$B$2:$B$1825),0,1),0))</f>
        <v>149.05120926025984</v>
      </c>
      <c r="O8" s="75" cm="1">
        <f t="array" ref="O8">INDEX('90.1 Data-SI-Source EUI'!$Y$2:$Y$1825,MATCH(1,INDEX(($A8='90.1 Data-SI-Source EUI'!$A$2:$A$1825)*(O$3='90.1 Data-SI-Source EUI'!$C$2:$C$1825)*($A$2='90.1 Data-SI-Source EUI'!$B$2:$B$1825),0,1),0))</f>
        <v>140.83463901637694</v>
      </c>
      <c r="P8" s="75" cm="1">
        <f t="array" ref="P8">INDEX('90.1 Data-SI-Source EUI'!$Y$2:$Y$1825,MATCH(1,INDEX(($A8='90.1 Data-SI-Source EUI'!$A$2:$A$1825)*(P$3='90.1 Data-SI-Source EUI'!$C$2:$C$1825)*($A$2='90.1 Data-SI-Source EUI'!$B$2:$B$1825),0,1),0))</f>
        <v>100.55338598342473</v>
      </c>
      <c r="Q8" s="75" cm="1">
        <f t="array" ref="Q8">INDEX('90.1 Data-SI-Source EUI'!$Y$2:$Y$1825,MATCH(1,INDEX(($A8='90.1 Data-SI-Source EUI'!$A$2:$A$1825)*(Q$3='90.1 Data-SI-Source EUI'!$C$2:$C$1825)*($A$2='90.1 Data-SI-Source EUI'!$B$2:$B$1825),0,1),0))</f>
        <v>174.93684697129819</v>
      </c>
      <c r="R8" s="75" cm="1">
        <f t="array" ref="R8">INDEX('90.1 Data-SI-Source EUI'!$Y$2:$Y$1825,MATCH(1,INDEX(($A8='90.1 Data-SI-Source EUI'!$A$2:$A$1825)*(R$3='90.1 Data-SI-Source EUI'!$C$2:$C$1825)*($A$2='90.1 Data-SI-Source EUI'!$B$2:$B$1825),0,1),0))</f>
        <v>143.38579338185468</v>
      </c>
      <c r="S8" s="75" cm="1">
        <f t="array" ref="S8">INDEX('90.1 Data-SI-Source EUI'!$Y$2:$Y$1825,MATCH(1,INDEX(($A8='90.1 Data-SI-Source EUI'!$A$2:$A$1825)*(S$3='90.1 Data-SI-Source EUI'!$C$2:$C$1825)*($A$2='90.1 Data-SI-Source EUI'!$B$2:$B$1825),0,1),0))</f>
        <v>186.56456845062772</v>
      </c>
      <c r="T8" s="91" cm="1">
        <f t="array" ref="T8">INDEX('90.1 Data-SI-Source EUI'!$Y$2:$Y$1825,MATCH(1,INDEX(($A8='90.1 Data-SI-Source EUI'!$A$2:$A$1825)*(T$3='90.1 Data-SI-Source EUI'!$C$2:$C$1825)*($A$2='90.1 Data-SI-Source EUI'!$B$2:$B$1825),0,1),0))</f>
        <v>210.90682560462437</v>
      </c>
      <c r="U8" s="56"/>
      <c r="V8" s="72">
        <f>SUMPRODUCT(D8:T8,Weights!$B$41:$R$41)</f>
        <v>200.92774575372005</v>
      </c>
      <c r="X8" s="88">
        <f t="shared" si="0"/>
        <v>-5.4027608492449489E-2</v>
      </c>
    </row>
    <row r="9" spans="1:24" ht="15.75" thickBot="1" x14ac:dyDescent="0.3">
      <c r="A9" s="81">
        <v>2019</v>
      </c>
      <c r="B9" s="74" cm="1">
        <f t="array" ref="B9">INDEX('90.1 Data-SI-Source EUI'!$Y$2:$Y$1825,MATCH(1,INDEX(($A9='90.1 Data-SI-Source EUI'!$A$2:$A$1825)*(B$3='90.1 Data-SI-Source EUI'!$C$2:$C$1825)*($A$2='90.1 Data-SI-Source EUI'!$B$2:$B$1825),0,1),0))</f>
        <v>429.87166059586542</v>
      </c>
      <c r="C9" s="90" cm="1">
        <f t="array" ref="C9">INDEX('90.1 Data-SI-Source EUI'!$Y$2:$Y$1825,MATCH(1,INDEX(($A9='90.1 Data-SI-Source EUI'!$A$2:$A$1825)*(C$3='90.1 Data-SI-Source EUI'!$C$2:$C$1825)*($A$2='90.1 Data-SI-Source EUI'!$B$2:$B$1825),0,1),0))</f>
        <v>374.86757177231942</v>
      </c>
      <c r="D9" s="74" cm="1">
        <f t="array" ref="D9">INDEX('90.1 Data-SI-Source EUI'!$Y$2:$Y$1825,MATCH(1,INDEX(($A9='90.1 Data-SI-Source EUI'!$A$2:$A$1825)*(D$3='90.1 Data-SI-Source EUI'!$C$2:$C$1825)*($A$2='90.1 Data-SI-Source EUI'!$B$2:$B$1825),0,1),0))</f>
        <v>299.49400387664537</v>
      </c>
      <c r="E9" s="90" cm="1">
        <f t="array" ref="E9">INDEX('90.1 Data-SI-Source EUI'!$Y$2:$Y$1825,MATCH(1,INDEX(($A9='90.1 Data-SI-Source EUI'!$A$2:$A$1825)*(E$3='90.1 Data-SI-Source EUI'!$C$2:$C$1825)*($A$2='90.1 Data-SI-Source EUI'!$B$2:$B$1825),0,1),0))</f>
        <v>310.58195682158259</v>
      </c>
      <c r="F9" s="90" cm="1">
        <f t="array" ref="F9">INDEX('90.1 Data-SI-Source EUI'!$Y$2:$Y$1825,MATCH(1,INDEX(($A9='90.1 Data-SI-Source EUI'!$A$2:$A$1825)*(F$3='90.1 Data-SI-Source EUI'!$C$2:$C$1825)*($A$2='90.1 Data-SI-Source EUI'!$B$2:$B$1825),0,1),0))</f>
        <v>260.55923912208891</v>
      </c>
      <c r="G9" s="90" cm="1">
        <f t="array" ref="G9">INDEX('90.1 Data-SI-Source EUI'!$Y$2:$Y$1825,MATCH(1,INDEX(($A9='90.1 Data-SI-Source EUI'!$A$2:$A$1825)*(G$3='90.1 Data-SI-Source EUI'!$C$2:$C$1825)*($A$2='90.1 Data-SI-Source EUI'!$B$2:$B$1825),0,1),0))</f>
        <v>201.25774827336571</v>
      </c>
      <c r="H9" s="90" cm="1">
        <f t="array" ref="H9">INDEX('90.1 Data-SI-Source EUI'!$Y$2:$Y$1825,MATCH(1,INDEX(($A9='90.1 Data-SI-Source EUI'!$A$2:$A$1825)*(H$3='90.1 Data-SI-Source EUI'!$C$2:$C$1825)*($A$2='90.1 Data-SI-Source EUI'!$B$2:$B$1825),0,1),0))</f>
        <v>176.48329243212132</v>
      </c>
      <c r="I9" s="90" cm="1">
        <f t="array" ref="I9">INDEX('90.1 Data-SI-Source EUI'!$Y$2:$Y$1825,MATCH(1,INDEX(($A9='90.1 Data-SI-Source EUI'!$A$2:$A$1825)*(I$3='90.1 Data-SI-Source EUI'!$C$2:$C$1825)*($A$2='90.1 Data-SI-Source EUI'!$B$2:$B$1825),0,1),0))</f>
        <v>168.42706650537602</v>
      </c>
      <c r="J9" s="90" cm="1">
        <f t="array" ref="J9">INDEX('90.1 Data-SI-Source EUI'!$Y$2:$Y$1825,MATCH(1,INDEX(($A9='90.1 Data-SI-Source EUI'!$A$2:$A$1825)*(J$3='90.1 Data-SI-Source EUI'!$C$2:$C$1825)*($A$2='90.1 Data-SI-Source EUI'!$B$2:$B$1825),0,1),0))</f>
        <v>130.85519576038456</v>
      </c>
      <c r="K9" s="90" cm="1">
        <f t="array" ref="K9">INDEX('90.1 Data-SI-Source EUI'!$Y$2:$Y$1825,MATCH(1,INDEX(($A9='90.1 Data-SI-Source EUI'!$A$2:$A$1825)*(K$3='90.1 Data-SI-Source EUI'!$C$2:$C$1825)*($A$2='90.1 Data-SI-Source EUI'!$B$2:$B$1825),0,1),0))</f>
        <v>147.70522510687496</v>
      </c>
      <c r="L9" s="90" cm="1">
        <f t="array" ref="L9">INDEX('90.1 Data-SI-Source EUI'!$Y$2:$Y$1825,MATCH(1,INDEX(($A9='90.1 Data-SI-Source EUI'!$A$2:$A$1825)*(L$3='90.1 Data-SI-Source EUI'!$C$2:$C$1825)*($A$2='90.1 Data-SI-Source EUI'!$B$2:$B$1825),0,1),0))</f>
        <v>146.44463297275297</v>
      </c>
      <c r="M9" s="90" cm="1">
        <f t="array" ref="M9">INDEX('90.1 Data-SI-Source EUI'!$Y$2:$Y$1825,MATCH(1,INDEX(($A9='90.1 Data-SI-Source EUI'!$A$2:$A$1825)*(M$3='90.1 Data-SI-Source EUI'!$C$2:$C$1825)*($A$2='90.1 Data-SI-Source EUI'!$B$2:$B$1825),0,1),0))</f>
        <v>94.040775659865105</v>
      </c>
      <c r="N9" s="90" cm="1">
        <f t="array" ref="N9">INDEX('90.1 Data-SI-Source EUI'!$Y$2:$Y$1825,MATCH(1,INDEX(($A9='90.1 Data-SI-Source EUI'!$A$2:$A$1825)*(N$3='90.1 Data-SI-Source EUI'!$C$2:$C$1825)*($A$2='90.1 Data-SI-Source EUI'!$B$2:$B$1825),0,1),0))</f>
        <v>124.76378690261186</v>
      </c>
      <c r="O9" s="90" cm="1">
        <f t="array" ref="O9">INDEX('90.1 Data-SI-Source EUI'!$Y$2:$Y$1825,MATCH(1,INDEX(($A9='90.1 Data-SI-Source EUI'!$A$2:$A$1825)*(O$3='90.1 Data-SI-Source EUI'!$C$2:$C$1825)*($A$2='90.1 Data-SI-Source EUI'!$B$2:$B$1825),0,1),0))</f>
        <v>135.76344745680561</v>
      </c>
      <c r="P9" s="90" cm="1">
        <f t="array" ref="P9">INDEX('90.1 Data-SI-Source EUI'!$Y$2:$Y$1825,MATCH(1,INDEX(($A9='90.1 Data-SI-Source EUI'!$A$2:$A$1825)*(P$3='90.1 Data-SI-Source EUI'!$C$2:$C$1825)*($A$2='90.1 Data-SI-Source EUI'!$B$2:$B$1825),0,1),0))</f>
        <v>88.053426381980728</v>
      </c>
      <c r="Q9" s="90" cm="1">
        <f t="array" ref="Q9">INDEX('90.1 Data-SI-Source EUI'!$Y$2:$Y$1825,MATCH(1,INDEX(($A9='90.1 Data-SI-Source EUI'!$A$2:$A$1825)*(Q$3='90.1 Data-SI-Source EUI'!$C$2:$C$1825)*($A$2='90.1 Data-SI-Source EUI'!$B$2:$B$1825),0,1),0))</f>
        <v>139.86758254526768</v>
      </c>
      <c r="R9" s="90" cm="1">
        <f t="array" ref="R9">INDEX('90.1 Data-SI-Source EUI'!$Y$2:$Y$1825,MATCH(1,INDEX(($A9='90.1 Data-SI-Source EUI'!$A$2:$A$1825)*(R$3='90.1 Data-SI-Source EUI'!$C$2:$C$1825)*($A$2='90.1 Data-SI-Source EUI'!$B$2:$B$1825),0,1),0))</f>
        <v>124.01388099452136</v>
      </c>
      <c r="S9" s="90" cm="1">
        <f t="array" ref="S9">INDEX('90.1 Data-SI-Source EUI'!$Y$2:$Y$1825,MATCH(1,INDEX(($A9='90.1 Data-SI-Source EUI'!$A$2:$A$1825)*(S$3='90.1 Data-SI-Source EUI'!$C$2:$C$1825)*($A$2='90.1 Data-SI-Source EUI'!$B$2:$B$1825),0,1),0))</f>
        <v>142.61211035274451</v>
      </c>
      <c r="T9" s="79" cm="1">
        <f t="array" ref="T9">INDEX('90.1 Data-SI-Source EUI'!$Y$2:$Y$1825,MATCH(1,INDEX(($A9='90.1 Data-SI-Source EUI'!$A$2:$A$1825)*(T$3='90.1 Data-SI-Source EUI'!$C$2:$C$1825)*($A$2='90.1 Data-SI-Source EUI'!$B$2:$B$1825),0,1),0))</f>
        <v>150.15331761437761</v>
      </c>
      <c r="U9" s="56"/>
      <c r="V9" s="76">
        <f>SUMPRODUCT(D9:T9,Weights!$B$41:$R$41)</f>
        <v>172.95585778537711</v>
      </c>
      <c r="X9" s="92">
        <f t="shared" si="0"/>
        <v>-0.13921366540700891</v>
      </c>
    </row>
    <row r="11" spans="1:24" ht="15.75" thickBot="1" x14ac:dyDescent="0.3">
      <c r="A11" s="6" t="s">
        <v>107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-9.5346631685666788E-2</v>
      </c>
      <c r="C13" s="73">
        <f t="shared" si="3"/>
        <v>-0.25451264643452337</v>
      </c>
      <c r="D13" s="80">
        <f t="shared" ref="D13:S17" si="4">(D5-D$4)/D$4</f>
        <v>-0.23241571885970902</v>
      </c>
      <c r="E13" s="73">
        <f t="shared" si="4"/>
        <v>-0.26299044952688905</v>
      </c>
      <c r="F13" s="73">
        <f t="shared" si="4"/>
        <v>-0.26331961098456996</v>
      </c>
      <c r="G13" s="73">
        <f t="shared" si="4"/>
        <v>-0.33906625861118744</v>
      </c>
      <c r="H13" s="73">
        <f t="shared" si="4"/>
        <v>-0.28105807491731927</v>
      </c>
      <c r="I13" s="73">
        <f t="shared" si="4"/>
        <v>-0.2607105226362611</v>
      </c>
      <c r="J13" s="73">
        <f t="shared" si="4"/>
        <v>-0.44706328330561451</v>
      </c>
      <c r="K13" s="73">
        <f t="shared" si="4"/>
        <v>-0.2440842993062281</v>
      </c>
      <c r="L13" s="73">
        <f t="shared" si="4"/>
        <v>-0.3157172909528877</v>
      </c>
      <c r="M13" s="73">
        <f t="shared" si="4"/>
        <v>-0.31627824758522477</v>
      </c>
      <c r="N13" s="73">
        <f t="shared" si="4"/>
        <v>-0.19203090435894055</v>
      </c>
      <c r="O13" s="73">
        <f t="shared" si="4"/>
        <v>-0.31288347762144736</v>
      </c>
      <c r="P13" s="73">
        <f t="shared" si="4"/>
        <v>-0.27294305111686279</v>
      </c>
      <c r="Q13" s="73">
        <f t="shared" si="4"/>
        <v>-0.11450704713991676</v>
      </c>
      <c r="R13" s="73">
        <f t="shared" si="4"/>
        <v>-9.9639189833469394E-2</v>
      </c>
      <c r="S13" s="73">
        <f t="shared" si="4"/>
        <v>-8.6283703774654594E-2</v>
      </c>
      <c r="T13" s="89">
        <f t="shared" si="2"/>
        <v>1.6923311094853382E-2</v>
      </c>
      <c r="V13" s="82">
        <f t="shared" ref="V13:V17" si="5">(V5-V$4)/V$4</f>
        <v>-0.25240712942813592</v>
      </c>
      <c r="X13" s="71"/>
    </row>
    <row r="14" spans="1:24" x14ac:dyDescent="0.25">
      <c r="A14" s="93">
        <v>2010</v>
      </c>
      <c r="B14" s="80">
        <f t="shared" ref="B14:C14" si="6">(B6-B$4)/B$4</f>
        <v>-0.3005539106537804</v>
      </c>
      <c r="C14" s="73">
        <f t="shared" si="6"/>
        <v>-0.24643835353356855</v>
      </c>
      <c r="D14" s="80">
        <f t="shared" si="4"/>
        <v>-0.32660899728918102</v>
      </c>
      <c r="E14" s="73">
        <f t="shared" si="2"/>
        <v>-0.26527992930025651</v>
      </c>
      <c r="F14" s="73">
        <f t="shared" si="2"/>
        <v>-0.39230379293604906</v>
      </c>
      <c r="G14" s="73">
        <f t="shared" si="2"/>
        <v>-0.36679257719656078</v>
      </c>
      <c r="H14" s="73">
        <f t="shared" si="2"/>
        <v>-0.41460846371932331</v>
      </c>
      <c r="I14" s="73">
        <f t="shared" si="2"/>
        <v>-0.26652721222544301</v>
      </c>
      <c r="J14" s="73">
        <f t="shared" si="2"/>
        <v>-0.48139101894066588</v>
      </c>
      <c r="K14" s="73">
        <f t="shared" si="2"/>
        <v>-0.47992732005751432</v>
      </c>
      <c r="L14" s="73">
        <f t="shared" si="2"/>
        <v>-0.30539702672400276</v>
      </c>
      <c r="M14" s="73">
        <f t="shared" si="2"/>
        <v>-0.30929306348326618</v>
      </c>
      <c r="N14" s="73">
        <f t="shared" si="2"/>
        <v>-0.51150045950273082</v>
      </c>
      <c r="O14" s="73">
        <f t="shared" si="2"/>
        <v>-0.29270548049220751</v>
      </c>
      <c r="P14" s="73">
        <f t="shared" si="2"/>
        <v>-0.5410465265959491</v>
      </c>
      <c r="Q14" s="73">
        <f t="shared" si="2"/>
        <v>-0.46941594667996261</v>
      </c>
      <c r="R14" s="73">
        <f t="shared" si="2"/>
        <v>-0.45430495242435642</v>
      </c>
      <c r="S14" s="73">
        <f t="shared" si="2"/>
        <v>-0.45614334818617086</v>
      </c>
      <c r="T14" s="89">
        <f t="shared" si="2"/>
        <v>-0.40614651450633449</v>
      </c>
      <c r="V14" s="82">
        <f t="shared" si="5"/>
        <v>-0.41566794608524632</v>
      </c>
    </row>
    <row r="15" spans="1:24" x14ac:dyDescent="0.25">
      <c r="A15" s="93">
        <v>2013</v>
      </c>
      <c r="B15" s="80">
        <f t="shared" ref="B15:C15" si="7">(B7-B$4)/B$4</f>
        <v>-0.39510887534400918</v>
      </c>
      <c r="C15" s="73">
        <f t="shared" si="7"/>
        <v>-0.49768420621584347</v>
      </c>
      <c r="D15" s="80">
        <f t="shared" si="4"/>
        <v>-0.42231840830902062</v>
      </c>
      <c r="E15" s="73">
        <f t="shared" si="2"/>
        <v>-0.49928470042216755</v>
      </c>
      <c r="F15" s="73">
        <f t="shared" si="2"/>
        <v>-0.4606096766672661</v>
      </c>
      <c r="G15" s="73">
        <f t="shared" si="2"/>
        <v>-0.50534427974302032</v>
      </c>
      <c r="H15" s="73">
        <f t="shared" si="2"/>
        <v>-0.47722928119522834</v>
      </c>
      <c r="I15" s="73">
        <f t="shared" si="2"/>
        <v>-0.44988030203447388</v>
      </c>
      <c r="J15" s="73">
        <f t="shared" si="2"/>
        <v>-0.54006798646644905</v>
      </c>
      <c r="K15" s="73">
        <f t="shared" si="2"/>
        <v>-0.53593657345301182</v>
      </c>
      <c r="L15" s="73">
        <f t="shared" si="2"/>
        <v>-0.53945240525949345</v>
      </c>
      <c r="M15" s="73">
        <f t="shared" si="2"/>
        <v>-0.57847636124088919</v>
      </c>
      <c r="N15" s="73">
        <f t="shared" si="2"/>
        <v>-0.55722722331119923</v>
      </c>
      <c r="O15" s="73">
        <f t="shared" si="2"/>
        <v>-0.60330608205620373</v>
      </c>
      <c r="P15" s="73">
        <f t="shared" si="2"/>
        <v>-0.5904966422108362</v>
      </c>
      <c r="Q15" s="73">
        <f t="shared" si="2"/>
        <v>-0.51721902834791256</v>
      </c>
      <c r="R15" s="73">
        <f t="shared" si="2"/>
        <v>-0.51123014214111528</v>
      </c>
      <c r="S15" s="73">
        <f t="shared" si="2"/>
        <v>-0.50180596810992217</v>
      </c>
      <c r="T15" s="89">
        <f t="shared" si="2"/>
        <v>-0.46640606052399691</v>
      </c>
      <c r="V15" s="82">
        <f t="shared" si="5"/>
        <v>-0.50220556452015708</v>
      </c>
    </row>
    <row r="16" spans="1:24" x14ac:dyDescent="0.25">
      <c r="A16" s="93">
        <v>2016</v>
      </c>
      <c r="B16" s="80">
        <f t="shared" ref="B16:C16" si="8">(B8-B$4)/B$4</f>
        <v>-0.42885014046508529</v>
      </c>
      <c r="C16" s="73">
        <f t="shared" si="8"/>
        <v>-0.52219371557075556</v>
      </c>
      <c r="D16" s="80">
        <f t="shared" si="4"/>
        <v>-0.45505180104517473</v>
      </c>
      <c r="E16" s="73">
        <f t="shared" si="2"/>
        <v>-0.52298138715536246</v>
      </c>
      <c r="F16" s="73">
        <f t="shared" si="2"/>
        <v>-0.48888040816912592</v>
      </c>
      <c r="G16" s="73">
        <f t="shared" si="2"/>
        <v>-0.52265722396367753</v>
      </c>
      <c r="H16" s="73">
        <f t="shared" si="2"/>
        <v>-0.5073459706932496</v>
      </c>
      <c r="I16" s="73">
        <f t="shared" si="2"/>
        <v>-0.46529065056858931</v>
      </c>
      <c r="J16" s="73">
        <f t="shared" si="2"/>
        <v>-0.56562145790798579</v>
      </c>
      <c r="K16" s="73">
        <f t="shared" si="2"/>
        <v>-0.56502330835786174</v>
      </c>
      <c r="L16" s="73">
        <f t="shared" si="2"/>
        <v>-0.5545448871511337</v>
      </c>
      <c r="M16" s="73">
        <f t="shared" si="2"/>
        <v>-0.60750669529035317</v>
      </c>
      <c r="N16" s="73">
        <f t="shared" si="2"/>
        <v>-0.58479666612679149</v>
      </c>
      <c r="O16" s="73">
        <f t="shared" si="2"/>
        <v>-0.60916400365387668</v>
      </c>
      <c r="P16" s="73">
        <f t="shared" si="2"/>
        <v>-0.61697537538896552</v>
      </c>
      <c r="Q16" s="73">
        <f t="shared" si="2"/>
        <v>-0.55143195063263395</v>
      </c>
      <c r="R16" s="73">
        <f t="shared" si="2"/>
        <v>-0.52908682236372662</v>
      </c>
      <c r="S16" s="73">
        <f t="shared" si="2"/>
        <v>-0.53169464325725468</v>
      </c>
      <c r="T16" s="89">
        <f t="shared" si="2"/>
        <v>-0.50777577777466876</v>
      </c>
      <c r="V16" s="82">
        <f t="shared" si="5"/>
        <v>-0.52910020738998198</v>
      </c>
    </row>
    <row r="17" spans="1:32" ht="15.75" thickBot="1" x14ac:dyDescent="0.3">
      <c r="A17" s="81">
        <v>2019</v>
      </c>
      <c r="B17" s="87">
        <f t="shared" ref="B17:C17" si="9">(B9-B$4)/B$4</f>
        <v>-0.46539486671655855</v>
      </c>
      <c r="C17" s="96">
        <f t="shared" si="9"/>
        <v>-0.56516060228422516</v>
      </c>
      <c r="D17" s="87">
        <f t="shared" si="4"/>
        <v>-0.51982176232140676</v>
      </c>
      <c r="E17" s="96">
        <f t="shared" si="2"/>
        <v>-0.56340519052667803</v>
      </c>
      <c r="F17" s="96">
        <f t="shared" si="2"/>
        <v>-0.56065445572473771</v>
      </c>
      <c r="G17" s="96">
        <f t="shared" si="2"/>
        <v>-0.5548660222524846</v>
      </c>
      <c r="H17" s="96">
        <f t="shared" si="2"/>
        <v>-0.59269583643073231</v>
      </c>
      <c r="I17" s="96">
        <f t="shared" si="2"/>
        <v>-0.50013424843894472</v>
      </c>
      <c r="J17" s="96">
        <f t="shared" si="2"/>
        <v>-0.61081151555846136</v>
      </c>
      <c r="K17" s="96">
        <f t="shared" si="2"/>
        <v>-0.63137504855846982</v>
      </c>
      <c r="L17" s="96">
        <f t="shared" si="2"/>
        <v>-0.56351440228324301</v>
      </c>
      <c r="M17" s="96">
        <f t="shared" si="2"/>
        <v>-0.66250183234080795</v>
      </c>
      <c r="N17" s="96">
        <f t="shared" si="2"/>
        <v>-0.65245273402540194</v>
      </c>
      <c r="O17" s="96">
        <f t="shared" si="2"/>
        <v>-0.62323727582391886</v>
      </c>
      <c r="P17" s="96">
        <f t="shared" si="2"/>
        <v>-0.66458980713754334</v>
      </c>
      <c r="Q17" s="96">
        <f t="shared" si="2"/>
        <v>-0.64135555339948758</v>
      </c>
      <c r="R17" s="96">
        <f t="shared" si="2"/>
        <v>-0.59270880752732147</v>
      </c>
      <c r="S17" s="96">
        <f t="shared" si="2"/>
        <v>-0.64202197786418391</v>
      </c>
      <c r="T17" s="97">
        <f t="shared" si="2"/>
        <v>-0.64956515861727704</v>
      </c>
      <c r="V17" s="98">
        <f t="shared" si="5"/>
        <v>-0.59465589355862292</v>
      </c>
    </row>
    <row r="19" spans="1:32" ht="15.75" thickBot="1" x14ac:dyDescent="0.3">
      <c r="A19" s="6" t="s">
        <v>148</v>
      </c>
      <c r="B19" s="6"/>
      <c r="C19" s="6"/>
    </row>
    <row r="20" spans="1:32" ht="91.5" thickBot="1" x14ac:dyDescent="0.3">
      <c r="A20" s="58" t="s">
        <v>58</v>
      </c>
      <c r="B20" s="67" t="s">
        <v>134</v>
      </c>
      <c r="C20" s="68" t="s">
        <v>135</v>
      </c>
      <c r="D20" s="67" t="s">
        <v>84</v>
      </c>
      <c r="E20" s="68" t="s">
        <v>85</v>
      </c>
      <c r="F20" s="68" t="s">
        <v>86</v>
      </c>
      <c r="G20" s="68" t="s">
        <v>87</v>
      </c>
      <c r="H20" s="68" t="s">
        <v>88</v>
      </c>
      <c r="I20" s="68" t="s">
        <v>89</v>
      </c>
      <c r="J20" s="68" t="s">
        <v>90</v>
      </c>
      <c r="K20" s="68" t="s">
        <v>91</v>
      </c>
      <c r="L20" s="68" t="s">
        <v>92</v>
      </c>
      <c r="M20" s="68" t="s">
        <v>93</v>
      </c>
      <c r="N20" s="68" t="s">
        <v>94</v>
      </c>
      <c r="O20" s="68" t="s">
        <v>95</v>
      </c>
      <c r="P20" s="68" t="s">
        <v>96</v>
      </c>
      <c r="Q20" s="68" t="s">
        <v>97</v>
      </c>
      <c r="R20" s="68" t="s">
        <v>98</v>
      </c>
      <c r="S20" s="67" t="s">
        <v>99</v>
      </c>
      <c r="T20" s="63" t="s">
        <v>100</v>
      </c>
      <c r="U20" s="56"/>
      <c r="V20" s="59" t="s">
        <v>101</v>
      </c>
      <c r="X20" s="54" t="s">
        <v>102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103</v>
      </c>
      <c r="X21" s="69" t="s">
        <v>103</v>
      </c>
    </row>
    <row r="22" spans="1:32" x14ac:dyDescent="0.25">
      <c r="A22" s="65">
        <v>2004</v>
      </c>
      <c r="B22" s="60" cm="1">
        <f t="array" ref="B22">INDEX('90.1 Data-SI-Source EUI'!$Y$2:$Y$1825,MATCH(1,INDEX(($A22='90.1 Data-SI-Source EUI'!$A$2:$A$1825)*(B$21='90.1 Data-SI-Source EUI'!$C$2:$C$1825)*($A$20='90.1 Data-SI-Source EUI'!$B$2:$B$1825),0,1),0))</f>
        <v>368.09728610257071</v>
      </c>
      <c r="C22" s="57" cm="1">
        <f t="array" ref="C22">INDEX('90.1 Data-SI-Source EUI'!$Y$2:$Y$1825,MATCH(1,INDEX(($A22='90.1 Data-SI-Source EUI'!$A$2:$A$1825)*(C$21='90.1 Data-SI-Source EUI'!$C$2:$C$1825)*($A$20='90.1 Data-SI-Source EUI'!$B$2:$B$1825),0,1),0))</f>
        <v>341.06940893998205</v>
      </c>
      <c r="D22" s="60" cm="1">
        <f t="array" ref="D22">INDEX('90.1 Data-SI-Source EUI'!$Y$2:$Y$1825,MATCH(1,INDEX(($A22='90.1 Data-SI-Source EUI'!$A$2:$A$1825)*(D$21='90.1 Data-SI-Source EUI'!$C$2:$C$1825)*($A$20='90.1 Data-SI-Source EUI'!$B$2:$B$1825),0,1),0))</f>
        <v>285.33468665547133</v>
      </c>
      <c r="E22" s="57" cm="1">
        <f t="array" ref="E22">INDEX('90.1 Data-SI-Source EUI'!$Y$2:$Y$1825,MATCH(1,INDEX(($A22='90.1 Data-SI-Source EUI'!$A$2:$A$1825)*(E$21='90.1 Data-SI-Source EUI'!$C$2:$C$1825)*($A$20='90.1 Data-SI-Source EUI'!$B$2:$B$1825),0,1),0))</f>
        <v>296.49827585347742</v>
      </c>
      <c r="F22" s="57" cm="1">
        <f t="array" ref="F22">INDEX('90.1 Data-SI-Source EUI'!$Y$2:$Y$1825,MATCH(1,INDEX(($A22='90.1 Data-SI-Source EUI'!$A$2:$A$1825)*(F$21='90.1 Data-SI-Source EUI'!$C$2:$C$1825)*($A$20='90.1 Data-SI-Source EUI'!$B$2:$B$1825),0,1),0))</f>
        <v>262.27721122898862</v>
      </c>
      <c r="G22" s="57" cm="1">
        <f t="array" ref="G22">INDEX('90.1 Data-SI-Source EUI'!$Y$2:$Y$1825,MATCH(1,INDEX(($A22='90.1 Data-SI-Source EUI'!$A$2:$A$1825)*(G$21='90.1 Data-SI-Source EUI'!$C$2:$C$1825)*($A$20='90.1 Data-SI-Source EUI'!$B$2:$B$1825),0,1),0))</f>
        <v>228.85772732129971</v>
      </c>
      <c r="H22" s="57" cm="1">
        <f t="array" ref="H22">INDEX('90.1 Data-SI-Source EUI'!$Y$2:$Y$1825,MATCH(1,INDEX(($A22='90.1 Data-SI-Source EUI'!$A$2:$A$1825)*(H$21='90.1 Data-SI-Source EUI'!$C$2:$C$1825)*($A$20='90.1 Data-SI-Source EUI'!$B$2:$B$1825),0,1),0))</f>
        <v>221.521573840146</v>
      </c>
      <c r="I22" s="57" cm="1">
        <f t="array" ref="I22">INDEX('90.1 Data-SI-Source EUI'!$Y$2:$Y$1825,MATCH(1,INDEX(($A22='90.1 Data-SI-Source EUI'!$A$2:$A$1825)*(I$21='90.1 Data-SI-Source EUI'!$C$2:$C$1825)*($A$20='90.1 Data-SI-Source EUI'!$B$2:$B$1825),0,1),0))</f>
        <v>203.71697531325594</v>
      </c>
      <c r="J22" s="57" cm="1">
        <f t="array" ref="J22">INDEX('90.1 Data-SI-Source EUI'!$Y$2:$Y$1825,MATCH(1,INDEX(($A22='90.1 Data-SI-Source EUI'!$A$2:$A$1825)*(J$21='90.1 Data-SI-Source EUI'!$C$2:$C$1825)*($A$20='90.1 Data-SI-Source EUI'!$B$2:$B$1825),0,1),0))</f>
        <v>174.78842385656253</v>
      </c>
      <c r="K22" s="57" cm="1">
        <f t="array" ref="K22">INDEX('90.1 Data-SI-Source EUI'!$Y$2:$Y$1825,MATCH(1,INDEX(($A22='90.1 Data-SI-Source EUI'!$A$2:$A$1825)*(K$21='90.1 Data-SI-Source EUI'!$C$2:$C$1825)*($A$20='90.1 Data-SI-Source EUI'!$B$2:$B$1825),0,1),0))</f>
        <v>228.83680944858872</v>
      </c>
      <c r="L22" s="57" cm="1">
        <f t="array" ref="L22">INDEX('90.1 Data-SI-Source EUI'!$Y$2:$Y$1825,MATCH(1,INDEX(($A22='90.1 Data-SI-Source EUI'!$A$2:$A$1825)*(L$21='90.1 Data-SI-Source EUI'!$C$2:$C$1825)*($A$20='90.1 Data-SI-Source EUI'!$B$2:$B$1825),0,1),0))</f>
        <v>192.67085674689986</v>
      </c>
      <c r="M22" s="57" cm="1">
        <f t="array" ref="M22">INDEX('90.1 Data-SI-Source EUI'!$Y$2:$Y$1825,MATCH(1,INDEX(($A22='90.1 Data-SI-Source EUI'!$A$2:$A$1825)*(M$21='90.1 Data-SI-Source EUI'!$C$2:$C$1825)*($A$20='90.1 Data-SI-Source EUI'!$B$2:$B$1825),0,1),0))</f>
        <v>166.64276032868409</v>
      </c>
      <c r="N22" s="57" cm="1">
        <f t="array" ref="N22">INDEX('90.1 Data-SI-Source EUI'!$Y$2:$Y$1825,MATCH(1,INDEX(($A22='90.1 Data-SI-Source EUI'!$A$2:$A$1825)*(N$21='90.1 Data-SI-Source EUI'!$C$2:$C$1825)*($A$20='90.1 Data-SI-Source EUI'!$B$2:$B$1825),0,1),0))</f>
        <v>249.48357479136115</v>
      </c>
      <c r="O22" s="57" cm="1">
        <f t="array" ref="O22">INDEX('90.1 Data-SI-Source EUI'!$Y$2:$Y$1825,MATCH(1,INDEX(($A22='90.1 Data-SI-Source EUI'!$A$2:$A$1825)*(O$21='90.1 Data-SI-Source EUI'!$C$2:$C$1825)*($A$20='90.1 Data-SI-Source EUI'!$B$2:$B$1825),0,1),0))</f>
        <v>212.20577666599672</v>
      </c>
      <c r="P22" s="57" cm="1">
        <f t="array" ref="P22">INDEX('90.1 Data-SI-Source EUI'!$Y$2:$Y$1825,MATCH(1,INDEX(($A22='90.1 Data-SI-Source EUI'!$A$2:$A$1825)*(P$21='90.1 Data-SI-Source EUI'!$C$2:$C$1825)*($A$20='90.1 Data-SI-Source EUI'!$B$2:$B$1825),0,1),0))</f>
        <v>163.12786769473195</v>
      </c>
      <c r="Q22" s="57" cm="1">
        <f t="array" ref="Q22">INDEX('90.1 Data-SI-Source EUI'!$Y$2:$Y$1825,MATCH(1,INDEX(($A22='90.1 Data-SI-Source EUI'!$A$2:$A$1825)*(Q$21='90.1 Data-SI-Source EUI'!$C$2:$C$1825)*($A$20='90.1 Data-SI-Source EUI'!$B$2:$B$1825),0,1),0))</f>
        <v>315.35613052021716</v>
      </c>
      <c r="R22" s="57" cm="1">
        <f t="array" ref="R22">INDEX('90.1 Data-SI-Source EUI'!$Y$2:$Y$1825,MATCH(1,INDEX(($A22='90.1 Data-SI-Source EUI'!$A$2:$A$1825)*(R$21='90.1 Data-SI-Source EUI'!$C$2:$C$1825)*($A$20='90.1 Data-SI-Source EUI'!$B$2:$B$1825),0,1),0))</f>
        <v>248.27154241904287</v>
      </c>
      <c r="S22" s="57" cm="1">
        <f t="array" ref="S22">INDEX('90.1 Data-SI-Source EUI'!$Y$2:$Y$1825,MATCH(1,INDEX(($A22='90.1 Data-SI-Source EUI'!$A$2:$A$1825)*(S$21='90.1 Data-SI-Source EUI'!$C$2:$C$1825)*($A$20='90.1 Data-SI-Source EUI'!$B$2:$B$1825),0,1),0))</f>
        <v>341.56571149281518</v>
      </c>
      <c r="T22" s="66" cm="1">
        <f t="array" ref="T22">INDEX('90.1 Data-SI-Source EUI'!$Y$2:$Y$1825,MATCH(1,INDEX(($A22='90.1 Data-SI-Source EUI'!$A$2:$A$1825)*(T$21='90.1 Data-SI-Source EUI'!$C$2:$C$1825)*($A$20='90.1 Data-SI-Source EUI'!$B$2:$B$1825),0,1),0))</f>
        <v>381.46755168979092</v>
      </c>
      <c r="U22" s="56"/>
      <c r="V22" s="84">
        <f>SUMPRODUCT(D22:T22,Weights!$B$41:$R$41)</f>
        <v>236.18746514152684</v>
      </c>
      <c r="X22" s="77">
        <f>(V22-V22)/V22</f>
        <v>0</v>
      </c>
      <c r="AA22" s="133" t="s">
        <v>21</v>
      </c>
      <c r="AB22" s="133"/>
      <c r="AC22" s="133"/>
      <c r="AD22" s="133"/>
      <c r="AE22" s="133"/>
      <c r="AF22" s="133"/>
    </row>
    <row r="23" spans="1:32" x14ac:dyDescent="0.25">
      <c r="A23" s="93">
        <v>2007</v>
      </c>
      <c r="B23" s="86" cm="1">
        <f t="array" ref="B23">INDEX('90.1 Data-SI-Source EUI'!$Y$2:$Y$1825,MATCH(1,INDEX(($A23='90.1 Data-SI-Source EUI'!$A$2:$A$1825)*(B$21='90.1 Data-SI-Source EUI'!$C$2:$C$1825)*($A$20='90.1 Data-SI-Source EUI'!$B$2:$B$1825),0,1),0))</f>
        <v>327.87000286804079</v>
      </c>
      <c r="C23" s="75" cm="1">
        <f t="array" ref="C23">INDEX('90.1 Data-SI-Source EUI'!$Y$2:$Y$1825,MATCH(1,INDEX(($A23='90.1 Data-SI-Source EUI'!$A$2:$A$1825)*(C$21='90.1 Data-SI-Source EUI'!$C$2:$C$1825)*($A$20='90.1 Data-SI-Source EUI'!$B$2:$B$1825),0,1),0))</f>
        <v>308.77229029666495</v>
      </c>
      <c r="D23" s="86" cm="1">
        <f t="array" ref="D23">INDEX('90.1 Data-SI-Source EUI'!$Y$2:$Y$1825,MATCH(1,INDEX(($A23='90.1 Data-SI-Source EUI'!$A$2:$A$1825)*(D$21='90.1 Data-SI-Source EUI'!$C$2:$C$1825)*($A$20='90.1 Data-SI-Source EUI'!$B$2:$B$1825),0,1),0))</f>
        <v>264.30155801609089</v>
      </c>
      <c r="E23" s="75" cm="1">
        <f t="array" ref="E23">INDEX('90.1 Data-SI-Source EUI'!$Y$2:$Y$1825,MATCH(1,INDEX(($A23='90.1 Data-SI-Source EUI'!$A$2:$A$1825)*(E$21='90.1 Data-SI-Source EUI'!$C$2:$C$1825)*($A$20='90.1 Data-SI-Source EUI'!$B$2:$B$1825),0,1),0))</f>
        <v>271.12564025688346</v>
      </c>
      <c r="F23" s="75" cm="1">
        <f t="array" ref="F23">INDEX('90.1 Data-SI-Source EUI'!$Y$2:$Y$1825,MATCH(1,INDEX(($A23='90.1 Data-SI-Source EUI'!$A$2:$A$1825)*(F$21='90.1 Data-SI-Source EUI'!$C$2:$C$1825)*($A$20='90.1 Data-SI-Source EUI'!$B$2:$B$1825),0,1),0))</f>
        <v>238.1605027321134</v>
      </c>
      <c r="G23" s="75" cm="1">
        <f t="array" ref="G23">INDEX('90.1 Data-SI-Source EUI'!$Y$2:$Y$1825,MATCH(1,INDEX(($A23='90.1 Data-SI-Source EUI'!$A$2:$A$1825)*(G$21='90.1 Data-SI-Source EUI'!$C$2:$C$1825)*($A$20='90.1 Data-SI-Source EUI'!$B$2:$B$1825),0,1),0))</f>
        <v>212.47292871257636</v>
      </c>
      <c r="H23" s="75" cm="1">
        <f t="array" ref="H23">INDEX('90.1 Data-SI-Source EUI'!$Y$2:$Y$1825,MATCH(1,INDEX(($A23='90.1 Data-SI-Source EUI'!$A$2:$A$1825)*(H$21='90.1 Data-SI-Source EUI'!$C$2:$C$1825)*($A$20='90.1 Data-SI-Source EUI'!$B$2:$B$1825),0,1),0))</f>
        <v>197.43549745835114</v>
      </c>
      <c r="I23" s="75" cm="1">
        <f t="array" ref="I23">INDEX('90.1 Data-SI-Source EUI'!$Y$2:$Y$1825,MATCH(1,INDEX(($A23='90.1 Data-SI-Source EUI'!$A$2:$A$1825)*(I$21='90.1 Data-SI-Source EUI'!$C$2:$C$1825)*($A$20='90.1 Data-SI-Source EUI'!$B$2:$B$1825),0,1),0))</f>
        <v>185.5634994194709</v>
      </c>
      <c r="J23" s="75" cm="1">
        <f t="array" ref="J23">INDEX('90.1 Data-SI-Source EUI'!$Y$2:$Y$1825,MATCH(1,INDEX(($A23='90.1 Data-SI-Source EUI'!$A$2:$A$1825)*(J$21='90.1 Data-SI-Source EUI'!$C$2:$C$1825)*($A$20='90.1 Data-SI-Source EUI'!$B$2:$B$1825),0,1),0))</f>
        <v>160.65696543567921</v>
      </c>
      <c r="K23" s="75" cm="1">
        <f t="array" ref="K23">INDEX('90.1 Data-SI-Source EUI'!$Y$2:$Y$1825,MATCH(1,INDEX(($A23='90.1 Data-SI-Source EUI'!$A$2:$A$1825)*(K$21='90.1 Data-SI-Source EUI'!$C$2:$C$1825)*($A$20='90.1 Data-SI-Source EUI'!$B$2:$B$1825),0,1),0))</f>
        <v>192.64631921847553</v>
      </c>
      <c r="L23" s="75" cm="1">
        <f t="array" ref="L23">INDEX('90.1 Data-SI-Source EUI'!$Y$2:$Y$1825,MATCH(1,INDEX(($A23='90.1 Data-SI-Source EUI'!$A$2:$A$1825)*(L$21='90.1 Data-SI-Source EUI'!$C$2:$C$1825)*($A$20='90.1 Data-SI-Source EUI'!$B$2:$B$1825),0,1),0))</f>
        <v>171.66682723265623</v>
      </c>
      <c r="M23" s="75" cm="1">
        <f t="array" ref="M23">INDEX('90.1 Data-SI-Source EUI'!$Y$2:$Y$1825,MATCH(1,INDEX(($A23='90.1 Data-SI-Source EUI'!$A$2:$A$1825)*(M$21='90.1 Data-SI-Source EUI'!$C$2:$C$1825)*($A$20='90.1 Data-SI-Source EUI'!$B$2:$B$1825),0,1),0))</f>
        <v>145.56814822012598</v>
      </c>
      <c r="N23" s="75" cm="1">
        <f t="array" ref="N23">INDEX('90.1 Data-SI-Source EUI'!$Y$2:$Y$1825,MATCH(1,INDEX(($A23='90.1 Data-SI-Source EUI'!$A$2:$A$1825)*(N$21='90.1 Data-SI-Source EUI'!$C$2:$C$1825)*($A$20='90.1 Data-SI-Source EUI'!$B$2:$B$1825),0,1),0))</f>
        <v>202.33629743686853</v>
      </c>
      <c r="O23" s="75" cm="1">
        <f t="array" ref="O23">INDEX('90.1 Data-SI-Source EUI'!$Y$2:$Y$1825,MATCH(1,INDEX(($A23='90.1 Data-SI-Source EUI'!$A$2:$A$1825)*(O$21='90.1 Data-SI-Source EUI'!$C$2:$C$1825)*($A$20='90.1 Data-SI-Source EUI'!$B$2:$B$1825),0,1),0))</f>
        <v>180.7019294495189</v>
      </c>
      <c r="P23" s="75" cm="1">
        <f t="array" ref="P23">INDEX('90.1 Data-SI-Source EUI'!$Y$2:$Y$1825,MATCH(1,INDEX(($A23='90.1 Data-SI-Source EUI'!$A$2:$A$1825)*(P$21='90.1 Data-SI-Source EUI'!$C$2:$C$1825)*($A$20='90.1 Data-SI-Source EUI'!$B$2:$B$1825),0,1),0))</f>
        <v>139.65715839170463</v>
      </c>
      <c r="Q23" s="75" cm="1">
        <f t="array" ref="Q23">INDEX('90.1 Data-SI-Source EUI'!$Y$2:$Y$1825,MATCH(1,INDEX(($A23='90.1 Data-SI-Source EUI'!$A$2:$A$1825)*(Q$21='90.1 Data-SI-Source EUI'!$C$2:$C$1825)*($A$20='90.1 Data-SI-Source EUI'!$B$2:$B$1825),0,1),0))</f>
        <v>250.28968596060818</v>
      </c>
      <c r="R23" s="75" cm="1">
        <f t="array" ref="R23">INDEX('90.1 Data-SI-Source EUI'!$Y$2:$Y$1825,MATCH(1,INDEX(($A23='90.1 Data-SI-Source EUI'!$A$2:$A$1825)*(R$21='90.1 Data-SI-Source EUI'!$C$2:$C$1825)*($A$20='90.1 Data-SI-Source EUI'!$B$2:$B$1825),0,1),0))</f>
        <v>199.89144493334021</v>
      </c>
      <c r="S23" s="75" cm="1">
        <f t="array" ref="S23">INDEX('90.1 Data-SI-Source EUI'!$Y$2:$Y$1825,MATCH(1,INDEX(($A23='90.1 Data-SI-Source EUI'!$A$2:$A$1825)*(S$21='90.1 Data-SI-Source EUI'!$C$2:$C$1825)*($A$20='90.1 Data-SI-Source EUI'!$B$2:$B$1825),0,1),0))</f>
        <v>253.94696256210167</v>
      </c>
      <c r="T23" s="91" cm="1">
        <f t="array" ref="T23">INDEX('90.1 Data-SI-Source EUI'!$Y$2:$Y$1825,MATCH(1,INDEX(($A23='90.1 Data-SI-Source EUI'!$A$2:$A$1825)*(T$21='90.1 Data-SI-Source EUI'!$C$2:$C$1825)*($A$20='90.1 Data-SI-Source EUI'!$B$2:$B$1825),0,1),0))</f>
        <v>284.21526971487356</v>
      </c>
      <c r="U23" s="56"/>
      <c r="V23" s="72">
        <f>SUMPRODUCT(D23:T23,Weights!$B$41:$R$41)</f>
        <v>204.6345908187711</v>
      </c>
      <c r="X23" s="88">
        <f>(V23-V22)/V22</f>
        <v>-0.13359250163360201</v>
      </c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x14ac:dyDescent="0.25">
      <c r="A24" s="93">
        <v>2010</v>
      </c>
      <c r="B24" s="86" cm="1">
        <f t="array" ref="B24">INDEX('90.1 Data-SI-Source EUI'!$Y$2:$Y$1825,MATCH(1,INDEX(($A24='90.1 Data-SI-Source EUI'!$A$2:$A$1825)*(B$21='90.1 Data-SI-Source EUI'!$C$2:$C$1825)*($A$20='90.1 Data-SI-Source EUI'!$B$2:$B$1825),0,1),0))</f>
        <v>293.17717667961711</v>
      </c>
      <c r="C24" s="75" cm="1">
        <f t="array" ref="C24">INDEX('90.1 Data-SI-Source EUI'!$Y$2:$Y$1825,MATCH(1,INDEX(($A24='90.1 Data-SI-Source EUI'!$A$2:$A$1825)*(C$21='90.1 Data-SI-Source EUI'!$C$2:$C$1825)*($A$20='90.1 Data-SI-Source EUI'!$B$2:$B$1825),0,1),0))</f>
        <v>277.11300412876062</v>
      </c>
      <c r="D24" s="86" cm="1">
        <f t="array" ref="D24">INDEX('90.1 Data-SI-Source EUI'!$Y$2:$Y$1825,MATCH(1,INDEX(($A24='90.1 Data-SI-Source EUI'!$A$2:$A$1825)*(D$21='90.1 Data-SI-Source EUI'!$C$2:$C$1825)*($A$20='90.1 Data-SI-Source EUI'!$B$2:$B$1825),0,1),0))</f>
        <v>234.07136729137906</v>
      </c>
      <c r="E24" s="75" cm="1">
        <f t="array" ref="E24">INDEX('90.1 Data-SI-Source EUI'!$Y$2:$Y$1825,MATCH(1,INDEX(($A24='90.1 Data-SI-Source EUI'!$A$2:$A$1825)*(E$21='90.1 Data-SI-Source EUI'!$C$2:$C$1825)*($A$20='90.1 Data-SI-Source EUI'!$B$2:$B$1825),0,1),0))</f>
        <v>244.55027265766057</v>
      </c>
      <c r="F24" s="75" cm="1">
        <f t="array" ref="F24">INDEX('90.1 Data-SI-Source EUI'!$Y$2:$Y$1825,MATCH(1,INDEX(($A24='90.1 Data-SI-Source EUI'!$A$2:$A$1825)*(F$21='90.1 Data-SI-Source EUI'!$C$2:$C$1825)*($A$20='90.1 Data-SI-Source EUI'!$B$2:$B$1825),0,1),0))</f>
        <v>211.50999371024264</v>
      </c>
      <c r="G24" s="75" cm="1">
        <f t="array" ref="G24">INDEX('90.1 Data-SI-Source EUI'!$Y$2:$Y$1825,MATCH(1,INDEX(($A24='90.1 Data-SI-Source EUI'!$A$2:$A$1825)*(G$21='90.1 Data-SI-Source EUI'!$C$2:$C$1825)*($A$20='90.1 Data-SI-Source EUI'!$B$2:$B$1825),0,1),0))</f>
        <v>185.77459594122399</v>
      </c>
      <c r="H24" s="75" cm="1">
        <f t="array" ref="H24">INDEX('90.1 Data-SI-Source EUI'!$Y$2:$Y$1825,MATCH(1,INDEX(($A24='90.1 Data-SI-Source EUI'!$A$2:$A$1825)*(H$21='90.1 Data-SI-Source EUI'!$C$2:$C$1825)*($A$20='90.1 Data-SI-Source EUI'!$B$2:$B$1825),0,1),0))</f>
        <v>175.26017088650696</v>
      </c>
      <c r="I24" s="75" cm="1">
        <f t="array" ref="I24">INDEX('90.1 Data-SI-Source EUI'!$Y$2:$Y$1825,MATCH(1,INDEX(($A24='90.1 Data-SI-Source EUI'!$A$2:$A$1825)*(I$21='90.1 Data-SI-Source EUI'!$C$2:$C$1825)*($A$20='90.1 Data-SI-Source EUI'!$B$2:$B$1825),0,1),0))</f>
        <v>167.08333264123857</v>
      </c>
      <c r="J24" s="75" cm="1">
        <f t="array" ref="J24">INDEX('90.1 Data-SI-Source EUI'!$Y$2:$Y$1825,MATCH(1,INDEX(($A24='90.1 Data-SI-Source EUI'!$A$2:$A$1825)*(J$21='90.1 Data-SI-Source EUI'!$C$2:$C$1825)*($A$20='90.1 Data-SI-Source EUI'!$B$2:$B$1825),0,1),0))</f>
        <v>141.32993071854386</v>
      </c>
      <c r="K24" s="75" cm="1">
        <f t="array" ref="K24">INDEX('90.1 Data-SI-Source EUI'!$Y$2:$Y$1825,MATCH(1,INDEX(($A24='90.1 Data-SI-Source EUI'!$A$2:$A$1825)*(K$21='90.1 Data-SI-Source EUI'!$C$2:$C$1825)*($A$20='90.1 Data-SI-Source EUI'!$B$2:$B$1825),0,1),0))</f>
        <v>172.0909408391843</v>
      </c>
      <c r="L24" s="75" cm="1">
        <f t="array" ref="L24">INDEX('90.1 Data-SI-Source EUI'!$Y$2:$Y$1825,MATCH(1,INDEX(($A24='90.1 Data-SI-Source EUI'!$A$2:$A$1825)*(L$21='90.1 Data-SI-Source EUI'!$C$2:$C$1825)*($A$20='90.1 Data-SI-Source EUI'!$B$2:$B$1825),0,1),0))</f>
        <v>156.53597425628877</v>
      </c>
      <c r="M24" s="75" cm="1">
        <f t="array" ref="M24">INDEX('90.1 Data-SI-Source EUI'!$Y$2:$Y$1825,MATCH(1,INDEX(($A24='90.1 Data-SI-Source EUI'!$A$2:$A$1825)*(M$21='90.1 Data-SI-Source EUI'!$C$2:$C$1825)*($A$20='90.1 Data-SI-Source EUI'!$B$2:$B$1825),0,1),0))</f>
        <v>130.96219515301107</v>
      </c>
      <c r="N24" s="75" cm="1">
        <f t="array" ref="N24">INDEX('90.1 Data-SI-Source EUI'!$Y$2:$Y$1825,MATCH(1,INDEX(($A24='90.1 Data-SI-Source EUI'!$A$2:$A$1825)*(N$21='90.1 Data-SI-Source EUI'!$C$2:$C$1825)*($A$20='90.1 Data-SI-Source EUI'!$B$2:$B$1825),0,1),0))</f>
        <v>180.33423056500962</v>
      </c>
      <c r="O24" s="75" cm="1">
        <f t="array" ref="O24">INDEX('90.1 Data-SI-Source EUI'!$Y$2:$Y$1825,MATCH(1,INDEX(($A24='90.1 Data-SI-Source EUI'!$A$2:$A$1825)*(O$21='90.1 Data-SI-Source EUI'!$C$2:$C$1825)*($A$20='90.1 Data-SI-Source EUI'!$B$2:$B$1825),0,1),0))</f>
        <v>162.85582599851281</v>
      </c>
      <c r="P24" s="75" cm="1">
        <f t="array" ref="P24">INDEX('90.1 Data-SI-Source EUI'!$Y$2:$Y$1825,MATCH(1,INDEX(($A24='90.1 Data-SI-Source EUI'!$A$2:$A$1825)*(P$21='90.1 Data-SI-Source EUI'!$C$2:$C$1825)*($A$20='90.1 Data-SI-Source EUI'!$B$2:$B$1825),0,1),0))</f>
        <v>126.34218218038647</v>
      </c>
      <c r="Q24" s="75" cm="1">
        <f t="array" ref="Q24">INDEX('90.1 Data-SI-Source EUI'!$Y$2:$Y$1825,MATCH(1,INDEX(($A24='90.1 Data-SI-Source EUI'!$A$2:$A$1825)*(Q$21='90.1 Data-SI-Source EUI'!$C$2:$C$1825)*($A$20='90.1 Data-SI-Source EUI'!$B$2:$B$1825),0,1),0))</f>
        <v>222.02981848845394</v>
      </c>
      <c r="R24" s="75" cm="1">
        <f t="array" ref="R24">INDEX('90.1 Data-SI-Source EUI'!$Y$2:$Y$1825,MATCH(1,INDEX(($A24='90.1 Data-SI-Source EUI'!$A$2:$A$1825)*(R$21='90.1 Data-SI-Source EUI'!$C$2:$C$1825)*($A$20='90.1 Data-SI-Source EUI'!$B$2:$B$1825),0,1),0))</f>
        <v>180.08828707094966</v>
      </c>
      <c r="S24" s="75" cm="1">
        <f t="array" ref="S24">INDEX('90.1 Data-SI-Source EUI'!$Y$2:$Y$1825,MATCH(1,INDEX(($A24='90.1 Data-SI-Source EUI'!$A$2:$A$1825)*(S$21='90.1 Data-SI-Source EUI'!$C$2:$C$1825)*($A$20='90.1 Data-SI-Source EUI'!$B$2:$B$1825),0,1),0))</f>
        <v>231.06964978896647</v>
      </c>
      <c r="T24" s="91" cm="1">
        <f t="array" ref="T24">INDEX('90.1 Data-SI-Source EUI'!$Y$2:$Y$1825,MATCH(1,INDEX(($A24='90.1 Data-SI-Source EUI'!$A$2:$A$1825)*(T$21='90.1 Data-SI-Source EUI'!$C$2:$C$1825)*($A$20='90.1 Data-SI-Source EUI'!$B$2:$B$1825),0,1),0))</f>
        <v>272.74082683733167</v>
      </c>
      <c r="U24" s="56"/>
      <c r="V24" s="72">
        <f>SUMPRODUCT(D24:T24,Weights!$B$41:$R$41)</f>
        <v>182.33286838092306</v>
      </c>
      <c r="X24" s="88">
        <f t="shared" ref="X24:X27" si="10">(V24-V23)/V23</f>
        <v>-0.10898315064240013</v>
      </c>
      <c r="Z24" s="100" t="str">
        <f>A2</f>
        <v>Large Hotel</v>
      </c>
      <c r="AA24" s="9">
        <f>V4</f>
        <v>426.68896632987276</v>
      </c>
      <c r="AB24" s="9">
        <f>V5</f>
        <v>318.98962917989104</v>
      </c>
      <c r="AC24" s="9">
        <f>V6</f>
        <v>249.32804007829773</v>
      </c>
      <c r="AD24" s="9">
        <f>V7</f>
        <v>212.4033931196567</v>
      </c>
      <c r="AE24" s="9">
        <f>V8</f>
        <v>200.92774575372005</v>
      </c>
      <c r="AF24" s="9">
        <f>V9</f>
        <v>172.95585778537711</v>
      </c>
    </row>
    <row r="25" spans="1:32" x14ac:dyDescent="0.25">
      <c r="A25" s="93">
        <v>2013</v>
      </c>
      <c r="B25" s="86" cm="1">
        <f t="array" ref="B25">INDEX('90.1 Data-SI-Source EUI'!$Y$2:$Y$1825,MATCH(1,INDEX(($A25='90.1 Data-SI-Source EUI'!$A$2:$A$1825)*(B$21='90.1 Data-SI-Source EUI'!$C$2:$C$1825)*($A$20='90.1 Data-SI-Source EUI'!$B$2:$B$1825),0,1),0))</f>
        <v>264.85171592443652</v>
      </c>
      <c r="C25" s="75" cm="1">
        <f t="array" ref="C25">INDEX('90.1 Data-SI-Source EUI'!$Y$2:$Y$1825,MATCH(1,INDEX(($A25='90.1 Data-SI-Source EUI'!$A$2:$A$1825)*(C$21='90.1 Data-SI-Source EUI'!$C$2:$C$1825)*($A$20='90.1 Data-SI-Source EUI'!$B$2:$B$1825),0,1),0))</f>
        <v>248.4390369694886</v>
      </c>
      <c r="D25" s="86" cm="1">
        <f t="array" ref="D25">INDEX('90.1 Data-SI-Source EUI'!$Y$2:$Y$1825,MATCH(1,INDEX(($A25='90.1 Data-SI-Source EUI'!$A$2:$A$1825)*(D$21='90.1 Data-SI-Source EUI'!$C$2:$C$1825)*($A$20='90.1 Data-SI-Source EUI'!$B$2:$B$1825),0,1),0))</f>
        <v>205.66919129001482</v>
      </c>
      <c r="E25" s="75" cm="1">
        <f t="array" ref="E25">INDEX('90.1 Data-SI-Source EUI'!$Y$2:$Y$1825,MATCH(1,INDEX(($A25='90.1 Data-SI-Source EUI'!$A$2:$A$1825)*(E$21='90.1 Data-SI-Source EUI'!$C$2:$C$1825)*($A$20='90.1 Data-SI-Source EUI'!$B$2:$B$1825),0,1),0))</f>
        <v>218.52317977687972</v>
      </c>
      <c r="F25" s="75" cm="1">
        <f t="array" ref="F25">INDEX('90.1 Data-SI-Source EUI'!$Y$2:$Y$1825,MATCH(1,INDEX(($A25='90.1 Data-SI-Source EUI'!$A$2:$A$1825)*(F$21='90.1 Data-SI-Source EUI'!$C$2:$C$1825)*($A$20='90.1 Data-SI-Source EUI'!$B$2:$B$1825),0,1),0))</f>
        <v>187.69071086992992</v>
      </c>
      <c r="G25" s="75" cm="1">
        <f t="array" ref="G25">INDEX('90.1 Data-SI-Source EUI'!$Y$2:$Y$1825,MATCH(1,INDEX(($A25='90.1 Data-SI-Source EUI'!$A$2:$A$1825)*(G$21='90.1 Data-SI-Source EUI'!$C$2:$C$1825)*($A$20='90.1 Data-SI-Source EUI'!$B$2:$B$1825),0,1),0))</f>
        <v>163.75303898819067</v>
      </c>
      <c r="H25" s="75" cm="1">
        <f t="array" ref="H25">INDEX('90.1 Data-SI-Source EUI'!$Y$2:$Y$1825,MATCH(1,INDEX(($A25='90.1 Data-SI-Source EUI'!$A$2:$A$1825)*(H$21='90.1 Data-SI-Source EUI'!$C$2:$C$1825)*($A$20='90.1 Data-SI-Source EUI'!$B$2:$B$1825),0,1),0))</f>
        <v>156.72744158581617</v>
      </c>
      <c r="I25" s="75" cm="1">
        <f t="array" ref="I25">INDEX('90.1 Data-SI-Source EUI'!$Y$2:$Y$1825,MATCH(1,INDEX(($A25='90.1 Data-SI-Source EUI'!$A$2:$A$1825)*(I$21='90.1 Data-SI-Source EUI'!$C$2:$C$1825)*($A$20='90.1 Data-SI-Source EUI'!$B$2:$B$1825),0,1),0))</f>
        <v>147.63106544946572</v>
      </c>
      <c r="J25" s="75" cm="1">
        <f t="array" ref="J25">INDEX('90.1 Data-SI-Source EUI'!$Y$2:$Y$1825,MATCH(1,INDEX(($A25='90.1 Data-SI-Source EUI'!$A$2:$A$1825)*(J$21='90.1 Data-SI-Source EUI'!$C$2:$C$1825)*($A$20='90.1 Data-SI-Source EUI'!$B$2:$B$1825),0,1),0))</f>
        <v>130.80518722271225</v>
      </c>
      <c r="K25" s="75" cm="1">
        <f t="array" ref="K25">INDEX('90.1 Data-SI-Source EUI'!$Y$2:$Y$1825,MATCH(1,INDEX(($A25='90.1 Data-SI-Source EUI'!$A$2:$A$1825)*(K$21='90.1 Data-SI-Source EUI'!$C$2:$C$1825)*($A$20='90.1 Data-SI-Source EUI'!$B$2:$B$1825),0,1),0))</f>
        <v>156.35258574915937</v>
      </c>
      <c r="L25" s="75" cm="1">
        <f t="array" ref="L25">INDEX('90.1 Data-SI-Source EUI'!$Y$2:$Y$1825,MATCH(1,INDEX(($A25='90.1 Data-SI-Source EUI'!$A$2:$A$1825)*(L$21='90.1 Data-SI-Source EUI'!$C$2:$C$1825)*($A$20='90.1 Data-SI-Source EUI'!$B$2:$B$1825),0,1),0))</f>
        <v>138.1854624383551</v>
      </c>
      <c r="M25" s="75" cm="1">
        <f t="array" ref="M25">INDEX('90.1 Data-SI-Source EUI'!$Y$2:$Y$1825,MATCH(1,INDEX(($A25='90.1 Data-SI-Source EUI'!$A$2:$A$1825)*(M$21='90.1 Data-SI-Source EUI'!$C$2:$C$1825)*($A$20='90.1 Data-SI-Source EUI'!$B$2:$B$1825),0,1),0))</f>
        <v>125.12661389582368</v>
      </c>
      <c r="N25" s="75" cm="1">
        <f t="array" ref="N25">INDEX('90.1 Data-SI-Source EUI'!$Y$2:$Y$1825,MATCH(1,INDEX(($A25='90.1 Data-SI-Source EUI'!$A$2:$A$1825)*(N$21='90.1 Data-SI-Source EUI'!$C$2:$C$1825)*($A$20='90.1 Data-SI-Source EUI'!$B$2:$B$1825),0,1),0))</f>
        <v>164.72751951568867</v>
      </c>
      <c r="O25" s="75" cm="1">
        <f t="array" ref="O25">INDEX('90.1 Data-SI-Source EUI'!$Y$2:$Y$1825,MATCH(1,INDEX(($A25='90.1 Data-SI-Source EUI'!$A$2:$A$1825)*(O$21='90.1 Data-SI-Source EUI'!$C$2:$C$1825)*($A$20='90.1 Data-SI-Source EUI'!$B$2:$B$1825),0,1),0))</f>
        <v>148.34953942476406</v>
      </c>
      <c r="P25" s="75" cm="1">
        <f t="array" ref="P25">INDEX('90.1 Data-SI-Source EUI'!$Y$2:$Y$1825,MATCH(1,INDEX(($A25='90.1 Data-SI-Source EUI'!$A$2:$A$1825)*(P$21='90.1 Data-SI-Source EUI'!$C$2:$C$1825)*($A$20='90.1 Data-SI-Source EUI'!$B$2:$B$1825),0,1),0))</f>
        <v>120.78239377314016</v>
      </c>
      <c r="Q25" s="75" cm="1">
        <f t="array" ref="Q25">INDEX('90.1 Data-SI-Source EUI'!$Y$2:$Y$1825,MATCH(1,INDEX(($A25='90.1 Data-SI-Source EUI'!$A$2:$A$1825)*(Q$21='90.1 Data-SI-Source EUI'!$C$2:$C$1825)*($A$20='90.1 Data-SI-Source EUI'!$B$2:$B$1825),0,1),0))</f>
        <v>202.04689523512121</v>
      </c>
      <c r="R25" s="75" cm="1">
        <f t="array" ref="R25">INDEX('90.1 Data-SI-Source EUI'!$Y$2:$Y$1825,MATCH(1,INDEX(($A25='90.1 Data-SI-Source EUI'!$A$2:$A$1825)*(R$21='90.1 Data-SI-Source EUI'!$C$2:$C$1825)*($A$20='90.1 Data-SI-Source EUI'!$B$2:$B$1825),0,1),0))</f>
        <v>164.15505193202409</v>
      </c>
      <c r="S25" s="75" cm="1">
        <f t="array" ref="S25">INDEX('90.1 Data-SI-Source EUI'!$Y$2:$Y$1825,MATCH(1,INDEX(($A25='90.1 Data-SI-Source EUI'!$A$2:$A$1825)*(S$21='90.1 Data-SI-Source EUI'!$C$2:$C$1825)*($A$20='90.1 Data-SI-Source EUI'!$B$2:$B$1825),0,1),0))</f>
        <v>214.13231246584516</v>
      </c>
      <c r="T25" s="91" cm="1">
        <f t="array" ref="T25">INDEX('90.1 Data-SI-Source EUI'!$Y$2:$Y$1825,MATCH(1,INDEX(($A25='90.1 Data-SI-Source EUI'!$A$2:$A$1825)*(T$21='90.1 Data-SI-Source EUI'!$C$2:$C$1825)*($A$20='90.1 Data-SI-Source EUI'!$B$2:$B$1825),0,1),0))</f>
        <v>256.90112900037707</v>
      </c>
      <c r="U25" s="56"/>
      <c r="V25" s="72">
        <f>SUMPRODUCT(D25:T25,Weights!$B$41:$R$41)</f>
        <v>164.21553967911098</v>
      </c>
      <c r="X25" s="88">
        <f t="shared" si="10"/>
        <v>-9.9364030537610115E-2</v>
      </c>
      <c r="Z25" s="100" t="str">
        <f>A20</f>
        <v>Small Hotel</v>
      </c>
      <c r="AA25" s="9">
        <f>V22</f>
        <v>236.18746514152684</v>
      </c>
      <c r="AB25" s="9">
        <f>V23</f>
        <v>204.6345908187711</v>
      </c>
      <c r="AC25" s="9">
        <f>V24</f>
        <v>182.33286838092306</v>
      </c>
      <c r="AD25" s="9">
        <f>V25</f>
        <v>164.21553967911098</v>
      </c>
      <c r="AE25" s="9">
        <f>V26</f>
        <v>126.34905847076151</v>
      </c>
      <c r="AF25" s="9">
        <f>V27</f>
        <v>122.24573336006235</v>
      </c>
    </row>
    <row r="26" spans="1:32" x14ac:dyDescent="0.25">
      <c r="A26" s="93">
        <v>2016</v>
      </c>
      <c r="B26" s="86" cm="1">
        <f t="array" ref="B26">INDEX('90.1 Data-SI-Source EUI'!$Y$2:$Y$1825,MATCH(1,INDEX(($A26='90.1 Data-SI-Source EUI'!$A$2:$A$1825)*(B$21='90.1 Data-SI-Source EUI'!$C$2:$C$1825)*($A$20='90.1 Data-SI-Source EUI'!$B$2:$B$1825),0,1),0))</f>
        <v>214.1451300612199</v>
      </c>
      <c r="C26" s="75" cm="1">
        <f t="array" ref="C26">INDEX('90.1 Data-SI-Source EUI'!$Y$2:$Y$1825,MATCH(1,INDEX(($A26='90.1 Data-SI-Source EUI'!$A$2:$A$1825)*(C$21='90.1 Data-SI-Source EUI'!$C$2:$C$1825)*($A$20='90.1 Data-SI-Source EUI'!$B$2:$B$1825),0,1),0))</f>
        <v>203.35896644779859</v>
      </c>
      <c r="D26" s="86" cm="1">
        <f t="array" ref="D26">INDEX('90.1 Data-SI-Source EUI'!$Y$2:$Y$1825,MATCH(1,INDEX(($A26='90.1 Data-SI-Source EUI'!$A$2:$A$1825)*(D$21='90.1 Data-SI-Source EUI'!$C$2:$C$1825)*($A$20='90.1 Data-SI-Source EUI'!$B$2:$B$1825),0,1),0))</f>
        <v>166.52468895876277</v>
      </c>
      <c r="E26" s="75" cm="1">
        <f t="array" ref="E26">INDEX('90.1 Data-SI-Source EUI'!$Y$2:$Y$1825,MATCH(1,INDEX(($A26='90.1 Data-SI-Source EUI'!$A$2:$A$1825)*(E$21='90.1 Data-SI-Source EUI'!$C$2:$C$1825)*($A$20='90.1 Data-SI-Source EUI'!$B$2:$B$1825),0,1),0))</f>
        <v>178.83861097130796</v>
      </c>
      <c r="F26" s="75" cm="1">
        <f t="array" ref="F26">INDEX('90.1 Data-SI-Source EUI'!$Y$2:$Y$1825,MATCH(1,INDEX(($A26='90.1 Data-SI-Source EUI'!$A$2:$A$1825)*(F$21='90.1 Data-SI-Source EUI'!$C$2:$C$1825)*($A$20='90.1 Data-SI-Source EUI'!$B$2:$B$1825),0,1),0))</f>
        <v>151.1400372125523</v>
      </c>
      <c r="G26" s="75" cm="1">
        <f t="array" ref="G26">INDEX('90.1 Data-SI-Source EUI'!$Y$2:$Y$1825,MATCH(1,INDEX(($A26='90.1 Data-SI-Source EUI'!$A$2:$A$1825)*(G$21='90.1 Data-SI-Source EUI'!$C$2:$C$1825)*($A$20='90.1 Data-SI-Source EUI'!$B$2:$B$1825),0,1),0))</f>
        <v>132.63986543462721</v>
      </c>
      <c r="H26" s="75" cm="1">
        <f t="array" ref="H26">INDEX('90.1 Data-SI-Source EUI'!$Y$2:$Y$1825,MATCH(1,INDEX(($A26='90.1 Data-SI-Source EUI'!$A$2:$A$1825)*(H$21='90.1 Data-SI-Source EUI'!$C$2:$C$1825)*($A$20='90.1 Data-SI-Source EUI'!$B$2:$B$1825),0,1),0))</f>
        <v>122.31974945061515</v>
      </c>
      <c r="I26" s="75" cm="1">
        <f t="array" ref="I26">INDEX('90.1 Data-SI-Source EUI'!$Y$2:$Y$1825,MATCH(1,INDEX(($A26='90.1 Data-SI-Source EUI'!$A$2:$A$1825)*(I$21='90.1 Data-SI-Source EUI'!$C$2:$C$1825)*($A$20='90.1 Data-SI-Source EUI'!$B$2:$B$1825),0,1),0))</f>
        <v>117.66795894604486</v>
      </c>
      <c r="J26" s="75" cm="1">
        <f t="array" ref="J26">INDEX('90.1 Data-SI-Source EUI'!$Y$2:$Y$1825,MATCH(1,INDEX(($A26='90.1 Data-SI-Source EUI'!$A$2:$A$1825)*(J$21='90.1 Data-SI-Source EUI'!$C$2:$C$1825)*($A$20='90.1 Data-SI-Source EUI'!$B$2:$B$1825),0,1),0))</f>
        <v>107.12894999255306</v>
      </c>
      <c r="K26" s="75" cm="1">
        <f t="array" ref="K26">INDEX('90.1 Data-SI-Source EUI'!$Y$2:$Y$1825,MATCH(1,INDEX(($A26='90.1 Data-SI-Source EUI'!$A$2:$A$1825)*(K$21='90.1 Data-SI-Source EUI'!$C$2:$C$1825)*($A$20='90.1 Data-SI-Source EUI'!$B$2:$B$1825),0,1),0))</f>
        <v>116.94885585658911</v>
      </c>
      <c r="L26" s="75" cm="1">
        <f t="array" ref="L26">INDEX('90.1 Data-SI-Source EUI'!$Y$2:$Y$1825,MATCH(1,INDEX(($A26='90.1 Data-SI-Source EUI'!$A$2:$A$1825)*(L$21='90.1 Data-SI-Source EUI'!$C$2:$C$1825)*($A$20='90.1 Data-SI-Source EUI'!$B$2:$B$1825),0,1),0))</f>
        <v>107.18061763645755</v>
      </c>
      <c r="M26" s="75" cm="1">
        <f t="array" ref="M26">INDEX('90.1 Data-SI-Source EUI'!$Y$2:$Y$1825,MATCH(1,INDEX(($A26='90.1 Data-SI-Source EUI'!$A$2:$A$1825)*(M$21='90.1 Data-SI-Source EUI'!$C$2:$C$1825)*($A$20='90.1 Data-SI-Source EUI'!$B$2:$B$1825),0,1),0))</f>
        <v>95.815712600166862</v>
      </c>
      <c r="N26" s="75" cm="1">
        <f t="array" ref="N26">INDEX('90.1 Data-SI-Source EUI'!$Y$2:$Y$1825,MATCH(1,INDEX(($A26='90.1 Data-SI-Source EUI'!$A$2:$A$1825)*(N$21='90.1 Data-SI-Source EUI'!$C$2:$C$1825)*($A$20='90.1 Data-SI-Source EUI'!$B$2:$B$1825),0,1),0))</f>
        <v>119.93986526852447</v>
      </c>
      <c r="O26" s="75" cm="1">
        <f t="array" ref="O26">INDEX('90.1 Data-SI-Source EUI'!$Y$2:$Y$1825,MATCH(1,INDEX(($A26='90.1 Data-SI-Source EUI'!$A$2:$A$1825)*(O$21='90.1 Data-SI-Source EUI'!$C$2:$C$1825)*($A$20='90.1 Data-SI-Source EUI'!$B$2:$B$1825),0,1),0))</f>
        <v>111.941102318739</v>
      </c>
      <c r="P26" s="75" cm="1">
        <f t="array" ref="P26">INDEX('90.1 Data-SI-Source EUI'!$Y$2:$Y$1825,MATCH(1,INDEX(($A26='90.1 Data-SI-Source EUI'!$A$2:$A$1825)*(P$21='90.1 Data-SI-Source EUI'!$C$2:$C$1825)*($A$20='90.1 Data-SI-Source EUI'!$B$2:$B$1825),0,1),0))</f>
        <v>91.785679977587208</v>
      </c>
      <c r="Q26" s="75" cm="1">
        <f t="array" ref="Q26">INDEX('90.1 Data-SI-Source EUI'!$Y$2:$Y$1825,MATCH(1,INDEX(($A26='90.1 Data-SI-Source EUI'!$A$2:$A$1825)*(Q$21='90.1 Data-SI-Source EUI'!$C$2:$C$1825)*($A$20='90.1 Data-SI-Source EUI'!$B$2:$B$1825),0,1),0))</f>
        <v>146.76483131435447</v>
      </c>
      <c r="R26" s="75" cm="1">
        <f t="array" ref="R26">INDEX('90.1 Data-SI-Source EUI'!$Y$2:$Y$1825,MATCH(1,INDEX(($A26='90.1 Data-SI-Source EUI'!$A$2:$A$1825)*(R$21='90.1 Data-SI-Source EUI'!$C$2:$C$1825)*($A$20='90.1 Data-SI-Source EUI'!$B$2:$B$1825),0,1),0))</f>
        <v>119.68851374583289</v>
      </c>
      <c r="S26" s="75" cm="1">
        <f t="array" ref="S26">INDEX('90.1 Data-SI-Source EUI'!$Y$2:$Y$1825,MATCH(1,INDEX(($A26='90.1 Data-SI-Source EUI'!$A$2:$A$1825)*(S$21='90.1 Data-SI-Source EUI'!$C$2:$C$1825)*($A$20='90.1 Data-SI-Source EUI'!$B$2:$B$1825),0,1),0))</f>
        <v>152.354093270015</v>
      </c>
      <c r="T26" s="91" cm="1">
        <f t="array" ref="T26">INDEX('90.1 Data-SI-Source EUI'!$Y$2:$Y$1825,MATCH(1,INDEX(($A26='90.1 Data-SI-Source EUI'!$A$2:$A$1825)*(T$21='90.1 Data-SI-Source EUI'!$C$2:$C$1825)*($A$20='90.1 Data-SI-Source EUI'!$B$2:$B$1825),0,1),0))</f>
        <v>176.82237622715326</v>
      </c>
      <c r="U26" s="56"/>
      <c r="V26" s="72">
        <f>SUMPRODUCT(D26:T26,Weights!$B$41:$R$41)</f>
        <v>126.34905847076151</v>
      </c>
      <c r="X26" s="88">
        <f t="shared" si="10"/>
        <v>-0.23059012126588815</v>
      </c>
    </row>
    <row r="27" spans="1:32" ht="15.75" thickBot="1" x14ac:dyDescent="0.3">
      <c r="A27" s="81">
        <v>2019</v>
      </c>
      <c r="B27" s="74" cm="1">
        <f t="array" ref="B27">INDEX('90.1 Data-SI-Source EUI'!$Y$2:$Y$1825,MATCH(1,INDEX(($A27='90.1 Data-SI-Source EUI'!$A$2:$A$1825)*(B$21='90.1 Data-SI-Source EUI'!$C$2:$C$1825)*($A$20='90.1 Data-SI-Source EUI'!$B$2:$B$1825),0,1),0))</f>
        <v>206.3026400370741</v>
      </c>
      <c r="C27" s="90" cm="1">
        <f t="array" ref="C27">INDEX('90.1 Data-SI-Source EUI'!$Y$2:$Y$1825,MATCH(1,INDEX(($A27='90.1 Data-SI-Source EUI'!$A$2:$A$1825)*(C$21='90.1 Data-SI-Source EUI'!$C$2:$C$1825)*($A$20='90.1 Data-SI-Source EUI'!$B$2:$B$1825),0,1),0))</f>
        <v>195.61730217577991</v>
      </c>
      <c r="D27" s="74" cm="1">
        <f t="array" ref="D27">INDEX('90.1 Data-SI-Source EUI'!$Y$2:$Y$1825,MATCH(1,INDEX(($A27='90.1 Data-SI-Source EUI'!$A$2:$A$1825)*(D$21='90.1 Data-SI-Source EUI'!$C$2:$C$1825)*($A$20='90.1 Data-SI-Source EUI'!$B$2:$B$1825),0,1),0))</f>
        <v>158.3906809991191</v>
      </c>
      <c r="E27" s="90" cm="1">
        <f t="array" ref="E27">INDEX('90.1 Data-SI-Source EUI'!$Y$2:$Y$1825,MATCH(1,INDEX(($A27='90.1 Data-SI-Source EUI'!$A$2:$A$1825)*(E$21='90.1 Data-SI-Source EUI'!$C$2:$C$1825)*($A$20='90.1 Data-SI-Source EUI'!$B$2:$B$1825),0,1),0))</f>
        <v>170.80094191331543</v>
      </c>
      <c r="F27" s="90" cm="1">
        <f t="array" ref="F27">INDEX('90.1 Data-SI-Source EUI'!$Y$2:$Y$1825,MATCH(1,INDEX(($A27='90.1 Data-SI-Source EUI'!$A$2:$A$1825)*(F$21='90.1 Data-SI-Source EUI'!$C$2:$C$1825)*($A$20='90.1 Data-SI-Source EUI'!$B$2:$B$1825),0,1),0))</f>
        <v>144.07458484002368</v>
      </c>
      <c r="G27" s="90" cm="1">
        <f t="array" ref="G27">INDEX('90.1 Data-SI-Source EUI'!$Y$2:$Y$1825,MATCH(1,INDEX(($A27='90.1 Data-SI-Source EUI'!$A$2:$A$1825)*(G$21='90.1 Data-SI-Source EUI'!$C$2:$C$1825)*($A$20='90.1 Data-SI-Source EUI'!$B$2:$B$1825),0,1),0))</f>
        <v>125.97915770403925</v>
      </c>
      <c r="H27" s="90" cm="1">
        <f t="array" ref="H27">INDEX('90.1 Data-SI-Source EUI'!$Y$2:$Y$1825,MATCH(1,INDEX(($A27='90.1 Data-SI-Source EUI'!$A$2:$A$1825)*(H$21='90.1 Data-SI-Source EUI'!$C$2:$C$1825)*($A$20='90.1 Data-SI-Source EUI'!$B$2:$B$1825),0,1),0))</f>
        <v>117.22515047524766</v>
      </c>
      <c r="I27" s="90" cm="1">
        <f t="array" ref="I27">INDEX('90.1 Data-SI-Source EUI'!$Y$2:$Y$1825,MATCH(1,INDEX(($A27='90.1 Data-SI-Source EUI'!$A$2:$A$1825)*(I$21='90.1 Data-SI-Source EUI'!$C$2:$C$1825)*($A$20='90.1 Data-SI-Source EUI'!$B$2:$B$1825),0,1),0))</f>
        <v>111.97305356647516</v>
      </c>
      <c r="J27" s="90" cm="1">
        <f t="array" ref="J27">INDEX('90.1 Data-SI-Source EUI'!$Y$2:$Y$1825,MATCH(1,INDEX(($A27='90.1 Data-SI-Source EUI'!$A$2:$A$1825)*(J$21='90.1 Data-SI-Source EUI'!$C$2:$C$1825)*($A$20='90.1 Data-SI-Source EUI'!$B$2:$B$1825),0,1),0))</f>
        <v>100.7956979111472</v>
      </c>
      <c r="K27" s="90" cm="1">
        <f t="array" ref="K27">INDEX('90.1 Data-SI-Source EUI'!$Y$2:$Y$1825,MATCH(1,INDEX(($A27='90.1 Data-SI-Source EUI'!$A$2:$A$1825)*(K$21='90.1 Data-SI-Source EUI'!$C$2:$C$1825)*($A$20='90.1 Data-SI-Source EUI'!$B$2:$B$1825),0,1),0))</f>
        <v>114.43368444685848</v>
      </c>
      <c r="L27" s="90" cm="1">
        <f t="array" ref="L27">INDEX('90.1 Data-SI-Source EUI'!$Y$2:$Y$1825,MATCH(1,INDEX(($A27='90.1 Data-SI-Source EUI'!$A$2:$A$1825)*(L$21='90.1 Data-SI-Source EUI'!$C$2:$C$1825)*($A$20='90.1 Data-SI-Source EUI'!$B$2:$B$1825),0,1),0))</f>
        <v>106.58503616333658</v>
      </c>
      <c r="M27" s="90" cm="1">
        <f t="array" ref="M27">INDEX('90.1 Data-SI-Source EUI'!$Y$2:$Y$1825,MATCH(1,INDEX(($A27='90.1 Data-SI-Source EUI'!$A$2:$A$1825)*(M$21='90.1 Data-SI-Source EUI'!$C$2:$C$1825)*($A$20='90.1 Data-SI-Source EUI'!$B$2:$B$1825),0,1),0))</f>
        <v>92.655734475898754</v>
      </c>
      <c r="N27" s="90" cm="1">
        <f t="array" ref="N27">INDEX('90.1 Data-SI-Source EUI'!$Y$2:$Y$1825,MATCH(1,INDEX(($A27='90.1 Data-SI-Source EUI'!$A$2:$A$1825)*(N$21='90.1 Data-SI-Source EUI'!$C$2:$C$1825)*($A$20='90.1 Data-SI-Source EUI'!$B$2:$B$1825),0,1),0))</f>
        <v>118.59020777239051</v>
      </c>
      <c r="O27" s="90" cm="1">
        <f t="array" ref="O27">INDEX('90.1 Data-SI-Source EUI'!$Y$2:$Y$1825,MATCH(1,INDEX(($A27='90.1 Data-SI-Source EUI'!$A$2:$A$1825)*(O$21='90.1 Data-SI-Source EUI'!$C$2:$C$1825)*($A$20='90.1 Data-SI-Source EUI'!$B$2:$B$1825),0,1),0))</f>
        <v>108.97292026902002</v>
      </c>
      <c r="P27" s="90" cm="1">
        <f t="array" ref="P27">INDEX('90.1 Data-SI-Source EUI'!$Y$2:$Y$1825,MATCH(1,INDEX(($A27='90.1 Data-SI-Source EUI'!$A$2:$A$1825)*(P$21='90.1 Data-SI-Source EUI'!$C$2:$C$1825)*($A$20='90.1 Data-SI-Source EUI'!$B$2:$B$1825),0,1),0))</f>
        <v>89.077151819572549</v>
      </c>
      <c r="Q27" s="90" cm="1">
        <f t="array" ref="Q27">INDEX('90.1 Data-SI-Source EUI'!$Y$2:$Y$1825,MATCH(1,INDEX(($A27='90.1 Data-SI-Source EUI'!$A$2:$A$1825)*(Q$21='90.1 Data-SI-Source EUI'!$C$2:$C$1825)*($A$20='90.1 Data-SI-Source EUI'!$B$2:$B$1825),0,1),0))</f>
        <v>145.94679812038129</v>
      </c>
      <c r="R27" s="90" cm="1">
        <f t="array" ref="R27">INDEX('90.1 Data-SI-Source EUI'!$Y$2:$Y$1825,MATCH(1,INDEX(($A27='90.1 Data-SI-Source EUI'!$A$2:$A$1825)*(R$21='90.1 Data-SI-Source EUI'!$C$2:$C$1825)*($A$20='90.1 Data-SI-Source EUI'!$B$2:$B$1825),0,1),0))</f>
        <v>118.06321012385175</v>
      </c>
      <c r="S27" s="90" cm="1">
        <f t="array" ref="S27">INDEX('90.1 Data-SI-Source EUI'!$Y$2:$Y$1825,MATCH(1,INDEX(($A27='90.1 Data-SI-Source EUI'!$A$2:$A$1825)*(S$21='90.1 Data-SI-Source EUI'!$C$2:$C$1825)*($A$20='90.1 Data-SI-Source EUI'!$B$2:$B$1825),0,1),0))</f>
        <v>153.39035502247648</v>
      </c>
      <c r="T27" s="79" cm="1">
        <f t="array" ref="T27">INDEX('90.1 Data-SI-Source EUI'!$Y$2:$Y$1825,MATCH(1,INDEX(($A27='90.1 Data-SI-Source EUI'!$A$2:$A$1825)*(T$21='90.1 Data-SI-Source EUI'!$C$2:$C$1825)*($A$20='90.1 Data-SI-Source EUI'!$B$2:$B$1825),0,1),0))</f>
        <v>176.23846485625748</v>
      </c>
      <c r="U27" s="56"/>
      <c r="V27" s="76">
        <f>SUMPRODUCT(D27:T27,Weights!$B$41:$R$41)</f>
        <v>122.24573336006235</v>
      </c>
      <c r="X27" s="92">
        <f t="shared" si="10"/>
        <v>-3.2476103584489414E-2</v>
      </c>
    </row>
    <row r="29" spans="1:32" ht="15.75" thickBot="1" x14ac:dyDescent="0.3">
      <c r="A29" s="6" t="s">
        <v>107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-5.0028215596758657E-2</v>
      </c>
      <c r="C31" s="73">
        <f t="shared" si="13"/>
        <v>-3.7464055779529444E-2</v>
      </c>
      <c r="D31" s="80">
        <f t="shared" ref="D31:S35" si="14">(D23-D$22)/D$4</f>
        <v>-3.3722380121789207E-2</v>
      </c>
      <c r="E31" s="73">
        <f t="shared" si="14"/>
        <v>-3.5667110599391975E-2</v>
      </c>
      <c r="F31" s="73">
        <f t="shared" si="14"/>
        <v>-4.0664719686730341E-2</v>
      </c>
      <c r="G31" s="73">
        <f t="shared" si="14"/>
        <v>-3.623925360322728E-2</v>
      </c>
      <c r="H31" s="73">
        <f t="shared" si="14"/>
        <v>-5.5588033627181434E-2</v>
      </c>
      <c r="I31" s="73">
        <f t="shared" si="14"/>
        <v>-5.3876737625200628E-2</v>
      </c>
      <c r="J31" s="73">
        <f t="shared" si="14"/>
        <v>-4.2029671453345699E-2</v>
      </c>
      <c r="K31" s="73">
        <f t="shared" si="14"/>
        <v>-9.0319876592501819E-2</v>
      </c>
      <c r="L31" s="73">
        <f t="shared" si="14"/>
        <v>-6.2603566896786145E-2</v>
      </c>
      <c r="M31" s="73">
        <f t="shared" si="14"/>
        <v>-7.5633605963568523E-2</v>
      </c>
      <c r="N31" s="73">
        <f t="shared" si="14"/>
        <v>-0.13133544395771268</v>
      </c>
      <c r="O31" s="73">
        <f t="shared" si="14"/>
        <v>-8.7427621511184869E-2</v>
      </c>
      <c r="P31" s="73">
        <f t="shared" si="14"/>
        <v>-8.940384783888479E-2</v>
      </c>
      <c r="Q31" s="73">
        <f t="shared" si="14"/>
        <v>-0.16684151235538341</v>
      </c>
      <c r="R31" s="73">
        <f t="shared" si="14"/>
        <v>-0.15889179049050797</v>
      </c>
      <c r="S31" s="73">
        <f t="shared" si="14"/>
        <v>-0.21993634598527526</v>
      </c>
      <c r="T31" s="89">
        <f t="shared" si="12"/>
        <v>-0.2269719280896175</v>
      </c>
      <c r="V31" s="82">
        <f t="shared" ref="V31:V35" si="15">(V23-V$22)/V$22</f>
        <v>-0.13359250163360201</v>
      </c>
      <c r="X31" s="71"/>
    </row>
    <row r="32" spans="1:32" x14ac:dyDescent="0.25">
      <c r="A32" s="93">
        <v>2010</v>
      </c>
      <c r="B32" s="80">
        <f t="shared" ref="B32:C32" si="16">(B24-B$22)/B$4</f>
        <v>-9.3173564938310235E-2</v>
      </c>
      <c r="C32" s="73">
        <f t="shared" si="16"/>
        <v>-7.4188237773389037E-2</v>
      </c>
      <c r="D32" s="80">
        <f t="shared" si="14"/>
        <v>-8.2190394569446185E-2</v>
      </c>
      <c r="E32" s="73">
        <f t="shared" si="12"/>
        <v>-7.3024939342584208E-2</v>
      </c>
      <c r="F32" s="73">
        <f t="shared" si="12"/>
        <v>-8.5601841973690473E-2</v>
      </c>
      <c r="G32" s="73">
        <f t="shared" si="12"/>
        <v>-9.5289576722199038E-2</v>
      </c>
      <c r="H32" s="73">
        <f t="shared" si="12"/>
        <v>-0.10676626538356293</v>
      </c>
      <c r="I32" s="73">
        <f t="shared" si="12"/>
        <v>-0.10872304378751745</v>
      </c>
      <c r="J32" s="73">
        <f t="shared" si="12"/>
        <v>-9.9511984682119262E-2</v>
      </c>
      <c r="K32" s="73">
        <f t="shared" si="12"/>
        <v>-0.14161951986135612</v>
      </c>
      <c r="L32" s="73">
        <f t="shared" si="12"/>
        <v>-0.10770183558228258</v>
      </c>
      <c r="M32" s="73">
        <f t="shared" si="12"/>
        <v>-0.12805216974590927</v>
      </c>
      <c r="N32" s="73">
        <f t="shared" si="12"/>
        <v>-0.19262532924368714</v>
      </c>
      <c r="O32" s="73">
        <f t="shared" si="12"/>
        <v>-0.13695307683868338</v>
      </c>
      <c r="P32" s="73">
        <f t="shared" si="12"/>
        <v>-0.14012281384054356</v>
      </c>
      <c r="Q32" s="73">
        <f t="shared" si="12"/>
        <v>-0.23930465460833789</v>
      </c>
      <c r="R32" s="73">
        <f t="shared" si="12"/>
        <v>-0.2239300887504751</v>
      </c>
      <c r="S32" s="73">
        <f t="shared" si="12"/>
        <v>-0.27736187007332669</v>
      </c>
      <c r="T32" s="89">
        <f t="shared" si="12"/>
        <v>-0.25375152000028922</v>
      </c>
      <c r="V32" s="82">
        <f t="shared" si="15"/>
        <v>-0.2280163205457722</v>
      </c>
    </row>
    <row r="33" spans="1:22" x14ac:dyDescent="0.25">
      <c r="A33" s="93">
        <v>2013</v>
      </c>
      <c r="B33" s="80">
        <f t="shared" ref="B33:C33" si="17">(B25-B$22)/B$4</f>
        <v>-0.12840021072684132</v>
      </c>
      <c r="C33" s="73">
        <f t="shared" si="17"/>
        <v>-0.10744950534772245</v>
      </c>
      <c r="D33" s="80">
        <f t="shared" si="14"/>
        <v>-0.1277275560552886</v>
      </c>
      <c r="E33" s="73">
        <f t="shared" si="12"/>
        <v>-0.10961204109736113</v>
      </c>
      <c r="F33" s="73">
        <f t="shared" si="12"/>
        <v>-0.12576505329938878</v>
      </c>
      <c r="G33" s="73">
        <f t="shared" si="12"/>
        <v>-0.14399599089405252</v>
      </c>
      <c r="H33" s="73">
        <f t="shared" si="12"/>
        <v>-0.14953778047968341</v>
      </c>
      <c r="I33" s="73">
        <f t="shared" si="12"/>
        <v>-0.16645439517379615</v>
      </c>
      <c r="J33" s="73">
        <f t="shared" si="12"/>
        <v>-0.1308145932371455</v>
      </c>
      <c r="K33" s="73">
        <f t="shared" si="12"/>
        <v>-0.18089741525491565</v>
      </c>
      <c r="L33" s="73">
        <f t="shared" si="12"/>
        <v>-0.16239645945934508</v>
      </c>
      <c r="M33" s="73">
        <f t="shared" si="12"/>
        <v>-0.14899519119280291</v>
      </c>
      <c r="N33" s="73">
        <f t="shared" si="12"/>
        <v>-0.2361000416638942</v>
      </c>
      <c r="O33" s="73">
        <f t="shared" si="12"/>
        <v>-0.17721006905261022</v>
      </c>
      <c r="P33" s="73">
        <f t="shared" si="12"/>
        <v>-0.16130097553818482</v>
      </c>
      <c r="Q33" s="73">
        <f t="shared" si="12"/>
        <v>-0.29054429371007562</v>
      </c>
      <c r="R33" s="73">
        <f t="shared" si="12"/>
        <v>-0.27625863687459412</v>
      </c>
      <c r="S33" s="73">
        <f t="shared" si="12"/>
        <v>-0.3198771550668737</v>
      </c>
      <c r="T33" s="89">
        <f t="shared" si="12"/>
        <v>-0.29071894827449435</v>
      </c>
      <c r="V33" s="82">
        <f t="shared" si="15"/>
        <v>-0.3047237304455987</v>
      </c>
    </row>
    <row r="34" spans="1:22" x14ac:dyDescent="0.25">
      <c r="A34" s="93">
        <v>2016</v>
      </c>
      <c r="B34" s="80">
        <f t="shared" ref="B34:C34" si="18">(B26-B$22)/B$4</f>
        <v>-0.19146089506266728</v>
      </c>
      <c r="C34" s="73">
        <f t="shared" si="18"/>
        <v>-0.15974154709984878</v>
      </c>
      <c r="D34" s="80">
        <f t="shared" si="14"/>
        <v>-0.1904878714570219</v>
      </c>
      <c r="E34" s="73">
        <f t="shared" si="12"/>
        <v>-0.16539788562616195</v>
      </c>
      <c r="F34" s="73">
        <f t="shared" si="12"/>
        <v>-0.18739547433429082</v>
      </c>
      <c r="G34" s="73">
        <f t="shared" si="12"/>
        <v>-0.21281088534191678</v>
      </c>
      <c r="H34" s="73">
        <f t="shared" si="12"/>
        <v>-0.22894697594710769</v>
      </c>
      <c r="I34" s="73">
        <f t="shared" si="12"/>
        <v>-0.25538030869944878</v>
      </c>
      <c r="J34" s="73">
        <f t="shared" si="12"/>
        <v>-0.20123227005417577</v>
      </c>
      <c r="K34" s="73">
        <f t="shared" si="12"/>
        <v>-0.27923650926972721</v>
      </c>
      <c r="L34" s="73">
        <f t="shared" si="12"/>
        <v>-0.25480795956525526</v>
      </c>
      <c r="M34" s="73">
        <f t="shared" si="12"/>
        <v>-0.25418759746881259</v>
      </c>
      <c r="N34" s="73">
        <f t="shared" si="12"/>
        <v>-0.36086241999061081</v>
      </c>
      <c r="O34" s="73">
        <f t="shared" si="12"/>
        <v>-0.27824861959047731</v>
      </c>
      <c r="P34" s="73">
        <f t="shared" si="12"/>
        <v>-0.27175429650667082</v>
      </c>
      <c r="Q34" s="73">
        <f t="shared" si="12"/>
        <v>-0.43229697764869113</v>
      </c>
      <c r="R34" s="73">
        <f t="shared" si="12"/>
        <v>-0.42229736429564635</v>
      </c>
      <c r="S34" s="73">
        <f t="shared" si="12"/>
        <v>-0.47494985305931731</v>
      </c>
      <c r="T34" s="89">
        <f t="shared" si="12"/>
        <v>-0.47761049001372202</v>
      </c>
      <c r="V34" s="82">
        <f t="shared" si="15"/>
        <v>-0.46504756975544248</v>
      </c>
    </row>
    <row r="35" spans="1:22" ht="15.75" thickBot="1" x14ac:dyDescent="0.3">
      <c r="A35" s="81">
        <v>2019</v>
      </c>
      <c r="B35" s="103">
        <f t="shared" ref="B35:C35" si="19">(B27-B$22)/B$4</f>
        <v>-0.20121412098786767</v>
      </c>
      <c r="C35" s="104">
        <f t="shared" si="19"/>
        <v>-0.16872173339189472</v>
      </c>
      <c r="D35" s="103">
        <f t="shared" si="14"/>
        <v>-0.20352911287344119</v>
      </c>
      <c r="E35" s="104">
        <f t="shared" si="12"/>
        <v>-0.17669668941662092</v>
      </c>
      <c r="F35" s="104">
        <f t="shared" si="12"/>
        <v>-0.19930898401684338</v>
      </c>
      <c r="G35" s="104">
        <f t="shared" si="12"/>
        <v>-0.22754277691959185</v>
      </c>
      <c r="H35" s="104">
        <f t="shared" si="12"/>
        <v>-0.24070475395422986</v>
      </c>
      <c r="I35" s="104">
        <f t="shared" si="12"/>
        <v>-0.27228191612331759</v>
      </c>
      <c r="J35" s="104">
        <f t="shared" si="12"/>
        <v>-0.22006857811841218</v>
      </c>
      <c r="K35" s="104">
        <f t="shared" si="12"/>
        <v>-0.2855135718320585</v>
      </c>
      <c r="L35" s="104">
        <f t="shared" si="12"/>
        <v>-0.25658312011574536</v>
      </c>
      <c r="M35" s="104">
        <f t="shared" si="12"/>
        <v>-0.26552828260566191</v>
      </c>
      <c r="N35" s="104">
        <f t="shared" si="12"/>
        <v>-0.36462208282570596</v>
      </c>
      <c r="O35" s="104">
        <f t="shared" si="12"/>
        <v>-0.28648574361650397</v>
      </c>
      <c r="P35" s="104">
        <f t="shared" si="12"/>
        <v>-0.2820715321802959</v>
      </c>
      <c r="Q35" s="104">
        <f t="shared" si="12"/>
        <v>-0.43439455492009643</v>
      </c>
      <c r="R35" s="104">
        <f t="shared" si="12"/>
        <v>-0.42763524941800701</v>
      </c>
      <c r="S35" s="104">
        <f t="shared" si="12"/>
        <v>-0.47234867892590321</v>
      </c>
      <c r="T35" s="105">
        <f t="shared" si="12"/>
        <v>-0.47897324970423344</v>
      </c>
      <c r="V35" s="98">
        <f t="shared" si="15"/>
        <v>-0.48242074029283905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21:T21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12A7CBD-21F8-48C5-8D33-28F82B2349FF}">
          <x14:formula1>
            <xm:f>Weights!$A$5:$A$20</xm:f>
          </x14:formula1>
          <xm:sqref>A2 A20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2A56-D189-4874-8408-8052911E3595}">
  <dimension ref="A1:AF35"/>
  <sheetViews>
    <sheetView workbookViewId="0">
      <selection activeCell="X12" sqref="X12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23.28515625" style="95" bestFit="1" customWidth="1"/>
    <col min="27" max="16384" width="9.140625" style="95"/>
  </cols>
  <sheetData>
    <row r="1" spans="1:24" ht="15.75" thickBot="1" x14ac:dyDescent="0.3">
      <c r="A1" s="6" t="s">
        <v>149</v>
      </c>
      <c r="B1" s="6"/>
      <c r="C1" s="6"/>
    </row>
    <row r="2" spans="1:24" ht="91.5" thickBot="1" x14ac:dyDescent="0.3">
      <c r="A2" s="58" t="s">
        <v>1</v>
      </c>
      <c r="B2" s="67" t="s">
        <v>134</v>
      </c>
      <c r="C2" s="68" t="s">
        <v>135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X3" s="69" t="s">
        <v>103</v>
      </c>
    </row>
    <row r="4" spans="1:24" x14ac:dyDescent="0.25">
      <c r="A4" s="65">
        <v>2004</v>
      </c>
      <c r="B4" s="60" cm="1">
        <f t="array" ref="B4">INDEX('90.1 Data-SI-Source EUI'!$Y$2:$Y$1825,MATCH(1,INDEX(($A4='90.1 Data-SI-Source EUI'!$A$2:$A$1825)*(B$3='90.1 Data-SI-Source EUI'!$C$2:$C$1825)*($A$2='90.1 Data-SI-Source EUI'!$B$2:$B$1825),0,1),0))</f>
        <v>91.679768692878994</v>
      </c>
      <c r="C4" s="57" cm="1">
        <f t="array" ref="C4">INDEX('90.1 Data-SI-Source EUI'!$Y$2:$Y$1825,MATCH(1,INDEX(($A4='90.1 Data-SI-Source EUI'!$A$2:$A$1825)*(C$3='90.1 Data-SI-Source EUI'!$C$2:$C$1825)*($A$2='90.1 Data-SI-Source EUI'!$B$2:$B$1825),0,1),0))</f>
        <v>96.60639941428667</v>
      </c>
      <c r="D4" s="60" cm="1">
        <f t="array" ref="D4">INDEX('90.1 Data-SI-Source EUI'!$Y$2:$Y$1825,MATCH(1,INDEX(($A4='90.1 Data-SI-Source EUI'!$A$2:$A$1825)*(D$3='90.1 Data-SI-Source EUI'!$C$2:$C$1825)*($A$2='90.1 Data-SI-Source EUI'!$B$2:$B$1825),0,1),0))</f>
        <v>64.31359251055413</v>
      </c>
      <c r="E4" s="57" cm="1">
        <f t="array" ref="E4">INDEX('90.1 Data-SI-Source EUI'!$Y$2:$Y$1825,MATCH(1,INDEX(($A4='90.1 Data-SI-Source EUI'!$A$2:$A$1825)*(E$3='90.1 Data-SI-Source EUI'!$C$2:$C$1825)*($A$2='90.1 Data-SI-Source EUI'!$B$2:$B$1825),0,1),0))</f>
        <v>78.58013239676194</v>
      </c>
      <c r="F4" s="57" cm="1">
        <f t="array" ref="F4">INDEX('90.1 Data-SI-Source EUI'!$Y$2:$Y$1825,MATCH(1,INDEX(($A4='90.1 Data-SI-Source EUI'!$A$2:$A$1825)*(F$3='90.1 Data-SI-Source EUI'!$C$2:$C$1825)*($A$2='90.1 Data-SI-Source EUI'!$B$2:$B$1825),0,1),0))</f>
        <v>42.316929545959582</v>
      </c>
      <c r="G4" s="57" cm="1">
        <f t="array" ref="G4">INDEX('90.1 Data-SI-Source EUI'!$Y$2:$Y$1825,MATCH(1,INDEX(($A4='90.1 Data-SI-Source EUI'!$A$2:$A$1825)*(G$3='90.1 Data-SI-Source EUI'!$C$2:$C$1825)*($A$2='90.1 Data-SI-Source EUI'!$B$2:$B$1825),0,1),0))</f>
        <v>52.516021056080994</v>
      </c>
      <c r="H4" s="57" cm="1">
        <f t="array" ref="H4">INDEX('90.1 Data-SI-Source EUI'!$Y$2:$Y$1825,MATCH(1,INDEX(($A4='90.1 Data-SI-Source EUI'!$A$2:$A$1825)*(H$3='90.1 Data-SI-Source EUI'!$C$2:$C$1825)*($A$2='90.1 Data-SI-Source EUI'!$B$2:$B$1825),0,1),0))</f>
        <v>45.947823533183183</v>
      </c>
      <c r="I4" s="57" cm="1">
        <f t="array" ref="I4">INDEX('90.1 Data-SI-Source EUI'!$Y$2:$Y$1825,MATCH(1,INDEX(($A4='90.1 Data-SI-Source EUI'!$A$2:$A$1825)*(I$3='90.1 Data-SI-Source EUI'!$C$2:$C$1825)*($A$2='90.1 Data-SI-Source EUI'!$B$2:$B$1825),0,1),0))</f>
        <v>34.801788622482171</v>
      </c>
      <c r="J4" s="57" cm="1">
        <f t="array" ref="J4">INDEX('90.1 Data-SI-Source EUI'!$Y$2:$Y$1825,MATCH(1,INDEX(($A4='90.1 Data-SI-Source EUI'!$A$2:$A$1825)*(J$3='90.1 Data-SI-Source EUI'!$C$2:$C$1825)*($A$2='90.1 Data-SI-Source EUI'!$B$2:$B$1825),0,1),0))</f>
        <v>17.160174597166986</v>
      </c>
      <c r="K4" s="57" cm="1">
        <f t="array" ref="K4">INDEX('90.1 Data-SI-Source EUI'!$Y$2:$Y$1825,MATCH(1,INDEX(($A4='90.1 Data-SI-Source EUI'!$A$2:$A$1825)*(K$3='90.1 Data-SI-Source EUI'!$C$2:$C$1825)*($A$2='90.1 Data-SI-Source EUI'!$B$2:$B$1825),0,1),0))</f>
        <v>74.934510550905557</v>
      </c>
      <c r="L4" s="57" cm="1">
        <f t="array" ref="L4">INDEX('90.1 Data-SI-Source EUI'!$Y$2:$Y$1825,MATCH(1,INDEX(($A4='90.1 Data-SI-Source EUI'!$A$2:$A$1825)*(L$3='90.1 Data-SI-Source EUI'!$C$2:$C$1825)*($A$2='90.1 Data-SI-Source EUI'!$B$2:$B$1825),0,1),0))</f>
        <v>43.8156287651234</v>
      </c>
      <c r="M4" s="57" cm="1">
        <f t="array" ref="M4">INDEX('90.1 Data-SI-Source EUI'!$Y$2:$Y$1825,MATCH(1,INDEX(($A4='90.1 Data-SI-Source EUI'!$A$2:$A$1825)*(M$3='90.1 Data-SI-Source EUI'!$C$2:$C$1825)*($A$2='90.1 Data-SI-Source EUI'!$B$2:$B$1825),0,1),0))</f>
        <v>34.993670169042915</v>
      </c>
      <c r="N4" s="57" cm="1">
        <f t="array" ref="N4">INDEX('90.1 Data-SI-Source EUI'!$Y$2:$Y$1825,MATCH(1,INDEX(($A4='90.1 Data-SI-Source EUI'!$A$2:$A$1825)*(N$3='90.1 Data-SI-Source EUI'!$C$2:$C$1825)*($A$2='90.1 Data-SI-Source EUI'!$B$2:$B$1825),0,1),0))</f>
        <v>105.46667422707468</v>
      </c>
      <c r="O4" s="57" cm="1">
        <f t="array" ref="O4">INDEX('90.1 Data-SI-Source EUI'!$Y$2:$Y$1825,MATCH(1,INDEX(($A4='90.1 Data-SI-Source EUI'!$A$2:$A$1825)*(O$3='90.1 Data-SI-Source EUI'!$C$2:$C$1825)*($A$2='90.1 Data-SI-Source EUI'!$B$2:$B$1825),0,1),0))</f>
        <v>68.776532378653741</v>
      </c>
      <c r="P4" s="57" cm="1">
        <f t="array" ref="P4">INDEX('90.1 Data-SI-Source EUI'!$Y$2:$Y$1825,MATCH(1,INDEX(($A4='90.1 Data-SI-Source EUI'!$A$2:$A$1825)*(P$3='90.1 Data-SI-Source EUI'!$C$2:$C$1825)*($A$2='90.1 Data-SI-Source EUI'!$B$2:$B$1825),0,1),0))</f>
        <v>32.011240304466135</v>
      </c>
      <c r="Q4" s="57" cm="1">
        <f t="array" ref="Q4">INDEX('90.1 Data-SI-Source EUI'!$Y$2:$Y$1825,MATCH(1,INDEX(($A4='90.1 Data-SI-Source EUI'!$A$2:$A$1825)*(Q$3='90.1 Data-SI-Source EUI'!$C$2:$C$1825)*($A$2='90.1 Data-SI-Source EUI'!$B$2:$B$1825),0,1),0))</f>
        <v>159.18845799159254</v>
      </c>
      <c r="R4" s="57" cm="1">
        <f t="array" ref="R4">INDEX('90.1 Data-SI-Source EUI'!$Y$2:$Y$1825,MATCH(1,INDEX(($A4='90.1 Data-SI-Source EUI'!$A$2:$A$1825)*(R$3='90.1 Data-SI-Source EUI'!$C$2:$C$1825)*($A$2='90.1 Data-SI-Source EUI'!$B$2:$B$1825),0,1),0))</f>
        <v>108.94569708225703</v>
      </c>
      <c r="S4" s="57" cm="1">
        <f t="array" ref="S4">INDEX('90.1 Data-SI-Source EUI'!$Y$2:$Y$1825,MATCH(1,INDEX(($A4='90.1 Data-SI-Source EUI'!$A$2:$A$1825)*(S$3='90.1 Data-SI-Source EUI'!$C$2:$C$1825)*($A$2='90.1 Data-SI-Source EUI'!$B$2:$B$1825),0,1),0))</f>
        <v>156.60537220991648</v>
      </c>
      <c r="T4" s="66" cm="1">
        <f t="array" ref="T4">INDEX('90.1 Data-SI-Source EUI'!$Y$2:$Y$1825,MATCH(1,INDEX(($A4='90.1 Data-SI-Source EUI'!$A$2:$A$1825)*(T$3='90.1 Data-SI-Source EUI'!$C$2:$C$1825)*($A$2='90.1 Data-SI-Source EUI'!$B$2:$B$1825),0,1),0))</f>
        <v>159.88803529814319</v>
      </c>
      <c r="U4" s="56"/>
      <c r="V4" s="84">
        <f>SUMPRODUCT(D4:T4,Weights!$B$41:$R$41)</f>
        <v>66.212602797317018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Data-SI-Source EUI'!$Y$2:$Y$1825,MATCH(1,INDEX(($A5='90.1 Data-SI-Source EUI'!$A$2:$A$1825)*(B$3='90.1 Data-SI-Source EUI'!$C$2:$C$1825)*($A$2='90.1 Data-SI-Source EUI'!$B$2:$B$1825),0,1),0))</f>
        <v>86.916401994936592</v>
      </c>
      <c r="C5" s="75" cm="1">
        <f t="array" ref="C5">INDEX('90.1 Data-SI-Source EUI'!$Y$2:$Y$1825,MATCH(1,INDEX(($A5='90.1 Data-SI-Source EUI'!$A$2:$A$1825)*(C$3='90.1 Data-SI-Source EUI'!$C$2:$C$1825)*($A$2='90.1 Data-SI-Source EUI'!$B$2:$B$1825),0,1),0))</f>
        <v>90.124072270146939</v>
      </c>
      <c r="D5" s="86" cm="1">
        <f t="array" ref="D5">INDEX('90.1 Data-SI-Source EUI'!$Y$2:$Y$1825,MATCH(1,INDEX(($A5='90.1 Data-SI-Source EUI'!$A$2:$A$1825)*(D$3='90.1 Data-SI-Source EUI'!$C$2:$C$1825)*($A$2='90.1 Data-SI-Source EUI'!$B$2:$B$1825),0,1),0))</f>
        <v>59.317337670112053</v>
      </c>
      <c r="E5" s="75" cm="1">
        <f t="array" ref="E5">INDEX('90.1 Data-SI-Source EUI'!$Y$2:$Y$1825,MATCH(1,INDEX(($A5='90.1 Data-SI-Source EUI'!$A$2:$A$1825)*(E$3='90.1 Data-SI-Source EUI'!$C$2:$C$1825)*($A$2='90.1 Data-SI-Source EUI'!$B$2:$B$1825),0,1),0))</f>
        <v>72.342855540825397</v>
      </c>
      <c r="F5" s="75" cm="1">
        <f t="array" ref="F5">INDEX('90.1 Data-SI-Source EUI'!$Y$2:$Y$1825,MATCH(1,INDEX(($A5='90.1 Data-SI-Source EUI'!$A$2:$A$1825)*(F$3='90.1 Data-SI-Source EUI'!$C$2:$C$1825)*($A$2='90.1 Data-SI-Source EUI'!$B$2:$B$1825),0,1),0))</f>
        <v>36.448238666224526</v>
      </c>
      <c r="G5" s="75" cm="1">
        <f t="array" ref="G5">INDEX('90.1 Data-SI-Source EUI'!$Y$2:$Y$1825,MATCH(1,INDEX(($A5='90.1 Data-SI-Source EUI'!$A$2:$A$1825)*(G$3='90.1 Data-SI-Source EUI'!$C$2:$C$1825)*($A$2='90.1 Data-SI-Source EUI'!$B$2:$B$1825),0,1),0))</f>
        <v>47.150310447817439</v>
      </c>
      <c r="H5" s="75" cm="1">
        <f t="array" ref="H5">INDEX('90.1 Data-SI-Source EUI'!$Y$2:$Y$1825,MATCH(1,INDEX(($A5='90.1 Data-SI-Source EUI'!$A$2:$A$1825)*(H$3='90.1 Data-SI-Source EUI'!$C$2:$C$1825)*($A$2='90.1 Data-SI-Source EUI'!$B$2:$B$1825),0,1),0))</f>
        <v>38.044962366862705</v>
      </c>
      <c r="I5" s="75" cm="1">
        <f t="array" ref="I5">INDEX('90.1 Data-SI-Source EUI'!$Y$2:$Y$1825,MATCH(1,INDEX(($A5='90.1 Data-SI-Source EUI'!$A$2:$A$1825)*(I$3='90.1 Data-SI-Source EUI'!$C$2:$C$1825)*($A$2='90.1 Data-SI-Source EUI'!$B$2:$B$1825),0,1),0))</f>
        <v>30.111108123715855</v>
      </c>
      <c r="J5" s="75" cm="1">
        <f t="array" ref="J5">INDEX('90.1 Data-SI-Source EUI'!$Y$2:$Y$1825,MATCH(1,INDEX(($A5='90.1 Data-SI-Source EUI'!$A$2:$A$1825)*(J$3='90.1 Data-SI-Source EUI'!$C$2:$C$1825)*($A$2='90.1 Data-SI-Source EUI'!$B$2:$B$1825),0,1),0))</f>
        <v>12.948186271907661</v>
      </c>
      <c r="K5" s="75" cm="1">
        <f t="array" ref="K5">INDEX('90.1 Data-SI-Source EUI'!$Y$2:$Y$1825,MATCH(1,INDEX(($A5='90.1 Data-SI-Source EUI'!$A$2:$A$1825)*(K$3='90.1 Data-SI-Source EUI'!$C$2:$C$1825)*($A$2='90.1 Data-SI-Source EUI'!$B$2:$B$1825),0,1),0))</f>
        <v>65.557804719487038</v>
      </c>
      <c r="L5" s="75" cm="1">
        <f t="array" ref="L5">INDEX('90.1 Data-SI-Source EUI'!$Y$2:$Y$1825,MATCH(1,INDEX(($A5='90.1 Data-SI-Source EUI'!$A$2:$A$1825)*(L$3='90.1 Data-SI-Source EUI'!$C$2:$C$1825)*($A$2='90.1 Data-SI-Source EUI'!$B$2:$B$1825),0,1),0))</f>
        <v>36.44792498972221</v>
      </c>
      <c r="M5" s="75" cm="1">
        <f t="array" ref="M5">INDEX('90.1 Data-SI-Source EUI'!$Y$2:$Y$1825,MATCH(1,INDEX(($A5='90.1 Data-SI-Source EUI'!$A$2:$A$1825)*(M$3='90.1 Data-SI-Source EUI'!$C$2:$C$1825)*($A$2='90.1 Data-SI-Source EUI'!$B$2:$B$1825),0,1),0))</f>
        <v>28.82073089152837</v>
      </c>
      <c r="N5" s="75" cm="1">
        <f t="array" ref="N5">INDEX('90.1 Data-SI-Source EUI'!$Y$2:$Y$1825,MATCH(1,INDEX(($A5='90.1 Data-SI-Source EUI'!$A$2:$A$1825)*(N$3='90.1 Data-SI-Source EUI'!$C$2:$C$1825)*($A$2='90.1 Data-SI-Source EUI'!$B$2:$B$1825),0,1),0))</f>
        <v>96.025187303937841</v>
      </c>
      <c r="O5" s="75" cm="1">
        <f t="array" ref="O5">INDEX('90.1 Data-SI-Source EUI'!$Y$2:$Y$1825,MATCH(1,INDEX(($A5='90.1 Data-SI-Source EUI'!$A$2:$A$1825)*(O$3='90.1 Data-SI-Source EUI'!$C$2:$C$1825)*($A$2='90.1 Data-SI-Source EUI'!$B$2:$B$1825),0,1),0))</f>
        <v>59.683057470361021</v>
      </c>
      <c r="P5" s="75" cm="1">
        <f t="array" ref="P5">INDEX('90.1 Data-SI-Source EUI'!$Y$2:$Y$1825,MATCH(1,INDEX(($A5='90.1 Data-SI-Source EUI'!$A$2:$A$1825)*(P$3='90.1 Data-SI-Source EUI'!$C$2:$C$1825)*($A$2='90.1 Data-SI-Source EUI'!$B$2:$B$1825),0,1),0))</f>
        <v>25.427354360459571</v>
      </c>
      <c r="Q5" s="75" cm="1">
        <f t="array" ref="Q5">INDEX('90.1 Data-SI-Source EUI'!$Y$2:$Y$1825,MATCH(1,INDEX(($A5='90.1 Data-SI-Source EUI'!$A$2:$A$1825)*(Q$3='90.1 Data-SI-Source EUI'!$C$2:$C$1825)*($A$2='90.1 Data-SI-Source EUI'!$B$2:$B$1825),0,1),0))</f>
        <v>150.57349256609672</v>
      </c>
      <c r="R5" s="75" cm="1">
        <f t="array" ref="R5">INDEX('90.1 Data-SI-Source EUI'!$Y$2:$Y$1825,MATCH(1,INDEX(($A5='90.1 Data-SI-Source EUI'!$A$2:$A$1825)*(R$3='90.1 Data-SI-Source EUI'!$C$2:$C$1825)*($A$2='90.1 Data-SI-Source EUI'!$B$2:$B$1825),0,1),0))</f>
        <v>97.066862157216519</v>
      </c>
      <c r="S5" s="75" cm="1">
        <f t="array" ref="S5">INDEX('90.1 Data-SI-Source EUI'!$Y$2:$Y$1825,MATCH(1,INDEX(($A5='90.1 Data-SI-Source EUI'!$A$2:$A$1825)*(S$3='90.1 Data-SI-Source EUI'!$C$2:$C$1825)*($A$2='90.1 Data-SI-Source EUI'!$B$2:$B$1825),0,1),0))</f>
        <v>147.84993141629883</v>
      </c>
      <c r="T5" s="91" cm="1">
        <f t="array" ref="T5">INDEX('90.1 Data-SI-Source EUI'!$Y$2:$Y$1825,MATCH(1,INDEX(($A5='90.1 Data-SI-Source EUI'!$A$2:$A$1825)*(T$3='90.1 Data-SI-Source EUI'!$C$2:$C$1825)*($A$2='90.1 Data-SI-Source EUI'!$B$2:$B$1825),0,1),0))</f>
        <v>152.33520091497027</v>
      </c>
      <c r="U5" s="56"/>
      <c r="V5" s="72">
        <f>SUMPRODUCT(D5:T5,Weights!$B$41:$R$41)</f>
        <v>58.56798435629468</v>
      </c>
      <c r="X5" s="88">
        <f>(V5-V4)/V4</f>
        <v>-0.11545564013580967</v>
      </c>
    </row>
    <row r="6" spans="1:24" x14ac:dyDescent="0.25">
      <c r="A6" s="93">
        <v>2010</v>
      </c>
      <c r="B6" s="86" cm="1">
        <f t="array" ref="B6">INDEX('90.1 Data-SI-Source EUI'!$Y$2:$Y$1825,MATCH(1,INDEX(($A6='90.1 Data-SI-Source EUI'!$A$2:$A$1825)*(B$3='90.1 Data-SI-Source EUI'!$C$2:$C$1825)*($A$2='90.1 Data-SI-Source EUI'!$B$2:$B$1825),0,1),0))</f>
        <v>57.87816172700861</v>
      </c>
      <c r="C6" s="75" cm="1">
        <f t="array" ref="C6">INDEX('90.1 Data-SI-Source EUI'!$Y$2:$Y$1825,MATCH(1,INDEX(($A6='90.1 Data-SI-Source EUI'!$A$2:$A$1825)*(C$3='90.1 Data-SI-Source EUI'!$C$2:$C$1825)*($A$2='90.1 Data-SI-Source EUI'!$B$2:$B$1825),0,1),0))</f>
        <v>65.137721793990593</v>
      </c>
      <c r="D6" s="86" cm="1">
        <f t="array" ref="D6">INDEX('90.1 Data-SI-Source EUI'!$Y$2:$Y$1825,MATCH(1,INDEX(($A6='90.1 Data-SI-Source EUI'!$A$2:$A$1825)*(D$3='90.1 Data-SI-Source EUI'!$C$2:$C$1825)*($A$2='90.1 Data-SI-Source EUI'!$B$2:$B$1825),0,1),0))</f>
        <v>36.283244826003759</v>
      </c>
      <c r="E6" s="75" cm="1">
        <f t="array" ref="E6">INDEX('90.1 Data-SI-Source EUI'!$Y$2:$Y$1825,MATCH(1,INDEX(($A6='90.1 Data-SI-Source EUI'!$A$2:$A$1825)*(E$3='90.1 Data-SI-Source EUI'!$C$2:$C$1825)*($A$2='90.1 Data-SI-Source EUI'!$B$2:$B$1825),0,1),0))</f>
        <v>45.77827161719425</v>
      </c>
      <c r="F6" s="75" cm="1">
        <f t="array" ref="F6">INDEX('90.1 Data-SI-Source EUI'!$Y$2:$Y$1825,MATCH(1,INDEX(($A6='90.1 Data-SI-Source EUI'!$A$2:$A$1825)*(F$3='90.1 Data-SI-Source EUI'!$C$2:$C$1825)*($A$2='90.1 Data-SI-Source EUI'!$B$2:$B$1825),0,1),0))</f>
        <v>28.849970597136654</v>
      </c>
      <c r="G6" s="75" cm="1">
        <f t="array" ref="G6">INDEX('90.1 Data-SI-Source EUI'!$Y$2:$Y$1825,MATCH(1,INDEX(($A6='90.1 Data-SI-Source EUI'!$A$2:$A$1825)*(G$3='90.1 Data-SI-Source EUI'!$C$2:$C$1825)*($A$2='90.1 Data-SI-Source EUI'!$B$2:$B$1825),0,1),0))</f>
        <v>32.795270126024413</v>
      </c>
      <c r="H6" s="75" cm="1">
        <f t="array" ref="H6">INDEX('90.1 Data-SI-Source EUI'!$Y$2:$Y$1825,MATCH(1,INDEX(($A6='90.1 Data-SI-Source EUI'!$A$2:$A$1825)*(H$3='90.1 Data-SI-Source EUI'!$C$2:$C$1825)*($A$2='90.1 Data-SI-Source EUI'!$B$2:$B$1825),0,1),0))</f>
        <v>29.599932622746898</v>
      </c>
      <c r="I6" s="75" cm="1">
        <f t="array" ref="I6">INDEX('90.1 Data-SI-Source EUI'!$Y$2:$Y$1825,MATCH(1,INDEX(($A6='90.1 Data-SI-Source EUI'!$A$2:$A$1825)*(I$3='90.1 Data-SI-Source EUI'!$C$2:$C$1825)*($A$2='90.1 Data-SI-Source EUI'!$B$2:$B$1825),0,1),0))</f>
        <v>24.394316526477397</v>
      </c>
      <c r="J6" s="75" cm="1">
        <f t="array" ref="J6">INDEX('90.1 Data-SI-Source EUI'!$Y$2:$Y$1825,MATCH(1,INDEX(($A6='90.1 Data-SI-Source EUI'!$A$2:$A$1825)*(J$3='90.1 Data-SI-Source EUI'!$C$2:$C$1825)*($A$2='90.1 Data-SI-Source EUI'!$B$2:$B$1825),0,1),0))</f>
        <v>11.452779507020033</v>
      </c>
      <c r="K6" s="75" cm="1">
        <f t="array" ref="K6">INDEX('90.1 Data-SI-Source EUI'!$Y$2:$Y$1825,MATCH(1,INDEX(($A6='90.1 Data-SI-Source EUI'!$A$2:$A$1825)*(K$3='90.1 Data-SI-Source EUI'!$C$2:$C$1825)*($A$2='90.1 Data-SI-Source EUI'!$B$2:$B$1825),0,1),0))</f>
        <v>53.793342221983238</v>
      </c>
      <c r="L6" s="75" cm="1">
        <f t="array" ref="L6">INDEX('90.1 Data-SI-Source EUI'!$Y$2:$Y$1825,MATCH(1,INDEX(($A6='90.1 Data-SI-Source EUI'!$A$2:$A$1825)*(L$3='90.1 Data-SI-Source EUI'!$C$2:$C$1825)*($A$2='90.1 Data-SI-Source EUI'!$B$2:$B$1825),0,1),0))</f>
        <v>31.599978237974526</v>
      </c>
      <c r="M6" s="75" cm="1">
        <f t="array" ref="M6">INDEX('90.1 Data-SI-Source EUI'!$Y$2:$Y$1825,MATCH(1,INDEX(($A6='90.1 Data-SI-Source EUI'!$A$2:$A$1825)*(M$3='90.1 Data-SI-Source EUI'!$C$2:$C$1825)*($A$2='90.1 Data-SI-Source EUI'!$B$2:$B$1825),0,1),0))</f>
        <v>25.543816815680238</v>
      </c>
      <c r="N6" s="75" cm="1">
        <f t="array" ref="N6">INDEX('90.1 Data-SI-Source EUI'!$Y$2:$Y$1825,MATCH(1,INDEX(($A6='90.1 Data-SI-Source EUI'!$A$2:$A$1825)*(N$3='90.1 Data-SI-Source EUI'!$C$2:$C$1825)*($A$2='90.1 Data-SI-Source EUI'!$B$2:$B$1825),0,1),0))</f>
        <v>79.607247145141699</v>
      </c>
      <c r="O6" s="75" cm="1">
        <f t="array" ref="O6">INDEX('90.1 Data-SI-Source EUI'!$Y$2:$Y$1825,MATCH(1,INDEX(($A6='90.1 Data-SI-Source EUI'!$A$2:$A$1825)*(O$3='90.1 Data-SI-Source EUI'!$C$2:$C$1825)*($A$2='90.1 Data-SI-Source EUI'!$B$2:$B$1825),0,1),0))</f>
        <v>49.870013261736958</v>
      </c>
      <c r="P6" s="75" cm="1">
        <f t="array" ref="P6">INDEX('90.1 Data-SI-Source EUI'!$Y$2:$Y$1825,MATCH(1,INDEX(($A6='90.1 Data-SI-Source EUI'!$A$2:$A$1825)*(P$3='90.1 Data-SI-Source EUI'!$C$2:$C$1825)*($A$2='90.1 Data-SI-Source EUI'!$B$2:$B$1825),0,1),0))</f>
        <v>22.468913279822193</v>
      </c>
      <c r="Q6" s="75" cm="1">
        <f t="array" ref="Q6">INDEX('90.1 Data-SI-Source EUI'!$Y$2:$Y$1825,MATCH(1,INDEX(($A6='90.1 Data-SI-Source EUI'!$A$2:$A$1825)*(Q$3='90.1 Data-SI-Source EUI'!$C$2:$C$1825)*($A$2='90.1 Data-SI-Source EUI'!$B$2:$B$1825),0,1),0))</f>
        <v>116.28917940158796</v>
      </c>
      <c r="R6" s="75" cm="1">
        <f t="array" ref="R6">INDEX('90.1 Data-SI-Source EUI'!$Y$2:$Y$1825,MATCH(1,INDEX(($A6='90.1 Data-SI-Source EUI'!$A$2:$A$1825)*(R$3='90.1 Data-SI-Source EUI'!$C$2:$C$1825)*($A$2='90.1 Data-SI-Source EUI'!$B$2:$B$1825),0,1),0))</f>
        <v>73.952164792995333</v>
      </c>
      <c r="S6" s="75" cm="1">
        <f t="array" ref="S6">INDEX('90.1 Data-SI-Source EUI'!$Y$2:$Y$1825,MATCH(1,INDEX(($A6='90.1 Data-SI-Source EUI'!$A$2:$A$1825)*(S$3='90.1 Data-SI-Source EUI'!$C$2:$C$1825)*($A$2='90.1 Data-SI-Source EUI'!$B$2:$B$1825),0,1),0))</f>
        <v>114.57276456085174</v>
      </c>
      <c r="T6" s="91" cm="1">
        <f t="array" ref="T6">INDEX('90.1 Data-SI-Source EUI'!$Y$2:$Y$1825,MATCH(1,INDEX(($A6='90.1 Data-SI-Source EUI'!$A$2:$A$1825)*(T$3='90.1 Data-SI-Source EUI'!$C$2:$C$1825)*($A$2='90.1 Data-SI-Source EUI'!$B$2:$B$1825),0,1),0))</f>
        <v>125.55885318032357</v>
      </c>
      <c r="U6" s="56"/>
      <c r="V6" s="72">
        <f>SUMPRODUCT(D6:T6,Weights!$B$41:$R$41)</f>
        <v>46.966415947656159</v>
      </c>
      <c r="X6" s="88">
        <f t="shared" ref="X6:X9" si="0">(V6-V5)/V5</f>
        <v>-0.19808720645158459</v>
      </c>
    </row>
    <row r="7" spans="1:24" x14ac:dyDescent="0.25">
      <c r="A7" s="93">
        <v>2013</v>
      </c>
      <c r="B7" s="86" cm="1">
        <f t="array" ref="B7">INDEX('90.1 Data-SI-Source EUI'!$Y$2:$Y$1825,MATCH(1,INDEX(($A7='90.1 Data-SI-Source EUI'!$A$2:$A$1825)*(B$3='90.1 Data-SI-Source EUI'!$C$2:$C$1825)*($A$2='90.1 Data-SI-Source EUI'!$B$2:$B$1825),0,1),0))</f>
        <v>50.527629729362666</v>
      </c>
      <c r="C7" s="75" cm="1">
        <f t="array" ref="C7">INDEX('90.1 Data-SI-Source EUI'!$Y$2:$Y$1825,MATCH(1,INDEX(($A7='90.1 Data-SI-Source EUI'!$A$2:$A$1825)*(C$3='90.1 Data-SI-Source EUI'!$C$2:$C$1825)*($A$2='90.1 Data-SI-Source EUI'!$B$2:$B$1825),0,1),0))</f>
        <v>63.042351268505477</v>
      </c>
      <c r="D7" s="86" cm="1">
        <f t="array" ref="D7">INDEX('90.1 Data-SI-Source EUI'!$Y$2:$Y$1825,MATCH(1,INDEX(($A7='90.1 Data-SI-Source EUI'!$A$2:$A$1825)*(D$3='90.1 Data-SI-Source EUI'!$C$2:$C$1825)*($A$2='90.1 Data-SI-Source EUI'!$B$2:$B$1825),0,1),0))</f>
        <v>31.834717416537352</v>
      </c>
      <c r="E7" s="75" cm="1">
        <f t="array" ref="E7">INDEX('90.1 Data-SI-Source EUI'!$Y$2:$Y$1825,MATCH(1,INDEX(($A7='90.1 Data-SI-Source EUI'!$A$2:$A$1825)*(E$3='90.1 Data-SI-Source EUI'!$C$2:$C$1825)*($A$2='90.1 Data-SI-Source EUI'!$B$2:$B$1825),0,1),0))</f>
        <v>43.386894457853252</v>
      </c>
      <c r="F7" s="75" cm="1">
        <f t="array" ref="F7">INDEX('90.1 Data-SI-Source EUI'!$Y$2:$Y$1825,MATCH(1,INDEX(($A7='90.1 Data-SI-Source EUI'!$A$2:$A$1825)*(F$3='90.1 Data-SI-Source EUI'!$C$2:$C$1825)*($A$2='90.1 Data-SI-Source EUI'!$B$2:$B$1825),0,1),0))</f>
        <v>25.040835395210561</v>
      </c>
      <c r="G7" s="75" cm="1">
        <f t="array" ref="G7">INDEX('90.1 Data-SI-Source EUI'!$Y$2:$Y$1825,MATCH(1,INDEX(($A7='90.1 Data-SI-Source EUI'!$A$2:$A$1825)*(G$3='90.1 Data-SI-Source EUI'!$C$2:$C$1825)*($A$2='90.1 Data-SI-Source EUI'!$B$2:$B$1825),0,1),0))</f>
        <v>28.256393542906007</v>
      </c>
      <c r="H7" s="75" cm="1">
        <f t="array" ref="H7">INDEX('90.1 Data-SI-Source EUI'!$Y$2:$Y$1825,MATCH(1,INDEX(($A7='90.1 Data-SI-Source EUI'!$A$2:$A$1825)*(H$3='90.1 Data-SI-Source EUI'!$C$2:$C$1825)*($A$2='90.1 Data-SI-Source EUI'!$B$2:$B$1825),0,1),0))</f>
        <v>27.663976402335042</v>
      </c>
      <c r="I7" s="75" cm="1">
        <f t="array" ref="I7">INDEX('90.1 Data-SI-Source EUI'!$Y$2:$Y$1825,MATCH(1,INDEX(($A7='90.1 Data-SI-Source EUI'!$A$2:$A$1825)*(I$3='90.1 Data-SI-Source EUI'!$C$2:$C$1825)*($A$2='90.1 Data-SI-Source EUI'!$B$2:$B$1825),0,1),0))</f>
        <v>22.48278341131584</v>
      </c>
      <c r="J7" s="75" cm="1">
        <f t="array" ref="J7">INDEX('90.1 Data-SI-Source EUI'!$Y$2:$Y$1825,MATCH(1,INDEX(($A7='90.1 Data-SI-Source EUI'!$A$2:$A$1825)*(J$3='90.1 Data-SI-Source EUI'!$C$2:$C$1825)*($A$2='90.1 Data-SI-Source EUI'!$B$2:$B$1825),0,1),0))</f>
        <v>10.463261127989895</v>
      </c>
      <c r="K7" s="75" cm="1">
        <f t="array" ref="K7">INDEX('90.1 Data-SI-Source EUI'!$Y$2:$Y$1825,MATCH(1,INDEX(($A7='90.1 Data-SI-Source EUI'!$A$2:$A$1825)*(K$3='90.1 Data-SI-Source EUI'!$C$2:$C$1825)*($A$2='90.1 Data-SI-Source EUI'!$B$2:$B$1825),0,1),0))</f>
        <v>48.071962100524928</v>
      </c>
      <c r="L7" s="75" cm="1">
        <f t="array" ref="L7">INDEX('90.1 Data-SI-Source EUI'!$Y$2:$Y$1825,MATCH(1,INDEX(($A7='90.1 Data-SI-Source EUI'!$A$2:$A$1825)*(L$3='90.1 Data-SI-Source EUI'!$C$2:$C$1825)*($A$2='90.1 Data-SI-Source EUI'!$B$2:$B$1825),0,1),0))</f>
        <v>26.101845015312698</v>
      </c>
      <c r="M7" s="75" cm="1">
        <f t="array" ref="M7">INDEX('90.1 Data-SI-Source EUI'!$Y$2:$Y$1825,MATCH(1,INDEX(($A7='90.1 Data-SI-Source EUI'!$A$2:$A$1825)*(M$3='90.1 Data-SI-Source EUI'!$C$2:$C$1825)*($A$2='90.1 Data-SI-Source EUI'!$B$2:$B$1825),0,1),0))</f>
        <v>21.387661184336768</v>
      </c>
      <c r="N7" s="75" cm="1">
        <f t="array" ref="N7">INDEX('90.1 Data-SI-Source EUI'!$Y$2:$Y$1825,MATCH(1,INDEX(($A7='90.1 Data-SI-Source EUI'!$A$2:$A$1825)*(N$3='90.1 Data-SI-Source EUI'!$C$2:$C$1825)*($A$2='90.1 Data-SI-Source EUI'!$B$2:$B$1825),0,1),0))</f>
        <v>71.829269441681106</v>
      </c>
      <c r="O7" s="75" cm="1">
        <f t="array" ref="O7">INDEX('90.1 Data-SI-Source EUI'!$Y$2:$Y$1825,MATCH(1,INDEX(($A7='90.1 Data-SI-Source EUI'!$A$2:$A$1825)*(O$3='90.1 Data-SI-Source EUI'!$C$2:$C$1825)*($A$2='90.1 Data-SI-Source EUI'!$B$2:$B$1825),0,1),0))</f>
        <v>42.265730761691579</v>
      </c>
      <c r="P7" s="75" cm="1">
        <f t="array" ref="P7">INDEX('90.1 Data-SI-Source EUI'!$Y$2:$Y$1825,MATCH(1,INDEX(($A7='90.1 Data-SI-Source EUI'!$A$2:$A$1825)*(P$3='90.1 Data-SI-Source EUI'!$C$2:$C$1825)*($A$2='90.1 Data-SI-Source EUI'!$B$2:$B$1825),0,1),0))</f>
        <v>17.852798741249519</v>
      </c>
      <c r="Q7" s="75" cm="1">
        <f t="array" ref="Q7">INDEX('90.1 Data-SI-Source EUI'!$Y$2:$Y$1825,MATCH(1,INDEX(($A7='90.1 Data-SI-Source EUI'!$A$2:$A$1825)*(Q$3='90.1 Data-SI-Source EUI'!$C$2:$C$1825)*($A$2='90.1 Data-SI-Source EUI'!$B$2:$B$1825),0,1),0))</f>
        <v>104.75797789649229</v>
      </c>
      <c r="R7" s="75" cm="1">
        <f t="array" ref="R7">INDEX('90.1 Data-SI-Source EUI'!$Y$2:$Y$1825,MATCH(1,INDEX(($A7='90.1 Data-SI-Source EUI'!$A$2:$A$1825)*(R$3='90.1 Data-SI-Source EUI'!$C$2:$C$1825)*($A$2='90.1 Data-SI-Source EUI'!$B$2:$B$1825),0,1),0))</f>
        <v>64.298845693451426</v>
      </c>
      <c r="S7" s="75" cm="1">
        <f t="array" ref="S7">INDEX('90.1 Data-SI-Source EUI'!$Y$2:$Y$1825,MATCH(1,INDEX(($A7='90.1 Data-SI-Source EUI'!$A$2:$A$1825)*(S$3='90.1 Data-SI-Source EUI'!$C$2:$C$1825)*($A$2='90.1 Data-SI-Source EUI'!$B$2:$B$1825),0,1),0))</f>
        <v>89.584516514206101</v>
      </c>
      <c r="T7" s="91" cm="1">
        <f t="array" ref="T7">INDEX('90.1 Data-SI-Source EUI'!$Y$2:$Y$1825,MATCH(1,INDEX(($A7='90.1 Data-SI-Source EUI'!$A$2:$A$1825)*(T$3='90.1 Data-SI-Source EUI'!$C$2:$C$1825)*($A$2='90.1 Data-SI-Source EUI'!$B$2:$B$1825),0,1),0))</f>
        <v>90.536799309314233</v>
      </c>
      <c r="U7" s="56"/>
      <c r="V7" s="72">
        <f>SUMPRODUCT(D7:T7,Weights!$B$41:$R$41)</f>
        <v>41.96088480073449</v>
      </c>
      <c r="X7" s="88">
        <f t="shared" si="0"/>
        <v>-0.10657681762432775</v>
      </c>
    </row>
    <row r="8" spans="1:24" x14ac:dyDescent="0.25">
      <c r="A8" s="93">
        <v>2016</v>
      </c>
      <c r="B8" s="86" cm="1">
        <f t="array" ref="B8">INDEX('90.1 Data-SI-Source EUI'!$Y$2:$Y$1825,MATCH(1,INDEX(($A8='90.1 Data-SI-Source EUI'!$A$2:$A$1825)*(B$3='90.1 Data-SI-Source EUI'!$C$2:$C$1825)*($A$2='90.1 Data-SI-Source EUI'!$B$2:$B$1825),0,1),0))</f>
        <v>45.525992981459538</v>
      </c>
      <c r="C8" s="75" cm="1">
        <f t="array" ref="C8">INDEX('90.1 Data-SI-Source EUI'!$Y$2:$Y$1825,MATCH(1,INDEX(($A8='90.1 Data-SI-Source EUI'!$A$2:$A$1825)*(C$3='90.1 Data-SI-Source EUI'!$C$2:$C$1825)*($A$2='90.1 Data-SI-Source EUI'!$B$2:$B$1825),0,1),0))</f>
        <v>50.08129334451997</v>
      </c>
      <c r="D8" s="86" cm="1">
        <f t="array" ref="D8">INDEX('90.1 Data-SI-Source EUI'!$Y$2:$Y$1825,MATCH(1,INDEX(($A8='90.1 Data-SI-Source EUI'!$A$2:$A$1825)*(D$3='90.1 Data-SI-Source EUI'!$C$2:$C$1825)*($A$2='90.1 Data-SI-Source EUI'!$B$2:$B$1825),0,1),0))</f>
        <v>28.91269900361176</v>
      </c>
      <c r="E8" s="75" cm="1">
        <f t="array" ref="E8">INDEX('90.1 Data-SI-Source EUI'!$Y$2:$Y$1825,MATCH(1,INDEX(($A8='90.1 Data-SI-Source EUI'!$A$2:$A$1825)*(E$3='90.1 Data-SI-Source EUI'!$C$2:$C$1825)*($A$2='90.1 Data-SI-Source EUI'!$B$2:$B$1825),0,1),0))</f>
        <v>38.064535550807896</v>
      </c>
      <c r="F8" s="75" cm="1">
        <f t="array" ref="F8">INDEX('90.1 Data-SI-Source EUI'!$Y$2:$Y$1825,MATCH(1,INDEX(($A8='90.1 Data-SI-Source EUI'!$A$2:$A$1825)*(F$3='90.1 Data-SI-Source EUI'!$C$2:$C$1825)*($A$2='90.1 Data-SI-Source EUI'!$B$2:$B$1825),0,1),0))</f>
        <v>22.314571227201291</v>
      </c>
      <c r="G8" s="75" cm="1">
        <f t="array" ref="G8">INDEX('90.1 Data-SI-Source EUI'!$Y$2:$Y$1825,MATCH(1,INDEX(($A8='90.1 Data-SI-Source EUI'!$A$2:$A$1825)*(G$3='90.1 Data-SI-Source EUI'!$C$2:$C$1825)*($A$2='90.1 Data-SI-Source EUI'!$B$2:$B$1825),0,1),0))</f>
        <v>25.915056403171508</v>
      </c>
      <c r="H8" s="75" cm="1">
        <f t="array" ref="H8">INDEX('90.1 Data-SI-Source EUI'!$Y$2:$Y$1825,MATCH(1,INDEX(($A8='90.1 Data-SI-Source EUI'!$A$2:$A$1825)*(H$3='90.1 Data-SI-Source EUI'!$C$2:$C$1825)*($A$2='90.1 Data-SI-Source EUI'!$B$2:$B$1825),0,1),0))</f>
        <v>26.771640289115517</v>
      </c>
      <c r="I8" s="75" cm="1">
        <f t="array" ref="I8">INDEX('90.1 Data-SI-Source EUI'!$Y$2:$Y$1825,MATCH(1,INDEX(($A8='90.1 Data-SI-Source EUI'!$A$2:$A$1825)*(I$3='90.1 Data-SI-Source EUI'!$C$2:$C$1825)*($A$2='90.1 Data-SI-Source EUI'!$B$2:$B$1825),0,1),0))</f>
        <v>21.19276064506596</v>
      </c>
      <c r="J8" s="75" cm="1">
        <f t="array" ref="J8">INDEX('90.1 Data-SI-Source EUI'!$Y$2:$Y$1825,MATCH(1,INDEX(($A8='90.1 Data-SI-Source EUI'!$A$2:$A$1825)*(J$3='90.1 Data-SI-Source EUI'!$C$2:$C$1825)*($A$2='90.1 Data-SI-Source EUI'!$B$2:$B$1825),0,1),0))</f>
        <v>9.1778699733914983</v>
      </c>
      <c r="K8" s="75" cm="1">
        <f t="array" ref="K8">INDEX('90.1 Data-SI-Source EUI'!$Y$2:$Y$1825,MATCH(1,INDEX(($A8='90.1 Data-SI-Source EUI'!$A$2:$A$1825)*(K$3='90.1 Data-SI-Source EUI'!$C$2:$C$1825)*($A$2='90.1 Data-SI-Source EUI'!$B$2:$B$1825),0,1),0))</f>
        <v>47.596753114991508</v>
      </c>
      <c r="L8" s="75" cm="1">
        <f t="array" ref="L8">INDEX('90.1 Data-SI-Source EUI'!$Y$2:$Y$1825,MATCH(1,INDEX(($A8='90.1 Data-SI-Source EUI'!$A$2:$A$1825)*(L$3='90.1 Data-SI-Source EUI'!$C$2:$C$1825)*($A$2='90.1 Data-SI-Source EUI'!$B$2:$B$1825),0,1),0))</f>
        <v>25.974157422401834</v>
      </c>
      <c r="M8" s="75" cm="1">
        <f t="array" ref="M8">INDEX('90.1 Data-SI-Source EUI'!$Y$2:$Y$1825,MATCH(1,INDEX(($A8='90.1 Data-SI-Source EUI'!$A$2:$A$1825)*(M$3='90.1 Data-SI-Source EUI'!$C$2:$C$1825)*($A$2='90.1 Data-SI-Source EUI'!$B$2:$B$1825),0,1),0))</f>
        <v>22.779382928231048</v>
      </c>
      <c r="N8" s="75" cm="1">
        <f t="array" ref="N8">INDEX('90.1 Data-SI-Source EUI'!$Y$2:$Y$1825,MATCH(1,INDEX(($A8='90.1 Data-SI-Source EUI'!$A$2:$A$1825)*(N$3='90.1 Data-SI-Source EUI'!$C$2:$C$1825)*($A$2='90.1 Data-SI-Source EUI'!$B$2:$B$1825),0,1),0))</f>
        <v>70.42915828759746</v>
      </c>
      <c r="O8" s="75" cm="1">
        <f t="array" ref="O8">INDEX('90.1 Data-SI-Source EUI'!$Y$2:$Y$1825,MATCH(1,INDEX(($A8='90.1 Data-SI-Source EUI'!$A$2:$A$1825)*(O$3='90.1 Data-SI-Source EUI'!$C$2:$C$1825)*($A$2='90.1 Data-SI-Source EUI'!$B$2:$B$1825),0,1),0))</f>
        <v>42.452927842684687</v>
      </c>
      <c r="P8" s="75" cm="1">
        <f t="array" ref="P8">INDEX('90.1 Data-SI-Source EUI'!$Y$2:$Y$1825,MATCH(1,INDEX(($A8='90.1 Data-SI-Source EUI'!$A$2:$A$1825)*(P$3='90.1 Data-SI-Source EUI'!$C$2:$C$1825)*($A$2='90.1 Data-SI-Source EUI'!$B$2:$B$1825),0,1),0))</f>
        <v>20.106979773265891</v>
      </c>
      <c r="Q8" s="75" cm="1">
        <f t="array" ref="Q8">INDEX('90.1 Data-SI-Source EUI'!$Y$2:$Y$1825,MATCH(1,INDEX(($A8='90.1 Data-SI-Source EUI'!$A$2:$A$1825)*(Q$3='90.1 Data-SI-Source EUI'!$C$2:$C$1825)*($A$2='90.1 Data-SI-Source EUI'!$B$2:$B$1825),0,1),0))</f>
        <v>102.65698187593257</v>
      </c>
      <c r="R8" s="75" cm="1">
        <f t="array" ref="R8">INDEX('90.1 Data-SI-Source EUI'!$Y$2:$Y$1825,MATCH(1,INDEX(($A8='90.1 Data-SI-Source EUI'!$A$2:$A$1825)*(R$3='90.1 Data-SI-Source EUI'!$C$2:$C$1825)*($A$2='90.1 Data-SI-Source EUI'!$B$2:$B$1825),0,1),0))</f>
        <v>65.120864267236769</v>
      </c>
      <c r="S8" s="75" cm="1">
        <f t="array" ref="S8">INDEX('90.1 Data-SI-Source EUI'!$Y$2:$Y$1825,MATCH(1,INDEX(($A8='90.1 Data-SI-Source EUI'!$A$2:$A$1825)*(S$3='90.1 Data-SI-Source EUI'!$C$2:$C$1825)*($A$2='90.1 Data-SI-Source EUI'!$B$2:$B$1825),0,1),0))</f>
        <v>93.507817898496114</v>
      </c>
      <c r="T8" s="91" cm="1">
        <f t="array" ref="T8">INDEX('90.1 Data-SI-Source EUI'!$Y$2:$Y$1825,MATCH(1,INDEX(($A8='90.1 Data-SI-Source EUI'!$A$2:$A$1825)*(T$3='90.1 Data-SI-Source EUI'!$C$2:$C$1825)*($A$2='90.1 Data-SI-Source EUI'!$B$2:$B$1825),0,1),0))</f>
        <v>95.088390706259304</v>
      </c>
      <c r="U8" s="56"/>
      <c r="V8" s="72">
        <f>SUMPRODUCT(D8:T8,Weights!$B$41:$R$41)</f>
        <v>40.720384075719174</v>
      </c>
      <c r="X8" s="88">
        <f t="shared" si="0"/>
        <v>-2.9563264237783715E-2</v>
      </c>
    </row>
    <row r="9" spans="1:24" ht="15.75" thickBot="1" x14ac:dyDescent="0.3">
      <c r="A9" s="81">
        <v>2019</v>
      </c>
      <c r="B9" s="74" cm="1">
        <f t="array" ref="B9">INDEX('90.1 Data-SI-Source EUI'!$Y$2:$Y$1825,MATCH(1,INDEX(($A9='90.1 Data-SI-Source EUI'!$A$2:$A$1825)*(B$3='90.1 Data-SI-Source EUI'!$C$2:$C$1825)*($A$2='90.1 Data-SI-Source EUI'!$B$2:$B$1825),0,1),0))</f>
        <v>44.712703921323957</v>
      </c>
      <c r="C9" s="90" cm="1">
        <f t="array" ref="C9">INDEX('90.1 Data-SI-Source EUI'!$Y$2:$Y$1825,MATCH(1,INDEX(($A9='90.1 Data-SI-Source EUI'!$A$2:$A$1825)*(C$3='90.1 Data-SI-Source EUI'!$C$2:$C$1825)*($A$2='90.1 Data-SI-Source EUI'!$B$2:$B$1825),0,1),0))</f>
        <v>49.42629544373964</v>
      </c>
      <c r="D9" s="74" cm="1">
        <f t="array" ref="D9">INDEX('90.1 Data-SI-Source EUI'!$Y$2:$Y$1825,MATCH(1,INDEX(($A9='90.1 Data-SI-Source EUI'!$A$2:$A$1825)*(D$3='90.1 Data-SI-Source EUI'!$C$2:$C$1825)*($A$2='90.1 Data-SI-Source EUI'!$B$2:$B$1825),0,1),0))</f>
        <v>28.073937802890278</v>
      </c>
      <c r="E9" s="90" cm="1">
        <f t="array" ref="E9">INDEX('90.1 Data-SI-Source EUI'!$Y$2:$Y$1825,MATCH(1,INDEX(($A9='90.1 Data-SI-Source EUI'!$A$2:$A$1825)*(E$3='90.1 Data-SI-Source EUI'!$C$2:$C$1825)*($A$2='90.1 Data-SI-Source EUI'!$B$2:$B$1825),0,1),0))</f>
        <v>37.455744037216512</v>
      </c>
      <c r="F9" s="90" cm="1">
        <f t="array" ref="F9">INDEX('90.1 Data-SI-Source EUI'!$Y$2:$Y$1825,MATCH(1,INDEX(($A9='90.1 Data-SI-Source EUI'!$A$2:$A$1825)*(F$3='90.1 Data-SI-Source EUI'!$C$2:$C$1825)*($A$2='90.1 Data-SI-Source EUI'!$B$2:$B$1825),0,1),0))</f>
        <v>22.725801121743942</v>
      </c>
      <c r="G9" s="90" cm="1">
        <f t="array" ref="G9">INDEX('90.1 Data-SI-Source EUI'!$Y$2:$Y$1825,MATCH(1,INDEX(($A9='90.1 Data-SI-Source EUI'!$A$2:$A$1825)*(G$3='90.1 Data-SI-Source EUI'!$C$2:$C$1825)*($A$2='90.1 Data-SI-Source EUI'!$B$2:$B$1825),0,1),0))</f>
        <v>25.412463918584741</v>
      </c>
      <c r="H9" s="90" cm="1">
        <f t="array" ref="H9">INDEX('90.1 Data-SI-Source EUI'!$Y$2:$Y$1825,MATCH(1,INDEX(($A9='90.1 Data-SI-Source EUI'!$A$2:$A$1825)*(H$3='90.1 Data-SI-Source EUI'!$C$2:$C$1825)*($A$2='90.1 Data-SI-Source EUI'!$B$2:$B$1825),0,1),0))</f>
        <v>26.293226173167351</v>
      </c>
      <c r="I9" s="90" cm="1">
        <f t="array" ref="I9">INDEX('90.1 Data-SI-Source EUI'!$Y$2:$Y$1825,MATCH(1,INDEX(($A9='90.1 Data-SI-Source EUI'!$A$2:$A$1825)*(I$3='90.1 Data-SI-Source EUI'!$C$2:$C$1825)*($A$2='90.1 Data-SI-Source EUI'!$B$2:$B$1825),0,1),0))</f>
        <v>20.774753384776279</v>
      </c>
      <c r="J9" s="90" cm="1">
        <f t="array" ref="J9">INDEX('90.1 Data-SI-Source EUI'!$Y$2:$Y$1825,MATCH(1,INDEX(($A9='90.1 Data-SI-Source EUI'!$A$2:$A$1825)*(J$3='90.1 Data-SI-Source EUI'!$C$2:$C$1825)*($A$2='90.1 Data-SI-Source EUI'!$B$2:$B$1825),0,1),0))</f>
        <v>8.7881924121539168</v>
      </c>
      <c r="K9" s="90" cm="1">
        <f t="array" ref="K9">INDEX('90.1 Data-SI-Source EUI'!$Y$2:$Y$1825,MATCH(1,INDEX(($A9='90.1 Data-SI-Source EUI'!$A$2:$A$1825)*(K$3='90.1 Data-SI-Source EUI'!$C$2:$C$1825)*($A$2='90.1 Data-SI-Source EUI'!$B$2:$B$1825),0,1),0))</f>
        <v>47.445677089688729</v>
      </c>
      <c r="L9" s="90" cm="1">
        <f t="array" ref="L9">INDEX('90.1 Data-SI-Source EUI'!$Y$2:$Y$1825,MATCH(1,INDEX(($A9='90.1 Data-SI-Source EUI'!$A$2:$A$1825)*(L$3='90.1 Data-SI-Source EUI'!$C$2:$C$1825)*($A$2='90.1 Data-SI-Source EUI'!$B$2:$B$1825),0,1),0))</f>
        <v>25.81685382697972</v>
      </c>
      <c r="M9" s="90" cm="1">
        <f t="array" ref="M9">INDEX('90.1 Data-SI-Source EUI'!$Y$2:$Y$1825,MATCH(1,INDEX(($A9='90.1 Data-SI-Source EUI'!$A$2:$A$1825)*(M$3='90.1 Data-SI-Source EUI'!$C$2:$C$1825)*($A$2='90.1 Data-SI-Source EUI'!$B$2:$B$1825),0,1),0))</f>
        <v>22.907217592908566</v>
      </c>
      <c r="N9" s="90" cm="1">
        <f t="array" ref="N9">INDEX('90.1 Data-SI-Source EUI'!$Y$2:$Y$1825,MATCH(1,INDEX(($A9='90.1 Data-SI-Source EUI'!$A$2:$A$1825)*(N$3='90.1 Data-SI-Source EUI'!$C$2:$C$1825)*($A$2='90.1 Data-SI-Source EUI'!$B$2:$B$1825),0,1),0))</f>
        <v>70.354425722668154</v>
      </c>
      <c r="O9" s="90" cm="1">
        <f t="array" ref="O9">INDEX('90.1 Data-SI-Source EUI'!$Y$2:$Y$1825,MATCH(1,INDEX(($A9='90.1 Data-SI-Source EUI'!$A$2:$A$1825)*(O$3='90.1 Data-SI-Source EUI'!$C$2:$C$1825)*($A$2='90.1 Data-SI-Source EUI'!$B$2:$B$1825),0,1),0))</f>
        <v>42.339046037369556</v>
      </c>
      <c r="P9" s="90" cm="1">
        <f t="array" ref="P9">INDEX('90.1 Data-SI-Source EUI'!$Y$2:$Y$1825,MATCH(1,INDEX(($A9='90.1 Data-SI-Source EUI'!$A$2:$A$1825)*(P$3='90.1 Data-SI-Source EUI'!$C$2:$C$1825)*($A$2='90.1 Data-SI-Source EUI'!$B$2:$B$1825),0,1),0))</f>
        <v>20.229966814634651</v>
      </c>
      <c r="Q9" s="90" cm="1">
        <f t="array" ref="Q9">INDEX('90.1 Data-SI-Source EUI'!$Y$2:$Y$1825,MATCH(1,INDEX(($A9='90.1 Data-SI-Source EUI'!$A$2:$A$1825)*(Q$3='90.1 Data-SI-Source EUI'!$C$2:$C$1825)*($A$2='90.1 Data-SI-Source EUI'!$B$2:$B$1825),0,1),0))</f>
        <v>102.63682155391894</v>
      </c>
      <c r="R9" s="90" cm="1">
        <f t="array" ref="R9">INDEX('90.1 Data-SI-Source EUI'!$Y$2:$Y$1825,MATCH(1,INDEX(($A9='90.1 Data-SI-Source EUI'!$A$2:$A$1825)*(R$3='90.1 Data-SI-Source EUI'!$C$2:$C$1825)*($A$2='90.1 Data-SI-Source EUI'!$B$2:$B$1825),0,1),0))</f>
        <v>65.095928708799505</v>
      </c>
      <c r="S9" s="90" cm="1">
        <f t="array" ref="S9">INDEX('90.1 Data-SI-Source EUI'!$Y$2:$Y$1825,MATCH(1,INDEX(($A9='90.1 Data-SI-Source EUI'!$A$2:$A$1825)*(S$3='90.1 Data-SI-Source EUI'!$C$2:$C$1825)*($A$2='90.1 Data-SI-Source EUI'!$B$2:$B$1825),0,1),0))</f>
        <v>93.364668237117385</v>
      </c>
      <c r="T9" s="79" cm="1">
        <f t="array" ref="T9">INDEX('90.1 Data-SI-Source EUI'!$Y$2:$Y$1825,MATCH(1,INDEX(($A9='90.1 Data-SI-Source EUI'!$A$2:$A$1825)*(T$3='90.1 Data-SI-Source EUI'!$C$2:$C$1825)*($A$2='90.1 Data-SI-Source EUI'!$B$2:$B$1825),0,1),0))</f>
        <v>94.830397528091282</v>
      </c>
      <c r="U9" s="56"/>
      <c r="V9" s="76">
        <f>SUMPRODUCT(D9:T9,Weights!$B$41:$R$41)</f>
        <v>40.580867064445279</v>
      </c>
      <c r="X9" s="92">
        <f t="shared" si="0"/>
        <v>-3.4262204161548348E-3</v>
      </c>
    </row>
    <row r="11" spans="1:24" ht="15.75" thickBot="1" x14ac:dyDescent="0.3">
      <c r="A11" s="6" t="s">
        <v>107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-5.1956574125959651E-2</v>
      </c>
      <c r="C13" s="73">
        <f t="shared" si="3"/>
        <v>-6.7100390692969872E-2</v>
      </c>
      <c r="D13" s="80">
        <f t="shared" ref="D13:S17" si="4">(D5-D$4)/D$4</f>
        <v>-7.7685830403925432E-2</v>
      </c>
      <c r="E13" s="73">
        <f t="shared" si="4"/>
        <v>-7.9374730809101596E-2</v>
      </c>
      <c r="F13" s="73">
        <f t="shared" si="4"/>
        <v>-0.13868423211946854</v>
      </c>
      <c r="G13" s="73">
        <f t="shared" si="4"/>
        <v>-0.1021728322207351</v>
      </c>
      <c r="H13" s="73">
        <f t="shared" si="4"/>
        <v>-0.17199642025727482</v>
      </c>
      <c r="I13" s="73">
        <f t="shared" si="4"/>
        <v>-0.13478274204953095</v>
      </c>
      <c r="J13" s="73">
        <f t="shared" si="4"/>
        <v>-0.24545136772411932</v>
      </c>
      <c r="K13" s="73">
        <f t="shared" si="4"/>
        <v>-0.1251320087698258</v>
      </c>
      <c r="L13" s="73">
        <f t="shared" si="4"/>
        <v>-0.16815241463031963</v>
      </c>
      <c r="M13" s="73">
        <f t="shared" si="4"/>
        <v>-0.17640159627998733</v>
      </c>
      <c r="N13" s="73">
        <f t="shared" si="4"/>
        <v>-8.9521045319101211E-2</v>
      </c>
      <c r="O13" s="73">
        <f t="shared" si="4"/>
        <v>-0.1322176997558992</v>
      </c>
      <c r="P13" s="73">
        <f t="shared" si="4"/>
        <v>-0.20567419073380908</v>
      </c>
      <c r="Q13" s="73">
        <f t="shared" si="4"/>
        <v>-5.411802799139382E-2</v>
      </c>
      <c r="R13" s="73">
        <f t="shared" si="4"/>
        <v>-0.10903445701092405</v>
      </c>
      <c r="S13" s="73">
        <f t="shared" si="4"/>
        <v>-5.5907665682641536E-2</v>
      </c>
      <c r="T13" s="89">
        <f t="shared" si="2"/>
        <v>-4.7238271263319691E-2</v>
      </c>
      <c r="V13" s="82">
        <f t="shared" ref="V13:V17" si="5">(V5-V$4)/V$4</f>
        <v>-0.11545564013580967</v>
      </c>
      <c r="X13" s="71"/>
    </row>
    <row r="14" spans="1:24" x14ac:dyDescent="0.25">
      <c r="A14" s="93">
        <v>2010</v>
      </c>
      <c r="B14" s="80">
        <f t="shared" ref="B14:C14" si="6">(B6-B$4)/B$4</f>
        <v>-0.36869210566077532</v>
      </c>
      <c r="C14" s="73">
        <f t="shared" si="6"/>
        <v>-0.32574112906688374</v>
      </c>
      <c r="D14" s="80">
        <f t="shared" si="4"/>
        <v>-0.43583862431492182</v>
      </c>
      <c r="E14" s="73">
        <f t="shared" si="2"/>
        <v>-0.41743198667503595</v>
      </c>
      <c r="F14" s="73">
        <f t="shared" si="2"/>
        <v>-0.31824045584868649</v>
      </c>
      <c r="G14" s="73">
        <f t="shared" si="2"/>
        <v>-0.37551875662851752</v>
      </c>
      <c r="H14" s="73">
        <f t="shared" si="2"/>
        <v>-0.35579249795433632</v>
      </c>
      <c r="I14" s="73">
        <f t="shared" si="2"/>
        <v>-0.29904991978721124</v>
      </c>
      <c r="J14" s="73">
        <f t="shared" si="2"/>
        <v>-0.33259539743198185</v>
      </c>
      <c r="K14" s="73">
        <f t="shared" si="2"/>
        <v>-0.28212859700418547</v>
      </c>
      <c r="L14" s="73">
        <f t="shared" si="2"/>
        <v>-0.2787966502234096</v>
      </c>
      <c r="M14" s="73">
        <f t="shared" si="2"/>
        <v>-0.27004464829535008</v>
      </c>
      <c r="N14" s="73">
        <f t="shared" si="2"/>
        <v>-0.2451905046920928</v>
      </c>
      <c r="O14" s="73">
        <f t="shared" si="2"/>
        <v>-0.2748978243454569</v>
      </c>
      <c r="P14" s="73">
        <f t="shared" si="2"/>
        <v>-0.29809301151360318</v>
      </c>
      <c r="Q14" s="73">
        <f t="shared" si="2"/>
        <v>-0.26948736818765018</v>
      </c>
      <c r="R14" s="73">
        <f t="shared" si="2"/>
        <v>-0.32120160067304543</v>
      </c>
      <c r="S14" s="73">
        <f t="shared" si="2"/>
        <v>-0.26839824876967522</v>
      </c>
      <c r="T14" s="89">
        <f t="shared" si="2"/>
        <v>-0.21470763621434216</v>
      </c>
      <c r="V14" s="82">
        <f t="shared" si="5"/>
        <v>-0.29067256136381225</v>
      </c>
    </row>
    <row r="15" spans="1:24" x14ac:dyDescent="0.25">
      <c r="A15" s="93">
        <v>2013</v>
      </c>
      <c r="B15" s="80">
        <f t="shared" ref="B15:C15" si="7">(B7-B$4)/B$4</f>
        <v>-0.44886826777861105</v>
      </c>
      <c r="C15" s="73">
        <f t="shared" si="7"/>
        <v>-0.3474308984630014</v>
      </c>
      <c r="D15" s="80">
        <f t="shared" si="4"/>
        <v>-0.50500794351811185</v>
      </c>
      <c r="E15" s="73">
        <f t="shared" si="2"/>
        <v>-0.4478643248043051</v>
      </c>
      <c r="F15" s="73">
        <f t="shared" si="2"/>
        <v>-0.40825490734118119</v>
      </c>
      <c r="G15" s="73">
        <f t="shared" si="2"/>
        <v>-0.46194717393514123</v>
      </c>
      <c r="H15" s="73">
        <f t="shared" si="2"/>
        <v>-0.39792629388949574</v>
      </c>
      <c r="I15" s="73">
        <f t="shared" si="2"/>
        <v>-0.35397620923449258</v>
      </c>
      <c r="J15" s="73">
        <f t="shared" si="2"/>
        <v>-0.39025905192612081</v>
      </c>
      <c r="K15" s="73">
        <f t="shared" si="2"/>
        <v>-0.35848033506713822</v>
      </c>
      <c r="L15" s="73">
        <f t="shared" si="2"/>
        <v>-0.40428003087132725</v>
      </c>
      <c r="M15" s="73">
        <f t="shared" si="2"/>
        <v>-0.38881343165721088</v>
      </c>
      <c r="N15" s="73">
        <f t="shared" si="2"/>
        <v>-0.31893870771890148</v>
      </c>
      <c r="O15" s="73">
        <f t="shared" si="2"/>
        <v>-0.3854628999177393</v>
      </c>
      <c r="P15" s="73">
        <f t="shared" si="2"/>
        <v>-0.44229593819397439</v>
      </c>
      <c r="Q15" s="73">
        <f t="shared" si="2"/>
        <v>-0.34192479016270744</v>
      </c>
      <c r="R15" s="73">
        <f t="shared" si="2"/>
        <v>-0.40980830436190596</v>
      </c>
      <c r="S15" s="73">
        <f t="shared" si="2"/>
        <v>-0.42796013157118579</v>
      </c>
      <c r="T15" s="89">
        <f t="shared" si="2"/>
        <v>-0.43374875336675267</v>
      </c>
      <c r="V15" s="82">
        <f t="shared" si="5"/>
        <v>-0.36627042242727276</v>
      </c>
    </row>
    <row r="16" spans="1:24" x14ac:dyDescent="0.25">
      <c r="A16" s="93">
        <v>2016</v>
      </c>
      <c r="B16" s="80">
        <f t="shared" ref="B16:C16" si="8">(B8-B$4)/B$4</f>
        <v>-0.50342378007116784</v>
      </c>
      <c r="C16" s="73">
        <f t="shared" si="8"/>
        <v>-0.48159445287106228</v>
      </c>
      <c r="D16" s="80">
        <f t="shared" si="4"/>
        <v>-0.55044186034441989</v>
      </c>
      <c r="E16" s="73">
        <f t="shared" si="2"/>
        <v>-0.51559593513262614</v>
      </c>
      <c r="F16" s="73">
        <f t="shared" si="2"/>
        <v>-0.47267981239125878</v>
      </c>
      <c r="G16" s="73">
        <f t="shared" si="2"/>
        <v>-0.50653046666469181</v>
      </c>
      <c r="H16" s="73">
        <f t="shared" si="2"/>
        <v>-0.41734693331488848</v>
      </c>
      <c r="I16" s="73">
        <f t="shared" si="2"/>
        <v>-0.39104392377766167</v>
      </c>
      <c r="J16" s="73">
        <f t="shared" si="2"/>
        <v>-0.46516453422876625</v>
      </c>
      <c r="K16" s="73">
        <f t="shared" si="2"/>
        <v>-0.36482199236281904</v>
      </c>
      <c r="L16" s="73">
        <f t="shared" si="2"/>
        <v>-0.40719423286978174</v>
      </c>
      <c r="M16" s="73">
        <f t="shared" si="2"/>
        <v>-0.34904276064238648</v>
      </c>
      <c r="N16" s="73">
        <f t="shared" si="2"/>
        <v>-0.33221409697664123</v>
      </c>
      <c r="O16" s="73">
        <f t="shared" si="2"/>
        <v>-0.38274108370341658</v>
      </c>
      <c r="P16" s="73">
        <f t="shared" si="2"/>
        <v>-0.37187751608422959</v>
      </c>
      <c r="Q16" s="73">
        <f t="shared" si="2"/>
        <v>-0.35512295821500861</v>
      </c>
      <c r="R16" s="73">
        <f t="shared" si="2"/>
        <v>-0.40226309059210746</v>
      </c>
      <c r="S16" s="73">
        <f t="shared" si="2"/>
        <v>-0.40290798087592639</v>
      </c>
      <c r="T16" s="89">
        <f t="shared" si="2"/>
        <v>-0.40528138625915316</v>
      </c>
      <c r="V16" s="82">
        <f t="shared" si="5"/>
        <v>-0.38500553738435439</v>
      </c>
    </row>
    <row r="17" spans="1:32" ht="15.75" thickBot="1" x14ac:dyDescent="0.3">
      <c r="A17" s="81">
        <v>2019</v>
      </c>
      <c r="B17" s="87">
        <f t="shared" ref="B17:C17" si="9">(B9-B$4)/B$4</f>
        <v>-0.51229475642430466</v>
      </c>
      <c r="C17" s="96">
        <f t="shared" si="9"/>
        <v>-0.48837452028638367</v>
      </c>
      <c r="D17" s="87">
        <f t="shared" si="4"/>
        <v>-0.56348360110215856</v>
      </c>
      <c r="E17" s="96">
        <f t="shared" si="2"/>
        <v>-0.52334333253477749</v>
      </c>
      <c r="F17" s="96">
        <f t="shared" si="2"/>
        <v>-0.46296195481144498</v>
      </c>
      <c r="G17" s="96">
        <f t="shared" si="2"/>
        <v>-0.51610073635534592</v>
      </c>
      <c r="H17" s="96">
        <f t="shared" si="2"/>
        <v>-0.42775905034590866</v>
      </c>
      <c r="I17" s="96">
        <f t="shared" si="2"/>
        <v>-0.40305500932340987</v>
      </c>
      <c r="J17" s="96">
        <f t="shared" si="2"/>
        <v>-0.48787278576962845</v>
      </c>
      <c r="K17" s="96">
        <f t="shared" si="2"/>
        <v>-0.36683809981707599</v>
      </c>
      <c r="L17" s="96">
        <f t="shared" si="2"/>
        <v>-0.41078435812543768</v>
      </c>
      <c r="M17" s="96">
        <f t="shared" si="2"/>
        <v>-0.34538968098369421</v>
      </c>
      <c r="N17" s="96">
        <f t="shared" si="2"/>
        <v>-0.33292268635311484</v>
      </c>
      <c r="O17" s="96">
        <f t="shared" si="2"/>
        <v>-0.38439690730161935</v>
      </c>
      <c r="P17" s="96">
        <f t="shared" si="2"/>
        <v>-0.36803552057893202</v>
      </c>
      <c r="Q17" s="96">
        <f t="shared" si="2"/>
        <v>-0.35524960258526</v>
      </c>
      <c r="R17" s="96">
        <f t="shared" si="2"/>
        <v>-0.40249197120974617</v>
      </c>
      <c r="S17" s="96">
        <f t="shared" si="2"/>
        <v>-0.4038220597440948</v>
      </c>
      <c r="T17" s="97">
        <f t="shared" si="2"/>
        <v>-0.4068949727772872</v>
      </c>
      <c r="V17" s="98">
        <f t="shared" si="5"/>
        <v>-0.38711264396799028</v>
      </c>
    </row>
    <row r="19" spans="1:32" x14ac:dyDescent="0.25">
      <c r="A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</row>
    <row r="20" spans="1:32" x14ac:dyDescent="0.25">
      <c r="A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</row>
    <row r="21" spans="1:32" x14ac:dyDescent="0.25">
      <c r="A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</row>
    <row r="22" spans="1:32" x14ac:dyDescent="0.25">
      <c r="A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AA22" s="133" t="s">
        <v>21</v>
      </c>
      <c r="AB22" s="133"/>
      <c r="AC22" s="133"/>
      <c r="AD22" s="133"/>
      <c r="AE22" s="133"/>
      <c r="AF22" s="133"/>
    </row>
    <row r="23" spans="1:32" x14ac:dyDescent="0.25">
      <c r="A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x14ac:dyDescent="0.25">
      <c r="A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Z24" s="100" t="str">
        <f>A2</f>
        <v>Warehouse</v>
      </c>
      <c r="AA24" s="9">
        <f>V4</f>
        <v>66.212602797317018</v>
      </c>
      <c r="AB24" s="9">
        <f>V5</f>
        <v>58.56798435629468</v>
      </c>
      <c r="AC24" s="9">
        <f>V6</f>
        <v>46.966415947656159</v>
      </c>
      <c r="AD24" s="9">
        <f>V7</f>
        <v>41.96088480073449</v>
      </c>
      <c r="AE24" s="9">
        <f>V8</f>
        <v>40.720384075719174</v>
      </c>
      <c r="AF24" s="9">
        <f>V9</f>
        <v>40.580867064445279</v>
      </c>
    </row>
    <row r="25" spans="1:32" x14ac:dyDescent="0.25">
      <c r="A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Z25"/>
      <c r="AA25"/>
      <c r="AB25"/>
      <c r="AC25"/>
      <c r="AD25"/>
      <c r="AE25"/>
      <c r="AF25"/>
    </row>
    <row r="26" spans="1:32" x14ac:dyDescent="0.25">
      <c r="A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</row>
    <row r="27" spans="1:32" x14ac:dyDescent="0.25">
      <c r="A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</row>
    <row r="28" spans="1:32" x14ac:dyDescent="0.25">
      <c r="A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</row>
    <row r="29" spans="1:32" x14ac:dyDescent="0.25">
      <c r="A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</row>
    <row r="30" spans="1:32" x14ac:dyDescent="0.25">
      <c r="A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</row>
    <row r="31" spans="1:32" x14ac:dyDescent="0.25">
      <c r="A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</row>
    <row r="32" spans="1:32" x14ac:dyDescent="0.25">
      <c r="A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 spans="1:24" x14ac:dyDescent="0.25">
      <c r="A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 spans="1:24" x14ac:dyDescent="0.25">
      <c r="A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</row>
    <row r="35" spans="1:24" x14ac:dyDescent="0.25">
      <c r="A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D921B3-A893-4384-80A6-3E01C77B0E0A}">
          <x14:formula1>
            <xm:f>Weights!$A$5:$A$20</xm:f>
          </x14:formula1>
          <xm:sqref>A2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05C83-7257-439B-B167-94A36CEE1358}">
  <dimension ref="A1:AF35"/>
  <sheetViews>
    <sheetView workbookViewId="0">
      <selection activeCell="X13" sqref="X1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150</v>
      </c>
      <c r="B1" s="6"/>
      <c r="C1" s="6"/>
    </row>
    <row r="2" spans="1:24" ht="91.5" thickBot="1" x14ac:dyDescent="0.3">
      <c r="A2" s="58" t="s">
        <v>61</v>
      </c>
      <c r="B2" s="67" t="s">
        <v>134</v>
      </c>
      <c r="C2" s="68" t="s">
        <v>135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X3" s="69" t="s">
        <v>103</v>
      </c>
    </row>
    <row r="4" spans="1:24" x14ac:dyDescent="0.25">
      <c r="A4" s="65">
        <v>2004</v>
      </c>
      <c r="B4" s="60" cm="1">
        <f t="array" ref="B4">INDEX('90.1 Data-SI-Source EUI'!$Y$2:$Y$1825,MATCH(1,INDEX(($A4='90.1 Data-SI-Source EUI'!$A$2:$A$1825)*(B$3='90.1 Data-SI-Source EUI'!$C$2:$C$1825)*($A$2='90.1 Data-SI-Source EUI'!$B$2:$B$1825),0,1),0))</f>
        <v>292.54194887280738</v>
      </c>
      <c r="C4" s="57" cm="1">
        <f t="array" ref="C4">INDEX('90.1 Data-SI-Source EUI'!$Y$2:$Y$1825,MATCH(1,INDEX(($A4='90.1 Data-SI-Source EUI'!$A$2:$A$1825)*(C$3='90.1 Data-SI-Source EUI'!$C$2:$C$1825)*($A$2='90.1 Data-SI-Source EUI'!$B$2:$B$1825),0,1),0))</f>
        <v>248.16022036998754</v>
      </c>
      <c r="D4" s="60" cm="1">
        <f t="array" ref="D4">INDEX('90.1 Data-SI-Source EUI'!$Y$2:$Y$1825,MATCH(1,INDEX(($A4='90.1 Data-SI-Source EUI'!$A$2:$A$1825)*(D$3='90.1 Data-SI-Source EUI'!$C$2:$C$1825)*($A$2='90.1 Data-SI-Source EUI'!$B$2:$B$1825),0,1),0))</f>
        <v>209.35177257199661</v>
      </c>
      <c r="E4" s="57" cm="1">
        <f t="array" ref="E4">INDEX('90.1 Data-SI-Source EUI'!$Y$2:$Y$1825,MATCH(1,INDEX(($A4='90.1 Data-SI-Source EUI'!$A$2:$A$1825)*(E$3='90.1 Data-SI-Source EUI'!$C$2:$C$1825)*($A$2='90.1 Data-SI-Source EUI'!$B$2:$B$1825),0,1),0))</f>
        <v>200.65650448677926</v>
      </c>
      <c r="F4" s="57" cm="1">
        <f t="array" ref="F4">INDEX('90.1 Data-SI-Source EUI'!$Y$2:$Y$1825,MATCH(1,INDEX(($A4='90.1 Data-SI-Source EUI'!$A$2:$A$1825)*(F$3='90.1 Data-SI-Source EUI'!$C$2:$C$1825)*($A$2='90.1 Data-SI-Source EUI'!$B$2:$B$1825),0,1),0))</f>
        <v>178.969497054871</v>
      </c>
      <c r="G4" s="57" cm="1">
        <f t="array" ref="G4">INDEX('90.1 Data-SI-Source EUI'!$Y$2:$Y$1825,MATCH(1,INDEX(($A4='90.1 Data-SI-Source EUI'!$A$2:$A$1825)*(G$3='90.1 Data-SI-Source EUI'!$C$2:$C$1825)*($A$2='90.1 Data-SI-Source EUI'!$B$2:$B$1825),0,1),0))</f>
        <v>155.8318808462331</v>
      </c>
      <c r="H4" s="57" cm="1">
        <f t="array" ref="H4">INDEX('90.1 Data-SI-Source EUI'!$Y$2:$Y$1825,MATCH(1,INDEX(($A4='90.1 Data-SI-Source EUI'!$A$2:$A$1825)*(H$3='90.1 Data-SI-Source EUI'!$C$2:$C$1825)*($A$2='90.1 Data-SI-Source EUI'!$B$2:$B$1825),0,1),0))</f>
        <v>145.35487210704864</v>
      </c>
      <c r="I4" s="57" cm="1">
        <f t="array" ref="I4">INDEX('90.1 Data-SI-Source EUI'!$Y$2:$Y$1825,MATCH(1,INDEX(($A4='90.1 Data-SI-Source EUI'!$A$2:$A$1825)*(I$3='90.1 Data-SI-Source EUI'!$C$2:$C$1825)*($A$2='90.1 Data-SI-Source EUI'!$B$2:$B$1825),0,1),0))</f>
        <v>126.80246968203693</v>
      </c>
      <c r="J4" s="57" cm="1">
        <f t="array" ref="J4">INDEX('90.1 Data-SI-Source EUI'!$Y$2:$Y$1825,MATCH(1,INDEX(($A4='90.1 Data-SI-Source EUI'!$A$2:$A$1825)*(J$3='90.1 Data-SI-Source EUI'!$C$2:$C$1825)*($A$2='90.1 Data-SI-Source EUI'!$B$2:$B$1825),0,1),0))</f>
        <v>77.664926068350994</v>
      </c>
      <c r="K4" s="57" cm="1">
        <f t="array" ref="K4">INDEX('90.1 Data-SI-Source EUI'!$Y$2:$Y$1825,MATCH(1,INDEX(($A4='90.1 Data-SI-Source EUI'!$A$2:$A$1825)*(K$3='90.1 Data-SI-Source EUI'!$C$2:$C$1825)*($A$2='90.1 Data-SI-Source EUI'!$B$2:$B$1825),0,1),0))</f>
        <v>175.81162196299303</v>
      </c>
      <c r="L4" s="57" cm="1">
        <f t="array" ref="L4">INDEX('90.1 Data-SI-Source EUI'!$Y$2:$Y$1825,MATCH(1,INDEX(($A4='90.1 Data-SI-Source EUI'!$A$2:$A$1825)*(L$3='90.1 Data-SI-Source EUI'!$C$2:$C$1825)*($A$2='90.1 Data-SI-Source EUI'!$B$2:$B$1825),0,1),0))</f>
        <v>117.02393355640686</v>
      </c>
      <c r="M4" s="57" cm="1">
        <f t="array" ref="M4">INDEX('90.1 Data-SI-Source EUI'!$Y$2:$Y$1825,MATCH(1,INDEX(($A4='90.1 Data-SI-Source EUI'!$A$2:$A$1825)*(M$3='90.1 Data-SI-Source EUI'!$C$2:$C$1825)*($A$2='90.1 Data-SI-Source EUI'!$B$2:$B$1825),0,1),0))</f>
        <v>97.356452110655681</v>
      </c>
      <c r="N4" s="57" cm="1">
        <f t="array" ref="N4">INDEX('90.1 Data-SI-Source EUI'!$Y$2:$Y$1825,MATCH(1,INDEX(($A4='90.1 Data-SI-Source EUI'!$A$2:$A$1825)*(N$3='90.1 Data-SI-Source EUI'!$C$2:$C$1825)*($A$2='90.1 Data-SI-Source EUI'!$B$2:$B$1825),0,1),0))</f>
        <v>202.27262408242535</v>
      </c>
      <c r="O4" s="57" cm="1">
        <f t="array" ref="O4">INDEX('90.1 Data-SI-Source EUI'!$Y$2:$Y$1825,MATCH(1,INDEX(($A4='90.1 Data-SI-Source EUI'!$A$2:$A$1825)*(O$3='90.1 Data-SI-Source EUI'!$C$2:$C$1825)*($A$2='90.1 Data-SI-Source EUI'!$B$2:$B$1825),0,1),0))</f>
        <v>140.6737791078109</v>
      </c>
      <c r="P4" s="57" cm="1">
        <f t="array" ref="P4">INDEX('90.1 Data-SI-Source EUI'!$Y$2:$Y$1825,MATCH(1,INDEX(($A4='90.1 Data-SI-Source EUI'!$A$2:$A$1825)*(P$3='90.1 Data-SI-Source EUI'!$C$2:$C$1825)*($A$2='90.1 Data-SI-Source EUI'!$B$2:$B$1825),0,1),0))</f>
        <v>81.864632299833602</v>
      </c>
      <c r="Q4" s="57" cm="1">
        <f t="array" ref="Q4">INDEX('90.1 Data-SI-Source EUI'!$Y$2:$Y$1825,MATCH(1,INDEX(($A4='90.1 Data-SI-Source EUI'!$A$2:$A$1825)*(Q$3='90.1 Data-SI-Source EUI'!$C$2:$C$1825)*($A$2='90.1 Data-SI-Source EUI'!$B$2:$B$1825),0,1),0))</f>
        <v>266.60735267088455</v>
      </c>
      <c r="R4" s="57" cm="1">
        <f t="array" ref="R4">INDEX('90.1 Data-SI-Source EUI'!$Y$2:$Y$1825,MATCH(1,INDEX(($A4='90.1 Data-SI-Source EUI'!$A$2:$A$1825)*(R$3='90.1 Data-SI-Source EUI'!$C$2:$C$1825)*($A$2='90.1 Data-SI-Source EUI'!$B$2:$B$1825),0,1),0))</f>
        <v>196.44322427536912</v>
      </c>
      <c r="S4" s="57" cm="1">
        <f t="array" ref="S4">INDEX('90.1 Data-SI-Source EUI'!$Y$2:$Y$1825,MATCH(1,INDEX(($A4='90.1 Data-SI-Source EUI'!$A$2:$A$1825)*(S$3='90.1 Data-SI-Source EUI'!$C$2:$C$1825)*($A$2='90.1 Data-SI-Source EUI'!$B$2:$B$1825),0,1),0))</f>
        <v>253.82754379410997</v>
      </c>
      <c r="T4" s="66" cm="1">
        <f t="array" ref="T4">INDEX('90.1 Data-SI-Source EUI'!$Y$2:$Y$1825,MATCH(1,INDEX(($A4='90.1 Data-SI-Source EUI'!$A$2:$A$1825)*(T$3='90.1 Data-SI-Source EUI'!$C$2:$C$1825)*($A$2='90.1 Data-SI-Source EUI'!$B$2:$B$1825),0,1),0))</f>
        <v>249.81739191469472</v>
      </c>
      <c r="U4" s="56"/>
      <c r="V4" s="84">
        <f>SUMPRODUCT(D4:T4,Weights!$B$41:$R$41)</f>
        <v>169.72297674027388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Data-SI-Source EUI'!$Y$2:$Y$1825,MATCH(1,INDEX(($A5='90.1 Data-SI-Source EUI'!$A$2:$A$1825)*(B$3='90.1 Data-SI-Source EUI'!$C$2:$C$1825)*($A$2='90.1 Data-SI-Source EUI'!$B$2:$B$1825),0,1),0))</f>
        <v>291.82573090532992</v>
      </c>
      <c r="C5" s="75" cm="1">
        <f t="array" ref="C5">INDEX('90.1 Data-SI-Source EUI'!$Y$2:$Y$1825,MATCH(1,INDEX(($A5='90.1 Data-SI-Source EUI'!$A$2:$A$1825)*(C$3='90.1 Data-SI-Source EUI'!$C$2:$C$1825)*($A$2='90.1 Data-SI-Source EUI'!$B$2:$B$1825),0,1),0))</f>
        <v>247.36503625104072</v>
      </c>
      <c r="D5" s="86" cm="1">
        <f t="array" ref="D5">INDEX('90.1 Data-SI-Source EUI'!$Y$2:$Y$1825,MATCH(1,INDEX(($A5='90.1 Data-SI-Source EUI'!$A$2:$A$1825)*(D$3='90.1 Data-SI-Source EUI'!$C$2:$C$1825)*($A$2='90.1 Data-SI-Source EUI'!$B$2:$B$1825),0,1),0))</f>
        <v>208.97121161435575</v>
      </c>
      <c r="E5" s="75" cm="1">
        <f t="array" ref="E5">INDEX('90.1 Data-SI-Source EUI'!$Y$2:$Y$1825,MATCH(1,INDEX(($A5='90.1 Data-SI-Source EUI'!$A$2:$A$1825)*(E$3='90.1 Data-SI-Source EUI'!$C$2:$C$1825)*($A$2='90.1 Data-SI-Source EUI'!$B$2:$B$1825),0,1),0))</f>
        <v>200.11232344007345</v>
      </c>
      <c r="F5" s="75" cm="1">
        <f t="array" ref="F5">INDEX('90.1 Data-SI-Source EUI'!$Y$2:$Y$1825,MATCH(1,INDEX(($A5='90.1 Data-SI-Source EUI'!$A$2:$A$1825)*(F$3='90.1 Data-SI-Source EUI'!$C$2:$C$1825)*($A$2='90.1 Data-SI-Source EUI'!$B$2:$B$1825),0,1),0))</f>
        <v>164.92885742245102</v>
      </c>
      <c r="G5" s="75" cm="1">
        <f t="array" ref="G5">INDEX('90.1 Data-SI-Source EUI'!$Y$2:$Y$1825,MATCH(1,INDEX(($A5='90.1 Data-SI-Source EUI'!$A$2:$A$1825)*(G$3='90.1 Data-SI-Source EUI'!$C$2:$C$1825)*($A$2='90.1 Data-SI-Source EUI'!$B$2:$B$1825),0,1),0))</f>
        <v>137.33684190301142</v>
      </c>
      <c r="H5" s="75" cm="1">
        <f t="array" ref="H5">INDEX('90.1 Data-SI-Source EUI'!$Y$2:$Y$1825,MATCH(1,INDEX(($A5='90.1 Data-SI-Source EUI'!$A$2:$A$1825)*(H$3='90.1 Data-SI-Source EUI'!$C$2:$C$1825)*($A$2='90.1 Data-SI-Source EUI'!$B$2:$B$1825),0,1),0))</f>
        <v>140.50461160176508</v>
      </c>
      <c r="I5" s="75" cm="1">
        <f t="array" ref="I5">INDEX('90.1 Data-SI-Source EUI'!$Y$2:$Y$1825,MATCH(1,INDEX(($A5='90.1 Data-SI-Source EUI'!$A$2:$A$1825)*(I$3='90.1 Data-SI-Source EUI'!$C$2:$C$1825)*($A$2='90.1 Data-SI-Source EUI'!$B$2:$B$1825),0,1),0))</f>
        <v>118.21669201145015</v>
      </c>
      <c r="J5" s="75" cm="1">
        <f t="array" ref="J5">INDEX('90.1 Data-SI-Source EUI'!$Y$2:$Y$1825,MATCH(1,INDEX(($A5='90.1 Data-SI-Source EUI'!$A$2:$A$1825)*(J$3='90.1 Data-SI-Source EUI'!$C$2:$C$1825)*($A$2='90.1 Data-SI-Source EUI'!$B$2:$B$1825),0,1),0))</f>
        <v>40.005523079594127</v>
      </c>
      <c r="K5" s="75" cm="1">
        <f t="array" ref="K5">INDEX('90.1 Data-SI-Source EUI'!$Y$2:$Y$1825,MATCH(1,INDEX(($A5='90.1 Data-SI-Source EUI'!$A$2:$A$1825)*(K$3='90.1 Data-SI-Source EUI'!$C$2:$C$1825)*($A$2='90.1 Data-SI-Source EUI'!$B$2:$B$1825),0,1),0))</f>
        <v>166.52117133266469</v>
      </c>
      <c r="L5" s="75" cm="1">
        <f t="array" ref="L5">INDEX('90.1 Data-SI-Source EUI'!$Y$2:$Y$1825,MATCH(1,INDEX(($A5='90.1 Data-SI-Source EUI'!$A$2:$A$1825)*(L$3='90.1 Data-SI-Source EUI'!$C$2:$C$1825)*($A$2='90.1 Data-SI-Source EUI'!$B$2:$B$1825),0,1),0))</f>
        <v>111.77723939156638</v>
      </c>
      <c r="M5" s="75" cm="1">
        <f t="array" ref="M5">INDEX('90.1 Data-SI-Source EUI'!$Y$2:$Y$1825,MATCH(1,INDEX(($A5='90.1 Data-SI-Source EUI'!$A$2:$A$1825)*(M$3='90.1 Data-SI-Source EUI'!$C$2:$C$1825)*($A$2='90.1 Data-SI-Source EUI'!$B$2:$B$1825),0,1),0))</f>
        <v>89.07050506130021</v>
      </c>
      <c r="N5" s="75" cm="1">
        <f t="array" ref="N5">INDEX('90.1 Data-SI-Source EUI'!$Y$2:$Y$1825,MATCH(1,INDEX(($A5='90.1 Data-SI-Source EUI'!$A$2:$A$1825)*(N$3='90.1 Data-SI-Source EUI'!$C$2:$C$1825)*($A$2='90.1 Data-SI-Source EUI'!$B$2:$B$1825),0,1),0))</f>
        <v>186.33650756922896</v>
      </c>
      <c r="O5" s="75" cm="1">
        <f t="array" ref="O5">INDEX('90.1 Data-SI-Source EUI'!$Y$2:$Y$1825,MATCH(1,INDEX(($A5='90.1 Data-SI-Source EUI'!$A$2:$A$1825)*(O$3='90.1 Data-SI-Source EUI'!$C$2:$C$1825)*($A$2='90.1 Data-SI-Source EUI'!$B$2:$B$1825),0,1),0))</f>
        <v>129.11614063010433</v>
      </c>
      <c r="P5" s="75" cm="1">
        <f t="array" ref="P5">INDEX('90.1 Data-SI-Source EUI'!$Y$2:$Y$1825,MATCH(1,INDEX(($A5='90.1 Data-SI-Source EUI'!$A$2:$A$1825)*(P$3='90.1 Data-SI-Source EUI'!$C$2:$C$1825)*($A$2='90.1 Data-SI-Source EUI'!$B$2:$B$1825),0,1),0))</f>
        <v>69.69403012187162</v>
      </c>
      <c r="Q5" s="75" cm="1">
        <f t="array" ref="Q5">INDEX('90.1 Data-SI-Source EUI'!$Y$2:$Y$1825,MATCH(1,INDEX(($A5='90.1 Data-SI-Source EUI'!$A$2:$A$1825)*(Q$3='90.1 Data-SI-Source EUI'!$C$2:$C$1825)*($A$2='90.1 Data-SI-Source EUI'!$B$2:$B$1825),0,1),0))</f>
        <v>245.86098369456408</v>
      </c>
      <c r="R5" s="75" cm="1">
        <f t="array" ref="R5">INDEX('90.1 Data-SI-Source EUI'!$Y$2:$Y$1825,MATCH(1,INDEX(($A5='90.1 Data-SI-Source EUI'!$A$2:$A$1825)*(R$3='90.1 Data-SI-Source EUI'!$C$2:$C$1825)*($A$2='90.1 Data-SI-Source EUI'!$B$2:$B$1825),0,1),0))</f>
        <v>177.80597437348572</v>
      </c>
      <c r="S5" s="75" cm="1">
        <f t="array" ref="S5">INDEX('90.1 Data-SI-Source EUI'!$Y$2:$Y$1825,MATCH(1,INDEX(($A5='90.1 Data-SI-Source EUI'!$A$2:$A$1825)*(S$3='90.1 Data-SI-Source EUI'!$C$2:$C$1825)*($A$2='90.1 Data-SI-Source EUI'!$B$2:$B$1825),0,1),0))</f>
        <v>213.32795582717699</v>
      </c>
      <c r="T5" s="91" cm="1">
        <f t="array" ref="T5">INDEX('90.1 Data-SI-Source EUI'!$Y$2:$Y$1825,MATCH(1,INDEX(($A5='90.1 Data-SI-Source EUI'!$A$2:$A$1825)*(T$3='90.1 Data-SI-Source EUI'!$C$2:$C$1825)*($A$2='90.1 Data-SI-Source EUI'!$B$2:$B$1825),0,1),0))</f>
        <v>227.05217079500832</v>
      </c>
      <c r="U5" s="56"/>
      <c r="V5" s="72">
        <f>SUMPRODUCT(D5:T5,Weights!$B$41:$R$41)</f>
        <v>158.13455206900869</v>
      </c>
      <c r="X5" s="88">
        <f>(V5-V4)/V4</f>
        <v>-6.8278467028061202E-2</v>
      </c>
    </row>
    <row r="6" spans="1:24" x14ac:dyDescent="0.25">
      <c r="A6" s="93">
        <v>2010</v>
      </c>
      <c r="B6" s="86" cm="1">
        <f t="array" ref="B6">INDEX('90.1 Data-SI-Source EUI'!$Y$2:$Y$1825,MATCH(1,INDEX(($A6='90.1 Data-SI-Source EUI'!$A$2:$A$1825)*(B$3='90.1 Data-SI-Source EUI'!$C$2:$C$1825)*($A$2='90.1 Data-SI-Source EUI'!$B$2:$B$1825),0,1),0))</f>
        <v>277.96275961946913</v>
      </c>
      <c r="C6" s="75" cm="1">
        <f t="array" ref="C6">INDEX('90.1 Data-SI-Source EUI'!$Y$2:$Y$1825,MATCH(1,INDEX(($A6='90.1 Data-SI-Source EUI'!$A$2:$A$1825)*(C$3='90.1 Data-SI-Source EUI'!$C$2:$C$1825)*($A$2='90.1 Data-SI-Source EUI'!$B$2:$B$1825),0,1),0))</f>
        <v>233.42519336239687</v>
      </c>
      <c r="D6" s="86" cm="1">
        <f t="array" ref="D6">INDEX('90.1 Data-SI-Source EUI'!$Y$2:$Y$1825,MATCH(1,INDEX(($A6='90.1 Data-SI-Source EUI'!$A$2:$A$1825)*(D$3='90.1 Data-SI-Source EUI'!$C$2:$C$1825)*($A$2='90.1 Data-SI-Source EUI'!$B$2:$B$1825),0,1),0))</f>
        <v>202.28725898369623</v>
      </c>
      <c r="E6" s="75" cm="1">
        <f t="array" ref="E6">INDEX('90.1 Data-SI-Source EUI'!$Y$2:$Y$1825,MATCH(1,INDEX(($A6='90.1 Data-SI-Source EUI'!$A$2:$A$1825)*(E$3='90.1 Data-SI-Source EUI'!$C$2:$C$1825)*($A$2='90.1 Data-SI-Source EUI'!$B$2:$B$1825),0,1),0))</f>
        <v>193.06349043228306</v>
      </c>
      <c r="F6" s="75" cm="1">
        <f t="array" ref="F6">INDEX('90.1 Data-SI-Source EUI'!$Y$2:$Y$1825,MATCH(1,INDEX(($A6='90.1 Data-SI-Source EUI'!$A$2:$A$1825)*(F$3='90.1 Data-SI-Source EUI'!$C$2:$C$1825)*($A$2='90.1 Data-SI-Source EUI'!$B$2:$B$1825),0,1),0))</f>
        <v>156.52991640131228</v>
      </c>
      <c r="G6" s="75" cm="1">
        <f t="array" ref="G6">INDEX('90.1 Data-SI-Source EUI'!$Y$2:$Y$1825,MATCH(1,INDEX(($A6='90.1 Data-SI-Source EUI'!$A$2:$A$1825)*(G$3='90.1 Data-SI-Source EUI'!$C$2:$C$1825)*($A$2='90.1 Data-SI-Source EUI'!$B$2:$B$1825),0,1),0))</f>
        <v>129.35573161993651</v>
      </c>
      <c r="H6" s="75" cm="1">
        <f t="array" ref="H6">INDEX('90.1 Data-SI-Source EUI'!$Y$2:$Y$1825,MATCH(1,INDEX(($A6='90.1 Data-SI-Source EUI'!$A$2:$A$1825)*(H$3='90.1 Data-SI-Source EUI'!$C$2:$C$1825)*($A$2='90.1 Data-SI-Source EUI'!$B$2:$B$1825),0,1),0))</f>
        <v>122.3838262208004</v>
      </c>
      <c r="I6" s="75" cm="1">
        <f t="array" ref="I6">INDEX('90.1 Data-SI-Source EUI'!$Y$2:$Y$1825,MATCH(1,INDEX(($A6='90.1 Data-SI-Source EUI'!$A$2:$A$1825)*(I$3='90.1 Data-SI-Source EUI'!$C$2:$C$1825)*($A$2='90.1 Data-SI-Source EUI'!$B$2:$B$1825),0,1),0))</f>
        <v>108.16081658438769</v>
      </c>
      <c r="J6" s="75" cm="1">
        <f t="array" ref="J6">INDEX('90.1 Data-SI-Source EUI'!$Y$2:$Y$1825,MATCH(1,INDEX(($A6='90.1 Data-SI-Source EUI'!$A$2:$A$1825)*(J$3='90.1 Data-SI-Source EUI'!$C$2:$C$1825)*($A$2='90.1 Data-SI-Source EUI'!$B$2:$B$1825),0,1),0))</f>
        <v>36.31416796153659</v>
      </c>
      <c r="K6" s="75" cm="1">
        <f t="array" ref="K6">INDEX('90.1 Data-SI-Source EUI'!$Y$2:$Y$1825,MATCH(1,INDEX(($A6='90.1 Data-SI-Source EUI'!$A$2:$A$1825)*(K$3='90.1 Data-SI-Source EUI'!$C$2:$C$1825)*($A$2='90.1 Data-SI-Source EUI'!$B$2:$B$1825),0,1),0))</f>
        <v>134.73608734087244</v>
      </c>
      <c r="L6" s="75" cm="1">
        <f t="array" ref="L6">INDEX('90.1 Data-SI-Source EUI'!$Y$2:$Y$1825,MATCH(1,INDEX(($A6='90.1 Data-SI-Source EUI'!$A$2:$A$1825)*(L$3='90.1 Data-SI-Source EUI'!$C$2:$C$1825)*($A$2='90.1 Data-SI-Source EUI'!$B$2:$B$1825),0,1),0))</f>
        <v>100.15304750666115</v>
      </c>
      <c r="M6" s="75" cm="1">
        <f t="array" ref="M6">INDEX('90.1 Data-SI-Source EUI'!$Y$2:$Y$1825,MATCH(1,INDEX(($A6='90.1 Data-SI-Source EUI'!$A$2:$A$1825)*(M$3='90.1 Data-SI-Source EUI'!$C$2:$C$1825)*($A$2='90.1 Data-SI-Source EUI'!$B$2:$B$1825),0,1),0))</f>
        <v>69.739381407709701</v>
      </c>
      <c r="N6" s="75" cm="1">
        <f t="array" ref="N6">INDEX('90.1 Data-SI-Source EUI'!$Y$2:$Y$1825,MATCH(1,INDEX(($A6='90.1 Data-SI-Source EUI'!$A$2:$A$1825)*(N$3='90.1 Data-SI-Source EUI'!$C$2:$C$1825)*($A$2='90.1 Data-SI-Source EUI'!$B$2:$B$1825),0,1),0))</f>
        <v>144.3957538407976</v>
      </c>
      <c r="O6" s="75" cm="1">
        <f t="array" ref="O6">INDEX('90.1 Data-SI-Source EUI'!$Y$2:$Y$1825,MATCH(1,INDEX(($A6='90.1 Data-SI-Source EUI'!$A$2:$A$1825)*(O$3='90.1 Data-SI-Source EUI'!$C$2:$C$1825)*($A$2='90.1 Data-SI-Source EUI'!$B$2:$B$1825),0,1),0))</f>
        <v>110.54861768329376</v>
      </c>
      <c r="P6" s="75" cm="1">
        <f t="array" ref="P6">INDEX('90.1 Data-SI-Source EUI'!$Y$2:$Y$1825,MATCH(1,INDEX(($A6='90.1 Data-SI-Source EUI'!$A$2:$A$1825)*(P$3='90.1 Data-SI-Source EUI'!$C$2:$C$1825)*($A$2='90.1 Data-SI-Source EUI'!$B$2:$B$1825),0,1),0))</f>
        <v>58.420428255273919</v>
      </c>
      <c r="Q6" s="75" cm="1">
        <f t="array" ref="Q6">INDEX('90.1 Data-SI-Source EUI'!$Y$2:$Y$1825,MATCH(1,INDEX(($A6='90.1 Data-SI-Source EUI'!$A$2:$A$1825)*(Q$3='90.1 Data-SI-Source EUI'!$C$2:$C$1825)*($A$2='90.1 Data-SI-Source EUI'!$B$2:$B$1825),0,1),0))</f>
        <v>189.74711907961228</v>
      </c>
      <c r="R6" s="75" cm="1">
        <f t="array" ref="R6">INDEX('90.1 Data-SI-Source EUI'!$Y$2:$Y$1825,MATCH(1,INDEX(($A6='90.1 Data-SI-Source EUI'!$A$2:$A$1825)*(R$3='90.1 Data-SI-Source EUI'!$C$2:$C$1825)*($A$2='90.1 Data-SI-Source EUI'!$B$2:$B$1825),0,1),0))</f>
        <v>139.38705343505984</v>
      </c>
      <c r="S6" s="75" cm="1">
        <f t="array" ref="S6">INDEX('90.1 Data-SI-Source EUI'!$Y$2:$Y$1825,MATCH(1,INDEX(($A6='90.1 Data-SI-Source EUI'!$A$2:$A$1825)*(S$3='90.1 Data-SI-Source EUI'!$C$2:$C$1825)*($A$2='90.1 Data-SI-Source EUI'!$B$2:$B$1825),0,1),0))</f>
        <v>172.39622549530458</v>
      </c>
      <c r="T6" s="91" cm="1">
        <f t="array" ref="T6">INDEX('90.1 Data-SI-Source EUI'!$Y$2:$Y$1825,MATCH(1,INDEX(($A6='90.1 Data-SI-Source EUI'!$A$2:$A$1825)*(T$3='90.1 Data-SI-Source EUI'!$C$2:$C$1825)*($A$2='90.1 Data-SI-Source EUI'!$B$2:$B$1825),0,1),0))</f>
        <v>198.77379729908495</v>
      </c>
      <c r="U6" s="56"/>
      <c r="V6" s="72">
        <f>SUMPRODUCT(D6:T6,Weights!$B$41:$R$41)</f>
        <v>134.87922012387901</v>
      </c>
      <c r="X6" s="88">
        <f t="shared" ref="X6:X9" si="0">(V6-V5)/V5</f>
        <v>-0.14706040925819447</v>
      </c>
    </row>
    <row r="7" spans="1:24" x14ac:dyDescent="0.25">
      <c r="A7" s="93">
        <v>2013</v>
      </c>
      <c r="B7" s="86" cm="1">
        <f t="array" ref="B7">INDEX('90.1 Data-SI-Source EUI'!$Y$2:$Y$1825,MATCH(1,INDEX(($A7='90.1 Data-SI-Source EUI'!$A$2:$A$1825)*(B$3='90.1 Data-SI-Source EUI'!$C$2:$C$1825)*($A$2='90.1 Data-SI-Source EUI'!$B$2:$B$1825),0,1),0))</f>
        <v>230.66655399596925</v>
      </c>
      <c r="C7" s="75" cm="1">
        <f t="array" ref="C7">INDEX('90.1 Data-SI-Source EUI'!$Y$2:$Y$1825,MATCH(1,INDEX(($A7='90.1 Data-SI-Source EUI'!$A$2:$A$1825)*(C$3='90.1 Data-SI-Source EUI'!$C$2:$C$1825)*($A$2='90.1 Data-SI-Source EUI'!$B$2:$B$1825),0,1),0))</f>
        <v>195.54268602350092</v>
      </c>
      <c r="D7" s="86" cm="1">
        <f t="array" ref="D7">INDEX('90.1 Data-SI-Source EUI'!$Y$2:$Y$1825,MATCH(1,INDEX(($A7='90.1 Data-SI-Source EUI'!$A$2:$A$1825)*(D$3='90.1 Data-SI-Source EUI'!$C$2:$C$1825)*($A$2='90.1 Data-SI-Source EUI'!$B$2:$B$1825),0,1),0))</f>
        <v>154.79347598985768</v>
      </c>
      <c r="E7" s="75" cm="1">
        <f t="array" ref="E7">INDEX('90.1 Data-SI-Source EUI'!$Y$2:$Y$1825,MATCH(1,INDEX(($A7='90.1 Data-SI-Source EUI'!$A$2:$A$1825)*(E$3='90.1 Data-SI-Source EUI'!$C$2:$C$1825)*($A$2='90.1 Data-SI-Source EUI'!$B$2:$B$1825),0,1),0))</f>
        <v>159.77071456579429</v>
      </c>
      <c r="F7" s="75" cm="1">
        <f t="array" ref="F7">INDEX('90.1 Data-SI-Source EUI'!$Y$2:$Y$1825,MATCH(1,INDEX(($A7='90.1 Data-SI-Source EUI'!$A$2:$A$1825)*(F$3='90.1 Data-SI-Source EUI'!$C$2:$C$1825)*($A$2='90.1 Data-SI-Source EUI'!$B$2:$B$1825),0,1),0))</f>
        <v>124.03730598609184</v>
      </c>
      <c r="G7" s="75" cm="1">
        <f t="array" ref="G7">INDEX('90.1 Data-SI-Source EUI'!$Y$2:$Y$1825,MATCH(1,INDEX(($A7='90.1 Data-SI-Source EUI'!$A$2:$A$1825)*(G$3='90.1 Data-SI-Source EUI'!$C$2:$C$1825)*($A$2='90.1 Data-SI-Source EUI'!$B$2:$B$1825),0,1),0))</f>
        <v>107.75630567302609</v>
      </c>
      <c r="H7" s="75" cm="1">
        <f t="array" ref="H7">INDEX('90.1 Data-SI-Source EUI'!$Y$2:$Y$1825,MATCH(1,INDEX(($A7='90.1 Data-SI-Source EUI'!$A$2:$A$1825)*(H$3='90.1 Data-SI-Source EUI'!$C$2:$C$1825)*($A$2='90.1 Data-SI-Source EUI'!$B$2:$B$1825),0,1),0))</f>
        <v>99.270324084353632</v>
      </c>
      <c r="I7" s="75" cm="1">
        <f t="array" ref="I7">INDEX('90.1 Data-SI-Source EUI'!$Y$2:$Y$1825,MATCH(1,INDEX(($A7='90.1 Data-SI-Source EUI'!$A$2:$A$1825)*(I$3='90.1 Data-SI-Source EUI'!$C$2:$C$1825)*($A$2='90.1 Data-SI-Source EUI'!$B$2:$B$1825),0,1),0))</f>
        <v>89.497920956078346</v>
      </c>
      <c r="J7" s="75" cm="1">
        <f t="array" ref="J7">INDEX('90.1 Data-SI-Source EUI'!$Y$2:$Y$1825,MATCH(1,INDEX(($A7='90.1 Data-SI-Source EUI'!$A$2:$A$1825)*(J$3='90.1 Data-SI-Source EUI'!$C$2:$C$1825)*($A$2='90.1 Data-SI-Source EUI'!$B$2:$B$1825),0,1),0))</f>
        <v>27.833976954576546</v>
      </c>
      <c r="K7" s="75" cm="1">
        <f t="array" ref="K7">INDEX('90.1 Data-SI-Source EUI'!$Y$2:$Y$1825,MATCH(1,INDEX(($A7='90.1 Data-SI-Source EUI'!$A$2:$A$1825)*(K$3='90.1 Data-SI-Source EUI'!$C$2:$C$1825)*($A$2='90.1 Data-SI-Source EUI'!$B$2:$B$1825),0,1),0))</f>
        <v>92.142207322179246</v>
      </c>
      <c r="L7" s="75" cm="1">
        <f t="array" ref="L7">INDEX('90.1 Data-SI-Source EUI'!$Y$2:$Y$1825,MATCH(1,INDEX(($A7='90.1 Data-SI-Source EUI'!$A$2:$A$1825)*(L$3='90.1 Data-SI-Source EUI'!$C$2:$C$1825)*($A$2='90.1 Data-SI-Source EUI'!$B$2:$B$1825),0,1),0))</f>
        <v>84.355686957026649</v>
      </c>
      <c r="M7" s="75" cm="1">
        <f t="array" ref="M7">INDEX('90.1 Data-SI-Source EUI'!$Y$2:$Y$1825,MATCH(1,INDEX(($A7='90.1 Data-SI-Source EUI'!$A$2:$A$1825)*(M$3='90.1 Data-SI-Source EUI'!$C$2:$C$1825)*($A$2='90.1 Data-SI-Source EUI'!$B$2:$B$1825),0,1),0))</f>
        <v>59.822994983079134</v>
      </c>
      <c r="N7" s="75" cm="1">
        <f t="array" ref="N7">INDEX('90.1 Data-SI-Source EUI'!$Y$2:$Y$1825,MATCH(1,INDEX(($A7='90.1 Data-SI-Source EUI'!$A$2:$A$1825)*(N$3='90.1 Data-SI-Source EUI'!$C$2:$C$1825)*($A$2='90.1 Data-SI-Source EUI'!$B$2:$B$1825),0,1),0))</f>
        <v>95.460975938814371</v>
      </c>
      <c r="O7" s="75" cm="1">
        <f t="array" ref="O7">INDEX('90.1 Data-SI-Source EUI'!$Y$2:$Y$1825,MATCH(1,INDEX(($A7='90.1 Data-SI-Source EUI'!$A$2:$A$1825)*(O$3='90.1 Data-SI-Source EUI'!$C$2:$C$1825)*($A$2='90.1 Data-SI-Source EUI'!$B$2:$B$1825),0,1),0))</f>
        <v>94.563574370196264</v>
      </c>
      <c r="P7" s="75" cm="1">
        <f t="array" ref="P7">INDEX('90.1 Data-SI-Source EUI'!$Y$2:$Y$1825,MATCH(1,INDEX(($A7='90.1 Data-SI-Source EUI'!$A$2:$A$1825)*(P$3='90.1 Data-SI-Source EUI'!$C$2:$C$1825)*($A$2='90.1 Data-SI-Source EUI'!$B$2:$B$1825),0,1),0))</f>
        <v>50.375611648271217</v>
      </c>
      <c r="Q7" s="75" cm="1">
        <f t="array" ref="Q7">INDEX('90.1 Data-SI-Source EUI'!$Y$2:$Y$1825,MATCH(1,INDEX(($A7='90.1 Data-SI-Source EUI'!$A$2:$A$1825)*(Q$3='90.1 Data-SI-Source EUI'!$C$2:$C$1825)*($A$2='90.1 Data-SI-Source EUI'!$B$2:$B$1825),0,1),0))</f>
        <v>130.12608174312106</v>
      </c>
      <c r="R7" s="75" cm="1">
        <f t="array" ref="R7">INDEX('90.1 Data-SI-Source EUI'!$Y$2:$Y$1825,MATCH(1,INDEX(($A7='90.1 Data-SI-Source EUI'!$A$2:$A$1825)*(R$3='90.1 Data-SI-Source EUI'!$C$2:$C$1825)*($A$2='90.1 Data-SI-Source EUI'!$B$2:$B$1825),0,1),0))</f>
        <v>103.23091112229811</v>
      </c>
      <c r="S7" s="75" cm="1">
        <f t="array" ref="S7">INDEX('90.1 Data-SI-Source EUI'!$Y$2:$Y$1825,MATCH(1,INDEX(($A7='90.1 Data-SI-Source EUI'!$A$2:$A$1825)*(S$3='90.1 Data-SI-Source EUI'!$C$2:$C$1825)*($A$2='90.1 Data-SI-Source EUI'!$B$2:$B$1825),0,1),0))</f>
        <v>134.39353841868061</v>
      </c>
      <c r="T7" s="91" cm="1">
        <f t="array" ref="T7">INDEX('90.1 Data-SI-Source EUI'!$Y$2:$Y$1825,MATCH(1,INDEX(($A7='90.1 Data-SI-Source EUI'!$A$2:$A$1825)*(T$3='90.1 Data-SI-Source EUI'!$C$2:$C$1825)*($A$2='90.1 Data-SI-Source EUI'!$B$2:$B$1825),0,1),0))</f>
        <v>160.2824292216942</v>
      </c>
      <c r="U7" s="56"/>
      <c r="V7" s="72">
        <f>SUMPRODUCT(D7:T7,Weights!$B$41:$R$41)</f>
        <v>100.86087642692249</v>
      </c>
      <c r="X7" s="88">
        <f t="shared" si="0"/>
        <v>-0.25221337775909869</v>
      </c>
    </row>
    <row r="8" spans="1:24" x14ac:dyDescent="0.25">
      <c r="A8" s="93">
        <v>2016</v>
      </c>
      <c r="B8" s="86" cm="1">
        <f t="array" ref="B8">INDEX('90.1 Data-SI-Source EUI'!$Y$2:$Y$1825,MATCH(1,INDEX(($A8='90.1 Data-SI-Source EUI'!$A$2:$A$1825)*(B$3='90.1 Data-SI-Source EUI'!$C$2:$C$1825)*($A$2='90.1 Data-SI-Source EUI'!$B$2:$B$1825),0,1),0))</f>
        <v>220.2028115588887</v>
      </c>
      <c r="C8" s="75" cm="1">
        <f t="array" ref="C8">INDEX('90.1 Data-SI-Source EUI'!$Y$2:$Y$1825,MATCH(1,INDEX(($A8='90.1 Data-SI-Source EUI'!$A$2:$A$1825)*(C$3='90.1 Data-SI-Source EUI'!$C$2:$C$1825)*($A$2='90.1 Data-SI-Source EUI'!$B$2:$B$1825),0,1),0))</f>
        <v>185.94558977904191</v>
      </c>
      <c r="D8" s="86" cm="1">
        <f t="array" ref="D8">INDEX('90.1 Data-SI-Source EUI'!$Y$2:$Y$1825,MATCH(1,INDEX(($A8='90.1 Data-SI-Source EUI'!$A$2:$A$1825)*(D$3='90.1 Data-SI-Source EUI'!$C$2:$C$1825)*($A$2='90.1 Data-SI-Source EUI'!$B$2:$B$1825),0,1),0))</f>
        <v>148.89534244577214</v>
      </c>
      <c r="E8" s="75" cm="1">
        <f t="array" ref="E8">INDEX('90.1 Data-SI-Source EUI'!$Y$2:$Y$1825,MATCH(1,INDEX(($A8='90.1 Data-SI-Source EUI'!$A$2:$A$1825)*(E$3='90.1 Data-SI-Source EUI'!$C$2:$C$1825)*($A$2='90.1 Data-SI-Source EUI'!$B$2:$B$1825),0,1),0))</f>
        <v>155.64273767651071</v>
      </c>
      <c r="F8" s="75" cm="1">
        <f t="array" ref="F8">INDEX('90.1 Data-SI-Source EUI'!$Y$2:$Y$1825,MATCH(1,INDEX(($A8='90.1 Data-SI-Source EUI'!$A$2:$A$1825)*(F$3='90.1 Data-SI-Source EUI'!$C$2:$C$1825)*($A$2='90.1 Data-SI-Source EUI'!$B$2:$B$1825),0,1),0))</f>
        <v>120.28607031225188</v>
      </c>
      <c r="G8" s="75" cm="1">
        <f t="array" ref="G8">INDEX('90.1 Data-SI-Source EUI'!$Y$2:$Y$1825,MATCH(1,INDEX(($A8='90.1 Data-SI-Source EUI'!$A$2:$A$1825)*(G$3='90.1 Data-SI-Source EUI'!$C$2:$C$1825)*($A$2='90.1 Data-SI-Source EUI'!$B$2:$B$1825),0,1),0))</f>
        <v>103.92734696537504</v>
      </c>
      <c r="H8" s="75" cm="1">
        <f t="array" ref="H8">INDEX('90.1 Data-SI-Source EUI'!$Y$2:$Y$1825,MATCH(1,INDEX(($A8='90.1 Data-SI-Source EUI'!$A$2:$A$1825)*(H$3='90.1 Data-SI-Source EUI'!$C$2:$C$1825)*($A$2='90.1 Data-SI-Source EUI'!$B$2:$B$1825),0,1),0))</f>
        <v>97.593776635045344</v>
      </c>
      <c r="I8" s="75" cm="1">
        <f t="array" ref="I8">INDEX('90.1 Data-SI-Source EUI'!$Y$2:$Y$1825,MATCH(1,INDEX(($A8='90.1 Data-SI-Source EUI'!$A$2:$A$1825)*(I$3='90.1 Data-SI-Source EUI'!$C$2:$C$1825)*($A$2='90.1 Data-SI-Source EUI'!$B$2:$B$1825),0,1),0))</f>
        <v>87.071877417823089</v>
      </c>
      <c r="J8" s="75" cm="1">
        <f t="array" ref="J8">INDEX('90.1 Data-SI-Source EUI'!$Y$2:$Y$1825,MATCH(1,INDEX(($A8='90.1 Data-SI-Source EUI'!$A$2:$A$1825)*(J$3='90.1 Data-SI-Source EUI'!$C$2:$C$1825)*($A$2='90.1 Data-SI-Source EUI'!$B$2:$B$1825),0,1),0))</f>
        <v>26.742169436688691</v>
      </c>
      <c r="K8" s="75" cm="1">
        <f t="array" ref="K8">INDEX('90.1 Data-SI-Source EUI'!$Y$2:$Y$1825,MATCH(1,INDEX(($A8='90.1 Data-SI-Source EUI'!$A$2:$A$1825)*(K$3='90.1 Data-SI-Source EUI'!$C$2:$C$1825)*($A$2='90.1 Data-SI-Source EUI'!$B$2:$B$1825),0,1),0))</f>
        <v>87.829708810942918</v>
      </c>
      <c r="L8" s="75" cm="1">
        <f t="array" ref="L8">INDEX('90.1 Data-SI-Source EUI'!$Y$2:$Y$1825,MATCH(1,INDEX(($A8='90.1 Data-SI-Source EUI'!$A$2:$A$1825)*(L$3='90.1 Data-SI-Source EUI'!$C$2:$C$1825)*($A$2='90.1 Data-SI-Source EUI'!$B$2:$B$1825),0,1),0))</f>
        <v>79.242976913741899</v>
      </c>
      <c r="M8" s="75" cm="1">
        <f t="array" ref="M8">INDEX('90.1 Data-SI-Source EUI'!$Y$2:$Y$1825,MATCH(1,INDEX(($A8='90.1 Data-SI-Source EUI'!$A$2:$A$1825)*(M$3='90.1 Data-SI-Source EUI'!$C$2:$C$1825)*($A$2='90.1 Data-SI-Source EUI'!$B$2:$B$1825),0,1),0))</f>
        <v>58.376241040832973</v>
      </c>
      <c r="N8" s="75" cm="1">
        <f t="array" ref="N8">INDEX('90.1 Data-SI-Source EUI'!$Y$2:$Y$1825,MATCH(1,INDEX(($A8='90.1 Data-SI-Source EUI'!$A$2:$A$1825)*(N$3='90.1 Data-SI-Source EUI'!$C$2:$C$1825)*($A$2='90.1 Data-SI-Source EUI'!$B$2:$B$1825),0,1),0))</f>
        <v>92.904231357346958</v>
      </c>
      <c r="O8" s="75" cm="1">
        <f t="array" ref="O8">INDEX('90.1 Data-SI-Source EUI'!$Y$2:$Y$1825,MATCH(1,INDEX(($A8='90.1 Data-SI-Source EUI'!$A$2:$A$1825)*(O$3='90.1 Data-SI-Source EUI'!$C$2:$C$1825)*($A$2='90.1 Data-SI-Source EUI'!$B$2:$B$1825),0,1),0))</f>
        <v>91.424304924957795</v>
      </c>
      <c r="P8" s="75" cm="1">
        <f t="array" ref="P8">INDEX('90.1 Data-SI-Source EUI'!$Y$2:$Y$1825,MATCH(1,INDEX(($A8='90.1 Data-SI-Source EUI'!$A$2:$A$1825)*(P$3='90.1 Data-SI-Source EUI'!$C$2:$C$1825)*($A$2='90.1 Data-SI-Source EUI'!$B$2:$B$1825),0,1),0))</f>
        <v>49.690515221757728</v>
      </c>
      <c r="Q8" s="75" cm="1">
        <f t="array" ref="Q8">INDEX('90.1 Data-SI-Source EUI'!$Y$2:$Y$1825,MATCH(1,INDEX(($A8='90.1 Data-SI-Source EUI'!$A$2:$A$1825)*(Q$3='90.1 Data-SI-Source EUI'!$C$2:$C$1825)*($A$2='90.1 Data-SI-Source EUI'!$B$2:$B$1825),0,1),0))</f>
        <v>124.01066243354441</v>
      </c>
      <c r="R8" s="75" cm="1">
        <f t="array" ref="R8">INDEX('90.1 Data-SI-Source EUI'!$Y$2:$Y$1825,MATCH(1,INDEX(($A8='90.1 Data-SI-Source EUI'!$A$2:$A$1825)*(R$3='90.1 Data-SI-Source EUI'!$C$2:$C$1825)*($A$2='90.1 Data-SI-Source EUI'!$B$2:$B$1825),0,1),0))</f>
        <v>98.602614290614056</v>
      </c>
      <c r="S8" s="75" cm="1">
        <f t="array" ref="S8">INDEX('90.1 Data-SI-Source EUI'!$Y$2:$Y$1825,MATCH(1,INDEX(($A8='90.1 Data-SI-Source EUI'!$A$2:$A$1825)*(S$3='90.1 Data-SI-Source EUI'!$C$2:$C$1825)*($A$2='90.1 Data-SI-Source EUI'!$B$2:$B$1825),0,1),0))</f>
        <v>129.4869129666636</v>
      </c>
      <c r="T8" s="91" cm="1">
        <f t="array" ref="T8">INDEX('90.1 Data-SI-Source EUI'!$Y$2:$Y$1825,MATCH(1,INDEX(($A8='90.1 Data-SI-Source EUI'!$A$2:$A$1825)*(T$3='90.1 Data-SI-Source EUI'!$C$2:$C$1825)*($A$2='90.1 Data-SI-Source EUI'!$B$2:$B$1825),0,1),0))</f>
        <v>148.01489647740087</v>
      </c>
      <c r="U8" s="56"/>
      <c r="V8" s="72">
        <f>SUMPRODUCT(D8:T8,Weights!$B$41:$R$41)</f>
        <v>97.610730973698466</v>
      </c>
      <c r="X8" s="88">
        <f t="shared" si="0"/>
        <v>-3.2224045322260059E-2</v>
      </c>
    </row>
    <row r="9" spans="1:24" ht="15.75" thickBot="1" x14ac:dyDescent="0.3">
      <c r="A9" s="81">
        <v>2019</v>
      </c>
      <c r="B9" s="74" cm="1">
        <f t="array" ref="B9">INDEX('90.1 Data-SI-Source EUI'!$Y$2:$Y$1825,MATCH(1,INDEX(($A9='90.1 Data-SI-Source EUI'!$A$2:$A$1825)*(B$3='90.1 Data-SI-Source EUI'!$C$2:$C$1825)*($A$2='90.1 Data-SI-Source EUI'!$B$2:$B$1825),0,1),0))</f>
        <v>205.85600023543736</v>
      </c>
      <c r="C9" s="90" cm="1">
        <f t="array" ref="C9">INDEX('90.1 Data-SI-Source EUI'!$Y$2:$Y$1825,MATCH(1,INDEX(($A9='90.1 Data-SI-Source EUI'!$A$2:$A$1825)*(C$3='90.1 Data-SI-Source EUI'!$C$2:$C$1825)*($A$2='90.1 Data-SI-Source EUI'!$B$2:$B$1825),0,1),0))</f>
        <v>178.8473982298884</v>
      </c>
      <c r="D9" s="74" cm="1">
        <f t="array" ref="D9">INDEX('90.1 Data-SI-Source EUI'!$Y$2:$Y$1825,MATCH(1,INDEX(($A9='90.1 Data-SI-Source EUI'!$A$2:$A$1825)*(D$3='90.1 Data-SI-Source EUI'!$C$2:$C$1825)*($A$2='90.1 Data-SI-Source EUI'!$B$2:$B$1825),0,1),0))</f>
        <v>145.73410452035441</v>
      </c>
      <c r="E9" s="90" cm="1">
        <f t="array" ref="E9">INDEX('90.1 Data-SI-Source EUI'!$Y$2:$Y$1825,MATCH(1,INDEX(($A9='90.1 Data-SI-Source EUI'!$A$2:$A$1825)*(E$3='90.1 Data-SI-Source EUI'!$C$2:$C$1825)*($A$2='90.1 Data-SI-Source EUI'!$B$2:$B$1825),0,1),0))</f>
        <v>145.18092673304855</v>
      </c>
      <c r="F9" s="90" cm="1">
        <f t="array" ref="F9">INDEX('90.1 Data-SI-Source EUI'!$Y$2:$Y$1825,MATCH(1,INDEX(($A9='90.1 Data-SI-Source EUI'!$A$2:$A$1825)*(F$3='90.1 Data-SI-Source EUI'!$C$2:$C$1825)*($A$2='90.1 Data-SI-Source EUI'!$B$2:$B$1825),0,1),0))</f>
        <v>117.94342625097265</v>
      </c>
      <c r="G9" s="90" cm="1">
        <f t="array" ref="G9">INDEX('90.1 Data-SI-Source EUI'!$Y$2:$Y$1825,MATCH(1,INDEX(($A9='90.1 Data-SI-Source EUI'!$A$2:$A$1825)*(G$3='90.1 Data-SI-Source EUI'!$C$2:$C$1825)*($A$2='90.1 Data-SI-Source EUI'!$B$2:$B$1825),0,1),0))</f>
        <v>102.40226810343704</v>
      </c>
      <c r="H9" s="90" cm="1">
        <f t="array" ref="H9">INDEX('90.1 Data-SI-Source EUI'!$Y$2:$Y$1825,MATCH(1,INDEX(($A9='90.1 Data-SI-Source EUI'!$A$2:$A$1825)*(H$3='90.1 Data-SI-Source EUI'!$C$2:$C$1825)*($A$2='90.1 Data-SI-Source EUI'!$B$2:$B$1825),0,1),0))</f>
        <v>84.849535031105233</v>
      </c>
      <c r="I9" s="90" cm="1">
        <f t="array" ref="I9">INDEX('90.1 Data-SI-Source EUI'!$Y$2:$Y$1825,MATCH(1,INDEX(($A9='90.1 Data-SI-Source EUI'!$A$2:$A$1825)*(I$3='90.1 Data-SI-Source EUI'!$C$2:$C$1825)*($A$2='90.1 Data-SI-Source EUI'!$B$2:$B$1825),0,1),0))</f>
        <v>83.156368371244341</v>
      </c>
      <c r="J9" s="90" cm="1">
        <f t="array" ref="J9">INDEX('90.1 Data-SI-Source EUI'!$Y$2:$Y$1825,MATCH(1,INDEX(($A9='90.1 Data-SI-Source EUI'!$A$2:$A$1825)*(J$3='90.1 Data-SI-Source EUI'!$C$2:$C$1825)*($A$2='90.1 Data-SI-Source EUI'!$B$2:$B$1825),0,1),0))</f>
        <v>26.233383746061161</v>
      </c>
      <c r="K9" s="90" cm="1">
        <f t="array" ref="K9">INDEX('90.1 Data-SI-Source EUI'!$Y$2:$Y$1825,MATCH(1,INDEX(($A9='90.1 Data-SI-Source EUI'!$A$2:$A$1825)*(K$3='90.1 Data-SI-Source EUI'!$C$2:$C$1825)*($A$2='90.1 Data-SI-Source EUI'!$B$2:$B$1825),0,1),0))</f>
        <v>90.199539469038839</v>
      </c>
      <c r="L9" s="90" cm="1">
        <f t="array" ref="L9">INDEX('90.1 Data-SI-Source EUI'!$Y$2:$Y$1825,MATCH(1,INDEX(($A9='90.1 Data-SI-Source EUI'!$A$2:$A$1825)*(L$3='90.1 Data-SI-Source EUI'!$C$2:$C$1825)*($A$2='90.1 Data-SI-Source EUI'!$B$2:$B$1825),0,1),0))</f>
        <v>74.622199756424095</v>
      </c>
      <c r="M9" s="90" cm="1">
        <f t="array" ref="M9">INDEX('90.1 Data-SI-Source EUI'!$Y$2:$Y$1825,MATCH(1,INDEX(($A9='90.1 Data-SI-Source EUI'!$A$2:$A$1825)*(M$3='90.1 Data-SI-Source EUI'!$C$2:$C$1825)*($A$2='90.1 Data-SI-Source EUI'!$B$2:$B$1825),0,1),0))</f>
        <v>45.787440541969524</v>
      </c>
      <c r="N9" s="90" cm="1">
        <f t="array" ref="N9">INDEX('90.1 Data-SI-Source EUI'!$Y$2:$Y$1825,MATCH(1,INDEX(($A9='90.1 Data-SI-Source EUI'!$A$2:$A$1825)*(N$3='90.1 Data-SI-Source EUI'!$C$2:$C$1825)*($A$2='90.1 Data-SI-Source EUI'!$B$2:$B$1825),0,1),0))</f>
        <v>95.714592854685904</v>
      </c>
      <c r="O9" s="90" cm="1">
        <f t="array" ref="O9">INDEX('90.1 Data-SI-Source EUI'!$Y$2:$Y$1825,MATCH(1,INDEX(($A9='90.1 Data-SI-Source EUI'!$A$2:$A$1825)*(O$3='90.1 Data-SI-Source EUI'!$C$2:$C$1825)*($A$2='90.1 Data-SI-Source EUI'!$B$2:$B$1825),0,1),0))</f>
        <v>80.889206754464041</v>
      </c>
      <c r="P9" s="90" cm="1">
        <f t="array" ref="P9">INDEX('90.1 Data-SI-Source EUI'!$Y$2:$Y$1825,MATCH(1,INDEX(($A9='90.1 Data-SI-Source EUI'!$A$2:$A$1825)*(P$3='90.1 Data-SI-Source EUI'!$C$2:$C$1825)*($A$2='90.1 Data-SI-Source EUI'!$B$2:$B$1825),0,1),0))</f>
        <v>38.106535552314305</v>
      </c>
      <c r="Q9" s="90" cm="1">
        <f t="array" ref="Q9">INDEX('90.1 Data-SI-Source EUI'!$Y$2:$Y$1825,MATCH(1,INDEX(($A9='90.1 Data-SI-Source EUI'!$A$2:$A$1825)*(Q$3='90.1 Data-SI-Source EUI'!$C$2:$C$1825)*($A$2='90.1 Data-SI-Source EUI'!$B$2:$B$1825),0,1),0))</f>
        <v>128.11364723454352</v>
      </c>
      <c r="R9" s="90" cm="1">
        <f t="array" ref="R9">INDEX('90.1 Data-SI-Source EUI'!$Y$2:$Y$1825,MATCH(1,INDEX(($A9='90.1 Data-SI-Source EUI'!$A$2:$A$1825)*(R$3='90.1 Data-SI-Source EUI'!$C$2:$C$1825)*($A$2='90.1 Data-SI-Source EUI'!$B$2:$B$1825),0,1),0))</f>
        <v>93.879421536270826</v>
      </c>
      <c r="S9" s="90" cm="1">
        <f t="array" ref="S9">INDEX('90.1 Data-SI-Source EUI'!$Y$2:$Y$1825,MATCH(1,INDEX(($A9='90.1 Data-SI-Source EUI'!$A$2:$A$1825)*(S$3='90.1 Data-SI-Source EUI'!$C$2:$C$1825)*($A$2='90.1 Data-SI-Source EUI'!$B$2:$B$1825),0,1),0))</f>
        <v>119.23755072465929</v>
      </c>
      <c r="T9" s="79" cm="1">
        <f t="array" ref="T9">INDEX('90.1 Data-SI-Source EUI'!$Y$2:$Y$1825,MATCH(1,INDEX(($A9='90.1 Data-SI-Source EUI'!$A$2:$A$1825)*(T$3='90.1 Data-SI-Source EUI'!$C$2:$C$1825)*($A$2='90.1 Data-SI-Source EUI'!$B$2:$B$1825),0,1),0))</f>
        <v>137.58090981785756</v>
      </c>
      <c r="U9" s="56"/>
      <c r="V9" s="76">
        <f>SUMPRODUCT(D9:T9,Weights!$B$41:$R$41)</f>
        <v>94.924818281969991</v>
      </c>
      <c r="X9" s="92">
        <f t="shared" si="0"/>
        <v>-2.7516571845489033E-2</v>
      </c>
    </row>
    <row r="11" spans="1:24" ht="15.75" thickBot="1" x14ac:dyDescent="0.3">
      <c r="A11" s="6" t="s">
        <v>107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-2.4482573191199402E-3</v>
      </c>
      <c r="C13" s="73">
        <f t="shared" si="3"/>
        <v>-3.2043174275122083E-3</v>
      </c>
      <c r="D13" s="80">
        <f t="shared" ref="D13:S17" si="4">(D5-D$4)/D$4</f>
        <v>-1.8178062357221121E-3</v>
      </c>
      <c r="E13" s="73">
        <f t="shared" si="4"/>
        <v>-2.7120030227659859E-3</v>
      </c>
      <c r="F13" s="73">
        <f t="shared" si="4"/>
        <v>-7.8452696484447318E-2</v>
      </c>
      <c r="G13" s="73">
        <f t="shared" si="4"/>
        <v>-0.11868584812546568</v>
      </c>
      <c r="H13" s="73">
        <f t="shared" si="4"/>
        <v>-3.336840681687997E-2</v>
      </c>
      <c r="I13" s="73">
        <f t="shared" si="4"/>
        <v>-6.7709861583264225E-2</v>
      </c>
      <c r="J13" s="73">
        <f t="shared" si="4"/>
        <v>-0.48489588409076384</v>
      </c>
      <c r="K13" s="73">
        <f t="shared" si="4"/>
        <v>-5.2843210969772542E-2</v>
      </c>
      <c r="L13" s="73">
        <f t="shared" si="4"/>
        <v>-4.4834368538052186E-2</v>
      </c>
      <c r="M13" s="73">
        <f t="shared" si="4"/>
        <v>-8.5109377650056869E-2</v>
      </c>
      <c r="N13" s="73">
        <f t="shared" si="4"/>
        <v>-7.8785335314098093E-2</v>
      </c>
      <c r="O13" s="73">
        <f t="shared" si="4"/>
        <v>-8.2159152551442599E-2</v>
      </c>
      <c r="P13" s="73">
        <f t="shared" si="4"/>
        <v>-0.14866740173444498</v>
      </c>
      <c r="Q13" s="73">
        <f t="shared" si="4"/>
        <v>-7.7816192121043931E-2</v>
      </c>
      <c r="R13" s="73">
        <f t="shared" si="4"/>
        <v>-9.4873467744340065E-2</v>
      </c>
      <c r="S13" s="73">
        <f t="shared" si="4"/>
        <v>-0.15955552877186516</v>
      </c>
      <c r="T13" s="89">
        <f t="shared" si="2"/>
        <v>-9.1127446913143881E-2</v>
      </c>
      <c r="V13" s="82">
        <f t="shared" ref="V13:V17" si="5">(V5-V$4)/V$4</f>
        <v>-6.8278467028061202E-2</v>
      </c>
      <c r="X13" s="71"/>
    </row>
    <row r="14" spans="1:24" x14ac:dyDescent="0.25">
      <c r="A14" s="93">
        <v>2010</v>
      </c>
      <c r="B14" s="80">
        <f t="shared" ref="B14:C14" si="6">(B6-B$4)/B$4</f>
        <v>-4.983623480158416E-2</v>
      </c>
      <c r="C14" s="73">
        <f t="shared" si="6"/>
        <v>-5.9377070932730064E-2</v>
      </c>
      <c r="D14" s="80">
        <f t="shared" si="4"/>
        <v>-3.3744703956929085E-2</v>
      </c>
      <c r="E14" s="73">
        <f t="shared" si="2"/>
        <v>-3.7840856811080743E-2</v>
      </c>
      <c r="F14" s="73">
        <f t="shared" si="2"/>
        <v>-0.12538215183495138</v>
      </c>
      <c r="G14" s="73">
        <f t="shared" si="2"/>
        <v>-0.16990200646055156</v>
      </c>
      <c r="H14" s="73">
        <f t="shared" si="2"/>
        <v>-0.15803423410073852</v>
      </c>
      <c r="I14" s="73">
        <f t="shared" si="2"/>
        <v>-0.14701332824505745</v>
      </c>
      <c r="J14" s="73">
        <f t="shared" si="2"/>
        <v>-0.53242512676085751</v>
      </c>
      <c r="K14" s="73">
        <f t="shared" si="2"/>
        <v>-0.23363378463550416</v>
      </c>
      <c r="L14" s="73">
        <f t="shared" si="2"/>
        <v>-0.14416611659711259</v>
      </c>
      <c r="M14" s="73">
        <f t="shared" si="2"/>
        <v>-0.2836696500767748</v>
      </c>
      <c r="N14" s="73">
        <f t="shared" si="2"/>
        <v>-0.28613298761597689</v>
      </c>
      <c r="O14" s="73">
        <f t="shared" si="2"/>
        <v>-0.2141490874531034</v>
      </c>
      <c r="P14" s="73">
        <f t="shared" si="2"/>
        <v>-0.28637768699301097</v>
      </c>
      <c r="Q14" s="73">
        <f t="shared" si="2"/>
        <v>-0.28828999958659418</v>
      </c>
      <c r="R14" s="73">
        <f t="shared" si="2"/>
        <v>-0.29044611261485603</v>
      </c>
      <c r="S14" s="73">
        <f t="shared" si="2"/>
        <v>-0.32081356137164413</v>
      </c>
      <c r="T14" s="89">
        <f t="shared" si="2"/>
        <v>-0.20432362304478649</v>
      </c>
      <c r="V14" s="82">
        <f t="shared" si="5"/>
        <v>-0.20529781698158686</v>
      </c>
    </row>
    <row r="15" spans="1:24" x14ac:dyDescent="0.25">
      <c r="A15" s="93">
        <v>2013</v>
      </c>
      <c r="B15" s="80">
        <f t="shared" ref="B15:C15" si="7">(B7-B$4)/B$4</f>
        <v>-0.2115094779235937</v>
      </c>
      <c r="C15" s="73">
        <f t="shared" si="7"/>
        <v>-0.21203049492798637</v>
      </c>
      <c r="D15" s="80">
        <f t="shared" si="4"/>
        <v>-0.26060584972298806</v>
      </c>
      <c r="E15" s="73">
        <f t="shared" si="2"/>
        <v>-0.20376010249734428</v>
      </c>
      <c r="F15" s="73">
        <f t="shared" si="2"/>
        <v>-0.30693605319758638</v>
      </c>
      <c r="G15" s="73">
        <f t="shared" si="2"/>
        <v>-0.30850924029239896</v>
      </c>
      <c r="H15" s="73">
        <f t="shared" si="2"/>
        <v>-0.3170485265107274</v>
      </c>
      <c r="I15" s="73">
        <f t="shared" si="2"/>
        <v>-0.29419418107156325</v>
      </c>
      <c r="J15" s="73">
        <f t="shared" si="2"/>
        <v>-0.64161458249402636</v>
      </c>
      <c r="K15" s="73">
        <f t="shared" si="2"/>
        <v>-0.47590377533986655</v>
      </c>
      <c r="L15" s="73">
        <f t="shared" si="2"/>
        <v>-0.27915867811462469</v>
      </c>
      <c r="M15" s="73">
        <f t="shared" si="2"/>
        <v>-0.38552613939665642</v>
      </c>
      <c r="N15" s="73">
        <f t="shared" si="2"/>
        <v>-0.52805785571895103</v>
      </c>
      <c r="O15" s="73">
        <f t="shared" si="2"/>
        <v>-0.32778109062013799</v>
      </c>
      <c r="P15" s="73">
        <f t="shared" si="2"/>
        <v>-0.38464743280385305</v>
      </c>
      <c r="Q15" s="73">
        <f t="shared" si="2"/>
        <v>-0.51191863075225763</v>
      </c>
      <c r="R15" s="73">
        <f t="shared" si="2"/>
        <v>-0.47450001646485074</v>
      </c>
      <c r="S15" s="73">
        <f t="shared" si="2"/>
        <v>-0.47053209273579555</v>
      </c>
      <c r="T15" s="89">
        <f t="shared" si="2"/>
        <v>-0.35840163892021609</v>
      </c>
      <c r="V15" s="82">
        <f t="shared" si="5"/>
        <v>-0.40573233887319027</v>
      </c>
    </row>
    <row r="16" spans="1:24" x14ac:dyDescent="0.25">
      <c r="A16" s="93">
        <v>2016</v>
      </c>
      <c r="B16" s="80">
        <f t="shared" ref="B16:C16" si="8">(B8-B$4)/B$4</f>
        <v>-0.24727782662503078</v>
      </c>
      <c r="C16" s="73">
        <f t="shared" si="8"/>
        <v>-0.25070347897897766</v>
      </c>
      <c r="D16" s="80">
        <f t="shared" si="4"/>
        <v>-0.28877916524653902</v>
      </c>
      <c r="E16" s="73">
        <f t="shared" si="2"/>
        <v>-0.22433245772620539</v>
      </c>
      <c r="F16" s="73">
        <f t="shared" si="2"/>
        <v>-0.3278962488486355</v>
      </c>
      <c r="G16" s="73">
        <f t="shared" si="2"/>
        <v>-0.33308032733093168</v>
      </c>
      <c r="H16" s="73">
        <f t="shared" si="2"/>
        <v>-0.32858269406221874</v>
      </c>
      <c r="I16" s="73">
        <f t="shared" si="2"/>
        <v>-0.31332664390401971</v>
      </c>
      <c r="J16" s="73">
        <f t="shared" si="2"/>
        <v>-0.65567250507450991</v>
      </c>
      <c r="K16" s="73">
        <f t="shared" si="2"/>
        <v>-0.50043286200140746</v>
      </c>
      <c r="L16" s="73">
        <f t="shared" si="2"/>
        <v>-0.32284811742765518</v>
      </c>
      <c r="M16" s="73">
        <f t="shared" si="2"/>
        <v>-0.40038652009953757</v>
      </c>
      <c r="N16" s="73">
        <f t="shared" si="2"/>
        <v>-0.54069794773864788</v>
      </c>
      <c r="O16" s="73">
        <f t="shared" si="2"/>
        <v>-0.35009704363674504</v>
      </c>
      <c r="P16" s="73">
        <f t="shared" si="2"/>
        <v>-0.39301608245470943</v>
      </c>
      <c r="Q16" s="73">
        <f t="shared" si="2"/>
        <v>-0.5348565551879948</v>
      </c>
      <c r="R16" s="73">
        <f t="shared" si="2"/>
        <v>-0.49806049735573765</v>
      </c>
      <c r="S16" s="73">
        <f t="shared" si="2"/>
        <v>-0.48986264047176931</v>
      </c>
      <c r="T16" s="89">
        <f t="shared" si="2"/>
        <v>-0.40750763850763605</v>
      </c>
      <c r="V16" s="82">
        <f t="shared" si="5"/>
        <v>-0.42488204691889409</v>
      </c>
    </row>
    <row r="17" spans="1:32" ht="15.75" thickBot="1" x14ac:dyDescent="0.3">
      <c r="A17" s="81">
        <v>2019</v>
      </c>
      <c r="B17" s="87">
        <f t="shared" ref="B17:C17" si="9">(B9-B$4)/B$4</f>
        <v>-0.29631972088577185</v>
      </c>
      <c r="C17" s="96">
        <f t="shared" si="9"/>
        <v>-0.27930673996323474</v>
      </c>
      <c r="D17" s="87">
        <f t="shared" si="4"/>
        <v>-0.30387929020168158</v>
      </c>
      <c r="E17" s="96">
        <f t="shared" si="2"/>
        <v>-0.27647036858147722</v>
      </c>
      <c r="F17" s="96">
        <f t="shared" si="2"/>
        <v>-0.34098587640992317</v>
      </c>
      <c r="G17" s="96">
        <f t="shared" si="2"/>
        <v>-0.3428670208730758</v>
      </c>
      <c r="H17" s="96">
        <f t="shared" si="2"/>
        <v>-0.41625943595054316</v>
      </c>
      <c r="I17" s="96">
        <f t="shared" si="2"/>
        <v>-0.34420545136255792</v>
      </c>
      <c r="J17" s="96">
        <f t="shared" si="2"/>
        <v>-0.6622235406111916</v>
      </c>
      <c r="K17" s="96">
        <f t="shared" si="2"/>
        <v>-0.48695348770501001</v>
      </c>
      <c r="L17" s="96">
        <f t="shared" si="2"/>
        <v>-0.36233386206886176</v>
      </c>
      <c r="M17" s="96">
        <f t="shared" si="2"/>
        <v>-0.52969279848111805</v>
      </c>
      <c r="N17" s="96">
        <f t="shared" si="2"/>
        <v>-0.52680401864128401</v>
      </c>
      <c r="O17" s="96">
        <f t="shared" si="2"/>
        <v>-0.42498731982972177</v>
      </c>
      <c r="P17" s="96">
        <f t="shared" si="2"/>
        <v>-0.53451772173425172</v>
      </c>
      <c r="Q17" s="96">
        <f t="shared" si="2"/>
        <v>-0.51946693911066144</v>
      </c>
      <c r="R17" s="96">
        <f t="shared" si="2"/>
        <v>-0.52210404872670468</v>
      </c>
      <c r="S17" s="96">
        <f t="shared" si="2"/>
        <v>-0.53024187626628183</v>
      </c>
      <c r="T17" s="97">
        <f t="shared" si="2"/>
        <v>-0.44927409271474028</v>
      </c>
      <c r="V17" s="98">
        <f t="shared" si="5"/>
        <v>-0.44070732139448093</v>
      </c>
    </row>
    <row r="19" spans="1:32" ht="15.75" thickBot="1" x14ac:dyDescent="0.3">
      <c r="A19" s="6" t="s">
        <v>151</v>
      </c>
      <c r="B19" s="6"/>
      <c r="C19" s="6"/>
    </row>
    <row r="20" spans="1:32" ht="91.5" thickBot="1" x14ac:dyDescent="0.3">
      <c r="A20" s="58" t="s">
        <v>60</v>
      </c>
      <c r="B20" s="67" t="s">
        <v>134</v>
      </c>
      <c r="C20" s="68" t="s">
        <v>135</v>
      </c>
      <c r="D20" s="67" t="s">
        <v>84</v>
      </c>
      <c r="E20" s="68" t="s">
        <v>85</v>
      </c>
      <c r="F20" s="68" t="s">
        <v>86</v>
      </c>
      <c r="G20" s="68" t="s">
        <v>87</v>
      </c>
      <c r="H20" s="68" t="s">
        <v>88</v>
      </c>
      <c r="I20" s="68" t="s">
        <v>89</v>
      </c>
      <c r="J20" s="68" t="s">
        <v>90</v>
      </c>
      <c r="K20" s="68" t="s">
        <v>91</v>
      </c>
      <c r="L20" s="68" t="s">
        <v>92</v>
      </c>
      <c r="M20" s="68" t="s">
        <v>93</v>
      </c>
      <c r="N20" s="68" t="s">
        <v>94</v>
      </c>
      <c r="O20" s="68" t="s">
        <v>95</v>
      </c>
      <c r="P20" s="68" t="s">
        <v>96</v>
      </c>
      <c r="Q20" s="68" t="s">
        <v>97</v>
      </c>
      <c r="R20" s="68" t="s">
        <v>98</v>
      </c>
      <c r="S20" s="67" t="s">
        <v>99</v>
      </c>
      <c r="T20" s="63" t="s">
        <v>100</v>
      </c>
      <c r="U20" s="56"/>
      <c r="V20" s="59" t="s">
        <v>101</v>
      </c>
      <c r="X20" s="54" t="s">
        <v>102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103</v>
      </c>
      <c r="X21" s="69" t="s">
        <v>103</v>
      </c>
    </row>
    <row r="22" spans="1:32" x14ac:dyDescent="0.25">
      <c r="A22" s="65">
        <v>2004</v>
      </c>
      <c r="B22" s="60" cm="1">
        <f t="array" ref="B22">INDEX('90.1 Data-SI-Source EUI'!$Y$2:$Y$1825,MATCH(1,INDEX(($A22='90.1 Data-SI-Source EUI'!$A$2:$A$1825)*(B$21='90.1 Data-SI-Source EUI'!$C$2:$C$1825)*($A$20='90.1 Data-SI-Source EUI'!$B$2:$B$1825),0,1),0))</f>
        <v>267.97960866299508</v>
      </c>
      <c r="C22" s="57" cm="1">
        <f t="array" ref="C22">INDEX('90.1 Data-SI-Source EUI'!$Y$2:$Y$1825,MATCH(1,INDEX(($A22='90.1 Data-SI-Source EUI'!$A$2:$A$1825)*(C$21='90.1 Data-SI-Source EUI'!$C$2:$C$1825)*($A$20='90.1 Data-SI-Source EUI'!$B$2:$B$1825),0,1),0))</f>
        <v>244.47260229785803</v>
      </c>
      <c r="D22" s="60" cm="1">
        <f t="array" ref="D22">INDEX('90.1 Data-SI-Source EUI'!$Y$2:$Y$1825,MATCH(1,INDEX(($A22='90.1 Data-SI-Source EUI'!$A$2:$A$1825)*(D$21='90.1 Data-SI-Source EUI'!$C$2:$C$1825)*($A$20='90.1 Data-SI-Source EUI'!$B$2:$B$1825),0,1),0))</f>
        <v>186.99861031799452</v>
      </c>
      <c r="E22" s="57" cm="1">
        <f t="array" ref="E22">INDEX('90.1 Data-SI-Source EUI'!$Y$2:$Y$1825,MATCH(1,INDEX(($A22='90.1 Data-SI-Source EUI'!$A$2:$A$1825)*(E$21='90.1 Data-SI-Source EUI'!$C$2:$C$1825)*($A$20='90.1 Data-SI-Source EUI'!$B$2:$B$1825),0,1),0))</f>
        <v>192.19027336025141</v>
      </c>
      <c r="F22" s="57" cm="1">
        <f t="array" ref="F22">INDEX('90.1 Data-SI-Source EUI'!$Y$2:$Y$1825,MATCH(1,INDEX(($A22='90.1 Data-SI-Source EUI'!$A$2:$A$1825)*(F$21='90.1 Data-SI-Source EUI'!$C$2:$C$1825)*($A$20='90.1 Data-SI-Source EUI'!$B$2:$B$1825),0,1),0))</f>
        <v>156.06241464027599</v>
      </c>
      <c r="G22" s="57" cm="1">
        <f t="array" ref="G22">INDEX('90.1 Data-SI-Source EUI'!$Y$2:$Y$1825,MATCH(1,INDEX(($A22='90.1 Data-SI-Source EUI'!$A$2:$A$1825)*(G$21='90.1 Data-SI-Source EUI'!$C$2:$C$1825)*($A$20='90.1 Data-SI-Source EUI'!$B$2:$B$1825),0,1),0))</f>
        <v>135.88298951951847</v>
      </c>
      <c r="H22" s="57" cm="1">
        <f t="array" ref="H22">INDEX('90.1 Data-SI-Source EUI'!$Y$2:$Y$1825,MATCH(1,INDEX(($A22='90.1 Data-SI-Source EUI'!$A$2:$A$1825)*(H$21='90.1 Data-SI-Source EUI'!$C$2:$C$1825)*($A$20='90.1 Data-SI-Source EUI'!$B$2:$B$1825),0,1),0))</f>
        <v>112.12779083983159</v>
      </c>
      <c r="I22" s="57" cm="1">
        <f t="array" ref="I22">INDEX('90.1 Data-SI-Source EUI'!$Y$2:$Y$1825,MATCH(1,INDEX(($A22='90.1 Data-SI-Source EUI'!$A$2:$A$1825)*(I$21='90.1 Data-SI-Source EUI'!$C$2:$C$1825)*($A$20='90.1 Data-SI-Source EUI'!$B$2:$B$1825),0,1),0))</f>
        <v>107.8070521975266</v>
      </c>
      <c r="J22" s="57" cm="1">
        <f t="array" ref="J22">INDEX('90.1 Data-SI-Source EUI'!$Y$2:$Y$1825,MATCH(1,INDEX(($A22='90.1 Data-SI-Source EUI'!$A$2:$A$1825)*(J$21='90.1 Data-SI-Source EUI'!$C$2:$C$1825)*($A$20='90.1 Data-SI-Source EUI'!$B$2:$B$1825),0,1),0))</f>
        <v>85.356103133864949</v>
      </c>
      <c r="K22" s="57" cm="1">
        <f t="array" ref="K22">INDEX('90.1 Data-SI-Source EUI'!$Y$2:$Y$1825,MATCH(1,INDEX(($A22='90.1 Data-SI-Source EUI'!$A$2:$A$1825)*(K$21='90.1 Data-SI-Source EUI'!$C$2:$C$1825)*($A$20='90.1 Data-SI-Source EUI'!$B$2:$B$1825),0,1),0))</f>
        <v>114.91079078063584</v>
      </c>
      <c r="L22" s="57" cm="1">
        <f t="array" ref="L22">INDEX('90.1 Data-SI-Source EUI'!$Y$2:$Y$1825,MATCH(1,INDEX(($A22='90.1 Data-SI-Source EUI'!$A$2:$A$1825)*(L$21='90.1 Data-SI-Source EUI'!$C$2:$C$1825)*($A$20='90.1 Data-SI-Source EUI'!$B$2:$B$1825),0,1),0))</f>
        <v>90.518739882225276</v>
      </c>
      <c r="M22" s="57" cm="1">
        <f t="array" ref="M22">INDEX('90.1 Data-SI-Source EUI'!$Y$2:$Y$1825,MATCH(1,INDEX(($A22='90.1 Data-SI-Source EUI'!$A$2:$A$1825)*(M$21='90.1 Data-SI-Source EUI'!$C$2:$C$1825)*($A$20='90.1 Data-SI-Source EUI'!$B$2:$B$1825),0,1),0))</f>
        <v>63.503923401422618</v>
      </c>
      <c r="N22" s="57" cm="1">
        <f t="array" ref="N22">INDEX('90.1 Data-SI-Source EUI'!$Y$2:$Y$1825,MATCH(1,INDEX(($A22='90.1 Data-SI-Source EUI'!$A$2:$A$1825)*(N$21='90.1 Data-SI-Source EUI'!$C$2:$C$1825)*($A$20='90.1 Data-SI-Source EUI'!$B$2:$B$1825),0,1),0))</f>
        <v>125.46728566977498</v>
      </c>
      <c r="O22" s="57" cm="1">
        <f t="array" ref="O22">INDEX('90.1 Data-SI-Source EUI'!$Y$2:$Y$1825,MATCH(1,INDEX(($A22='90.1 Data-SI-Source EUI'!$A$2:$A$1825)*(O$21='90.1 Data-SI-Source EUI'!$C$2:$C$1825)*($A$20='90.1 Data-SI-Source EUI'!$B$2:$B$1825),0,1),0))</f>
        <v>99.254867431674114</v>
      </c>
      <c r="P22" s="57" cm="1">
        <f t="array" ref="P22">INDEX('90.1 Data-SI-Source EUI'!$Y$2:$Y$1825,MATCH(1,INDEX(($A22='90.1 Data-SI-Source EUI'!$A$2:$A$1825)*(P$21='90.1 Data-SI-Source EUI'!$C$2:$C$1825)*($A$20='90.1 Data-SI-Source EUI'!$B$2:$B$1825),0,1),0))</f>
        <v>57.579834492967223</v>
      </c>
      <c r="Q22" s="57" cm="1">
        <f t="array" ref="Q22">INDEX('90.1 Data-SI-Source EUI'!$Y$2:$Y$1825,MATCH(1,INDEX(($A22='90.1 Data-SI-Source EUI'!$A$2:$A$1825)*(Q$21='90.1 Data-SI-Source EUI'!$C$2:$C$1825)*($A$20='90.1 Data-SI-Source EUI'!$B$2:$B$1825),0,1),0))</f>
        <v>163.44179268801471</v>
      </c>
      <c r="R22" s="57" cm="1">
        <f t="array" ref="R22">INDEX('90.1 Data-SI-Source EUI'!$Y$2:$Y$1825,MATCH(1,INDEX(($A22='90.1 Data-SI-Source EUI'!$A$2:$A$1825)*(R$21='90.1 Data-SI-Source EUI'!$C$2:$C$1825)*($A$20='90.1 Data-SI-Source EUI'!$B$2:$B$1825),0,1),0))</f>
        <v>120.77528960717778</v>
      </c>
      <c r="S22" s="57" cm="1">
        <f t="array" ref="S22">INDEX('90.1 Data-SI-Source EUI'!$Y$2:$Y$1825,MATCH(1,INDEX(($A22='90.1 Data-SI-Source EUI'!$A$2:$A$1825)*(S$21='90.1 Data-SI-Source EUI'!$C$2:$C$1825)*($A$20='90.1 Data-SI-Source EUI'!$B$2:$B$1825),0,1),0))</f>
        <v>169.17108950998332</v>
      </c>
      <c r="T22" s="66" cm="1">
        <f t="array" ref="T22">INDEX('90.1 Data-SI-Source EUI'!$Y$2:$Y$1825,MATCH(1,INDEX(($A22='90.1 Data-SI-Source EUI'!$A$2:$A$1825)*(T$21='90.1 Data-SI-Source EUI'!$C$2:$C$1825)*($A$20='90.1 Data-SI-Source EUI'!$B$2:$B$1825),0,1),0))</f>
        <v>178.07888736114259</v>
      </c>
      <c r="U22" s="56"/>
      <c r="V22" s="84">
        <f>SUMPRODUCT(D22:T22,Weights!$B$41:$R$41)</f>
        <v>124.61903124934913</v>
      </c>
      <c r="X22" s="77">
        <f>(V22-V22)/V22</f>
        <v>0</v>
      </c>
      <c r="AA22" s="133" t="s">
        <v>21</v>
      </c>
      <c r="AB22" s="133"/>
      <c r="AC22" s="133"/>
      <c r="AD22" s="133"/>
      <c r="AE22" s="133"/>
      <c r="AF22" s="133"/>
    </row>
    <row r="23" spans="1:32" x14ac:dyDescent="0.25">
      <c r="A23" s="93">
        <v>2007</v>
      </c>
      <c r="B23" s="86" cm="1">
        <f t="array" ref="B23">INDEX('90.1 Data-SI-Source EUI'!$Y$2:$Y$1825,MATCH(1,INDEX(($A23='90.1 Data-SI-Source EUI'!$A$2:$A$1825)*(B$21='90.1 Data-SI-Source EUI'!$C$2:$C$1825)*($A$20='90.1 Data-SI-Source EUI'!$B$2:$B$1825),0,1),0))</f>
        <v>227.61119139754754</v>
      </c>
      <c r="C23" s="75" cm="1">
        <f t="array" ref="C23">INDEX('90.1 Data-SI-Source EUI'!$Y$2:$Y$1825,MATCH(1,INDEX(($A23='90.1 Data-SI-Source EUI'!$A$2:$A$1825)*(C$21='90.1 Data-SI-Source EUI'!$C$2:$C$1825)*($A$20='90.1 Data-SI-Source EUI'!$B$2:$B$1825),0,1),0))</f>
        <v>208.5870198631834</v>
      </c>
      <c r="D23" s="86" cm="1">
        <f t="array" ref="D23">INDEX('90.1 Data-SI-Source EUI'!$Y$2:$Y$1825,MATCH(1,INDEX(($A23='90.1 Data-SI-Source EUI'!$A$2:$A$1825)*(D$21='90.1 Data-SI-Source EUI'!$C$2:$C$1825)*($A$20='90.1 Data-SI-Source EUI'!$B$2:$B$1825),0,1),0))</f>
        <v>160.03675098337592</v>
      </c>
      <c r="E23" s="75" cm="1">
        <f t="array" ref="E23">INDEX('90.1 Data-SI-Source EUI'!$Y$2:$Y$1825,MATCH(1,INDEX(($A23='90.1 Data-SI-Source EUI'!$A$2:$A$1825)*(E$21='90.1 Data-SI-Source EUI'!$C$2:$C$1825)*($A$20='90.1 Data-SI-Source EUI'!$B$2:$B$1825),0,1),0))</f>
        <v>164.4368562241838</v>
      </c>
      <c r="F23" s="75" cm="1">
        <f t="array" ref="F23">INDEX('90.1 Data-SI-Source EUI'!$Y$2:$Y$1825,MATCH(1,INDEX(($A23='90.1 Data-SI-Source EUI'!$A$2:$A$1825)*(F$21='90.1 Data-SI-Source EUI'!$C$2:$C$1825)*($A$20='90.1 Data-SI-Source EUI'!$B$2:$B$1825),0,1),0))</f>
        <v>126.92166294655119</v>
      </c>
      <c r="G23" s="75" cm="1">
        <f t="array" ref="G23">INDEX('90.1 Data-SI-Source EUI'!$Y$2:$Y$1825,MATCH(1,INDEX(($A23='90.1 Data-SI-Source EUI'!$A$2:$A$1825)*(G$21='90.1 Data-SI-Source EUI'!$C$2:$C$1825)*($A$20='90.1 Data-SI-Source EUI'!$B$2:$B$1825),0,1),0))</f>
        <v>108.4116250151977</v>
      </c>
      <c r="H23" s="75" cm="1">
        <f t="array" ref="H23">INDEX('90.1 Data-SI-Source EUI'!$Y$2:$Y$1825,MATCH(1,INDEX(($A23='90.1 Data-SI-Source EUI'!$A$2:$A$1825)*(H$21='90.1 Data-SI-Source EUI'!$C$2:$C$1825)*($A$20='90.1 Data-SI-Source EUI'!$B$2:$B$1825),0,1),0))</f>
        <v>93.962289832972303</v>
      </c>
      <c r="I23" s="75" cm="1">
        <f t="array" ref="I23">INDEX('90.1 Data-SI-Source EUI'!$Y$2:$Y$1825,MATCH(1,INDEX(($A23='90.1 Data-SI-Source EUI'!$A$2:$A$1825)*(I$21='90.1 Data-SI-Source EUI'!$C$2:$C$1825)*($A$20='90.1 Data-SI-Source EUI'!$B$2:$B$1825),0,1),0))</f>
        <v>86.491796427625758</v>
      </c>
      <c r="J23" s="75" cm="1">
        <f t="array" ref="J23">INDEX('90.1 Data-SI-Source EUI'!$Y$2:$Y$1825,MATCH(1,INDEX(($A23='90.1 Data-SI-Source EUI'!$A$2:$A$1825)*(J$21='90.1 Data-SI-Source EUI'!$C$2:$C$1825)*($A$20='90.1 Data-SI-Source EUI'!$B$2:$B$1825),0,1),0))</f>
        <v>47.958319464870506</v>
      </c>
      <c r="K23" s="75" cm="1">
        <f t="array" ref="K23">INDEX('90.1 Data-SI-Source EUI'!$Y$2:$Y$1825,MATCH(1,INDEX(($A23='90.1 Data-SI-Source EUI'!$A$2:$A$1825)*(K$21='90.1 Data-SI-Source EUI'!$C$2:$C$1825)*($A$20='90.1 Data-SI-Source EUI'!$B$2:$B$1825),0,1),0))</f>
        <v>102.44820904532159</v>
      </c>
      <c r="L23" s="75" cm="1">
        <f t="array" ref="L23">INDEX('90.1 Data-SI-Source EUI'!$Y$2:$Y$1825,MATCH(1,INDEX(($A23='90.1 Data-SI-Source EUI'!$A$2:$A$1825)*(L$21='90.1 Data-SI-Source EUI'!$C$2:$C$1825)*($A$20='90.1 Data-SI-Source EUI'!$B$2:$B$1825),0,1),0))</f>
        <v>79.944172569403463</v>
      </c>
      <c r="M23" s="75" cm="1">
        <f t="array" ref="M23">INDEX('90.1 Data-SI-Source EUI'!$Y$2:$Y$1825,MATCH(1,INDEX(($A23='90.1 Data-SI-Source EUI'!$A$2:$A$1825)*(M$21='90.1 Data-SI-Source EUI'!$C$2:$C$1825)*($A$20='90.1 Data-SI-Source EUI'!$B$2:$B$1825),0,1),0))</f>
        <v>56.858399715860443</v>
      </c>
      <c r="N23" s="75" cm="1">
        <f t="array" ref="N23">INDEX('90.1 Data-SI-Source EUI'!$Y$2:$Y$1825,MATCH(1,INDEX(($A23='90.1 Data-SI-Source EUI'!$A$2:$A$1825)*(N$21='90.1 Data-SI-Source EUI'!$C$2:$C$1825)*($A$20='90.1 Data-SI-Source EUI'!$B$2:$B$1825),0,1),0))</f>
        <v>113.34025870310288</v>
      </c>
      <c r="O23" s="75" cm="1">
        <f t="array" ref="O23">INDEX('90.1 Data-SI-Source EUI'!$Y$2:$Y$1825,MATCH(1,INDEX(($A23='90.1 Data-SI-Source EUI'!$A$2:$A$1825)*(O$21='90.1 Data-SI-Source EUI'!$C$2:$C$1825)*($A$20='90.1 Data-SI-Source EUI'!$B$2:$B$1825),0,1),0))</f>
        <v>87.577942533343688</v>
      </c>
      <c r="P23" s="75" cm="1">
        <f t="array" ref="P23">INDEX('90.1 Data-SI-Source EUI'!$Y$2:$Y$1825,MATCH(1,INDEX(($A23='90.1 Data-SI-Source EUI'!$A$2:$A$1825)*(P$21='90.1 Data-SI-Source EUI'!$C$2:$C$1825)*($A$20='90.1 Data-SI-Source EUI'!$B$2:$B$1825),0,1),0))</f>
        <v>50.12643341418692</v>
      </c>
      <c r="Q23" s="75" cm="1">
        <f t="array" ref="Q23">INDEX('90.1 Data-SI-Source EUI'!$Y$2:$Y$1825,MATCH(1,INDEX(($A23='90.1 Data-SI-Source EUI'!$A$2:$A$1825)*(Q$21='90.1 Data-SI-Source EUI'!$C$2:$C$1825)*($A$20='90.1 Data-SI-Source EUI'!$B$2:$B$1825),0,1),0))</f>
        <v>147.64818075897446</v>
      </c>
      <c r="R23" s="75" cm="1">
        <f t="array" ref="R23">INDEX('90.1 Data-SI-Source EUI'!$Y$2:$Y$1825,MATCH(1,INDEX(($A23='90.1 Data-SI-Source EUI'!$A$2:$A$1825)*(R$21='90.1 Data-SI-Source EUI'!$C$2:$C$1825)*($A$20='90.1 Data-SI-Source EUI'!$B$2:$B$1825),0,1),0))</f>
        <v>107.67054398757386</v>
      </c>
      <c r="S23" s="75" cm="1">
        <f t="array" ref="S23">INDEX('90.1 Data-SI-Source EUI'!$Y$2:$Y$1825,MATCH(1,INDEX(($A23='90.1 Data-SI-Source EUI'!$A$2:$A$1825)*(S$21='90.1 Data-SI-Source EUI'!$C$2:$C$1825)*($A$20='90.1 Data-SI-Source EUI'!$B$2:$B$1825),0,1),0))</f>
        <v>142.94296401927016</v>
      </c>
      <c r="T23" s="91" cm="1">
        <f t="array" ref="T23">INDEX('90.1 Data-SI-Source EUI'!$Y$2:$Y$1825,MATCH(1,INDEX(($A23='90.1 Data-SI-Source EUI'!$A$2:$A$1825)*(T$21='90.1 Data-SI-Source EUI'!$C$2:$C$1825)*($A$20='90.1 Data-SI-Source EUI'!$B$2:$B$1825),0,1),0))</f>
        <v>162.54342468263818</v>
      </c>
      <c r="U23" s="56"/>
      <c r="V23" s="72">
        <f>SUMPRODUCT(D23:T23,Weights!$B$41:$R$41)</f>
        <v>106.40824145831606</v>
      </c>
      <c r="X23" s="88">
        <f>(V23-V22)/V22</f>
        <v>-0.14613169119085245</v>
      </c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x14ac:dyDescent="0.25">
      <c r="A24" s="93">
        <v>2010</v>
      </c>
      <c r="B24" s="86" cm="1">
        <f t="array" ref="B24">INDEX('90.1 Data-SI-Source EUI'!$Y$2:$Y$1825,MATCH(1,INDEX(($A24='90.1 Data-SI-Source EUI'!$A$2:$A$1825)*(B$21='90.1 Data-SI-Source EUI'!$C$2:$C$1825)*($A$20='90.1 Data-SI-Source EUI'!$B$2:$B$1825),0,1),0))</f>
        <v>219.09352271007307</v>
      </c>
      <c r="C24" s="75" cm="1">
        <f t="array" ref="C24">INDEX('90.1 Data-SI-Source EUI'!$Y$2:$Y$1825,MATCH(1,INDEX(($A24='90.1 Data-SI-Source EUI'!$A$2:$A$1825)*(C$21='90.1 Data-SI-Source EUI'!$C$2:$C$1825)*($A$20='90.1 Data-SI-Source EUI'!$B$2:$B$1825),0,1),0))</f>
        <v>199.09734827901684</v>
      </c>
      <c r="D24" s="86" cm="1">
        <f t="array" ref="D24">INDEX('90.1 Data-SI-Source EUI'!$Y$2:$Y$1825,MATCH(1,INDEX(($A24='90.1 Data-SI-Source EUI'!$A$2:$A$1825)*(D$21='90.1 Data-SI-Source EUI'!$C$2:$C$1825)*($A$20='90.1 Data-SI-Source EUI'!$B$2:$B$1825),0,1),0))</f>
        <v>153.82320288648347</v>
      </c>
      <c r="E24" s="75" cm="1">
        <f t="array" ref="E24">INDEX('90.1 Data-SI-Source EUI'!$Y$2:$Y$1825,MATCH(1,INDEX(($A24='90.1 Data-SI-Source EUI'!$A$2:$A$1825)*(E$21='90.1 Data-SI-Source EUI'!$C$2:$C$1825)*($A$20='90.1 Data-SI-Source EUI'!$B$2:$B$1825),0,1),0))</f>
        <v>159.84051888078227</v>
      </c>
      <c r="F24" s="75" cm="1">
        <f t="array" ref="F24">INDEX('90.1 Data-SI-Source EUI'!$Y$2:$Y$1825,MATCH(1,INDEX(($A24='90.1 Data-SI-Source EUI'!$A$2:$A$1825)*(F$21='90.1 Data-SI-Source EUI'!$C$2:$C$1825)*($A$20='90.1 Data-SI-Source EUI'!$B$2:$B$1825),0,1),0))</f>
        <v>123.54460274873819</v>
      </c>
      <c r="G24" s="75" cm="1">
        <f t="array" ref="G24">INDEX('90.1 Data-SI-Source EUI'!$Y$2:$Y$1825,MATCH(1,INDEX(($A24='90.1 Data-SI-Source EUI'!$A$2:$A$1825)*(G$21='90.1 Data-SI-Source EUI'!$C$2:$C$1825)*($A$20='90.1 Data-SI-Source EUI'!$B$2:$B$1825),0,1),0))</f>
        <v>105.1688044481167</v>
      </c>
      <c r="H24" s="75" cm="1">
        <f t="array" ref="H24">INDEX('90.1 Data-SI-Source EUI'!$Y$2:$Y$1825,MATCH(1,INDEX(($A24='90.1 Data-SI-Source EUI'!$A$2:$A$1825)*(H$21='90.1 Data-SI-Source EUI'!$C$2:$C$1825)*($A$20='90.1 Data-SI-Source EUI'!$B$2:$B$1825),0,1),0))</f>
        <v>87.922358053403059</v>
      </c>
      <c r="I24" s="75" cm="1">
        <f t="array" ref="I24">INDEX('90.1 Data-SI-Source EUI'!$Y$2:$Y$1825,MATCH(1,INDEX(($A24='90.1 Data-SI-Source EUI'!$A$2:$A$1825)*(I$21='90.1 Data-SI-Source EUI'!$C$2:$C$1825)*($A$20='90.1 Data-SI-Source EUI'!$B$2:$B$1825),0,1),0))</f>
        <v>83.707926274011058</v>
      </c>
      <c r="J24" s="75" cm="1">
        <f t="array" ref="J24">INDEX('90.1 Data-SI-Source EUI'!$Y$2:$Y$1825,MATCH(1,INDEX(($A24='90.1 Data-SI-Source EUI'!$A$2:$A$1825)*(J$21='90.1 Data-SI-Source EUI'!$C$2:$C$1825)*($A$20='90.1 Data-SI-Source EUI'!$B$2:$B$1825),0,1),0))</f>
        <v>48.713095267212047</v>
      </c>
      <c r="K24" s="75" cm="1">
        <f t="array" ref="K24">INDEX('90.1 Data-SI-Source EUI'!$Y$2:$Y$1825,MATCH(1,INDEX(($A24='90.1 Data-SI-Source EUI'!$A$2:$A$1825)*(K$21='90.1 Data-SI-Source EUI'!$C$2:$C$1825)*($A$20='90.1 Data-SI-Source EUI'!$B$2:$B$1825),0,1),0))</f>
        <v>91.274907847830789</v>
      </c>
      <c r="L24" s="75" cm="1">
        <f t="array" ref="L24">INDEX('90.1 Data-SI-Source EUI'!$Y$2:$Y$1825,MATCH(1,INDEX(($A24='90.1 Data-SI-Source EUI'!$A$2:$A$1825)*(L$21='90.1 Data-SI-Source EUI'!$C$2:$C$1825)*($A$20='90.1 Data-SI-Source EUI'!$B$2:$B$1825),0,1),0))</f>
        <v>77.620937426559166</v>
      </c>
      <c r="M24" s="75" cm="1">
        <f t="array" ref="M24">INDEX('90.1 Data-SI-Source EUI'!$Y$2:$Y$1825,MATCH(1,INDEX(($A24='90.1 Data-SI-Source EUI'!$A$2:$A$1825)*(M$21='90.1 Data-SI-Source EUI'!$C$2:$C$1825)*($A$20='90.1 Data-SI-Source EUI'!$B$2:$B$1825),0,1),0))</f>
        <v>52.733552003102282</v>
      </c>
      <c r="N24" s="75" cm="1">
        <f t="array" ref="N24">INDEX('90.1 Data-SI-Source EUI'!$Y$2:$Y$1825,MATCH(1,INDEX(($A24='90.1 Data-SI-Source EUI'!$A$2:$A$1825)*(N$21='90.1 Data-SI-Source EUI'!$C$2:$C$1825)*($A$20='90.1 Data-SI-Source EUI'!$B$2:$B$1825),0,1),0))</f>
        <v>97.499208655764022</v>
      </c>
      <c r="O24" s="75" cm="1">
        <f t="array" ref="O24">INDEX('90.1 Data-SI-Source EUI'!$Y$2:$Y$1825,MATCH(1,INDEX(($A24='90.1 Data-SI-Source EUI'!$A$2:$A$1825)*(O$21='90.1 Data-SI-Source EUI'!$C$2:$C$1825)*($A$20='90.1 Data-SI-Source EUI'!$B$2:$B$1825),0,1),0))</f>
        <v>81.031975801349034</v>
      </c>
      <c r="P24" s="75" cm="1">
        <f t="array" ref="P24">INDEX('90.1 Data-SI-Source EUI'!$Y$2:$Y$1825,MATCH(1,INDEX(($A24='90.1 Data-SI-Source EUI'!$A$2:$A$1825)*(P$21='90.1 Data-SI-Source EUI'!$C$2:$C$1825)*($A$20='90.1 Data-SI-Source EUI'!$B$2:$B$1825),0,1),0))</f>
        <v>48.370786158405672</v>
      </c>
      <c r="Q24" s="75" cm="1">
        <f t="array" ref="Q24">INDEX('90.1 Data-SI-Source EUI'!$Y$2:$Y$1825,MATCH(1,INDEX(($A24='90.1 Data-SI-Source EUI'!$A$2:$A$1825)*(Q$21='90.1 Data-SI-Source EUI'!$C$2:$C$1825)*($A$20='90.1 Data-SI-Source EUI'!$B$2:$B$1825),0,1),0))</f>
        <v>126.35294431453286</v>
      </c>
      <c r="R24" s="75" cm="1">
        <f t="array" ref="R24">INDEX('90.1 Data-SI-Source EUI'!$Y$2:$Y$1825,MATCH(1,INDEX(($A24='90.1 Data-SI-Source EUI'!$A$2:$A$1825)*(R$21='90.1 Data-SI-Source EUI'!$C$2:$C$1825)*($A$20='90.1 Data-SI-Source EUI'!$B$2:$B$1825),0,1),0))</f>
        <v>93.743651965918843</v>
      </c>
      <c r="S24" s="75" cm="1">
        <f t="array" ref="S24">INDEX('90.1 Data-SI-Source EUI'!$Y$2:$Y$1825,MATCH(1,INDEX(($A24='90.1 Data-SI-Source EUI'!$A$2:$A$1825)*(S$21='90.1 Data-SI-Source EUI'!$C$2:$C$1825)*($A$20='90.1 Data-SI-Source EUI'!$B$2:$B$1825),0,1),0))</f>
        <v>126.54276856699167</v>
      </c>
      <c r="T24" s="91" cm="1">
        <f t="array" ref="T24">INDEX('90.1 Data-SI-Source EUI'!$Y$2:$Y$1825,MATCH(1,INDEX(($A24='90.1 Data-SI-Source EUI'!$A$2:$A$1825)*(T$21='90.1 Data-SI-Source EUI'!$C$2:$C$1825)*($A$20='90.1 Data-SI-Source EUI'!$B$2:$B$1825),0,1),0))</f>
        <v>151.50412030700966</v>
      </c>
      <c r="U24" s="56"/>
      <c r="V24" s="72">
        <f>SUMPRODUCT(D24:T24,Weights!$B$41:$R$41)</f>
        <v>98.000939625891974</v>
      </c>
      <c r="X24" s="88">
        <f t="shared" ref="X24:X27" si="10">(V24-V23)/V23</f>
        <v>-7.9009874772881433E-2</v>
      </c>
      <c r="Z24" s="100" t="str">
        <f>A2</f>
        <v>High-Rise Apartment</v>
      </c>
      <c r="AA24" s="9">
        <f>V4</f>
        <v>169.72297674027388</v>
      </c>
      <c r="AB24" s="9">
        <f>V5</f>
        <v>158.13455206900869</v>
      </c>
      <c r="AC24" s="9">
        <f>V6</f>
        <v>134.87922012387901</v>
      </c>
      <c r="AD24" s="9">
        <f>V7</f>
        <v>100.86087642692249</v>
      </c>
      <c r="AE24" s="9">
        <f>V8</f>
        <v>97.610730973698466</v>
      </c>
      <c r="AF24" s="9">
        <f>V9</f>
        <v>94.924818281969991</v>
      </c>
    </row>
    <row r="25" spans="1:32" x14ac:dyDescent="0.25">
      <c r="A25" s="93">
        <v>2013</v>
      </c>
      <c r="B25" s="86" cm="1">
        <f t="array" ref="B25">INDEX('90.1 Data-SI-Source EUI'!$Y$2:$Y$1825,MATCH(1,INDEX(($A25='90.1 Data-SI-Source EUI'!$A$2:$A$1825)*(B$21='90.1 Data-SI-Source EUI'!$C$2:$C$1825)*($A$20='90.1 Data-SI-Source EUI'!$B$2:$B$1825),0,1),0))</f>
        <v>188.83685512534078</v>
      </c>
      <c r="C25" s="75" cm="1">
        <f t="array" ref="C25">INDEX('90.1 Data-SI-Source EUI'!$Y$2:$Y$1825,MATCH(1,INDEX(($A25='90.1 Data-SI-Source EUI'!$A$2:$A$1825)*(C$21='90.1 Data-SI-Source EUI'!$C$2:$C$1825)*($A$20='90.1 Data-SI-Source EUI'!$B$2:$B$1825),0,1),0))</f>
        <v>172.90727111542137</v>
      </c>
      <c r="D25" s="86" cm="1">
        <f t="array" ref="D25">INDEX('90.1 Data-SI-Source EUI'!$Y$2:$Y$1825,MATCH(1,INDEX(($A25='90.1 Data-SI-Source EUI'!$A$2:$A$1825)*(D$21='90.1 Data-SI-Source EUI'!$C$2:$C$1825)*($A$20='90.1 Data-SI-Source EUI'!$B$2:$B$1825),0,1),0))</f>
        <v>123.46550199936267</v>
      </c>
      <c r="E25" s="75" cm="1">
        <f t="array" ref="E25">INDEX('90.1 Data-SI-Source EUI'!$Y$2:$Y$1825,MATCH(1,INDEX(($A25='90.1 Data-SI-Source EUI'!$A$2:$A$1825)*(E$21='90.1 Data-SI-Source EUI'!$C$2:$C$1825)*($A$20='90.1 Data-SI-Source EUI'!$B$2:$B$1825),0,1),0))</f>
        <v>139.29990847700705</v>
      </c>
      <c r="F25" s="75" cm="1">
        <f t="array" ref="F25">INDEX('90.1 Data-SI-Source EUI'!$Y$2:$Y$1825,MATCH(1,INDEX(($A25='90.1 Data-SI-Source EUI'!$A$2:$A$1825)*(F$21='90.1 Data-SI-Source EUI'!$C$2:$C$1825)*($A$20='90.1 Data-SI-Source EUI'!$B$2:$B$1825),0,1),0))</f>
        <v>102.99706077204712</v>
      </c>
      <c r="G25" s="75" cm="1">
        <f t="array" ref="G25">INDEX('90.1 Data-SI-Source EUI'!$Y$2:$Y$1825,MATCH(1,INDEX(($A25='90.1 Data-SI-Source EUI'!$A$2:$A$1825)*(G$21='90.1 Data-SI-Source EUI'!$C$2:$C$1825)*($A$20='90.1 Data-SI-Source EUI'!$B$2:$B$1825),0,1),0))</f>
        <v>92.151879429267979</v>
      </c>
      <c r="H25" s="75" cm="1">
        <f t="array" ref="H25">INDEX('90.1 Data-SI-Source EUI'!$Y$2:$Y$1825,MATCH(1,INDEX(($A25='90.1 Data-SI-Source EUI'!$A$2:$A$1825)*(H$21='90.1 Data-SI-Source EUI'!$C$2:$C$1825)*($A$20='90.1 Data-SI-Source EUI'!$B$2:$B$1825),0,1),0))</f>
        <v>74.750240061762071</v>
      </c>
      <c r="I25" s="75" cm="1">
        <f t="array" ref="I25">INDEX('90.1 Data-SI-Source EUI'!$Y$2:$Y$1825,MATCH(1,INDEX(($A25='90.1 Data-SI-Source EUI'!$A$2:$A$1825)*(I$21='90.1 Data-SI-Source EUI'!$C$2:$C$1825)*($A$20='90.1 Data-SI-Source EUI'!$B$2:$B$1825),0,1),0))</f>
        <v>73.38929634698485</v>
      </c>
      <c r="J25" s="75" cm="1">
        <f t="array" ref="J25">INDEX('90.1 Data-SI-Source EUI'!$Y$2:$Y$1825,MATCH(1,INDEX(($A25='90.1 Data-SI-Source EUI'!$A$2:$A$1825)*(J$21='90.1 Data-SI-Source EUI'!$C$2:$C$1825)*($A$20='90.1 Data-SI-Source EUI'!$B$2:$B$1825),0,1),0))</f>
        <v>39.319731960275753</v>
      </c>
      <c r="K25" s="75" cm="1">
        <f t="array" ref="K25">INDEX('90.1 Data-SI-Source EUI'!$Y$2:$Y$1825,MATCH(1,INDEX(($A25='90.1 Data-SI-Source EUI'!$A$2:$A$1825)*(K$21='90.1 Data-SI-Source EUI'!$C$2:$C$1825)*($A$20='90.1 Data-SI-Source EUI'!$B$2:$B$1825),0,1),0))</f>
        <v>61.215834399388335</v>
      </c>
      <c r="L25" s="75" cm="1">
        <f t="array" ref="L25">INDEX('90.1 Data-SI-Source EUI'!$Y$2:$Y$1825,MATCH(1,INDEX(($A25='90.1 Data-SI-Source EUI'!$A$2:$A$1825)*(L$21='90.1 Data-SI-Source EUI'!$C$2:$C$1825)*($A$20='90.1 Data-SI-Source EUI'!$B$2:$B$1825),0,1),0))</f>
        <v>66.257305090939894</v>
      </c>
      <c r="M25" s="75" cm="1">
        <f t="array" ref="M25">INDEX('90.1 Data-SI-Source EUI'!$Y$2:$Y$1825,MATCH(1,INDEX(($A25='90.1 Data-SI-Source EUI'!$A$2:$A$1825)*(M$21='90.1 Data-SI-Source EUI'!$C$2:$C$1825)*($A$20='90.1 Data-SI-Source EUI'!$B$2:$B$1825),0,1),0))</f>
        <v>45.008534643154256</v>
      </c>
      <c r="N25" s="75" cm="1">
        <f t="array" ref="N25">INDEX('90.1 Data-SI-Source EUI'!$Y$2:$Y$1825,MATCH(1,INDEX(($A25='90.1 Data-SI-Source EUI'!$A$2:$A$1825)*(N$21='90.1 Data-SI-Source EUI'!$C$2:$C$1825)*($A$20='90.1 Data-SI-Source EUI'!$B$2:$B$1825),0,1),0))</f>
        <v>60.180596629245741</v>
      </c>
      <c r="O25" s="75" cm="1">
        <f t="array" ref="O25">INDEX('90.1 Data-SI-Source EUI'!$Y$2:$Y$1825,MATCH(1,INDEX(($A25='90.1 Data-SI-Source EUI'!$A$2:$A$1825)*(O$21='90.1 Data-SI-Source EUI'!$C$2:$C$1825)*($A$20='90.1 Data-SI-Source EUI'!$B$2:$B$1825),0,1),0))</f>
        <v>68.913020900349466</v>
      </c>
      <c r="P25" s="75" cm="1">
        <f t="array" ref="P25">INDEX('90.1 Data-SI-Source EUI'!$Y$2:$Y$1825,MATCH(1,INDEX(($A25='90.1 Data-SI-Source EUI'!$A$2:$A$1825)*(P$21='90.1 Data-SI-Source EUI'!$C$2:$C$1825)*($A$20='90.1 Data-SI-Source EUI'!$B$2:$B$1825),0,1),0))</f>
        <v>41.702217784314122</v>
      </c>
      <c r="Q25" s="75" cm="1">
        <f t="array" ref="Q25">INDEX('90.1 Data-SI-Source EUI'!$Y$2:$Y$1825,MATCH(1,INDEX(($A25='90.1 Data-SI-Source EUI'!$A$2:$A$1825)*(Q$21='90.1 Data-SI-Source EUI'!$C$2:$C$1825)*($A$20='90.1 Data-SI-Source EUI'!$B$2:$B$1825),0,1),0))</f>
        <v>77.06208888647852</v>
      </c>
      <c r="R25" s="75" cm="1">
        <f t="array" ref="R25">INDEX('90.1 Data-SI-Source EUI'!$Y$2:$Y$1825,MATCH(1,INDEX(($A25='90.1 Data-SI-Source EUI'!$A$2:$A$1825)*(R$21='90.1 Data-SI-Source EUI'!$C$2:$C$1825)*($A$20='90.1 Data-SI-Source EUI'!$B$2:$B$1825),0,1),0))</f>
        <v>64.633099846906347</v>
      </c>
      <c r="S25" s="75" cm="1">
        <f t="array" ref="S25">INDEX('90.1 Data-SI-Source EUI'!$Y$2:$Y$1825,MATCH(1,INDEX(($A25='90.1 Data-SI-Source EUI'!$A$2:$A$1825)*(S$21='90.1 Data-SI-Source EUI'!$C$2:$C$1825)*($A$20='90.1 Data-SI-Source EUI'!$B$2:$B$1825),0,1),0))</f>
        <v>79.561207153539215</v>
      </c>
      <c r="T25" s="91" cm="1">
        <f t="array" ref="T25">INDEX('90.1 Data-SI-Source EUI'!$Y$2:$Y$1825,MATCH(1,INDEX(($A25='90.1 Data-SI-Source EUI'!$A$2:$A$1825)*(T$21='90.1 Data-SI-Source EUI'!$C$2:$C$1825)*($A$20='90.1 Data-SI-Source EUI'!$B$2:$B$1825),0,1),0))</f>
        <v>95.655939299909363</v>
      </c>
      <c r="U25" s="56"/>
      <c r="V25" s="72">
        <f>SUMPRODUCT(D25:T25,Weights!$B$41:$R$41)</f>
        <v>74.335259636281506</v>
      </c>
      <c r="X25" s="88">
        <f t="shared" si="10"/>
        <v>-0.24148421515091234</v>
      </c>
      <c r="Z25" s="100" t="str">
        <f>A20</f>
        <v>Mid-Rise Apartment</v>
      </c>
      <c r="AA25" s="9">
        <f>V22</f>
        <v>124.61903124934913</v>
      </c>
      <c r="AB25" s="9">
        <f>V23</f>
        <v>106.40824145831606</v>
      </c>
      <c r="AC25" s="9">
        <f>V24</f>
        <v>98.000939625891974</v>
      </c>
      <c r="AD25" s="9">
        <f>V25</f>
        <v>74.335259636281506</v>
      </c>
      <c r="AE25" s="9">
        <f>V26</f>
        <v>72.569165530870819</v>
      </c>
      <c r="AF25" s="9">
        <f>V27</f>
        <v>67.813355424938734</v>
      </c>
    </row>
    <row r="26" spans="1:32" x14ac:dyDescent="0.25">
      <c r="A26" s="93">
        <v>2016</v>
      </c>
      <c r="B26" s="86" cm="1">
        <f t="array" ref="B26">INDEX('90.1 Data-SI-Source EUI'!$Y$2:$Y$1825,MATCH(1,INDEX(($A26='90.1 Data-SI-Source EUI'!$A$2:$A$1825)*(B$21='90.1 Data-SI-Source EUI'!$C$2:$C$1825)*($A$20='90.1 Data-SI-Source EUI'!$B$2:$B$1825),0,1),0))</f>
        <v>183.01902079613657</v>
      </c>
      <c r="C26" s="75" cm="1">
        <f t="array" ref="C26">INDEX('90.1 Data-SI-Source EUI'!$Y$2:$Y$1825,MATCH(1,INDEX(($A26='90.1 Data-SI-Source EUI'!$A$2:$A$1825)*(C$21='90.1 Data-SI-Source EUI'!$C$2:$C$1825)*($A$20='90.1 Data-SI-Source EUI'!$B$2:$B$1825),0,1),0))</f>
        <v>167.23818025917808</v>
      </c>
      <c r="D26" s="86" cm="1">
        <f t="array" ref="D26">INDEX('90.1 Data-SI-Source EUI'!$Y$2:$Y$1825,MATCH(1,INDEX(($A26='90.1 Data-SI-Source EUI'!$A$2:$A$1825)*(D$21='90.1 Data-SI-Source EUI'!$C$2:$C$1825)*($A$20='90.1 Data-SI-Source EUI'!$B$2:$B$1825),0,1),0))</f>
        <v>120.94808888151599</v>
      </c>
      <c r="E26" s="75" cm="1">
        <f t="array" ref="E26">INDEX('90.1 Data-SI-Source EUI'!$Y$2:$Y$1825,MATCH(1,INDEX(($A26='90.1 Data-SI-Source EUI'!$A$2:$A$1825)*(E$21='90.1 Data-SI-Source EUI'!$C$2:$C$1825)*($A$20='90.1 Data-SI-Source EUI'!$B$2:$B$1825),0,1),0))</f>
        <v>136.85770496347408</v>
      </c>
      <c r="F26" s="75" cm="1">
        <f t="array" ref="F26">INDEX('90.1 Data-SI-Source EUI'!$Y$2:$Y$1825,MATCH(1,INDEX(($A26='90.1 Data-SI-Source EUI'!$A$2:$A$1825)*(F$21='90.1 Data-SI-Source EUI'!$C$2:$C$1825)*($A$20='90.1 Data-SI-Source EUI'!$B$2:$B$1825),0,1),0))</f>
        <v>100.78144755913281</v>
      </c>
      <c r="G26" s="75" cm="1">
        <f t="array" ref="G26">INDEX('90.1 Data-SI-Source EUI'!$Y$2:$Y$1825,MATCH(1,INDEX(($A26='90.1 Data-SI-Source EUI'!$A$2:$A$1825)*(G$21='90.1 Data-SI-Source EUI'!$C$2:$C$1825)*($A$20='90.1 Data-SI-Source EUI'!$B$2:$B$1825),0,1),0))</f>
        <v>89.924155016271726</v>
      </c>
      <c r="H26" s="75" cm="1">
        <f t="array" ref="H26">INDEX('90.1 Data-SI-Source EUI'!$Y$2:$Y$1825,MATCH(1,INDEX(($A26='90.1 Data-SI-Source EUI'!$A$2:$A$1825)*(H$21='90.1 Data-SI-Source EUI'!$C$2:$C$1825)*($A$20='90.1 Data-SI-Source EUI'!$B$2:$B$1825),0,1),0))</f>
        <v>73.744781824710429</v>
      </c>
      <c r="I26" s="75" cm="1">
        <f t="array" ref="I26">INDEX('90.1 Data-SI-Source EUI'!$Y$2:$Y$1825,MATCH(1,INDEX(($A26='90.1 Data-SI-Source EUI'!$A$2:$A$1825)*(I$21='90.1 Data-SI-Source EUI'!$C$2:$C$1825)*($A$20='90.1 Data-SI-Source EUI'!$B$2:$B$1825),0,1),0))</f>
        <v>71.720173234380752</v>
      </c>
      <c r="J26" s="75" cm="1">
        <f t="array" ref="J26">INDEX('90.1 Data-SI-Source EUI'!$Y$2:$Y$1825,MATCH(1,INDEX(($A26='90.1 Data-SI-Source EUI'!$A$2:$A$1825)*(J$21='90.1 Data-SI-Source EUI'!$C$2:$C$1825)*($A$20='90.1 Data-SI-Source EUI'!$B$2:$B$1825),0,1),0))</f>
        <v>37.548295924816443</v>
      </c>
      <c r="K26" s="75" cm="1">
        <f t="array" ref="K26">INDEX('90.1 Data-SI-Source EUI'!$Y$2:$Y$1825,MATCH(1,INDEX(($A26='90.1 Data-SI-Source EUI'!$A$2:$A$1825)*(K$21='90.1 Data-SI-Source EUI'!$C$2:$C$1825)*($A$20='90.1 Data-SI-Source EUI'!$B$2:$B$1825),0,1),0))</f>
        <v>58.953468958924176</v>
      </c>
      <c r="L26" s="75" cm="1">
        <f t="array" ref="L26">INDEX('90.1 Data-SI-Source EUI'!$Y$2:$Y$1825,MATCH(1,INDEX(($A26='90.1 Data-SI-Source EUI'!$A$2:$A$1825)*(L$21='90.1 Data-SI-Source EUI'!$C$2:$C$1825)*($A$20='90.1 Data-SI-Source EUI'!$B$2:$B$1825),0,1),0))</f>
        <v>63.254121813488048</v>
      </c>
      <c r="M26" s="75" cm="1">
        <f t="array" ref="M26">INDEX('90.1 Data-SI-Source EUI'!$Y$2:$Y$1825,MATCH(1,INDEX(($A26='90.1 Data-SI-Source EUI'!$A$2:$A$1825)*(M$21='90.1 Data-SI-Source EUI'!$C$2:$C$1825)*($A$20='90.1 Data-SI-Source EUI'!$B$2:$B$1825),0,1),0))</f>
        <v>43.699560001970823</v>
      </c>
      <c r="N26" s="75" cm="1">
        <f t="array" ref="N26">INDEX('90.1 Data-SI-Source EUI'!$Y$2:$Y$1825,MATCH(1,INDEX(($A26='90.1 Data-SI-Source EUI'!$A$2:$A$1825)*(N$21='90.1 Data-SI-Source EUI'!$C$2:$C$1825)*($A$20='90.1 Data-SI-Source EUI'!$B$2:$B$1825),0,1),0))</f>
        <v>58.871455389275781</v>
      </c>
      <c r="O26" s="75" cm="1">
        <f t="array" ref="O26">INDEX('90.1 Data-SI-Source EUI'!$Y$2:$Y$1825,MATCH(1,INDEX(($A26='90.1 Data-SI-Source EUI'!$A$2:$A$1825)*(O$21='90.1 Data-SI-Source EUI'!$C$2:$C$1825)*($A$20='90.1 Data-SI-Source EUI'!$B$2:$B$1825),0,1),0))</f>
        <v>67.47071140163105</v>
      </c>
      <c r="P26" s="75" cm="1">
        <f t="array" ref="P26">INDEX('90.1 Data-SI-Source EUI'!$Y$2:$Y$1825,MATCH(1,INDEX(($A26='90.1 Data-SI-Source EUI'!$A$2:$A$1825)*(P$21='90.1 Data-SI-Source EUI'!$C$2:$C$1825)*($A$20='90.1 Data-SI-Source EUI'!$B$2:$B$1825),0,1),0))</f>
        <v>41.069586363570309</v>
      </c>
      <c r="Q26" s="75" cm="1">
        <f t="array" ref="Q26">INDEX('90.1 Data-SI-Source EUI'!$Y$2:$Y$1825,MATCH(1,INDEX(($A26='90.1 Data-SI-Source EUI'!$A$2:$A$1825)*(Q$21='90.1 Data-SI-Source EUI'!$C$2:$C$1825)*($A$20='90.1 Data-SI-Source EUI'!$B$2:$B$1825),0,1),0))</f>
        <v>75.077820242745076</v>
      </c>
      <c r="R26" s="75" cm="1">
        <f t="array" ref="R26">INDEX('90.1 Data-SI-Source EUI'!$Y$2:$Y$1825,MATCH(1,INDEX(($A26='90.1 Data-SI-Source EUI'!$A$2:$A$1825)*(R$21='90.1 Data-SI-Source EUI'!$C$2:$C$1825)*($A$20='90.1 Data-SI-Source EUI'!$B$2:$B$1825),0,1),0))</f>
        <v>63.197693563863524</v>
      </c>
      <c r="S26" s="75" cm="1">
        <f t="array" ref="S26">INDEX('90.1 Data-SI-Source EUI'!$Y$2:$Y$1825,MATCH(1,INDEX(($A26='90.1 Data-SI-Source EUI'!$A$2:$A$1825)*(S$21='90.1 Data-SI-Source EUI'!$C$2:$C$1825)*($A$20='90.1 Data-SI-Source EUI'!$B$2:$B$1825),0,1),0))</f>
        <v>77.76240992588481</v>
      </c>
      <c r="T26" s="91" cm="1">
        <f t="array" ref="T26">INDEX('90.1 Data-SI-Source EUI'!$Y$2:$Y$1825,MATCH(1,INDEX(($A26='90.1 Data-SI-Source EUI'!$A$2:$A$1825)*(T$21='90.1 Data-SI-Source EUI'!$C$2:$C$1825)*($A$20='90.1 Data-SI-Source EUI'!$B$2:$B$1825),0,1),0))</f>
        <v>89.060674391887829</v>
      </c>
      <c r="U26" s="56"/>
      <c r="V26" s="72">
        <f>SUMPRODUCT(D26:T26,Weights!$B$41:$R$41)</f>
        <v>72.569165530870819</v>
      </c>
      <c r="X26" s="88">
        <f t="shared" si="10"/>
        <v>-2.3758497838738873E-2</v>
      </c>
      <c r="Z26"/>
      <c r="AA26"/>
      <c r="AB26"/>
      <c r="AC26"/>
      <c r="AD26"/>
      <c r="AE26"/>
      <c r="AF26"/>
    </row>
    <row r="27" spans="1:32" ht="15.75" thickBot="1" x14ac:dyDescent="0.3">
      <c r="A27" s="81">
        <v>2019</v>
      </c>
      <c r="B27" s="74" cm="1">
        <f t="array" ref="B27">INDEX('90.1 Data-SI-Source EUI'!$Y$2:$Y$1825,MATCH(1,INDEX(($A27='90.1 Data-SI-Source EUI'!$A$2:$A$1825)*(B$21='90.1 Data-SI-Source EUI'!$C$2:$C$1825)*($A$20='90.1 Data-SI-Source EUI'!$B$2:$B$1825),0,1),0))</f>
        <v>147.74717234006428</v>
      </c>
      <c r="C27" s="90" cm="1">
        <f t="array" ref="C27">INDEX('90.1 Data-SI-Source EUI'!$Y$2:$Y$1825,MATCH(1,INDEX(($A27='90.1 Data-SI-Source EUI'!$A$2:$A$1825)*(C$21='90.1 Data-SI-Source EUI'!$C$2:$C$1825)*($A$20='90.1 Data-SI-Source EUI'!$B$2:$B$1825),0,1),0))</f>
        <v>144.16610306651651</v>
      </c>
      <c r="D27" s="74" cm="1">
        <f t="array" ref="D27">INDEX('90.1 Data-SI-Source EUI'!$Y$2:$Y$1825,MATCH(1,INDEX(($A27='90.1 Data-SI-Source EUI'!$A$2:$A$1825)*(D$21='90.1 Data-SI-Source EUI'!$C$2:$C$1825)*($A$20='90.1 Data-SI-Source EUI'!$B$2:$B$1825),0,1),0))</f>
        <v>108.89706109106608</v>
      </c>
      <c r="E27" s="90" cm="1">
        <f t="array" ref="E27">INDEX('90.1 Data-SI-Source EUI'!$Y$2:$Y$1825,MATCH(1,INDEX(($A27='90.1 Data-SI-Source EUI'!$A$2:$A$1825)*(E$21='90.1 Data-SI-Source EUI'!$C$2:$C$1825)*($A$20='90.1 Data-SI-Source EUI'!$B$2:$B$1825),0,1),0))</f>
        <v>116.5043179215277</v>
      </c>
      <c r="F27" s="90" cm="1">
        <f t="array" ref="F27">INDEX('90.1 Data-SI-Source EUI'!$Y$2:$Y$1825,MATCH(1,INDEX(($A27='90.1 Data-SI-Source EUI'!$A$2:$A$1825)*(F$21='90.1 Data-SI-Source EUI'!$C$2:$C$1825)*($A$20='90.1 Data-SI-Source EUI'!$B$2:$B$1825),0,1),0))</f>
        <v>89.415676910365235</v>
      </c>
      <c r="G27" s="90" cm="1">
        <f t="array" ref="G27">INDEX('90.1 Data-SI-Source EUI'!$Y$2:$Y$1825,MATCH(1,INDEX(($A27='90.1 Data-SI-Source EUI'!$A$2:$A$1825)*(G$21='90.1 Data-SI-Source EUI'!$C$2:$C$1825)*($A$20='90.1 Data-SI-Source EUI'!$B$2:$B$1825),0,1),0))</f>
        <v>86.467515540653821</v>
      </c>
      <c r="H27" s="90" cm="1">
        <f t="array" ref="H27">INDEX('90.1 Data-SI-Source EUI'!$Y$2:$Y$1825,MATCH(1,INDEX(($A27='90.1 Data-SI-Source EUI'!$A$2:$A$1825)*(H$21='90.1 Data-SI-Source EUI'!$C$2:$C$1825)*($A$20='90.1 Data-SI-Source EUI'!$B$2:$B$1825),0,1),0))</f>
        <v>63.467008477751435</v>
      </c>
      <c r="I27" s="90" cm="1">
        <f t="array" ref="I27">INDEX('90.1 Data-SI-Source EUI'!$Y$2:$Y$1825,MATCH(1,INDEX(($A27='90.1 Data-SI-Source EUI'!$A$2:$A$1825)*(I$21='90.1 Data-SI-Source EUI'!$C$2:$C$1825)*($A$20='90.1 Data-SI-Source EUI'!$B$2:$B$1825),0,1),0))</f>
        <v>69.91652691864202</v>
      </c>
      <c r="J27" s="90" cm="1">
        <f t="array" ref="J27">INDEX('90.1 Data-SI-Source EUI'!$Y$2:$Y$1825,MATCH(1,INDEX(($A27='90.1 Data-SI-Source EUI'!$A$2:$A$1825)*(J$21='90.1 Data-SI-Source EUI'!$C$2:$C$1825)*($A$20='90.1 Data-SI-Source EUI'!$B$2:$B$1825),0,1),0))</f>
        <v>36.482869213926662</v>
      </c>
      <c r="K27" s="90" cm="1">
        <f t="array" ref="K27">INDEX('90.1 Data-SI-Source EUI'!$Y$2:$Y$1825,MATCH(1,INDEX(($A27='90.1 Data-SI-Source EUI'!$A$2:$A$1825)*(K$21='90.1 Data-SI-Source EUI'!$C$2:$C$1825)*($A$20='90.1 Data-SI-Source EUI'!$B$2:$B$1825),0,1),0))</f>
        <v>59.140363553998739</v>
      </c>
      <c r="L27" s="90" cm="1">
        <f t="array" ref="L27">INDEX('90.1 Data-SI-Source EUI'!$Y$2:$Y$1825,MATCH(1,INDEX(($A27='90.1 Data-SI-Source EUI'!$A$2:$A$1825)*(L$21='90.1 Data-SI-Source EUI'!$C$2:$C$1825)*($A$20='90.1 Data-SI-Source EUI'!$B$2:$B$1825),0,1),0))</f>
        <v>60.590124803759039</v>
      </c>
      <c r="M27" s="90" cm="1">
        <f t="array" ref="M27">INDEX('90.1 Data-SI-Source EUI'!$Y$2:$Y$1825,MATCH(1,INDEX(($A27='90.1 Data-SI-Source EUI'!$A$2:$A$1825)*(M$21='90.1 Data-SI-Source EUI'!$C$2:$C$1825)*($A$20='90.1 Data-SI-Source EUI'!$B$2:$B$1825),0,1),0))</f>
        <v>37.960596019565074</v>
      </c>
      <c r="N27" s="90" cm="1">
        <f t="array" ref="N27">INDEX('90.1 Data-SI-Source EUI'!$Y$2:$Y$1825,MATCH(1,INDEX(($A27='90.1 Data-SI-Source EUI'!$A$2:$A$1825)*(N$21='90.1 Data-SI-Source EUI'!$C$2:$C$1825)*($A$20='90.1 Data-SI-Source EUI'!$B$2:$B$1825),0,1),0))</f>
        <v>59.287122020141432</v>
      </c>
      <c r="O27" s="90" cm="1">
        <f t="array" ref="O27">INDEX('90.1 Data-SI-Source EUI'!$Y$2:$Y$1825,MATCH(1,INDEX(($A27='90.1 Data-SI-Source EUI'!$A$2:$A$1825)*(O$21='90.1 Data-SI-Source EUI'!$C$2:$C$1825)*($A$20='90.1 Data-SI-Source EUI'!$B$2:$B$1825),0,1),0))</f>
        <v>57.624914529505524</v>
      </c>
      <c r="P27" s="90" cm="1">
        <f t="array" ref="P27">INDEX('90.1 Data-SI-Source EUI'!$Y$2:$Y$1825,MATCH(1,INDEX(($A27='90.1 Data-SI-Source EUI'!$A$2:$A$1825)*(P$21='90.1 Data-SI-Source EUI'!$C$2:$C$1825)*($A$20='90.1 Data-SI-Source EUI'!$B$2:$B$1825),0,1),0))</f>
        <v>36.327004529005734</v>
      </c>
      <c r="Q27" s="90" cm="1">
        <f t="array" ref="Q27">INDEX('90.1 Data-SI-Source EUI'!$Y$2:$Y$1825,MATCH(1,INDEX(($A27='90.1 Data-SI-Source EUI'!$A$2:$A$1825)*(Q$21='90.1 Data-SI-Source EUI'!$C$2:$C$1825)*($A$20='90.1 Data-SI-Source EUI'!$B$2:$B$1825),0,1),0))</f>
        <v>75.601955089929675</v>
      </c>
      <c r="R27" s="90" cm="1">
        <f t="array" ref="R27">INDEX('90.1 Data-SI-Source EUI'!$Y$2:$Y$1825,MATCH(1,INDEX(($A27='90.1 Data-SI-Source EUI'!$A$2:$A$1825)*(R$21='90.1 Data-SI-Source EUI'!$C$2:$C$1825)*($A$20='90.1 Data-SI-Source EUI'!$B$2:$B$1825),0,1),0))</f>
        <v>59.45668325210756</v>
      </c>
      <c r="S27" s="90" cm="1">
        <f t="array" ref="S27">INDEX('90.1 Data-SI-Source EUI'!$Y$2:$Y$1825,MATCH(1,INDEX(($A27='90.1 Data-SI-Source EUI'!$A$2:$A$1825)*(S$21='90.1 Data-SI-Source EUI'!$C$2:$C$1825)*($A$20='90.1 Data-SI-Source EUI'!$B$2:$B$1825),0,1),0))</f>
        <v>73.004532018691663</v>
      </c>
      <c r="T27" s="79" cm="1">
        <f t="array" ref="T27">INDEX('90.1 Data-SI-Source EUI'!$Y$2:$Y$1825,MATCH(1,INDEX(($A27='90.1 Data-SI-Source EUI'!$A$2:$A$1825)*(T$21='90.1 Data-SI-Source EUI'!$C$2:$C$1825)*($A$20='90.1 Data-SI-Source EUI'!$B$2:$B$1825),0,1),0))</f>
        <v>81.517033485292686</v>
      </c>
      <c r="U27" s="56"/>
      <c r="V27" s="76">
        <f>SUMPRODUCT(D27:T27,Weights!$B$41:$R$41)</f>
        <v>67.813355424938734</v>
      </c>
      <c r="X27" s="92">
        <f t="shared" si="10"/>
        <v>-6.5534860035133924E-2</v>
      </c>
    </row>
    <row r="29" spans="1:32" ht="15.75" thickBot="1" x14ac:dyDescent="0.3">
      <c r="A29" s="6" t="s">
        <v>107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-0.13799189285841218</v>
      </c>
      <c r="C31" s="73">
        <f t="shared" si="13"/>
        <v>-0.14460650615627285</v>
      </c>
      <c r="D31" s="80">
        <f t="shared" ref="D31:S35" si="14">(D23-D$22)/D$4</f>
        <v>-0.1287873467865974</v>
      </c>
      <c r="E31" s="73">
        <f t="shared" si="14"/>
        <v>-0.13831306992540685</v>
      </c>
      <c r="F31" s="73">
        <f t="shared" si="14"/>
        <v>-0.16282524214051075</v>
      </c>
      <c r="G31" s="73">
        <f t="shared" si="14"/>
        <v>-0.17628847418859114</v>
      </c>
      <c r="H31" s="73">
        <f t="shared" si="14"/>
        <v>-0.12497345801715576</v>
      </c>
      <c r="I31" s="73">
        <f t="shared" si="14"/>
        <v>-0.16809811215309794</v>
      </c>
      <c r="J31" s="73">
        <f t="shared" si="14"/>
        <v>-0.48152731950174743</v>
      </c>
      <c r="K31" s="73">
        <f t="shared" si="14"/>
        <v>-7.0885994885693734E-2</v>
      </c>
      <c r="L31" s="73">
        <f t="shared" si="14"/>
        <v>-9.0362432636267115E-2</v>
      </c>
      <c r="M31" s="73">
        <f t="shared" si="14"/>
        <v>-6.8259715113784647E-2</v>
      </c>
      <c r="N31" s="73">
        <f t="shared" si="14"/>
        <v>-5.9953871769273068E-2</v>
      </c>
      <c r="O31" s="73">
        <f t="shared" si="14"/>
        <v>-8.3007117405876713E-2</v>
      </c>
      <c r="P31" s="73">
        <f t="shared" si="14"/>
        <v>-9.1045435243412826E-2</v>
      </c>
      <c r="Q31" s="73">
        <f t="shared" si="14"/>
        <v>-5.9239221164829596E-2</v>
      </c>
      <c r="R31" s="73">
        <f t="shared" si="14"/>
        <v>-6.671009228210395E-2</v>
      </c>
      <c r="S31" s="73">
        <f t="shared" si="14"/>
        <v>-0.10333049399866498</v>
      </c>
      <c r="T31" s="89">
        <f t="shared" si="12"/>
        <v>-6.2187274310386356E-2</v>
      </c>
      <c r="V31" s="82">
        <f t="shared" ref="V31:V35" si="15">(V23-V$22)/V$22</f>
        <v>-0.14613169119085245</v>
      </c>
      <c r="X31" s="71"/>
    </row>
    <row r="32" spans="1:32" x14ac:dyDescent="0.25">
      <c r="A32" s="93">
        <v>2010</v>
      </c>
      <c r="B32" s="80">
        <f t="shared" ref="B32:C32" si="16">(B24-B$22)/B$4</f>
        <v>-0.16710795200922415</v>
      </c>
      <c r="C32" s="73">
        <f t="shared" si="16"/>
        <v>-0.18284660591931384</v>
      </c>
      <c r="D32" s="80">
        <f t="shared" si="14"/>
        <v>-0.15846728701617246</v>
      </c>
      <c r="E32" s="73">
        <f t="shared" si="12"/>
        <v>-0.16121956555662309</v>
      </c>
      <c r="F32" s="73">
        <f t="shared" si="12"/>
        <v>-0.18169471572894924</v>
      </c>
      <c r="G32" s="73">
        <f t="shared" si="12"/>
        <v>-0.1970982118974034</v>
      </c>
      <c r="H32" s="73">
        <f t="shared" si="12"/>
        <v>-0.16652646337580002</v>
      </c>
      <c r="I32" s="73">
        <f t="shared" si="12"/>
        <v>-0.19005249648484937</v>
      </c>
      <c r="J32" s="73">
        <f t="shared" si="12"/>
        <v>-0.47180895832443454</v>
      </c>
      <c r="K32" s="73">
        <f t="shared" si="12"/>
        <v>-0.13443868311379445</v>
      </c>
      <c r="L32" s="73">
        <f t="shared" si="12"/>
        <v>-0.11021508219469672</v>
      </c>
      <c r="M32" s="73">
        <f t="shared" si="12"/>
        <v>-0.11062822406550615</v>
      </c>
      <c r="N32" s="73">
        <f t="shared" si="12"/>
        <v>-0.13826921532700376</v>
      </c>
      <c r="O32" s="73">
        <f t="shared" si="12"/>
        <v>-0.12954007311027912</v>
      </c>
      <c r="P32" s="73">
        <f t="shared" si="12"/>
        <v>-0.11249117080051026</v>
      </c>
      <c r="Q32" s="73">
        <f t="shared" si="12"/>
        <v>-0.13911412420521824</v>
      </c>
      <c r="R32" s="73">
        <f t="shared" si="12"/>
        <v>-0.13760534495894181</v>
      </c>
      <c r="S32" s="73">
        <f t="shared" si="12"/>
        <v>-0.16794206139255416</v>
      </c>
      <c r="T32" s="89">
        <f t="shared" si="12"/>
        <v>-0.10637676924914592</v>
      </c>
      <c r="V32" s="82">
        <f t="shared" si="15"/>
        <v>-0.21359571934239524</v>
      </c>
    </row>
    <row r="33" spans="1:22" x14ac:dyDescent="0.25">
      <c r="A33" s="93">
        <v>2013</v>
      </c>
      <c r="B33" s="80">
        <f t="shared" ref="B33:C33" si="17">(B25-B$22)/B$4</f>
        <v>-0.27053471764510711</v>
      </c>
      <c r="C33" s="73">
        <f t="shared" si="17"/>
        <v>-0.28838357362730555</v>
      </c>
      <c r="D33" s="80">
        <f t="shared" si="14"/>
        <v>-0.30347537801134522</v>
      </c>
      <c r="E33" s="73">
        <f t="shared" si="12"/>
        <v>-0.26358659550320818</v>
      </c>
      <c r="F33" s="73">
        <f t="shared" si="12"/>
        <v>-0.29650501756709602</v>
      </c>
      <c r="G33" s="73">
        <f t="shared" si="12"/>
        <v>-0.2806300601184562</v>
      </c>
      <c r="H33" s="73">
        <f t="shared" si="12"/>
        <v>-0.25714687259015506</v>
      </c>
      <c r="I33" s="73">
        <f t="shared" si="12"/>
        <v>-0.27142811915923931</v>
      </c>
      <c r="J33" s="73">
        <f t="shared" si="12"/>
        <v>-0.59275626082581623</v>
      </c>
      <c r="K33" s="73">
        <f t="shared" si="12"/>
        <v>-0.30541187085202975</v>
      </c>
      <c r="L33" s="73">
        <f t="shared" si="12"/>
        <v>-0.20732028102260891</v>
      </c>
      <c r="M33" s="73">
        <f t="shared" si="12"/>
        <v>-0.18997599396130868</v>
      </c>
      <c r="N33" s="73">
        <f t="shared" si="12"/>
        <v>-0.32276581834388601</v>
      </c>
      <c r="O33" s="73">
        <f t="shared" si="12"/>
        <v>-0.21568942502121149</v>
      </c>
      <c r="P33" s="73">
        <f t="shared" si="12"/>
        <v>-0.19394964910488424</v>
      </c>
      <c r="Q33" s="73">
        <f t="shared" si="12"/>
        <v>-0.32399595486088589</v>
      </c>
      <c r="R33" s="73">
        <f t="shared" si="12"/>
        <v>-0.28579346509591363</v>
      </c>
      <c r="S33" s="73">
        <f t="shared" si="12"/>
        <v>-0.3530345092458933</v>
      </c>
      <c r="T33" s="89">
        <f t="shared" si="12"/>
        <v>-0.3299327858221266</v>
      </c>
      <c r="V33" s="82">
        <f t="shared" si="15"/>
        <v>-0.40349993984831473</v>
      </c>
    </row>
    <row r="34" spans="1:22" x14ac:dyDescent="0.25">
      <c r="A34" s="93">
        <v>2016</v>
      </c>
      <c r="B34" s="80">
        <f t="shared" ref="B34:C34" si="18">(B26-B$22)/B$4</f>
        <v>-0.29042189742093372</v>
      </c>
      <c r="C34" s="73">
        <f t="shared" si="18"/>
        <v>-0.31122805227819933</v>
      </c>
      <c r="D34" s="80">
        <f t="shared" si="14"/>
        <v>-0.31550017764365285</v>
      </c>
      <c r="E34" s="73">
        <f t="shared" si="12"/>
        <v>-0.27575766127443457</v>
      </c>
      <c r="F34" s="73">
        <f t="shared" si="12"/>
        <v>-0.30888485463081095</v>
      </c>
      <c r="G34" s="73">
        <f t="shared" si="12"/>
        <v>-0.29492575109580155</v>
      </c>
      <c r="H34" s="73">
        <f t="shared" si="12"/>
        <v>-0.26406413805554074</v>
      </c>
      <c r="I34" s="73">
        <f t="shared" si="12"/>
        <v>-0.284591294267654</v>
      </c>
      <c r="J34" s="73">
        <f t="shared" si="12"/>
        <v>-0.61556496129248905</v>
      </c>
      <c r="K34" s="73">
        <f t="shared" si="12"/>
        <v>-0.31827999307969662</v>
      </c>
      <c r="L34" s="73">
        <f t="shared" si="12"/>
        <v>-0.23298326453533005</v>
      </c>
      <c r="M34" s="73">
        <f t="shared" si="12"/>
        <v>-0.20342117004163304</v>
      </c>
      <c r="N34" s="73">
        <f t="shared" si="12"/>
        <v>-0.32923798058486475</v>
      </c>
      <c r="O34" s="73">
        <f t="shared" si="12"/>
        <v>-0.2259422916738735</v>
      </c>
      <c r="P34" s="73">
        <f t="shared" si="12"/>
        <v>-0.20167742363915159</v>
      </c>
      <c r="Q34" s="73">
        <f t="shared" si="12"/>
        <v>-0.33143861772766336</v>
      </c>
      <c r="R34" s="73">
        <f t="shared" si="12"/>
        <v>-0.29310044291781451</v>
      </c>
      <c r="S34" s="73">
        <f t="shared" si="12"/>
        <v>-0.36012119968447504</v>
      </c>
      <c r="T34" s="89">
        <f t="shared" si="12"/>
        <v>-0.3563331291187759</v>
      </c>
      <c r="V34" s="82">
        <f t="shared" si="15"/>
        <v>-0.41767188523823612</v>
      </c>
    </row>
    <row r="35" spans="1:22" ht="15.75" thickBot="1" x14ac:dyDescent="0.3">
      <c r="A35" s="81">
        <v>2019</v>
      </c>
      <c r="B35" s="87">
        <f t="shared" ref="B35:C35" si="19">(B27-B$22)/B$4</f>
        <v>-0.41099212193737711</v>
      </c>
      <c r="C35" s="96">
        <f t="shared" si="19"/>
        <v>-0.40420055672819905</v>
      </c>
      <c r="D35" s="87">
        <f t="shared" si="14"/>
        <v>-0.37306371122350596</v>
      </c>
      <c r="E35" s="96">
        <f t="shared" si="12"/>
        <v>-0.37719163718268833</v>
      </c>
      <c r="F35" s="96">
        <f t="shared" si="12"/>
        <v>-0.37239160206991728</v>
      </c>
      <c r="G35" s="96">
        <f t="shared" si="12"/>
        <v>-0.31710760154159534</v>
      </c>
      <c r="H35" s="96">
        <f t="shared" si="12"/>
        <v>-0.33477228287362282</v>
      </c>
      <c r="I35" s="96">
        <f t="shared" si="12"/>
        <v>-0.29881535725523983</v>
      </c>
      <c r="J35" s="96">
        <f t="shared" si="12"/>
        <v>-0.62928320921758363</v>
      </c>
      <c r="K35" s="96">
        <f t="shared" si="12"/>
        <v>-0.31721695416914097</v>
      </c>
      <c r="L35" s="96">
        <f t="shared" si="12"/>
        <v>-0.25574781302356669</v>
      </c>
      <c r="M35" s="96">
        <f t="shared" si="12"/>
        <v>-0.26236912734684403</v>
      </c>
      <c r="N35" s="96">
        <f t="shared" si="12"/>
        <v>-0.32718299844009235</v>
      </c>
      <c r="O35" s="96">
        <f t="shared" si="12"/>
        <v>-0.29593256942549212</v>
      </c>
      <c r="P35" s="96">
        <f t="shared" si="12"/>
        <v>-0.25960942310376306</v>
      </c>
      <c r="Q35" s="96">
        <f t="shared" si="12"/>
        <v>-0.32947267477097525</v>
      </c>
      <c r="R35" s="96">
        <f t="shared" si="12"/>
        <v>-0.31214416573164855</v>
      </c>
      <c r="S35" s="96">
        <f t="shared" si="12"/>
        <v>-0.37886572928151696</v>
      </c>
      <c r="T35" s="97">
        <f t="shared" si="12"/>
        <v>-0.38652974933315665</v>
      </c>
      <c r="V35" s="98">
        <f t="shared" si="15"/>
        <v>-0.45583467673367173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028B2-580E-4B76-96F8-1EA0DCFC410F}">
          <x14:formula1>
            <xm:f>Weights!$A$5:$A$20</xm:f>
          </x14:formula1>
          <xm:sqref>A2 A20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93131-EED1-4A3B-B8AF-040E61F7F886}">
  <dimension ref="A1:AF20"/>
  <sheetViews>
    <sheetView tabSelected="1" topLeftCell="N11" workbookViewId="0">
      <selection activeCell="AH14" sqref="AH14"/>
    </sheetView>
  </sheetViews>
  <sheetFormatPr defaultRowHeight="15" x14ac:dyDescent="0.25"/>
  <cols>
    <col min="1" max="1" width="11.140625" style="95" customWidth="1"/>
    <col min="2" max="17" width="11.140625" customWidth="1"/>
    <col min="20" max="20" width="23.28515625" style="95" customWidth="1"/>
    <col min="21" max="21" width="7.85546875" customWidth="1"/>
    <col min="23" max="23" width="23.28515625" bestFit="1" customWidth="1"/>
    <col min="24" max="24" width="7" bestFit="1" customWidth="1"/>
    <col min="26" max="26" width="23.28515625" bestFit="1" customWidth="1"/>
    <col min="30" max="30" width="28.28515625" bestFit="1" customWidth="1"/>
    <col min="31" max="31" width="7" bestFit="1" customWidth="1"/>
  </cols>
  <sheetData>
    <row r="1" spans="1:32" x14ac:dyDescent="0.25">
      <c r="A1" s="6" t="s">
        <v>157</v>
      </c>
      <c r="T1" s="6" t="s">
        <v>158</v>
      </c>
      <c r="W1" s="6" t="s">
        <v>159</v>
      </c>
      <c r="Z1" s="6" t="s">
        <v>104</v>
      </c>
      <c r="AD1" s="6" t="s">
        <v>164</v>
      </c>
      <c r="AE1" s="95"/>
    </row>
    <row r="2" spans="1:32" s="99" customFormat="1" ht="45" x14ac:dyDescent="0.25">
      <c r="A2" s="102" t="s">
        <v>21</v>
      </c>
      <c r="B2" s="102" t="str">
        <f>Office!A2</f>
        <v>Large Office</v>
      </c>
      <c r="C2" s="102" t="str">
        <f>Office!A20</f>
        <v>Medium Office</v>
      </c>
      <c r="D2" s="102" t="str">
        <f>Office!A38</f>
        <v>Small Office</v>
      </c>
      <c r="E2" s="102" t="str">
        <f>Retail!$A$2</f>
        <v>Stand-Alone Retail</v>
      </c>
      <c r="F2" s="102" t="str">
        <f>Retail!$A$20</f>
        <v>Strip Mall</v>
      </c>
      <c r="G2" s="102" t="str">
        <f>Schools!$A$2</f>
        <v>Primary School</v>
      </c>
      <c r="H2" s="102" t="str">
        <f>Schools!$A$20</f>
        <v>Secondary School</v>
      </c>
      <c r="I2" s="102" t="str">
        <f>Healthcare!$A$2</f>
        <v>Hospital</v>
      </c>
      <c r="J2" s="102" t="str">
        <f>Healthcare!$A$20</f>
        <v>Outpatient Healthcare</v>
      </c>
      <c r="K2" s="102" t="str">
        <f>Restaurant!$A$2</f>
        <v>Full Service Restaurant</v>
      </c>
      <c r="L2" s="102" t="str">
        <f>Restaurant!$A$20</f>
        <v>Quick Service Restaurant</v>
      </c>
      <c r="M2" s="102" t="str">
        <f>Hotel!$A$2</f>
        <v>Large Hotel</v>
      </c>
      <c r="N2" s="102" t="str">
        <f>Hotel!$A$20</f>
        <v>Small Hotel</v>
      </c>
      <c r="O2" s="102" t="str">
        <f>Warehouse!A2</f>
        <v>Warehouse</v>
      </c>
      <c r="P2" s="102" t="str">
        <f>Multifamily!$A$2</f>
        <v>High-Rise Apartment</v>
      </c>
      <c r="Q2" s="102" t="str">
        <f>Multifamily!$A$20</f>
        <v>Mid-Rise Apartment</v>
      </c>
      <c r="T2" s="101" t="s">
        <v>22</v>
      </c>
      <c r="U2" s="102" t="s">
        <v>160</v>
      </c>
      <c r="V2"/>
      <c r="W2" s="101" t="s">
        <v>22</v>
      </c>
      <c r="X2" s="102" t="s">
        <v>161</v>
      </c>
      <c r="Y2"/>
      <c r="Z2" s="101" t="s">
        <v>22</v>
      </c>
      <c r="AA2" s="102" t="s">
        <v>160</v>
      </c>
      <c r="AB2"/>
      <c r="AC2"/>
      <c r="AD2" s="101" t="s">
        <v>22</v>
      </c>
      <c r="AE2" s="127" t="s">
        <v>161</v>
      </c>
      <c r="AF2"/>
    </row>
    <row r="3" spans="1:32" x14ac:dyDescent="0.25">
      <c r="A3" s="100">
        <v>2004</v>
      </c>
      <c r="B3" s="107">
        <f>Office!V4</f>
        <v>233.25508307124289</v>
      </c>
      <c r="C3" s="107">
        <f>Office!V22</f>
        <v>171.11582278356792</v>
      </c>
      <c r="D3" s="107">
        <f>Office!V40</f>
        <v>142.17510258863624</v>
      </c>
      <c r="E3" s="107">
        <f>Retail!V4</f>
        <v>376.169256027823</v>
      </c>
      <c r="F3" s="107">
        <f>Retail!V22</f>
        <v>329.25266844619637</v>
      </c>
      <c r="G3" s="107">
        <f>Schools!V4</f>
        <v>281.98970909301721</v>
      </c>
      <c r="H3" s="107">
        <f>Schools!V22</f>
        <v>312.53100991917267</v>
      </c>
      <c r="I3" s="107">
        <f>Healthcare!V4</f>
        <v>665.17804180475673</v>
      </c>
      <c r="J3" s="107">
        <f>Healthcare!V22</f>
        <v>667.82210075119826</v>
      </c>
      <c r="K3" s="107">
        <f>Restaurant!V4</f>
        <v>1388.0171145773286</v>
      </c>
      <c r="L3" s="107">
        <f>Restaurant!V22</f>
        <v>1397.4860789371946</v>
      </c>
      <c r="M3" s="107">
        <f>Hotel!V4</f>
        <v>426.68896632987276</v>
      </c>
      <c r="N3" s="107">
        <f>Hotel!V22</f>
        <v>236.18746514152684</v>
      </c>
      <c r="O3" s="107">
        <f>Warehouse!V4</f>
        <v>66.212602797317018</v>
      </c>
      <c r="P3" s="107">
        <f>Multifamily!V4</f>
        <v>169.72297674027388</v>
      </c>
      <c r="Q3" s="107">
        <f>Multifamily!V22</f>
        <v>124.61903124934913</v>
      </c>
      <c r="T3" s="100" t="s">
        <v>55</v>
      </c>
      <c r="U3" s="110">
        <v>0.37421286951050087</v>
      </c>
      <c r="W3" s="100" t="s">
        <v>1</v>
      </c>
      <c r="X3" s="107">
        <v>25.631735732871739</v>
      </c>
      <c r="Z3" s="100" t="str" cm="1">
        <f t="array" ref="Z3:Z18">TRANSPOSE(B2:Q2)</f>
        <v>Large Office</v>
      </c>
      <c r="AA3" s="110" cm="1">
        <f t="array" ref="AA3:AA18">TRANSPOSE(B20:Q20)</f>
        <v>0.37421286951050087</v>
      </c>
      <c r="AD3" s="100" t="s">
        <v>55</v>
      </c>
      <c r="AE3" s="107" cm="1">
        <f t="array" ref="AE3:AE18">TRANSPOSE(B19:Q19)</f>
        <v>87.287053964000052</v>
      </c>
    </row>
    <row r="4" spans="1:32" x14ac:dyDescent="0.25">
      <c r="A4" s="100">
        <v>2007</v>
      </c>
      <c r="B4" s="107">
        <f>Office!V5</f>
        <v>221.26241092117482</v>
      </c>
      <c r="C4" s="107">
        <f>Office!V23</f>
        <v>146.11044132792634</v>
      </c>
      <c r="D4" s="107">
        <f>Office!V41</f>
        <v>118.01364748169586</v>
      </c>
      <c r="E4" s="107">
        <f>Retail!V5</f>
        <v>320.38666105246762</v>
      </c>
      <c r="F4" s="107">
        <f>Retail!V23</f>
        <v>284.98902192664571</v>
      </c>
      <c r="G4" s="107">
        <f>Schools!V5</f>
        <v>249.29654381908438</v>
      </c>
      <c r="H4" s="107">
        <f>Schools!V23</f>
        <v>254.9031822280302</v>
      </c>
      <c r="I4" s="107">
        <f>Healthcare!V5</f>
        <v>670.21876176591775</v>
      </c>
      <c r="J4" s="107">
        <f>Healthcare!V23</f>
        <v>592.70178727066093</v>
      </c>
      <c r="K4" s="107">
        <f>Restaurant!V5</f>
        <v>1151.4717809373003</v>
      </c>
      <c r="L4" s="107">
        <f>Restaurant!V23</f>
        <v>1283.3776144012184</v>
      </c>
      <c r="M4" s="107">
        <f>Hotel!V5</f>
        <v>318.98962917989104</v>
      </c>
      <c r="N4" s="107">
        <f>Hotel!V23</f>
        <v>204.6345908187711</v>
      </c>
      <c r="O4" s="107">
        <f>Warehouse!V5</f>
        <v>58.56798435629468</v>
      </c>
      <c r="P4" s="107">
        <f>Multifamily!V5</f>
        <v>158.13455206900869</v>
      </c>
      <c r="Q4" s="107">
        <f>Multifamily!V23</f>
        <v>106.40824145831606</v>
      </c>
      <c r="T4" s="100" t="s">
        <v>1</v>
      </c>
      <c r="U4" s="110">
        <v>0.38711264396799028</v>
      </c>
      <c r="W4" s="100" t="s">
        <v>60</v>
      </c>
      <c r="X4" s="107">
        <v>56.8056758244104</v>
      </c>
      <c r="Z4" s="100" t="str">
        <v>Medium Office</v>
      </c>
      <c r="AA4" s="110">
        <v>0.51095270895159417</v>
      </c>
      <c r="AD4" s="100" t="s">
        <v>54</v>
      </c>
      <c r="AE4" s="107">
        <v>87.432093195744955</v>
      </c>
    </row>
    <row r="5" spans="1:32" x14ac:dyDescent="0.25">
      <c r="A5" s="100">
        <v>2010</v>
      </c>
      <c r="B5" s="107">
        <f>Office!V6</f>
        <v>172.63718507146766</v>
      </c>
      <c r="C5" s="107">
        <f>Office!V24</f>
        <v>104.02812739223197</v>
      </c>
      <c r="D5" s="107">
        <f>Office!V42</f>
        <v>105.7426836707608</v>
      </c>
      <c r="E5" s="107">
        <f>Retail!V6</f>
        <v>203.86819890881128</v>
      </c>
      <c r="F5" s="107">
        <f>Retail!V24</f>
        <v>212.17683549399968</v>
      </c>
      <c r="G5" s="107">
        <f>Schools!V6</f>
        <v>184.05644104369659</v>
      </c>
      <c r="H5" s="107">
        <f>Schools!V24</f>
        <v>186.2278679243538</v>
      </c>
      <c r="I5" s="107">
        <f>Healthcare!V6</f>
        <v>428.31043716302833</v>
      </c>
      <c r="J5" s="107">
        <f>Healthcare!V24</f>
        <v>437.50356127909242</v>
      </c>
      <c r="K5" s="107">
        <f>Restaurant!V6</f>
        <v>727.88297400728072</v>
      </c>
      <c r="L5" s="107">
        <f>Restaurant!V24</f>
        <v>982.54425958084448</v>
      </c>
      <c r="M5" s="107">
        <f>Hotel!V6</f>
        <v>249.32804007829773</v>
      </c>
      <c r="N5" s="107">
        <f>Hotel!V24</f>
        <v>182.33286838092306</v>
      </c>
      <c r="O5" s="107">
        <f>Warehouse!V6</f>
        <v>46.966415947656159</v>
      </c>
      <c r="P5" s="107">
        <f>Multifamily!V6</f>
        <v>134.87922012387901</v>
      </c>
      <c r="Q5" s="107">
        <f>Multifamily!V24</f>
        <v>98.000939625891974</v>
      </c>
      <c r="T5" s="100" t="s">
        <v>53</v>
      </c>
      <c r="U5" s="110">
        <v>0.43239133180733763</v>
      </c>
      <c r="W5" s="100" t="s">
        <v>53</v>
      </c>
      <c r="X5" s="107">
        <v>61.475281958145274</v>
      </c>
      <c r="Z5" s="100" t="str">
        <v>Small Office</v>
      </c>
      <c r="AA5" s="110">
        <v>0.43239133180733763</v>
      </c>
      <c r="AD5" s="100" t="s">
        <v>53</v>
      </c>
      <c r="AE5" s="107">
        <v>61.475281958145274</v>
      </c>
    </row>
    <row r="6" spans="1:32" x14ac:dyDescent="0.25">
      <c r="A6" s="100">
        <v>2013</v>
      </c>
      <c r="B6" s="107">
        <f>Office!V7</f>
        <v>161.73114246961424</v>
      </c>
      <c r="C6" s="107">
        <f>Office!V25</f>
        <v>89.948925451515535</v>
      </c>
      <c r="D6" s="107">
        <f>Office!V43</f>
        <v>86.998121667023852</v>
      </c>
      <c r="E6" s="107">
        <f>Retail!V7</f>
        <v>159.63496531483483</v>
      </c>
      <c r="F6" s="107">
        <f>Retail!V25</f>
        <v>163.67428037653076</v>
      </c>
      <c r="G6" s="107">
        <f>Schools!V7</f>
        <v>142.92682928686554</v>
      </c>
      <c r="H6" s="107">
        <f>Schools!V25</f>
        <v>145.0161631346509</v>
      </c>
      <c r="I6" s="107">
        <f>Healthcare!V7</f>
        <v>373.21465029861139</v>
      </c>
      <c r="J6" s="107">
        <f>Healthcare!V25</f>
        <v>396.72320061075231</v>
      </c>
      <c r="K6" s="107">
        <f>Restaurant!V7</f>
        <v>648.16615566620999</v>
      </c>
      <c r="L6" s="107">
        <f>Restaurant!V25</f>
        <v>794.71327323822402</v>
      </c>
      <c r="M6" s="107">
        <f>Hotel!V7</f>
        <v>212.4033931196567</v>
      </c>
      <c r="N6" s="107">
        <f>Hotel!V25</f>
        <v>164.21553967911098</v>
      </c>
      <c r="O6" s="107">
        <f>Warehouse!V7</f>
        <v>41.96088480073449</v>
      </c>
      <c r="P6" s="107">
        <f>Multifamily!V7</f>
        <v>100.86087642692249</v>
      </c>
      <c r="Q6" s="107">
        <f>Multifamily!V25</f>
        <v>74.335259636281506</v>
      </c>
      <c r="T6" s="100" t="s">
        <v>61</v>
      </c>
      <c r="U6" s="110">
        <v>0.44070732139448093</v>
      </c>
      <c r="W6" s="100" t="s">
        <v>61</v>
      </c>
      <c r="X6" s="107">
        <v>74.798158458303888</v>
      </c>
      <c r="Z6" s="100" t="str">
        <v>Stand-Alone Retail</v>
      </c>
      <c r="AA6" s="110">
        <v>0.55972495018646562</v>
      </c>
      <c r="AD6" s="100" t="s">
        <v>71</v>
      </c>
      <c r="AE6" s="107">
        <v>210.55131809185306</v>
      </c>
    </row>
    <row r="7" spans="1:32" x14ac:dyDescent="0.25">
      <c r="A7" s="100">
        <v>2016</v>
      </c>
      <c r="B7" s="107">
        <f>Office!V8</f>
        <v>155.46720912584911</v>
      </c>
      <c r="C7" s="107">
        <f>Office!V26</f>
        <v>87.441580286784458</v>
      </c>
      <c r="D7" s="107">
        <f>Office!V44</f>
        <v>84.76501016809496</v>
      </c>
      <c r="E7" s="107">
        <f>Retail!V8</f>
        <v>170.13051334207609</v>
      </c>
      <c r="F7" s="107">
        <f>Retail!V26</f>
        <v>161.84145685421424</v>
      </c>
      <c r="G7" s="107">
        <f>Schools!V8</f>
        <v>137.36967196470613</v>
      </c>
      <c r="H7" s="107">
        <f>Schools!V26</f>
        <v>139.37869390085254</v>
      </c>
      <c r="I7" s="107">
        <f>Healthcare!V8</f>
        <v>367.30671482741587</v>
      </c>
      <c r="J7" s="107">
        <f>Healthcare!V26</f>
        <v>369.23261524080823</v>
      </c>
      <c r="K7" s="107">
        <f>Restaurant!V8</f>
        <v>642.41472332314834</v>
      </c>
      <c r="L7" s="107">
        <f>Restaurant!V26</f>
        <v>788.03074919501842</v>
      </c>
      <c r="M7" s="107">
        <f>Hotel!V8</f>
        <v>200.92774575372005</v>
      </c>
      <c r="N7" s="107">
        <f>Hotel!V26</f>
        <v>126.34905847076151</v>
      </c>
      <c r="O7" s="107">
        <f>Warehouse!V8</f>
        <v>40.720384075719174</v>
      </c>
      <c r="P7" s="107">
        <f>Multifamily!V8</f>
        <v>97.610730973698466</v>
      </c>
      <c r="Q7" s="107">
        <f>Multifamily!V26</f>
        <v>72.569165530870819</v>
      </c>
      <c r="T7" s="100" t="s">
        <v>60</v>
      </c>
      <c r="U7" s="110">
        <v>0.45583467673367173</v>
      </c>
      <c r="W7" s="100" t="s">
        <v>55</v>
      </c>
      <c r="X7" s="107">
        <v>87.287053964000052</v>
      </c>
      <c r="Z7" s="100" t="str">
        <v>Strip Mall</v>
      </c>
      <c r="AA7" s="110">
        <v>0.51238490951153404</v>
      </c>
      <c r="AD7" s="100" t="s">
        <v>62</v>
      </c>
      <c r="AE7" s="107">
        <v>168.70409872823544</v>
      </c>
    </row>
    <row r="8" spans="1:32" x14ac:dyDescent="0.25">
      <c r="A8" s="100">
        <v>2019</v>
      </c>
      <c r="B8" s="107">
        <f>Office!V9</f>
        <v>145.96802910724284</v>
      </c>
      <c r="C8" s="107">
        <f>Office!V27</f>
        <v>83.683729587822967</v>
      </c>
      <c r="D8" s="107">
        <f>Office!V45</f>
        <v>80.699820630490962</v>
      </c>
      <c r="E8" s="107">
        <f>Retail!V9</f>
        <v>165.61793793596993</v>
      </c>
      <c r="F8" s="107">
        <f>Retail!V27</f>
        <v>160.54856971796093</v>
      </c>
      <c r="G8" s="107">
        <f>Schools!V9</f>
        <v>124.46897425407674</v>
      </c>
      <c r="H8" s="107">
        <f>Schools!V27</f>
        <v>131.45610013814795</v>
      </c>
      <c r="I8" s="107">
        <f>Healthcare!V9</f>
        <v>322.45332809083214</v>
      </c>
      <c r="J8" s="107">
        <f>Healthcare!V27</f>
        <v>357.73510298408178</v>
      </c>
      <c r="K8" s="107">
        <f>Restaurant!V9</f>
        <v>627.8762784308708</v>
      </c>
      <c r="L8" s="107">
        <f>Restaurant!V27</f>
        <v>755.66101520347456</v>
      </c>
      <c r="M8" s="107">
        <f>Hotel!V9</f>
        <v>172.95585778537711</v>
      </c>
      <c r="N8" s="107">
        <f>Hotel!V27</f>
        <v>122.24573336006235</v>
      </c>
      <c r="O8" s="107">
        <f>Warehouse!V9</f>
        <v>40.580867064445279</v>
      </c>
      <c r="P8" s="107">
        <f>Multifamily!V9</f>
        <v>94.924818281969991</v>
      </c>
      <c r="Q8" s="107">
        <f>Multifamily!V27</f>
        <v>67.813355424938734</v>
      </c>
      <c r="T8" s="100" t="s">
        <v>65</v>
      </c>
      <c r="U8" s="110">
        <v>0.45927116799749157</v>
      </c>
      <c r="W8" s="100" t="s">
        <v>54</v>
      </c>
      <c r="X8" s="107">
        <v>87.432093195744955</v>
      </c>
      <c r="Z8" s="100" t="str">
        <v>Primary School</v>
      </c>
      <c r="AA8" s="110">
        <v>0.55860455101565654</v>
      </c>
      <c r="AD8" s="100" t="s">
        <v>56</v>
      </c>
      <c r="AE8" s="107">
        <v>157.52073483894048</v>
      </c>
    </row>
    <row r="9" spans="1:32" s="95" customFormat="1" x14ac:dyDescent="0.25">
      <c r="A9" s="108"/>
      <c r="B9" s="109"/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T9" s="100" t="s">
        <v>63</v>
      </c>
      <c r="U9" s="110">
        <v>0.46432574995394099</v>
      </c>
      <c r="W9" s="100" t="s">
        <v>58</v>
      </c>
      <c r="X9" s="107">
        <v>113.9417317814645</v>
      </c>
      <c r="Z9" s="100" t="str">
        <v>Secondary School</v>
      </c>
      <c r="AA9" s="110">
        <v>0.57938221819285918</v>
      </c>
      <c r="AD9" s="100" t="s">
        <v>57</v>
      </c>
      <c r="AE9" s="107">
        <v>181.07490978102473</v>
      </c>
    </row>
    <row r="10" spans="1:32" s="95" customFormat="1" x14ac:dyDescent="0.25">
      <c r="A10" s="6" t="s">
        <v>162</v>
      </c>
      <c r="T10" s="100" t="s">
        <v>58</v>
      </c>
      <c r="U10" s="110">
        <v>0.48242074029283905</v>
      </c>
      <c r="W10" s="100" t="s">
        <v>56</v>
      </c>
      <c r="X10" s="107">
        <v>157.52073483894048</v>
      </c>
      <c r="Z10" s="100" t="str">
        <v>Hospital</v>
      </c>
      <c r="AA10" s="110">
        <v>0.51523756374165042</v>
      </c>
      <c r="AD10" s="100" t="s">
        <v>0</v>
      </c>
      <c r="AE10" s="107">
        <v>342.72471371392459</v>
      </c>
    </row>
    <row r="11" spans="1:32" s="95" customFormat="1" x14ac:dyDescent="0.25">
      <c r="A11" s="100">
        <v>2004</v>
      </c>
      <c r="B11" s="110">
        <f>(B3-B3)/B3</f>
        <v>0</v>
      </c>
      <c r="C11" s="110">
        <f t="shared" ref="C11:Q11" si="0">(C3-C3)/C3</f>
        <v>0</v>
      </c>
      <c r="D11" s="110">
        <f t="shared" si="0"/>
        <v>0</v>
      </c>
      <c r="E11" s="110">
        <f t="shared" si="0"/>
        <v>0</v>
      </c>
      <c r="F11" s="110">
        <f t="shared" si="0"/>
        <v>0</v>
      </c>
      <c r="G11" s="110">
        <f t="shared" si="0"/>
        <v>0</v>
      </c>
      <c r="H11" s="110">
        <f t="shared" si="0"/>
        <v>0</v>
      </c>
      <c r="I11" s="110">
        <f t="shared" si="0"/>
        <v>0</v>
      </c>
      <c r="J11" s="110">
        <f t="shared" si="0"/>
        <v>0</v>
      </c>
      <c r="K11" s="110">
        <f t="shared" si="0"/>
        <v>0</v>
      </c>
      <c r="L11" s="110">
        <f t="shared" si="0"/>
        <v>0</v>
      </c>
      <c r="M11" s="110">
        <f t="shared" si="0"/>
        <v>0</v>
      </c>
      <c r="N11" s="110">
        <f t="shared" si="0"/>
        <v>0</v>
      </c>
      <c r="O11" s="110">
        <f t="shared" si="0"/>
        <v>0</v>
      </c>
      <c r="P11" s="110">
        <f t="shared" si="0"/>
        <v>0</v>
      </c>
      <c r="Q11" s="110">
        <f t="shared" si="0"/>
        <v>0</v>
      </c>
      <c r="T11" s="100" t="s">
        <v>54</v>
      </c>
      <c r="U11" s="110">
        <v>0.51095270895159417</v>
      </c>
      <c r="W11" s="100" t="s">
        <v>62</v>
      </c>
      <c r="X11" s="107">
        <v>168.70409872823544</v>
      </c>
      <c r="Z11" s="100" t="str">
        <v>Outpatient Healthcare</v>
      </c>
      <c r="AA11" s="110">
        <v>0.46432574995394099</v>
      </c>
      <c r="AD11" s="100" t="s">
        <v>63</v>
      </c>
      <c r="AE11" s="107">
        <v>310.08699776711649</v>
      </c>
    </row>
    <row r="12" spans="1:32" s="95" customFormat="1" x14ac:dyDescent="0.25">
      <c r="A12" s="100">
        <v>2007</v>
      </c>
      <c r="B12" s="110">
        <f>(B3-B4)/B3</f>
        <v>5.1414408604356816E-2</v>
      </c>
      <c r="C12" s="110">
        <f t="shared" ref="C12:Q12" si="1">(C3-C4)/C3</f>
        <v>0.14613132233404907</v>
      </c>
      <c r="D12" s="110">
        <f t="shared" si="1"/>
        <v>0.16994153453750738</v>
      </c>
      <c r="E12" s="110">
        <f t="shared" si="1"/>
        <v>0.14829121221759142</v>
      </c>
      <c r="F12" s="110">
        <f t="shared" si="1"/>
        <v>0.13443671308250565</v>
      </c>
      <c r="G12" s="110">
        <f t="shared" si="1"/>
        <v>0.1159374410473563</v>
      </c>
      <c r="H12" s="110">
        <f t="shared" si="1"/>
        <v>0.18439075119632539</v>
      </c>
      <c r="I12" s="110">
        <f t="shared" si="1"/>
        <v>-7.5780011430993241E-3</v>
      </c>
      <c r="J12" s="110">
        <f t="shared" si="1"/>
        <v>0.11248551582231017</v>
      </c>
      <c r="K12" s="110">
        <f t="shared" si="1"/>
        <v>0.17041960877554438</v>
      </c>
      <c r="L12" s="110">
        <f t="shared" si="1"/>
        <v>8.1652666352681785E-2</v>
      </c>
      <c r="M12" s="110">
        <f t="shared" si="1"/>
        <v>0.25240712942813592</v>
      </c>
      <c r="N12" s="110">
        <f t="shared" si="1"/>
        <v>0.13359250163360201</v>
      </c>
      <c r="O12" s="110">
        <f t="shared" si="1"/>
        <v>0.11545564013580967</v>
      </c>
      <c r="P12" s="110">
        <f t="shared" si="1"/>
        <v>6.8278467028061202E-2</v>
      </c>
      <c r="Q12" s="110">
        <f t="shared" si="1"/>
        <v>0.14613169119085245</v>
      </c>
      <c r="T12" s="100" t="s">
        <v>62</v>
      </c>
      <c r="U12" s="110">
        <v>0.51238490951153404</v>
      </c>
      <c r="W12" s="100" t="s">
        <v>57</v>
      </c>
      <c r="X12" s="107">
        <v>181.07490978102473</v>
      </c>
      <c r="Z12" s="100" t="str">
        <v>Full Service Restaurant</v>
      </c>
      <c r="AA12" s="110">
        <v>0.54764514656429997</v>
      </c>
      <c r="AD12" s="100" t="s">
        <v>64</v>
      </c>
      <c r="AE12" s="107">
        <v>760.14083614645779</v>
      </c>
    </row>
    <row r="13" spans="1:32" s="95" customFormat="1" x14ac:dyDescent="0.25">
      <c r="A13" s="100">
        <v>2010</v>
      </c>
      <c r="B13" s="110">
        <f t="shared" ref="B13:B16" si="2">(B4-B5)/B4</f>
        <v>0.21976270459707681</v>
      </c>
      <c r="C13" s="110">
        <f t="shared" ref="C13:Q13" si="3">(C4-C5)/C4</f>
        <v>0.28801715711231041</v>
      </c>
      <c r="D13" s="110">
        <f t="shared" si="3"/>
        <v>0.10397919285426974</v>
      </c>
      <c r="E13" s="110">
        <f t="shared" si="3"/>
        <v>0.36368075300293129</v>
      </c>
      <c r="F13" s="110">
        <f t="shared" si="3"/>
        <v>0.25549119731140874</v>
      </c>
      <c r="G13" s="110">
        <f t="shared" si="3"/>
        <v>0.26169677997113677</v>
      </c>
      <c r="H13" s="110">
        <f t="shared" si="3"/>
        <v>0.26941724973147307</v>
      </c>
      <c r="I13" s="110">
        <f t="shared" si="3"/>
        <v>0.36093935055697368</v>
      </c>
      <c r="J13" s="110">
        <f t="shared" si="3"/>
        <v>0.26184875653276252</v>
      </c>
      <c r="K13" s="110">
        <f t="shared" si="3"/>
        <v>0.36786729292246961</v>
      </c>
      <c r="L13" s="110">
        <f t="shared" si="3"/>
        <v>0.23440751299120391</v>
      </c>
      <c r="M13" s="110">
        <f t="shared" si="3"/>
        <v>0.21838198715328247</v>
      </c>
      <c r="N13" s="110">
        <f t="shared" si="3"/>
        <v>0.10898315064240013</v>
      </c>
      <c r="O13" s="110">
        <f t="shared" si="3"/>
        <v>0.19808720645158459</v>
      </c>
      <c r="P13" s="110">
        <f t="shared" si="3"/>
        <v>0.14706040925819447</v>
      </c>
      <c r="Q13" s="110">
        <f t="shared" si="3"/>
        <v>7.9009874772881433E-2</v>
      </c>
      <c r="T13" s="100" t="s">
        <v>0</v>
      </c>
      <c r="U13" s="110">
        <v>0.51523756374165042</v>
      </c>
      <c r="W13" s="100" t="s">
        <v>71</v>
      </c>
      <c r="X13" s="107">
        <v>210.55131809185306</v>
      </c>
      <c r="Z13" s="100" t="str">
        <v>Quick Service Restaurant</v>
      </c>
      <c r="AA13" s="110">
        <v>0.45927116799749157</v>
      </c>
      <c r="AD13" s="100" t="s">
        <v>65</v>
      </c>
      <c r="AE13" s="107">
        <v>641.82506373372007</v>
      </c>
    </row>
    <row r="14" spans="1:32" s="95" customFormat="1" x14ac:dyDescent="0.25">
      <c r="A14" s="100">
        <v>2013</v>
      </c>
      <c r="B14" s="110">
        <f t="shared" si="2"/>
        <v>6.3173195261140139E-2</v>
      </c>
      <c r="C14" s="110">
        <f t="shared" ref="C14:Q14" si="4">(C5-C6)/C5</f>
        <v>0.13534033817249852</v>
      </c>
      <c r="D14" s="110">
        <f t="shared" si="4"/>
        <v>0.17726580556721822</v>
      </c>
      <c r="E14" s="110">
        <f t="shared" si="4"/>
        <v>0.2169697570819353</v>
      </c>
      <c r="F14" s="110">
        <f t="shared" si="4"/>
        <v>0.22859495950414699</v>
      </c>
      <c r="G14" s="110">
        <f t="shared" si="4"/>
        <v>0.223461952885781</v>
      </c>
      <c r="H14" s="110">
        <f t="shared" si="4"/>
        <v>0.22129719493133648</v>
      </c>
      <c r="I14" s="110">
        <f t="shared" si="4"/>
        <v>0.12863517225812024</v>
      </c>
      <c r="J14" s="110">
        <f t="shared" si="4"/>
        <v>9.3211494208444823E-2</v>
      </c>
      <c r="K14" s="110">
        <f t="shared" si="4"/>
        <v>0.10951872922950573</v>
      </c>
      <c r="L14" s="110">
        <f t="shared" si="4"/>
        <v>0.19116796471107528</v>
      </c>
      <c r="M14" s="110">
        <f t="shared" si="4"/>
        <v>0.14809664788222537</v>
      </c>
      <c r="N14" s="110">
        <f t="shared" si="4"/>
        <v>9.9364030537610115E-2</v>
      </c>
      <c r="O14" s="110">
        <f t="shared" si="4"/>
        <v>0.10657681762432775</v>
      </c>
      <c r="P14" s="110">
        <f t="shared" si="4"/>
        <v>0.25221337775909869</v>
      </c>
      <c r="Q14" s="110">
        <f t="shared" si="4"/>
        <v>0.24148421515091234</v>
      </c>
      <c r="T14" s="100" t="s">
        <v>64</v>
      </c>
      <c r="U14" s="110">
        <v>0.54764514656429997</v>
      </c>
      <c r="W14" s="100" t="s">
        <v>59</v>
      </c>
      <c r="X14" s="107">
        <v>253.73310854449565</v>
      </c>
      <c r="Z14" s="100" t="str">
        <v>Large Hotel</v>
      </c>
      <c r="AA14" s="110">
        <v>0.59465589355862292</v>
      </c>
      <c r="AD14" s="100" t="s">
        <v>59</v>
      </c>
      <c r="AE14" s="107">
        <v>253.73310854449565</v>
      </c>
    </row>
    <row r="15" spans="1:32" s="95" customFormat="1" x14ac:dyDescent="0.25">
      <c r="A15" s="100">
        <v>2016</v>
      </c>
      <c r="B15" s="110">
        <f t="shared" si="2"/>
        <v>3.873053295806643E-2</v>
      </c>
      <c r="C15" s="110">
        <f t="shared" ref="C15:Q15" si="5">(C6-C7)/C6</f>
        <v>2.7875209760928076E-2</v>
      </c>
      <c r="D15" s="110">
        <f t="shared" si="5"/>
        <v>2.5668502447396407E-2</v>
      </c>
      <c r="E15" s="110">
        <f t="shared" si="5"/>
        <v>-6.5747175166428959E-2</v>
      </c>
      <c r="F15" s="110">
        <f t="shared" si="5"/>
        <v>1.1197993466659072E-2</v>
      </c>
      <c r="G15" s="110">
        <f t="shared" si="5"/>
        <v>3.8881134842820547E-2</v>
      </c>
      <c r="H15" s="110">
        <f t="shared" si="5"/>
        <v>3.8874764798209657E-2</v>
      </c>
      <c r="I15" s="110">
        <f t="shared" si="5"/>
        <v>1.5829859482923671E-2</v>
      </c>
      <c r="J15" s="110">
        <f t="shared" si="5"/>
        <v>6.9294120756291891E-2</v>
      </c>
      <c r="K15" s="110">
        <f t="shared" si="5"/>
        <v>8.8733919424566522E-3</v>
      </c>
      <c r="L15" s="110">
        <f t="shared" si="5"/>
        <v>8.4087233323488775E-3</v>
      </c>
      <c r="M15" s="110">
        <f t="shared" si="5"/>
        <v>5.4027608492449489E-2</v>
      </c>
      <c r="N15" s="110">
        <f t="shared" si="5"/>
        <v>0.23059012126588815</v>
      </c>
      <c r="O15" s="110">
        <f t="shared" si="5"/>
        <v>2.9563264237783715E-2</v>
      </c>
      <c r="P15" s="110">
        <f t="shared" si="5"/>
        <v>3.2224045322260059E-2</v>
      </c>
      <c r="Q15" s="110">
        <f t="shared" si="5"/>
        <v>2.3758497838738873E-2</v>
      </c>
      <c r="T15" s="100" t="s">
        <v>56</v>
      </c>
      <c r="U15" s="110">
        <v>0.55860455101565654</v>
      </c>
      <c r="W15" s="100" t="s">
        <v>63</v>
      </c>
      <c r="X15" s="107">
        <v>310.08699776711649</v>
      </c>
      <c r="Z15" s="100" t="str">
        <v>Small Hotel</v>
      </c>
      <c r="AA15" s="110">
        <v>0.48242074029283905</v>
      </c>
      <c r="AD15" s="100" t="s">
        <v>58</v>
      </c>
      <c r="AE15" s="107">
        <v>113.9417317814645</v>
      </c>
    </row>
    <row r="16" spans="1:32" s="95" customFormat="1" x14ac:dyDescent="0.25">
      <c r="A16" s="100">
        <v>2019</v>
      </c>
      <c r="B16" s="110">
        <f t="shared" si="2"/>
        <v>6.1100858965807886E-2</v>
      </c>
      <c r="C16" s="110">
        <f t="shared" ref="C16:Q16" si="6">(C7-C8)/C7</f>
        <v>4.2975557928353635E-2</v>
      </c>
      <c r="D16" s="110">
        <f t="shared" si="6"/>
        <v>4.7958344245372507E-2</v>
      </c>
      <c r="E16" s="110">
        <f t="shared" si="6"/>
        <v>2.6524197908183923E-2</v>
      </c>
      <c r="F16" s="110">
        <f t="shared" si="6"/>
        <v>7.9886029289636066E-3</v>
      </c>
      <c r="G16" s="110">
        <f t="shared" si="6"/>
        <v>9.391226990731924E-2</v>
      </c>
      <c r="H16" s="110">
        <f t="shared" si="6"/>
        <v>5.6842215556563866E-2</v>
      </c>
      <c r="I16" s="110">
        <f t="shared" si="6"/>
        <v>0.12211425744737259</v>
      </c>
      <c r="J16" s="110">
        <f t="shared" si="6"/>
        <v>3.1138940012728666E-2</v>
      </c>
      <c r="K16" s="110">
        <f t="shared" si="6"/>
        <v>2.2630933514524061E-2</v>
      </c>
      <c r="L16" s="110">
        <f t="shared" si="6"/>
        <v>4.1076739739673705E-2</v>
      </c>
      <c r="M16" s="110">
        <f t="shared" si="6"/>
        <v>0.13921366540700891</v>
      </c>
      <c r="N16" s="110">
        <f t="shared" si="6"/>
        <v>3.2476103584489414E-2</v>
      </c>
      <c r="O16" s="110">
        <f t="shared" si="6"/>
        <v>3.4262204161548348E-3</v>
      </c>
      <c r="P16" s="110">
        <f t="shared" si="6"/>
        <v>2.7516571845489033E-2</v>
      </c>
      <c r="Q16" s="110">
        <f t="shared" si="6"/>
        <v>6.5534860035133924E-2</v>
      </c>
      <c r="T16" s="100" t="s">
        <v>71</v>
      </c>
      <c r="U16" s="110">
        <v>0.55972495018646562</v>
      </c>
      <c r="W16" s="100" t="s">
        <v>0</v>
      </c>
      <c r="X16" s="107">
        <v>342.72471371392459</v>
      </c>
      <c r="Z16" s="100" t="str">
        <v>Warehouse</v>
      </c>
      <c r="AA16" s="110">
        <v>0.38711264396799028</v>
      </c>
      <c r="AD16" s="100" t="s">
        <v>1</v>
      </c>
      <c r="AE16" s="107">
        <v>25.631735732871739</v>
      </c>
    </row>
    <row r="17" spans="1:31" s="95" customFormat="1" x14ac:dyDescent="0.25">
      <c r="A17" s="108"/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T17" s="100" t="s">
        <v>57</v>
      </c>
      <c r="U17" s="110">
        <v>0.57938221819285918</v>
      </c>
      <c r="V17" s="52"/>
      <c r="W17" s="100" t="s">
        <v>65</v>
      </c>
      <c r="X17" s="107">
        <v>641.82506373372007</v>
      </c>
      <c r="Y17" s="52"/>
      <c r="Z17" s="100" t="str">
        <v>High-Rise Apartment</v>
      </c>
      <c r="AA17" s="110">
        <v>0.44070732139448093</v>
      </c>
      <c r="AB17" s="112" t="s">
        <v>105</v>
      </c>
      <c r="AD17" s="100" t="s">
        <v>61</v>
      </c>
      <c r="AE17" s="107">
        <v>74.798158458303888</v>
      </c>
    </row>
    <row r="18" spans="1:31" s="95" customFormat="1" x14ac:dyDescent="0.25">
      <c r="A18" s="6" t="s">
        <v>163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T18" s="100" t="s">
        <v>59</v>
      </c>
      <c r="U18" s="110">
        <v>0.59465589355862292</v>
      </c>
      <c r="V18" s="71"/>
      <c r="W18" s="100" t="s">
        <v>64</v>
      </c>
      <c r="X18" s="107">
        <v>760.14083614645779</v>
      </c>
      <c r="Y18" s="106"/>
      <c r="Z18" s="100" t="str">
        <v>Mid-Rise Apartment</v>
      </c>
      <c r="AA18" s="110">
        <v>0.45583467673367173</v>
      </c>
      <c r="AB18" s="71">
        <f>SUMPRODUCT(_xlfn.ANCHORARRAY(AA3),Weights!S25:S40)</f>
        <v>0.48242745666321374</v>
      </c>
      <c r="AD18" s="100" t="s">
        <v>60</v>
      </c>
      <c r="AE18" s="107">
        <v>56.8056758244104</v>
      </c>
    </row>
    <row r="19" spans="1:31" s="95" customFormat="1" x14ac:dyDescent="0.25">
      <c r="A19" s="100">
        <v>2019</v>
      </c>
      <c r="B19" s="107">
        <f>B3-B8</f>
        <v>87.287053964000052</v>
      </c>
      <c r="C19" s="107">
        <f t="shared" ref="C19:Q19" si="7">C3-C8</f>
        <v>87.432093195744955</v>
      </c>
      <c r="D19" s="107">
        <f t="shared" si="7"/>
        <v>61.475281958145274</v>
      </c>
      <c r="E19" s="107">
        <f t="shared" si="7"/>
        <v>210.55131809185306</v>
      </c>
      <c r="F19" s="107">
        <f t="shared" si="7"/>
        <v>168.70409872823544</v>
      </c>
      <c r="G19" s="107">
        <f t="shared" si="7"/>
        <v>157.52073483894048</v>
      </c>
      <c r="H19" s="107">
        <f t="shared" si="7"/>
        <v>181.07490978102473</v>
      </c>
      <c r="I19" s="107">
        <f t="shared" si="7"/>
        <v>342.72471371392459</v>
      </c>
      <c r="J19" s="107">
        <f t="shared" si="7"/>
        <v>310.08699776711649</v>
      </c>
      <c r="K19" s="107">
        <f t="shared" si="7"/>
        <v>760.14083614645779</v>
      </c>
      <c r="L19" s="107">
        <f t="shared" si="7"/>
        <v>641.82506373372007</v>
      </c>
      <c r="M19" s="107">
        <f t="shared" si="7"/>
        <v>253.73310854449565</v>
      </c>
      <c r="N19" s="107">
        <f t="shared" si="7"/>
        <v>113.9417317814645</v>
      </c>
      <c r="O19" s="107">
        <f t="shared" si="7"/>
        <v>25.631735732871739</v>
      </c>
      <c r="P19" s="107">
        <f t="shared" si="7"/>
        <v>74.798158458303888</v>
      </c>
      <c r="Q19" s="107">
        <f t="shared" si="7"/>
        <v>56.8056758244104</v>
      </c>
      <c r="R19" s="95" t="s">
        <v>161</v>
      </c>
    </row>
    <row r="20" spans="1:31" s="95" customFormat="1" x14ac:dyDescent="0.25">
      <c r="A20" s="100">
        <v>2019</v>
      </c>
      <c r="B20" s="110">
        <f>B19/B3</f>
        <v>0.37421286951050087</v>
      </c>
      <c r="C20" s="110">
        <f t="shared" ref="C20:Q20" si="8">C19/C3</f>
        <v>0.51095270895159417</v>
      </c>
      <c r="D20" s="110">
        <f t="shared" si="8"/>
        <v>0.43239133180733763</v>
      </c>
      <c r="E20" s="110">
        <f t="shared" si="8"/>
        <v>0.55972495018646562</v>
      </c>
      <c r="F20" s="110">
        <f t="shared" si="8"/>
        <v>0.51238490951153404</v>
      </c>
      <c r="G20" s="110">
        <f t="shared" si="8"/>
        <v>0.55860455101565654</v>
      </c>
      <c r="H20" s="110">
        <f t="shared" si="8"/>
        <v>0.57938221819285918</v>
      </c>
      <c r="I20" s="110">
        <f t="shared" si="8"/>
        <v>0.51523756374165042</v>
      </c>
      <c r="J20" s="110">
        <f t="shared" si="8"/>
        <v>0.46432574995394099</v>
      </c>
      <c r="K20" s="110">
        <f t="shared" si="8"/>
        <v>0.54764514656429997</v>
      </c>
      <c r="L20" s="110">
        <f t="shared" si="8"/>
        <v>0.45927116799749157</v>
      </c>
      <c r="M20" s="110">
        <f t="shared" si="8"/>
        <v>0.59465589355862292</v>
      </c>
      <c r="N20" s="110">
        <f t="shared" si="8"/>
        <v>0.48242074029283905</v>
      </c>
      <c r="O20" s="110">
        <f t="shared" si="8"/>
        <v>0.38711264396799028</v>
      </c>
      <c r="P20" s="110">
        <f t="shared" si="8"/>
        <v>0.44070732139448093</v>
      </c>
      <c r="Q20" s="110">
        <f t="shared" si="8"/>
        <v>0.45583467673367173</v>
      </c>
      <c r="R20" s="95" t="s">
        <v>160</v>
      </c>
    </row>
  </sheetData>
  <sortState xmlns:xlrd2="http://schemas.microsoft.com/office/spreadsheetml/2017/richdata2" ref="W3:X18">
    <sortCondition ref="X3:X18"/>
  </sortState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DD7C8-3A04-4963-B0C0-989A4A5EB2B8}">
  <dimension ref="A2:T100"/>
  <sheetViews>
    <sheetView workbookViewId="0">
      <selection activeCell="B5" sqref="B5"/>
    </sheetView>
  </sheetViews>
  <sheetFormatPr defaultRowHeight="15" x14ac:dyDescent="0.25"/>
  <cols>
    <col min="1" max="1" width="23.28515625" bestFit="1" customWidth="1"/>
    <col min="2" max="3" width="5.5703125" style="95" customWidth="1"/>
    <col min="4" max="20" width="5.5703125" bestFit="1" customWidth="1"/>
  </cols>
  <sheetData>
    <row r="2" spans="1:20" ht="15.75" thickBot="1" x14ac:dyDescent="0.3">
      <c r="A2" s="6" t="s">
        <v>152</v>
      </c>
      <c r="B2" s="6"/>
      <c r="C2" s="6"/>
    </row>
    <row r="3" spans="1:20" ht="91.5" customHeight="1" thickBot="1" x14ac:dyDescent="0.3">
      <c r="A3" s="69">
        <v>2007</v>
      </c>
      <c r="B3" s="114" t="s">
        <v>134</v>
      </c>
      <c r="C3" s="114" t="s">
        <v>135</v>
      </c>
      <c r="D3" s="113" t="s">
        <v>84</v>
      </c>
      <c r="E3" s="114" t="s">
        <v>85</v>
      </c>
      <c r="F3" s="114" t="s">
        <v>86</v>
      </c>
      <c r="G3" s="114" t="s">
        <v>87</v>
      </c>
      <c r="H3" s="114" t="s">
        <v>88</v>
      </c>
      <c r="I3" s="114" t="s">
        <v>89</v>
      </c>
      <c r="J3" s="114" t="s">
        <v>90</v>
      </c>
      <c r="K3" s="114" t="s">
        <v>91</v>
      </c>
      <c r="L3" s="114" t="s">
        <v>92</v>
      </c>
      <c r="M3" s="114" t="s">
        <v>93</v>
      </c>
      <c r="N3" s="114" t="s">
        <v>94</v>
      </c>
      <c r="O3" s="114" t="s">
        <v>95</v>
      </c>
      <c r="P3" s="114" t="s">
        <v>96</v>
      </c>
      <c r="Q3" s="114" t="s">
        <v>97</v>
      </c>
      <c r="R3" s="114" t="s">
        <v>98</v>
      </c>
      <c r="S3" s="113" t="s">
        <v>99</v>
      </c>
      <c r="T3" s="115" t="s">
        <v>100</v>
      </c>
    </row>
    <row r="4" spans="1:20" ht="15.75" thickBot="1" x14ac:dyDescent="0.3">
      <c r="A4" s="116" t="s">
        <v>22</v>
      </c>
      <c r="B4" s="55" t="s">
        <v>10</v>
      </c>
      <c r="C4" s="55" t="s">
        <v>6</v>
      </c>
      <c r="D4" s="64" t="s">
        <v>11</v>
      </c>
      <c r="E4" s="55" t="s">
        <v>13</v>
      </c>
      <c r="F4" s="55" t="s">
        <v>19</v>
      </c>
      <c r="G4" s="55" t="s">
        <v>20</v>
      </c>
      <c r="H4" s="55" t="s">
        <v>3</v>
      </c>
      <c r="I4" s="55" t="s">
        <v>7</v>
      </c>
      <c r="J4" s="55" t="s">
        <v>17</v>
      </c>
      <c r="K4" s="55" t="s">
        <v>14</v>
      </c>
      <c r="L4" s="55" t="s">
        <v>2</v>
      </c>
      <c r="M4" s="55" t="s">
        <v>18</v>
      </c>
      <c r="N4" s="55" t="s">
        <v>4</v>
      </c>
      <c r="O4" s="55" t="s">
        <v>5</v>
      </c>
      <c r="P4" s="55" t="s">
        <v>15</v>
      </c>
      <c r="Q4" s="55" t="s">
        <v>16</v>
      </c>
      <c r="R4" s="55" t="s">
        <v>9</v>
      </c>
      <c r="S4" s="55" t="s">
        <v>12</v>
      </c>
      <c r="T4" s="62" t="s">
        <v>8</v>
      </c>
    </row>
    <row r="5" spans="1:20" x14ac:dyDescent="0.25">
      <c r="A5" s="128" t="s">
        <v>55</v>
      </c>
      <c r="B5" s="123" cm="1">
        <f t="array" ref="B5">INDEX('90.1 Data-SI-Source EUI'!$Y$2:$Y$1825,MATCH(1,INDEX(($A5='90.1 Data-SI-Source EUI'!$B$2:$B$1825)*(B$4='90.1 Data-SI-Source EUI'!$C$2:$C$1825)*($A$3='90.1 Data-SI-Source EUI'!$A$2:$A$1825),0,1),0))/INDEX('90.1 Data-SI-Source EUI'!$Y$2:$Y$1825,MATCH(1,INDEX(($A5='90.1 Data-SI-Source EUI'!$B$2:$B$1825)*(B$4='90.1 Data-SI-Source EUI'!$C$2:$C$1825)*(2004='90.1 Data-SI-Source EUI'!$A$2:$A$1825),0,1),0))</f>
        <v>0.94558151387435707</v>
      </c>
      <c r="C5" s="131" cm="1">
        <f t="array" ref="C5">INDEX('90.1 Data-SI-Source EUI'!$Y$2:$Y$1825,MATCH(1,INDEX(($A5='90.1 Data-SI-Source EUI'!$B$2:$B$1825)*(C$4='90.1 Data-SI-Source EUI'!$C$2:$C$1825)*($A$3='90.1 Data-SI-Source EUI'!$A$2:$A$1825),0,1),0))/INDEX('90.1 Data-SI-Source EUI'!$Y$2:$Y$1825,MATCH(1,INDEX(($A5='90.1 Data-SI-Source EUI'!$B$2:$B$1825)*(C$4='90.1 Data-SI-Source EUI'!$C$2:$C$1825)*(2004='90.1 Data-SI-Source EUI'!$A$2:$A$1825),0,1),0))</f>
        <v>0.96024945459428102</v>
      </c>
      <c r="D5" s="131" cm="1">
        <f t="array" ref="D5">INDEX('90.1 Data-SI-Source EUI'!$Y$2:$Y$1825,MATCH(1,INDEX(($A5='90.1 Data-SI-Source EUI'!$B$2:$B$1825)*(D$4='90.1 Data-SI-Source EUI'!$C$2:$C$1825)*($A$3='90.1 Data-SI-Source EUI'!$A$2:$A$1825),0,1),0))/INDEX('90.1 Data-SI-Source EUI'!$Y$2:$Y$1825,MATCH(1,INDEX(($A5='90.1 Data-SI-Source EUI'!$B$2:$B$1825)*(D$4='90.1 Data-SI-Source EUI'!$C$2:$C$1825)*(2004='90.1 Data-SI-Source EUI'!$A$2:$A$1825),0,1),0))</f>
        <v>0.95297311990225397</v>
      </c>
      <c r="E5" s="131" cm="1">
        <f t="array" ref="E5">INDEX('90.1 Data-SI-Source EUI'!$Y$2:$Y$1825,MATCH(1,INDEX(($A5='90.1 Data-SI-Source EUI'!$B$2:$B$1825)*(E$4='90.1 Data-SI-Source EUI'!$C$2:$C$1825)*($A$3='90.1 Data-SI-Source EUI'!$A$2:$A$1825),0,1),0))/INDEX('90.1 Data-SI-Source EUI'!$Y$2:$Y$1825,MATCH(1,INDEX(($A5='90.1 Data-SI-Source EUI'!$B$2:$B$1825)*(E$4='90.1 Data-SI-Source EUI'!$C$2:$C$1825)*(2004='90.1 Data-SI-Source EUI'!$A$2:$A$1825),0,1),0))</f>
        <v>0.96583127006614111</v>
      </c>
      <c r="F5" s="131" cm="1">
        <f t="array" ref="F5">INDEX('90.1 Data-SI-Source EUI'!$Y$2:$Y$1825,MATCH(1,INDEX(($A5='90.1 Data-SI-Source EUI'!$B$2:$B$1825)*(F$4='90.1 Data-SI-Source EUI'!$C$2:$C$1825)*($A$3='90.1 Data-SI-Source EUI'!$A$2:$A$1825),0,1),0))/INDEX('90.1 Data-SI-Source EUI'!$Y$2:$Y$1825,MATCH(1,INDEX(($A5='90.1 Data-SI-Source EUI'!$B$2:$B$1825)*(F$4='90.1 Data-SI-Source EUI'!$C$2:$C$1825)*(2004='90.1 Data-SI-Source EUI'!$A$2:$A$1825),0,1),0))</f>
        <v>0.94726086498201523</v>
      </c>
      <c r="G5" s="131" cm="1">
        <f t="array" ref="G5">INDEX('90.1 Data-SI-Source EUI'!$Y$2:$Y$1825,MATCH(1,INDEX(($A5='90.1 Data-SI-Source EUI'!$B$2:$B$1825)*(G$4='90.1 Data-SI-Source EUI'!$C$2:$C$1825)*($A$3='90.1 Data-SI-Source EUI'!$A$2:$A$1825),0,1),0))/INDEX('90.1 Data-SI-Source EUI'!$Y$2:$Y$1825,MATCH(1,INDEX(($A5='90.1 Data-SI-Source EUI'!$B$2:$B$1825)*(G$4='90.1 Data-SI-Source EUI'!$C$2:$C$1825)*(2004='90.1 Data-SI-Source EUI'!$A$2:$A$1825),0,1),0))</f>
        <v>0.92917428628182541</v>
      </c>
      <c r="H5" s="131" cm="1">
        <f t="array" ref="H5">INDEX('90.1 Data-SI-Source EUI'!$Y$2:$Y$1825,MATCH(1,INDEX(($A5='90.1 Data-SI-Source EUI'!$B$2:$B$1825)*(H$4='90.1 Data-SI-Source EUI'!$C$2:$C$1825)*($A$3='90.1 Data-SI-Source EUI'!$A$2:$A$1825),0,1),0))/INDEX('90.1 Data-SI-Source EUI'!$Y$2:$Y$1825,MATCH(1,INDEX(($A5='90.1 Data-SI-Source EUI'!$B$2:$B$1825)*(H$4='90.1 Data-SI-Source EUI'!$C$2:$C$1825)*(2004='90.1 Data-SI-Source EUI'!$A$2:$A$1825),0,1),0))</f>
        <v>0.957138200705553</v>
      </c>
      <c r="I5" s="131" cm="1">
        <f t="array" ref="I5">INDEX('90.1 Data-SI-Source EUI'!$Y$2:$Y$1825,MATCH(1,INDEX(($A5='90.1 Data-SI-Source EUI'!$B$2:$B$1825)*(I$4='90.1 Data-SI-Source EUI'!$C$2:$C$1825)*($A$3='90.1 Data-SI-Source EUI'!$A$2:$A$1825),0,1),0))/INDEX('90.1 Data-SI-Source EUI'!$Y$2:$Y$1825,MATCH(1,INDEX(($A5='90.1 Data-SI-Source EUI'!$B$2:$B$1825)*(I$4='90.1 Data-SI-Source EUI'!$C$2:$C$1825)*(2004='90.1 Data-SI-Source EUI'!$A$2:$A$1825),0,1),0))</f>
        <v>0.9831810165782735</v>
      </c>
      <c r="J5" s="131" cm="1">
        <f t="array" ref="J5">INDEX('90.1 Data-SI-Source EUI'!$Y$2:$Y$1825,MATCH(1,INDEX(($A5='90.1 Data-SI-Source EUI'!$B$2:$B$1825)*(J$4='90.1 Data-SI-Source EUI'!$C$2:$C$1825)*($A$3='90.1 Data-SI-Source EUI'!$A$2:$A$1825),0,1),0))/INDEX('90.1 Data-SI-Source EUI'!$Y$2:$Y$1825,MATCH(1,INDEX(($A5='90.1 Data-SI-Source EUI'!$B$2:$B$1825)*(J$4='90.1 Data-SI-Source EUI'!$C$2:$C$1825)*(2004='90.1 Data-SI-Source EUI'!$A$2:$A$1825),0,1),0))</f>
        <v>0.92751958751939845</v>
      </c>
      <c r="K5" s="131" cm="1">
        <f t="array" ref="K5">INDEX('90.1 Data-SI-Source EUI'!$Y$2:$Y$1825,MATCH(1,INDEX(($A5='90.1 Data-SI-Source EUI'!$B$2:$B$1825)*(K$4='90.1 Data-SI-Source EUI'!$C$2:$C$1825)*($A$3='90.1 Data-SI-Source EUI'!$A$2:$A$1825),0,1),0))/INDEX('90.1 Data-SI-Source EUI'!$Y$2:$Y$1825,MATCH(1,INDEX(($A5='90.1 Data-SI-Source EUI'!$B$2:$B$1825)*(K$4='90.1 Data-SI-Source EUI'!$C$2:$C$1825)*(2004='90.1 Data-SI-Source EUI'!$A$2:$A$1825),0,1),0))</f>
        <v>0.95081415845068207</v>
      </c>
      <c r="L5" s="131" cm="1">
        <f t="array" ref="L5">INDEX('90.1 Data-SI-Source EUI'!$Y$2:$Y$1825,MATCH(1,INDEX(($A5='90.1 Data-SI-Source EUI'!$B$2:$B$1825)*(L$4='90.1 Data-SI-Source EUI'!$C$2:$C$1825)*($A$3='90.1 Data-SI-Source EUI'!$A$2:$A$1825),0,1),0))/INDEX('90.1 Data-SI-Source EUI'!$Y$2:$Y$1825,MATCH(1,INDEX(($A5='90.1 Data-SI-Source EUI'!$B$2:$B$1825)*(L$4='90.1 Data-SI-Source EUI'!$C$2:$C$1825)*(2004='90.1 Data-SI-Source EUI'!$A$2:$A$1825),0,1),0))</f>
        <v>0.96770711514495789</v>
      </c>
      <c r="M5" s="131" cm="1">
        <f t="array" ref="M5">INDEX('90.1 Data-SI-Source EUI'!$Y$2:$Y$1825,MATCH(1,INDEX(($A5='90.1 Data-SI-Source EUI'!$B$2:$B$1825)*(M$4='90.1 Data-SI-Source EUI'!$C$2:$C$1825)*($A$3='90.1 Data-SI-Source EUI'!$A$2:$A$1825),0,1),0))/INDEX('90.1 Data-SI-Source EUI'!$Y$2:$Y$1825,MATCH(1,INDEX(($A5='90.1 Data-SI-Source EUI'!$B$2:$B$1825)*(M$4='90.1 Data-SI-Source EUI'!$C$2:$C$1825)*(2004='90.1 Data-SI-Source EUI'!$A$2:$A$1825),0,1),0))</f>
        <v>0.94141173612005757</v>
      </c>
      <c r="N5" s="131" cm="1">
        <f t="array" ref="N5">INDEX('90.1 Data-SI-Source EUI'!$Y$2:$Y$1825,MATCH(1,INDEX(($A5='90.1 Data-SI-Source EUI'!$B$2:$B$1825)*(N$4='90.1 Data-SI-Source EUI'!$C$2:$C$1825)*($A$3='90.1 Data-SI-Source EUI'!$A$2:$A$1825),0,1),0))/INDEX('90.1 Data-SI-Source EUI'!$Y$2:$Y$1825,MATCH(1,INDEX(($A5='90.1 Data-SI-Source EUI'!$B$2:$B$1825)*(N$4='90.1 Data-SI-Source EUI'!$C$2:$C$1825)*(2004='90.1 Data-SI-Source EUI'!$A$2:$A$1825),0,1),0))</f>
        <v>0.9310728517226794</v>
      </c>
      <c r="O5" s="131" cm="1">
        <f t="array" ref="O5">INDEX('90.1 Data-SI-Source EUI'!$Y$2:$Y$1825,MATCH(1,INDEX(($A5='90.1 Data-SI-Source EUI'!$B$2:$B$1825)*(O$4='90.1 Data-SI-Source EUI'!$C$2:$C$1825)*($A$3='90.1 Data-SI-Source EUI'!$A$2:$A$1825),0,1),0))/INDEX('90.1 Data-SI-Source EUI'!$Y$2:$Y$1825,MATCH(1,INDEX(($A5='90.1 Data-SI-Source EUI'!$B$2:$B$1825)*(O$4='90.1 Data-SI-Source EUI'!$C$2:$C$1825)*(2004='90.1 Data-SI-Source EUI'!$A$2:$A$1825),0,1),0))</f>
        <v>0.95434930217682934</v>
      </c>
      <c r="P5" s="131" cm="1">
        <f t="array" ref="P5">INDEX('90.1 Data-SI-Source EUI'!$Y$2:$Y$1825,MATCH(1,INDEX(($A5='90.1 Data-SI-Source EUI'!$B$2:$B$1825)*(P$4='90.1 Data-SI-Source EUI'!$C$2:$C$1825)*($A$3='90.1 Data-SI-Source EUI'!$A$2:$A$1825),0,1),0))/INDEX('90.1 Data-SI-Source EUI'!$Y$2:$Y$1825,MATCH(1,INDEX(($A5='90.1 Data-SI-Source EUI'!$B$2:$B$1825)*(P$4='90.1 Data-SI-Source EUI'!$C$2:$C$1825)*(2004='90.1 Data-SI-Source EUI'!$A$2:$A$1825),0,1),0))</f>
        <v>0.9330703906961525</v>
      </c>
      <c r="Q5" s="131" cm="1">
        <f t="array" ref="Q5">INDEX('90.1 Data-SI-Source EUI'!$Y$2:$Y$1825,MATCH(1,INDEX(($A5='90.1 Data-SI-Source EUI'!$B$2:$B$1825)*(Q$4='90.1 Data-SI-Source EUI'!$C$2:$C$1825)*($A$3='90.1 Data-SI-Source EUI'!$A$2:$A$1825),0,1),0))/INDEX('90.1 Data-SI-Source EUI'!$Y$2:$Y$1825,MATCH(1,INDEX(($A5='90.1 Data-SI-Source EUI'!$B$2:$B$1825)*(Q$4='90.1 Data-SI-Source EUI'!$C$2:$C$1825)*(2004='90.1 Data-SI-Source EUI'!$A$2:$A$1825),0,1),0))</f>
        <v>0.92253034362876885</v>
      </c>
      <c r="R5" s="131" cm="1">
        <f t="array" ref="R5">INDEX('90.1 Data-SI-Source EUI'!$Y$2:$Y$1825,MATCH(1,INDEX(($A5='90.1 Data-SI-Source EUI'!$B$2:$B$1825)*(R$4='90.1 Data-SI-Source EUI'!$C$2:$C$1825)*($A$3='90.1 Data-SI-Source EUI'!$A$2:$A$1825),0,1),0))/INDEX('90.1 Data-SI-Source EUI'!$Y$2:$Y$1825,MATCH(1,INDEX(($A5='90.1 Data-SI-Source EUI'!$B$2:$B$1825)*(R$4='90.1 Data-SI-Source EUI'!$C$2:$C$1825)*(2004='90.1 Data-SI-Source EUI'!$A$2:$A$1825),0,1),0))</f>
        <v>0.93792898700921989</v>
      </c>
      <c r="S5" s="131" cm="1">
        <f t="array" ref="S5">INDEX('90.1 Data-SI-Source EUI'!$Y$2:$Y$1825,MATCH(1,INDEX(($A5='90.1 Data-SI-Source EUI'!$B$2:$B$1825)*(S$4='90.1 Data-SI-Source EUI'!$C$2:$C$1825)*($A$3='90.1 Data-SI-Source EUI'!$A$2:$A$1825),0,1),0))/INDEX('90.1 Data-SI-Source EUI'!$Y$2:$Y$1825,MATCH(1,INDEX(($A5='90.1 Data-SI-Source EUI'!$B$2:$B$1825)*(S$4='90.1 Data-SI-Source EUI'!$C$2:$C$1825)*(2004='90.1 Data-SI-Source EUI'!$A$2:$A$1825),0,1),0))</f>
        <v>0.88916404504019431</v>
      </c>
      <c r="T5" s="132" cm="1">
        <f t="array" ref="T5">INDEX('90.1 Data-SI-Source EUI'!$Y$2:$Y$1825,MATCH(1,INDEX(($A5='90.1 Data-SI-Source EUI'!$B$2:$B$1825)*(T$4='90.1 Data-SI-Source EUI'!$C$2:$C$1825)*($A$3='90.1 Data-SI-Source EUI'!$A$2:$A$1825),0,1),0))/INDEX('90.1 Data-SI-Source EUI'!$Y$2:$Y$1825,MATCH(1,INDEX(($A5='90.1 Data-SI-Source EUI'!$B$2:$B$1825)*(T$4='90.1 Data-SI-Source EUI'!$C$2:$C$1825)*(2004='90.1 Data-SI-Source EUI'!$A$2:$A$1825),0,1),0))</f>
        <v>0.91322323643195513</v>
      </c>
    </row>
    <row r="6" spans="1:20" x14ac:dyDescent="0.25">
      <c r="A6" s="129" t="s">
        <v>54</v>
      </c>
      <c r="B6" s="117" cm="1">
        <f t="array" ref="B6">INDEX('90.1 Data-SI-Source EUI'!$Y$2:$Y$1825,MATCH(1,INDEX(($A6='90.1 Data-SI-Source EUI'!$B$2:$B$1825)*(B$4='90.1 Data-SI-Source EUI'!$C$2:$C$1825)*($A$3='90.1 Data-SI-Source EUI'!$A$2:$A$1825),0,1),0))/INDEX('90.1 Data-SI-Source EUI'!$Y$2:$Y$1825,MATCH(1,INDEX(($A6='90.1 Data-SI-Source EUI'!$B$2:$B$1825)*(B$4='90.1 Data-SI-Source EUI'!$C$2:$C$1825)*(2004='90.1 Data-SI-Source EUI'!$A$2:$A$1825),0,1),0))</f>
        <v>0.91159278842544411</v>
      </c>
      <c r="C6" s="118" cm="1">
        <f t="array" ref="C6">INDEX('90.1 Data-SI-Source EUI'!$Y$2:$Y$1825,MATCH(1,INDEX(($A6='90.1 Data-SI-Source EUI'!$B$2:$B$1825)*(C$4='90.1 Data-SI-Source EUI'!$C$2:$C$1825)*($A$3='90.1 Data-SI-Source EUI'!$A$2:$A$1825),0,1),0))/INDEX('90.1 Data-SI-Source EUI'!$Y$2:$Y$1825,MATCH(1,INDEX(($A6='90.1 Data-SI-Source EUI'!$B$2:$B$1825)*(C$4='90.1 Data-SI-Source EUI'!$C$2:$C$1825)*(2004='90.1 Data-SI-Source EUI'!$A$2:$A$1825),0,1),0))</f>
        <v>0.92839603699680706</v>
      </c>
      <c r="D6" s="118" cm="1">
        <f t="array" ref="D6">INDEX('90.1 Data-SI-Source EUI'!$Y$2:$Y$1825,MATCH(1,INDEX(($A6='90.1 Data-SI-Source EUI'!$B$2:$B$1825)*(D$4='90.1 Data-SI-Source EUI'!$C$2:$C$1825)*($A$3='90.1 Data-SI-Source EUI'!$A$2:$A$1825),0,1),0))/INDEX('90.1 Data-SI-Source EUI'!$Y$2:$Y$1825,MATCH(1,INDEX(($A6='90.1 Data-SI-Source EUI'!$B$2:$B$1825)*(D$4='90.1 Data-SI-Source EUI'!$C$2:$C$1825)*(2004='90.1 Data-SI-Source EUI'!$A$2:$A$1825),0,1),0))</f>
        <v>0.93383177876229384</v>
      </c>
      <c r="E6" s="118" cm="1">
        <f t="array" ref="E6">INDEX('90.1 Data-SI-Source EUI'!$Y$2:$Y$1825,MATCH(1,INDEX(($A6='90.1 Data-SI-Source EUI'!$B$2:$B$1825)*(E$4='90.1 Data-SI-Source EUI'!$C$2:$C$1825)*($A$3='90.1 Data-SI-Source EUI'!$A$2:$A$1825),0,1),0))/INDEX('90.1 Data-SI-Source EUI'!$Y$2:$Y$1825,MATCH(1,INDEX(($A6='90.1 Data-SI-Source EUI'!$B$2:$B$1825)*(E$4='90.1 Data-SI-Source EUI'!$C$2:$C$1825)*(2004='90.1 Data-SI-Source EUI'!$A$2:$A$1825),0,1),0))</f>
        <v>0.93274600590009837</v>
      </c>
      <c r="F6" s="118" cm="1">
        <f t="array" ref="F6">INDEX('90.1 Data-SI-Source EUI'!$Y$2:$Y$1825,MATCH(1,INDEX(($A6='90.1 Data-SI-Source EUI'!$B$2:$B$1825)*(F$4='90.1 Data-SI-Source EUI'!$C$2:$C$1825)*($A$3='90.1 Data-SI-Source EUI'!$A$2:$A$1825),0,1),0))/INDEX('90.1 Data-SI-Source EUI'!$Y$2:$Y$1825,MATCH(1,INDEX(($A6='90.1 Data-SI-Source EUI'!$B$2:$B$1825)*(F$4='90.1 Data-SI-Source EUI'!$C$2:$C$1825)*(2004='90.1 Data-SI-Source EUI'!$A$2:$A$1825),0,1),0))</f>
        <v>0.88559727542020816</v>
      </c>
      <c r="G6" s="118" cm="1">
        <f t="array" ref="G6">INDEX('90.1 Data-SI-Source EUI'!$Y$2:$Y$1825,MATCH(1,INDEX(($A6='90.1 Data-SI-Source EUI'!$B$2:$B$1825)*(G$4='90.1 Data-SI-Source EUI'!$C$2:$C$1825)*($A$3='90.1 Data-SI-Source EUI'!$A$2:$A$1825),0,1),0))/INDEX('90.1 Data-SI-Source EUI'!$Y$2:$Y$1825,MATCH(1,INDEX(($A6='90.1 Data-SI-Source EUI'!$B$2:$B$1825)*(G$4='90.1 Data-SI-Source EUI'!$C$2:$C$1825)*(2004='90.1 Data-SI-Source EUI'!$A$2:$A$1825),0,1),0))</f>
        <v>0.87737490646921545</v>
      </c>
      <c r="H6" s="118" cm="1">
        <f t="array" ref="H6">INDEX('90.1 Data-SI-Source EUI'!$Y$2:$Y$1825,MATCH(1,INDEX(($A6='90.1 Data-SI-Source EUI'!$B$2:$B$1825)*(H$4='90.1 Data-SI-Source EUI'!$C$2:$C$1825)*($A$3='90.1 Data-SI-Source EUI'!$A$2:$A$1825),0,1),0))/INDEX('90.1 Data-SI-Source EUI'!$Y$2:$Y$1825,MATCH(1,INDEX(($A6='90.1 Data-SI-Source EUI'!$B$2:$B$1825)*(H$4='90.1 Data-SI-Source EUI'!$C$2:$C$1825)*(2004='90.1 Data-SI-Source EUI'!$A$2:$A$1825),0,1),0))</f>
        <v>0.8957336032246791</v>
      </c>
      <c r="I6" s="118" cm="1">
        <f t="array" ref="I6">INDEX('90.1 Data-SI-Source EUI'!$Y$2:$Y$1825,MATCH(1,INDEX(($A6='90.1 Data-SI-Source EUI'!$B$2:$B$1825)*(I$4='90.1 Data-SI-Source EUI'!$C$2:$C$1825)*($A$3='90.1 Data-SI-Source EUI'!$A$2:$A$1825),0,1),0))/INDEX('90.1 Data-SI-Source EUI'!$Y$2:$Y$1825,MATCH(1,INDEX(($A6='90.1 Data-SI-Source EUI'!$B$2:$B$1825)*(I$4='90.1 Data-SI-Source EUI'!$C$2:$C$1825)*(2004='90.1 Data-SI-Source EUI'!$A$2:$A$1825),0,1),0))</f>
        <v>0.91318489814265402</v>
      </c>
      <c r="J6" s="118" cm="1">
        <f t="array" ref="J6">INDEX('90.1 Data-SI-Source EUI'!$Y$2:$Y$1825,MATCH(1,INDEX(($A6='90.1 Data-SI-Source EUI'!$B$2:$B$1825)*(J$4='90.1 Data-SI-Source EUI'!$C$2:$C$1825)*($A$3='90.1 Data-SI-Source EUI'!$A$2:$A$1825),0,1),0))/INDEX('90.1 Data-SI-Source EUI'!$Y$2:$Y$1825,MATCH(1,INDEX(($A6='90.1 Data-SI-Source EUI'!$B$2:$B$1825)*(J$4='90.1 Data-SI-Source EUI'!$C$2:$C$1825)*(2004='90.1 Data-SI-Source EUI'!$A$2:$A$1825),0,1),0))</f>
        <v>0.75860209789548982</v>
      </c>
      <c r="K6" s="118" cm="1">
        <f t="array" ref="K6">INDEX('90.1 Data-SI-Source EUI'!$Y$2:$Y$1825,MATCH(1,INDEX(($A6='90.1 Data-SI-Source EUI'!$B$2:$B$1825)*(K$4='90.1 Data-SI-Source EUI'!$C$2:$C$1825)*($A$3='90.1 Data-SI-Source EUI'!$A$2:$A$1825),0,1),0))/INDEX('90.1 Data-SI-Source EUI'!$Y$2:$Y$1825,MATCH(1,INDEX(($A6='90.1 Data-SI-Source EUI'!$B$2:$B$1825)*(K$4='90.1 Data-SI-Source EUI'!$C$2:$C$1825)*(2004='90.1 Data-SI-Source EUI'!$A$2:$A$1825),0,1),0))</f>
        <v>0.81945400315776662</v>
      </c>
      <c r="L6" s="118" cm="1">
        <f t="array" ref="L6">INDEX('90.1 Data-SI-Source EUI'!$Y$2:$Y$1825,MATCH(1,INDEX(($A6='90.1 Data-SI-Source EUI'!$B$2:$B$1825)*(L$4='90.1 Data-SI-Source EUI'!$C$2:$C$1825)*($A$3='90.1 Data-SI-Source EUI'!$A$2:$A$1825),0,1),0))/INDEX('90.1 Data-SI-Source EUI'!$Y$2:$Y$1825,MATCH(1,INDEX(($A6='90.1 Data-SI-Source EUI'!$B$2:$B$1825)*(L$4='90.1 Data-SI-Source EUI'!$C$2:$C$1825)*(2004='90.1 Data-SI-Source EUI'!$A$2:$A$1825),0,1),0))</f>
        <v>0.83773569728093389</v>
      </c>
      <c r="M6" s="118" cm="1">
        <f t="array" ref="M6">INDEX('90.1 Data-SI-Source EUI'!$Y$2:$Y$1825,MATCH(1,INDEX(($A6='90.1 Data-SI-Source EUI'!$B$2:$B$1825)*(M$4='90.1 Data-SI-Source EUI'!$C$2:$C$1825)*($A$3='90.1 Data-SI-Source EUI'!$A$2:$A$1825),0,1),0))/INDEX('90.1 Data-SI-Source EUI'!$Y$2:$Y$1825,MATCH(1,INDEX(($A6='90.1 Data-SI-Source EUI'!$B$2:$B$1825)*(M$4='90.1 Data-SI-Source EUI'!$C$2:$C$1825)*(2004='90.1 Data-SI-Source EUI'!$A$2:$A$1825),0,1),0))</f>
        <v>0.78827369042648177</v>
      </c>
      <c r="N6" s="118" cm="1">
        <f t="array" ref="N6">INDEX('90.1 Data-SI-Source EUI'!$Y$2:$Y$1825,MATCH(1,INDEX(($A6='90.1 Data-SI-Source EUI'!$B$2:$B$1825)*(N$4='90.1 Data-SI-Source EUI'!$C$2:$C$1825)*($A$3='90.1 Data-SI-Source EUI'!$A$2:$A$1825),0,1),0))/INDEX('90.1 Data-SI-Source EUI'!$Y$2:$Y$1825,MATCH(1,INDEX(($A6='90.1 Data-SI-Source EUI'!$B$2:$B$1825)*(N$4='90.1 Data-SI-Source EUI'!$C$2:$C$1825)*(2004='90.1 Data-SI-Source EUI'!$A$2:$A$1825),0,1),0))</f>
        <v>0.81656649535908277</v>
      </c>
      <c r="O6" s="118" cm="1">
        <f t="array" ref="O6">INDEX('90.1 Data-SI-Source EUI'!$Y$2:$Y$1825,MATCH(1,INDEX(($A6='90.1 Data-SI-Source EUI'!$B$2:$B$1825)*(O$4='90.1 Data-SI-Source EUI'!$C$2:$C$1825)*($A$3='90.1 Data-SI-Source EUI'!$A$2:$A$1825),0,1),0))/INDEX('90.1 Data-SI-Source EUI'!$Y$2:$Y$1825,MATCH(1,INDEX(($A6='90.1 Data-SI-Source EUI'!$B$2:$B$1825)*(O$4='90.1 Data-SI-Source EUI'!$C$2:$C$1825)*(2004='90.1 Data-SI-Source EUI'!$A$2:$A$1825),0,1),0))</f>
        <v>0.81813482089395795</v>
      </c>
      <c r="P6" s="118" cm="1">
        <f t="array" ref="P6">INDEX('90.1 Data-SI-Source EUI'!$Y$2:$Y$1825,MATCH(1,INDEX(($A6='90.1 Data-SI-Source EUI'!$B$2:$B$1825)*(P$4='90.1 Data-SI-Source EUI'!$C$2:$C$1825)*($A$3='90.1 Data-SI-Source EUI'!$A$2:$A$1825),0,1),0))/INDEX('90.1 Data-SI-Source EUI'!$Y$2:$Y$1825,MATCH(1,INDEX(($A6='90.1 Data-SI-Source EUI'!$B$2:$B$1825)*(P$4='90.1 Data-SI-Source EUI'!$C$2:$C$1825)*(2004='90.1 Data-SI-Source EUI'!$A$2:$A$1825),0,1),0))</f>
        <v>0.7773758941491723</v>
      </c>
      <c r="Q6" s="118" cm="1">
        <f t="array" ref="Q6">INDEX('90.1 Data-SI-Source EUI'!$Y$2:$Y$1825,MATCH(1,INDEX(($A6='90.1 Data-SI-Source EUI'!$B$2:$B$1825)*(Q$4='90.1 Data-SI-Source EUI'!$C$2:$C$1825)*($A$3='90.1 Data-SI-Source EUI'!$A$2:$A$1825),0,1),0))/INDEX('90.1 Data-SI-Source EUI'!$Y$2:$Y$1825,MATCH(1,INDEX(($A6='90.1 Data-SI-Source EUI'!$B$2:$B$1825)*(Q$4='90.1 Data-SI-Source EUI'!$C$2:$C$1825)*(2004='90.1 Data-SI-Source EUI'!$A$2:$A$1825),0,1),0))</f>
        <v>0.82008641169459739</v>
      </c>
      <c r="R6" s="118" cm="1">
        <f t="array" ref="R6">INDEX('90.1 Data-SI-Source EUI'!$Y$2:$Y$1825,MATCH(1,INDEX(($A6='90.1 Data-SI-Source EUI'!$B$2:$B$1825)*(R$4='90.1 Data-SI-Source EUI'!$C$2:$C$1825)*($A$3='90.1 Data-SI-Source EUI'!$A$2:$A$1825),0,1),0))/INDEX('90.1 Data-SI-Source EUI'!$Y$2:$Y$1825,MATCH(1,INDEX(($A6='90.1 Data-SI-Source EUI'!$B$2:$B$1825)*(R$4='90.1 Data-SI-Source EUI'!$C$2:$C$1825)*(2004='90.1 Data-SI-Source EUI'!$A$2:$A$1825),0,1),0))</f>
        <v>0.79730199393086354</v>
      </c>
      <c r="S6" s="118" cm="1">
        <f t="array" ref="S6">INDEX('90.1 Data-SI-Source EUI'!$Y$2:$Y$1825,MATCH(1,INDEX(($A6='90.1 Data-SI-Source EUI'!$B$2:$B$1825)*(S$4='90.1 Data-SI-Source EUI'!$C$2:$C$1825)*($A$3='90.1 Data-SI-Source EUI'!$A$2:$A$1825),0,1),0))/INDEX('90.1 Data-SI-Source EUI'!$Y$2:$Y$1825,MATCH(1,INDEX(($A6='90.1 Data-SI-Source EUI'!$B$2:$B$1825)*(S$4='90.1 Data-SI-Source EUI'!$C$2:$C$1825)*(2004='90.1 Data-SI-Source EUI'!$A$2:$A$1825),0,1),0))</f>
        <v>0.78349919797292567</v>
      </c>
      <c r="T6" s="119" cm="1">
        <f t="array" ref="T6">INDEX('90.1 Data-SI-Source EUI'!$Y$2:$Y$1825,MATCH(1,INDEX(($A6='90.1 Data-SI-Source EUI'!$B$2:$B$1825)*(T$4='90.1 Data-SI-Source EUI'!$C$2:$C$1825)*($A$3='90.1 Data-SI-Source EUI'!$A$2:$A$1825),0,1),0))/INDEX('90.1 Data-SI-Source EUI'!$Y$2:$Y$1825,MATCH(1,INDEX(($A6='90.1 Data-SI-Source EUI'!$B$2:$B$1825)*(T$4='90.1 Data-SI-Source EUI'!$C$2:$C$1825)*(2004='90.1 Data-SI-Source EUI'!$A$2:$A$1825),0,1),0))</f>
        <v>0.87713815300789166</v>
      </c>
    </row>
    <row r="7" spans="1:20" x14ac:dyDescent="0.25">
      <c r="A7" s="129" t="s">
        <v>53</v>
      </c>
      <c r="B7" s="117" cm="1">
        <f t="array" ref="B7">INDEX('90.1 Data-SI-Source EUI'!$Y$2:$Y$1825,MATCH(1,INDEX(($A7='90.1 Data-SI-Source EUI'!$B$2:$B$1825)*(B$4='90.1 Data-SI-Source EUI'!$C$2:$C$1825)*($A$3='90.1 Data-SI-Source EUI'!$A$2:$A$1825),0,1),0))/INDEX('90.1 Data-SI-Source EUI'!$Y$2:$Y$1825,MATCH(1,INDEX(($A7='90.1 Data-SI-Source EUI'!$B$2:$B$1825)*(B$4='90.1 Data-SI-Source EUI'!$C$2:$C$1825)*(2004='90.1 Data-SI-Source EUI'!$A$2:$A$1825),0,1),0))</f>
        <v>0.82020943027864868</v>
      </c>
      <c r="C7" s="118" cm="1">
        <f t="array" ref="C7">INDEX('90.1 Data-SI-Source EUI'!$Y$2:$Y$1825,MATCH(1,INDEX(($A7='90.1 Data-SI-Source EUI'!$B$2:$B$1825)*(C$4='90.1 Data-SI-Source EUI'!$C$2:$C$1825)*($A$3='90.1 Data-SI-Source EUI'!$A$2:$A$1825),0,1),0))/INDEX('90.1 Data-SI-Source EUI'!$Y$2:$Y$1825,MATCH(1,INDEX(($A7='90.1 Data-SI-Source EUI'!$B$2:$B$1825)*(C$4='90.1 Data-SI-Source EUI'!$C$2:$C$1825)*(2004='90.1 Data-SI-Source EUI'!$A$2:$A$1825),0,1),0))</f>
        <v>0.83393342640899404</v>
      </c>
      <c r="D7" s="118" cm="1">
        <f t="array" ref="D7">INDEX('90.1 Data-SI-Source EUI'!$Y$2:$Y$1825,MATCH(1,INDEX(($A7='90.1 Data-SI-Source EUI'!$B$2:$B$1825)*(D$4='90.1 Data-SI-Source EUI'!$C$2:$C$1825)*($A$3='90.1 Data-SI-Source EUI'!$A$2:$A$1825),0,1),0))/INDEX('90.1 Data-SI-Source EUI'!$Y$2:$Y$1825,MATCH(1,INDEX(($A7='90.1 Data-SI-Source EUI'!$B$2:$B$1825)*(D$4='90.1 Data-SI-Source EUI'!$C$2:$C$1825)*(2004='90.1 Data-SI-Source EUI'!$A$2:$A$1825),0,1),0))</f>
        <v>0.83878338980379807</v>
      </c>
      <c r="E7" s="118" cm="1">
        <f t="array" ref="E7">INDEX('90.1 Data-SI-Source EUI'!$Y$2:$Y$1825,MATCH(1,INDEX(($A7='90.1 Data-SI-Source EUI'!$B$2:$B$1825)*(E$4='90.1 Data-SI-Source EUI'!$C$2:$C$1825)*($A$3='90.1 Data-SI-Source EUI'!$A$2:$A$1825),0,1),0))/INDEX('90.1 Data-SI-Source EUI'!$Y$2:$Y$1825,MATCH(1,INDEX(($A7='90.1 Data-SI-Source EUI'!$B$2:$B$1825)*(E$4='90.1 Data-SI-Source EUI'!$C$2:$C$1825)*(2004='90.1 Data-SI-Source EUI'!$A$2:$A$1825),0,1),0))</f>
        <v>0.8425399644760212</v>
      </c>
      <c r="F7" s="118" cm="1">
        <f t="array" ref="F7">INDEX('90.1 Data-SI-Source EUI'!$Y$2:$Y$1825,MATCH(1,INDEX(($A7='90.1 Data-SI-Source EUI'!$B$2:$B$1825)*(F$4='90.1 Data-SI-Source EUI'!$C$2:$C$1825)*($A$3='90.1 Data-SI-Source EUI'!$A$2:$A$1825),0,1),0))/INDEX('90.1 Data-SI-Source EUI'!$Y$2:$Y$1825,MATCH(1,INDEX(($A7='90.1 Data-SI-Source EUI'!$B$2:$B$1825)*(F$4='90.1 Data-SI-Source EUI'!$C$2:$C$1825)*(2004='90.1 Data-SI-Source EUI'!$A$2:$A$1825),0,1),0))</f>
        <v>0.83373528709045952</v>
      </c>
      <c r="G7" s="118" cm="1">
        <f t="array" ref="G7">INDEX('90.1 Data-SI-Source EUI'!$Y$2:$Y$1825,MATCH(1,INDEX(($A7='90.1 Data-SI-Source EUI'!$B$2:$B$1825)*(G$4='90.1 Data-SI-Source EUI'!$C$2:$C$1825)*($A$3='90.1 Data-SI-Source EUI'!$A$2:$A$1825),0,1),0))/INDEX('90.1 Data-SI-Source EUI'!$Y$2:$Y$1825,MATCH(1,INDEX(($A7='90.1 Data-SI-Source EUI'!$B$2:$B$1825)*(G$4='90.1 Data-SI-Source EUI'!$C$2:$C$1825)*(2004='90.1 Data-SI-Source EUI'!$A$2:$A$1825),0,1),0))</f>
        <v>0.85339033689789867</v>
      </c>
      <c r="H7" s="118" cm="1">
        <f t="array" ref="H7">INDEX('90.1 Data-SI-Source EUI'!$Y$2:$Y$1825,MATCH(1,INDEX(($A7='90.1 Data-SI-Source EUI'!$B$2:$B$1825)*(H$4='90.1 Data-SI-Source EUI'!$C$2:$C$1825)*($A$3='90.1 Data-SI-Source EUI'!$A$2:$A$1825),0,1),0))/INDEX('90.1 Data-SI-Source EUI'!$Y$2:$Y$1825,MATCH(1,INDEX(($A7='90.1 Data-SI-Source EUI'!$B$2:$B$1825)*(H$4='90.1 Data-SI-Source EUI'!$C$2:$C$1825)*(2004='90.1 Data-SI-Source EUI'!$A$2:$A$1825),0,1),0))</f>
        <v>0.82309309548942955</v>
      </c>
      <c r="I7" s="118" cm="1">
        <f t="array" ref="I7">INDEX('90.1 Data-SI-Source EUI'!$Y$2:$Y$1825,MATCH(1,INDEX(($A7='90.1 Data-SI-Source EUI'!$B$2:$B$1825)*(I$4='90.1 Data-SI-Source EUI'!$C$2:$C$1825)*($A$3='90.1 Data-SI-Source EUI'!$A$2:$A$1825),0,1),0))/INDEX('90.1 Data-SI-Source EUI'!$Y$2:$Y$1825,MATCH(1,INDEX(($A7='90.1 Data-SI-Source EUI'!$B$2:$B$1825)*(I$4='90.1 Data-SI-Source EUI'!$C$2:$C$1825)*(2004='90.1 Data-SI-Source EUI'!$A$2:$A$1825),0,1),0))</f>
        <v>0.84016875217219644</v>
      </c>
      <c r="J7" s="118" cm="1">
        <f t="array" ref="J7">INDEX('90.1 Data-SI-Source EUI'!$Y$2:$Y$1825,MATCH(1,INDEX(($A7='90.1 Data-SI-Source EUI'!$B$2:$B$1825)*(J$4='90.1 Data-SI-Source EUI'!$C$2:$C$1825)*($A$3='90.1 Data-SI-Source EUI'!$A$2:$A$1825),0,1),0))/INDEX('90.1 Data-SI-Source EUI'!$Y$2:$Y$1825,MATCH(1,INDEX(($A7='90.1 Data-SI-Source EUI'!$B$2:$B$1825)*(J$4='90.1 Data-SI-Source EUI'!$C$2:$C$1825)*(2004='90.1 Data-SI-Source EUI'!$A$2:$A$1825),0,1),0))</f>
        <v>0.88814913448735022</v>
      </c>
      <c r="K7" s="118" cm="1">
        <f t="array" ref="K7">INDEX('90.1 Data-SI-Source EUI'!$Y$2:$Y$1825,MATCH(1,INDEX(($A7='90.1 Data-SI-Source EUI'!$B$2:$B$1825)*(K$4='90.1 Data-SI-Source EUI'!$C$2:$C$1825)*($A$3='90.1 Data-SI-Source EUI'!$A$2:$A$1825),0,1),0))/INDEX('90.1 Data-SI-Source EUI'!$Y$2:$Y$1825,MATCH(1,INDEX(($A7='90.1 Data-SI-Source EUI'!$B$2:$B$1825)*(K$4='90.1 Data-SI-Source EUI'!$C$2:$C$1825)*(2004='90.1 Data-SI-Source EUI'!$A$2:$A$1825),0,1),0))</f>
        <v>0.85166526872152315</v>
      </c>
      <c r="L7" s="118" cm="1">
        <f t="array" ref="L7">INDEX('90.1 Data-SI-Source EUI'!$Y$2:$Y$1825,MATCH(1,INDEX(($A7='90.1 Data-SI-Source EUI'!$B$2:$B$1825)*(L$4='90.1 Data-SI-Source EUI'!$C$2:$C$1825)*($A$3='90.1 Data-SI-Source EUI'!$A$2:$A$1825),0,1),0))/INDEX('90.1 Data-SI-Source EUI'!$Y$2:$Y$1825,MATCH(1,INDEX(($A7='90.1 Data-SI-Source EUI'!$B$2:$B$1825)*(L$4='90.1 Data-SI-Source EUI'!$C$2:$C$1825)*(2004='90.1 Data-SI-Source EUI'!$A$2:$A$1825),0,1),0))</f>
        <v>0.88179438048814796</v>
      </c>
      <c r="M7" s="118" cm="1">
        <f t="array" ref="M7">INDEX('90.1 Data-SI-Source EUI'!$Y$2:$Y$1825,MATCH(1,INDEX(($A7='90.1 Data-SI-Source EUI'!$B$2:$B$1825)*(M$4='90.1 Data-SI-Source EUI'!$C$2:$C$1825)*($A$3='90.1 Data-SI-Source EUI'!$A$2:$A$1825),0,1),0))/INDEX('90.1 Data-SI-Source EUI'!$Y$2:$Y$1825,MATCH(1,INDEX(($A7='90.1 Data-SI-Source EUI'!$B$2:$B$1825)*(M$4='90.1 Data-SI-Source EUI'!$C$2:$C$1825)*(2004='90.1 Data-SI-Source EUI'!$A$2:$A$1825),0,1),0))</f>
        <v>0.89991782881368798</v>
      </c>
      <c r="N7" s="118" cm="1">
        <f t="array" ref="N7">INDEX('90.1 Data-SI-Source EUI'!$Y$2:$Y$1825,MATCH(1,INDEX(($A7='90.1 Data-SI-Source EUI'!$B$2:$B$1825)*(N$4='90.1 Data-SI-Source EUI'!$C$2:$C$1825)*($A$3='90.1 Data-SI-Source EUI'!$A$2:$A$1825),0,1),0))/INDEX('90.1 Data-SI-Source EUI'!$Y$2:$Y$1825,MATCH(1,INDEX(($A7='90.1 Data-SI-Source EUI'!$B$2:$B$1825)*(N$4='90.1 Data-SI-Source EUI'!$C$2:$C$1825)*(2004='90.1 Data-SI-Source EUI'!$A$2:$A$1825),0,1),0))</f>
        <v>0.7979307356349038</v>
      </c>
      <c r="O7" s="118" cm="1">
        <f t="array" ref="O7">INDEX('90.1 Data-SI-Source EUI'!$Y$2:$Y$1825,MATCH(1,INDEX(($A7='90.1 Data-SI-Source EUI'!$B$2:$B$1825)*(O$4='90.1 Data-SI-Source EUI'!$C$2:$C$1825)*($A$3='90.1 Data-SI-Source EUI'!$A$2:$A$1825),0,1),0))/INDEX('90.1 Data-SI-Source EUI'!$Y$2:$Y$1825,MATCH(1,INDEX(($A7='90.1 Data-SI-Source EUI'!$B$2:$B$1825)*(O$4='90.1 Data-SI-Source EUI'!$C$2:$C$1825)*(2004='90.1 Data-SI-Source EUI'!$A$2:$A$1825),0,1),0))</f>
        <v>0.81348621382780195</v>
      </c>
      <c r="P7" s="118" cm="1">
        <f t="array" ref="P7">INDEX('90.1 Data-SI-Source EUI'!$Y$2:$Y$1825,MATCH(1,INDEX(($A7='90.1 Data-SI-Source EUI'!$B$2:$B$1825)*(P$4='90.1 Data-SI-Source EUI'!$C$2:$C$1825)*($A$3='90.1 Data-SI-Source EUI'!$A$2:$A$1825),0,1),0))/INDEX('90.1 Data-SI-Source EUI'!$Y$2:$Y$1825,MATCH(1,INDEX(($A7='90.1 Data-SI-Source EUI'!$B$2:$B$1825)*(P$4='90.1 Data-SI-Source EUI'!$C$2:$C$1825)*(2004='90.1 Data-SI-Source EUI'!$A$2:$A$1825),0,1),0))</f>
        <v>0.85274509803921561</v>
      </c>
      <c r="Q7" s="118" cm="1">
        <f t="array" ref="Q7">INDEX('90.1 Data-SI-Source EUI'!$Y$2:$Y$1825,MATCH(1,INDEX(($A7='90.1 Data-SI-Source EUI'!$B$2:$B$1825)*(Q$4='90.1 Data-SI-Source EUI'!$C$2:$C$1825)*($A$3='90.1 Data-SI-Source EUI'!$A$2:$A$1825),0,1),0))/INDEX('90.1 Data-SI-Source EUI'!$Y$2:$Y$1825,MATCH(1,INDEX(($A7='90.1 Data-SI-Source EUI'!$B$2:$B$1825)*(Q$4='90.1 Data-SI-Source EUI'!$C$2:$C$1825)*(2004='90.1 Data-SI-Source EUI'!$A$2:$A$1825),0,1),0))</f>
        <v>0.79300301877289614</v>
      </c>
      <c r="R7" s="118" cm="1">
        <f t="array" ref="R7">INDEX('90.1 Data-SI-Source EUI'!$Y$2:$Y$1825,MATCH(1,INDEX(($A7='90.1 Data-SI-Source EUI'!$B$2:$B$1825)*(R$4='90.1 Data-SI-Source EUI'!$C$2:$C$1825)*($A$3='90.1 Data-SI-Source EUI'!$A$2:$A$1825),0,1),0))/INDEX('90.1 Data-SI-Source EUI'!$Y$2:$Y$1825,MATCH(1,INDEX(($A7='90.1 Data-SI-Source EUI'!$B$2:$B$1825)*(R$4='90.1 Data-SI-Source EUI'!$C$2:$C$1825)*(2004='90.1 Data-SI-Source EUI'!$A$2:$A$1825),0,1),0))</f>
        <v>0.81058754626665142</v>
      </c>
      <c r="S7" s="118" cm="1">
        <f t="array" ref="S7">INDEX('90.1 Data-SI-Source EUI'!$Y$2:$Y$1825,MATCH(1,INDEX(($A7='90.1 Data-SI-Source EUI'!$B$2:$B$1825)*(S$4='90.1 Data-SI-Source EUI'!$C$2:$C$1825)*($A$3='90.1 Data-SI-Source EUI'!$A$2:$A$1825),0,1),0))/INDEX('90.1 Data-SI-Source EUI'!$Y$2:$Y$1825,MATCH(1,INDEX(($A7='90.1 Data-SI-Source EUI'!$B$2:$B$1825)*(S$4='90.1 Data-SI-Source EUI'!$C$2:$C$1825)*(2004='90.1 Data-SI-Source EUI'!$A$2:$A$1825),0,1),0))</f>
        <v>0.75674140772385323</v>
      </c>
      <c r="T7" s="119" cm="1">
        <f t="array" ref="T7">INDEX('90.1 Data-SI-Source EUI'!$Y$2:$Y$1825,MATCH(1,INDEX(($A7='90.1 Data-SI-Source EUI'!$B$2:$B$1825)*(T$4='90.1 Data-SI-Source EUI'!$C$2:$C$1825)*($A$3='90.1 Data-SI-Source EUI'!$A$2:$A$1825),0,1),0))/INDEX('90.1 Data-SI-Source EUI'!$Y$2:$Y$1825,MATCH(1,INDEX(($A7='90.1 Data-SI-Source EUI'!$B$2:$B$1825)*(T$4='90.1 Data-SI-Source EUI'!$C$2:$C$1825)*(2004='90.1 Data-SI-Source EUI'!$A$2:$A$1825),0,1),0))</f>
        <v>0.80207816979133373</v>
      </c>
    </row>
    <row r="8" spans="1:20" x14ac:dyDescent="0.25">
      <c r="A8" s="129" t="s">
        <v>71</v>
      </c>
      <c r="B8" s="117" cm="1">
        <f t="array" ref="B8">INDEX('90.1 Data-SI-Source EUI'!$Y$2:$Y$1825,MATCH(1,INDEX(($A8='90.1 Data-SI-Source EUI'!$B$2:$B$1825)*(B$4='90.1 Data-SI-Source EUI'!$C$2:$C$1825)*($A$3='90.1 Data-SI-Source EUI'!$A$2:$A$1825),0,1),0))/INDEX('90.1 Data-SI-Source EUI'!$Y$2:$Y$1825,MATCH(1,INDEX(($A8='90.1 Data-SI-Source EUI'!$B$2:$B$1825)*(B$4='90.1 Data-SI-Source EUI'!$C$2:$C$1825)*(2004='90.1 Data-SI-Source EUI'!$A$2:$A$1825),0,1),0))</f>
        <v>0.91175926530434603</v>
      </c>
      <c r="C8" s="118" cm="1">
        <f t="array" ref="C8">INDEX('90.1 Data-SI-Source EUI'!$Y$2:$Y$1825,MATCH(1,INDEX(($A8='90.1 Data-SI-Source EUI'!$B$2:$B$1825)*(C$4='90.1 Data-SI-Source EUI'!$C$2:$C$1825)*($A$3='90.1 Data-SI-Source EUI'!$A$2:$A$1825),0,1),0))/INDEX('90.1 Data-SI-Source EUI'!$Y$2:$Y$1825,MATCH(1,INDEX(($A8='90.1 Data-SI-Source EUI'!$B$2:$B$1825)*(C$4='90.1 Data-SI-Source EUI'!$C$2:$C$1825)*(2004='90.1 Data-SI-Source EUI'!$A$2:$A$1825),0,1),0))</f>
        <v>0.96246452609130961</v>
      </c>
      <c r="D8" s="118" cm="1">
        <f t="array" ref="D8">INDEX('90.1 Data-SI-Source EUI'!$Y$2:$Y$1825,MATCH(1,INDEX(($A8='90.1 Data-SI-Source EUI'!$B$2:$B$1825)*(D$4='90.1 Data-SI-Source EUI'!$C$2:$C$1825)*($A$3='90.1 Data-SI-Source EUI'!$A$2:$A$1825),0,1),0))/INDEX('90.1 Data-SI-Source EUI'!$Y$2:$Y$1825,MATCH(1,INDEX(($A8='90.1 Data-SI-Source EUI'!$B$2:$B$1825)*(D$4='90.1 Data-SI-Source EUI'!$C$2:$C$1825)*(2004='90.1 Data-SI-Source EUI'!$A$2:$A$1825),0,1),0))</f>
        <v>0.93961234825569873</v>
      </c>
      <c r="E8" s="118" cm="1">
        <f t="array" ref="E8">INDEX('90.1 Data-SI-Source EUI'!$Y$2:$Y$1825,MATCH(1,INDEX(($A8='90.1 Data-SI-Source EUI'!$B$2:$B$1825)*(E$4='90.1 Data-SI-Source EUI'!$C$2:$C$1825)*($A$3='90.1 Data-SI-Source EUI'!$A$2:$A$1825),0,1),0))/INDEX('90.1 Data-SI-Source EUI'!$Y$2:$Y$1825,MATCH(1,INDEX(($A8='90.1 Data-SI-Source EUI'!$B$2:$B$1825)*(E$4='90.1 Data-SI-Source EUI'!$C$2:$C$1825)*(2004='90.1 Data-SI-Source EUI'!$A$2:$A$1825),0,1),0))</f>
        <v>0.96525228297617038</v>
      </c>
      <c r="F8" s="118" cm="1">
        <f t="array" ref="F8">INDEX('90.1 Data-SI-Source EUI'!$Y$2:$Y$1825,MATCH(1,INDEX(($A8='90.1 Data-SI-Source EUI'!$B$2:$B$1825)*(F$4='90.1 Data-SI-Source EUI'!$C$2:$C$1825)*($A$3='90.1 Data-SI-Source EUI'!$A$2:$A$1825),0,1),0))/INDEX('90.1 Data-SI-Source EUI'!$Y$2:$Y$1825,MATCH(1,INDEX(($A8='90.1 Data-SI-Source EUI'!$B$2:$B$1825)*(F$4='90.1 Data-SI-Source EUI'!$C$2:$C$1825)*(2004='90.1 Data-SI-Source EUI'!$A$2:$A$1825),0,1),0))</f>
        <v>0.83605521749443479</v>
      </c>
      <c r="G8" s="118" cm="1">
        <f t="array" ref="G8">INDEX('90.1 Data-SI-Source EUI'!$Y$2:$Y$1825,MATCH(1,INDEX(($A8='90.1 Data-SI-Source EUI'!$B$2:$B$1825)*(G$4='90.1 Data-SI-Source EUI'!$C$2:$C$1825)*($A$3='90.1 Data-SI-Source EUI'!$A$2:$A$1825),0,1),0))/INDEX('90.1 Data-SI-Source EUI'!$Y$2:$Y$1825,MATCH(1,INDEX(($A8='90.1 Data-SI-Source EUI'!$B$2:$B$1825)*(G$4='90.1 Data-SI-Source EUI'!$C$2:$C$1825)*(2004='90.1 Data-SI-Source EUI'!$A$2:$A$1825),0,1),0))</f>
        <v>0.85802448354525962</v>
      </c>
      <c r="H8" s="118" cm="1">
        <f t="array" ref="H8">INDEX('90.1 Data-SI-Source EUI'!$Y$2:$Y$1825,MATCH(1,INDEX(($A8='90.1 Data-SI-Source EUI'!$B$2:$B$1825)*(H$4='90.1 Data-SI-Source EUI'!$C$2:$C$1825)*($A$3='90.1 Data-SI-Source EUI'!$A$2:$A$1825),0,1),0))/INDEX('90.1 Data-SI-Source EUI'!$Y$2:$Y$1825,MATCH(1,INDEX(($A8='90.1 Data-SI-Source EUI'!$B$2:$B$1825)*(H$4='90.1 Data-SI-Source EUI'!$C$2:$C$1825)*(2004='90.1 Data-SI-Source EUI'!$A$2:$A$1825),0,1),0))</f>
        <v>0.89250740737408585</v>
      </c>
      <c r="I8" s="118" cm="1">
        <f t="array" ref="I8">INDEX('90.1 Data-SI-Source EUI'!$Y$2:$Y$1825,MATCH(1,INDEX(($A8='90.1 Data-SI-Source EUI'!$B$2:$B$1825)*(I$4='90.1 Data-SI-Source EUI'!$C$2:$C$1825)*($A$3='90.1 Data-SI-Source EUI'!$A$2:$A$1825),0,1),0))/INDEX('90.1 Data-SI-Source EUI'!$Y$2:$Y$1825,MATCH(1,INDEX(($A8='90.1 Data-SI-Source EUI'!$B$2:$B$1825)*(I$4='90.1 Data-SI-Source EUI'!$C$2:$C$1825)*(2004='90.1 Data-SI-Source EUI'!$A$2:$A$1825),0,1),0))</f>
        <v>0.92884675944768513</v>
      </c>
      <c r="J8" s="118" cm="1">
        <f t="array" ref="J8">INDEX('90.1 Data-SI-Source EUI'!$Y$2:$Y$1825,MATCH(1,INDEX(($A8='90.1 Data-SI-Source EUI'!$B$2:$B$1825)*(J$4='90.1 Data-SI-Source EUI'!$C$2:$C$1825)*($A$3='90.1 Data-SI-Source EUI'!$A$2:$A$1825),0,1),0))/INDEX('90.1 Data-SI-Source EUI'!$Y$2:$Y$1825,MATCH(1,INDEX(($A8='90.1 Data-SI-Source EUI'!$B$2:$B$1825)*(J$4='90.1 Data-SI-Source EUI'!$C$2:$C$1825)*(2004='90.1 Data-SI-Source EUI'!$A$2:$A$1825),0,1),0))</f>
        <v>0.87829686873609258</v>
      </c>
      <c r="K8" s="118" cm="1">
        <f t="array" ref="K8">INDEX('90.1 Data-SI-Source EUI'!$Y$2:$Y$1825,MATCH(1,INDEX(($A8='90.1 Data-SI-Source EUI'!$B$2:$B$1825)*(K$4='90.1 Data-SI-Source EUI'!$C$2:$C$1825)*($A$3='90.1 Data-SI-Source EUI'!$A$2:$A$1825),0,1),0))/INDEX('90.1 Data-SI-Source EUI'!$Y$2:$Y$1825,MATCH(1,INDEX(($A8='90.1 Data-SI-Source EUI'!$B$2:$B$1825)*(K$4='90.1 Data-SI-Source EUI'!$C$2:$C$1825)*(2004='90.1 Data-SI-Source EUI'!$A$2:$A$1825),0,1),0))</f>
        <v>0.84114446713894087</v>
      </c>
      <c r="L8" s="118" cm="1">
        <f t="array" ref="L8">INDEX('90.1 Data-SI-Source EUI'!$Y$2:$Y$1825,MATCH(1,INDEX(($A8='90.1 Data-SI-Source EUI'!$B$2:$B$1825)*(L$4='90.1 Data-SI-Source EUI'!$C$2:$C$1825)*($A$3='90.1 Data-SI-Source EUI'!$A$2:$A$1825),0,1),0))/INDEX('90.1 Data-SI-Source EUI'!$Y$2:$Y$1825,MATCH(1,INDEX(($A8='90.1 Data-SI-Source EUI'!$B$2:$B$1825)*(L$4='90.1 Data-SI-Source EUI'!$C$2:$C$1825)*(2004='90.1 Data-SI-Source EUI'!$A$2:$A$1825),0,1),0))</f>
        <v>0.8984654146586345</v>
      </c>
      <c r="M8" s="118" cm="1">
        <f t="array" ref="M8">INDEX('90.1 Data-SI-Source EUI'!$Y$2:$Y$1825,MATCH(1,INDEX(($A8='90.1 Data-SI-Source EUI'!$B$2:$B$1825)*(M$4='90.1 Data-SI-Source EUI'!$C$2:$C$1825)*($A$3='90.1 Data-SI-Source EUI'!$A$2:$A$1825),0,1),0))/INDEX('90.1 Data-SI-Source EUI'!$Y$2:$Y$1825,MATCH(1,INDEX(($A8='90.1 Data-SI-Source EUI'!$B$2:$B$1825)*(M$4='90.1 Data-SI-Source EUI'!$C$2:$C$1825)*(2004='90.1 Data-SI-Source EUI'!$A$2:$A$1825),0,1),0))</f>
        <v>0.82793679725714209</v>
      </c>
      <c r="N8" s="118" cm="1">
        <f t="array" ref="N8">INDEX('90.1 Data-SI-Source EUI'!$Y$2:$Y$1825,MATCH(1,INDEX(($A8='90.1 Data-SI-Source EUI'!$B$2:$B$1825)*(N$4='90.1 Data-SI-Source EUI'!$C$2:$C$1825)*($A$3='90.1 Data-SI-Source EUI'!$A$2:$A$1825),0,1),0))/INDEX('90.1 Data-SI-Source EUI'!$Y$2:$Y$1825,MATCH(1,INDEX(($A8='90.1 Data-SI-Source EUI'!$B$2:$B$1825)*(N$4='90.1 Data-SI-Source EUI'!$C$2:$C$1825)*(2004='90.1 Data-SI-Source EUI'!$A$2:$A$1825),0,1),0))</f>
        <v>0.79987043514240475</v>
      </c>
      <c r="O8" s="118" cm="1">
        <f t="array" ref="O8">INDEX('90.1 Data-SI-Source EUI'!$Y$2:$Y$1825,MATCH(1,INDEX(($A8='90.1 Data-SI-Source EUI'!$B$2:$B$1825)*(O$4='90.1 Data-SI-Source EUI'!$C$2:$C$1825)*($A$3='90.1 Data-SI-Source EUI'!$A$2:$A$1825),0,1),0))/INDEX('90.1 Data-SI-Source EUI'!$Y$2:$Y$1825,MATCH(1,INDEX(($A8='90.1 Data-SI-Source EUI'!$B$2:$B$1825)*(O$4='90.1 Data-SI-Source EUI'!$C$2:$C$1825)*(2004='90.1 Data-SI-Source EUI'!$A$2:$A$1825),0,1),0))</f>
        <v>0.85607493758384434</v>
      </c>
      <c r="P8" s="118" cm="1">
        <f t="array" ref="P8">INDEX('90.1 Data-SI-Source EUI'!$Y$2:$Y$1825,MATCH(1,INDEX(($A8='90.1 Data-SI-Source EUI'!$B$2:$B$1825)*(P$4='90.1 Data-SI-Source EUI'!$C$2:$C$1825)*($A$3='90.1 Data-SI-Source EUI'!$A$2:$A$1825),0,1),0))/INDEX('90.1 Data-SI-Source EUI'!$Y$2:$Y$1825,MATCH(1,INDEX(($A8='90.1 Data-SI-Source EUI'!$B$2:$B$1825)*(P$4='90.1 Data-SI-Source EUI'!$C$2:$C$1825)*(2004='90.1 Data-SI-Source EUI'!$A$2:$A$1825),0,1),0))</f>
        <v>0.80027962588449697</v>
      </c>
      <c r="Q8" s="118" cm="1">
        <f t="array" ref="Q8">INDEX('90.1 Data-SI-Source EUI'!$Y$2:$Y$1825,MATCH(1,INDEX(($A8='90.1 Data-SI-Source EUI'!$B$2:$B$1825)*(Q$4='90.1 Data-SI-Source EUI'!$C$2:$C$1825)*($A$3='90.1 Data-SI-Source EUI'!$A$2:$A$1825),0,1),0))/INDEX('90.1 Data-SI-Source EUI'!$Y$2:$Y$1825,MATCH(1,INDEX(($A8='90.1 Data-SI-Source EUI'!$B$2:$B$1825)*(Q$4='90.1 Data-SI-Source EUI'!$C$2:$C$1825)*(2004='90.1 Data-SI-Source EUI'!$A$2:$A$1825),0,1),0))</f>
        <v>0.79617159791625125</v>
      </c>
      <c r="R8" s="118" cm="1">
        <f t="array" ref="R8">INDEX('90.1 Data-SI-Source EUI'!$Y$2:$Y$1825,MATCH(1,INDEX(($A8='90.1 Data-SI-Source EUI'!$B$2:$B$1825)*(R$4='90.1 Data-SI-Source EUI'!$C$2:$C$1825)*($A$3='90.1 Data-SI-Source EUI'!$A$2:$A$1825),0,1),0))/INDEX('90.1 Data-SI-Source EUI'!$Y$2:$Y$1825,MATCH(1,INDEX(($A8='90.1 Data-SI-Source EUI'!$B$2:$B$1825)*(R$4='90.1 Data-SI-Source EUI'!$C$2:$C$1825)*(2004='90.1 Data-SI-Source EUI'!$A$2:$A$1825),0,1),0))</f>
        <v>0.795505667912766</v>
      </c>
      <c r="S8" s="118" cm="1">
        <f t="array" ref="S8">INDEX('90.1 Data-SI-Source EUI'!$Y$2:$Y$1825,MATCH(1,INDEX(($A8='90.1 Data-SI-Source EUI'!$B$2:$B$1825)*(S$4='90.1 Data-SI-Source EUI'!$C$2:$C$1825)*($A$3='90.1 Data-SI-Source EUI'!$A$2:$A$1825),0,1),0))/INDEX('90.1 Data-SI-Source EUI'!$Y$2:$Y$1825,MATCH(1,INDEX(($A8='90.1 Data-SI-Source EUI'!$B$2:$B$1825)*(S$4='90.1 Data-SI-Source EUI'!$C$2:$C$1825)*(2004='90.1 Data-SI-Source EUI'!$A$2:$A$1825),0,1),0))</f>
        <v>0.79077821348340405</v>
      </c>
      <c r="T8" s="119" cm="1">
        <f t="array" ref="T8">INDEX('90.1 Data-SI-Source EUI'!$Y$2:$Y$1825,MATCH(1,INDEX(($A8='90.1 Data-SI-Source EUI'!$B$2:$B$1825)*(T$4='90.1 Data-SI-Source EUI'!$C$2:$C$1825)*($A$3='90.1 Data-SI-Source EUI'!$A$2:$A$1825),0,1),0))/INDEX('90.1 Data-SI-Source EUI'!$Y$2:$Y$1825,MATCH(1,INDEX(($A8='90.1 Data-SI-Source EUI'!$B$2:$B$1825)*(T$4='90.1 Data-SI-Source EUI'!$C$2:$C$1825)*(2004='90.1 Data-SI-Source EUI'!$A$2:$A$1825),0,1),0))</f>
        <v>0.80639223142341354</v>
      </c>
    </row>
    <row r="9" spans="1:20" x14ac:dyDescent="0.25">
      <c r="A9" s="129" t="s">
        <v>62</v>
      </c>
      <c r="B9" s="117" cm="1">
        <f t="array" ref="B9">INDEX('90.1 Data-SI-Source EUI'!$Y$2:$Y$1825,MATCH(1,INDEX(($A9='90.1 Data-SI-Source EUI'!$B$2:$B$1825)*(B$4='90.1 Data-SI-Source EUI'!$C$2:$C$1825)*($A$3='90.1 Data-SI-Source EUI'!$A$2:$A$1825),0,1),0))/INDEX('90.1 Data-SI-Source EUI'!$Y$2:$Y$1825,MATCH(1,INDEX(($A9='90.1 Data-SI-Source EUI'!$B$2:$B$1825)*(B$4='90.1 Data-SI-Source EUI'!$C$2:$C$1825)*(2004='90.1 Data-SI-Source EUI'!$A$2:$A$1825),0,1),0))</f>
        <v>0.97184008740431815</v>
      </c>
      <c r="C9" s="118" cm="1">
        <f t="array" ref="C9">INDEX('90.1 Data-SI-Source EUI'!$Y$2:$Y$1825,MATCH(1,INDEX(($A9='90.1 Data-SI-Source EUI'!$B$2:$B$1825)*(C$4='90.1 Data-SI-Source EUI'!$C$2:$C$1825)*($A$3='90.1 Data-SI-Source EUI'!$A$2:$A$1825),0,1),0))/INDEX('90.1 Data-SI-Source EUI'!$Y$2:$Y$1825,MATCH(1,INDEX(($A9='90.1 Data-SI-Source EUI'!$B$2:$B$1825)*(C$4='90.1 Data-SI-Source EUI'!$C$2:$C$1825)*(2004='90.1 Data-SI-Source EUI'!$A$2:$A$1825),0,1),0))</f>
        <v>0.97807090608956404</v>
      </c>
      <c r="D9" s="118" cm="1">
        <f t="array" ref="D9">INDEX('90.1 Data-SI-Source EUI'!$Y$2:$Y$1825,MATCH(1,INDEX(($A9='90.1 Data-SI-Source EUI'!$B$2:$B$1825)*(D$4='90.1 Data-SI-Source EUI'!$C$2:$C$1825)*($A$3='90.1 Data-SI-Source EUI'!$A$2:$A$1825),0,1),0))/INDEX('90.1 Data-SI-Source EUI'!$Y$2:$Y$1825,MATCH(1,INDEX(($A9='90.1 Data-SI-Source EUI'!$B$2:$B$1825)*(D$4='90.1 Data-SI-Source EUI'!$C$2:$C$1825)*(2004='90.1 Data-SI-Source EUI'!$A$2:$A$1825),0,1),0))</f>
        <v>0.99130606785599917</v>
      </c>
      <c r="E9" s="118" cm="1">
        <f t="array" ref="E9">INDEX('90.1 Data-SI-Source EUI'!$Y$2:$Y$1825,MATCH(1,INDEX(($A9='90.1 Data-SI-Source EUI'!$B$2:$B$1825)*(E$4='90.1 Data-SI-Source EUI'!$C$2:$C$1825)*($A$3='90.1 Data-SI-Source EUI'!$A$2:$A$1825),0,1),0))/INDEX('90.1 Data-SI-Source EUI'!$Y$2:$Y$1825,MATCH(1,INDEX(($A9='90.1 Data-SI-Source EUI'!$B$2:$B$1825)*(E$4='90.1 Data-SI-Source EUI'!$C$2:$C$1825)*(2004='90.1 Data-SI-Source EUI'!$A$2:$A$1825),0,1),0))</f>
        <v>0.9857922342548191</v>
      </c>
      <c r="F9" s="118" cm="1">
        <f t="array" ref="F9">INDEX('90.1 Data-SI-Source EUI'!$Y$2:$Y$1825,MATCH(1,INDEX(($A9='90.1 Data-SI-Source EUI'!$B$2:$B$1825)*(F$4='90.1 Data-SI-Source EUI'!$C$2:$C$1825)*($A$3='90.1 Data-SI-Source EUI'!$A$2:$A$1825),0,1),0))/INDEX('90.1 Data-SI-Source EUI'!$Y$2:$Y$1825,MATCH(1,INDEX(($A9='90.1 Data-SI-Source EUI'!$B$2:$B$1825)*(F$4='90.1 Data-SI-Source EUI'!$C$2:$C$1825)*(2004='90.1 Data-SI-Source EUI'!$A$2:$A$1825),0,1),0))</f>
        <v>0.95868021554022165</v>
      </c>
      <c r="G9" s="118" cm="1">
        <f t="array" ref="G9">INDEX('90.1 Data-SI-Source EUI'!$Y$2:$Y$1825,MATCH(1,INDEX(($A9='90.1 Data-SI-Source EUI'!$B$2:$B$1825)*(G$4='90.1 Data-SI-Source EUI'!$C$2:$C$1825)*($A$3='90.1 Data-SI-Source EUI'!$A$2:$A$1825),0,1),0))/INDEX('90.1 Data-SI-Source EUI'!$Y$2:$Y$1825,MATCH(1,INDEX(($A9='90.1 Data-SI-Source EUI'!$B$2:$B$1825)*(G$4='90.1 Data-SI-Source EUI'!$C$2:$C$1825)*(2004='90.1 Data-SI-Source EUI'!$A$2:$A$1825),0,1),0))</f>
        <v>0.96764369663065308</v>
      </c>
      <c r="H9" s="118" cm="1">
        <f t="array" ref="H9">INDEX('90.1 Data-SI-Source EUI'!$Y$2:$Y$1825,MATCH(1,INDEX(($A9='90.1 Data-SI-Source EUI'!$B$2:$B$1825)*(H$4='90.1 Data-SI-Source EUI'!$C$2:$C$1825)*($A$3='90.1 Data-SI-Source EUI'!$A$2:$A$1825),0,1),0))/INDEX('90.1 Data-SI-Source EUI'!$Y$2:$Y$1825,MATCH(1,INDEX(($A9='90.1 Data-SI-Source EUI'!$B$2:$B$1825)*(H$4='90.1 Data-SI-Source EUI'!$C$2:$C$1825)*(2004='90.1 Data-SI-Source EUI'!$A$2:$A$1825),0,1),0))</f>
        <v>0.86974871062568437</v>
      </c>
      <c r="I9" s="118" cm="1">
        <f t="array" ref="I9">INDEX('90.1 Data-SI-Source EUI'!$Y$2:$Y$1825,MATCH(1,INDEX(($A9='90.1 Data-SI-Source EUI'!$B$2:$B$1825)*(I$4='90.1 Data-SI-Source EUI'!$C$2:$C$1825)*($A$3='90.1 Data-SI-Source EUI'!$A$2:$A$1825),0,1),0))/INDEX('90.1 Data-SI-Source EUI'!$Y$2:$Y$1825,MATCH(1,INDEX(($A9='90.1 Data-SI-Source EUI'!$B$2:$B$1825)*(I$4='90.1 Data-SI-Source EUI'!$C$2:$C$1825)*(2004='90.1 Data-SI-Source EUI'!$A$2:$A$1825),0,1),0))</f>
        <v>0.89097247474343066</v>
      </c>
      <c r="J9" s="118" cm="1">
        <f t="array" ref="J9">INDEX('90.1 Data-SI-Source EUI'!$Y$2:$Y$1825,MATCH(1,INDEX(($A9='90.1 Data-SI-Source EUI'!$B$2:$B$1825)*(J$4='90.1 Data-SI-Source EUI'!$C$2:$C$1825)*($A$3='90.1 Data-SI-Source EUI'!$A$2:$A$1825),0,1),0))/INDEX('90.1 Data-SI-Source EUI'!$Y$2:$Y$1825,MATCH(1,INDEX(($A9='90.1 Data-SI-Source EUI'!$B$2:$B$1825)*(J$4='90.1 Data-SI-Source EUI'!$C$2:$C$1825)*(2004='90.1 Data-SI-Source EUI'!$A$2:$A$1825),0,1),0))</f>
        <v>0.98274561925242665</v>
      </c>
      <c r="K9" s="118" cm="1">
        <f t="array" ref="K9">INDEX('90.1 Data-SI-Source EUI'!$Y$2:$Y$1825,MATCH(1,INDEX(($A9='90.1 Data-SI-Source EUI'!$B$2:$B$1825)*(K$4='90.1 Data-SI-Source EUI'!$C$2:$C$1825)*($A$3='90.1 Data-SI-Source EUI'!$A$2:$A$1825),0,1),0))/INDEX('90.1 Data-SI-Source EUI'!$Y$2:$Y$1825,MATCH(1,INDEX(($A9='90.1 Data-SI-Source EUI'!$B$2:$B$1825)*(K$4='90.1 Data-SI-Source EUI'!$C$2:$C$1825)*(2004='90.1 Data-SI-Source EUI'!$A$2:$A$1825),0,1),0))</f>
        <v>0.80597432279688552</v>
      </c>
      <c r="L9" s="118" cm="1">
        <f t="array" ref="L9">INDEX('90.1 Data-SI-Source EUI'!$Y$2:$Y$1825,MATCH(1,INDEX(($A9='90.1 Data-SI-Source EUI'!$B$2:$B$1825)*(L$4='90.1 Data-SI-Source EUI'!$C$2:$C$1825)*($A$3='90.1 Data-SI-Source EUI'!$A$2:$A$1825),0,1),0))/INDEX('90.1 Data-SI-Source EUI'!$Y$2:$Y$1825,MATCH(1,INDEX(($A9='90.1 Data-SI-Source EUI'!$B$2:$B$1825)*(L$4='90.1 Data-SI-Source EUI'!$C$2:$C$1825)*(2004='90.1 Data-SI-Source EUI'!$A$2:$A$1825),0,1),0))</f>
        <v>0.84696623419729078</v>
      </c>
      <c r="M9" s="118" cm="1">
        <f t="array" ref="M9">INDEX('90.1 Data-SI-Source EUI'!$Y$2:$Y$1825,MATCH(1,INDEX(($A9='90.1 Data-SI-Source EUI'!$B$2:$B$1825)*(M$4='90.1 Data-SI-Source EUI'!$C$2:$C$1825)*($A$3='90.1 Data-SI-Source EUI'!$A$2:$A$1825),0,1),0))/INDEX('90.1 Data-SI-Source EUI'!$Y$2:$Y$1825,MATCH(1,INDEX(($A9='90.1 Data-SI-Source EUI'!$B$2:$B$1825)*(M$4='90.1 Data-SI-Source EUI'!$C$2:$C$1825)*(2004='90.1 Data-SI-Source EUI'!$A$2:$A$1825),0,1),0))</f>
        <v>0.77609632094300385</v>
      </c>
      <c r="N9" s="118" cm="1">
        <f t="array" ref="N9">INDEX('90.1 Data-SI-Source EUI'!$Y$2:$Y$1825,MATCH(1,INDEX(($A9='90.1 Data-SI-Source EUI'!$B$2:$B$1825)*(N$4='90.1 Data-SI-Source EUI'!$C$2:$C$1825)*($A$3='90.1 Data-SI-Source EUI'!$A$2:$A$1825),0,1),0))/INDEX('90.1 Data-SI-Source EUI'!$Y$2:$Y$1825,MATCH(1,INDEX(($A9='90.1 Data-SI-Source EUI'!$B$2:$B$1825)*(N$4='90.1 Data-SI-Source EUI'!$C$2:$C$1825)*(2004='90.1 Data-SI-Source EUI'!$A$2:$A$1825),0,1),0))</f>
        <v>0.79283101881742613</v>
      </c>
      <c r="O9" s="118" cm="1">
        <f t="array" ref="O9">INDEX('90.1 Data-SI-Source EUI'!$Y$2:$Y$1825,MATCH(1,INDEX(($A9='90.1 Data-SI-Source EUI'!$B$2:$B$1825)*(O$4='90.1 Data-SI-Source EUI'!$C$2:$C$1825)*($A$3='90.1 Data-SI-Source EUI'!$A$2:$A$1825),0,1),0))/INDEX('90.1 Data-SI-Source EUI'!$Y$2:$Y$1825,MATCH(1,INDEX(($A9='90.1 Data-SI-Source EUI'!$B$2:$B$1825)*(O$4='90.1 Data-SI-Source EUI'!$C$2:$C$1825)*(2004='90.1 Data-SI-Source EUI'!$A$2:$A$1825),0,1),0))</f>
        <v>0.82915816614703342</v>
      </c>
      <c r="P9" s="118" cm="1">
        <f t="array" ref="P9">INDEX('90.1 Data-SI-Source EUI'!$Y$2:$Y$1825,MATCH(1,INDEX(($A9='90.1 Data-SI-Source EUI'!$B$2:$B$1825)*(P$4='90.1 Data-SI-Source EUI'!$C$2:$C$1825)*($A$3='90.1 Data-SI-Source EUI'!$A$2:$A$1825),0,1),0))/INDEX('90.1 Data-SI-Source EUI'!$Y$2:$Y$1825,MATCH(1,INDEX(($A9='90.1 Data-SI-Source EUI'!$B$2:$B$1825)*(P$4='90.1 Data-SI-Source EUI'!$C$2:$C$1825)*(2004='90.1 Data-SI-Source EUI'!$A$2:$A$1825),0,1),0))</f>
        <v>0.76232884525779332</v>
      </c>
      <c r="Q9" s="118" cm="1">
        <f t="array" ref="Q9">INDEX('90.1 Data-SI-Source EUI'!$Y$2:$Y$1825,MATCH(1,INDEX(($A9='90.1 Data-SI-Source EUI'!$B$2:$B$1825)*(Q$4='90.1 Data-SI-Source EUI'!$C$2:$C$1825)*($A$3='90.1 Data-SI-Source EUI'!$A$2:$A$1825),0,1),0))/INDEX('90.1 Data-SI-Source EUI'!$Y$2:$Y$1825,MATCH(1,INDEX(($A9='90.1 Data-SI-Source EUI'!$B$2:$B$1825)*(Q$4='90.1 Data-SI-Source EUI'!$C$2:$C$1825)*(2004='90.1 Data-SI-Source EUI'!$A$2:$A$1825),0,1),0))</f>
        <v>0.75324797247513808</v>
      </c>
      <c r="R9" s="118" cm="1">
        <f t="array" ref="R9">INDEX('90.1 Data-SI-Source EUI'!$Y$2:$Y$1825,MATCH(1,INDEX(($A9='90.1 Data-SI-Source EUI'!$B$2:$B$1825)*(R$4='90.1 Data-SI-Source EUI'!$C$2:$C$1825)*($A$3='90.1 Data-SI-Source EUI'!$A$2:$A$1825),0,1),0))/INDEX('90.1 Data-SI-Source EUI'!$Y$2:$Y$1825,MATCH(1,INDEX(($A9='90.1 Data-SI-Source EUI'!$B$2:$B$1825)*(R$4='90.1 Data-SI-Source EUI'!$C$2:$C$1825)*(2004='90.1 Data-SI-Source EUI'!$A$2:$A$1825),0,1),0))</f>
        <v>0.76810156710618727</v>
      </c>
      <c r="S9" s="118" cm="1">
        <f t="array" ref="S9">INDEX('90.1 Data-SI-Source EUI'!$Y$2:$Y$1825,MATCH(1,INDEX(($A9='90.1 Data-SI-Source EUI'!$B$2:$B$1825)*(S$4='90.1 Data-SI-Source EUI'!$C$2:$C$1825)*($A$3='90.1 Data-SI-Source EUI'!$A$2:$A$1825),0,1),0))/INDEX('90.1 Data-SI-Source EUI'!$Y$2:$Y$1825,MATCH(1,INDEX(($A9='90.1 Data-SI-Source EUI'!$B$2:$B$1825)*(S$4='90.1 Data-SI-Source EUI'!$C$2:$C$1825)*(2004='90.1 Data-SI-Source EUI'!$A$2:$A$1825),0,1),0))</f>
        <v>0.74121494124258014</v>
      </c>
      <c r="T9" s="119" cm="1">
        <f t="array" ref="T9">INDEX('90.1 Data-SI-Source EUI'!$Y$2:$Y$1825,MATCH(1,INDEX(($A9='90.1 Data-SI-Source EUI'!$B$2:$B$1825)*(T$4='90.1 Data-SI-Source EUI'!$C$2:$C$1825)*($A$3='90.1 Data-SI-Source EUI'!$A$2:$A$1825),0,1),0))/INDEX('90.1 Data-SI-Source EUI'!$Y$2:$Y$1825,MATCH(1,INDEX(($A9='90.1 Data-SI-Source EUI'!$B$2:$B$1825)*(T$4='90.1 Data-SI-Source EUI'!$C$2:$C$1825)*(2004='90.1 Data-SI-Source EUI'!$A$2:$A$1825),0,1),0))</f>
        <v>0.76812215397102601</v>
      </c>
    </row>
    <row r="10" spans="1:20" x14ac:dyDescent="0.25">
      <c r="A10" s="129" t="s">
        <v>56</v>
      </c>
      <c r="B10" s="117" cm="1">
        <f t="array" ref="B10">INDEX('90.1 Data-SI-Source EUI'!$Y$2:$Y$1825,MATCH(1,INDEX(($A10='90.1 Data-SI-Source EUI'!$B$2:$B$1825)*(B$4='90.1 Data-SI-Source EUI'!$C$2:$C$1825)*($A$3='90.1 Data-SI-Source EUI'!$A$2:$A$1825),0,1),0))/INDEX('90.1 Data-SI-Source EUI'!$Y$2:$Y$1825,MATCH(1,INDEX(($A10='90.1 Data-SI-Source EUI'!$B$2:$B$1825)*(B$4='90.1 Data-SI-Source EUI'!$C$2:$C$1825)*(2004='90.1 Data-SI-Source EUI'!$A$2:$A$1825),0,1),0))</f>
        <v>0.93221123664511607</v>
      </c>
      <c r="C10" s="118" cm="1">
        <f t="array" ref="C10">INDEX('90.1 Data-SI-Source EUI'!$Y$2:$Y$1825,MATCH(1,INDEX(($A10='90.1 Data-SI-Source EUI'!$B$2:$B$1825)*(C$4='90.1 Data-SI-Source EUI'!$C$2:$C$1825)*($A$3='90.1 Data-SI-Source EUI'!$A$2:$A$1825),0,1),0))/INDEX('90.1 Data-SI-Source EUI'!$Y$2:$Y$1825,MATCH(1,INDEX(($A10='90.1 Data-SI-Source EUI'!$B$2:$B$1825)*(C$4='90.1 Data-SI-Source EUI'!$C$2:$C$1825)*(2004='90.1 Data-SI-Source EUI'!$A$2:$A$1825),0,1),0))</f>
        <v>0.92124559797591155</v>
      </c>
      <c r="D10" s="118" cm="1">
        <f t="array" ref="D10">INDEX('90.1 Data-SI-Source EUI'!$Y$2:$Y$1825,MATCH(1,INDEX(($A10='90.1 Data-SI-Source EUI'!$B$2:$B$1825)*(D$4='90.1 Data-SI-Source EUI'!$C$2:$C$1825)*($A$3='90.1 Data-SI-Source EUI'!$A$2:$A$1825),0,1),0))/INDEX('90.1 Data-SI-Source EUI'!$Y$2:$Y$1825,MATCH(1,INDEX(($A10='90.1 Data-SI-Source EUI'!$B$2:$B$1825)*(D$4='90.1 Data-SI-Source EUI'!$C$2:$C$1825)*(2004='90.1 Data-SI-Source EUI'!$A$2:$A$1825),0,1),0))</f>
        <v>0.91251711760238563</v>
      </c>
      <c r="E10" s="118" cm="1">
        <f t="array" ref="E10">INDEX('90.1 Data-SI-Source EUI'!$Y$2:$Y$1825,MATCH(1,INDEX(($A10='90.1 Data-SI-Source EUI'!$B$2:$B$1825)*(E$4='90.1 Data-SI-Source EUI'!$C$2:$C$1825)*($A$3='90.1 Data-SI-Source EUI'!$A$2:$A$1825),0,1),0))/INDEX('90.1 Data-SI-Source EUI'!$Y$2:$Y$1825,MATCH(1,INDEX(($A10='90.1 Data-SI-Source EUI'!$B$2:$B$1825)*(E$4='90.1 Data-SI-Source EUI'!$C$2:$C$1825)*(2004='90.1 Data-SI-Source EUI'!$A$2:$A$1825),0,1),0))</f>
        <v>0.93456678519719261</v>
      </c>
      <c r="F10" s="118" cm="1">
        <f t="array" ref="F10">INDEX('90.1 Data-SI-Source EUI'!$Y$2:$Y$1825,MATCH(1,INDEX(($A10='90.1 Data-SI-Source EUI'!$B$2:$B$1825)*(F$4='90.1 Data-SI-Source EUI'!$C$2:$C$1825)*($A$3='90.1 Data-SI-Source EUI'!$A$2:$A$1825),0,1),0))/INDEX('90.1 Data-SI-Source EUI'!$Y$2:$Y$1825,MATCH(1,INDEX(($A10='90.1 Data-SI-Source EUI'!$B$2:$B$1825)*(F$4='90.1 Data-SI-Source EUI'!$C$2:$C$1825)*(2004='90.1 Data-SI-Source EUI'!$A$2:$A$1825),0,1),0))</f>
        <v>0.91568885587449367</v>
      </c>
      <c r="G10" s="118" cm="1">
        <f t="array" ref="G10">INDEX('90.1 Data-SI-Source EUI'!$Y$2:$Y$1825,MATCH(1,INDEX(($A10='90.1 Data-SI-Source EUI'!$B$2:$B$1825)*(G$4='90.1 Data-SI-Source EUI'!$C$2:$C$1825)*($A$3='90.1 Data-SI-Source EUI'!$A$2:$A$1825),0,1),0))/INDEX('90.1 Data-SI-Source EUI'!$Y$2:$Y$1825,MATCH(1,INDEX(($A10='90.1 Data-SI-Source EUI'!$B$2:$B$1825)*(G$4='90.1 Data-SI-Source EUI'!$C$2:$C$1825)*(2004='90.1 Data-SI-Source EUI'!$A$2:$A$1825),0,1),0))</f>
        <v>0.87786855813010667</v>
      </c>
      <c r="H10" s="118" cm="1">
        <f t="array" ref="H10">INDEX('90.1 Data-SI-Source EUI'!$Y$2:$Y$1825,MATCH(1,INDEX(($A10='90.1 Data-SI-Source EUI'!$B$2:$B$1825)*(H$4='90.1 Data-SI-Source EUI'!$C$2:$C$1825)*($A$3='90.1 Data-SI-Source EUI'!$A$2:$A$1825),0,1),0))/INDEX('90.1 Data-SI-Source EUI'!$Y$2:$Y$1825,MATCH(1,INDEX(($A10='90.1 Data-SI-Source EUI'!$B$2:$B$1825)*(H$4='90.1 Data-SI-Source EUI'!$C$2:$C$1825)*(2004='90.1 Data-SI-Source EUI'!$A$2:$A$1825),0,1),0))</f>
        <v>0.8928766296063122</v>
      </c>
      <c r="I10" s="118" cm="1">
        <f t="array" ref="I10">INDEX('90.1 Data-SI-Source EUI'!$Y$2:$Y$1825,MATCH(1,INDEX(($A10='90.1 Data-SI-Source EUI'!$B$2:$B$1825)*(I$4='90.1 Data-SI-Source EUI'!$C$2:$C$1825)*($A$3='90.1 Data-SI-Source EUI'!$A$2:$A$1825),0,1),0))/INDEX('90.1 Data-SI-Source EUI'!$Y$2:$Y$1825,MATCH(1,INDEX(($A10='90.1 Data-SI-Source EUI'!$B$2:$B$1825)*(I$4='90.1 Data-SI-Source EUI'!$C$2:$C$1825)*(2004='90.1 Data-SI-Source EUI'!$A$2:$A$1825),0,1),0))</f>
        <v>0.89274721125584766</v>
      </c>
      <c r="J10" s="118" cm="1">
        <f t="array" ref="J10">INDEX('90.1 Data-SI-Source EUI'!$Y$2:$Y$1825,MATCH(1,INDEX(($A10='90.1 Data-SI-Source EUI'!$B$2:$B$1825)*(J$4='90.1 Data-SI-Source EUI'!$C$2:$C$1825)*($A$3='90.1 Data-SI-Source EUI'!$A$2:$A$1825),0,1),0))/INDEX('90.1 Data-SI-Source EUI'!$Y$2:$Y$1825,MATCH(1,INDEX(($A10='90.1 Data-SI-Source EUI'!$B$2:$B$1825)*(J$4='90.1 Data-SI-Source EUI'!$C$2:$C$1825)*(2004='90.1 Data-SI-Source EUI'!$A$2:$A$1825),0,1),0))</f>
        <v>0.91954014643307935</v>
      </c>
      <c r="K10" s="118" cm="1">
        <f t="array" ref="K10">INDEX('90.1 Data-SI-Source EUI'!$Y$2:$Y$1825,MATCH(1,INDEX(($A10='90.1 Data-SI-Source EUI'!$B$2:$B$1825)*(K$4='90.1 Data-SI-Source EUI'!$C$2:$C$1825)*($A$3='90.1 Data-SI-Source EUI'!$A$2:$A$1825),0,1),0))/INDEX('90.1 Data-SI-Source EUI'!$Y$2:$Y$1825,MATCH(1,INDEX(($A10='90.1 Data-SI-Source EUI'!$B$2:$B$1825)*(K$4='90.1 Data-SI-Source EUI'!$C$2:$C$1825)*(2004='90.1 Data-SI-Source EUI'!$A$2:$A$1825),0,1),0))</f>
        <v>0.85311198261491028</v>
      </c>
      <c r="L10" s="118" cm="1">
        <f t="array" ref="L10">INDEX('90.1 Data-SI-Source EUI'!$Y$2:$Y$1825,MATCH(1,INDEX(($A10='90.1 Data-SI-Source EUI'!$B$2:$B$1825)*(L$4='90.1 Data-SI-Source EUI'!$C$2:$C$1825)*($A$3='90.1 Data-SI-Source EUI'!$A$2:$A$1825),0,1),0))/INDEX('90.1 Data-SI-Source EUI'!$Y$2:$Y$1825,MATCH(1,INDEX(($A10='90.1 Data-SI-Source EUI'!$B$2:$B$1825)*(L$4='90.1 Data-SI-Source EUI'!$C$2:$C$1825)*(2004='90.1 Data-SI-Source EUI'!$A$2:$A$1825),0,1),0))</f>
        <v>0.8834627501128961</v>
      </c>
      <c r="M10" s="118" cm="1">
        <f t="array" ref="M10">INDEX('90.1 Data-SI-Source EUI'!$Y$2:$Y$1825,MATCH(1,INDEX(($A10='90.1 Data-SI-Source EUI'!$B$2:$B$1825)*(M$4='90.1 Data-SI-Source EUI'!$C$2:$C$1825)*($A$3='90.1 Data-SI-Source EUI'!$A$2:$A$1825),0,1),0))/INDEX('90.1 Data-SI-Source EUI'!$Y$2:$Y$1825,MATCH(1,INDEX(($A10='90.1 Data-SI-Source EUI'!$B$2:$B$1825)*(M$4='90.1 Data-SI-Source EUI'!$C$2:$C$1825)*(2004='90.1 Data-SI-Source EUI'!$A$2:$A$1825),0,1),0))</f>
        <v>0.84014166326604756</v>
      </c>
      <c r="N10" s="118" cm="1">
        <f t="array" ref="N10">INDEX('90.1 Data-SI-Source EUI'!$Y$2:$Y$1825,MATCH(1,INDEX(($A10='90.1 Data-SI-Source EUI'!$B$2:$B$1825)*(N$4='90.1 Data-SI-Source EUI'!$C$2:$C$1825)*($A$3='90.1 Data-SI-Source EUI'!$A$2:$A$1825),0,1),0))/INDEX('90.1 Data-SI-Source EUI'!$Y$2:$Y$1825,MATCH(1,INDEX(($A10='90.1 Data-SI-Source EUI'!$B$2:$B$1825)*(N$4='90.1 Data-SI-Source EUI'!$C$2:$C$1825)*(2004='90.1 Data-SI-Source EUI'!$A$2:$A$1825),0,1),0))</f>
        <v>0.87619903867108795</v>
      </c>
      <c r="O10" s="118" cm="1">
        <f t="array" ref="O10">INDEX('90.1 Data-SI-Source EUI'!$Y$2:$Y$1825,MATCH(1,INDEX(($A10='90.1 Data-SI-Source EUI'!$B$2:$B$1825)*(O$4='90.1 Data-SI-Source EUI'!$C$2:$C$1825)*($A$3='90.1 Data-SI-Source EUI'!$A$2:$A$1825),0,1),0))/INDEX('90.1 Data-SI-Source EUI'!$Y$2:$Y$1825,MATCH(1,INDEX(($A10='90.1 Data-SI-Source EUI'!$B$2:$B$1825)*(O$4='90.1 Data-SI-Source EUI'!$C$2:$C$1825)*(2004='90.1 Data-SI-Source EUI'!$A$2:$A$1825),0,1),0))</f>
        <v>0.86272296032417906</v>
      </c>
      <c r="P10" s="118" cm="1">
        <f t="array" ref="P10">INDEX('90.1 Data-SI-Source EUI'!$Y$2:$Y$1825,MATCH(1,INDEX(($A10='90.1 Data-SI-Source EUI'!$B$2:$B$1825)*(P$4='90.1 Data-SI-Source EUI'!$C$2:$C$1825)*($A$3='90.1 Data-SI-Source EUI'!$A$2:$A$1825),0,1),0))/INDEX('90.1 Data-SI-Source EUI'!$Y$2:$Y$1825,MATCH(1,INDEX(($A10='90.1 Data-SI-Source EUI'!$B$2:$B$1825)*(P$4='90.1 Data-SI-Source EUI'!$C$2:$C$1825)*(2004='90.1 Data-SI-Source EUI'!$A$2:$A$1825),0,1),0))</f>
        <v>0.79888899533595958</v>
      </c>
      <c r="Q10" s="118" cm="1">
        <f t="array" ref="Q10">INDEX('90.1 Data-SI-Source EUI'!$Y$2:$Y$1825,MATCH(1,INDEX(($A10='90.1 Data-SI-Source EUI'!$B$2:$B$1825)*(Q$4='90.1 Data-SI-Source EUI'!$C$2:$C$1825)*($A$3='90.1 Data-SI-Source EUI'!$A$2:$A$1825),0,1),0))/INDEX('90.1 Data-SI-Source EUI'!$Y$2:$Y$1825,MATCH(1,INDEX(($A10='90.1 Data-SI-Source EUI'!$B$2:$B$1825)*(Q$4='90.1 Data-SI-Source EUI'!$C$2:$C$1825)*(2004='90.1 Data-SI-Source EUI'!$A$2:$A$1825),0,1),0))</f>
        <v>0.83594314511779999</v>
      </c>
      <c r="R10" s="118" cm="1">
        <f t="array" ref="R10">INDEX('90.1 Data-SI-Source EUI'!$Y$2:$Y$1825,MATCH(1,INDEX(($A10='90.1 Data-SI-Source EUI'!$B$2:$B$1825)*(R$4='90.1 Data-SI-Source EUI'!$C$2:$C$1825)*($A$3='90.1 Data-SI-Source EUI'!$A$2:$A$1825),0,1),0))/INDEX('90.1 Data-SI-Source EUI'!$Y$2:$Y$1825,MATCH(1,INDEX(($A10='90.1 Data-SI-Source EUI'!$B$2:$B$1825)*(R$4='90.1 Data-SI-Source EUI'!$C$2:$C$1825)*(2004='90.1 Data-SI-Source EUI'!$A$2:$A$1825),0,1),0))</f>
        <v>0.82108423907685968</v>
      </c>
      <c r="S10" s="118" cm="1">
        <f t="array" ref="S10">INDEX('90.1 Data-SI-Source EUI'!$Y$2:$Y$1825,MATCH(1,INDEX(($A10='90.1 Data-SI-Source EUI'!$B$2:$B$1825)*(S$4='90.1 Data-SI-Source EUI'!$C$2:$C$1825)*($A$3='90.1 Data-SI-Source EUI'!$A$2:$A$1825),0,1),0))/INDEX('90.1 Data-SI-Source EUI'!$Y$2:$Y$1825,MATCH(1,INDEX(($A10='90.1 Data-SI-Source EUI'!$B$2:$B$1825)*(S$4='90.1 Data-SI-Source EUI'!$C$2:$C$1825)*(2004='90.1 Data-SI-Source EUI'!$A$2:$A$1825),0,1),0))</f>
        <v>0.82338725387859657</v>
      </c>
      <c r="T10" s="119" cm="1">
        <f t="array" ref="T10">INDEX('90.1 Data-SI-Source EUI'!$Y$2:$Y$1825,MATCH(1,INDEX(($A10='90.1 Data-SI-Source EUI'!$B$2:$B$1825)*(T$4='90.1 Data-SI-Source EUI'!$C$2:$C$1825)*($A$3='90.1 Data-SI-Source EUI'!$A$2:$A$1825),0,1),0))/INDEX('90.1 Data-SI-Source EUI'!$Y$2:$Y$1825,MATCH(1,INDEX(($A10='90.1 Data-SI-Source EUI'!$B$2:$B$1825)*(T$4='90.1 Data-SI-Source EUI'!$C$2:$C$1825)*(2004='90.1 Data-SI-Source EUI'!$A$2:$A$1825),0,1),0))</f>
        <v>0.86851116109472459</v>
      </c>
    </row>
    <row r="11" spans="1:20" x14ac:dyDescent="0.25">
      <c r="A11" s="129" t="s">
        <v>57</v>
      </c>
      <c r="B11" s="117" cm="1">
        <f t="array" ref="B11">INDEX('90.1 Data-SI-Source EUI'!$Y$2:$Y$1825,MATCH(1,INDEX(($A11='90.1 Data-SI-Source EUI'!$B$2:$B$1825)*(B$4='90.1 Data-SI-Source EUI'!$C$2:$C$1825)*($A$3='90.1 Data-SI-Source EUI'!$A$2:$A$1825),0,1),0))/INDEX('90.1 Data-SI-Source EUI'!$Y$2:$Y$1825,MATCH(1,INDEX(($A11='90.1 Data-SI-Source EUI'!$B$2:$B$1825)*(B$4='90.1 Data-SI-Source EUI'!$C$2:$C$1825)*(2004='90.1 Data-SI-Source EUI'!$A$2:$A$1825),0,1),0))</f>
        <v>0.85368123496067017</v>
      </c>
      <c r="C11" s="118" cm="1">
        <f t="array" ref="C11">INDEX('90.1 Data-SI-Source EUI'!$Y$2:$Y$1825,MATCH(1,INDEX(($A11='90.1 Data-SI-Source EUI'!$B$2:$B$1825)*(C$4='90.1 Data-SI-Source EUI'!$C$2:$C$1825)*($A$3='90.1 Data-SI-Source EUI'!$A$2:$A$1825),0,1),0))/INDEX('90.1 Data-SI-Source EUI'!$Y$2:$Y$1825,MATCH(1,INDEX(($A11='90.1 Data-SI-Source EUI'!$B$2:$B$1825)*(C$4='90.1 Data-SI-Source EUI'!$C$2:$C$1825)*(2004='90.1 Data-SI-Source EUI'!$A$2:$A$1825),0,1),0))</f>
        <v>0.8759110213165523</v>
      </c>
      <c r="D11" s="118" cm="1">
        <f t="array" ref="D11">INDEX('90.1 Data-SI-Source EUI'!$Y$2:$Y$1825,MATCH(1,INDEX(($A11='90.1 Data-SI-Source EUI'!$B$2:$B$1825)*(D$4='90.1 Data-SI-Source EUI'!$C$2:$C$1825)*($A$3='90.1 Data-SI-Source EUI'!$A$2:$A$1825),0,1),0))/INDEX('90.1 Data-SI-Source EUI'!$Y$2:$Y$1825,MATCH(1,INDEX(($A11='90.1 Data-SI-Source EUI'!$B$2:$B$1825)*(D$4='90.1 Data-SI-Source EUI'!$C$2:$C$1825)*(2004='90.1 Data-SI-Source EUI'!$A$2:$A$1825),0,1),0))</f>
        <v>0.87902120975263442</v>
      </c>
      <c r="E11" s="118" cm="1">
        <f t="array" ref="E11">INDEX('90.1 Data-SI-Source EUI'!$Y$2:$Y$1825,MATCH(1,INDEX(($A11='90.1 Data-SI-Source EUI'!$B$2:$B$1825)*(E$4='90.1 Data-SI-Source EUI'!$C$2:$C$1825)*($A$3='90.1 Data-SI-Source EUI'!$A$2:$A$1825),0,1),0))/INDEX('90.1 Data-SI-Source EUI'!$Y$2:$Y$1825,MATCH(1,INDEX(($A11='90.1 Data-SI-Source EUI'!$B$2:$B$1825)*(E$4='90.1 Data-SI-Source EUI'!$C$2:$C$1825)*(2004='90.1 Data-SI-Source EUI'!$A$2:$A$1825),0,1),0))</f>
        <v>0.89248254407368655</v>
      </c>
      <c r="F11" s="118" cm="1">
        <f t="array" ref="F11">INDEX('90.1 Data-SI-Source EUI'!$Y$2:$Y$1825,MATCH(1,INDEX(($A11='90.1 Data-SI-Source EUI'!$B$2:$B$1825)*(F$4='90.1 Data-SI-Source EUI'!$C$2:$C$1825)*($A$3='90.1 Data-SI-Source EUI'!$A$2:$A$1825),0,1),0))/INDEX('90.1 Data-SI-Source EUI'!$Y$2:$Y$1825,MATCH(1,INDEX(($A11='90.1 Data-SI-Source EUI'!$B$2:$B$1825)*(F$4='90.1 Data-SI-Source EUI'!$C$2:$C$1825)*(2004='90.1 Data-SI-Source EUI'!$A$2:$A$1825),0,1),0))</f>
        <v>0.84062992052041552</v>
      </c>
      <c r="G11" s="118" cm="1">
        <f t="array" ref="G11">INDEX('90.1 Data-SI-Source EUI'!$Y$2:$Y$1825,MATCH(1,INDEX(($A11='90.1 Data-SI-Source EUI'!$B$2:$B$1825)*(G$4='90.1 Data-SI-Source EUI'!$C$2:$C$1825)*($A$3='90.1 Data-SI-Source EUI'!$A$2:$A$1825),0,1),0))/INDEX('90.1 Data-SI-Source EUI'!$Y$2:$Y$1825,MATCH(1,INDEX(($A11='90.1 Data-SI-Source EUI'!$B$2:$B$1825)*(G$4='90.1 Data-SI-Source EUI'!$C$2:$C$1825)*(2004='90.1 Data-SI-Source EUI'!$A$2:$A$1825),0,1),0))</f>
        <v>0.84835482021727826</v>
      </c>
      <c r="H11" s="118" cm="1">
        <f t="array" ref="H11">INDEX('90.1 Data-SI-Source EUI'!$Y$2:$Y$1825,MATCH(1,INDEX(($A11='90.1 Data-SI-Source EUI'!$B$2:$B$1825)*(H$4='90.1 Data-SI-Source EUI'!$C$2:$C$1825)*($A$3='90.1 Data-SI-Source EUI'!$A$2:$A$1825),0,1),0))/INDEX('90.1 Data-SI-Source EUI'!$Y$2:$Y$1825,MATCH(1,INDEX(($A11='90.1 Data-SI-Source EUI'!$B$2:$B$1825)*(H$4='90.1 Data-SI-Source EUI'!$C$2:$C$1825)*(2004='90.1 Data-SI-Source EUI'!$A$2:$A$1825),0,1),0))</f>
        <v>0.82438630871339613</v>
      </c>
      <c r="I11" s="118" cm="1">
        <f t="array" ref="I11">INDEX('90.1 Data-SI-Source EUI'!$Y$2:$Y$1825,MATCH(1,INDEX(($A11='90.1 Data-SI-Source EUI'!$B$2:$B$1825)*(I$4='90.1 Data-SI-Source EUI'!$C$2:$C$1825)*($A$3='90.1 Data-SI-Source EUI'!$A$2:$A$1825),0,1),0))/INDEX('90.1 Data-SI-Source EUI'!$Y$2:$Y$1825,MATCH(1,INDEX(($A11='90.1 Data-SI-Source EUI'!$B$2:$B$1825)*(I$4='90.1 Data-SI-Source EUI'!$C$2:$C$1825)*(2004='90.1 Data-SI-Source EUI'!$A$2:$A$1825),0,1),0))</f>
        <v>0.82004571662135928</v>
      </c>
      <c r="J11" s="118" cm="1">
        <f t="array" ref="J11">INDEX('90.1 Data-SI-Source EUI'!$Y$2:$Y$1825,MATCH(1,INDEX(($A11='90.1 Data-SI-Source EUI'!$B$2:$B$1825)*(J$4='90.1 Data-SI-Source EUI'!$C$2:$C$1825)*($A$3='90.1 Data-SI-Source EUI'!$A$2:$A$1825),0,1),0))/INDEX('90.1 Data-SI-Source EUI'!$Y$2:$Y$1825,MATCH(1,INDEX(($A11='90.1 Data-SI-Source EUI'!$B$2:$B$1825)*(J$4='90.1 Data-SI-Source EUI'!$C$2:$C$1825)*(2004='90.1 Data-SI-Source EUI'!$A$2:$A$1825),0,1),0))</f>
        <v>0.78475843219985364</v>
      </c>
      <c r="K11" s="118" cm="1">
        <f t="array" ref="K11">INDEX('90.1 Data-SI-Source EUI'!$Y$2:$Y$1825,MATCH(1,INDEX(($A11='90.1 Data-SI-Source EUI'!$B$2:$B$1825)*(K$4='90.1 Data-SI-Source EUI'!$C$2:$C$1825)*($A$3='90.1 Data-SI-Source EUI'!$A$2:$A$1825),0,1),0))/INDEX('90.1 Data-SI-Source EUI'!$Y$2:$Y$1825,MATCH(1,INDEX(($A11='90.1 Data-SI-Source EUI'!$B$2:$B$1825)*(K$4='90.1 Data-SI-Source EUI'!$C$2:$C$1825)*(2004='90.1 Data-SI-Source EUI'!$A$2:$A$1825),0,1),0))</f>
        <v>0.78026663771503157</v>
      </c>
      <c r="L11" s="118" cm="1">
        <f t="array" ref="L11">INDEX('90.1 Data-SI-Source EUI'!$Y$2:$Y$1825,MATCH(1,INDEX(($A11='90.1 Data-SI-Source EUI'!$B$2:$B$1825)*(L$4='90.1 Data-SI-Source EUI'!$C$2:$C$1825)*($A$3='90.1 Data-SI-Source EUI'!$A$2:$A$1825),0,1),0))/INDEX('90.1 Data-SI-Source EUI'!$Y$2:$Y$1825,MATCH(1,INDEX(($A11='90.1 Data-SI-Source EUI'!$B$2:$B$1825)*(L$4='90.1 Data-SI-Source EUI'!$C$2:$C$1825)*(2004='90.1 Data-SI-Source EUI'!$A$2:$A$1825),0,1),0))</f>
        <v>0.8136902803737992</v>
      </c>
      <c r="M11" s="118" cm="1">
        <f t="array" ref="M11">INDEX('90.1 Data-SI-Source EUI'!$Y$2:$Y$1825,MATCH(1,INDEX(($A11='90.1 Data-SI-Source EUI'!$B$2:$B$1825)*(M$4='90.1 Data-SI-Source EUI'!$C$2:$C$1825)*($A$3='90.1 Data-SI-Source EUI'!$A$2:$A$1825),0,1),0))/INDEX('90.1 Data-SI-Source EUI'!$Y$2:$Y$1825,MATCH(1,INDEX(($A11='90.1 Data-SI-Source EUI'!$B$2:$B$1825)*(M$4='90.1 Data-SI-Source EUI'!$C$2:$C$1825)*(2004='90.1 Data-SI-Source EUI'!$A$2:$A$1825),0,1),0))</f>
        <v>0.7589912013388318</v>
      </c>
      <c r="N11" s="118" cm="1">
        <f t="array" ref="N11">INDEX('90.1 Data-SI-Source EUI'!$Y$2:$Y$1825,MATCH(1,INDEX(($A11='90.1 Data-SI-Source EUI'!$B$2:$B$1825)*(N$4='90.1 Data-SI-Source EUI'!$C$2:$C$1825)*($A$3='90.1 Data-SI-Source EUI'!$A$2:$A$1825),0,1),0))/INDEX('90.1 Data-SI-Source EUI'!$Y$2:$Y$1825,MATCH(1,INDEX(($A11='90.1 Data-SI-Source EUI'!$B$2:$B$1825)*(N$4='90.1 Data-SI-Source EUI'!$C$2:$C$1825)*(2004='90.1 Data-SI-Source EUI'!$A$2:$A$1825),0,1),0))</f>
        <v>0.80112249985881057</v>
      </c>
      <c r="O11" s="118" cm="1">
        <f t="array" ref="O11">INDEX('90.1 Data-SI-Source EUI'!$Y$2:$Y$1825,MATCH(1,INDEX(($A11='90.1 Data-SI-Source EUI'!$B$2:$B$1825)*(O$4='90.1 Data-SI-Source EUI'!$C$2:$C$1825)*($A$3='90.1 Data-SI-Source EUI'!$A$2:$A$1825),0,1),0))/INDEX('90.1 Data-SI-Source EUI'!$Y$2:$Y$1825,MATCH(1,INDEX(($A11='90.1 Data-SI-Source EUI'!$B$2:$B$1825)*(O$4='90.1 Data-SI-Source EUI'!$C$2:$C$1825)*(2004='90.1 Data-SI-Source EUI'!$A$2:$A$1825),0,1),0))</f>
        <v>0.80715309624713438</v>
      </c>
      <c r="P11" s="118" cm="1">
        <f t="array" ref="P11">INDEX('90.1 Data-SI-Source EUI'!$Y$2:$Y$1825,MATCH(1,INDEX(($A11='90.1 Data-SI-Source EUI'!$B$2:$B$1825)*(P$4='90.1 Data-SI-Source EUI'!$C$2:$C$1825)*($A$3='90.1 Data-SI-Source EUI'!$A$2:$A$1825),0,1),0))/INDEX('90.1 Data-SI-Source EUI'!$Y$2:$Y$1825,MATCH(1,INDEX(($A11='90.1 Data-SI-Source EUI'!$B$2:$B$1825)*(P$4='90.1 Data-SI-Source EUI'!$C$2:$C$1825)*(2004='90.1 Data-SI-Source EUI'!$A$2:$A$1825),0,1),0))</f>
        <v>0.70593439739664876</v>
      </c>
      <c r="Q11" s="118" cm="1">
        <f t="array" ref="Q11">INDEX('90.1 Data-SI-Source EUI'!$Y$2:$Y$1825,MATCH(1,INDEX(($A11='90.1 Data-SI-Source EUI'!$B$2:$B$1825)*(Q$4='90.1 Data-SI-Source EUI'!$C$2:$C$1825)*($A$3='90.1 Data-SI-Source EUI'!$A$2:$A$1825),0,1),0))/INDEX('90.1 Data-SI-Source EUI'!$Y$2:$Y$1825,MATCH(1,INDEX(($A11='90.1 Data-SI-Source EUI'!$B$2:$B$1825)*(Q$4='90.1 Data-SI-Source EUI'!$C$2:$C$1825)*(2004='90.1 Data-SI-Source EUI'!$A$2:$A$1825),0,1),0))</f>
        <v>0.75043242166363533</v>
      </c>
      <c r="R11" s="118" cm="1">
        <f t="array" ref="R11">INDEX('90.1 Data-SI-Source EUI'!$Y$2:$Y$1825,MATCH(1,INDEX(($A11='90.1 Data-SI-Source EUI'!$B$2:$B$1825)*(R$4='90.1 Data-SI-Source EUI'!$C$2:$C$1825)*($A$3='90.1 Data-SI-Source EUI'!$A$2:$A$1825),0,1),0))/INDEX('90.1 Data-SI-Source EUI'!$Y$2:$Y$1825,MATCH(1,INDEX(($A11='90.1 Data-SI-Source EUI'!$B$2:$B$1825)*(R$4='90.1 Data-SI-Source EUI'!$C$2:$C$1825)*(2004='90.1 Data-SI-Source EUI'!$A$2:$A$1825),0,1),0))</f>
        <v>0.82203420483439282</v>
      </c>
      <c r="S11" s="118" cm="1">
        <f t="array" ref="S11">INDEX('90.1 Data-SI-Source EUI'!$Y$2:$Y$1825,MATCH(1,INDEX(($A11='90.1 Data-SI-Source EUI'!$B$2:$B$1825)*(S$4='90.1 Data-SI-Source EUI'!$C$2:$C$1825)*($A$3='90.1 Data-SI-Source EUI'!$A$2:$A$1825),0,1),0))/INDEX('90.1 Data-SI-Source EUI'!$Y$2:$Y$1825,MATCH(1,INDEX(($A11='90.1 Data-SI-Source EUI'!$B$2:$B$1825)*(S$4='90.1 Data-SI-Source EUI'!$C$2:$C$1825)*(2004='90.1 Data-SI-Source EUI'!$A$2:$A$1825),0,1),0))</f>
        <v>0.75718954303909636</v>
      </c>
      <c r="T11" s="119" cm="1">
        <f t="array" ref="T11">INDEX('90.1 Data-SI-Source EUI'!$Y$2:$Y$1825,MATCH(1,INDEX(($A11='90.1 Data-SI-Source EUI'!$B$2:$B$1825)*(T$4='90.1 Data-SI-Source EUI'!$C$2:$C$1825)*($A$3='90.1 Data-SI-Source EUI'!$A$2:$A$1825),0,1),0))/INDEX('90.1 Data-SI-Source EUI'!$Y$2:$Y$1825,MATCH(1,INDEX(($A11='90.1 Data-SI-Source EUI'!$B$2:$B$1825)*(T$4='90.1 Data-SI-Source EUI'!$C$2:$C$1825)*(2004='90.1 Data-SI-Source EUI'!$A$2:$A$1825),0,1),0))</f>
        <v>0.82743771349553752</v>
      </c>
    </row>
    <row r="12" spans="1:20" x14ac:dyDescent="0.25">
      <c r="A12" s="129" t="s">
        <v>0</v>
      </c>
      <c r="B12" s="117" cm="1">
        <f t="array" ref="B12">INDEX('90.1 Data-SI-Source EUI'!$Y$2:$Y$1825,MATCH(1,INDEX(($A12='90.1 Data-SI-Source EUI'!$B$2:$B$1825)*(B$4='90.1 Data-SI-Source EUI'!$C$2:$C$1825)*($A$3='90.1 Data-SI-Source EUI'!$A$2:$A$1825),0,1),0))/INDEX('90.1 Data-SI-Source EUI'!$Y$2:$Y$1825,MATCH(1,INDEX(($A12='90.1 Data-SI-Source EUI'!$B$2:$B$1825)*(B$4='90.1 Data-SI-Source EUI'!$C$2:$C$1825)*(2004='90.1 Data-SI-Source EUI'!$A$2:$A$1825),0,1),0))</f>
        <v>1.0369177098007896</v>
      </c>
      <c r="C12" s="118" cm="1">
        <f t="array" ref="C12">INDEX('90.1 Data-SI-Source EUI'!$Y$2:$Y$1825,MATCH(1,INDEX(($A12='90.1 Data-SI-Source EUI'!$B$2:$B$1825)*(C$4='90.1 Data-SI-Source EUI'!$C$2:$C$1825)*($A$3='90.1 Data-SI-Source EUI'!$A$2:$A$1825),0,1),0))/INDEX('90.1 Data-SI-Source EUI'!$Y$2:$Y$1825,MATCH(1,INDEX(($A12='90.1 Data-SI-Source EUI'!$B$2:$B$1825)*(C$4='90.1 Data-SI-Source EUI'!$C$2:$C$1825)*(2004='90.1 Data-SI-Source EUI'!$A$2:$A$1825),0,1),0))</f>
        <v>1.0169650260500032</v>
      </c>
      <c r="D12" s="118" cm="1">
        <f t="array" ref="D12">INDEX('90.1 Data-SI-Source EUI'!$Y$2:$Y$1825,MATCH(1,INDEX(($A12='90.1 Data-SI-Source EUI'!$B$2:$B$1825)*(D$4='90.1 Data-SI-Source EUI'!$C$2:$C$1825)*($A$3='90.1 Data-SI-Source EUI'!$A$2:$A$1825),0,1),0))/INDEX('90.1 Data-SI-Source EUI'!$Y$2:$Y$1825,MATCH(1,INDEX(($A12='90.1 Data-SI-Source EUI'!$B$2:$B$1825)*(D$4='90.1 Data-SI-Source EUI'!$C$2:$C$1825)*(2004='90.1 Data-SI-Source EUI'!$A$2:$A$1825),0,1),0))</f>
        <v>0.9577701317844669</v>
      </c>
      <c r="E12" s="118" cm="1">
        <f t="array" ref="E12">INDEX('90.1 Data-SI-Source EUI'!$Y$2:$Y$1825,MATCH(1,INDEX(($A12='90.1 Data-SI-Source EUI'!$B$2:$B$1825)*(E$4='90.1 Data-SI-Source EUI'!$C$2:$C$1825)*($A$3='90.1 Data-SI-Source EUI'!$A$2:$A$1825),0,1),0))/INDEX('90.1 Data-SI-Source EUI'!$Y$2:$Y$1825,MATCH(1,INDEX(($A12='90.1 Data-SI-Source EUI'!$B$2:$B$1825)*(E$4='90.1 Data-SI-Source EUI'!$C$2:$C$1825)*(2004='90.1 Data-SI-Source EUI'!$A$2:$A$1825),0,1),0))</f>
        <v>0.94909708609864962</v>
      </c>
      <c r="F12" s="118" cm="1">
        <f t="array" ref="F12">INDEX('90.1 Data-SI-Source EUI'!$Y$2:$Y$1825,MATCH(1,INDEX(($A12='90.1 Data-SI-Source EUI'!$B$2:$B$1825)*(F$4='90.1 Data-SI-Source EUI'!$C$2:$C$1825)*($A$3='90.1 Data-SI-Source EUI'!$A$2:$A$1825),0,1),0))/INDEX('90.1 Data-SI-Source EUI'!$Y$2:$Y$1825,MATCH(1,INDEX(($A12='90.1 Data-SI-Source EUI'!$B$2:$B$1825)*(F$4='90.1 Data-SI-Source EUI'!$C$2:$C$1825)*(2004='90.1 Data-SI-Source EUI'!$A$2:$A$1825),0,1),0))</f>
        <v>1.0145305000422111</v>
      </c>
      <c r="G12" s="118" cm="1">
        <f t="array" ref="G12">INDEX('90.1 Data-SI-Source EUI'!$Y$2:$Y$1825,MATCH(1,INDEX(($A12='90.1 Data-SI-Source EUI'!$B$2:$B$1825)*(G$4='90.1 Data-SI-Source EUI'!$C$2:$C$1825)*($A$3='90.1 Data-SI-Source EUI'!$A$2:$A$1825),0,1),0))/INDEX('90.1 Data-SI-Source EUI'!$Y$2:$Y$1825,MATCH(1,INDEX(($A12='90.1 Data-SI-Source EUI'!$B$2:$B$1825)*(G$4='90.1 Data-SI-Source EUI'!$C$2:$C$1825)*(2004='90.1 Data-SI-Source EUI'!$A$2:$A$1825),0,1),0))</f>
        <v>0.98135069510439621</v>
      </c>
      <c r="H12" s="118" cm="1">
        <f t="array" ref="H12">INDEX('90.1 Data-SI-Source EUI'!$Y$2:$Y$1825,MATCH(1,INDEX(($A12='90.1 Data-SI-Source EUI'!$B$2:$B$1825)*(H$4='90.1 Data-SI-Source EUI'!$C$2:$C$1825)*($A$3='90.1 Data-SI-Source EUI'!$A$2:$A$1825),0,1),0))/INDEX('90.1 Data-SI-Source EUI'!$Y$2:$Y$1825,MATCH(1,INDEX(($A12='90.1 Data-SI-Source EUI'!$B$2:$B$1825)*(H$4='90.1 Data-SI-Source EUI'!$C$2:$C$1825)*(2004='90.1 Data-SI-Source EUI'!$A$2:$A$1825),0,1),0))</f>
        <v>1.0081316687003312</v>
      </c>
      <c r="I12" s="118" cm="1">
        <f t="array" ref="I12">INDEX('90.1 Data-SI-Source EUI'!$Y$2:$Y$1825,MATCH(1,INDEX(($A12='90.1 Data-SI-Source EUI'!$B$2:$B$1825)*(I$4='90.1 Data-SI-Source EUI'!$C$2:$C$1825)*($A$3='90.1 Data-SI-Source EUI'!$A$2:$A$1825),0,1),0))/INDEX('90.1 Data-SI-Source EUI'!$Y$2:$Y$1825,MATCH(1,INDEX(($A12='90.1 Data-SI-Source EUI'!$B$2:$B$1825)*(I$4='90.1 Data-SI-Source EUI'!$C$2:$C$1825)*(2004='90.1 Data-SI-Source EUI'!$A$2:$A$1825),0,1),0))</f>
        <v>0.9996566177451166</v>
      </c>
      <c r="J12" s="118" cm="1">
        <f t="array" ref="J12">INDEX('90.1 Data-SI-Source EUI'!$Y$2:$Y$1825,MATCH(1,INDEX(($A12='90.1 Data-SI-Source EUI'!$B$2:$B$1825)*(J$4='90.1 Data-SI-Source EUI'!$C$2:$C$1825)*($A$3='90.1 Data-SI-Source EUI'!$A$2:$A$1825),0,1),0))/INDEX('90.1 Data-SI-Source EUI'!$Y$2:$Y$1825,MATCH(1,INDEX(($A12='90.1 Data-SI-Source EUI'!$B$2:$B$1825)*(J$4='90.1 Data-SI-Source EUI'!$C$2:$C$1825)*(2004='90.1 Data-SI-Source EUI'!$A$2:$A$1825),0,1),0))</f>
        <v>0.99115569295849915</v>
      </c>
      <c r="K12" s="118" cm="1">
        <f t="array" ref="K12">INDEX('90.1 Data-SI-Source EUI'!$Y$2:$Y$1825,MATCH(1,INDEX(($A12='90.1 Data-SI-Source EUI'!$B$2:$B$1825)*(K$4='90.1 Data-SI-Source EUI'!$C$2:$C$1825)*($A$3='90.1 Data-SI-Source EUI'!$A$2:$A$1825),0,1),0))/INDEX('90.1 Data-SI-Source EUI'!$Y$2:$Y$1825,MATCH(1,INDEX(($A12='90.1 Data-SI-Source EUI'!$B$2:$B$1825)*(K$4='90.1 Data-SI-Source EUI'!$C$2:$C$1825)*(2004='90.1 Data-SI-Source EUI'!$A$2:$A$1825),0,1),0))</f>
        <v>1.0091253180199709</v>
      </c>
      <c r="L12" s="118" cm="1">
        <f t="array" ref="L12">INDEX('90.1 Data-SI-Source EUI'!$Y$2:$Y$1825,MATCH(1,INDEX(($A12='90.1 Data-SI-Source EUI'!$B$2:$B$1825)*(L$4='90.1 Data-SI-Source EUI'!$C$2:$C$1825)*($A$3='90.1 Data-SI-Source EUI'!$A$2:$A$1825),0,1),0))/INDEX('90.1 Data-SI-Source EUI'!$Y$2:$Y$1825,MATCH(1,INDEX(($A12='90.1 Data-SI-Source EUI'!$B$2:$B$1825)*(L$4='90.1 Data-SI-Source EUI'!$C$2:$C$1825)*(2004='90.1 Data-SI-Source EUI'!$A$2:$A$1825),0,1),0))</f>
        <v>0.99730866394884266</v>
      </c>
      <c r="M12" s="118" cm="1">
        <f t="array" ref="M12">INDEX('90.1 Data-SI-Source EUI'!$Y$2:$Y$1825,MATCH(1,INDEX(($A12='90.1 Data-SI-Source EUI'!$B$2:$B$1825)*(M$4='90.1 Data-SI-Source EUI'!$C$2:$C$1825)*($A$3='90.1 Data-SI-Source EUI'!$A$2:$A$1825),0,1),0))/INDEX('90.1 Data-SI-Source EUI'!$Y$2:$Y$1825,MATCH(1,INDEX(($A12='90.1 Data-SI-Source EUI'!$B$2:$B$1825)*(M$4='90.1 Data-SI-Source EUI'!$C$2:$C$1825)*(2004='90.1 Data-SI-Source EUI'!$A$2:$A$1825),0,1),0))</f>
        <v>0.99883351536372733</v>
      </c>
      <c r="N12" s="118" cm="1">
        <f t="array" ref="N12">INDEX('90.1 Data-SI-Source EUI'!$Y$2:$Y$1825,MATCH(1,INDEX(($A12='90.1 Data-SI-Source EUI'!$B$2:$B$1825)*(N$4='90.1 Data-SI-Source EUI'!$C$2:$C$1825)*($A$3='90.1 Data-SI-Source EUI'!$A$2:$A$1825),0,1),0))/INDEX('90.1 Data-SI-Source EUI'!$Y$2:$Y$1825,MATCH(1,INDEX(($A12='90.1 Data-SI-Source EUI'!$B$2:$B$1825)*(N$4='90.1 Data-SI-Source EUI'!$C$2:$C$1825)*(2004='90.1 Data-SI-Source EUI'!$A$2:$A$1825),0,1),0))</f>
        <v>1.017836609761507</v>
      </c>
      <c r="O12" s="118" cm="1">
        <f t="array" ref="O12">INDEX('90.1 Data-SI-Source EUI'!$Y$2:$Y$1825,MATCH(1,INDEX(($A12='90.1 Data-SI-Source EUI'!$B$2:$B$1825)*(O$4='90.1 Data-SI-Source EUI'!$C$2:$C$1825)*($A$3='90.1 Data-SI-Source EUI'!$A$2:$A$1825),0,1),0))/INDEX('90.1 Data-SI-Source EUI'!$Y$2:$Y$1825,MATCH(1,INDEX(($A12='90.1 Data-SI-Source EUI'!$B$2:$B$1825)*(O$4='90.1 Data-SI-Source EUI'!$C$2:$C$1825)*(2004='90.1 Data-SI-Source EUI'!$A$2:$A$1825),0,1),0))</f>
        <v>1.0029242572771848</v>
      </c>
      <c r="P12" s="118" cm="1">
        <f t="array" ref="P12">INDEX('90.1 Data-SI-Source EUI'!$Y$2:$Y$1825,MATCH(1,INDEX(($A12='90.1 Data-SI-Source EUI'!$B$2:$B$1825)*(P$4='90.1 Data-SI-Source EUI'!$C$2:$C$1825)*($A$3='90.1 Data-SI-Source EUI'!$A$2:$A$1825),0,1),0))/INDEX('90.1 Data-SI-Source EUI'!$Y$2:$Y$1825,MATCH(1,INDEX(($A12='90.1 Data-SI-Source EUI'!$B$2:$B$1825)*(P$4='90.1 Data-SI-Source EUI'!$C$2:$C$1825)*(2004='90.1 Data-SI-Source EUI'!$A$2:$A$1825),0,1),0))</f>
        <v>1.0048738343555117</v>
      </c>
      <c r="Q12" s="118" cm="1">
        <f t="array" ref="Q12">INDEX('90.1 Data-SI-Source EUI'!$Y$2:$Y$1825,MATCH(1,INDEX(($A12='90.1 Data-SI-Source EUI'!$B$2:$B$1825)*(Q$4='90.1 Data-SI-Source EUI'!$C$2:$C$1825)*($A$3='90.1 Data-SI-Source EUI'!$A$2:$A$1825),0,1),0))/INDEX('90.1 Data-SI-Source EUI'!$Y$2:$Y$1825,MATCH(1,INDEX(($A12='90.1 Data-SI-Source EUI'!$B$2:$B$1825)*(Q$4='90.1 Data-SI-Source EUI'!$C$2:$C$1825)*(2004='90.1 Data-SI-Source EUI'!$A$2:$A$1825),0,1),0))</f>
        <v>1.0309585628489952</v>
      </c>
      <c r="R12" s="118" cm="1">
        <f t="array" ref="R12">INDEX('90.1 Data-SI-Source EUI'!$Y$2:$Y$1825,MATCH(1,INDEX(($A12='90.1 Data-SI-Source EUI'!$B$2:$B$1825)*(R$4='90.1 Data-SI-Source EUI'!$C$2:$C$1825)*($A$3='90.1 Data-SI-Source EUI'!$A$2:$A$1825),0,1),0))/INDEX('90.1 Data-SI-Source EUI'!$Y$2:$Y$1825,MATCH(1,INDEX(($A12='90.1 Data-SI-Source EUI'!$B$2:$B$1825)*(R$4='90.1 Data-SI-Source EUI'!$C$2:$C$1825)*(2004='90.1 Data-SI-Source EUI'!$A$2:$A$1825),0,1),0))</f>
        <v>1.0146589169465952</v>
      </c>
      <c r="S12" s="118" cm="1">
        <f t="array" ref="S12">INDEX('90.1 Data-SI-Source EUI'!$Y$2:$Y$1825,MATCH(1,INDEX(($A12='90.1 Data-SI-Source EUI'!$B$2:$B$1825)*(S$4='90.1 Data-SI-Source EUI'!$C$2:$C$1825)*($A$3='90.1 Data-SI-Source EUI'!$A$2:$A$1825),0,1),0))/INDEX('90.1 Data-SI-Source EUI'!$Y$2:$Y$1825,MATCH(1,INDEX(($A12='90.1 Data-SI-Source EUI'!$B$2:$B$1825)*(S$4='90.1 Data-SI-Source EUI'!$C$2:$C$1825)*(2004='90.1 Data-SI-Source EUI'!$A$2:$A$1825),0,1),0))</f>
        <v>1.0354979113731164</v>
      </c>
      <c r="T12" s="119" cm="1">
        <f t="array" ref="T12">INDEX('90.1 Data-SI-Source EUI'!$Y$2:$Y$1825,MATCH(1,INDEX(($A12='90.1 Data-SI-Source EUI'!$B$2:$B$1825)*(T$4='90.1 Data-SI-Source EUI'!$C$2:$C$1825)*($A$3='90.1 Data-SI-Source EUI'!$A$2:$A$1825),0,1),0))/INDEX('90.1 Data-SI-Source EUI'!$Y$2:$Y$1825,MATCH(1,INDEX(($A12='90.1 Data-SI-Source EUI'!$B$2:$B$1825)*(T$4='90.1 Data-SI-Source EUI'!$C$2:$C$1825)*(2004='90.1 Data-SI-Source EUI'!$A$2:$A$1825),0,1),0))</f>
        <v>1.0594939582680634</v>
      </c>
    </row>
    <row r="13" spans="1:20" x14ac:dyDescent="0.25">
      <c r="A13" s="129" t="s">
        <v>63</v>
      </c>
      <c r="B13" s="117" cm="1">
        <f t="array" ref="B13">INDEX('90.1 Data-SI-Source EUI'!$Y$2:$Y$1825,MATCH(1,INDEX(($A13='90.1 Data-SI-Source EUI'!$B$2:$B$1825)*(B$4='90.1 Data-SI-Source EUI'!$C$2:$C$1825)*($A$3='90.1 Data-SI-Source EUI'!$A$2:$A$1825),0,1),0))/INDEX('90.1 Data-SI-Source EUI'!$Y$2:$Y$1825,MATCH(1,INDEX(($A13='90.1 Data-SI-Source EUI'!$B$2:$B$1825)*(B$4='90.1 Data-SI-Source EUI'!$C$2:$C$1825)*(2004='90.1 Data-SI-Source EUI'!$A$2:$A$1825),0,1),0))</f>
        <v>0.92715327001535253</v>
      </c>
      <c r="C13" s="118" cm="1">
        <f t="array" ref="C13">INDEX('90.1 Data-SI-Source EUI'!$Y$2:$Y$1825,MATCH(1,INDEX(($A13='90.1 Data-SI-Source EUI'!$B$2:$B$1825)*(C$4='90.1 Data-SI-Source EUI'!$C$2:$C$1825)*($A$3='90.1 Data-SI-Source EUI'!$A$2:$A$1825),0,1),0))/INDEX('90.1 Data-SI-Source EUI'!$Y$2:$Y$1825,MATCH(1,INDEX(($A13='90.1 Data-SI-Source EUI'!$B$2:$B$1825)*(C$4='90.1 Data-SI-Source EUI'!$C$2:$C$1825)*(2004='90.1 Data-SI-Source EUI'!$A$2:$A$1825),0,1),0))</f>
        <v>0.93239326518488919</v>
      </c>
      <c r="D13" s="118" cm="1">
        <f t="array" ref="D13">INDEX('90.1 Data-SI-Source EUI'!$Y$2:$Y$1825,MATCH(1,INDEX(($A13='90.1 Data-SI-Source EUI'!$B$2:$B$1825)*(D$4='90.1 Data-SI-Source EUI'!$C$2:$C$1825)*($A$3='90.1 Data-SI-Source EUI'!$A$2:$A$1825),0,1),0))/INDEX('90.1 Data-SI-Source EUI'!$Y$2:$Y$1825,MATCH(1,INDEX(($A13='90.1 Data-SI-Source EUI'!$B$2:$B$1825)*(D$4='90.1 Data-SI-Source EUI'!$C$2:$C$1825)*(2004='90.1 Data-SI-Source EUI'!$A$2:$A$1825),0,1),0))</f>
        <v>0.92730190292056169</v>
      </c>
      <c r="E13" s="118" cm="1">
        <f t="array" ref="E13">INDEX('90.1 Data-SI-Source EUI'!$Y$2:$Y$1825,MATCH(1,INDEX(($A13='90.1 Data-SI-Source EUI'!$B$2:$B$1825)*(E$4='90.1 Data-SI-Source EUI'!$C$2:$C$1825)*($A$3='90.1 Data-SI-Source EUI'!$A$2:$A$1825),0,1),0))/INDEX('90.1 Data-SI-Source EUI'!$Y$2:$Y$1825,MATCH(1,INDEX(($A13='90.1 Data-SI-Source EUI'!$B$2:$B$1825)*(E$4='90.1 Data-SI-Source EUI'!$C$2:$C$1825)*(2004='90.1 Data-SI-Source EUI'!$A$2:$A$1825),0,1),0))</f>
        <v>0.93014343154650703</v>
      </c>
      <c r="F13" s="118" cm="1">
        <f t="array" ref="F13">INDEX('90.1 Data-SI-Source EUI'!$Y$2:$Y$1825,MATCH(1,INDEX(($A13='90.1 Data-SI-Source EUI'!$B$2:$B$1825)*(F$4='90.1 Data-SI-Source EUI'!$C$2:$C$1825)*($A$3='90.1 Data-SI-Source EUI'!$A$2:$A$1825),0,1),0))/INDEX('90.1 Data-SI-Source EUI'!$Y$2:$Y$1825,MATCH(1,INDEX(($A13='90.1 Data-SI-Source EUI'!$B$2:$B$1825)*(F$4='90.1 Data-SI-Source EUI'!$C$2:$C$1825)*(2004='90.1 Data-SI-Source EUI'!$A$2:$A$1825),0,1),0))</f>
        <v>0.90499808546670835</v>
      </c>
      <c r="G13" s="118" cm="1">
        <f t="array" ref="G13">INDEX('90.1 Data-SI-Source EUI'!$Y$2:$Y$1825,MATCH(1,INDEX(($A13='90.1 Data-SI-Source EUI'!$B$2:$B$1825)*(G$4='90.1 Data-SI-Source EUI'!$C$2:$C$1825)*($A$3='90.1 Data-SI-Source EUI'!$A$2:$A$1825),0,1),0))/INDEX('90.1 Data-SI-Source EUI'!$Y$2:$Y$1825,MATCH(1,INDEX(($A13='90.1 Data-SI-Source EUI'!$B$2:$B$1825)*(G$4='90.1 Data-SI-Source EUI'!$C$2:$C$1825)*(2004='90.1 Data-SI-Source EUI'!$A$2:$A$1825),0,1),0))</f>
        <v>0.91983851986243825</v>
      </c>
      <c r="H13" s="118" cm="1">
        <f t="array" ref="H13">INDEX('90.1 Data-SI-Source EUI'!$Y$2:$Y$1825,MATCH(1,INDEX(($A13='90.1 Data-SI-Source EUI'!$B$2:$B$1825)*(H$4='90.1 Data-SI-Source EUI'!$C$2:$C$1825)*($A$3='90.1 Data-SI-Source EUI'!$A$2:$A$1825),0,1),0))/INDEX('90.1 Data-SI-Source EUI'!$Y$2:$Y$1825,MATCH(1,INDEX(($A13='90.1 Data-SI-Source EUI'!$B$2:$B$1825)*(H$4='90.1 Data-SI-Source EUI'!$C$2:$C$1825)*(2004='90.1 Data-SI-Source EUI'!$A$2:$A$1825),0,1),0))</f>
        <v>0.90328360289105836</v>
      </c>
      <c r="I13" s="118" cm="1">
        <f t="array" ref="I13">INDEX('90.1 Data-SI-Source EUI'!$Y$2:$Y$1825,MATCH(1,INDEX(($A13='90.1 Data-SI-Source EUI'!$B$2:$B$1825)*(I$4='90.1 Data-SI-Source EUI'!$C$2:$C$1825)*($A$3='90.1 Data-SI-Source EUI'!$A$2:$A$1825),0,1),0))/INDEX('90.1 Data-SI-Source EUI'!$Y$2:$Y$1825,MATCH(1,INDEX(($A13='90.1 Data-SI-Source EUI'!$B$2:$B$1825)*(I$4='90.1 Data-SI-Source EUI'!$C$2:$C$1825)*(2004='90.1 Data-SI-Source EUI'!$A$2:$A$1825),0,1),0))</f>
        <v>0.91647585141934973</v>
      </c>
      <c r="J13" s="118" cm="1">
        <f t="array" ref="J13">INDEX('90.1 Data-SI-Source EUI'!$Y$2:$Y$1825,MATCH(1,INDEX(($A13='90.1 Data-SI-Source EUI'!$B$2:$B$1825)*(J$4='90.1 Data-SI-Source EUI'!$C$2:$C$1825)*($A$3='90.1 Data-SI-Source EUI'!$A$2:$A$1825),0,1),0))/INDEX('90.1 Data-SI-Source EUI'!$Y$2:$Y$1825,MATCH(1,INDEX(($A13='90.1 Data-SI-Source EUI'!$B$2:$B$1825)*(J$4='90.1 Data-SI-Source EUI'!$C$2:$C$1825)*(2004='90.1 Data-SI-Source EUI'!$A$2:$A$1825),0,1),0))</f>
        <v>0.86636569942407871</v>
      </c>
      <c r="K13" s="118" cm="1">
        <f t="array" ref="K13">INDEX('90.1 Data-SI-Source EUI'!$Y$2:$Y$1825,MATCH(1,INDEX(($A13='90.1 Data-SI-Source EUI'!$B$2:$B$1825)*(K$4='90.1 Data-SI-Source EUI'!$C$2:$C$1825)*($A$3='90.1 Data-SI-Source EUI'!$A$2:$A$1825),0,1),0))/INDEX('90.1 Data-SI-Source EUI'!$Y$2:$Y$1825,MATCH(1,INDEX(($A13='90.1 Data-SI-Source EUI'!$B$2:$B$1825)*(K$4='90.1 Data-SI-Source EUI'!$C$2:$C$1825)*(2004='90.1 Data-SI-Source EUI'!$A$2:$A$1825),0,1),0))</f>
        <v>0.86931215616407054</v>
      </c>
      <c r="L13" s="118" cm="1">
        <f t="array" ref="L13">INDEX('90.1 Data-SI-Source EUI'!$Y$2:$Y$1825,MATCH(1,INDEX(($A13='90.1 Data-SI-Source EUI'!$B$2:$B$1825)*(L$4='90.1 Data-SI-Source EUI'!$C$2:$C$1825)*($A$3='90.1 Data-SI-Source EUI'!$A$2:$A$1825),0,1),0))/INDEX('90.1 Data-SI-Source EUI'!$Y$2:$Y$1825,MATCH(1,INDEX(($A13='90.1 Data-SI-Source EUI'!$B$2:$B$1825)*(L$4='90.1 Data-SI-Source EUI'!$C$2:$C$1825)*(2004='90.1 Data-SI-Source EUI'!$A$2:$A$1825),0,1),0))</f>
        <v>0.86846393633549401</v>
      </c>
      <c r="M13" s="118" cm="1">
        <f t="array" ref="M13">INDEX('90.1 Data-SI-Source EUI'!$Y$2:$Y$1825,MATCH(1,INDEX(($A13='90.1 Data-SI-Source EUI'!$B$2:$B$1825)*(M$4='90.1 Data-SI-Source EUI'!$C$2:$C$1825)*($A$3='90.1 Data-SI-Source EUI'!$A$2:$A$1825),0,1),0))/INDEX('90.1 Data-SI-Source EUI'!$Y$2:$Y$1825,MATCH(1,INDEX(($A13='90.1 Data-SI-Source EUI'!$B$2:$B$1825)*(M$4='90.1 Data-SI-Source EUI'!$C$2:$C$1825)*(2004='90.1 Data-SI-Source EUI'!$A$2:$A$1825),0,1),0))</f>
        <v>0.82817938986119677</v>
      </c>
      <c r="N13" s="118" cm="1">
        <f t="array" ref="N13">INDEX('90.1 Data-SI-Source EUI'!$Y$2:$Y$1825,MATCH(1,INDEX(($A13='90.1 Data-SI-Source EUI'!$B$2:$B$1825)*(N$4='90.1 Data-SI-Source EUI'!$C$2:$C$1825)*($A$3='90.1 Data-SI-Source EUI'!$A$2:$A$1825),0,1),0))/INDEX('90.1 Data-SI-Source EUI'!$Y$2:$Y$1825,MATCH(1,INDEX(($A13='90.1 Data-SI-Source EUI'!$B$2:$B$1825)*(N$4='90.1 Data-SI-Source EUI'!$C$2:$C$1825)*(2004='90.1 Data-SI-Source EUI'!$A$2:$A$1825),0,1),0))</f>
        <v>0.8623414112696216</v>
      </c>
      <c r="O13" s="118" cm="1">
        <f t="array" ref="O13">INDEX('90.1 Data-SI-Source EUI'!$Y$2:$Y$1825,MATCH(1,INDEX(($A13='90.1 Data-SI-Source EUI'!$B$2:$B$1825)*(O$4='90.1 Data-SI-Source EUI'!$C$2:$C$1825)*($A$3='90.1 Data-SI-Source EUI'!$A$2:$A$1825),0,1),0))/INDEX('90.1 Data-SI-Source EUI'!$Y$2:$Y$1825,MATCH(1,INDEX(($A13='90.1 Data-SI-Source EUI'!$B$2:$B$1825)*(O$4='90.1 Data-SI-Source EUI'!$C$2:$C$1825)*(2004='90.1 Data-SI-Source EUI'!$A$2:$A$1825),0,1),0))</f>
        <v>0.89315536930150219</v>
      </c>
      <c r="P13" s="118" cm="1">
        <f t="array" ref="P13">INDEX('90.1 Data-SI-Source EUI'!$Y$2:$Y$1825,MATCH(1,INDEX(($A13='90.1 Data-SI-Source EUI'!$B$2:$B$1825)*(P$4='90.1 Data-SI-Source EUI'!$C$2:$C$1825)*($A$3='90.1 Data-SI-Source EUI'!$A$2:$A$1825),0,1),0))/INDEX('90.1 Data-SI-Source EUI'!$Y$2:$Y$1825,MATCH(1,INDEX(($A13='90.1 Data-SI-Source EUI'!$B$2:$B$1825)*(P$4='90.1 Data-SI-Source EUI'!$C$2:$C$1825)*(2004='90.1 Data-SI-Source EUI'!$A$2:$A$1825),0,1),0))</f>
        <v>0.92196075497467456</v>
      </c>
      <c r="Q13" s="118" cm="1">
        <f t="array" ref="Q13">INDEX('90.1 Data-SI-Source EUI'!$Y$2:$Y$1825,MATCH(1,INDEX(($A13='90.1 Data-SI-Source EUI'!$B$2:$B$1825)*(Q$4='90.1 Data-SI-Source EUI'!$C$2:$C$1825)*($A$3='90.1 Data-SI-Source EUI'!$A$2:$A$1825),0,1),0))/INDEX('90.1 Data-SI-Source EUI'!$Y$2:$Y$1825,MATCH(1,INDEX(($A13='90.1 Data-SI-Source EUI'!$B$2:$B$1825)*(Q$4='90.1 Data-SI-Source EUI'!$C$2:$C$1825)*(2004='90.1 Data-SI-Source EUI'!$A$2:$A$1825),0,1),0))</f>
        <v>0.87340779116287404</v>
      </c>
      <c r="R13" s="118" cm="1">
        <f t="array" ref="R13">INDEX('90.1 Data-SI-Source EUI'!$Y$2:$Y$1825,MATCH(1,INDEX(($A13='90.1 Data-SI-Source EUI'!$B$2:$B$1825)*(R$4='90.1 Data-SI-Source EUI'!$C$2:$C$1825)*($A$3='90.1 Data-SI-Source EUI'!$A$2:$A$1825),0,1),0))/INDEX('90.1 Data-SI-Source EUI'!$Y$2:$Y$1825,MATCH(1,INDEX(($A13='90.1 Data-SI-Source EUI'!$B$2:$B$1825)*(R$4='90.1 Data-SI-Source EUI'!$C$2:$C$1825)*(2004='90.1 Data-SI-Source EUI'!$A$2:$A$1825),0,1),0))</f>
        <v>0.88511158528721512</v>
      </c>
      <c r="S13" s="118" cm="1">
        <f t="array" ref="S13">INDEX('90.1 Data-SI-Source EUI'!$Y$2:$Y$1825,MATCH(1,INDEX(($A13='90.1 Data-SI-Source EUI'!$B$2:$B$1825)*(S$4='90.1 Data-SI-Source EUI'!$C$2:$C$1825)*($A$3='90.1 Data-SI-Source EUI'!$A$2:$A$1825),0,1),0))/INDEX('90.1 Data-SI-Source EUI'!$Y$2:$Y$1825,MATCH(1,INDEX(($A13='90.1 Data-SI-Source EUI'!$B$2:$B$1825)*(S$4='90.1 Data-SI-Source EUI'!$C$2:$C$1825)*(2004='90.1 Data-SI-Source EUI'!$A$2:$A$1825),0,1),0))</f>
        <v>0.86526095831226491</v>
      </c>
      <c r="T13" s="119" cm="1">
        <f t="array" ref="T13">INDEX('90.1 Data-SI-Source EUI'!$Y$2:$Y$1825,MATCH(1,INDEX(($A13='90.1 Data-SI-Source EUI'!$B$2:$B$1825)*(T$4='90.1 Data-SI-Source EUI'!$C$2:$C$1825)*($A$3='90.1 Data-SI-Source EUI'!$A$2:$A$1825),0,1),0))/INDEX('90.1 Data-SI-Source EUI'!$Y$2:$Y$1825,MATCH(1,INDEX(($A13='90.1 Data-SI-Source EUI'!$B$2:$B$1825)*(T$4='90.1 Data-SI-Source EUI'!$C$2:$C$1825)*(2004='90.1 Data-SI-Source EUI'!$A$2:$A$1825),0,1),0))</f>
        <v>0.89209098144696397</v>
      </c>
    </row>
    <row r="14" spans="1:20" x14ac:dyDescent="0.25">
      <c r="A14" s="129" t="s">
        <v>64</v>
      </c>
      <c r="B14" s="117" cm="1">
        <f t="array" ref="B14">INDEX('90.1 Data-SI-Source EUI'!$Y$2:$Y$1825,MATCH(1,INDEX(($A14='90.1 Data-SI-Source EUI'!$B$2:$B$1825)*(B$4='90.1 Data-SI-Source EUI'!$C$2:$C$1825)*($A$3='90.1 Data-SI-Source EUI'!$A$2:$A$1825),0,1),0))/INDEX('90.1 Data-SI-Source EUI'!$Y$2:$Y$1825,MATCH(1,INDEX(($A14='90.1 Data-SI-Source EUI'!$B$2:$B$1825)*(B$4='90.1 Data-SI-Source EUI'!$C$2:$C$1825)*(2004='90.1 Data-SI-Source EUI'!$A$2:$A$1825),0,1),0))</f>
        <v>0.9421459150375715</v>
      </c>
      <c r="C14" s="118" cm="1">
        <f t="array" ref="C14">INDEX('90.1 Data-SI-Source EUI'!$Y$2:$Y$1825,MATCH(1,INDEX(($A14='90.1 Data-SI-Source EUI'!$B$2:$B$1825)*(C$4='90.1 Data-SI-Source EUI'!$C$2:$C$1825)*($A$3='90.1 Data-SI-Source EUI'!$A$2:$A$1825),0,1),0))/INDEX('90.1 Data-SI-Source EUI'!$Y$2:$Y$1825,MATCH(1,INDEX(($A14='90.1 Data-SI-Source EUI'!$B$2:$B$1825)*(C$4='90.1 Data-SI-Source EUI'!$C$2:$C$1825)*(2004='90.1 Data-SI-Source EUI'!$A$2:$A$1825),0,1),0))</f>
        <v>0.9320579252472625</v>
      </c>
      <c r="D14" s="118" cm="1">
        <f t="array" ref="D14">INDEX('90.1 Data-SI-Source EUI'!$Y$2:$Y$1825,MATCH(1,INDEX(($A14='90.1 Data-SI-Source EUI'!$B$2:$B$1825)*(D$4='90.1 Data-SI-Source EUI'!$C$2:$C$1825)*($A$3='90.1 Data-SI-Source EUI'!$A$2:$A$1825),0,1),0))/INDEX('90.1 Data-SI-Source EUI'!$Y$2:$Y$1825,MATCH(1,INDEX(($A14='90.1 Data-SI-Source EUI'!$B$2:$B$1825)*(D$4='90.1 Data-SI-Source EUI'!$C$2:$C$1825)*(2004='90.1 Data-SI-Source EUI'!$A$2:$A$1825),0,1),0))</f>
        <v>0.9525560904958924</v>
      </c>
      <c r="E14" s="118" cm="1">
        <f t="array" ref="E14">INDEX('90.1 Data-SI-Source EUI'!$Y$2:$Y$1825,MATCH(1,INDEX(($A14='90.1 Data-SI-Source EUI'!$B$2:$B$1825)*(E$4='90.1 Data-SI-Source EUI'!$C$2:$C$1825)*($A$3='90.1 Data-SI-Source EUI'!$A$2:$A$1825),0,1),0))/INDEX('90.1 Data-SI-Source EUI'!$Y$2:$Y$1825,MATCH(1,INDEX(($A14='90.1 Data-SI-Source EUI'!$B$2:$B$1825)*(E$4='90.1 Data-SI-Source EUI'!$C$2:$C$1825)*(2004='90.1 Data-SI-Source EUI'!$A$2:$A$1825),0,1),0))</f>
        <v>0.90876597562127792</v>
      </c>
      <c r="F14" s="118" cm="1">
        <f t="array" ref="F14">INDEX('90.1 Data-SI-Source EUI'!$Y$2:$Y$1825,MATCH(1,INDEX(($A14='90.1 Data-SI-Source EUI'!$B$2:$B$1825)*(F$4='90.1 Data-SI-Source EUI'!$C$2:$C$1825)*($A$3='90.1 Data-SI-Source EUI'!$A$2:$A$1825),0,1),0))/INDEX('90.1 Data-SI-Source EUI'!$Y$2:$Y$1825,MATCH(1,INDEX(($A14='90.1 Data-SI-Source EUI'!$B$2:$B$1825)*(F$4='90.1 Data-SI-Source EUI'!$C$2:$C$1825)*(2004='90.1 Data-SI-Source EUI'!$A$2:$A$1825),0,1),0))</f>
        <v>0.90181749048983562</v>
      </c>
      <c r="G14" s="118" cm="1">
        <f t="array" ref="G14">INDEX('90.1 Data-SI-Source EUI'!$Y$2:$Y$1825,MATCH(1,INDEX(($A14='90.1 Data-SI-Source EUI'!$B$2:$B$1825)*(G$4='90.1 Data-SI-Source EUI'!$C$2:$C$1825)*($A$3='90.1 Data-SI-Source EUI'!$A$2:$A$1825),0,1),0))/INDEX('90.1 Data-SI-Source EUI'!$Y$2:$Y$1825,MATCH(1,INDEX(($A14='90.1 Data-SI-Source EUI'!$B$2:$B$1825)*(G$4='90.1 Data-SI-Source EUI'!$C$2:$C$1825)*(2004='90.1 Data-SI-Source EUI'!$A$2:$A$1825),0,1),0))</f>
        <v>0.85801440991558509</v>
      </c>
      <c r="H14" s="118" cm="1">
        <f t="array" ref="H14">INDEX('90.1 Data-SI-Source EUI'!$Y$2:$Y$1825,MATCH(1,INDEX(($A14='90.1 Data-SI-Source EUI'!$B$2:$B$1825)*(H$4='90.1 Data-SI-Source EUI'!$C$2:$C$1825)*($A$3='90.1 Data-SI-Source EUI'!$A$2:$A$1825),0,1),0))/INDEX('90.1 Data-SI-Source EUI'!$Y$2:$Y$1825,MATCH(1,INDEX(($A14='90.1 Data-SI-Source EUI'!$B$2:$B$1825)*(H$4='90.1 Data-SI-Source EUI'!$C$2:$C$1825)*(2004='90.1 Data-SI-Source EUI'!$A$2:$A$1825),0,1),0))</f>
        <v>0.83827751338336665</v>
      </c>
      <c r="I14" s="118" cm="1">
        <f t="array" ref="I14">INDEX('90.1 Data-SI-Source EUI'!$Y$2:$Y$1825,MATCH(1,INDEX(($A14='90.1 Data-SI-Source EUI'!$B$2:$B$1825)*(I$4='90.1 Data-SI-Source EUI'!$C$2:$C$1825)*($A$3='90.1 Data-SI-Source EUI'!$A$2:$A$1825),0,1),0))/INDEX('90.1 Data-SI-Source EUI'!$Y$2:$Y$1825,MATCH(1,INDEX(($A14='90.1 Data-SI-Source EUI'!$B$2:$B$1825)*(I$4='90.1 Data-SI-Source EUI'!$C$2:$C$1825)*(2004='90.1 Data-SI-Source EUI'!$A$2:$A$1825),0,1),0))</f>
        <v>0.88503421208704014</v>
      </c>
      <c r="J14" s="118" cm="1">
        <f t="array" ref="J14">INDEX('90.1 Data-SI-Source EUI'!$Y$2:$Y$1825,MATCH(1,INDEX(($A14='90.1 Data-SI-Source EUI'!$B$2:$B$1825)*(J$4='90.1 Data-SI-Source EUI'!$C$2:$C$1825)*($A$3='90.1 Data-SI-Source EUI'!$A$2:$A$1825),0,1),0))/INDEX('90.1 Data-SI-Source EUI'!$Y$2:$Y$1825,MATCH(1,INDEX(($A14='90.1 Data-SI-Source EUI'!$B$2:$B$1825)*(J$4='90.1 Data-SI-Source EUI'!$C$2:$C$1825)*(2004='90.1 Data-SI-Source EUI'!$A$2:$A$1825),0,1),0))</f>
        <v>0.87630879724815458</v>
      </c>
      <c r="K14" s="118" cm="1">
        <f t="array" ref="K14">INDEX('90.1 Data-SI-Source EUI'!$Y$2:$Y$1825,MATCH(1,INDEX(($A14='90.1 Data-SI-Source EUI'!$B$2:$B$1825)*(K$4='90.1 Data-SI-Source EUI'!$C$2:$C$1825)*($A$3='90.1 Data-SI-Source EUI'!$A$2:$A$1825),0,1),0))/INDEX('90.1 Data-SI-Source EUI'!$Y$2:$Y$1825,MATCH(1,INDEX(($A14='90.1 Data-SI-Source EUI'!$B$2:$B$1825)*(K$4='90.1 Data-SI-Source EUI'!$C$2:$C$1825)*(2004='90.1 Data-SI-Source EUI'!$A$2:$A$1825),0,1),0))</f>
        <v>0.79251189904098673</v>
      </c>
      <c r="L14" s="118" cm="1">
        <f t="array" ref="L14">INDEX('90.1 Data-SI-Source EUI'!$Y$2:$Y$1825,MATCH(1,INDEX(($A14='90.1 Data-SI-Source EUI'!$B$2:$B$1825)*(L$4='90.1 Data-SI-Source EUI'!$C$2:$C$1825)*($A$3='90.1 Data-SI-Source EUI'!$A$2:$A$1825),0,1),0))/INDEX('90.1 Data-SI-Source EUI'!$Y$2:$Y$1825,MATCH(1,INDEX(($A14='90.1 Data-SI-Source EUI'!$B$2:$B$1825)*(L$4='90.1 Data-SI-Source EUI'!$C$2:$C$1825)*(2004='90.1 Data-SI-Source EUI'!$A$2:$A$1825),0,1),0))</f>
        <v>0.85975092189951163</v>
      </c>
      <c r="M14" s="118" cm="1">
        <f t="array" ref="M14">INDEX('90.1 Data-SI-Source EUI'!$Y$2:$Y$1825,MATCH(1,INDEX(($A14='90.1 Data-SI-Source EUI'!$B$2:$B$1825)*(M$4='90.1 Data-SI-Source EUI'!$C$2:$C$1825)*($A$3='90.1 Data-SI-Source EUI'!$A$2:$A$1825),0,1),0))/INDEX('90.1 Data-SI-Source EUI'!$Y$2:$Y$1825,MATCH(1,INDEX(($A14='90.1 Data-SI-Source EUI'!$B$2:$B$1825)*(M$4='90.1 Data-SI-Source EUI'!$C$2:$C$1825)*(2004='90.1 Data-SI-Source EUI'!$A$2:$A$1825),0,1),0))</f>
        <v>0.77856617179719823</v>
      </c>
      <c r="N14" s="118" cm="1">
        <f t="array" ref="N14">INDEX('90.1 Data-SI-Source EUI'!$Y$2:$Y$1825,MATCH(1,INDEX(($A14='90.1 Data-SI-Source EUI'!$B$2:$B$1825)*(N$4='90.1 Data-SI-Source EUI'!$C$2:$C$1825)*($A$3='90.1 Data-SI-Source EUI'!$A$2:$A$1825),0,1),0))/INDEX('90.1 Data-SI-Source EUI'!$Y$2:$Y$1825,MATCH(1,INDEX(($A14='90.1 Data-SI-Source EUI'!$B$2:$B$1825)*(N$4='90.1 Data-SI-Source EUI'!$C$2:$C$1825)*(2004='90.1 Data-SI-Source EUI'!$A$2:$A$1825),0,1),0))</f>
        <v>0.75257380654196726</v>
      </c>
      <c r="O14" s="118" cm="1">
        <f t="array" ref="O14">INDEX('90.1 Data-SI-Source EUI'!$Y$2:$Y$1825,MATCH(1,INDEX(($A14='90.1 Data-SI-Source EUI'!$B$2:$B$1825)*(O$4='90.1 Data-SI-Source EUI'!$C$2:$C$1825)*($A$3='90.1 Data-SI-Source EUI'!$A$2:$A$1825),0,1),0))/INDEX('90.1 Data-SI-Source EUI'!$Y$2:$Y$1825,MATCH(1,INDEX(($A14='90.1 Data-SI-Source EUI'!$B$2:$B$1825)*(O$4='90.1 Data-SI-Source EUI'!$C$2:$C$1825)*(2004='90.1 Data-SI-Source EUI'!$A$2:$A$1825),0,1),0))</f>
        <v>0.75342706068828225</v>
      </c>
      <c r="P14" s="118" cm="1">
        <f t="array" ref="P14">INDEX('90.1 Data-SI-Source EUI'!$Y$2:$Y$1825,MATCH(1,INDEX(($A14='90.1 Data-SI-Source EUI'!$B$2:$B$1825)*(P$4='90.1 Data-SI-Source EUI'!$C$2:$C$1825)*($A$3='90.1 Data-SI-Source EUI'!$A$2:$A$1825),0,1),0))/INDEX('90.1 Data-SI-Source EUI'!$Y$2:$Y$1825,MATCH(1,INDEX(($A14='90.1 Data-SI-Source EUI'!$B$2:$B$1825)*(P$4='90.1 Data-SI-Source EUI'!$C$2:$C$1825)*(2004='90.1 Data-SI-Source EUI'!$A$2:$A$1825),0,1),0))</f>
        <v>0.73040950407523408</v>
      </c>
      <c r="Q14" s="118" cm="1">
        <f t="array" ref="Q14">INDEX('90.1 Data-SI-Source EUI'!$Y$2:$Y$1825,MATCH(1,INDEX(($A14='90.1 Data-SI-Source EUI'!$B$2:$B$1825)*(Q$4='90.1 Data-SI-Source EUI'!$C$2:$C$1825)*($A$3='90.1 Data-SI-Source EUI'!$A$2:$A$1825),0,1),0))/INDEX('90.1 Data-SI-Source EUI'!$Y$2:$Y$1825,MATCH(1,INDEX(($A14='90.1 Data-SI-Source EUI'!$B$2:$B$1825)*(Q$4='90.1 Data-SI-Source EUI'!$C$2:$C$1825)*(2004='90.1 Data-SI-Source EUI'!$A$2:$A$1825),0,1),0))</f>
        <v>0.79103891474496779</v>
      </c>
      <c r="R14" s="118" cm="1">
        <f t="array" ref="R14">INDEX('90.1 Data-SI-Source EUI'!$Y$2:$Y$1825,MATCH(1,INDEX(($A14='90.1 Data-SI-Source EUI'!$B$2:$B$1825)*(R$4='90.1 Data-SI-Source EUI'!$C$2:$C$1825)*($A$3='90.1 Data-SI-Source EUI'!$A$2:$A$1825),0,1),0))/INDEX('90.1 Data-SI-Source EUI'!$Y$2:$Y$1825,MATCH(1,INDEX(($A14='90.1 Data-SI-Source EUI'!$B$2:$B$1825)*(R$4='90.1 Data-SI-Source EUI'!$C$2:$C$1825)*(2004='90.1 Data-SI-Source EUI'!$A$2:$A$1825),0,1),0))</f>
        <v>0.74784474870775441</v>
      </c>
      <c r="S14" s="118" cm="1">
        <f t="array" ref="S14">INDEX('90.1 Data-SI-Source EUI'!$Y$2:$Y$1825,MATCH(1,INDEX(($A14='90.1 Data-SI-Source EUI'!$B$2:$B$1825)*(S$4='90.1 Data-SI-Source EUI'!$C$2:$C$1825)*($A$3='90.1 Data-SI-Source EUI'!$A$2:$A$1825),0,1),0))/INDEX('90.1 Data-SI-Source EUI'!$Y$2:$Y$1825,MATCH(1,INDEX(($A14='90.1 Data-SI-Source EUI'!$B$2:$B$1825)*(S$4='90.1 Data-SI-Source EUI'!$C$2:$C$1825)*(2004='90.1 Data-SI-Source EUI'!$A$2:$A$1825),0,1),0))</f>
        <v>0.79923064331692828</v>
      </c>
      <c r="T14" s="119" cm="1">
        <f t="array" ref="T14">INDEX('90.1 Data-SI-Source EUI'!$Y$2:$Y$1825,MATCH(1,INDEX(($A14='90.1 Data-SI-Source EUI'!$B$2:$B$1825)*(T$4='90.1 Data-SI-Source EUI'!$C$2:$C$1825)*($A$3='90.1 Data-SI-Source EUI'!$A$2:$A$1825),0,1),0))/INDEX('90.1 Data-SI-Source EUI'!$Y$2:$Y$1825,MATCH(1,INDEX(($A14='90.1 Data-SI-Source EUI'!$B$2:$B$1825)*(T$4='90.1 Data-SI-Source EUI'!$C$2:$C$1825)*(2004='90.1 Data-SI-Source EUI'!$A$2:$A$1825),0,1),0))</f>
        <v>0.81874657415473284</v>
      </c>
    </row>
    <row r="15" spans="1:20" x14ac:dyDescent="0.25">
      <c r="A15" s="129" t="s">
        <v>65</v>
      </c>
      <c r="B15" s="117" cm="1">
        <f t="array" ref="B15">INDEX('90.1 Data-SI-Source EUI'!$Y$2:$Y$1825,MATCH(1,INDEX(($A15='90.1 Data-SI-Source EUI'!$B$2:$B$1825)*(B$4='90.1 Data-SI-Source EUI'!$C$2:$C$1825)*($A$3='90.1 Data-SI-Source EUI'!$A$2:$A$1825),0,1),0))/INDEX('90.1 Data-SI-Source EUI'!$Y$2:$Y$1825,MATCH(1,INDEX(($A15='90.1 Data-SI-Source EUI'!$B$2:$B$1825)*(B$4='90.1 Data-SI-Source EUI'!$C$2:$C$1825)*(2004='90.1 Data-SI-Source EUI'!$A$2:$A$1825),0,1),0))</f>
        <v>0.95160342141618415</v>
      </c>
      <c r="C15" s="118" cm="1">
        <f t="array" ref="C15">INDEX('90.1 Data-SI-Source EUI'!$Y$2:$Y$1825,MATCH(1,INDEX(($A15='90.1 Data-SI-Source EUI'!$B$2:$B$1825)*(C$4='90.1 Data-SI-Source EUI'!$C$2:$C$1825)*($A$3='90.1 Data-SI-Source EUI'!$A$2:$A$1825),0,1),0))/INDEX('90.1 Data-SI-Source EUI'!$Y$2:$Y$1825,MATCH(1,INDEX(($A15='90.1 Data-SI-Source EUI'!$B$2:$B$1825)*(C$4='90.1 Data-SI-Source EUI'!$C$2:$C$1825)*(2004='90.1 Data-SI-Source EUI'!$A$2:$A$1825),0,1),0))</f>
        <v>0.94138964713992135</v>
      </c>
      <c r="D15" s="118" cm="1">
        <f t="array" ref="D15">INDEX('90.1 Data-SI-Source EUI'!$Y$2:$Y$1825,MATCH(1,INDEX(($A15='90.1 Data-SI-Source EUI'!$B$2:$B$1825)*(D$4='90.1 Data-SI-Source EUI'!$C$2:$C$1825)*($A$3='90.1 Data-SI-Source EUI'!$A$2:$A$1825),0,1),0))/INDEX('90.1 Data-SI-Source EUI'!$Y$2:$Y$1825,MATCH(1,INDEX(($A15='90.1 Data-SI-Source EUI'!$B$2:$B$1825)*(D$4='90.1 Data-SI-Source EUI'!$C$2:$C$1825)*(2004='90.1 Data-SI-Source EUI'!$A$2:$A$1825),0,1),0))</f>
        <v>0.97232881620330214</v>
      </c>
      <c r="E15" s="118" cm="1">
        <f t="array" ref="E15">INDEX('90.1 Data-SI-Source EUI'!$Y$2:$Y$1825,MATCH(1,INDEX(($A15='90.1 Data-SI-Source EUI'!$B$2:$B$1825)*(E$4='90.1 Data-SI-Source EUI'!$C$2:$C$1825)*($A$3='90.1 Data-SI-Source EUI'!$A$2:$A$1825),0,1),0))/INDEX('90.1 Data-SI-Source EUI'!$Y$2:$Y$1825,MATCH(1,INDEX(($A15='90.1 Data-SI-Source EUI'!$B$2:$B$1825)*(E$4='90.1 Data-SI-Source EUI'!$C$2:$C$1825)*(2004='90.1 Data-SI-Source EUI'!$A$2:$A$1825),0,1),0))</f>
        <v>0.9319637576150559</v>
      </c>
      <c r="F15" s="118" cm="1">
        <f t="array" ref="F15">INDEX('90.1 Data-SI-Source EUI'!$Y$2:$Y$1825,MATCH(1,INDEX(($A15='90.1 Data-SI-Source EUI'!$B$2:$B$1825)*(F$4='90.1 Data-SI-Source EUI'!$C$2:$C$1825)*($A$3='90.1 Data-SI-Source EUI'!$A$2:$A$1825),0,1),0))/INDEX('90.1 Data-SI-Source EUI'!$Y$2:$Y$1825,MATCH(1,INDEX(($A15='90.1 Data-SI-Source EUI'!$B$2:$B$1825)*(F$4='90.1 Data-SI-Source EUI'!$C$2:$C$1825)*(2004='90.1 Data-SI-Source EUI'!$A$2:$A$1825),0,1),0))</f>
        <v>0.94325586604117329</v>
      </c>
      <c r="G15" s="118" cm="1">
        <f t="array" ref="G15">INDEX('90.1 Data-SI-Source EUI'!$Y$2:$Y$1825,MATCH(1,INDEX(($A15='90.1 Data-SI-Source EUI'!$B$2:$B$1825)*(G$4='90.1 Data-SI-Source EUI'!$C$2:$C$1825)*($A$3='90.1 Data-SI-Source EUI'!$A$2:$A$1825),0,1),0))/INDEX('90.1 Data-SI-Source EUI'!$Y$2:$Y$1825,MATCH(1,INDEX(($A15='90.1 Data-SI-Source EUI'!$B$2:$B$1825)*(G$4='90.1 Data-SI-Source EUI'!$C$2:$C$1825)*(2004='90.1 Data-SI-Source EUI'!$A$2:$A$1825),0,1),0))</f>
        <v>0.93276989232296414</v>
      </c>
      <c r="H15" s="118" cm="1">
        <f t="array" ref="H15">INDEX('90.1 Data-SI-Source EUI'!$Y$2:$Y$1825,MATCH(1,INDEX(($A15='90.1 Data-SI-Source EUI'!$B$2:$B$1825)*(H$4='90.1 Data-SI-Source EUI'!$C$2:$C$1825)*($A$3='90.1 Data-SI-Source EUI'!$A$2:$A$1825),0,1),0))/INDEX('90.1 Data-SI-Source EUI'!$Y$2:$Y$1825,MATCH(1,INDEX(($A15='90.1 Data-SI-Source EUI'!$B$2:$B$1825)*(H$4='90.1 Data-SI-Source EUI'!$C$2:$C$1825)*(2004='90.1 Data-SI-Source EUI'!$A$2:$A$1825),0,1),0))</f>
        <v>0.94043991927945325</v>
      </c>
      <c r="I15" s="118" cm="1">
        <f t="array" ref="I15">INDEX('90.1 Data-SI-Source EUI'!$Y$2:$Y$1825,MATCH(1,INDEX(($A15='90.1 Data-SI-Source EUI'!$B$2:$B$1825)*(I$4='90.1 Data-SI-Source EUI'!$C$2:$C$1825)*($A$3='90.1 Data-SI-Source EUI'!$A$2:$A$1825),0,1),0))/INDEX('90.1 Data-SI-Source EUI'!$Y$2:$Y$1825,MATCH(1,INDEX(($A15='90.1 Data-SI-Source EUI'!$B$2:$B$1825)*(I$4='90.1 Data-SI-Source EUI'!$C$2:$C$1825)*(2004='90.1 Data-SI-Source EUI'!$A$2:$A$1825),0,1),0))</f>
        <v>0.94799190940927891</v>
      </c>
      <c r="J15" s="118" cm="1">
        <f t="array" ref="J15">INDEX('90.1 Data-SI-Source EUI'!$Y$2:$Y$1825,MATCH(1,INDEX(($A15='90.1 Data-SI-Source EUI'!$B$2:$B$1825)*(J$4='90.1 Data-SI-Source EUI'!$C$2:$C$1825)*($A$3='90.1 Data-SI-Source EUI'!$A$2:$A$1825),0,1),0))/INDEX('90.1 Data-SI-Source EUI'!$Y$2:$Y$1825,MATCH(1,INDEX(($A15='90.1 Data-SI-Source EUI'!$B$2:$B$1825)*(J$4='90.1 Data-SI-Source EUI'!$C$2:$C$1825)*(2004='90.1 Data-SI-Source EUI'!$A$2:$A$1825),0,1),0))</f>
        <v>0.89225491208344998</v>
      </c>
      <c r="K15" s="118" cm="1">
        <f t="array" ref="K15">INDEX('90.1 Data-SI-Source EUI'!$Y$2:$Y$1825,MATCH(1,INDEX(($A15='90.1 Data-SI-Source EUI'!$B$2:$B$1825)*(K$4='90.1 Data-SI-Source EUI'!$C$2:$C$1825)*($A$3='90.1 Data-SI-Source EUI'!$A$2:$A$1825),0,1),0))/INDEX('90.1 Data-SI-Source EUI'!$Y$2:$Y$1825,MATCH(1,INDEX(($A15='90.1 Data-SI-Source EUI'!$B$2:$B$1825)*(K$4='90.1 Data-SI-Source EUI'!$C$2:$C$1825)*(2004='90.1 Data-SI-Source EUI'!$A$2:$A$1825),0,1),0))</f>
        <v>0.93779320690969503</v>
      </c>
      <c r="L15" s="118" cm="1">
        <f t="array" ref="L15">INDEX('90.1 Data-SI-Source EUI'!$Y$2:$Y$1825,MATCH(1,INDEX(($A15='90.1 Data-SI-Source EUI'!$B$2:$B$1825)*(L$4='90.1 Data-SI-Source EUI'!$C$2:$C$1825)*($A$3='90.1 Data-SI-Source EUI'!$A$2:$A$1825),0,1),0))/INDEX('90.1 Data-SI-Source EUI'!$Y$2:$Y$1825,MATCH(1,INDEX(($A15='90.1 Data-SI-Source EUI'!$B$2:$B$1825)*(L$4='90.1 Data-SI-Source EUI'!$C$2:$C$1825)*(2004='90.1 Data-SI-Source EUI'!$A$2:$A$1825),0,1),0))</f>
        <v>0.95136789812230826</v>
      </c>
      <c r="M15" s="118" cm="1">
        <f t="array" ref="M15">INDEX('90.1 Data-SI-Source EUI'!$Y$2:$Y$1825,MATCH(1,INDEX(($A15='90.1 Data-SI-Source EUI'!$B$2:$B$1825)*(M$4='90.1 Data-SI-Source EUI'!$C$2:$C$1825)*($A$3='90.1 Data-SI-Source EUI'!$A$2:$A$1825),0,1),0))/INDEX('90.1 Data-SI-Source EUI'!$Y$2:$Y$1825,MATCH(1,INDEX(($A15='90.1 Data-SI-Source EUI'!$B$2:$B$1825)*(M$4='90.1 Data-SI-Source EUI'!$C$2:$C$1825)*(2004='90.1 Data-SI-Source EUI'!$A$2:$A$1825),0,1),0))</f>
        <v>0.88509047210241099</v>
      </c>
      <c r="N15" s="118" cm="1">
        <f t="array" ref="N15">INDEX('90.1 Data-SI-Source EUI'!$Y$2:$Y$1825,MATCH(1,INDEX(($A15='90.1 Data-SI-Source EUI'!$B$2:$B$1825)*(N$4='90.1 Data-SI-Source EUI'!$C$2:$C$1825)*($A$3='90.1 Data-SI-Source EUI'!$A$2:$A$1825),0,1),0))/INDEX('90.1 Data-SI-Source EUI'!$Y$2:$Y$1825,MATCH(1,INDEX(($A15='90.1 Data-SI-Source EUI'!$B$2:$B$1825)*(N$4='90.1 Data-SI-Source EUI'!$C$2:$C$1825)*(2004='90.1 Data-SI-Source EUI'!$A$2:$A$1825),0,1),0))</f>
        <v>0.85482384198430428</v>
      </c>
      <c r="O15" s="118" cm="1">
        <f t="array" ref="O15">INDEX('90.1 Data-SI-Source EUI'!$Y$2:$Y$1825,MATCH(1,INDEX(($A15='90.1 Data-SI-Source EUI'!$B$2:$B$1825)*(O$4='90.1 Data-SI-Source EUI'!$C$2:$C$1825)*($A$3='90.1 Data-SI-Source EUI'!$A$2:$A$1825),0,1),0))/INDEX('90.1 Data-SI-Source EUI'!$Y$2:$Y$1825,MATCH(1,INDEX(($A15='90.1 Data-SI-Source EUI'!$B$2:$B$1825)*(O$4='90.1 Data-SI-Source EUI'!$C$2:$C$1825)*(2004='90.1 Data-SI-Source EUI'!$A$2:$A$1825),0,1),0))</f>
        <v>0.85587910402375322</v>
      </c>
      <c r="P15" s="118" cm="1">
        <f t="array" ref="P15">INDEX('90.1 Data-SI-Source EUI'!$Y$2:$Y$1825,MATCH(1,INDEX(($A15='90.1 Data-SI-Source EUI'!$B$2:$B$1825)*(P$4='90.1 Data-SI-Source EUI'!$C$2:$C$1825)*($A$3='90.1 Data-SI-Source EUI'!$A$2:$A$1825),0,1),0))/INDEX('90.1 Data-SI-Source EUI'!$Y$2:$Y$1825,MATCH(1,INDEX(($A15='90.1 Data-SI-Source EUI'!$B$2:$B$1825)*(P$4='90.1 Data-SI-Source EUI'!$C$2:$C$1825)*(2004='90.1 Data-SI-Source EUI'!$A$2:$A$1825),0,1),0))</f>
        <v>0.78008541078579241</v>
      </c>
      <c r="Q15" s="118" cm="1">
        <f t="array" ref="Q15">INDEX('90.1 Data-SI-Source EUI'!$Y$2:$Y$1825,MATCH(1,INDEX(($A15='90.1 Data-SI-Source EUI'!$B$2:$B$1825)*(Q$4='90.1 Data-SI-Source EUI'!$C$2:$C$1825)*($A$3='90.1 Data-SI-Source EUI'!$A$2:$A$1825),0,1),0))/INDEX('90.1 Data-SI-Source EUI'!$Y$2:$Y$1825,MATCH(1,INDEX(($A15='90.1 Data-SI-Source EUI'!$B$2:$B$1825)*(Q$4='90.1 Data-SI-Source EUI'!$C$2:$C$1825)*(2004='90.1 Data-SI-Source EUI'!$A$2:$A$1825),0,1),0))</f>
        <v>0.85586098206560024</v>
      </c>
      <c r="R15" s="118" cm="1">
        <f t="array" ref="R15">INDEX('90.1 Data-SI-Source EUI'!$Y$2:$Y$1825,MATCH(1,INDEX(($A15='90.1 Data-SI-Source EUI'!$B$2:$B$1825)*(R$4='90.1 Data-SI-Source EUI'!$C$2:$C$1825)*($A$3='90.1 Data-SI-Source EUI'!$A$2:$A$1825),0,1),0))/INDEX('90.1 Data-SI-Source EUI'!$Y$2:$Y$1825,MATCH(1,INDEX(($A15='90.1 Data-SI-Source EUI'!$B$2:$B$1825)*(R$4='90.1 Data-SI-Source EUI'!$C$2:$C$1825)*(2004='90.1 Data-SI-Source EUI'!$A$2:$A$1825),0,1),0))</f>
        <v>0.83935676853263064</v>
      </c>
      <c r="S15" s="118" cm="1">
        <f t="array" ref="S15">INDEX('90.1 Data-SI-Source EUI'!$Y$2:$Y$1825,MATCH(1,INDEX(($A15='90.1 Data-SI-Source EUI'!$B$2:$B$1825)*(S$4='90.1 Data-SI-Source EUI'!$C$2:$C$1825)*($A$3='90.1 Data-SI-Source EUI'!$A$2:$A$1825),0,1),0))/INDEX('90.1 Data-SI-Source EUI'!$Y$2:$Y$1825,MATCH(1,INDEX(($A15='90.1 Data-SI-Source EUI'!$B$2:$B$1825)*(S$4='90.1 Data-SI-Source EUI'!$C$2:$C$1825)*(2004='90.1 Data-SI-Source EUI'!$A$2:$A$1825),0,1),0))</f>
        <v>0.84929649592087397</v>
      </c>
      <c r="T15" s="119" cm="1">
        <f t="array" ref="T15">INDEX('90.1 Data-SI-Source EUI'!$Y$2:$Y$1825,MATCH(1,INDEX(($A15='90.1 Data-SI-Source EUI'!$B$2:$B$1825)*(T$4='90.1 Data-SI-Source EUI'!$C$2:$C$1825)*($A$3='90.1 Data-SI-Source EUI'!$A$2:$A$1825),0,1),0))/INDEX('90.1 Data-SI-Source EUI'!$Y$2:$Y$1825,MATCH(1,INDEX(($A15='90.1 Data-SI-Source EUI'!$B$2:$B$1825)*(T$4='90.1 Data-SI-Source EUI'!$C$2:$C$1825)*(2004='90.1 Data-SI-Source EUI'!$A$2:$A$1825),0,1),0))</f>
        <v>0.87735104371720418</v>
      </c>
    </row>
    <row r="16" spans="1:20" x14ac:dyDescent="0.25">
      <c r="A16" s="129" t="s">
        <v>59</v>
      </c>
      <c r="B16" s="117" cm="1">
        <f t="array" ref="B16">INDEX('90.1 Data-SI-Source EUI'!$Y$2:$Y$1825,MATCH(1,INDEX(($A16='90.1 Data-SI-Source EUI'!$B$2:$B$1825)*(B$4='90.1 Data-SI-Source EUI'!$C$2:$C$1825)*($A$3='90.1 Data-SI-Source EUI'!$A$2:$A$1825),0,1),0))/INDEX('90.1 Data-SI-Source EUI'!$Y$2:$Y$1825,MATCH(1,INDEX(($A16='90.1 Data-SI-Source EUI'!$B$2:$B$1825)*(B$4='90.1 Data-SI-Source EUI'!$C$2:$C$1825)*(2004='90.1 Data-SI-Source EUI'!$A$2:$A$1825),0,1),0))</f>
        <v>0.90465336831433318</v>
      </c>
      <c r="C16" s="118" cm="1">
        <f t="array" ref="C16">INDEX('90.1 Data-SI-Source EUI'!$Y$2:$Y$1825,MATCH(1,INDEX(($A16='90.1 Data-SI-Source EUI'!$B$2:$B$1825)*(C$4='90.1 Data-SI-Source EUI'!$C$2:$C$1825)*($A$3='90.1 Data-SI-Source EUI'!$A$2:$A$1825),0,1),0))/INDEX('90.1 Data-SI-Source EUI'!$Y$2:$Y$1825,MATCH(1,INDEX(($A16='90.1 Data-SI-Source EUI'!$B$2:$B$1825)*(C$4='90.1 Data-SI-Source EUI'!$C$2:$C$1825)*(2004='90.1 Data-SI-Source EUI'!$A$2:$A$1825),0,1),0))</f>
        <v>0.74548735356547668</v>
      </c>
      <c r="D16" s="118" cm="1">
        <f t="array" ref="D16">INDEX('90.1 Data-SI-Source EUI'!$Y$2:$Y$1825,MATCH(1,INDEX(($A16='90.1 Data-SI-Source EUI'!$B$2:$B$1825)*(D$4='90.1 Data-SI-Source EUI'!$C$2:$C$1825)*($A$3='90.1 Data-SI-Source EUI'!$A$2:$A$1825),0,1),0))/INDEX('90.1 Data-SI-Source EUI'!$Y$2:$Y$1825,MATCH(1,INDEX(($A16='90.1 Data-SI-Source EUI'!$B$2:$B$1825)*(D$4='90.1 Data-SI-Source EUI'!$C$2:$C$1825)*(2004='90.1 Data-SI-Source EUI'!$A$2:$A$1825),0,1),0))</f>
        <v>0.76758428114029098</v>
      </c>
      <c r="E16" s="118" cm="1">
        <f t="array" ref="E16">INDEX('90.1 Data-SI-Source EUI'!$Y$2:$Y$1825,MATCH(1,INDEX(($A16='90.1 Data-SI-Source EUI'!$B$2:$B$1825)*(E$4='90.1 Data-SI-Source EUI'!$C$2:$C$1825)*($A$3='90.1 Data-SI-Source EUI'!$A$2:$A$1825),0,1),0))/INDEX('90.1 Data-SI-Source EUI'!$Y$2:$Y$1825,MATCH(1,INDEX(($A16='90.1 Data-SI-Source EUI'!$B$2:$B$1825)*(E$4='90.1 Data-SI-Source EUI'!$C$2:$C$1825)*(2004='90.1 Data-SI-Source EUI'!$A$2:$A$1825),0,1),0))</f>
        <v>0.73700955047311101</v>
      </c>
      <c r="F16" s="118" cm="1">
        <f t="array" ref="F16">INDEX('90.1 Data-SI-Source EUI'!$Y$2:$Y$1825,MATCH(1,INDEX(($A16='90.1 Data-SI-Source EUI'!$B$2:$B$1825)*(F$4='90.1 Data-SI-Source EUI'!$C$2:$C$1825)*($A$3='90.1 Data-SI-Source EUI'!$A$2:$A$1825),0,1),0))/INDEX('90.1 Data-SI-Source EUI'!$Y$2:$Y$1825,MATCH(1,INDEX(($A16='90.1 Data-SI-Source EUI'!$B$2:$B$1825)*(F$4='90.1 Data-SI-Source EUI'!$C$2:$C$1825)*(2004='90.1 Data-SI-Source EUI'!$A$2:$A$1825),0,1),0))</f>
        <v>0.73668038901542998</v>
      </c>
      <c r="G16" s="118" cm="1">
        <f t="array" ref="G16">INDEX('90.1 Data-SI-Source EUI'!$Y$2:$Y$1825,MATCH(1,INDEX(($A16='90.1 Data-SI-Source EUI'!$B$2:$B$1825)*(G$4='90.1 Data-SI-Source EUI'!$C$2:$C$1825)*($A$3='90.1 Data-SI-Source EUI'!$A$2:$A$1825),0,1),0))/INDEX('90.1 Data-SI-Source EUI'!$Y$2:$Y$1825,MATCH(1,INDEX(($A16='90.1 Data-SI-Source EUI'!$B$2:$B$1825)*(G$4='90.1 Data-SI-Source EUI'!$C$2:$C$1825)*(2004='90.1 Data-SI-Source EUI'!$A$2:$A$1825),0,1),0))</f>
        <v>0.66093374138881256</v>
      </c>
      <c r="H16" s="118" cm="1">
        <f t="array" ref="H16">INDEX('90.1 Data-SI-Source EUI'!$Y$2:$Y$1825,MATCH(1,INDEX(($A16='90.1 Data-SI-Source EUI'!$B$2:$B$1825)*(H$4='90.1 Data-SI-Source EUI'!$C$2:$C$1825)*($A$3='90.1 Data-SI-Source EUI'!$A$2:$A$1825),0,1),0))/INDEX('90.1 Data-SI-Source EUI'!$Y$2:$Y$1825,MATCH(1,INDEX(($A16='90.1 Data-SI-Source EUI'!$B$2:$B$1825)*(H$4='90.1 Data-SI-Source EUI'!$C$2:$C$1825)*(2004='90.1 Data-SI-Source EUI'!$A$2:$A$1825),0,1),0))</f>
        <v>0.71894192508268073</v>
      </c>
      <c r="I16" s="118" cm="1">
        <f t="array" ref="I16">INDEX('90.1 Data-SI-Source EUI'!$Y$2:$Y$1825,MATCH(1,INDEX(($A16='90.1 Data-SI-Source EUI'!$B$2:$B$1825)*(I$4='90.1 Data-SI-Source EUI'!$C$2:$C$1825)*($A$3='90.1 Data-SI-Source EUI'!$A$2:$A$1825),0,1),0))/INDEX('90.1 Data-SI-Source EUI'!$Y$2:$Y$1825,MATCH(1,INDEX(($A16='90.1 Data-SI-Source EUI'!$B$2:$B$1825)*(I$4='90.1 Data-SI-Source EUI'!$C$2:$C$1825)*(2004='90.1 Data-SI-Source EUI'!$A$2:$A$1825),0,1),0))</f>
        <v>0.73928947736373896</v>
      </c>
      <c r="J16" s="118" cm="1">
        <f t="array" ref="J16">INDEX('90.1 Data-SI-Source EUI'!$Y$2:$Y$1825,MATCH(1,INDEX(($A16='90.1 Data-SI-Source EUI'!$B$2:$B$1825)*(J$4='90.1 Data-SI-Source EUI'!$C$2:$C$1825)*($A$3='90.1 Data-SI-Source EUI'!$A$2:$A$1825),0,1),0))/INDEX('90.1 Data-SI-Source EUI'!$Y$2:$Y$1825,MATCH(1,INDEX(($A16='90.1 Data-SI-Source EUI'!$B$2:$B$1825)*(J$4='90.1 Data-SI-Source EUI'!$C$2:$C$1825)*(2004='90.1 Data-SI-Source EUI'!$A$2:$A$1825),0,1),0))</f>
        <v>0.55293671669438549</v>
      </c>
      <c r="K16" s="118" cm="1">
        <f t="array" ref="K16">INDEX('90.1 Data-SI-Source EUI'!$Y$2:$Y$1825,MATCH(1,INDEX(($A16='90.1 Data-SI-Source EUI'!$B$2:$B$1825)*(K$4='90.1 Data-SI-Source EUI'!$C$2:$C$1825)*($A$3='90.1 Data-SI-Source EUI'!$A$2:$A$1825),0,1),0))/INDEX('90.1 Data-SI-Source EUI'!$Y$2:$Y$1825,MATCH(1,INDEX(($A16='90.1 Data-SI-Source EUI'!$B$2:$B$1825)*(K$4='90.1 Data-SI-Source EUI'!$C$2:$C$1825)*(2004='90.1 Data-SI-Source EUI'!$A$2:$A$1825),0,1),0))</f>
        <v>0.7559157006937719</v>
      </c>
      <c r="L16" s="118" cm="1">
        <f t="array" ref="L16">INDEX('90.1 Data-SI-Source EUI'!$Y$2:$Y$1825,MATCH(1,INDEX(($A16='90.1 Data-SI-Source EUI'!$B$2:$B$1825)*(L$4='90.1 Data-SI-Source EUI'!$C$2:$C$1825)*($A$3='90.1 Data-SI-Source EUI'!$A$2:$A$1825),0,1),0))/INDEX('90.1 Data-SI-Source EUI'!$Y$2:$Y$1825,MATCH(1,INDEX(($A16='90.1 Data-SI-Source EUI'!$B$2:$B$1825)*(L$4='90.1 Data-SI-Source EUI'!$C$2:$C$1825)*(2004='90.1 Data-SI-Source EUI'!$A$2:$A$1825),0,1),0))</f>
        <v>0.6842827090471123</v>
      </c>
      <c r="M16" s="118" cm="1">
        <f t="array" ref="M16">INDEX('90.1 Data-SI-Source EUI'!$Y$2:$Y$1825,MATCH(1,INDEX(($A16='90.1 Data-SI-Source EUI'!$B$2:$B$1825)*(M$4='90.1 Data-SI-Source EUI'!$C$2:$C$1825)*($A$3='90.1 Data-SI-Source EUI'!$A$2:$A$1825),0,1),0))/INDEX('90.1 Data-SI-Source EUI'!$Y$2:$Y$1825,MATCH(1,INDEX(($A16='90.1 Data-SI-Source EUI'!$B$2:$B$1825)*(M$4='90.1 Data-SI-Source EUI'!$C$2:$C$1825)*(2004='90.1 Data-SI-Source EUI'!$A$2:$A$1825),0,1),0))</f>
        <v>0.68372175241477529</v>
      </c>
      <c r="N16" s="118" cm="1">
        <f t="array" ref="N16">INDEX('90.1 Data-SI-Source EUI'!$Y$2:$Y$1825,MATCH(1,INDEX(($A16='90.1 Data-SI-Source EUI'!$B$2:$B$1825)*(N$4='90.1 Data-SI-Source EUI'!$C$2:$C$1825)*($A$3='90.1 Data-SI-Source EUI'!$A$2:$A$1825),0,1),0))/INDEX('90.1 Data-SI-Source EUI'!$Y$2:$Y$1825,MATCH(1,INDEX(($A16='90.1 Data-SI-Source EUI'!$B$2:$B$1825)*(N$4='90.1 Data-SI-Source EUI'!$C$2:$C$1825)*(2004='90.1 Data-SI-Source EUI'!$A$2:$A$1825),0,1),0))</f>
        <v>0.80796909564105945</v>
      </c>
      <c r="O16" s="118" cm="1">
        <f t="array" ref="O16">INDEX('90.1 Data-SI-Source EUI'!$Y$2:$Y$1825,MATCH(1,INDEX(($A16='90.1 Data-SI-Source EUI'!$B$2:$B$1825)*(O$4='90.1 Data-SI-Source EUI'!$C$2:$C$1825)*($A$3='90.1 Data-SI-Source EUI'!$A$2:$A$1825),0,1),0))/INDEX('90.1 Data-SI-Source EUI'!$Y$2:$Y$1825,MATCH(1,INDEX(($A16='90.1 Data-SI-Source EUI'!$B$2:$B$1825)*(O$4='90.1 Data-SI-Source EUI'!$C$2:$C$1825)*(2004='90.1 Data-SI-Source EUI'!$A$2:$A$1825),0,1),0))</f>
        <v>0.6871165223785527</v>
      </c>
      <c r="P16" s="118" cm="1">
        <f t="array" ref="P16">INDEX('90.1 Data-SI-Source EUI'!$Y$2:$Y$1825,MATCH(1,INDEX(($A16='90.1 Data-SI-Source EUI'!$B$2:$B$1825)*(P$4='90.1 Data-SI-Source EUI'!$C$2:$C$1825)*($A$3='90.1 Data-SI-Source EUI'!$A$2:$A$1825),0,1),0))/INDEX('90.1 Data-SI-Source EUI'!$Y$2:$Y$1825,MATCH(1,INDEX(($A16='90.1 Data-SI-Source EUI'!$B$2:$B$1825)*(P$4='90.1 Data-SI-Source EUI'!$C$2:$C$1825)*(2004='90.1 Data-SI-Source EUI'!$A$2:$A$1825),0,1),0))</f>
        <v>0.72705694888313721</v>
      </c>
      <c r="Q16" s="118" cm="1">
        <f t="array" ref="Q16">INDEX('90.1 Data-SI-Source EUI'!$Y$2:$Y$1825,MATCH(1,INDEX(($A16='90.1 Data-SI-Source EUI'!$B$2:$B$1825)*(Q$4='90.1 Data-SI-Source EUI'!$C$2:$C$1825)*($A$3='90.1 Data-SI-Source EUI'!$A$2:$A$1825),0,1),0))/INDEX('90.1 Data-SI-Source EUI'!$Y$2:$Y$1825,MATCH(1,INDEX(($A16='90.1 Data-SI-Source EUI'!$B$2:$B$1825)*(Q$4='90.1 Data-SI-Source EUI'!$C$2:$C$1825)*(2004='90.1 Data-SI-Source EUI'!$A$2:$A$1825),0,1),0))</f>
        <v>0.88549295286008323</v>
      </c>
      <c r="R16" s="118" cm="1">
        <f t="array" ref="R16">INDEX('90.1 Data-SI-Source EUI'!$Y$2:$Y$1825,MATCH(1,INDEX(($A16='90.1 Data-SI-Source EUI'!$B$2:$B$1825)*(R$4='90.1 Data-SI-Source EUI'!$C$2:$C$1825)*($A$3='90.1 Data-SI-Source EUI'!$A$2:$A$1825),0,1),0))/INDEX('90.1 Data-SI-Source EUI'!$Y$2:$Y$1825,MATCH(1,INDEX(($A16='90.1 Data-SI-Source EUI'!$B$2:$B$1825)*(R$4='90.1 Data-SI-Source EUI'!$C$2:$C$1825)*(2004='90.1 Data-SI-Source EUI'!$A$2:$A$1825),0,1),0))</f>
        <v>0.90036081016653058</v>
      </c>
      <c r="S16" s="118" cm="1">
        <f t="array" ref="S16">INDEX('90.1 Data-SI-Source EUI'!$Y$2:$Y$1825,MATCH(1,INDEX(($A16='90.1 Data-SI-Source EUI'!$B$2:$B$1825)*(S$4='90.1 Data-SI-Source EUI'!$C$2:$C$1825)*($A$3='90.1 Data-SI-Source EUI'!$A$2:$A$1825),0,1),0))/INDEX('90.1 Data-SI-Source EUI'!$Y$2:$Y$1825,MATCH(1,INDEX(($A16='90.1 Data-SI-Source EUI'!$B$2:$B$1825)*(S$4='90.1 Data-SI-Source EUI'!$C$2:$C$1825)*(2004='90.1 Data-SI-Source EUI'!$A$2:$A$1825),0,1),0))</f>
        <v>0.91371629622534545</v>
      </c>
      <c r="T16" s="119" cm="1">
        <f t="array" ref="T16">INDEX('90.1 Data-SI-Source EUI'!$Y$2:$Y$1825,MATCH(1,INDEX(($A16='90.1 Data-SI-Source EUI'!$B$2:$B$1825)*(T$4='90.1 Data-SI-Source EUI'!$C$2:$C$1825)*($A$3='90.1 Data-SI-Source EUI'!$A$2:$A$1825),0,1),0))/INDEX('90.1 Data-SI-Source EUI'!$Y$2:$Y$1825,MATCH(1,INDEX(($A16='90.1 Data-SI-Source EUI'!$B$2:$B$1825)*(T$4='90.1 Data-SI-Source EUI'!$C$2:$C$1825)*(2004='90.1 Data-SI-Source EUI'!$A$2:$A$1825),0,1),0))</f>
        <v>1.0169233110948535</v>
      </c>
    </row>
    <row r="17" spans="1:20" x14ac:dyDescent="0.25">
      <c r="A17" s="129" t="s">
        <v>58</v>
      </c>
      <c r="B17" s="117" cm="1">
        <f t="array" ref="B17">INDEX('90.1 Data-SI-Source EUI'!$Y$2:$Y$1825,MATCH(1,INDEX(($A17='90.1 Data-SI-Source EUI'!$B$2:$B$1825)*(B$4='90.1 Data-SI-Source EUI'!$C$2:$C$1825)*($A$3='90.1 Data-SI-Source EUI'!$A$2:$A$1825),0,1),0))/INDEX('90.1 Data-SI-Source EUI'!$Y$2:$Y$1825,MATCH(1,INDEX(($A17='90.1 Data-SI-Source EUI'!$B$2:$B$1825)*(B$4='90.1 Data-SI-Source EUI'!$C$2:$C$1825)*(2004='90.1 Data-SI-Source EUI'!$A$2:$A$1825),0,1),0))</f>
        <v>0.89071562124117221</v>
      </c>
      <c r="C17" s="118" cm="1">
        <f t="array" ref="C17">INDEX('90.1 Data-SI-Source EUI'!$Y$2:$Y$1825,MATCH(1,INDEX(($A17='90.1 Data-SI-Source EUI'!$B$2:$B$1825)*(C$4='90.1 Data-SI-Source EUI'!$C$2:$C$1825)*($A$3='90.1 Data-SI-Source EUI'!$A$2:$A$1825),0,1),0))/INDEX('90.1 Data-SI-Source EUI'!$Y$2:$Y$1825,MATCH(1,INDEX(($A17='90.1 Data-SI-Source EUI'!$B$2:$B$1825)*(C$4='90.1 Data-SI-Source EUI'!$C$2:$C$1825)*(2004='90.1 Data-SI-Source EUI'!$A$2:$A$1825),0,1),0))</f>
        <v>0.90530631655388238</v>
      </c>
      <c r="D17" s="118" cm="1">
        <f t="array" ref="D17">INDEX('90.1 Data-SI-Source EUI'!$Y$2:$Y$1825,MATCH(1,INDEX(($A17='90.1 Data-SI-Source EUI'!$B$2:$B$1825)*(D$4='90.1 Data-SI-Source EUI'!$C$2:$C$1825)*($A$3='90.1 Data-SI-Source EUI'!$A$2:$A$1825),0,1),0))/INDEX('90.1 Data-SI-Source EUI'!$Y$2:$Y$1825,MATCH(1,INDEX(($A17='90.1 Data-SI-Source EUI'!$B$2:$B$1825)*(D$4='90.1 Data-SI-Source EUI'!$C$2:$C$1825)*(2004='90.1 Data-SI-Source EUI'!$A$2:$A$1825),0,1),0))</f>
        <v>0.92628611373570235</v>
      </c>
      <c r="E17" s="118" cm="1">
        <f t="array" ref="E17">INDEX('90.1 Data-SI-Source EUI'!$Y$2:$Y$1825,MATCH(1,INDEX(($A17='90.1 Data-SI-Source EUI'!$B$2:$B$1825)*(E$4='90.1 Data-SI-Source EUI'!$C$2:$C$1825)*($A$3='90.1 Data-SI-Source EUI'!$A$2:$A$1825),0,1),0))/INDEX('90.1 Data-SI-Source EUI'!$Y$2:$Y$1825,MATCH(1,INDEX(($A17='90.1 Data-SI-Source EUI'!$B$2:$B$1825)*(E$4='90.1 Data-SI-Source EUI'!$C$2:$C$1825)*(2004='90.1 Data-SI-Source EUI'!$A$2:$A$1825),0,1),0))</f>
        <v>0.91442568924369549</v>
      </c>
      <c r="F17" s="118" cm="1">
        <f t="array" ref="F17">INDEX('90.1 Data-SI-Source EUI'!$Y$2:$Y$1825,MATCH(1,INDEX(($A17='90.1 Data-SI-Source EUI'!$B$2:$B$1825)*(F$4='90.1 Data-SI-Source EUI'!$C$2:$C$1825)*($A$3='90.1 Data-SI-Source EUI'!$A$2:$A$1825),0,1),0))/INDEX('90.1 Data-SI-Source EUI'!$Y$2:$Y$1825,MATCH(1,INDEX(($A17='90.1 Data-SI-Source EUI'!$B$2:$B$1825)*(F$4='90.1 Data-SI-Source EUI'!$C$2:$C$1825)*(2004='90.1 Data-SI-Source EUI'!$A$2:$A$1825),0,1),0))</f>
        <v>0.90804878401799294</v>
      </c>
      <c r="G17" s="118" cm="1">
        <f t="array" ref="G17">INDEX('90.1 Data-SI-Source EUI'!$Y$2:$Y$1825,MATCH(1,INDEX(($A17='90.1 Data-SI-Source EUI'!$B$2:$B$1825)*(G$4='90.1 Data-SI-Source EUI'!$C$2:$C$1825)*($A$3='90.1 Data-SI-Source EUI'!$A$2:$A$1825),0,1),0))/INDEX('90.1 Data-SI-Source EUI'!$Y$2:$Y$1825,MATCH(1,INDEX(($A17='90.1 Data-SI-Source EUI'!$B$2:$B$1825)*(G$4='90.1 Data-SI-Source EUI'!$C$2:$C$1825)*(2004='90.1 Data-SI-Source EUI'!$A$2:$A$1825),0,1),0))</f>
        <v>0.92840618142764186</v>
      </c>
      <c r="H17" s="118" cm="1">
        <f t="array" ref="H17">INDEX('90.1 Data-SI-Source EUI'!$Y$2:$Y$1825,MATCH(1,INDEX(($A17='90.1 Data-SI-Source EUI'!$B$2:$B$1825)*(H$4='90.1 Data-SI-Source EUI'!$C$2:$C$1825)*($A$3='90.1 Data-SI-Source EUI'!$A$2:$A$1825),0,1),0))/INDEX('90.1 Data-SI-Source EUI'!$Y$2:$Y$1825,MATCH(1,INDEX(($A17='90.1 Data-SI-Source EUI'!$B$2:$B$1825)*(H$4='90.1 Data-SI-Source EUI'!$C$2:$C$1825)*(2004='90.1 Data-SI-Source EUI'!$A$2:$A$1825),0,1),0))</f>
        <v>0.89126983903077617</v>
      </c>
      <c r="I17" s="118" cm="1">
        <f t="array" ref="I17">INDEX('90.1 Data-SI-Source EUI'!$Y$2:$Y$1825,MATCH(1,INDEX(($A17='90.1 Data-SI-Source EUI'!$B$2:$B$1825)*(I$4='90.1 Data-SI-Source EUI'!$C$2:$C$1825)*($A$3='90.1 Data-SI-Source EUI'!$A$2:$A$1825),0,1),0))/INDEX('90.1 Data-SI-Source EUI'!$Y$2:$Y$1825,MATCH(1,INDEX(($A17='90.1 Data-SI-Source EUI'!$B$2:$B$1825)*(I$4='90.1 Data-SI-Source EUI'!$C$2:$C$1825)*(2004='90.1 Data-SI-Source EUI'!$A$2:$A$1825),0,1),0))</f>
        <v>0.91088874225689631</v>
      </c>
      <c r="J17" s="118" cm="1">
        <f t="array" ref="J17">INDEX('90.1 Data-SI-Source EUI'!$Y$2:$Y$1825,MATCH(1,INDEX(($A17='90.1 Data-SI-Source EUI'!$B$2:$B$1825)*(J$4='90.1 Data-SI-Source EUI'!$C$2:$C$1825)*($A$3='90.1 Data-SI-Source EUI'!$A$2:$A$1825),0,1),0))/INDEX('90.1 Data-SI-Source EUI'!$Y$2:$Y$1825,MATCH(1,INDEX(($A17='90.1 Data-SI-Source EUI'!$B$2:$B$1825)*(J$4='90.1 Data-SI-Source EUI'!$C$2:$C$1825)*(2004='90.1 Data-SI-Source EUI'!$A$2:$A$1825),0,1),0))</f>
        <v>0.91915106212937714</v>
      </c>
      <c r="K17" s="118" cm="1">
        <f t="array" ref="K17">INDEX('90.1 Data-SI-Source EUI'!$Y$2:$Y$1825,MATCH(1,INDEX(($A17='90.1 Data-SI-Source EUI'!$B$2:$B$1825)*(K$4='90.1 Data-SI-Source EUI'!$C$2:$C$1825)*($A$3='90.1 Data-SI-Source EUI'!$A$2:$A$1825),0,1),0))/INDEX('90.1 Data-SI-Source EUI'!$Y$2:$Y$1825,MATCH(1,INDEX(($A17='90.1 Data-SI-Source EUI'!$B$2:$B$1825)*(K$4='90.1 Data-SI-Source EUI'!$C$2:$C$1825)*(2004='90.1 Data-SI-Source EUI'!$A$2:$A$1825),0,1),0))</f>
        <v>0.84185022367110096</v>
      </c>
      <c r="L17" s="118" cm="1">
        <f t="array" ref="L17">INDEX('90.1 Data-SI-Source EUI'!$Y$2:$Y$1825,MATCH(1,INDEX(($A17='90.1 Data-SI-Source EUI'!$B$2:$B$1825)*(L$4='90.1 Data-SI-Source EUI'!$C$2:$C$1825)*($A$3='90.1 Data-SI-Source EUI'!$A$2:$A$1825),0,1),0))/INDEX('90.1 Data-SI-Source EUI'!$Y$2:$Y$1825,MATCH(1,INDEX(($A17='90.1 Data-SI-Source EUI'!$B$2:$B$1825)*(L$4='90.1 Data-SI-Source EUI'!$C$2:$C$1825)*(2004='90.1 Data-SI-Source EUI'!$A$2:$A$1825),0,1),0))</f>
        <v>0.89098491661437229</v>
      </c>
      <c r="M17" s="118" cm="1">
        <f t="array" ref="M17">INDEX('90.1 Data-SI-Source EUI'!$Y$2:$Y$1825,MATCH(1,INDEX(($A17='90.1 Data-SI-Source EUI'!$B$2:$B$1825)*(M$4='90.1 Data-SI-Source EUI'!$C$2:$C$1825)*($A$3='90.1 Data-SI-Source EUI'!$A$2:$A$1825),0,1),0))/INDEX('90.1 Data-SI-Source EUI'!$Y$2:$Y$1825,MATCH(1,INDEX(($A17='90.1 Data-SI-Source EUI'!$B$2:$B$1825)*(M$4='90.1 Data-SI-Source EUI'!$C$2:$C$1825)*(2004='90.1 Data-SI-Source EUI'!$A$2:$A$1825),0,1),0))</f>
        <v>0.87353418734188748</v>
      </c>
      <c r="N17" s="118" cm="1">
        <f t="array" ref="N17">INDEX('90.1 Data-SI-Source EUI'!$Y$2:$Y$1825,MATCH(1,INDEX(($A17='90.1 Data-SI-Source EUI'!$B$2:$B$1825)*(N$4='90.1 Data-SI-Source EUI'!$C$2:$C$1825)*($A$3='90.1 Data-SI-Source EUI'!$A$2:$A$1825),0,1),0))/INDEX('90.1 Data-SI-Source EUI'!$Y$2:$Y$1825,MATCH(1,INDEX(($A17='90.1 Data-SI-Source EUI'!$B$2:$B$1825)*(N$4='90.1 Data-SI-Source EUI'!$C$2:$C$1825)*(2004='90.1 Data-SI-Source EUI'!$A$2:$A$1825),0,1),0))</f>
        <v>0.81102051550319065</v>
      </c>
      <c r="O17" s="118" cm="1">
        <f t="array" ref="O17">INDEX('90.1 Data-SI-Source EUI'!$Y$2:$Y$1825,MATCH(1,INDEX(($A17='90.1 Data-SI-Source EUI'!$B$2:$B$1825)*(O$4='90.1 Data-SI-Source EUI'!$C$2:$C$1825)*($A$3='90.1 Data-SI-Source EUI'!$A$2:$A$1825),0,1),0))/INDEX('90.1 Data-SI-Source EUI'!$Y$2:$Y$1825,MATCH(1,INDEX(($A17='90.1 Data-SI-Source EUI'!$B$2:$B$1825)*(O$4='90.1 Data-SI-Source EUI'!$C$2:$C$1825)*(2004='90.1 Data-SI-Source EUI'!$A$2:$A$1825),0,1),0))</f>
        <v>0.85154104797974661</v>
      </c>
      <c r="P17" s="118" cm="1">
        <f t="array" ref="P17">INDEX('90.1 Data-SI-Source EUI'!$Y$2:$Y$1825,MATCH(1,INDEX(($A17='90.1 Data-SI-Source EUI'!$B$2:$B$1825)*(P$4='90.1 Data-SI-Source EUI'!$C$2:$C$1825)*($A$3='90.1 Data-SI-Source EUI'!$A$2:$A$1825),0,1),0))/INDEX('90.1 Data-SI-Source EUI'!$Y$2:$Y$1825,MATCH(1,INDEX(($A17='90.1 Data-SI-Source EUI'!$B$2:$B$1825)*(P$4='90.1 Data-SI-Source EUI'!$C$2:$C$1825)*(2004='90.1 Data-SI-Source EUI'!$A$2:$A$1825),0,1),0))</f>
        <v>0.85612078650504375</v>
      </c>
      <c r="Q17" s="118" cm="1">
        <f t="array" ref="Q17">INDEX('90.1 Data-SI-Source EUI'!$Y$2:$Y$1825,MATCH(1,INDEX(($A17='90.1 Data-SI-Source EUI'!$B$2:$B$1825)*(Q$4='90.1 Data-SI-Source EUI'!$C$2:$C$1825)*($A$3='90.1 Data-SI-Source EUI'!$A$2:$A$1825),0,1),0))/INDEX('90.1 Data-SI-Source EUI'!$Y$2:$Y$1825,MATCH(1,INDEX(($A17='90.1 Data-SI-Source EUI'!$B$2:$B$1825)*(Q$4='90.1 Data-SI-Source EUI'!$C$2:$C$1825)*(2004='90.1 Data-SI-Source EUI'!$A$2:$A$1825),0,1),0))</f>
        <v>0.79367312615019026</v>
      </c>
      <c r="R17" s="118" cm="1">
        <f t="array" ref="R17">INDEX('90.1 Data-SI-Source EUI'!$Y$2:$Y$1825,MATCH(1,INDEX(($A17='90.1 Data-SI-Source EUI'!$B$2:$B$1825)*(R$4='90.1 Data-SI-Source EUI'!$C$2:$C$1825)*($A$3='90.1 Data-SI-Source EUI'!$A$2:$A$1825),0,1),0))/INDEX('90.1 Data-SI-Source EUI'!$Y$2:$Y$1825,MATCH(1,INDEX(($A17='90.1 Data-SI-Source EUI'!$B$2:$B$1825)*(R$4='90.1 Data-SI-Source EUI'!$C$2:$C$1825)*(2004='90.1 Data-SI-Source EUI'!$A$2:$A$1825),0,1),0))</f>
        <v>0.80513232803764212</v>
      </c>
      <c r="S17" s="118" cm="1">
        <f t="array" ref="S17">INDEX('90.1 Data-SI-Source EUI'!$Y$2:$Y$1825,MATCH(1,INDEX(($A17='90.1 Data-SI-Source EUI'!$B$2:$B$1825)*(S$4='90.1 Data-SI-Source EUI'!$C$2:$C$1825)*($A$3='90.1 Data-SI-Source EUI'!$A$2:$A$1825),0,1),0))/INDEX('90.1 Data-SI-Source EUI'!$Y$2:$Y$1825,MATCH(1,INDEX(($A17='90.1 Data-SI-Source EUI'!$B$2:$B$1825)*(S$4='90.1 Data-SI-Source EUI'!$C$2:$C$1825)*(2004='90.1 Data-SI-Source EUI'!$A$2:$A$1825),0,1),0))</f>
        <v>0.74347908474836311</v>
      </c>
      <c r="T17" s="119" cm="1">
        <f t="array" ref="T17">INDEX('90.1 Data-SI-Source EUI'!$Y$2:$Y$1825,MATCH(1,INDEX(($A17='90.1 Data-SI-Source EUI'!$B$2:$B$1825)*(T$4='90.1 Data-SI-Source EUI'!$C$2:$C$1825)*($A$3='90.1 Data-SI-Source EUI'!$A$2:$A$1825),0,1),0))/INDEX('90.1 Data-SI-Source EUI'!$Y$2:$Y$1825,MATCH(1,INDEX(($A17='90.1 Data-SI-Source EUI'!$B$2:$B$1825)*(T$4='90.1 Data-SI-Source EUI'!$C$2:$C$1825)*(2004='90.1 Data-SI-Source EUI'!$A$2:$A$1825),0,1),0))</f>
        <v>0.74505752443656637</v>
      </c>
    </row>
    <row r="18" spans="1:20" x14ac:dyDescent="0.25">
      <c r="A18" s="129" t="s">
        <v>1</v>
      </c>
      <c r="B18" s="117" cm="1">
        <f t="array" ref="B18">INDEX('90.1 Data-SI-Source EUI'!$Y$2:$Y$1825,MATCH(1,INDEX(($A18='90.1 Data-SI-Source EUI'!$B$2:$B$1825)*(B$4='90.1 Data-SI-Source EUI'!$C$2:$C$1825)*($A$3='90.1 Data-SI-Source EUI'!$A$2:$A$1825),0,1),0))/INDEX('90.1 Data-SI-Source EUI'!$Y$2:$Y$1825,MATCH(1,INDEX(($A18='90.1 Data-SI-Source EUI'!$B$2:$B$1825)*(B$4='90.1 Data-SI-Source EUI'!$C$2:$C$1825)*(2004='90.1 Data-SI-Source EUI'!$A$2:$A$1825),0,1),0))</f>
        <v>0.94804342587404034</v>
      </c>
      <c r="C18" s="118" cm="1">
        <f t="array" ref="C18">INDEX('90.1 Data-SI-Source EUI'!$Y$2:$Y$1825,MATCH(1,INDEX(($A18='90.1 Data-SI-Source EUI'!$B$2:$B$1825)*(C$4='90.1 Data-SI-Source EUI'!$C$2:$C$1825)*($A$3='90.1 Data-SI-Source EUI'!$A$2:$A$1825),0,1),0))/INDEX('90.1 Data-SI-Source EUI'!$Y$2:$Y$1825,MATCH(1,INDEX(($A18='90.1 Data-SI-Source EUI'!$B$2:$B$1825)*(C$4='90.1 Data-SI-Source EUI'!$C$2:$C$1825)*(2004='90.1 Data-SI-Source EUI'!$A$2:$A$1825),0,1),0))</f>
        <v>0.93289960930703009</v>
      </c>
      <c r="D18" s="118" cm="1">
        <f t="array" ref="D18">INDEX('90.1 Data-SI-Source EUI'!$Y$2:$Y$1825,MATCH(1,INDEX(($A18='90.1 Data-SI-Source EUI'!$B$2:$B$1825)*(D$4='90.1 Data-SI-Source EUI'!$C$2:$C$1825)*($A$3='90.1 Data-SI-Source EUI'!$A$2:$A$1825),0,1),0))/INDEX('90.1 Data-SI-Source EUI'!$Y$2:$Y$1825,MATCH(1,INDEX(($A18='90.1 Data-SI-Source EUI'!$B$2:$B$1825)*(D$4='90.1 Data-SI-Source EUI'!$C$2:$C$1825)*(2004='90.1 Data-SI-Source EUI'!$A$2:$A$1825),0,1),0))</f>
        <v>0.9223141695960746</v>
      </c>
      <c r="E18" s="118" cm="1">
        <f t="array" ref="E18">INDEX('90.1 Data-SI-Source EUI'!$Y$2:$Y$1825,MATCH(1,INDEX(($A18='90.1 Data-SI-Source EUI'!$B$2:$B$1825)*(E$4='90.1 Data-SI-Source EUI'!$C$2:$C$1825)*($A$3='90.1 Data-SI-Source EUI'!$A$2:$A$1825),0,1),0))/INDEX('90.1 Data-SI-Source EUI'!$Y$2:$Y$1825,MATCH(1,INDEX(($A18='90.1 Data-SI-Source EUI'!$B$2:$B$1825)*(E$4='90.1 Data-SI-Source EUI'!$C$2:$C$1825)*(2004='90.1 Data-SI-Source EUI'!$A$2:$A$1825),0,1),0))</f>
        <v>0.92062526919089838</v>
      </c>
      <c r="F18" s="118" cm="1">
        <f t="array" ref="F18">INDEX('90.1 Data-SI-Source EUI'!$Y$2:$Y$1825,MATCH(1,INDEX(($A18='90.1 Data-SI-Source EUI'!$B$2:$B$1825)*(F$4='90.1 Data-SI-Source EUI'!$C$2:$C$1825)*($A$3='90.1 Data-SI-Source EUI'!$A$2:$A$1825),0,1),0))/INDEX('90.1 Data-SI-Source EUI'!$Y$2:$Y$1825,MATCH(1,INDEX(($A18='90.1 Data-SI-Source EUI'!$B$2:$B$1825)*(F$4='90.1 Data-SI-Source EUI'!$C$2:$C$1825)*(2004='90.1 Data-SI-Source EUI'!$A$2:$A$1825),0,1),0))</f>
        <v>0.86131576788053144</v>
      </c>
      <c r="G18" s="118" cm="1">
        <f t="array" ref="G18">INDEX('90.1 Data-SI-Source EUI'!$Y$2:$Y$1825,MATCH(1,INDEX(($A18='90.1 Data-SI-Source EUI'!$B$2:$B$1825)*(G$4='90.1 Data-SI-Source EUI'!$C$2:$C$1825)*($A$3='90.1 Data-SI-Source EUI'!$A$2:$A$1825),0,1),0))/INDEX('90.1 Data-SI-Source EUI'!$Y$2:$Y$1825,MATCH(1,INDEX(($A18='90.1 Data-SI-Source EUI'!$B$2:$B$1825)*(G$4='90.1 Data-SI-Source EUI'!$C$2:$C$1825)*(2004='90.1 Data-SI-Source EUI'!$A$2:$A$1825),0,1),0))</f>
        <v>0.89782716777926486</v>
      </c>
      <c r="H18" s="118" cm="1">
        <f t="array" ref="H18">INDEX('90.1 Data-SI-Source EUI'!$Y$2:$Y$1825,MATCH(1,INDEX(($A18='90.1 Data-SI-Source EUI'!$B$2:$B$1825)*(H$4='90.1 Data-SI-Source EUI'!$C$2:$C$1825)*($A$3='90.1 Data-SI-Source EUI'!$A$2:$A$1825),0,1),0))/INDEX('90.1 Data-SI-Source EUI'!$Y$2:$Y$1825,MATCH(1,INDEX(($A18='90.1 Data-SI-Source EUI'!$B$2:$B$1825)*(H$4='90.1 Data-SI-Source EUI'!$C$2:$C$1825)*(2004='90.1 Data-SI-Source EUI'!$A$2:$A$1825),0,1),0))</f>
        <v>0.8280035797427252</v>
      </c>
      <c r="I18" s="118" cm="1">
        <f t="array" ref="I18">INDEX('90.1 Data-SI-Source EUI'!$Y$2:$Y$1825,MATCH(1,INDEX(($A18='90.1 Data-SI-Source EUI'!$B$2:$B$1825)*(I$4='90.1 Data-SI-Source EUI'!$C$2:$C$1825)*($A$3='90.1 Data-SI-Source EUI'!$A$2:$A$1825),0,1),0))/INDEX('90.1 Data-SI-Source EUI'!$Y$2:$Y$1825,MATCH(1,INDEX(($A18='90.1 Data-SI-Source EUI'!$B$2:$B$1825)*(I$4='90.1 Data-SI-Source EUI'!$C$2:$C$1825)*(2004='90.1 Data-SI-Source EUI'!$A$2:$A$1825),0,1),0))</f>
        <v>0.865217257950469</v>
      </c>
      <c r="J18" s="118" cm="1">
        <f t="array" ref="J18">INDEX('90.1 Data-SI-Source EUI'!$Y$2:$Y$1825,MATCH(1,INDEX(($A18='90.1 Data-SI-Source EUI'!$B$2:$B$1825)*(J$4='90.1 Data-SI-Source EUI'!$C$2:$C$1825)*($A$3='90.1 Data-SI-Source EUI'!$A$2:$A$1825),0,1),0))/INDEX('90.1 Data-SI-Source EUI'!$Y$2:$Y$1825,MATCH(1,INDEX(($A18='90.1 Data-SI-Source EUI'!$B$2:$B$1825)*(J$4='90.1 Data-SI-Source EUI'!$C$2:$C$1825)*(2004='90.1 Data-SI-Source EUI'!$A$2:$A$1825),0,1),0))</f>
        <v>0.75454863227588065</v>
      </c>
      <c r="K18" s="118" cm="1">
        <f t="array" ref="K18">INDEX('90.1 Data-SI-Source EUI'!$Y$2:$Y$1825,MATCH(1,INDEX(($A18='90.1 Data-SI-Source EUI'!$B$2:$B$1825)*(K$4='90.1 Data-SI-Source EUI'!$C$2:$C$1825)*($A$3='90.1 Data-SI-Source EUI'!$A$2:$A$1825),0,1),0))/INDEX('90.1 Data-SI-Source EUI'!$Y$2:$Y$1825,MATCH(1,INDEX(($A18='90.1 Data-SI-Source EUI'!$B$2:$B$1825)*(K$4='90.1 Data-SI-Source EUI'!$C$2:$C$1825)*(2004='90.1 Data-SI-Source EUI'!$A$2:$A$1825),0,1),0))</f>
        <v>0.87486799123017422</v>
      </c>
      <c r="L18" s="118" cm="1">
        <f t="array" ref="L18">INDEX('90.1 Data-SI-Source EUI'!$Y$2:$Y$1825,MATCH(1,INDEX(($A18='90.1 Data-SI-Source EUI'!$B$2:$B$1825)*(L$4='90.1 Data-SI-Source EUI'!$C$2:$C$1825)*($A$3='90.1 Data-SI-Source EUI'!$A$2:$A$1825),0,1),0))/INDEX('90.1 Data-SI-Source EUI'!$Y$2:$Y$1825,MATCH(1,INDEX(($A18='90.1 Data-SI-Source EUI'!$B$2:$B$1825)*(L$4='90.1 Data-SI-Source EUI'!$C$2:$C$1825)*(2004='90.1 Data-SI-Source EUI'!$A$2:$A$1825),0,1),0))</f>
        <v>0.8318475853696804</v>
      </c>
      <c r="M18" s="118" cm="1">
        <f t="array" ref="M18">INDEX('90.1 Data-SI-Source EUI'!$Y$2:$Y$1825,MATCH(1,INDEX(($A18='90.1 Data-SI-Source EUI'!$B$2:$B$1825)*(M$4='90.1 Data-SI-Source EUI'!$C$2:$C$1825)*($A$3='90.1 Data-SI-Source EUI'!$A$2:$A$1825),0,1),0))/INDEX('90.1 Data-SI-Source EUI'!$Y$2:$Y$1825,MATCH(1,INDEX(($A18='90.1 Data-SI-Source EUI'!$B$2:$B$1825)*(M$4='90.1 Data-SI-Source EUI'!$C$2:$C$1825)*(2004='90.1 Data-SI-Source EUI'!$A$2:$A$1825),0,1),0))</f>
        <v>0.8235984037200127</v>
      </c>
      <c r="N18" s="118" cm="1">
        <f t="array" ref="N18">INDEX('90.1 Data-SI-Source EUI'!$Y$2:$Y$1825,MATCH(1,INDEX(($A18='90.1 Data-SI-Source EUI'!$B$2:$B$1825)*(N$4='90.1 Data-SI-Source EUI'!$C$2:$C$1825)*($A$3='90.1 Data-SI-Source EUI'!$A$2:$A$1825),0,1),0))/INDEX('90.1 Data-SI-Source EUI'!$Y$2:$Y$1825,MATCH(1,INDEX(($A18='90.1 Data-SI-Source EUI'!$B$2:$B$1825)*(N$4='90.1 Data-SI-Source EUI'!$C$2:$C$1825)*(2004='90.1 Data-SI-Source EUI'!$A$2:$A$1825),0,1),0))</f>
        <v>0.91047895468089879</v>
      </c>
      <c r="O18" s="118" cm="1">
        <f t="array" ref="O18">INDEX('90.1 Data-SI-Source EUI'!$Y$2:$Y$1825,MATCH(1,INDEX(($A18='90.1 Data-SI-Source EUI'!$B$2:$B$1825)*(O$4='90.1 Data-SI-Source EUI'!$C$2:$C$1825)*($A$3='90.1 Data-SI-Source EUI'!$A$2:$A$1825),0,1),0))/INDEX('90.1 Data-SI-Source EUI'!$Y$2:$Y$1825,MATCH(1,INDEX(($A18='90.1 Data-SI-Source EUI'!$B$2:$B$1825)*(O$4='90.1 Data-SI-Source EUI'!$C$2:$C$1825)*(2004='90.1 Data-SI-Source EUI'!$A$2:$A$1825),0,1),0))</f>
        <v>0.86778230024410086</v>
      </c>
      <c r="P18" s="118" cm="1">
        <f t="array" ref="P18">INDEX('90.1 Data-SI-Source EUI'!$Y$2:$Y$1825,MATCH(1,INDEX(($A18='90.1 Data-SI-Source EUI'!$B$2:$B$1825)*(P$4='90.1 Data-SI-Source EUI'!$C$2:$C$1825)*($A$3='90.1 Data-SI-Source EUI'!$A$2:$A$1825),0,1),0))/INDEX('90.1 Data-SI-Source EUI'!$Y$2:$Y$1825,MATCH(1,INDEX(($A18='90.1 Data-SI-Source EUI'!$B$2:$B$1825)*(P$4='90.1 Data-SI-Source EUI'!$C$2:$C$1825)*(2004='90.1 Data-SI-Source EUI'!$A$2:$A$1825),0,1),0))</f>
        <v>0.7943258092661909</v>
      </c>
      <c r="Q18" s="118" cm="1">
        <f t="array" ref="Q18">INDEX('90.1 Data-SI-Source EUI'!$Y$2:$Y$1825,MATCH(1,INDEX(($A18='90.1 Data-SI-Source EUI'!$B$2:$B$1825)*(Q$4='90.1 Data-SI-Source EUI'!$C$2:$C$1825)*($A$3='90.1 Data-SI-Source EUI'!$A$2:$A$1825),0,1),0))/INDEX('90.1 Data-SI-Source EUI'!$Y$2:$Y$1825,MATCH(1,INDEX(($A18='90.1 Data-SI-Source EUI'!$B$2:$B$1825)*(Q$4='90.1 Data-SI-Source EUI'!$C$2:$C$1825)*(2004='90.1 Data-SI-Source EUI'!$A$2:$A$1825),0,1),0))</f>
        <v>0.94588197200860613</v>
      </c>
      <c r="R18" s="118" cm="1">
        <f t="array" ref="R18">INDEX('90.1 Data-SI-Source EUI'!$Y$2:$Y$1825,MATCH(1,INDEX(($A18='90.1 Data-SI-Source EUI'!$B$2:$B$1825)*(R$4='90.1 Data-SI-Source EUI'!$C$2:$C$1825)*($A$3='90.1 Data-SI-Source EUI'!$A$2:$A$1825),0,1),0))/INDEX('90.1 Data-SI-Source EUI'!$Y$2:$Y$1825,MATCH(1,INDEX(($A18='90.1 Data-SI-Source EUI'!$B$2:$B$1825)*(R$4='90.1 Data-SI-Source EUI'!$C$2:$C$1825)*(2004='90.1 Data-SI-Source EUI'!$A$2:$A$1825),0,1),0))</f>
        <v>0.89096554298907593</v>
      </c>
      <c r="S18" s="118" cm="1">
        <f t="array" ref="S18">INDEX('90.1 Data-SI-Source EUI'!$Y$2:$Y$1825,MATCH(1,INDEX(($A18='90.1 Data-SI-Source EUI'!$B$2:$B$1825)*(S$4='90.1 Data-SI-Source EUI'!$C$2:$C$1825)*($A$3='90.1 Data-SI-Source EUI'!$A$2:$A$1825),0,1),0))/INDEX('90.1 Data-SI-Source EUI'!$Y$2:$Y$1825,MATCH(1,INDEX(($A18='90.1 Data-SI-Source EUI'!$B$2:$B$1825)*(S$4='90.1 Data-SI-Source EUI'!$C$2:$C$1825)*(2004='90.1 Data-SI-Source EUI'!$A$2:$A$1825),0,1),0))</f>
        <v>0.94409233431735851</v>
      </c>
      <c r="T18" s="119" cm="1">
        <f t="array" ref="T18">INDEX('90.1 Data-SI-Source EUI'!$Y$2:$Y$1825,MATCH(1,INDEX(($A18='90.1 Data-SI-Source EUI'!$B$2:$B$1825)*(T$4='90.1 Data-SI-Source EUI'!$C$2:$C$1825)*($A$3='90.1 Data-SI-Source EUI'!$A$2:$A$1825),0,1),0))/INDEX('90.1 Data-SI-Source EUI'!$Y$2:$Y$1825,MATCH(1,INDEX(($A18='90.1 Data-SI-Source EUI'!$B$2:$B$1825)*(T$4='90.1 Data-SI-Source EUI'!$C$2:$C$1825)*(2004='90.1 Data-SI-Source EUI'!$A$2:$A$1825),0,1),0))</f>
        <v>0.9527617287366803</v>
      </c>
    </row>
    <row r="19" spans="1:20" x14ac:dyDescent="0.25">
      <c r="A19" s="129" t="s">
        <v>61</v>
      </c>
      <c r="B19" s="117" cm="1">
        <f t="array" ref="B19">INDEX('90.1 Data-SI-Source EUI'!$Y$2:$Y$1825,MATCH(1,INDEX(($A19='90.1 Data-SI-Source EUI'!$B$2:$B$1825)*(B$4='90.1 Data-SI-Source EUI'!$C$2:$C$1825)*($A$3='90.1 Data-SI-Source EUI'!$A$2:$A$1825),0,1),0))/INDEX('90.1 Data-SI-Source EUI'!$Y$2:$Y$1825,MATCH(1,INDEX(($A19='90.1 Data-SI-Source EUI'!$B$2:$B$1825)*(B$4='90.1 Data-SI-Source EUI'!$C$2:$C$1825)*(2004='90.1 Data-SI-Source EUI'!$A$2:$A$1825),0,1),0))</f>
        <v>0.99755174268088009</v>
      </c>
      <c r="C19" s="118" cm="1">
        <f t="array" ref="C19">INDEX('90.1 Data-SI-Source EUI'!$Y$2:$Y$1825,MATCH(1,INDEX(($A19='90.1 Data-SI-Source EUI'!$B$2:$B$1825)*(C$4='90.1 Data-SI-Source EUI'!$C$2:$C$1825)*($A$3='90.1 Data-SI-Source EUI'!$A$2:$A$1825),0,1),0))/INDEX('90.1 Data-SI-Source EUI'!$Y$2:$Y$1825,MATCH(1,INDEX(($A19='90.1 Data-SI-Source EUI'!$B$2:$B$1825)*(C$4='90.1 Data-SI-Source EUI'!$C$2:$C$1825)*(2004='90.1 Data-SI-Source EUI'!$A$2:$A$1825),0,1),0))</f>
        <v>0.99679568257248774</v>
      </c>
      <c r="D19" s="118" cm="1">
        <f t="array" ref="D19">INDEX('90.1 Data-SI-Source EUI'!$Y$2:$Y$1825,MATCH(1,INDEX(($A19='90.1 Data-SI-Source EUI'!$B$2:$B$1825)*(D$4='90.1 Data-SI-Source EUI'!$C$2:$C$1825)*($A$3='90.1 Data-SI-Source EUI'!$A$2:$A$1825),0,1),0))/INDEX('90.1 Data-SI-Source EUI'!$Y$2:$Y$1825,MATCH(1,INDEX(($A19='90.1 Data-SI-Source EUI'!$B$2:$B$1825)*(D$4='90.1 Data-SI-Source EUI'!$C$2:$C$1825)*(2004='90.1 Data-SI-Source EUI'!$A$2:$A$1825),0,1),0))</f>
        <v>0.99818219376427786</v>
      </c>
      <c r="E19" s="118" cm="1">
        <f t="array" ref="E19">INDEX('90.1 Data-SI-Source EUI'!$Y$2:$Y$1825,MATCH(1,INDEX(($A19='90.1 Data-SI-Source EUI'!$B$2:$B$1825)*(E$4='90.1 Data-SI-Source EUI'!$C$2:$C$1825)*($A$3='90.1 Data-SI-Source EUI'!$A$2:$A$1825),0,1),0))/INDEX('90.1 Data-SI-Source EUI'!$Y$2:$Y$1825,MATCH(1,INDEX(($A19='90.1 Data-SI-Source EUI'!$B$2:$B$1825)*(E$4='90.1 Data-SI-Source EUI'!$C$2:$C$1825)*(2004='90.1 Data-SI-Source EUI'!$A$2:$A$1825),0,1),0))</f>
        <v>0.99728799697723403</v>
      </c>
      <c r="F19" s="118" cm="1">
        <f t="array" ref="F19">INDEX('90.1 Data-SI-Source EUI'!$Y$2:$Y$1825,MATCH(1,INDEX(($A19='90.1 Data-SI-Source EUI'!$B$2:$B$1825)*(F$4='90.1 Data-SI-Source EUI'!$C$2:$C$1825)*($A$3='90.1 Data-SI-Source EUI'!$A$2:$A$1825),0,1),0))/INDEX('90.1 Data-SI-Source EUI'!$Y$2:$Y$1825,MATCH(1,INDEX(($A19='90.1 Data-SI-Source EUI'!$B$2:$B$1825)*(F$4='90.1 Data-SI-Source EUI'!$C$2:$C$1825)*(2004='90.1 Data-SI-Source EUI'!$A$2:$A$1825),0,1),0))</f>
        <v>0.9215473035155527</v>
      </c>
      <c r="G19" s="118" cm="1">
        <f t="array" ref="G19">INDEX('90.1 Data-SI-Source EUI'!$Y$2:$Y$1825,MATCH(1,INDEX(($A19='90.1 Data-SI-Source EUI'!$B$2:$B$1825)*(G$4='90.1 Data-SI-Source EUI'!$C$2:$C$1825)*($A$3='90.1 Data-SI-Source EUI'!$A$2:$A$1825),0,1),0))/INDEX('90.1 Data-SI-Source EUI'!$Y$2:$Y$1825,MATCH(1,INDEX(($A19='90.1 Data-SI-Source EUI'!$B$2:$B$1825)*(G$4='90.1 Data-SI-Source EUI'!$C$2:$C$1825)*(2004='90.1 Data-SI-Source EUI'!$A$2:$A$1825),0,1),0))</f>
        <v>0.88131415187453432</v>
      </c>
      <c r="H19" s="118" cm="1">
        <f t="array" ref="H19">INDEX('90.1 Data-SI-Source EUI'!$Y$2:$Y$1825,MATCH(1,INDEX(($A19='90.1 Data-SI-Source EUI'!$B$2:$B$1825)*(H$4='90.1 Data-SI-Source EUI'!$C$2:$C$1825)*($A$3='90.1 Data-SI-Source EUI'!$A$2:$A$1825),0,1),0))/INDEX('90.1 Data-SI-Source EUI'!$Y$2:$Y$1825,MATCH(1,INDEX(($A19='90.1 Data-SI-Source EUI'!$B$2:$B$1825)*(H$4='90.1 Data-SI-Source EUI'!$C$2:$C$1825)*(2004='90.1 Data-SI-Source EUI'!$A$2:$A$1825),0,1),0))</f>
        <v>0.96663159318312009</v>
      </c>
      <c r="I19" s="118" cm="1">
        <f t="array" ref="I19">INDEX('90.1 Data-SI-Source EUI'!$Y$2:$Y$1825,MATCH(1,INDEX(($A19='90.1 Data-SI-Source EUI'!$B$2:$B$1825)*(I$4='90.1 Data-SI-Source EUI'!$C$2:$C$1825)*($A$3='90.1 Data-SI-Source EUI'!$A$2:$A$1825),0,1),0))/INDEX('90.1 Data-SI-Source EUI'!$Y$2:$Y$1825,MATCH(1,INDEX(($A19='90.1 Data-SI-Source EUI'!$B$2:$B$1825)*(I$4='90.1 Data-SI-Source EUI'!$C$2:$C$1825)*(2004='90.1 Data-SI-Source EUI'!$A$2:$A$1825),0,1),0))</f>
        <v>0.9322901384167358</v>
      </c>
      <c r="J19" s="118" cm="1">
        <f t="array" ref="J19">INDEX('90.1 Data-SI-Source EUI'!$Y$2:$Y$1825,MATCH(1,INDEX(($A19='90.1 Data-SI-Source EUI'!$B$2:$B$1825)*(J$4='90.1 Data-SI-Source EUI'!$C$2:$C$1825)*($A$3='90.1 Data-SI-Source EUI'!$A$2:$A$1825),0,1),0))/INDEX('90.1 Data-SI-Source EUI'!$Y$2:$Y$1825,MATCH(1,INDEX(($A19='90.1 Data-SI-Source EUI'!$B$2:$B$1825)*(J$4='90.1 Data-SI-Source EUI'!$C$2:$C$1825)*(2004='90.1 Data-SI-Source EUI'!$A$2:$A$1825),0,1),0))</f>
        <v>0.5151041159092361</v>
      </c>
      <c r="K19" s="118" cm="1">
        <f t="array" ref="K19">INDEX('90.1 Data-SI-Source EUI'!$Y$2:$Y$1825,MATCH(1,INDEX(($A19='90.1 Data-SI-Source EUI'!$B$2:$B$1825)*(K$4='90.1 Data-SI-Source EUI'!$C$2:$C$1825)*($A$3='90.1 Data-SI-Source EUI'!$A$2:$A$1825),0,1),0))/INDEX('90.1 Data-SI-Source EUI'!$Y$2:$Y$1825,MATCH(1,INDEX(($A19='90.1 Data-SI-Source EUI'!$B$2:$B$1825)*(K$4='90.1 Data-SI-Source EUI'!$C$2:$C$1825)*(2004='90.1 Data-SI-Source EUI'!$A$2:$A$1825),0,1),0))</f>
        <v>0.94715678903022749</v>
      </c>
      <c r="L19" s="118" cm="1">
        <f t="array" ref="L19">INDEX('90.1 Data-SI-Source EUI'!$Y$2:$Y$1825,MATCH(1,INDEX(($A19='90.1 Data-SI-Source EUI'!$B$2:$B$1825)*(L$4='90.1 Data-SI-Source EUI'!$C$2:$C$1825)*($A$3='90.1 Data-SI-Source EUI'!$A$2:$A$1825),0,1),0))/INDEX('90.1 Data-SI-Source EUI'!$Y$2:$Y$1825,MATCH(1,INDEX(($A19='90.1 Data-SI-Source EUI'!$B$2:$B$1825)*(L$4='90.1 Data-SI-Source EUI'!$C$2:$C$1825)*(2004='90.1 Data-SI-Source EUI'!$A$2:$A$1825),0,1),0))</f>
        <v>0.95516563146194777</v>
      </c>
      <c r="M19" s="118" cm="1">
        <f t="array" ref="M19">INDEX('90.1 Data-SI-Source EUI'!$Y$2:$Y$1825,MATCH(1,INDEX(($A19='90.1 Data-SI-Source EUI'!$B$2:$B$1825)*(M$4='90.1 Data-SI-Source EUI'!$C$2:$C$1825)*($A$3='90.1 Data-SI-Source EUI'!$A$2:$A$1825),0,1),0))/INDEX('90.1 Data-SI-Source EUI'!$Y$2:$Y$1825,MATCH(1,INDEX(($A19='90.1 Data-SI-Source EUI'!$B$2:$B$1825)*(M$4='90.1 Data-SI-Source EUI'!$C$2:$C$1825)*(2004='90.1 Data-SI-Source EUI'!$A$2:$A$1825),0,1),0))</f>
        <v>0.91489062234994312</v>
      </c>
      <c r="N19" s="118" cm="1">
        <f t="array" ref="N19">INDEX('90.1 Data-SI-Source EUI'!$Y$2:$Y$1825,MATCH(1,INDEX(($A19='90.1 Data-SI-Source EUI'!$B$2:$B$1825)*(N$4='90.1 Data-SI-Source EUI'!$C$2:$C$1825)*($A$3='90.1 Data-SI-Source EUI'!$A$2:$A$1825),0,1),0))/INDEX('90.1 Data-SI-Source EUI'!$Y$2:$Y$1825,MATCH(1,INDEX(($A19='90.1 Data-SI-Source EUI'!$B$2:$B$1825)*(N$4='90.1 Data-SI-Source EUI'!$C$2:$C$1825)*(2004='90.1 Data-SI-Source EUI'!$A$2:$A$1825),0,1),0))</f>
        <v>0.92121466468590185</v>
      </c>
      <c r="O19" s="118" cm="1">
        <f t="array" ref="O19">INDEX('90.1 Data-SI-Source EUI'!$Y$2:$Y$1825,MATCH(1,INDEX(($A19='90.1 Data-SI-Source EUI'!$B$2:$B$1825)*(O$4='90.1 Data-SI-Source EUI'!$C$2:$C$1825)*($A$3='90.1 Data-SI-Source EUI'!$A$2:$A$1825),0,1),0))/INDEX('90.1 Data-SI-Source EUI'!$Y$2:$Y$1825,MATCH(1,INDEX(($A19='90.1 Data-SI-Source EUI'!$B$2:$B$1825)*(O$4='90.1 Data-SI-Source EUI'!$C$2:$C$1825)*(2004='90.1 Data-SI-Source EUI'!$A$2:$A$1825),0,1),0))</f>
        <v>0.91784084744855743</v>
      </c>
      <c r="P19" s="118" cm="1">
        <f t="array" ref="P19">INDEX('90.1 Data-SI-Source EUI'!$Y$2:$Y$1825,MATCH(1,INDEX(($A19='90.1 Data-SI-Source EUI'!$B$2:$B$1825)*(P$4='90.1 Data-SI-Source EUI'!$C$2:$C$1825)*($A$3='90.1 Data-SI-Source EUI'!$A$2:$A$1825),0,1),0))/INDEX('90.1 Data-SI-Source EUI'!$Y$2:$Y$1825,MATCH(1,INDEX(($A19='90.1 Data-SI-Source EUI'!$B$2:$B$1825)*(P$4='90.1 Data-SI-Source EUI'!$C$2:$C$1825)*(2004='90.1 Data-SI-Source EUI'!$A$2:$A$1825),0,1),0))</f>
        <v>0.85133259826555507</v>
      </c>
      <c r="Q19" s="118" cm="1">
        <f t="array" ref="Q19">INDEX('90.1 Data-SI-Source EUI'!$Y$2:$Y$1825,MATCH(1,INDEX(($A19='90.1 Data-SI-Source EUI'!$B$2:$B$1825)*(Q$4='90.1 Data-SI-Source EUI'!$C$2:$C$1825)*($A$3='90.1 Data-SI-Source EUI'!$A$2:$A$1825),0,1),0))/INDEX('90.1 Data-SI-Source EUI'!$Y$2:$Y$1825,MATCH(1,INDEX(($A19='90.1 Data-SI-Source EUI'!$B$2:$B$1825)*(Q$4='90.1 Data-SI-Source EUI'!$C$2:$C$1825)*(2004='90.1 Data-SI-Source EUI'!$A$2:$A$1825),0,1),0))</f>
        <v>0.92218380787895604</v>
      </c>
      <c r="R19" s="118" cm="1">
        <f t="array" ref="R19">INDEX('90.1 Data-SI-Source EUI'!$Y$2:$Y$1825,MATCH(1,INDEX(($A19='90.1 Data-SI-Source EUI'!$B$2:$B$1825)*(R$4='90.1 Data-SI-Source EUI'!$C$2:$C$1825)*($A$3='90.1 Data-SI-Source EUI'!$A$2:$A$1825),0,1),0))/INDEX('90.1 Data-SI-Source EUI'!$Y$2:$Y$1825,MATCH(1,INDEX(($A19='90.1 Data-SI-Source EUI'!$B$2:$B$1825)*(R$4='90.1 Data-SI-Source EUI'!$C$2:$C$1825)*(2004='90.1 Data-SI-Source EUI'!$A$2:$A$1825),0,1),0))</f>
        <v>0.90512653225565998</v>
      </c>
      <c r="S19" s="118" cm="1">
        <f t="array" ref="S19">INDEX('90.1 Data-SI-Source EUI'!$Y$2:$Y$1825,MATCH(1,INDEX(($A19='90.1 Data-SI-Source EUI'!$B$2:$B$1825)*(S$4='90.1 Data-SI-Source EUI'!$C$2:$C$1825)*($A$3='90.1 Data-SI-Source EUI'!$A$2:$A$1825),0,1),0))/INDEX('90.1 Data-SI-Source EUI'!$Y$2:$Y$1825,MATCH(1,INDEX(($A19='90.1 Data-SI-Source EUI'!$B$2:$B$1825)*(S$4='90.1 Data-SI-Source EUI'!$C$2:$C$1825)*(2004='90.1 Data-SI-Source EUI'!$A$2:$A$1825),0,1),0))</f>
        <v>0.84044447122813482</v>
      </c>
      <c r="T19" s="119" cm="1">
        <f t="array" ref="T19">INDEX('90.1 Data-SI-Source EUI'!$Y$2:$Y$1825,MATCH(1,INDEX(($A19='90.1 Data-SI-Source EUI'!$B$2:$B$1825)*(T$4='90.1 Data-SI-Source EUI'!$C$2:$C$1825)*($A$3='90.1 Data-SI-Source EUI'!$A$2:$A$1825),0,1),0))/INDEX('90.1 Data-SI-Source EUI'!$Y$2:$Y$1825,MATCH(1,INDEX(($A19='90.1 Data-SI-Source EUI'!$B$2:$B$1825)*(T$4='90.1 Data-SI-Source EUI'!$C$2:$C$1825)*(2004='90.1 Data-SI-Source EUI'!$A$2:$A$1825),0,1),0))</f>
        <v>0.90887255308685611</v>
      </c>
    </row>
    <row r="20" spans="1:20" ht="15.75" thickBot="1" x14ac:dyDescent="0.3">
      <c r="A20" s="130" t="s">
        <v>60</v>
      </c>
      <c r="B20" s="120" cm="1">
        <f t="array" ref="B20">INDEX('90.1 Data-SI-Source EUI'!$Y$2:$Y$1825,MATCH(1,INDEX(($A20='90.1 Data-SI-Source EUI'!$B$2:$B$1825)*(B$4='90.1 Data-SI-Source EUI'!$C$2:$C$1825)*($A$3='90.1 Data-SI-Source EUI'!$A$2:$A$1825),0,1),0))/INDEX('90.1 Data-SI-Source EUI'!$Y$2:$Y$1825,MATCH(1,INDEX(($A20='90.1 Data-SI-Source EUI'!$B$2:$B$1825)*(B$4='90.1 Data-SI-Source EUI'!$C$2:$C$1825)*(2004='90.1 Data-SI-Source EUI'!$A$2:$A$1825),0,1),0))</f>
        <v>0.84936011561904357</v>
      </c>
      <c r="C20" s="121" cm="1">
        <f t="array" ref="C20">INDEX('90.1 Data-SI-Source EUI'!$Y$2:$Y$1825,MATCH(1,INDEX(($A20='90.1 Data-SI-Source EUI'!$B$2:$B$1825)*(C$4='90.1 Data-SI-Source EUI'!$C$2:$C$1825)*($A$3='90.1 Data-SI-Source EUI'!$A$2:$A$1825),0,1),0))/INDEX('90.1 Data-SI-Source EUI'!$Y$2:$Y$1825,MATCH(1,INDEX(($A20='90.1 Data-SI-Source EUI'!$B$2:$B$1825)*(C$4='90.1 Data-SI-Source EUI'!$C$2:$C$1825)*(2004='90.1 Data-SI-Source EUI'!$A$2:$A$1825),0,1),0))</f>
        <v>0.85321225324483307</v>
      </c>
      <c r="D20" s="121" cm="1">
        <f t="array" ref="D20">INDEX('90.1 Data-SI-Source EUI'!$Y$2:$Y$1825,MATCH(1,INDEX(($A20='90.1 Data-SI-Source EUI'!$B$2:$B$1825)*(D$4='90.1 Data-SI-Source EUI'!$C$2:$C$1825)*($A$3='90.1 Data-SI-Source EUI'!$A$2:$A$1825),0,1),0))/INDEX('90.1 Data-SI-Source EUI'!$Y$2:$Y$1825,MATCH(1,INDEX(($A20='90.1 Data-SI-Source EUI'!$B$2:$B$1825)*(D$4='90.1 Data-SI-Source EUI'!$C$2:$C$1825)*(2004='90.1 Data-SI-Source EUI'!$A$2:$A$1825),0,1),0))</f>
        <v>0.85581786255646786</v>
      </c>
      <c r="E20" s="121" cm="1">
        <f t="array" ref="E20">INDEX('90.1 Data-SI-Source EUI'!$Y$2:$Y$1825,MATCH(1,INDEX(($A20='90.1 Data-SI-Source EUI'!$B$2:$B$1825)*(E$4='90.1 Data-SI-Source EUI'!$C$2:$C$1825)*($A$3='90.1 Data-SI-Source EUI'!$A$2:$A$1825),0,1),0))/INDEX('90.1 Data-SI-Source EUI'!$Y$2:$Y$1825,MATCH(1,INDEX(($A20='90.1 Data-SI-Source EUI'!$B$2:$B$1825)*(E$4='90.1 Data-SI-Source EUI'!$C$2:$C$1825)*(2004='90.1 Data-SI-Source EUI'!$A$2:$A$1825),0,1),0))</f>
        <v>0.8555940597261904</v>
      </c>
      <c r="F20" s="121" cm="1">
        <f t="array" ref="F20">INDEX('90.1 Data-SI-Source EUI'!$Y$2:$Y$1825,MATCH(1,INDEX(($A20='90.1 Data-SI-Source EUI'!$B$2:$B$1825)*(F$4='90.1 Data-SI-Source EUI'!$C$2:$C$1825)*($A$3='90.1 Data-SI-Source EUI'!$A$2:$A$1825),0,1),0))/INDEX('90.1 Data-SI-Source EUI'!$Y$2:$Y$1825,MATCH(1,INDEX(($A20='90.1 Data-SI-Source EUI'!$B$2:$B$1825)*(F$4='90.1 Data-SI-Source EUI'!$C$2:$C$1825)*(2004='90.1 Data-SI-Source EUI'!$A$2:$A$1825),0,1),0))</f>
        <v>0.81327501717249306</v>
      </c>
      <c r="G20" s="121" cm="1">
        <f t="array" ref="G20">INDEX('90.1 Data-SI-Source EUI'!$Y$2:$Y$1825,MATCH(1,INDEX(($A20='90.1 Data-SI-Source EUI'!$B$2:$B$1825)*(G$4='90.1 Data-SI-Source EUI'!$C$2:$C$1825)*($A$3='90.1 Data-SI-Source EUI'!$A$2:$A$1825),0,1),0))/INDEX('90.1 Data-SI-Source EUI'!$Y$2:$Y$1825,MATCH(1,INDEX(($A20='90.1 Data-SI-Source EUI'!$B$2:$B$1825)*(G$4='90.1 Data-SI-Source EUI'!$C$2:$C$1825)*(2004='90.1 Data-SI-Source EUI'!$A$2:$A$1825),0,1),0))</f>
        <v>0.7978307321508058</v>
      </c>
      <c r="H20" s="121" cm="1">
        <f t="array" ref="H20">INDEX('90.1 Data-SI-Source EUI'!$Y$2:$Y$1825,MATCH(1,INDEX(($A20='90.1 Data-SI-Source EUI'!$B$2:$B$1825)*(H$4='90.1 Data-SI-Source EUI'!$C$2:$C$1825)*($A$3='90.1 Data-SI-Source EUI'!$A$2:$A$1825),0,1),0))/INDEX('90.1 Data-SI-Source EUI'!$Y$2:$Y$1825,MATCH(1,INDEX(($A20='90.1 Data-SI-Source EUI'!$B$2:$B$1825)*(H$4='90.1 Data-SI-Source EUI'!$C$2:$C$1825)*(2004='90.1 Data-SI-Source EUI'!$A$2:$A$1825),0,1),0))</f>
        <v>0.83799287517572063</v>
      </c>
      <c r="I20" s="121" cm="1">
        <f t="array" ref="I20">INDEX('90.1 Data-SI-Source EUI'!$Y$2:$Y$1825,MATCH(1,INDEX(($A20='90.1 Data-SI-Source EUI'!$B$2:$B$1825)*(I$4='90.1 Data-SI-Source EUI'!$C$2:$C$1825)*($A$3='90.1 Data-SI-Source EUI'!$A$2:$A$1825),0,1),0))/INDEX('90.1 Data-SI-Source EUI'!$Y$2:$Y$1825,MATCH(1,INDEX(($A20='90.1 Data-SI-Source EUI'!$B$2:$B$1825)*(I$4='90.1 Data-SI-Source EUI'!$C$2:$C$1825)*(2004='90.1 Data-SI-Source EUI'!$A$2:$A$1825),0,1),0))</f>
        <v>0.80228328912243574</v>
      </c>
      <c r="J20" s="121" cm="1">
        <f t="array" ref="J20">INDEX('90.1 Data-SI-Source EUI'!$Y$2:$Y$1825,MATCH(1,INDEX(($A20='90.1 Data-SI-Source EUI'!$B$2:$B$1825)*(J$4='90.1 Data-SI-Source EUI'!$C$2:$C$1825)*($A$3='90.1 Data-SI-Source EUI'!$A$2:$A$1825),0,1),0))/INDEX('90.1 Data-SI-Source EUI'!$Y$2:$Y$1825,MATCH(1,INDEX(($A20='90.1 Data-SI-Source EUI'!$B$2:$B$1825)*(J$4='90.1 Data-SI-Source EUI'!$C$2:$C$1825)*(2004='90.1 Data-SI-Source EUI'!$A$2:$A$1825),0,1),0))</f>
        <v>0.56186163266681621</v>
      </c>
      <c r="K20" s="121" cm="1">
        <f t="array" ref="K20">INDEX('90.1 Data-SI-Source EUI'!$Y$2:$Y$1825,MATCH(1,INDEX(($A20='90.1 Data-SI-Source EUI'!$B$2:$B$1825)*(K$4='90.1 Data-SI-Source EUI'!$C$2:$C$1825)*($A$3='90.1 Data-SI-Source EUI'!$A$2:$A$1825),0,1),0))/INDEX('90.1 Data-SI-Source EUI'!$Y$2:$Y$1825,MATCH(1,INDEX(($A20='90.1 Data-SI-Source EUI'!$B$2:$B$1825)*(K$4='90.1 Data-SI-Source EUI'!$C$2:$C$1825)*(2004='90.1 Data-SI-Source EUI'!$A$2:$A$1825),0,1),0))</f>
        <v>0.89154559244914378</v>
      </c>
      <c r="L20" s="121" cm="1">
        <f t="array" ref="L20">INDEX('90.1 Data-SI-Source EUI'!$Y$2:$Y$1825,MATCH(1,INDEX(($A20='90.1 Data-SI-Source EUI'!$B$2:$B$1825)*(L$4='90.1 Data-SI-Source EUI'!$C$2:$C$1825)*($A$3='90.1 Data-SI-Source EUI'!$A$2:$A$1825),0,1),0))/INDEX('90.1 Data-SI-Source EUI'!$Y$2:$Y$1825,MATCH(1,INDEX(($A20='90.1 Data-SI-Source EUI'!$B$2:$B$1825)*(L$4='90.1 Data-SI-Source EUI'!$C$2:$C$1825)*(2004='90.1 Data-SI-Source EUI'!$A$2:$A$1825),0,1),0))</f>
        <v>0.88317814270746064</v>
      </c>
      <c r="M20" s="121" cm="1">
        <f t="array" ref="M20">INDEX('90.1 Data-SI-Source EUI'!$Y$2:$Y$1825,MATCH(1,INDEX(($A20='90.1 Data-SI-Source EUI'!$B$2:$B$1825)*(M$4='90.1 Data-SI-Source EUI'!$C$2:$C$1825)*($A$3='90.1 Data-SI-Source EUI'!$A$2:$A$1825),0,1),0))/INDEX('90.1 Data-SI-Source EUI'!$Y$2:$Y$1825,MATCH(1,INDEX(($A20='90.1 Data-SI-Source EUI'!$B$2:$B$1825)*(M$4='90.1 Data-SI-Source EUI'!$C$2:$C$1825)*(2004='90.1 Data-SI-Source EUI'!$A$2:$A$1825),0,1),0))</f>
        <v>0.89535254942353215</v>
      </c>
      <c r="N20" s="121" cm="1">
        <f t="array" ref="N20">INDEX('90.1 Data-SI-Source EUI'!$Y$2:$Y$1825,MATCH(1,INDEX(($A20='90.1 Data-SI-Source EUI'!$B$2:$B$1825)*(N$4='90.1 Data-SI-Source EUI'!$C$2:$C$1825)*($A$3='90.1 Data-SI-Source EUI'!$A$2:$A$1825),0,1),0))/INDEX('90.1 Data-SI-Source EUI'!$Y$2:$Y$1825,MATCH(1,INDEX(($A20='90.1 Data-SI-Source EUI'!$B$2:$B$1825)*(N$4='90.1 Data-SI-Source EUI'!$C$2:$C$1825)*(2004='90.1 Data-SI-Source EUI'!$A$2:$A$1825),0,1),0))</f>
        <v>0.90334510783480271</v>
      </c>
      <c r="O20" s="121" cm="1">
        <f t="array" ref="O20">INDEX('90.1 Data-SI-Source EUI'!$Y$2:$Y$1825,MATCH(1,INDEX(($A20='90.1 Data-SI-Source EUI'!$B$2:$B$1825)*(O$4='90.1 Data-SI-Source EUI'!$C$2:$C$1825)*($A$3='90.1 Data-SI-Source EUI'!$A$2:$A$1825),0,1),0))/INDEX('90.1 Data-SI-Source EUI'!$Y$2:$Y$1825,MATCH(1,INDEX(($A20='90.1 Data-SI-Source EUI'!$B$2:$B$1825)*(O$4='90.1 Data-SI-Source EUI'!$C$2:$C$1825)*(2004='90.1 Data-SI-Source EUI'!$A$2:$A$1825),0,1),0))</f>
        <v>0.88235413334898982</v>
      </c>
      <c r="P20" s="121" cm="1">
        <f t="array" ref="P20">INDEX('90.1 Data-SI-Source EUI'!$Y$2:$Y$1825,MATCH(1,INDEX(($A20='90.1 Data-SI-Source EUI'!$B$2:$B$1825)*(P$4='90.1 Data-SI-Source EUI'!$C$2:$C$1825)*($A$3='90.1 Data-SI-Source EUI'!$A$2:$A$1825),0,1),0))/INDEX('90.1 Data-SI-Source EUI'!$Y$2:$Y$1825,MATCH(1,INDEX(($A20='90.1 Data-SI-Source EUI'!$B$2:$B$1825)*(P$4='90.1 Data-SI-Source EUI'!$C$2:$C$1825)*(2004='90.1 Data-SI-Source EUI'!$A$2:$A$1825),0,1),0))</f>
        <v>0.87055535771484971</v>
      </c>
      <c r="Q20" s="121" cm="1">
        <f t="array" ref="Q20">INDEX('90.1 Data-SI-Source EUI'!$Y$2:$Y$1825,MATCH(1,INDEX(($A20='90.1 Data-SI-Source EUI'!$B$2:$B$1825)*(Q$4='90.1 Data-SI-Source EUI'!$C$2:$C$1825)*($A$3='90.1 Data-SI-Source EUI'!$A$2:$A$1825),0,1),0))/INDEX('90.1 Data-SI-Source EUI'!$Y$2:$Y$1825,MATCH(1,INDEX(($A20='90.1 Data-SI-Source EUI'!$B$2:$B$1825)*(Q$4='90.1 Data-SI-Source EUI'!$C$2:$C$1825)*(2004='90.1 Data-SI-Source EUI'!$A$2:$A$1825),0,1),0))</f>
        <v>0.90336858358383387</v>
      </c>
      <c r="R20" s="121" cm="1">
        <f t="array" ref="R20">INDEX('90.1 Data-SI-Source EUI'!$Y$2:$Y$1825,MATCH(1,INDEX(($A20='90.1 Data-SI-Source EUI'!$B$2:$B$1825)*(R$4='90.1 Data-SI-Source EUI'!$C$2:$C$1825)*($A$3='90.1 Data-SI-Source EUI'!$A$2:$A$1825),0,1),0))/INDEX('90.1 Data-SI-Source EUI'!$Y$2:$Y$1825,MATCH(1,INDEX(($A20='90.1 Data-SI-Source EUI'!$B$2:$B$1825)*(R$4='90.1 Data-SI-Source EUI'!$C$2:$C$1825)*(2004='90.1 Data-SI-Source EUI'!$A$2:$A$1825),0,1),0))</f>
        <v>0.89149481104763095</v>
      </c>
      <c r="S20" s="121" cm="1">
        <f t="array" ref="S20">INDEX('90.1 Data-SI-Source EUI'!$Y$2:$Y$1825,MATCH(1,INDEX(($A20='90.1 Data-SI-Source EUI'!$B$2:$B$1825)*(S$4='90.1 Data-SI-Source EUI'!$C$2:$C$1825)*($A$3='90.1 Data-SI-Source EUI'!$A$2:$A$1825),0,1),0))/INDEX('90.1 Data-SI-Source EUI'!$Y$2:$Y$1825,MATCH(1,INDEX(($A20='90.1 Data-SI-Source EUI'!$B$2:$B$1825)*(S$4='90.1 Data-SI-Source EUI'!$C$2:$C$1825)*(2004='90.1 Data-SI-Source EUI'!$A$2:$A$1825),0,1),0))</f>
        <v>0.84496094712941272</v>
      </c>
      <c r="T20" s="122" cm="1">
        <f t="array" ref="T20">INDEX('90.1 Data-SI-Source EUI'!$Y$2:$Y$1825,MATCH(1,INDEX(($A20='90.1 Data-SI-Source EUI'!$B$2:$B$1825)*(T$4='90.1 Data-SI-Source EUI'!$C$2:$C$1825)*($A$3='90.1 Data-SI-Source EUI'!$A$2:$A$1825),0,1),0))/INDEX('90.1 Data-SI-Source EUI'!$Y$2:$Y$1825,MATCH(1,INDEX(($A20='90.1 Data-SI-Source EUI'!$B$2:$B$1825)*(T$4='90.1 Data-SI-Source EUI'!$C$2:$C$1825)*(2004='90.1 Data-SI-Source EUI'!$A$2:$A$1825),0,1),0))</f>
        <v>0.912760783107328</v>
      </c>
    </row>
    <row r="22" spans="1:20" ht="15.75" thickBot="1" x14ac:dyDescent="0.3">
      <c r="A22" s="6" t="s">
        <v>153</v>
      </c>
      <c r="B22" s="6"/>
      <c r="C22" s="6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</row>
    <row r="23" spans="1:20" ht="91.5" thickBot="1" x14ac:dyDescent="0.3">
      <c r="A23" s="69">
        <v>2010</v>
      </c>
      <c r="B23" s="114" t="s">
        <v>134</v>
      </c>
      <c r="C23" s="114" t="s">
        <v>135</v>
      </c>
      <c r="D23" s="113" t="s">
        <v>84</v>
      </c>
      <c r="E23" s="114" t="s">
        <v>85</v>
      </c>
      <c r="F23" s="114" t="s">
        <v>86</v>
      </c>
      <c r="G23" s="114" t="s">
        <v>87</v>
      </c>
      <c r="H23" s="114" t="s">
        <v>88</v>
      </c>
      <c r="I23" s="114" t="s">
        <v>89</v>
      </c>
      <c r="J23" s="114" t="s">
        <v>90</v>
      </c>
      <c r="K23" s="114" t="s">
        <v>91</v>
      </c>
      <c r="L23" s="114" t="s">
        <v>92</v>
      </c>
      <c r="M23" s="114" t="s">
        <v>93</v>
      </c>
      <c r="N23" s="114" t="s">
        <v>94</v>
      </c>
      <c r="O23" s="114" t="s">
        <v>95</v>
      </c>
      <c r="P23" s="114" t="s">
        <v>96</v>
      </c>
      <c r="Q23" s="114" t="s">
        <v>97</v>
      </c>
      <c r="R23" s="114" t="s">
        <v>98</v>
      </c>
      <c r="S23" s="113" t="s">
        <v>99</v>
      </c>
      <c r="T23" s="115" t="s">
        <v>100</v>
      </c>
    </row>
    <row r="24" spans="1:20" ht="15.75" thickBot="1" x14ac:dyDescent="0.3">
      <c r="A24" s="116" t="s">
        <v>22</v>
      </c>
      <c r="B24" s="55" t="s">
        <v>10</v>
      </c>
      <c r="C24" s="55" t="s">
        <v>6</v>
      </c>
      <c r="D24" s="64" t="s">
        <v>11</v>
      </c>
      <c r="E24" s="55" t="s">
        <v>13</v>
      </c>
      <c r="F24" s="55" t="s">
        <v>19</v>
      </c>
      <c r="G24" s="55" t="s">
        <v>20</v>
      </c>
      <c r="H24" s="55" t="s">
        <v>3</v>
      </c>
      <c r="I24" s="55" t="s">
        <v>7</v>
      </c>
      <c r="J24" s="55" t="s">
        <v>17</v>
      </c>
      <c r="K24" s="55" t="s">
        <v>14</v>
      </c>
      <c r="L24" s="55" t="s">
        <v>2</v>
      </c>
      <c r="M24" s="55" t="s">
        <v>18</v>
      </c>
      <c r="N24" s="55" t="s">
        <v>4</v>
      </c>
      <c r="O24" s="55" t="s">
        <v>5</v>
      </c>
      <c r="P24" s="55" t="s">
        <v>15</v>
      </c>
      <c r="Q24" s="55" t="s">
        <v>16</v>
      </c>
      <c r="R24" s="55" t="s">
        <v>9</v>
      </c>
      <c r="S24" s="55" t="s">
        <v>12</v>
      </c>
      <c r="T24" s="62" t="s">
        <v>8</v>
      </c>
    </row>
    <row r="25" spans="1:20" x14ac:dyDescent="0.25">
      <c r="A25" s="128" t="s">
        <v>55</v>
      </c>
      <c r="B25" s="123" cm="1">
        <f t="array" ref="B25">INDEX('90.1 Data-SI-Source EUI'!$Y$2:$Y$1825,MATCH(1,INDEX(($A25='90.1 Data-SI-Source EUI'!$B$2:$B$1825)*(B$24='90.1 Data-SI-Source EUI'!$C$2:$C$1825)*($A$23='90.1 Data-SI-Source EUI'!$A$2:$A$1825),0,1),0))/INDEX('90.1 Data-SI-Source EUI'!$Y$2:$Y$1825,MATCH(1,INDEX(($A25='90.1 Data-SI-Source EUI'!$B$2:$B$1825)*(B$24='90.1 Data-SI-Source EUI'!$C$2:$C$1825)*(2004='90.1 Data-SI-Source EUI'!$A$2:$A$1825),0,1),0))</f>
        <v>0.73313049411602615</v>
      </c>
      <c r="C25" s="131" cm="1">
        <f t="array" ref="C25">INDEX('90.1 Data-SI-Source EUI'!$Y$2:$Y$1825,MATCH(1,INDEX(($A25='90.1 Data-SI-Source EUI'!$B$2:$B$1825)*(C$24='90.1 Data-SI-Source EUI'!$C$2:$C$1825)*($A$23='90.1 Data-SI-Source EUI'!$A$2:$A$1825),0,1),0))/INDEX('90.1 Data-SI-Source EUI'!$Y$2:$Y$1825,MATCH(1,INDEX(($A25='90.1 Data-SI-Source EUI'!$B$2:$B$1825)*(C$24='90.1 Data-SI-Source EUI'!$C$2:$C$1825)*(2004='90.1 Data-SI-Source EUI'!$A$2:$A$1825),0,1),0))</f>
        <v>0.79429294630119174</v>
      </c>
      <c r="D25" s="131" cm="1">
        <f t="array" ref="D25">INDEX('90.1 Data-SI-Source EUI'!$Y$2:$Y$1825,MATCH(1,INDEX(($A25='90.1 Data-SI-Source EUI'!$B$2:$B$1825)*(D$24='90.1 Data-SI-Source EUI'!$C$2:$C$1825)*($A$23='90.1 Data-SI-Source EUI'!$A$2:$A$1825),0,1),0))/INDEX('90.1 Data-SI-Source EUI'!$Y$2:$Y$1825,MATCH(1,INDEX(($A25='90.1 Data-SI-Source EUI'!$B$2:$B$1825)*(D$24='90.1 Data-SI-Source EUI'!$C$2:$C$1825)*(2004='90.1 Data-SI-Source EUI'!$A$2:$A$1825),0,1),0))</f>
        <v>0.7516734705797955</v>
      </c>
      <c r="E25" s="131" cm="1">
        <f t="array" ref="E25">INDEX('90.1 Data-SI-Source EUI'!$Y$2:$Y$1825,MATCH(1,INDEX(($A25='90.1 Data-SI-Source EUI'!$B$2:$B$1825)*(E$24='90.1 Data-SI-Source EUI'!$C$2:$C$1825)*($A$23='90.1 Data-SI-Source EUI'!$A$2:$A$1825),0,1),0))/INDEX('90.1 Data-SI-Source EUI'!$Y$2:$Y$1825,MATCH(1,INDEX(($A25='90.1 Data-SI-Source EUI'!$B$2:$B$1825)*(E$24='90.1 Data-SI-Source EUI'!$C$2:$C$1825)*(2004='90.1 Data-SI-Source EUI'!$A$2:$A$1825),0,1),0))</f>
        <v>0.81288911277705311</v>
      </c>
      <c r="F25" s="131" cm="1">
        <f t="array" ref="F25">INDEX('90.1 Data-SI-Source EUI'!$Y$2:$Y$1825,MATCH(1,INDEX(($A25='90.1 Data-SI-Source EUI'!$B$2:$B$1825)*(F$24='90.1 Data-SI-Source EUI'!$C$2:$C$1825)*($A$23='90.1 Data-SI-Source EUI'!$A$2:$A$1825),0,1),0))/INDEX('90.1 Data-SI-Source EUI'!$Y$2:$Y$1825,MATCH(1,INDEX(($A25='90.1 Data-SI-Source EUI'!$B$2:$B$1825)*(F$24='90.1 Data-SI-Source EUI'!$C$2:$C$1825)*(2004='90.1 Data-SI-Source EUI'!$A$2:$A$1825),0,1),0))</f>
        <v>0.70821047710443141</v>
      </c>
      <c r="G25" s="131" cm="1">
        <f t="array" ref="G25">INDEX('90.1 Data-SI-Source EUI'!$Y$2:$Y$1825,MATCH(1,INDEX(($A25='90.1 Data-SI-Source EUI'!$B$2:$B$1825)*(G$24='90.1 Data-SI-Source EUI'!$C$2:$C$1825)*($A$23='90.1 Data-SI-Source EUI'!$A$2:$A$1825),0,1),0))/INDEX('90.1 Data-SI-Source EUI'!$Y$2:$Y$1825,MATCH(1,INDEX(($A25='90.1 Data-SI-Source EUI'!$B$2:$B$1825)*(G$24='90.1 Data-SI-Source EUI'!$C$2:$C$1825)*(2004='90.1 Data-SI-Source EUI'!$A$2:$A$1825),0,1),0))</f>
        <v>0.84201944451687427</v>
      </c>
      <c r="H25" s="131" cm="1">
        <f t="array" ref="H25">INDEX('90.1 Data-SI-Source EUI'!$Y$2:$Y$1825,MATCH(1,INDEX(($A25='90.1 Data-SI-Source EUI'!$B$2:$B$1825)*(H$24='90.1 Data-SI-Source EUI'!$C$2:$C$1825)*($A$23='90.1 Data-SI-Source EUI'!$A$2:$A$1825),0,1),0))/INDEX('90.1 Data-SI-Source EUI'!$Y$2:$Y$1825,MATCH(1,INDEX(($A25='90.1 Data-SI-Source EUI'!$B$2:$B$1825)*(H$24='90.1 Data-SI-Source EUI'!$C$2:$C$1825)*(2004='90.1 Data-SI-Source EUI'!$A$2:$A$1825),0,1),0))</f>
        <v>0.74091849481291661</v>
      </c>
      <c r="I25" s="131" cm="1">
        <f t="array" ref="I25">INDEX('90.1 Data-SI-Source EUI'!$Y$2:$Y$1825,MATCH(1,INDEX(($A25='90.1 Data-SI-Source EUI'!$B$2:$B$1825)*(I$24='90.1 Data-SI-Source EUI'!$C$2:$C$1825)*($A$23='90.1 Data-SI-Source EUI'!$A$2:$A$1825),0,1),0))/INDEX('90.1 Data-SI-Source EUI'!$Y$2:$Y$1825,MATCH(1,INDEX(($A25='90.1 Data-SI-Source EUI'!$B$2:$B$1825)*(I$24='90.1 Data-SI-Source EUI'!$C$2:$C$1825)*(2004='90.1 Data-SI-Source EUI'!$A$2:$A$1825),0,1),0))</f>
        <v>0.84689340262308055</v>
      </c>
      <c r="J25" s="131" cm="1">
        <f t="array" ref="J25">INDEX('90.1 Data-SI-Source EUI'!$Y$2:$Y$1825,MATCH(1,INDEX(($A25='90.1 Data-SI-Source EUI'!$B$2:$B$1825)*(J$24='90.1 Data-SI-Source EUI'!$C$2:$C$1825)*($A$23='90.1 Data-SI-Source EUI'!$A$2:$A$1825),0,1),0))/INDEX('90.1 Data-SI-Source EUI'!$Y$2:$Y$1825,MATCH(1,INDEX(($A25='90.1 Data-SI-Source EUI'!$B$2:$B$1825)*(J$24='90.1 Data-SI-Source EUI'!$C$2:$C$1825)*(2004='90.1 Data-SI-Source EUI'!$A$2:$A$1825),0,1),0))</f>
        <v>0.68440531827291384</v>
      </c>
      <c r="K25" s="131" cm="1">
        <f t="array" ref="K25">INDEX('90.1 Data-SI-Source EUI'!$Y$2:$Y$1825,MATCH(1,INDEX(($A25='90.1 Data-SI-Source EUI'!$B$2:$B$1825)*(K$24='90.1 Data-SI-Source EUI'!$C$2:$C$1825)*($A$23='90.1 Data-SI-Source EUI'!$A$2:$A$1825),0,1),0))/INDEX('90.1 Data-SI-Source EUI'!$Y$2:$Y$1825,MATCH(1,INDEX(($A25='90.1 Data-SI-Source EUI'!$B$2:$B$1825)*(K$24='90.1 Data-SI-Source EUI'!$C$2:$C$1825)*(2004='90.1 Data-SI-Source EUI'!$A$2:$A$1825),0,1),0))</f>
        <v>0.71450502506257618</v>
      </c>
      <c r="L25" s="131" cm="1">
        <f t="array" ref="L25">INDEX('90.1 Data-SI-Source EUI'!$Y$2:$Y$1825,MATCH(1,INDEX(($A25='90.1 Data-SI-Source EUI'!$B$2:$B$1825)*(L$24='90.1 Data-SI-Source EUI'!$C$2:$C$1825)*($A$23='90.1 Data-SI-Source EUI'!$A$2:$A$1825),0,1),0))/INDEX('90.1 Data-SI-Source EUI'!$Y$2:$Y$1825,MATCH(1,INDEX(($A25='90.1 Data-SI-Source EUI'!$B$2:$B$1825)*(L$24='90.1 Data-SI-Source EUI'!$C$2:$C$1825)*(2004='90.1 Data-SI-Source EUI'!$A$2:$A$1825),0,1),0))</f>
        <v>0.80673045153983247</v>
      </c>
      <c r="M25" s="131" cm="1">
        <f t="array" ref="M25">INDEX('90.1 Data-SI-Source EUI'!$Y$2:$Y$1825,MATCH(1,INDEX(($A25='90.1 Data-SI-Source EUI'!$B$2:$B$1825)*(M$24='90.1 Data-SI-Source EUI'!$C$2:$C$1825)*($A$23='90.1 Data-SI-Source EUI'!$A$2:$A$1825),0,1),0))/INDEX('90.1 Data-SI-Source EUI'!$Y$2:$Y$1825,MATCH(1,INDEX(($A25='90.1 Data-SI-Source EUI'!$B$2:$B$1825)*(M$24='90.1 Data-SI-Source EUI'!$C$2:$C$1825)*(2004='90.1 Data-SI-Source EUI'!$A$2:$A$1825),0,1),0))</f>
        <v>0.71039305649033158</v>
      </c>
      <c r="N25" s="131" cm="1">
        <f t="array" ref="N25">INDEX('90.1 Data-SI-Source EUI'!$Y$2:$Y$1825,MATCH(1,INDEX(($A25='90.1 Data-SI-Source EUI'!$B$2:$B$1825)*(N$24='90.1 Data-SI-Source EUI'!$C$2:$C$1825)*($A$23='90.1 Data-SI-Source EUI'!$A$2:$A$1825),0,1),0))/INDEX('90.1 Data-SI-Source EUI'!$Y$2:$Y$1825,MATCH(1,INDEX(($A25='90.1 Data-SI-Source EUI'!$B$2:$B$1825)*(N$24='90.1 Data-SI-Source EUI'!$C$2:$C$1825)*(2004='90.1 Data-SI-Source EUI'!$A$2:$A$1825),0,1),0))</f>
        <v>0.74306545568354232</v>
      </c>
      <c r="O25" s="131" cm="1">
        <f t="array" ref="O25">INDEX('90.1 Data-SI-Source EUI'!$Y$2:$Y$1825,MATCH(1,INDEX(($A25='90.1 Data-SI-Source EUI'!$B$2:$B$1825)*(O$24='90.1 Data-SI-Source EUI'!$C$2:$C$1825)*($A$23='90.1 Data-SI-Source EUI'!$A$2:$A$1825),0,1),0))/INDEX('90.1 Data-SI-Source EUI'!$Y$2:$Y$1825,MATCH(1,INDEX(($A25='90.1 Data-SI-Source EUI'!$B$2:$B$1825)*(O$24='90.1 Data-SI-Source EUI'!$C$2:$C$1825)*(2004='90.1 Data-SI-Source EUI'!$A$2:$A$1825),0,1),0))</f>
        <v>0.76720160412257798</v>
      </c>
      <c r="P25" s="131" cm="1">
        <f t="array" ref="P25">INDEX('90.1 Data-SI-Source EUI'!$Y$2:$Y$1825,MATCH(1,INDEX(($A25='90.1 Data-SI-Source EUI'!$B$2:$B$1825)*(P$24='90.1 Data-SI-Source EUI'!$C$2:$C$1825)*($A$23='90.1 Data-SI-Source EUI'!$A$2:$A$1825),0,1),0))/INDEX('90.1 Data-SI-Source EUI'!$Y$2:$Y$1825,MATCH(1,INDEX(($A25='90.1 Data-SI-Source EUI'!$B$2:$B$1825)*(P$24='90.1 Data-SI-Source EUI'!$C$2:$C$1825)*(2004='90.1 Data-SI-Source EUI'!$A$2:$A$1825),0,1),0))</f>
        <v>0.70338393053349968</v>
      </c>
      <c r="Q25" s="131" cm="1">
        <f t="array" ref="Q25">INDEX('90.1 Data-SI-Source EUI'!$Y$2:$Y$1825,MATCH(1,INDEX(($A25='90.1 Data-SI-Source EUI'!$B$2:$B$1825)*(Q$24='90.1 Data-SI-Source EUI'!$C$2:$C$1825)*($A$23='90.1 Data-SI-Source EUI'!$A$2:$A$1825),0,1),0))/INDEX('90.1 Data-SI-Source EUI'!$Y$2:$Y$1825,MATCH(1,INDEX(($A25='90.1 Data-SI-Source EUI'!$B$2:$B$1825)*(Q$24='90.1 Data-SI-Source EUI'!$C$2:$C$1825)*(2004='90.1 Data-SI-Source EUI'!$A$2:$A$1825),0,1),0))</f>
        <v>0.73620979205060089</v>
      </c>
      <c r="R25" s="131" cm="1">
        <f t="array" ref="R25">INDEX('90.1 Data-SI-Source EUI'!$Y$2:$Y$1825,MATCH(1,INDEX(($A25='90.1 Data-SI-Source EUI'!$B$2:$B$1825)*(R$24='90.1 Data-SI-Source EUI'!$C$2:$C$1825)*($A$23='90.1 Data-SI-Source EUI'!$A$2:$A$1825),0,1),0))/INDEX('90.1 Data-SI-Source EUI'!$Y$2:$Y$1825,MATCH(1,INDEX(($A25='90.1 Data-SI-Source EUI'!$B$2:$B$1825)*(R$24='90.1 Data-SI-Source EUI'!$C$2:$C$1825)*(2004='90.1 Data-SI-Source EUI'!$A$2:$A$1825),0,1),0))</f>
        <v>0.76263345808729943</v>
      </c>
      <c r="S25" s="131" cm="1">
        <f t="array" ref="S25">INDEX('90.1 Data-SI-Source EUI'!$Y$2:$Y$1825,MATCH(1,INDEX(($A25='90.1 Data-SI-Source EUI'!$B$2:$B$1825)*(S$24='90.1 Data-SI-Source EUI'!$C$2:$C$1825)*($A$23='90.1 Data-SI-Source EUI'!$A$2:$A$1825),0,1),0))/INDEX('90.1 Data-SI-Source EUI'!$Y$2:$Y$1825,MATCH(1,INDEX(($A25='90.1 Data-SI-Source EUI'!$B$2:$B$1825)*(S$24='90.1 Data-SI-Source EUI'!$C$2:$C$1825)*(2004='90.1 Data-SI-Source EUI'!$A$2:$A$1825),0,1),0))</f>
        <v>0.72194484747864662</v>
      </c>
      <c r="T25" s="132" cm="1">
        <f t="array" ref="T25">INDEX('90.1 Data-SI-Source EUI'!$Y$2:$Y$1825,MATCH(1,INDEX(($A25='90.1 Data-SI-Source EUI'!$B$2:$B$1825)*(T$24='90.1 Data-SI-Source EUI'!$C$2:$C$1825)*($A$23='90.1 Data-SI-Source EUI'!$A$2:$A$1825),0,1),0))/INDEX('90.1 Data-SI-Source EUI'!$Y$2:$Y$1825,MATCH(1,INDEX(($A25='90.1 Data-SI-Source EUI'!$B$2:$B$1825)*(T$24='90.1 Data-SI-Source EUI'!$C$2:$C$1825)*(2004='90.1 Data-SI-Source EUI'!$A$2:$A$1825),0,1),0))</f>
        <v>0.73276192431388276</v>
      </c>
    </row>
    <row r="26" spans="1:20" x14ac:dyDescent="0.25">
      <c r="A26" s="129" t="s">
        <v>54</v>
      </c>
      <c r="B26" s="117" cm="1">
        <f t="array" ref="B26">INDEX('90.1 Data-SI-Source EUI'!$Y$2:$Y$1825,MATCH(1,INDEX(($A26='90.1 Data-SI-Source EUI'!$B$2:$B$1825)*(B$24='90.1 Data-SI-Source EUI'!$C$2:$C$1825)*($A$23='90.1 Data-SI-Source EUI'!$A$2:$A$1825),0,1),0))/INDEX('90.1 Data-SI-Source EUI'!$Y$2:$Y$1825,MATCH(1,INDEX(($A26='90.1 Data-SI-Source EUI'!$B$2:$B$1825)*(B$24='90.1 Data-SI-Source EUI'!$C$2:$C$1825)*(2004='90.1 Data-SI-Source EUI'!$A$2:$A$1825),0,1),0))</f>
        <v>0.71399843413163999</v>
      </c>
      <c r="C26" s="118" cm="1">
        <f t="array" ref="C26">INDEX('90.1 Data-SI-Source EUI'!$Y$2:$Y$1825,MATCH(1,INDEX(($A26='90.1 Data-SI-Source EUI'!$B$2:$B$1825)*(C$24='90.1 Data-SI-Source EUI'!$C$2:$C$1825)*($A$23='90.1 Data-SI-Source EUI'!$A$2:$A$1825),0,1),0))/INDEX('90.1 Data-SI-Source EUI'!$Y$2:$Y$1825,MATCH(1,INDEX(($A26='90.1 Data-SI-Source EUI'!$B$2:$B$1825)*(C$24='90.1 Data-SI-Source EUI'!$C$2:$C$1825)*(2004='90.1 Data-SI-Source EUI'!$A$2:$A$1825),0,1),0))</f>
        <v>0.74975807247951043</v>
      </c>
      <c r="D26" s="118" cm="1">
        <f t="array" ref="D26">INDEX('90.1 Data-SI-Source EUI'!$Y$2:$Y$1825,MATCH(1,INDEX(($A26='90.1 Data-SI-Source EUI'!$B$2:$B$1825)*(D$24='90.1 Data-SI-Source EUI'!$C$2:$C$1825)*($A$23='90.1 Data-SI-Source EUI'!$A$2:$A$1825),0,1),0))/INDEX('90.1 Data-SI-Source EUI'!$Y$2:$Y$1825,MATCH(1,INDEX(($A26='90.1 Data-SI-Source EUI'!$B$2:$B$1825)*(D$24='90.1 Data-SI-Source EUI'!$C$2:$C$1825)*(2004='90.1 Data-SI-Source EUI'!$A$2:$A$1825),0,1),0))</f>
        <v>0.74594842481963419</v>
      </c>
      <c r="E26" s="118" cm="1">
        <f t="array" ref="E26">INDEX('90.1 Data-SI-Source EUI'!$Y$2:$Y$1825,MATCH(1,INDEX(($A26='90.1 Data-SI-Source EUI'!$B$2:$B$1825)*(E$24='90.1 Data-SI-Source EUI'!$C$2:$C$1825)*($A$23='90.1 Data-SI-Source EUI'!$A$2:$A$1825),0,1),0))/INDEX('90.1 Data-SI-Source EUI'!$Y$2:$Y$1825,MATCH(1,INDEX(($A26='90.1 Data-SI-Source EUI'!$B$2:$B$1825)*(E$24='90.1 Data-SI-Source EUI'!$C$2:$C$1825)*(2004='90.1 Data-SI-Source EUI'!$A$2:$A$1825),0,1),0))</f>
        <v>0.74218841067199426</v>
      </c>
      <c r="F26" s="118" cm="1">
        <f t="array" ref="F26">INDEX('90.1 Data-SI-Source EUI'!$Y$2:$Y$1825,MATCH(1,INDEX(($A26='90.1 Data-SI-Source EUI'!$B$2:$B$1825)*(F$24='90.1 Data-SI-Source EUI'!$C$2:$C$1825)*($A$23='90.1 Data-SI-Source EUI'!$A$2:$A$1825),0,1),0))/INDEX('90.1 Data-SI-Source EUI'!$Y$2:$Y$1825,MATCH(1,INDEX(($A26='90.1 Data-SI-Source EUI'!$B$2:$B$1825)*(F$24='90.1 Data-SI-Source EUI'!$C$2:$C$1825)*(2004='90.1 Data-SI-Source EUI'!$A$2:$A$1825),0,1),0))</f>
        <v>0.672519759493581</v>
      </c>
      <c r="G26" s="118" cm="1">
        <f t="array" ref="G26">INDEX('90.1 Data-SI-Source EUI'!$Y$2:$Y$1825,MATCH(1,INDEX(($A26='90.1 Data-SI-Source EUI'!$B$2:$B$1825)*(G$24='90.1 Data-SI-Source EUI'!$C$2:$C$1825)*($A$23='90.1 Data-SI-Source EUI'!$A$2:$A$1825),0,1),0))/INDEX('90.1 Data-SI-Source EUI'!$Y$2:$Y$1825,MATCH(1,INDEX(($A26='90.1 Data-SI-Source EUI'!$B$2:$B$1825)*(G$24='90.1 Data-SI-Source EUI'!$C$2:$C$1825)*(2004='90.1 Data-SI-Source EUI'!$A$2:$A$1825),0,1),0))</f>
        <v>0.67399325337890492</v>
      </c>
      <c r="H26" s="118" cm="1">
        <f t="array" ref="H26">INDEX('90.1 Data-SI-Source EUI'!$Y$2:$Y$1825,MATCH(1,INDEX(($A26='90.1 Data-SI-Source EUI'!$B$2:$B$1825)*(H$24='90.1 Data-SI-Source EUI'!$C$2:$C$1825)*($A$23='90.1 Data-SI-Source EUI'!$A$2:$A$1825),0,1),0))/INDEX('90.1 Data-SI-Source EUI'!$Y$2:$Y$1825,MATCH(1,INDEX(($A26='90.1 Data-SI-Source EUI'!$B$2:$B$1825)*(H$24='90.1 Data-SI-Source EUI'!$C$2:$C$1825)*(2004='90.1 Data-SI-Source EUI'!$A$2:$A$1825),0,1),0))</f>
        <v>0.67793644128825004</v>
      </c>
      <c r="I26" s="118" cm="1">
        <f t="array" ref="I26">INDEX('90.1 Data-SI-Source EUI'!$Y$2:$Y$1825,MATCH(1,INDEX(($A26='90.1 Data-SI-Source EUI'!$B$2:$B$1825)*(I$24='90.1 Data-SI-Source EUI'!$C$2:$C$1825)*($A$23='90.1 Data-SI-Source EUI'!$A$2:$A$1825),0,1),0))/INDEX('90.1 Data-SI-Source EUI'!$Y$2:$Y$1825,MATCH(1,INDEX(($A26='90.1 Data-SI-Source EUI'!$B$2:$B$1825)*(I$24='90.1 Data-SI-Source EUI'!$C$2:$C$1825)*(2004='90.1 Data-SI-Source EUI'!$A$2:$A$1825),0,1),0))</f>
        <v>0.67851547020867242</v>
      </c>
      <c r="J26" s="118" cm="1">
        <f t="array" ref="J26">INDEX('90.1 Data-SI-Source EUI'!$Y$2:$Y$1825,MATCH(1,INDEX(($A26='90.1 Data-SI-Source EUI'!$B$2:$B$1825)*(J$24='90.1 Data-SI-Source EUI'!$C$2:$C$1825)*($A$23='90.1 Data-SI-Source EUI'!$A$2:$A$1825),0,1),0))/INDEX('90.1 Data-SI-Source EUI'!$Y$2:$Y$1825,MATCH(1,INDEX(($A26='90.1 Data-SI-Source EUI'!$B$2:$B$1825)*(J$24='90.1 Data-SI-Source EUI'!$C$2:$C$1825)*(2004='90.1 Data-SI-Source EUI'!$A$2:$A$1825),0,1),0))</f>
        <v>0.50012147115477823</v>
      </c>
      <c r="K26" s="118" cm="1">
        <f t="array" ref="K26">INDEX('90.1 Data-SI-Source EUI'!$Y$2:$Y$1825,MATCH(1,INDEX(($A26='90.1 Data-SI-Source EUI'!$B$2:$B$1825)*(K$24='90.1 Data-SI-Source EUI'!$C$2:$C$1825)*($A$23='90.1 Data-SI-Source EUI'!$A$2:$A$1825),0,1),0))/INDEX('90.1 Data-SI-Source EUI'!$Y$2:$Y$1825,MATCH(1,INDEX(($A26='90.1 Data-SI-Source EUI'!$B$2:$B$1825)*(K$24='90.1 Data-SI-Source EUI'!$C$2:$C$1825)*(2004='90.1 Data-SI-Source EUI'!$A$2:$A$1825),0,1),0))</f>
        <v>0.53650789489562312</v>
      </c>
      <c r="L26" s="118" cm="1">
        <f t="array" ref="L26">INDEX('90.1 Data-SI-Source EUI'!$Y$2:$Y$1825,MATCH(1,INDEX(($A26='90.1 Data-SI-Source EUI'!$B$2:$B$1825)*(L$24='90.1 Data-SI-Source EUI'!$C$2:$C$1825)*($A$23='90.1 Data-SI-Source EUI'!$A$2:$A$1825),0,1),0))/INDEX('90.1 Data-SI-Source EUI'!$Y$2:$Y$1825,MATCH(1,INDEX(($A26='90.1 Data-SI-Source EUI'!$B$2:$B$1825)*(L$24='90.1 Data-SI-Source EUI'!$C$2:$C$1825)*(2004='90.1 Data-SI-Source EUI'!$A$2:$A$1825),0,1),0))</f>
        <v>0.58372259059704823</v>
      </c>
      <c r="M26" s="118" cm="1">
        <f t="array" ref="M26">INDEX('90.1 Data-SI-Source EUI'!$Y$2:$Y$1825,MATCH(1,INDEX(($A26='90.1 Data-SI-Source EUI'!$B$2:$B$1825)*(M$24='90.1 Data-SI-Source EUI'!$C$2:$C$1825)*($A$23='90.1 Data-SI-Source EUI'!$A$2:$A$1825),0,1),0))/INDEX('90.1 Data-SI-Source EUI'!$Y$2:$Y$1825,MATCH(1,INDEX(($A26='90.1 Data-SI-Source EUI'!$B$2:$B$1825)*(M$24='90.1 Data-SI-Source EUI'!$C$2:$C$1825)*(2004='90.1 Data-SI-Source EUI'!$A$2:$A$1825),0,1),0))</f>
        <v>0.45863165247538051</v>
      </c>
      <c r="N26" s="118" cm="1">
        <f t="array" ref="N26">INDEX('90.1 Data-SI-Source EUI'!$Y$2:$Y$1825,MATCH(1,INDEX(($A26='90.1 Data-SI-Source EUI'!$B$2:$B$1825)*(N$24='90.1 Data-SI-Source EUI'!$C$2:$C$1825)*($A$23='90.1 Data-SI-Source EUI'!$A$2:$A$1825),0,1),0))/INDEX('90.1 Data-SI-Source EUI'!$Y$2:$Y$1825,MATCH(1,INDEX(($A26='90.1 Data-SI-Source EUI'!$B$2:$B$1825)*(N$24='90.1 Data-SI-Source EUI'!$C$2:$C$1825)*(2004='90.1 Data-SI-Source EUI'!$A$2:$A$1825),0,1),0))</f>
        <v>0.55030367299300464</v>
      </c>
      <c r="O26" s="118" cm="1">
        <f t="array" ref="O26">INDEX('90.1 Data-SI-Source EUI'!$Y$2:$Y$1825,MATCH(1,INDEX(($A26='90.1 Data-SI-Source EUI'!$B$2:$B$1825)*(O$24='90.1 Data-SI-Source EUI'!$C$2:$C$1825)*($A$23='90.1 Data-SI-Source EUI'!$A$2:$A$1825),0,1),0))/INDEX('90.1 Data-SI-Source EUI'!$Y$2:$Y$1825,MATCH(1,INDEX(($A26='90.1 Data-SI-Source EUI'!$B$2:$B$1825)*(O$24='90.1 Data-SI-Source EUI'!$C$2:$C$1825)*(2004='90.1 Data-SI-Source EUI'!$A$2:$A$1825),0,1),0))</f>
        <v>0.55231345124290621</v>
      </c>
      <c r="P26" s="118" cm="1">
        <f t="array" ref="P26">INDEX('90.1 Data-SI-Source EUI'!$Y$2:$Y$1825,MATCH(1,INDEX(($A26='90.1 Data-SI-Source EUI'!$B$2:$B$1825)*(P$24='90.1 Data-SI-Source EUI'!$C$2:$C$1825)*($A$23='90.1 Data-SI-Source EUI'!$A$2:$A$1825),0,1),0))/INDEX('90.1 Data-SI-Source EUI'!$Y$2:$Y$1825,MATCH(1,INDEX(($A26='90.1 Data-SI-Source EUI'!$B$2:$B$1825)*(P$24='90.1 Data-SI-Source EUI'!$C$2:$C$1825)*(2004='90.1 Data-SI-Source EUI'!$A$2:$A$1825),0,1),0))</f>
        <v>0.45661219733201069</v>
      </c>
      <c r="Q26" s="118" cm="1">
        <f t="array" ref="Q26">INDEX('90.1 Data-SI-Source EUI'!$Y$2:$Y$1825,MATCH(1,INDEX(($A26='90.1 Data-SI-Source EUI'!$B$2:$B$1825)*(Q$24='90.1 Data-SI-Source EUI'!$C$2:$C$1825)*($A$23='90.1 Data-SI-Source EUI'!$A$2:$A$1825),0,1),0))/INDEX('90.1 Data-SI-Source EUI'!$Y$2:$Y$1825,MATCH(1,INDEX(($A26='90.1 Data-SI-Source EUI'!$B$2:$B$1825)*(Q$24='90.1 Data-SI-Source EUI'!$C$2:$C$1825)*(2004='90.1 Data-SI-Source EUI'!$A$2:$A$1825),0,1),0))</f>
        <v>0.55985582562689495</v>
      </c>
      <c r="R26" s="118" cm="1">
        <f t="array" ref="R26">INDEX('90.1 Data-SI-Source EUI'!$Y$2:$Y$1825,MATCH(1,INDEX(($A26='90.1 Data-SI-Source EUI'!$B$2:$B$1825)*(R$24='90.1 Data-SI-Source EUI'!$C$2:$C$1825)*($A$23='90.1 Data-SI-Source EUI'!$A$2:$A$1825),0,1),0))/INDEX('90.1 Data-SI-Source EUI'!$Y$2:$Y$1825,MATCH(1,INDEX(($A26='90.1 Data-SI-Source EUI'!$B$2:$B$1825)*(R$24='90.1 Data-SI-Source EUI'!$C$2:$C$1825)*(2004='90.1 Data-SI-Source EUI'!$A$2:$A$1825),0,1),0))</f>
        <v>0.52361492857586844</v>
      </c>
      <c r="S26" s="118" cm="1">
        <f t="array" ref="S26">INDEX('90.1 Data-SI-Source EUI'!$Y$2:$Y$1825,MATCH(1,INDEX(($A26='90.1 Data-SI-Source EUI'!$B$2:$B$1825)*(S$24='90.1 Data-SI-Source EUI'!$C$2:$C$1825)*($A$23='90.1 Data-SI-Source EUI'!$A$2:$A$1825),0,1),0))/INDEX('90.1 Data-SI-Source EUI'!$Y$2:$Y$1825,MATCH(1,INDEX(($A26='90.1 Data-SI-Source EUI'!$B$2:$B$1825)*(S$24='90.1 Data-SI-Source EUI'!$C$2:$C$1825)*(2004='90.1 Data-SI-Source EUI'!$A$2:$A$1825),0,1),0))</f>
        <v>0.53612195704119547</v>
      </c>
      <c r="T26" s="119" cm="1">
        <f t="array" ref="T26">INDEX('90.1 Data-SI-Source EUI'!$Y$2:$Y$1825,MATCH(1,INDEX(($A26='90.1 Data-SI-Source EUI'!$B$2:$B$1825)*(T$24='90.1 Data-SI-Source EUI'!$C$2:$C$1825)*($A$23='90.1 Data-SI-Source EUI'!$A$2:$A$1825),0,1),0))/INDEX('90.1 Data-SI-Source EUI'!$Y$2:$Y$1825,MATCH(1,INDEX(($A26='90.1 Data-SI-Source EUI'!$B$2:$B$1825)*(T$24='90.1 Data-SI-Source EUI'!$C$2:$C$1825)*(2004='90.1 Data-SI-Source EUI'!$A$2:$A$1825),0,1),0))</f>
        <v>0.62121499369382427</v>
      </c>
    </row>
    <row r="27" spans="1:20" x14ac:dyDescent="0.25">
      <c r="A27" s="129" t="s">
        <v>53</v>
      </c>
      <c r="B27" s="117" cm="1">
        <f t="array" ref="B27">INDEX('90.1 Data-SI-Source EUI'!$Y$2:$Y$1825,MATCH(1,INDEX(($A27='90.1 Data-SI-Source EUI'!$B$2:$B$1825)*(B$24='90.1 Data-SI-Source EUI'!$C$2:$C$1825)*($A$23='90.1 Data-SI-Source EUI'!$A$2:$A$1825),0,1),0))/INDEX('90.1 Data-SI-Source EUI'!$Y$2:$Y$1825,MATCH(1,INDEX(($A27='90.1 Data-SI-Source EUI'!$B$2:$B$1825)*(B$24='90.1 Data-SI-Source EUI'!$C$2:$C$1825)*(2004='90.1 Data-SI-Source EUI'!$A$2:$A$1825),0,1),0))</f>
        <v>0.75637460805774126</v>
      </c>
      <c r="C27" s="118" cm="1">
        <f t="array" ref="C27">INDEX('90.1 Data-SI-Source EUI'!$Y$2:$Y$1825,MATCH(1,INDEX(($A27='90.1 Data-SI-Source EUI'!$B$2:$B$1825)*(C$24='90.1 Data-SI-Source EUI'!$C$2:$C$1825)*($A$23='90.1 Data-SI-Source EUI'!$A$2:$A$1825),0,1),0))/INDEX('90.1 Data-SI-Source EUI'!$Y$2:$Y$1825,MATCH(1,INDEX(($A27='90.1 Data-SI-Source EUI'!$B$2:$B$1825)*(C$24='90.1 Data-SI-Source EUI'!$C$2:$C$1825)*(2004='90.1 Data-SI-Source EUI'!$A$2:$A$1825),0,1),0))</f>
        <v>0.76912337423763699</v>
      </c>
      <c r="D27" s="118" cm="1">
        <f t="array" ref="D27">INDEX('90.1 Data-SI-Source EUI'!$Y$2:$Y$1825,MATCH(1,INDEX(($A27='90.1 Data-SI-Source EUI'!$B$2:$B$1825)*(D$24='90.1 Data-SI-Source EUI'!$C$2:$C$1825)*($A$23='90.1 Data-SI-Source EUI'!$A$2:$A$1825),0,1),0))/INDEX('90.1 Data-SI-Source EUI'!$Y$2:$Y$1825,MATCH(1,INDEX(($A27='90.1 Data-SI-Source EUI'!$B$2:$B$1825)*(D$24='90.1 Data-SI-Source EUI'!$C$2:$C$1825)*(2004='90.1 Data-SI-Source EUI'!$A$2:$A$1825),0,1),0))</f>
        <v>0.76542431644472475</v>
      </c>
      <c r="E27" s="118" cm="1">
        <f t="array" ref="E27">INDEX('90.1 Data-SI-Source EUI'!$Y$2:$Y$1825,MATCH(1,INDEX(($A27='90.1 Data-SI-Source EUI'!$B$2:$B$1825)*(E$24='90.1 Data-SI-Source EUI'!$C$2:$C$1825)*($A$23='90.1 Data-SI-Source EUI'!$A$2:$A$1825),0,1),0))/INDEX('90.1 Data-SI-Source EUI'!$Y$2:$Y$1825,MATCH(1,INDEX(($A27='90.1 Data-SI-Source EUI'!$B$2:$B$1825)*(E$24='90.1 Data-SI-Source EUI'!$C$2:$C$1825)*(2004='90.1 Data-SI-Source EUI'!$A$2:$A$1825),0,1),0))</f>
        <v>0.77415630550621661</v>
      </c>
      <c r="F27" s="118" cm="1">
        <f t="array" ref="F27">INDEX('90.1 Data-SI-Source EUI'!$Y$2:$Y$1825,MATCH(1,INDEX(($A27='90.1 Data-SI-Source EUI'!$B$2:$B$1825)*(F$24='90.1 Data-SI-Source EUI'!$C$2:$C$1825)*($A$23='90.1 Data-SI-Source EUI'!$A$2:$A$1825),0,1),0))/INDEX('90.1 Data-SI-Source EUI'!$Y$2:$Y$1825,MATCH(1,INDEX(($A27='90.1 Data-SI-Source EUI'!$B$2:$B$1825)*(F$24='90.1 Data-SI-Source EUI'!$C$2:$C$1825)*(2004='90.1 Data-SI-Source EUI'!$A$2:$A$1825),0,1),0))</f>
        <v>0.75676522702566018</v>
      </c>
      <c r="G27" s="118" cm="1">
        <f t="array" ref="G27">INDEX('90.1 Data-SI-Source EUI'!$Y$2:$Y$1825,MATCH(1,INDEX(($A27='90.1 Data-SI-Source EUI'!$B$2:$B$1825)*(G$24='90.1 Data-SI-Source EUI'!$C$2:$C$1825)*($A$23='90.1 Data-SI-Source EUI'!$A$2:$A$1825),0,1),0))/INDEX('90.1 Data-SI-Source EUI'!$Y$2:$Y$1825,MATCH(1,INDEX(($A27='90.1 Data-SI-Source EUI'!$B$2:$B$1825)*(G$24='90.1 Data-SI-Source EUI'!$C$2:$C$1825)*(2004='90.1 Data-SI-Source EUI'!$A$2:$A$1825),0,1),0))</f>
        <v>0.77685006733393647</v>
      </c>
      <c r="H27" s="118" cm="1">
        <f t="array" ref="H27">INDEX('90.1 Data-SI-Source EUI'!$Y$2:$Y$1825,MATCH(1,INDEX(($A27='90.1 Data-SI-Source EUI'!$B$2:$B$1825)*(H$24='90.1 Data-SI-Source EUI'!$C$2:$C$1825)*($A$23='90.1 Data-SI-Source EUI'!$A$2:$A$1825),0,1),0))/INDEX('90.1 Data-SI-Source EUI'!$Y$2:$Y$1825,MATCH(1,INDEX(($A27='90.1 Data-SI-Source EUI'!$B$2:$B$1825)*(H$24='90.1 Data-SI-Source EUI'!$C$2:$C$1825)*(2004='90.1 Data-SI-Source EUI'!$A$2:$A$1825),0,1),0))</f>
        <v>0.74455626471125813</v>
      </c>
      <c r="I27" s="118" cm="1">
        <f t="array" ref="I27">INDEX('90.1 Data-SI-Source EUI'!$Y$2:$Y$1825,MATCH(1,INDEX(($A27='90.1 Data-SI-Source EUI'!$B$2:$B$1825)*(I$24='90.1 Data-SI-Source EUI'!$C$2:$C$1825)*($A$23='90.1 Data-SI-Source EUI'!$A$2:$A$1825),0,1),0))/INDEX('90.1 Data-SI-Source EUI'!$Y$2:$Y$1825,MATCH(1,INDEX(($A27='90.1 Data-SI-Source EUI'!$B$2:$B$1825)*(I$24='90.1 Data-SI-Source EUI'!$C$2:$C$1825)*(2004='90.1 Data-SI-Source EUI'!$A$2:$A$1825),0,1),0))</f>
        <v>0.76079686395779622</v>
      </c>
      <c r="J27" s="118" cm="1">
        <f t="array" ref="J27">INDEX('90.1 Data-SI-Source EUI'!$Y$2:$Y$1825,MATCH(1,INDEX(($A27='90.1 Data-SI-Source EUI'!$B$2:$B$1825)*(J$24='90.1 Data-SI-Source EUI'!$C$2:$C$1825)*($A$23='90.1 Data-SI-Source EUI'!$A$2:$A$1825),0,1),0))/INDEX('90.1 Data-SI-Source EUI'!$Y$2:$Y$1825,MATCH(1,INDEX(($A27='90.1 Data-SI-Source EUI'!$B$2:$B$1825)*(J$24='90.1 Data-SI-Source EUI'!$C$2:$C$1825)*(2004='90.1 Data-SI-Source EUI'!$A$2:$A$1825),0,1),0))</f>
        <v>0.76735780863610448</v>
      </c>
      <c r="K27" s="118" cm="1">
        <f t="array" ref="K27">INDEX('90.1 Data-SI-Source EUI'!$Y$2:$Y$1825,MATCH(1,INDEX(($A27='90.1 Data-SI-Source EUI'!$B$2:$B$1825)*(K$24='90.1 Data-SI-Source EUI'!$C$2:$C$1825)*($A$23='90.1 Data-SI-Source EUI'!$A$2:$A$1825),0,1),0))/INDEX('90.1 Data-SI-Source EUI'!$Y$2:$Y$1825,MATCH(1,INDEX(($A27='90.1 Data-SI-Source EUI'!$B$2:$B$1825)*(K$24='90.1 Data-SI-Source EUI'!$C$2:$C$1825)*(2004='90.1 Data-SI-Source EUI'!$A$2:$A$1825),0,1),0))</f>
        <v>0.75087886141158078</v>
      </c>
      <c r="L27" s="118" cm="1">
        <f t="array" ref="L27">INDEX('90.1 Data-SI-Source EUI'!$Y$2:$Y$1825,MATCH(1,INDEX(($A27='90.1 Data-SI-Source EUI'!$B$2:$B$1825)*(L$24='90.1 Data-SI-Source EUI'!$C$2:$C$1825)*($A$23='90.1 Data-SI-Source EUI'!$A$2:$A$1825),0,1),0))/INDEX('90.1 Data-SI-Source EUI'!$Y$2:$Y$1825,MATCH(1,INDEX(($A27='90.1 Data-SI-Source EUI'!$B$2:$B$1825)*(L$24='90.1 Data-SI-Source EUI'!$C$2:$C$1825)*(2004='90.1 Data-SI-Source EUI'!$A$2:$A$1825),0,1),0))</f>
        <v>0.78931571760272223</v>
      </c>
      <c r="M27" s="118" cm="1">
        <f t="array" ref="M27">INDEX('90.1 Data-SI-Source EUI'!$Y$2:$Y$1825,MATCH(1,INDEX(($A27='90.1 Data-SI-Source EUI'!$B$2:$B$1825)*(M$24='90.1 Data-SI-Source EUI'!$C$2:$C$1825)*($A$23='90.1 Data-SI-Source EUI'!$A$2:$A$1825),0,1),0))/INDEX('90.1 Data-SI-Source EUI'!$Y$2:$Y$1825,MATCH(1,INDEX(($A27='90.1 Data-SI-Source EUI'!$B$2:$B$1825)*(M$24='90.1 Data-SI-Source EUI'!$C$2:$C$1825)*(2004='90.1 Data-SI-Source EUI'!$A$2:$A$1825),0,1),0))</f>
        <v>0.81532141527768209</v>
      </c>
      <c r="N27" s="118" cm="1">
        <f t="array" ref="N27">INDEX('90.1 Data-SI-Source EUI'!$Y$2:$Y$1825,MATCH(1,INDEX(($A27='90.1 Data-SI-Source EUI'!$B$2:$B$1825)*(N$24='90.1 Data-SI-Source EUI'!$C$2:$C$1825)*($A$23='90.1 Data-SI-Source EUI'!$A$2:$A$1825),0,1),0))/INDEX('90.1 Data-SI-Source EUI'!$Y$2:$Y$1825,MATCH(1,INDEX(($A27='90.1 Data-SI-Source EUI'!$B$2:$B$1825)*(N$24='90.1 Data-SI-Source EUI'!$C$2:$C$1825)*(2004='90.1 Data-SI-Source EUI'!$A$2:$A$1825),0,1),0))</f>
        <v>0.70568349736498359</v>
      </c>
      <c r="O27" s="118" cm="1">
        <f t="array" ref="O27">INDEX('90.1 Data-SI-Source EUI'!$Y$2:$Y$1825,MATCH(1,INDEX(($A27='90.1 Data-SI-Source EUI'!$B$2:$B$1825)*(O$24='90.1 Data-SI-Source EUI'!$C$2:$C$1825)*($A$23='90.1 Data-SI-Source EUI'!$A$2:$A$1825),0,1),0))/INDEX('90.1 Data-SI-Source EUI'!$Y$2:$Y$1825,MATCH(1,INDEX(($A27='90.1 Data-SI-Source EUI'!$B$2:$B$1825)*(O$24='90.1 Data-SI-Source EUI'!$C$2:$C$1825)*(2004='90.1 Data-SI-Source EUI'!$A$2:$A$1825),0,1),0))</f>
        <v>0.73556255380217073</v>
      </c>
      <c r="P27" s="118" cm="1">
        <f t="array" ref="P27">INDEX('90.1 Data-SI-Source EUI'!$Y$2:$Y$1825,MATCH(1,INDEX(($A27='90.1 Data-SI-Source EUI'!$B$2:$B$1825)*(P$24='90.1 Data-SI-Source EUI'!$C$2:$C$1825)*($A$23='90.1 Data-SI-Source EUI'!$A$2:$A$1825),0,1),0))/INDEX('90.1 Data-SI-Source EUI'!$Y$2:$Y$1825,MATCH(1,INDEX(($A27='90.1 Data-SI-Source EUI'!$B$2:$B$1825)*(P$24='90.1 Data-SI-Source EUI'!$C$2:$C$1825)*(2004='90.1 Data-SI-Source EUI'!$A$2:$A$1825),0,1),0))</f>
        <v>0.79474908987613324</v>
      </c>
      <c r="Q27" s="118" cm="1">
        <f t="array" ref="Q27">INDEX('90.1 Data-SI-Source EUI'!$Y$2:$Y$1825,MATCH(1,INDEX(($A27='90.1 Data-SI-Source EUI'!$B$2:$B$1825)*(Q$24='90.1 Data-SI-Source EUI'!$C$2:$C$1825)*($A$23='90.1 Data-SI-Source EUI'!$A$2:$A$1825),0,1),0))/INDEX('90.1 Data-SI-Source EUI'!$Y$2:$Y$1825,MATCH(1,INDEX(($A27='90.1 Data-SI-Source EUI'!$B$2:$B$1825)*(Q$24='90.1 Data-SI-Source EUI'!$C$2:$C$1825)*(2004='90.1 Data-SI-Source EUI'!$A$2:$A$1825),0,1),0))</f>
        <v>0.68169818974393592</v>
      </c>
      <c r="R27" s="118" cm="1">
        <f t="array" ref="R27">INDEX('90.1 Data-SI-Source EUI'!$Y$2:$Y$1825,MATCH(1,INDEX(($A27='90.1 Data-SI-Source EUI'!$B$2:$B$1825)*(R$24='90.1 Data-SI-Source EUI'!$C$2:$C$1825)*($A$23='90.1 Data-SI-Source EUI'!$A$2:$A$1825),0,1),0))/INDEX('90.1 Data-SI-Source EUI'!$Y$2:$Y$1825,MATCH(1,INDEX(($A27='90.1 Data-SI-Source EUI'!$B$2:$B$1825)*(R$24='90.1 Data-SI-Source EUI'!$C$2:$C$1825)*(2004='90.1 Data-SI-Source EUI'!$A$2:$A$1825),0,1),0))</f>
        <v>0.72269723408838182</v>
      </c>
      <c r="S27" s="118" cm="1">
        <f t="array" ref="S27">INDEX('90.1 Data-SI-Source EUI'!$Y$2:$Y$1825,MATCH(1,INDEX(($A27='90.1 Data-SI-Source EUI'!$B$2:$B$1825)*(S$24='90.1 Data-SI-Source EUI'!$C$2:$C$1825)*($A$23='90.1 Data-SI-Source EUI'!$A$2:$A$1825),0,1),0))/INDEX('90.1 Data-SI-Source EUI'!$Y$2:$Y$1825,MATCH(1,INDEX(($A27='90.1 Data-SI-Source EUI'!$B$2:$B$1825)*(S$24='90.1 Data-SI-Source EUI'!$C$2:$C$1825)*(2004='90.1 Data-SI-Source EUI'!$A$2:$A$1825),0,1),0))</f>
        <v>0.65564559783702969</v>
      </c>
      <c r="T27" s="119" cm="1">
        <f t="array" ref="T27">INDEX('90.1 Data-SI-Source EUI'!$Y$2:$Y$1825,MATCH(1,INDEX(($A27='90.1 Data-SI-Source EUI'!$B$2:$B$1825)*(T$24='90.1 Data-SI-Source EUI'!$C$2:$C$1825)*($A$23='90.1 Data-SI-Source EUI'!$A$2:$A$1825),0,1),0))/INDEX('90.1 Data-SI-Source EUI'!$Y$2:$Y$1825,MATCH(1,INDEX(($A27='90.1 Data-SI-Source EUI'!$B$2:$B$1825)*(T$24='90.1 Data-SI-Source EUI'!$C$2:$C$1825)*(2004='90.1 Data-SI-Source EUI'!$A$2:$A$1825),0,1),0))</f>
        <v>0.71278310252402055</v>
      </c>
    </row>
    <row r="28" spans="1:20" x14ac:dyDescent="0.25">
      <c r="A28" s="129" t="s">
        <v>71</v>
      </c>
      <c r="B28" s="117" cm="1">
        <f t="array" ref="B28">INDEX('90.1 Data-SI-Source EUI'!$Y$2:$Y$1825,MATCH(1,INDEX(($A28='90.1 Data-SI-Source EUI'!$B$2:$B$1825)*(B$24='90.1 Data-SI-Source EUI'!$C$2:$C$1825)*($A$23='90.1 Data-SI-Source EUI'!$A$2:$A$1825),0,1),0))/INDEX('90.1 Data-SI-Source EUI'!$Y$2:$Y$1825,MATCH(1,INDEX(($A28='90.1 Data-SI-Source EUI'!$B$2:$B$1825)*(B$24='90.1 Data-SI-Source EUI'!$C$2:$C$1825)*(2004='90.1 Data-SI-Source EUI'!$A$2:$A$1825),0,1),0))</f>
        <v>0.6354051054384019</v>
      </c>
      <c r="C28" s="118" cm="1">
        <f t="array" ref="C28">INDEX('90.1 Data-SI-Source EUI'!$Y$2:$Y$1825,MATCH(1,INDEX(($A28='90.1 Data-SI-Source EUI'!$B$2:$B$1825)*(C$24='90.1 Data-SI-Source EUI'!$C$2:$C$1825)*($A$23='90.1 Data-SI-Source EUI'!$A$2:$A$1825),0,1),0))/INDEX('90.1 Data-SI-Source EUI'!$Y$2:$Y$1825,MATCH(1,INDEX(($A28='90.1 Data-SI-Source EUI'!$B$2:$B$1825)*(C$24='90.1 Data-SI-Source EUI'!$C$2:$C$1825)*(2004='90.1 Data-SI-Source EUI'!$A$2:$A$1825),0,1),0))</f>
        <v>0.61334305565546732</v>
      </c>
      <c r="D28" s="118" cm="1">
        <f t="array" ref="D28">INDEX('90.1 Data-SI-Source EUI'!$Y$2:$Y$1825,MATCH(1,INDEX(($A28='90.1 Data-SI-Source EUI'!$B$2:$B$1825)*(D$24='90.1 Data-SI-Source EUI'!$C$2:$C$1825)*($A$23='90.1 Data-SI-Source EUI'!$A$2:$A$1825),0,1),0))/INDEX('90.1 Data-SI-Source EUI'!$Y$2:$Y$1825,MATCH(1,INDEX(($A28='90.1 Data-SI-Source EUI'!$B$2:$B$1825)*(D$24='90.1 Data-SI-Source EUI'!$C$2:$C$1825)*(2004='90.1 Data-SI-Source EUI'!$A$2:$A$1825),0,1),0))</f>
        <v>0.6129904074473429</v>
      </c>
      <c r="E28" s="118" cm="1">
        <f t="array" ref="E28">INDEX('90.1 Data-SI-Source EUI'!$Y$2:$Y$1825,MATCH(1,INDEX(($A28='90.1 Data-SI-Source EUI'!$B$2:$B$1825)*(E$24='90.1 Data-SI-Source EUI'!$C$2:$C$1825)*($A$23='90.1 Data-SI-Source EUI'!$A$2:$A$1825),0,1),0))/INDEX('90.1 Data-SI-Source EUI'!$Y$2:$Y$1825,MATCH(1,INDEX(($A28='90.1 Data-SI-Source EUI'!$B$2:$B$1825)*(E$24='90.1 Data-SI-Source EUI'!$C$2:$C$1825)*(2004='90.1 Data-SI-Source EUI'!$A$2:$A$1825),0,1),0))</f>
        <v>0.60245029486838908</v>
      </c>
      <c r="F28" s="118" cm="1">
        <f t="array" ref="F28">INDEX('90.1 Data-SI-Source EUI'!$Y$2:$Y$1825,MATCH(1,INDEX(($A28='90.1 Data-SI-Source EUI'!$B$2:$B$1825)*(F$24='90.1 Data-SI-Source EUI'!$C$2:$C$1825)*($A$23='90.1 Data-SI-Source EUI'!$A$2:$A$1825),0,1),0))/INDEX('90.1 Data-SI-Source EUI'!$Y$2:$Y$1825,MATCH(1,INDEX(($A28='90.1 Data-SI-Source EUI'!$B$2:$B$1825)*(F$24='90.1 Data-SI-Source EUI'!$C$2:$C$1825)*(2004='90.1 Data-SI-Source EUI'!$A$2:$A$1825),0,1),0))</f>
        <v>0.50471896033309049</v>
      </c>
      <c r="G28" s="118" cm="1">
        <f t="array" ref="G28">INDEX('90.1 Data-SI-Source EUI'!$Y$2:$Y$1825,MATCH(1,INDEX(($A28='90.1 Data-SI-Source EUI'!$B$2:$B$1825)*(G$24='90.1 Data-SI-Source EUI'!$C$2:$C$1825)*($A$23='90.1 Data-SI-Source EUI'!$A$2:$A$1825),0,1),0))/INDEX('90.1 Data-SI-Source EUI'!$Y$2:$Y$1825,MATCH(1,INDEX(($A28='90.1 Data-SI-Source EUI'!$B$2:$B$1825)*(G$24='90.1 Data-SI-Source EUI'!$C$2:$C$1825)*(2004='90.1 Data-SI-Source EUI'!$A$2:$A$1825),0,1),0))</f>
        <v>0.49195359209803025</v>
      </c>
      <c r="H28" s="118" cm="1">
        <f t="array" ref="H28">INDEX('90.1 Data-SI-Source EUI'!$Y$2:$Y$1825,MATCH(1,INDEX(($A28='90.1 Data-SI-Source EUI'!$B$2:$B$1825)*(H$24='90.1 Data-SI-Source EUI'!$C$2:$C$1825)*($A$23='90.1 Data-SI-Source EUI'!$A$2:$A$1825),0,1),0))/INDEX('90.1 Data-SI-Source EUI'!$Y$2:$Y$1825,MATCH(1,INDEX(($A28='90.1 Data-SI-Source EUI'!$B$2:$B$1825)*(H$24='90.1 Data-SI-Source EUI'!$C$2:$C$1825)*(2004='90.1 Data-SI-Source EUI'!$A$2:$A$1825),0,1),0))</f>
        <v>0.52969423871009924</v>
      </c>
      <c r="I28" s="118" cm="1">
        <f t="array" ref="I28">INDEX('90.1 Data-SI-Source EUI'!$Y$2:$Y$1825,MATCH(1,INDEX(($A28='90.1 Data-SI-Source EUI'!$B$2:$B$1825)*(I$24='90.1 Data-SI-Source EUI'!$C$2:$C$1825)*($A$23='90.1 Data-SI-Source EUI'!$A$2:$A$1825),0,1),0))/INDEX('90.1 Data-SI-Source EUI'!$Y$2:$Y$1825,MATCH(1,INDEX(($A28='90.1 Data-SI-Source EUI'!$B$2:$B$1825)*(I$24='90.1 Data-SI-Source EUI'!$C$2:$C$1825)*(2004='90.1 Data-SI-Source EUI'!$A$2:$A$1825),0,1),0))</f>
        <v>0.54785442802844009</v>
      </c>
      <c r="J28" s="118" cm="1">
        <f t="array" ref="J28">INDEX('90.1 Data-SI-Source EUI'!$Y$2:$Y$1825,MATCH(1,INDEX(($A28='90.1 Data-SI-Source EUI'!$B$2:$B$1825)*(J$24='90.1 Data-SI-Source EUI'!$C$2:$C$1825)*($A$23='90.1 Data-SI-Source EUI'!$A$2:$A$1825),0,1),0))/INDEX('90.1 Data-SI-Source EUI'!$Y$2:$Y$1825,MATCH(1,INDEX(($A28='90.1 Data-SI-Source EUI'!$B$2:$B$1825)*(J$24='90.1 Data-SI-Source EUI'!$C$2:$C$1825)*(2004='90.1 Data-SI-Source EUI'!$A$2:$A$1825),0,1),0))</f>
        <v>0.52265590570107712</v>
      </c>
      <c r="K28" s="118" cm="1">
        <f t="array" ref="K28">INDEX('90.1 Data-SI-Source EUI'!$Y$2:$Y$1825,MATCH(1,INDEX(($A28='90.1 Data-SI-Source EUI'!$B$2:$B$1825)*(K$24='90.1 Data-SI-Source EUI'!$C$2:$C$1825)*($A$23='90.1 Data-SI-Source EUI'!$A$2:$A$1825),0,1),0))/INDEX('90.1 Data-SI-Source EUI'!$Y$2:$Y$1825,MATCH(1,INDEX(($A28='90.1 Data-SI-Source EUI'!$B$2:$B$1825)*(K$24='90.1 Data-SI-Source EUI'!$C$2:$C$1825)*(2004='90.1 Data-SI-Source EUI'!$A$2:$A$1825),0,1),0))</f>
        <v>0.54983595901193771</v>
      </c>
      <c r="L28" s="118" cm="1">
        <f t="array" ref="L28">INDEX('90.1 Data-SI-Source EUI'!$Y$2:$Y$1825,MATCH(1,INDEX(($A28='90.1 Data-SI-Source EUI'!$B$2:$B$1825)*(L$24='90.1 Data-SI-Source EUI'!$C$2:$C$1825)*($A$23='90.1 Data-SI-Source EUI'!$A$2:$A$1825),0,1),0))/INDEX('90.1 Data-SI-Source EUI'!$Y$2:$Y$1825,MATCH(1,INDEX(($A28='90.1 Data-SI-Source EUI'!$B$2:$B$1825)*(L$24='90.1 Data-SI-Source EUI'!$C$2:$C$1825)*(2004='90.1 Data-SI-Source EUI'!$A$2:$A$1825),0,1),0))</f>
        <v>0.56640596671164922</v>
      </c>
      <c r="M28" s="118" cm="1">
        <f t="array" ref="M28">INDEX('90.1 Data-SI-Source EUI'!$Y$2:$Y$1825,MATCH(1,INDEX(($A28='90.1 Data-SI-Source EUI'!$B$2:$B$1825)*(M$24='90.1 Data-SI-Source EUI'!$C$2:$C$1825)*($A$23='90.1 Data-SI-Source EUI'!$A$2:$A$1825),0,1),0))/INDEX('90.1 Data-SI-Source EUI'!$Y$2:$Y$1825,MATCH(1,INDEX(($A28='90.1 Data-SI-Source EUI'!$B$2:$B$1825)*(M$24='90.1 Data-SI-Source EUI'!$C$2:$C$1825)*(2004='90.1 Data-SI-Source EUI'!$A$2:$A$1825),0,1),0))</f>
        <v>0.58076158970521763</v>
      </c>
      <c r="N28" s="118" cm="1">
        <f t="array" ref="N28">INDEX('90.1 Data-SI-Source EUI'!$Y$2:$Y$1825,MATCH(1,INDEX(($A28='90.1 Data-SI-Source EUI'!$B$2:$B$1825)*(N$24='90.1 Data-SI-Source EUI'!$C$2:$C$1825)*($A$23='90.1 Data-SI-Source EUI'!$A$2:$A$1825),0,1),0))/INDEX('90.1 Data-SI-Source EUI'!$Y$2:$Y$1825,MATCH(1,INDEX(($A28='90.1 Data-SI-Source EUI'!$B$2:$B$1825)*(N$24='90.1 Data-SI-Source EUI'!$C$2:$C$1825)*(2004='90.1 Data-SI-Source EUI'!$A$2:$A$1825),0,1),0))</f>
        <v>0.56104229785586257</v>
      </c>
      <c r="O28" s="118" cm="1">
        <f t="array" ref="O28">INDEX('90.1 Data-SI-Source EUI'!$Y$2:$Y$1825,MATCH(1,INDEX(($A28='90.1 Data-SI-Source EUI'!$B$2:$B$1825)*(O$24='90.1 Data-SI-Source EUI'!$C$2:$C$1825)*($A$23='90.1 Data-SI-Source EUI'!$A$2:$A$1825),0,1),0))/INDEX('90.1 Data-SI-Source EUI'!$Y$2:$Y$1825,MATCH(1,INDEX(($A28='90.1 Data-SI-Source EUI'!$B$2:$B$1825)*(O$24='90.1 Data-SI-Source EUI'!$C$2:$C$1825)*(2004='90.1 Data-SI-Source EUI'!$A$2:$A$1825),0,1),0))</f>
        <v>0.54106564723831319</v>
      </c>
      <c r="P28" s="118" cm="1">
        <f t="array" ref="P28">INDEX('90.1 Data-SI-Source EUI'!$Y$2:$Y$1825,MATCH(1,INDEX(($A28='90.1 Data-SI-Source EUI'!$B$2:$B$1825)*(P$24='90.1 Data-SI-Source EUI'!$C$2:$C$1825)*($A$23='90.1 Data-SI-Source EUI'!$A$2:$A$1825),0,1),0))/INDEX('90.1 Data-SI-Source EUI'!$Y$2:$Y$1825,MATCH(1,INDEX(($A28='90.1 Data-SI-Source EUI'!$B$2:$B$1825)*(P$24='90.1 Data-SI-Source EUI'!$C$2:$C$1825)*(2004='90.1 Data-SI-Source EUI'!$A$2:$A$1825),0,1),0))</f>
        <v>0.58363003819928472</v>
      </c>
      <c r="Q28" s="118" cm="1">
        <f t="array" ref="Q28">INDEX('90.1 Data-SI-Source EUI'!$Y$2:$Y$1825,MATCH(1,INDEX(($A28='90.1 Data-SI-Source EUI'!$B$2:$B$1825)*(Q$24='90.1 Data-SI-Source EUI'!$C$2:$C$1825)*($A$23='90.1 Data-SI-Source EUI'!$A$2:$A$1825),0,1),0))/INDEX('90.1 Data-SI-Source EUI'!$Y$2:$Y$1825,MATCH(1,INDEX(($A28='90.1 Data-SI-Source EUI'!$B$2:$B$1825)*(Q$24='90.1 Data-SI-Source EUI'!$C$2:$C$1825)*(2004='90.1 Data-SI-Source EUI'!$A$2:$A$1825),0,1),0))</f>
        <v>0.57626776645871636</v>
      </c>
      <c r="R28" s="118" cm="1">
        <f t="array" ref="R28">INDEX('90.1 Data-SI-Source EUI'!$Y$2:$Y$1825,MATCH(1,INDEX(($A28='90.1 Data-SI-Source EUI'!$B$2:$B$1825)*(R$24='90.1 Data-SI-Source EUI'!$C$2:$C$1825)*($A$23='90.1 Data-SI-Source EUI'!$A$2:$A$1825),0,1),0))/INDEX('90.1 Data-SI-Source EUI'!$Y$2:$Y$1825,MATCH(1,INDEX(($A28='90.1 Data-SI-Source EUI'!$B$2:$B$1825)*(R$24='90.1 Data-SI-Source EUI'!$C$2:$C$1825)*(2004='90.1 Data-SI-Source EUI'!$A$2:$A$1825),0,1),0))</f>
        <v>0.54546344095069699</v>
      </c>
      <c r="S28" s="118" cm="1">
        <f t="array" ref="S28">INDEX('90.1 Data-SI-Source EUI'!$Y$2:$Y$1825,MATCH(1,INDEX(($A28='90.1 Data-SI-Source EUI'!$B$2:$B$1825)*(S$24='90.1 Data-SI-Source EUI'!$C$2:$C$1825)*($A$23='90.1 Data-SI-Source EUI'!$A$2:$A$1825),0,1),0))/INDEX('90.1 Data-SI-Source EUI'!$Y$2:$Y$1825,MATCH(1,INDEX(($A28='90.1 Data-SI-Source EUI'!$B$2:$B$1825)*(S$24='90.1 Data-SI-Source EUI'!$C$2:$C$1825)*(2004='90.1 Data-SI-Source EUI'!$A$2:$A$1825),0,1),0))</f>
        <v>0.59793259522351339</v>
      </c>
      <c r="T28" s="119" cm="1">
        <f t="array" ref="T28">INDEX('90.1 Data-SI-Source EUI'!$Y$2:$Y$1825,MATCH(1,INDEX(($A28='90.1 Data-SI-Source EUI'!$B$2:$B$1825)*(T$24='90.1 Data-SI-Source EUI'!$C$2:$C$1825)*($A$23='90.1 Data-SI-Source EUI'!$A$2:$A$1825),0,1),0))/INDEX('90.1 Data-SI-Source EUI'!$Y$2:$Y$1825,MATCH(1,INDEX(($A28='90.1 Data-SI-Source EUI'!$B$2:$B$1825)*(T$24='90.1 Data-SI-Source EUI'!$C$2:$C$1825)*(2004='90.1 Data-SI-Source EUI'!$A$2:$A$1825),0,1),0))</f>
        <v>0.6714775193567537</v>
      </c>
    </row>
    <row r="29" spans="1:20" x14ac:dyDescent="0.25">
      <c r="A29" s="129" t="s">
        <v>62</v>
      </c>
      <c r="B29" s="117" cm="1">
        <f t="array" ref="B29">INDEX('90.1 Data-SI-Source EUI'!$Y$2:$Y$1825,MATCH(1,INDEX(($A29='90.1 Data-SI-Source EUI'!$B$2:$B$1825)*(B$24='90.1 Data-SI-Source EUI'!$C$2:$C$1825)*($A$23='90.1 Data-SI-Source EUI'!$A$2:$A$1825),0,1),0))/INDEX('90.1 Data-SI-Source EUI'!$Y$2:$Y$1825,MATCH(1,INDEX(($A29='90.1 Data-SI-Source EUI'!$B$2:$B$1825)*(B$24='90.1 Data-SI-Source EUI'!$C$2:$C$1825)*(2004='90.1 Data-SI-Source EUI'!$A$2:$A$1825),0,1),0))</f>
        <v>0.7373740065419998</v>
      </c>
      <c r="C29" s="118" cm="1">
        <f t="array" ref="C29">INDEX('90.1 Data-SI-Source EUI'!$Y$2:$Y$1825,MATCH(1,INDEX(($A29='90.1 Data-SI-Source EUI'!$B$2:$B$1825)*(C$24='90.1 Data-SI-Source EUI'!$C$2:$C$1825)*($A$23='90.1 Data-SI-Source EUI'!$A$2:$A$1825),0,1),0))/INDEX('90.1 Data-SI-Source EUI'!$Y$2:$Y$1825,MATCH(1,INDEX(($A29='90.1 Data-SI-Source EUI'!$B$2:$B$1825)*(C$24='90.1 Data-SI-Source EUI'!$C$2:$C$1825)*(2004='90.1 Data-SI-Source EUI'!$A$2:$A$1825),0,1),0))</f>
        <v>0.71502778997743488</v>
      </c>
      <c r="D29" s="118" cm="1">
        <f t="array" ref="D29">INDEX('90.1 Data-SI-Source EUI'!$Y$2:$Y$1825,MATCH(1,INDEX(($A29='90.1 Data-SI-Source EUI'!$B$2:$B$1825)*(D$24='90.1 Data-SI-Source EUI'!$C$2:$C$1825)*($A$23='90.1 Data-SI-Source EUI'!$A$2:$A$1825),0,1),0))/INDEX('90.1 Data-SI-Source EUI'!$Y$2:$Y$1825,MATCH(1,INDEX(($A29='90.1 Data-SI-Source EUI'!$B$2:$B$1825)*(D$24='90.1 Data-SI-Source EUI'!$C$2:$C$1825)*(2004='90.1 Data-SI-Source EUI'!$A$2:$A$1825),0,1),0))</f>
        <v>0.71774391047981467</v>
      </c>
      <c r="E29" s="118" cm="1">
        <f t="array" ref="E29">INDEX('90.1 Data-SI-Source EUI'!$Y$2:$Y$1825,MATCH(1,INDEX(($A29='90.1 Data-SI-Source EUI'!$B$2:$B$1825)*(E$24='90.1 Data-SI-Source EUI'!$C$2:$C$1825)*($A$23='90.1 Data-SI-Source EUI'!$A$2:$A$1825),0,1),0))/INDEX('90.1 Data-SI-Source EUI'!$Y$2:$Y$1825,MATCH(1,INDEX(($A29='90.1 Data-SI-Source EUI'!$B$2:$B$1825)*(E$24='90.1 Data-SI-Source EUI'!$C$2:$C$1825)*(2004='90.1 Data-SI-Source EUI'!$A$2:$A$1825),0,1),0))</f>
        <v>0.72641228245963607</v>
      </c>
      <c r="F29" s="118" cm="1">
        <f t="array" ref="F29">INDEX('90.1 Data-SI-Source EUI'!$Y$2:$Y$1825,MATCH(1,INDEX(($A29='90.1 Data-SI-Source EUI'!$B$2:$B$1825)*(F$24='90.1 Data-SI-Source EUI'!$C$2:$C$1825)*($A$23='90.1 Data-SI-Source EUI'!$A$2:$A$1825),0,1),0))/INDEX('90.1 Data-SI-Source EUI'!$Y$2:$Y$1825,MATCH(1,INDEX(($A29='90.1 Data-SI-Source EUI'!$B$2:$B$1825)*(F$24='90.1 Data-SI-Source EUI'!$C$2:$C$1825)*(2004='90.1 Data-SI-Source EUI'!$A$2:$A$1825),0,1),0))</f>
        <v>0.67127447071646029</v>
      </c>
      <c r="G29" s="118" cm="1">
        <f t="array" ref="G29">INDEX('90.1 Data-SI-Source EUI'!$Y$2:$Y$1825,MATCH(1,INDEX(($A29='90.1 Data-SI-Source EUI'!$B$2:$B$1825)*(G$24='90.1 Data-SI-Source EUI'!$C$2:$C$1825)*($A$23='90.1 Data-SI-Source EUI'!$A$2:$A$1825),0,1),0))/INDEX('90.1 Data-SI-Source EUI'!$Y$2:$Y$1825,MATCH(1,INDEX(($A29='90.1 Data-SI-Source EUI'!$B$2:$B$1825)*(G$24='90.1 Data-SI-Source EUI'!$C$2:$C$1825)*(2004='90.1 Data-SI-Source EUI'!$A$2:$A$1825),0,1),0))</f>
        <v>0.66849512011921419</v>
      </c>
      <c r="H29" s="118" cm="1">
        <f t="array" ref="H29">INDEX('90.1 Data-SI-Source EUI'!$Y$2:$Y$1825,MATCH(1,INDEX(($A29='90.1 Data-SI-Source EUI'!$B$2:$B$1825)*(H$24='90.1 Data-SI-Source EUI'!$C$2:$C$1825)*($A$23='90.1 Data-SI-Source EUI'!$A$2:$A$1825),0,1),0))/INDEX('90.1 Data-SI-Source EUI'!$Y$2:$Y$1825,MATCH(1,INDEX(($A29='90.1 Data-SI-Source EUI'!$B$2:$B$1825)*(H$24='90.1 Data-SI-Source EUI'!$C$2:$C$1825)*(2004='90.1 Data-SI-Source EUI'!$A$2:$A$1825),0,1),0))</f>
        <v>0.61261212633129358</v>
      </c>
      <c r="I29" s="118" cm="1">
        <f t="array" ref="I29">INDEX('90.1 Data-SI-Source EUI'!$Y$2:$Y$1825,MATCH(1,INDEX(($A29='90.1 Data-SI-Source EUI'!$B$2:$B$1825)*(I$24='90.1 Data-SI-Source EUI'!$C$2:$C$1825)*($A$23='90.1 Data-SI-Source EUI'!$A$2:$A$1825),0,1),0))/INDEX('90.1 Data-SI-Source EUI'!$Y$2:$Y$1825,MATCH(1,INDEX(($A29='90.1 Data-SI-Source EUI'!$B$2:$B$1825)*(I$24='90.1 Data-SI-Source EUI'!$C$2:$C$1825)*(2004='90.1 Data-SI-Source EUI'!$A$2:$A$1825),0,1),0))</f>
        <v>0.63712229831630773</v>
      </c>
      <c r="J29" s="118" cm="1">
        <f t="array" ref="J29">INDEX('90.1 Data-SI-Source EUI'!$Y$2:$Y$1825,MATCH(1,INDEX(($A29='90.1 Data-SI-Source EUI'!$B$2:$B$1825)*(J$24='90.1 Data-SI-Source EUI'!$C$2:$C$1825)*($A$23='90.1 Data-SI-Source EUI'!$A$2:$A$1825),0,1),0))/INDEX('90.1 Data-SI-Source EUI'!$Y$2:$Y$1825,MATCH(1,INDEX(($A29='90.1 Data-SI-Source EUI'!$B$2:$B$1825)*(J$24='90.1 Data-SI-Source EUI'!$C$2:$C$1825)*(2004='90.1 Data-SI-Source EUI'!$A$2:$A$1825),0,1),0))</f>
        <v>0.73867254535147575</v>
      </c>
      <c r="K29" s="118" cm="1">
        <f t="array" ref="K29">INDEX('90.1 Data-SI-Source EUI'!$Y$2:$Y$1825,MATCH(1,INDEX(($A29='90.1 Data-SI-Source EUI'!$B$2:$B$1825)*(K$24='90.1 Data-SI-Source EUI'!$C$2:$C$1825)*($A$23='90.1 Data-SI-Source EUI'!$A$2:$A$1825),0,1),0))/INDEX('90.1 Data-SI-Source EUI'!$Y$2:$Y$1825,MATCH(1,INDEX(($A29='90.1 Data-SI-Source EUI'!$B$2:$B$1825)*(K$24='90.1 Data-SI-Source EUI'!$C$2:$C$1825)*(2004='90.1 Data-SI-Source EUI'!$A$2:$A$1825),0,1),0))</f>
        <v>0.61795737919149274</v>
      </c>
      <c r="L29" s="118" cm="1">
        <f t="array" ref="L29">INDEX('90.1 Data-SI-Source EUI'!$Y$2:$Y$1825,MATCH(1,INDEX(($A29='90.1 Data-SI-Source EUI'!$B$2:$B$1825)*(L$24='90.1 Data-SI-Source EUI'!$C$2:$C$1825)*($A$23='90.1 Data-SI-Source EUI'!$A$2:$A$1825),0,1),0))/INDEX('90.1 Data-SI-Source EUI'!$Y$2:$Y$1825,MATCH(1,INDEX(($A29='90.1 Data-SI-Source EUI'!$B$2:$B$1825)*(L$24='90.1 Data-SI-Source EUI'!$C$2:$C$1825)*(2004='90.1 Data-SI-Source EUI'!$A$2:$A$1825),0,1),0))</f>
        <v>0.66128390661825154</v>
      </c>
      <c r="M29" s="118" cm="1">
        <f t="array" ref="M29">INDEX('90.1 Data-SI-Source EUI'!$Y$2:$Y$1825,MATCH(1,INDEX(($A29='90.1 Data-SI-Source EUI'!$B$2:$B$1825)*(M$24='90.1 Data-SI-Source EUI'!$C$2:$C$1825)*($A$23='90.1 Data-SI-Source EUI'!$A$2:$A$1825),0,1),0))/INDEX('90.1 Data-SI-Source EUI'!$Y$2:$Y$1825,MATCH(1,INDEX(($A29='90.1 Data-SI-Source EUI'!$B$2:$B$1825)*(M$24='90.1 Data-SI-Source EUI'!$C$2:$C$1825)*(2004='90.1 Data-SI-Source EUI'!$A$2:$A$1825),0,1),0))</f>
        <v>0.69099813186730896</v>
      </c>
      <c r="N29" s="118" cm="1">
        <f t="array" ref="N29">INDEX('90.1 Data-SI-Source EUI'!$Y$2:$Y$1825,MATCH(1,INDEX(($A29='90.1 Data-SI-Source EUI'!$B$2:$B$1825)*(N$24='90.1 Data-SI-Source EUI'!$C$2:$C$1825)*($A$23='90.1 Data-SI-Source EUI'!$A$2:$A$1825),0,1),0))/INDEX('90.1 Data-SI-Source EUI'!$Y$2:$Y$1825,MATCH(1,INDEX(($A29='90.1 Data-SI-Source EUI'!$B$2:$B$1825)*(N$24='90.1 Data-SI-Source EUI'!$C$2:$C$1825)*(2004='90.1 Data-SI-Source EUI'!$A$2:$A$1825),0,1),0))</f>
        <v>0.63945542282230328</v>
      </c>
      <c r="O29" s="118" cm="1">
        <f t="array" ref="O29">INDEX('90.1 Data-SI-Source EUI'!$Y$2:$Y$1825,MATCH(1,INDEX(($A29='90.1 Data-SI-Source EUI'!$B$2:$B$1825)*(O$24='90.1 Data-SI-Source EUI'!$C$2:$C$1825)*($A$23='90.1 Data-SI-Source EUI'!$A$2:$A$1825),0,1),0))/INDEX('90.1 Data-SI-Source EUI'!$Y$2:$Y$1825,MATCH(1,INDEX(($A29='90.1 Data-SI-Source EUI'!$B$2:$B$1825)*(O$24='90.1 Data-SI-Source EUI'!$C$2:$C$1825)*(2004='90.1 Data-SI-Source EUI'!$A$2:$A$1825),0,1),0))</f>
        <v>0.64210880162132411</v>
      </c>
      <c r="P29" s="118" cm="1">
        <f t="array" ref="P29">INDEX('90.1 Data-SI-Source EUI'!$Y$2:$Y$1825,MATCH(1,INDEX(($A29='90.1 Data-SI-Source EUI'!$B$2:$B$1825)*(P$24='90.1 Data-SI-Source EUI'!$C$2:$C$1825)*($A$23='90.1 Data-SI-Source EUI'!$A$2:$A$1825),0,1),0))/INDEX('90.1 Data-SI-Source EUI'!$Y$2:$Y$1825,MATCH(1,INDEX(($A29='90.1 Data-SI-Source EUI'!$B$2:$B$1825)*(P$24='90.1 Data-SI-Source EUI'!$C$2:$C$1825)*(2004='90.1 Data-SI-Source EUI'!$A$2:$A$1825),0,1),0))</f>
        <v>0.70142110954130765</v>
      </c>
      <c r="Q29" s="118" cm="1">
        <f t="array" ref="Q29">INDEX('90.1 Data-SI-Source EUI'!$Y$2:$Y$1825,MATCH(1,INDEX(($A29='90.1 Data-SI-Source EUI'!$B$2:$B$1825)*(Q$24='90.1 Data-SI-Source EUI'!$C$2:$C$1825)*($A$23='90.1 Data-SI-Source EUI'!$A$2:$A$1825),0,1),0))/INDEX('90.1 Data-SI-Source EUI'!$Y$2:$Y$1825,MATCH(1,INDEX(($A29='90.1 Data-SI-Source EUI'!$B$2:$B$1825)*(Q$24='90.1 Data-SI-Source EUI'!$C$2:$C$1825)*(2004='90.1 Data-SI-Source EUI'!$A$2:$A$1825),0,1),0))</f>
        <v>0.62213627593680221</v>
      </c>
      <c r="R29" s="118" cm="1">
        <f t="array" ref="R29">INDEX('90.1 Data-SI-Source EUI'!$Y$2:$Y$1825,MATCH(1,INDEX(($A29='90.1 Data-SI-Source EUI'!$B$2:$B$1825)*(R$24='90.1 Data-SI-Source EUI'!$C$2:$C$1825)*($A$23='90.1 Data-SI-Source EUI'!$A$2:$A$1825),0,1),0))/INDEX('90.1 Data-SI-Source EUI'!$Y$2:$Y$1825,MATCH(1,INDEX(($A29='90.1 Data-SI-Source EUI'!$B$2:$B$1825)*(R$24='90.1 Data-SI-Source EUI'!$C$2:$C$1825)*(2004='90.1 Data-SI-Source EUI'!$A$2:$A$1825),0,1),0))</f>
        <v>0.63454282054462252</v>
      </c>
      <c r="S29" s="118" cm="1">
        <f t="array" ref="S29">INDEX('90.1 Data-SI-Source EUI'!$Y$2:$Y$1825,MATCH(1,INDEX(($A29='90.1 Data-SI-Source EUI'!$B$2:$B$1825)*(S$24='90.1 Data-SI-Source EUI'!$C$2:$C$1825)*($A$23='90.1 Data-SI-Source EUI'!$A$2:$A$1825),0,1),0))/INDEX('90.1 Data-SI-Source EUI'!$Y$2:$Y$1825,MATCH(1,INDEX(($A29='90.1 Data-SI-Source EUI'!$B$2:$B$1825)*(S$24='90.1 Data-SI-Source EUI'!$C$2:$C$1825)*(2004='90.1 Data-SI-Source EUI'!$A$2:$A$1825),0,1),0))</f>
        <v>0.62481849676129042</v>
      </c>
      <c r="T29" s="119" cm="1">
        <f t="array" ref="T29">INDEX('90.1 Data-SI-Source EUI'!$Y$2:$Y$1825,MATCH(1,INDEX(($A29='90.1 Data-SI-Source EUI'!$B$2:$B$1825)*(T$24='90.1 Data-SI-Source EUI'!$C$2:$C$1825)*($A$23='90.1 Data-SI-Source EUI'!$A$2:$A$1825),0,1),0))/INDEX('90.1 Data-SI-Source EUI'!$Y$2:$Y$1825,MATCH(1,INDEX(($A29='90.1 Data-SI-Source EUI'!$B$2:$B$1825)*(T$24='90.1 Data-SI-Source EUI'!$C$2:$C$1825)*(2004='90.1 Data-SI-Source EUI'!$A$2:$A$1825),0,1),0))</f>
        <v>0.67999555749260587</v>
      </c>
    </row>
    <row r="30" spans="1:20" x14ac:dyDescent="0.25">
      <c r="A30" s="129" t="s">
        <v>56</v>
      </c>
      <c r="B30" s="117" cm="1">
        <f t="array" ref="B30">INDEX('90.1 Data-SI-Source EUI'!$Y$2:$Y$1825,MATCH(1,INDEX(($A30='90.1 Data-SI-Source EUI'!$B$2:$B$1825)*(B$24='90.1 Data-SI-Source EUI'!$C$2:$C$1825)*($A$23='90.1 Data-SI-Source EUI'!$A$2:$A$1825),0,1),0))/INDEX('90.1 Data-SI-Source EUI'!$Y$2:$Y$1825,MATCH(1,INDEX(($A30='90.1 Data-SI-Source EUI'!$B$2:$B$1825)*(B$24='90.1 Data-SI-Source EUI'!$C$2:$C$1825)*(2004='90.1 Data-SI-Source EUI'!$A$2:$A$1825),0,1),0))</f>
        <v>0.60416612001180459</v>
      </c>
      <c r="C30" s="118" cm="1">
        <f t="array" ref="C30">INDEX('90.1 Data-SI-Source EUI'!$Y$2:$Y$1825,MATCH(1,INDEX(($A30='90.1 Data-SI-Source EUI'!$B$2:$B$1825)*(C$24='90.1 Data-SI-Source EUI'!$C$2:$C$1825)*($A$23='90.1 Data-SI-Source EUI'!$A$2:$A$1825),0,1),0))/INDEX('90.1 Data-SI-Source EUI'!$Y$2:$Y$1825,MATCH(1,INDEX(($A30='90.1 Data-SI-Source EUI'!$B$2:$B$1825)*(C$24='90.1 Data-SI-Source EUI'!$C$2:$C$1825)*(2004='90.1 Data-SI-Source EUI'!$A$2:$A$1825),0,1),0))</f>
        <v>0.67194270619054242</v>
      </c>
      <c r="D30" s="118" cm="1">
        <f t="array" ref="D30">INDEX('90.1 Data-SI-Source EUI'!$Y$2:$Y$1825,MATCH(1,INDEX(($A30='90.1 Data-SI-Source EUI'!$B$2:$B$1825)*(D$24='90.1 Data-SI-Source EUI'!$C$2:$C$1825)*($A$23='90.1 Data-SI-Source EUI'!$A$2:$A$1825),0,1),0))/INDEX('90.1 Data-SI-Source EUI'!$Y$2:$Y$1825,MATCH(1,INDEX(($A30='90.1 Data-SI-Source EUI'!$B$2:$B$1825)*(D$24='90.1 Data-SI-Source EUI'!$C$2:$C$1825)*(2004='90.1 Data-SI-Source EUI'!$A$2:$A$1825),0,1),0))</f>
        <v>0.77790562602655056</v>
      </c>
      <c r="E30" s="118" cm="1">
        <f t="array" ref="E30">INDEX('90.1 Data-SI-Source EUI'!$Y$2:$Y$1825,MATCH(1,INDEX(($A30='90.1 Data-SI-Source EUI'!$B$2:$B$1825)*(E$24='90.1 Data-SI-Source EUI'!$C$2:$C$1825)*($A$23='90.1 Data-SI-Source EUI'!$A$2:$A$1825),0,1),0))/INDEX('90.1 Data-SI-Source EUI'!$Y$2:$Y$1825,MATCH(1,INDEX(($A30='90.1 Data-SI-Source EUI'!$B$2:$B$1825)*(E$24='90.1 Data-SI-Source EUI'!$C$2:$C$1825)*(2004='90.1 Data-SI-Source EUI'!$A$2:$A$1825),0,1),0))</f>
        <v>0.67389015235785954</v>
      </c>
      <c r="F30" s="118" cm="1">
        <f t="array" ref="F30">INDEX('90.1 Data-SI-Source EUI'!$Y$2:$Y$1825,MATCH(1,INDEX(($A30='90.1 Data-SI-Source EUI'!$B$2:$B$1825)*(F$24='90.1 Data-SI-Source EUI'!$C$2:$C$1825)*($A$23='90.1 Data-SI-Source EUI'!$A$2:$A$1825),0,1),0))/INDEX('90.1 Data-SI-Source EUI'!$Y$2:$Y$1825,MATCH(1,INDEX(($A30='90.1 Data-SI-Source EUI'!$B$2:$B$1825)*(F$24='90.1 Data-SI-Source EUI'!$C$2:$C$1825)*(2004='90.1 Data-SI-Source EUI'!$A$2:$A$1825),0,1),0))</f>
        <v>0.68011737073828971</v>
      </c>
      <c r="G30" s="118" cm="1">
        <f t="array" ref="G30">INDEX('90.1 Data-SI-Source EUI'!$Y$2:$Y$1825,MATCH(1,INDEX(($A30='90.1 Data-SI-Source EUI'!$B$2:$B$1825)*(G$24='90.1 Data-SI-Source EUI'!$C$2:$C$1825)*($A$23='90.1 Data-SI-Source EUI'!$A$2:$A$1825),0,1),0))/INDEX('90.1 Data-SI-Source EUI'!$Y$2:$Y$1825,MATCH(1,INDEX(($A30='90.1 Data-SI-Source EUI'!$B$2:$B$1825)*(G$24='90.1 Data-SI-Source EUI'!$C$2:$C$1825)*(2004='90.1 Data-SI-Source EUI'!$A$2:$A$1825),0,1),0))</f>
        <v>0.72886514778907008</v>
      </c>
      <c r="H30" s="118" cm="1">
        <f t="array" ref="H30">INDEX('90.1 Data-SI-Source EUI'!$Y$2:$Y$1825,MATCH(1,INDEX(($A30='90.1 Data-SI-Source EUI'!$B$2:$B$1825)*(H$24='90.1 Data-SI-Source EUI'!$C$2:$C$1825)*($A$23='90.1 Data-SI-Source EUI'!$A$2:$A$1825),0,1),0))/INDEX('90.1 Data-SI-Source EUI'!$Y$2:$Y$1825,MATCH(1,INDEX(($A30='90.1 Data-SI-Source EUI'!$B$2:$B$1825)*(H$24='90.1 Data-SI-Source EUI'!$C$2:$C$1825)*(2004='90.1 Data-SI-Source EUI'!$A$2:$A$1825),0,1),0))</f>
        <v>0.66147530884489603</v>
      </c>
      <c r="I30" s="118" cm="1">
        <f t="array" ref="I30">INDEX('90.1 Data-SI-Source EUI'!$Y$2:$Y$1825,MATCH(1,INDEX(($A30='90.1 Data-SI-Source EUI'!$B$2:$B$1825)*(I$24='90.1 Data-SI-Source EUI'!$C$2:$C$1825)*($A$23='90.1 Data-SI-Source EUI'!$A$2:$A$1825),0,1),0))/INDEX('90.1 Data-SI-Source EUI'!$Y$2:$Y$1825,MATCH(1,INDEX(($A30='90.1 Data-SI-Source EUI'!$B$2:$B$1825)*(I$24='90.1 Data-SI-Source EUI'!$C$2:$C$1825)*(2004='90.1 Data-SI-Source EUI'!$A$2:$A$1825),0,1),0))</f>
        <v>0.76047623737594938</v>
      </c>
      <c r="J30" s="118" cm="1">
        <f t="array" ref="J30">INDEX('90.1 Data-SI-Source EUI'!$Y$2:$Y$1825,MATCH(1,INDEX(($A30='90.1 Data-SI-Source EUI'!$B$2:$B$1825)*(J$24='90.1 Data-SI-Source EUI'!$C$2:$C$1825)*($A$23='90.1 Data-SI-Source EUI'!$A$2:$A$1825),0,1),0))/INDEX('90.1 Data-SI-Source EUI'!$Y$2:$Y$1825,MATCH(1,INDEX(($A30='90.1 Data-SI-Source EUI'!$B$2:$B$1825)*(J$24='90.1 Data-SI-Source EUI'!$C$2:$C$1825)*(2004='90.1 Data-SI-Source EUI'!$A$2:$A$1825),0,1),0))</f>
        <v>0.65089698740173885</v>
      </c>
      <c r="K30" s="118" cm="1">
        <f t="array" ref="K30">INDEX('90.1 Data-SI-Source EUI'!$Y$2:$Y$1825,MATCH(1,INDEX(($A30='90.1 Data-SI-Source EUI'!$B$2:$B$1825)*(K$24='90.1 Data-SI-Source EUI'!$C$2:$C$1825)*($A$23='90.1 Data-SI-Source EUI'!$A$2:$A$1825),0,1),0))/INDEX('90.1 Data-SI-Source EUI'!$Y$2:$Y$1825,MATCH(1,INDEX(($A30='90.1 Data-SI-Source EUI'!$B$2:$B$1825)*(K$24='90.1 Data-SI-Source EUI'!$C$2:$C$1825)*(2004='90.1 Data-SI-Source EUI'!$A$2:$A$1825),0,1),0))</f>
        <v>0.59244753786304649</v>
      </c>
      <c r="L30" s="118" cm="1">
        <f t="array" ref="L30">INDEX('90.1 Data-SI-Source EUI'!$Y$2:$Y$1825,MATCH(1,INDEX(($A30='90.1 Data-SI-Source EUI'!$B$2:$B$1825)*(L$24='90.1 Data-SI-Source EUI'!$C$2:$C$1825)*($A$23='90.1 Data-SI-Source EUI'!$A$2:$A$1825),0,1),0))/INDEX('90.1 Data-SI-Source EUI'!$Y$2:$Y$1825,MATCH(1,INDEX(($A30='90.1 Data-SI-Source EUI'!$B$2:$B$1825)*(L$24='90.1 Data-SI-Source EUI'!$C$2:$C$1825)*(2004='90.1 Data-SI-Source EUI'!$A$2:$A$1825),0,1),0))</f>
        <v>0.75056494826650255</v>
      </c>
      <c r="M30" s="118" cm="1">
        <f t="array" ref="M30">INDEX('90.1 Data-SI-Source EUI'!$Y$2:$Y$1825,MATCH(1,INDEX(($A30='90.1 Data-SI-Source EUI'!$B$2:$B$1825)*(M$24='90.1 Data-SI-Source EUI'!$C$2:$C$1825)*($A$23='90.1 Data-SI-Source EUI'!$A$2:$A$1825),0,1),0))/INDEX('90.1 Data-SI-Source EUI'!$Y$2:$Y$1825,MATCH(1,INDEX(($A30='90.1 Data-SI-Source EUI'!$B$2:$B$1825)*(M$24='90.1 Data-SI-Source EUI'!$C$2:$C$1825)*(2004='90.1 Data-SI-Source EUI'!$A$2:$A$1825),0,1),0))</f>
        <v>0.60774180952282175</v>
      </c>
      <c r="N30" s="118" cm="1">
        <f t="array" ref="N30">INDEX('90.1 Data-SI-Source EUI'!$Y$2:$Y$1825,MATCH(1,INDEX(($A30='90.1 Data-SI-Source EUI'!$B$2:$B$1825)*(N$24='90.1 Data-SI-Source EUI'!$C$2:$C$1825)*($A$23='90.1 Data-SI-Source EUI'!$A$2:$A$1825),0,1),0))/INDEX('90.1 Data-SI-Source EUI'!$Y$2:$Y$1825,MATCH(1,INDEX(($A30='90.1 Data-SI-Source EUI'!$B$2:$B$1825)*(N$24='90.1 Data-SI-Source EUI'!$C$2:$C$1825)*(2004='90.1 Data-SI-Source EUI'!$A$2:$A$1825),0,1),0))</f>
        <v>0.57341886681666321</v>
      </c>
      <c r="O30" s="118" cm="1">
        <f t="array" ref="O30">INDEX('90.1 Data-SI-Source EUI'!$Y$2:$Y$1825,MATCH(1,INDEX(($A30='90.1 Data-SI-Source EUI'!$B$2:$B$1825)*(O$24='90.1 Data-SI-Source EUI'!$C$2:$C$1825)*($A$23='90.1 Data-SI-Source EUI'!$A$2:$A$1825),0,1),0))/INDEX('90.1 Data-SI-Source EUI'!$Y$2:$Y$1825,MATCH(1,INDEX(($A30='90.1 Data-SI-Source EUI'!$B$2:$B$1825)*(O$24='90.1 Data-SI-Source EUI'!$C$2:$C$1825)*(2004='90.1 Data-SI-Source EUI'!$A$2:$A$1825),0,1),0))</f>
        <v>0.71849723365433649</v>
      </c>
      <c r="P30" s="118" cm="1">
        <f t="array" ref="P30">INDEX('90.1 Data-SI-Source EUI'!$Y$2:$Y$1825,MATCH(1,INDEX(($A30='90.1 Data-SI-Source EUI'!$B$2:$B$1825)*(P$24='90.1 Data-SI-Source EUI'!$C$2:$C$1825)*($A$23='90.1 Data-SI-Source EUI'!$A$2:$A$1825),0,1),0))/INDEX('90.1 Data-SI-Source EUI'!$Y$2:$Y$1825,MATCH(1,INDEX(($A30='90.1 Data-SI-Source EUI'!$B$2:$B$1825)*(P$24='90.1 Data-SI-Source EUI'!$C$2:$C$1825)*(2004='90.1 Data-SI-Source EUI'!$A$2:$A$1825),0,1),0))</f>
        <v>0.58366295278425517</v>
      </c>
      <c r="Q30" s="118" cm="1">
        <f t="array" ref="Q30">INDEX('90.1 Data-SI-Source EUI'!$Y$2:$Y$1825,MATCH(1,INDEX(($A30='90.1 Data-SI-Source EUI'!$B$2:$B$1825)*(Q$24='90.1 Data-SI-Source EUI'!$C$2:$C$1825)*($A$23='90.1 Data-SI-Source EUI'!$A$2:$A$1825),0,1),0))/INDEX('90.1 Data-SI-Source EUI'!$Y$2:$Y$1825,MATCH(1,INDEX(($A30='90.1 Data-SI-Source EUI'!$B$2:$B$1825)*(Q$24='90.1 Data-SI-Source EUI'!$C$2:$C$1825)*(2004='90.1 Data-SI-Source EUI'!$A$2:$A$1825),0,1),0))</f>
        <v>0.61536106325392115</v>
      </c>
      <c r="R30" s="118" cm="1">
        <f t="array" ref="R30">INDEX('90.1 Data-SI-Source EUI'!$Y$2:$Y$1825,MATCH(1,INDEX(($A30='90.1 Data-SI-Source EUI'!$B$2:$B$1825)*(R$24='90.1 Data-SI-Source EUI'!$C$2:$C$1825)*($A$23='90.1 Data-SI-Source EUI'!$A$2:$A$1825),0,1),0))/INDEX('90.1 Data-SI-Source EUI'!$Y$2:$Y$1825,MATCH(1,INDEX(($A30='90.1 Data-SI-Source EUI'!$B$2:$B$1825)*(R$24='90.1 Data-SI-Source EUI'!$C$2:$C$1825)*(2004='90.1 Data-SI-Source EUI'!$A$2:$A$1825),0,1),0))</f>
        <v>0.67865125953023953</v>
      </c>
      <c r="S30" s="118" cm="1">
        <f t="array" ref="S30">INDEX('90.1 Data-SI-Source EUI'!$Y$2:$Y$1825,MATCH(1,INDEX(($A30='90.1 Data-SI-Source EUI'!$B$2:$B$1825)*(S$24='90.1 Data-SI-Source EUI'!$C$2:$C$1825)*($A$23='90.1 Data-SI-Source EUI'!$A$2:$A$1825),0,1),0))/INDEX('90.1 Data-SI-Source EUI'!$Y$2:$Y$1825,MATCH(1,INDEX(($A30='90.1 Data-SI-Source EUI'!$B$2:$B$1825)*(S$24='90.1 Data-SI-Source EUI'!$C$2:$C$1825)*(2004='90.1 Data-SI-Source EUI'!$A$2:$A$1825),0,1),0))</f>
        <v>0.61736408027152068</v>
      </c>
      <c r="T30" s="119" cm="1">
        <f t="array" ref="T30">INDEX('90.1 Data-SI-Source EUI'!$Y$2:$Y$1825,MATCH(1,INDEX(($A30='90.1 Data-SI-Source EUI'!$B$2:$B$1825)*(T$24='90.1 Data-SI-Source EUI'!$C$2:$C$1825)*($A$23='90.1 Data-SI-Source EUI'!$A$2:$A$1825),0,1),0))/INDEX('90.1 Data-SI-Source EUI'!$Y$2:$Y$1825,MATCH(1,INDEX(($A30='90.1 Data-SI-Source EUI'!$B$2:$B$1825)*(T$24='90.1 Data-SI-Source EUI'!$C$2:$C$1825)*(2004='90.1 Data-SI-Source EUI'!$A$2:$A$1825),0,1),0))</f>
        <v>0.69684864961775095</v>
      </c>
    </row>
    <row r="31" spans="1:20" x14ac:dyDescent="0.25">
      <c r="A31" s="129" t="s">
        <v>57</v>
      </c>
      <c r="B31" s="117" cm="1">
        <f t="array" ref="B31">INDEX('90.1 Data-SI-Source EUI'!$Y$2:$Y$1825,MATCH(1,INDEX(($A31='90.1 Data-SI-Source EUI'!$B$2:$B$1825)*(B$24='90.1 Data-SI-Source EUI'!$C$2:$C$1825)*($A$23='90.1 Data-SI-Source EUI'!$A$2:$A$1825),0,1),0))/INDEX('90.1 Data-SI-Source EUI'!$Y$2:$Y$1825,MATCH(1,INDEX(($A31='90.1 Data-SI-Source EUI'!$B$2:$B$1825)*(B$24='90.1 Data-SI-Source EUI'!$C$2:$C$1825)*(2004='90.1 Data-SI-Source EUI'!$A$2:$A$1825),0,1),0))</f>
        <v>0.73059699946449108</v>
      </c>
      <c r="C31" s="118" cm="1">
        <f t="array" ref="C31">INDEX('90.1 Data-SI-Source EUI'!$Y$2:$Y$1825,MATCH(1,INDEX(($A31='90.1 Data-SI-Source EUI'!$B$2:$B$1825)*(C$24='90.1 Data-SI-Source EUI'!$C$2:$C$1825)*($A$23='90.1 Data-SI-Source EUI'!$A$2:$A$1825),0,1),0))/INDEX('90.1 Data-SI-Source EUI'!$Y$2:$Y$1825,MATCH(1,INDEX(($A31='90.1 Data-SI-Source EUI'!$B$2:$B$1825)*(C$24='90.1 Data-SI-Source EUI'!$C$2:$C$1825)*(2004='90.1 Data-SI-Source EUI'!$A$2:$A$1825),0,1),0))</f>
        <v>0.73282260934660914</v>
      </c>
      <c r="D31" s="118" cm="1">
        <f t="array" ref="D31">INDEX('90.1 Data-SI-Source EUI'!$Y$2:$Y$1825,MATCH(1,INDEX(($A31='90.1 Data-SI-Source EUI'!$B$2:$B$1825)*(D$24='90.1 Data-SI-Source EUI'!$C$2:$C$1825)*($A$23='90.1 Data-SI-Source EUI'!$A$2:$A$1825),0,1),0))/INDEX('90.1 Data-SI-Source EUI'!$Y$2:$Y$1825,MATCH(1,INDEX(($A31='90.1 Data-SI-Source EUI'!$B$2:$B$1825)*(D$24='90.1 Data-SI-Source EUI'!$C$2:$C$1825)*(2004='90.1 Data-SI-Source EUI'!$A$2:$A$1825),0,1),0))</f>
        <v>0.70027650991733636</v>
      </c>
      <c r="E31" s="118" cm="1">
        <f t="array" ref="E31">INDEX('90.1 Data-SI-Source EUI'!$Y$2:$Y$1825,MATCH(1,INDEX(($A31='90.1 Data-SI-Source EUI'!$B$2:$B$1825)*(E$24='90.1 Data-SI-Source EUI'!$C$2:$C$1825)*($A$23='90.1 Data-SI-Source EUI'!$A$2:$A$1825),0,1),0))/INDEX('90.1 Data-SI-Source EUI'!$Y$2:$Y$1825,MATCH(1,INDEX(($A31='90.1 Data-SI-Source EUI'!$B$2:$B$1825)*(E$24='90.1 Data-SI-Source EUI'!$C$2:$C$1825)*(2004='90.1 Data-SI-Source EUI'!$A$2:$A$1825),0,1),0))</f>
        <v>0.7345831619514781</v>
      </c>
      <c r="F31" s="118" cm="1">
        <f t="array" ref="F31">INDEX('90.1 Data-SI-Source EUI'!$Y$2:$Y$1825,MATCH(1,INDEX(($A31='90.1 Data-SI-Source EUI'!$B$2:$B$1825)*(F$24='90.1 Data-SI-Source EUI'!$C$2:$C$1825)*($A$23='90.1 Data-SI-Source EUI'!$A$2:$A$1825),0,1),0))/INDEX('90.1 Data-SI-Source EUI'!$Y$2:$Y$1825,MATCH(1,INDEX(($A31='90.1 Data-SI-Source EUI'!$B$2:$B$1825)*(F$24='90.1 Data-SI-Source EUI'!$C$2:$C$1825)*(2004='90.1 Data-SI-Source EUI'!$A$2:$A$1825),0,1),0))</f>
        <v>0.60221879936602474</v>
      </c>
      <c r="G31" s="118" cm="1">
        <f t="array" ref="G31">INDEX('90.1 Data-SI-Source EUI'!$Y$2:$Y$1825,MATCH(1,INDEX(($A31='90.1 Data-SI-Source EUI'!$B$2:$B$1825)*(G$24='90.1 Data-SI-Source EUI'!$C$2:$C$1825)*($A$23='90.1 Data-SI-Source EUI'!$A$2:$A$1825),0,1),0))/INDEX('90.1 Data-SI-Source EUI'!$Y$2:$Y$1825,MATCH(1,INDEX(($A31='90.1 Data-SI-Source EUI'!$B$2:$B$1825)*(G$24='90.1 Data-SI-Source EUI'!$C$2:$C$1825)*(2004='90.1 Data-SI-Source EUI'!$A$2:$A$1825),0,1),0))</f>
        <v>0.64286594986503454</v>
      </c>
      <c r="H31" s="118" cm="1">
        <f t="array" ref="H31">INDEX('90.1 Data-SI-Source EUI'!$Y$2:$Y$1825,MATCH(1,INDEX(($A31='90.1 Data-SI-Source EUI'!$B$2:$B$1825)*(H$24='90.1 Data-SI-Source EUI'!$C$2:$C$1825)*($A$23='90.1 Data-SI-Source EUI'!$A$2:$A$1825),0,1),0))/INDEX('90.1 Data-SI-Source EUI'!$Y$2:$Y$1825,MATCH(1,INDEX(($A31='90.1 Data-SI-Source EUI'!$B$2:$B$1825)*(H$24='90.1 Data-SI-Source EUI'!$C$2:$C$1825)*(2004='90.1 Data-SI-Source EUI'!$A$2:$A$1825),0,1),0))</f>
        <v>0.59284897567722139</v>
      </c>
      <c r="I31" s="118" cm="1">
        <f t="array" ref="I31">INDEX('90.1 Data-SI-Source EUI'!$Y$2:$Y$1825,MATCH(1,INDEX(($A31='90.1 Data-SI-Source EUI'!$B$2:$B$1825)*(I$24='90.1 Data-SI-Source EUI'!$C$2:$C$1825)*($A$23='90.1 Data-SI-Source EUI'!$A$2:$A$1825),0,1),0))/INDEX('90.1 Data-SI-Source EUI'!$Y$2:$Y$1825,MATCH(1,INDEX(($A31='90.1 Data-SI-Source EUI'!$B$2:$B$1825)*(I$24='90.1 Data-SI-Source EUI'!$C$2:$C$1825)*(2004='90.1 Data-SI-Source EUI'!$A$2:$A$1825),0,1),0))</f>
        <v>0.63992630165926923</v>
      </c>
      <c r="J31" s="118" cm="1">
        <f t="array" ref="J31">INDEX('90.1 Data-SI-Source EUI'!$Y$2:$Y$1825,MATCH(1,INDEX(($A31='90.1 Data-SI-Source EUI'!$B$2:$B$1825)*(J$24='90.1 Data-SI-Source EUI'!$C$2:$C$1825)*($A$23='90.1 Data-SI-Source EUI'!$A$2:$A$1825),0,1),0))/INDEX('90.1 Data-SI-Source EUI'!$Y$2:$Y$1825,MATCH(1,INDEX(($A31='90.1 Data-SI-Source EUI'!$B$2:$B$1825)*(J$24='90.1 Data-SI-Source EUI'!$C$2:$C$1825)*(2004='90.1 Data-SI-Source EUI'!$A$2:$A$1825),0,1),0))</f>
        <v>0.62666679401896508</v>
      </c>
      <c r="K31" s="118" cm="1">
        <f t="array" ref="K31">INDEX('90.1 Data-SI-Source EUI'!$Y$2:$Y$1825,MATCH(1,INDEX(($A31='90.1 Data-SI-Source EUI'!$B$2:$B$1825)*(K$24='90.1 Data-SI-Source EUI'!$C$2:$C$1825)*($A$23='90.1 Data-SI-Source EUI'!$A$2:$A$1825),0,1),0))/INDEX('90.1 Data-SI-Source EUI'!$Y$2:$Y$1825,MATCH(1,INDEX(($A31='90.1 Data-SI-Source EUI'!$B$2:$B$1825)*(K$24='90.1 Data-SI-Source EUI'!$C$2:$C$1825)*(2004='90.1 Data-SI-Source EUI'!$A$2:$A$1825),0,1),0))</f>
        <v>0.54731381135271906</v>
      </c>
      <c r="L31" s="118" cm="1">
        <f t="array" ref="L31">INDEX('90.1 Data-SI-Source EUI'!$Y$2:$Y$1825,MATCH(1,INDEX(($A31='90.1 Data-SI-Source EUI'!$B$2:$B$1825)*(L$24='90.1 Data-SI-Source EUI'!$C$2:$C$1825)*($A$23='90.1 Data-SI-Source EUI'!$A$2:$A$1825),0,1),0))/INDEX('90.1 Data-SI-Source EUI'!$Y$2:$Y$1825,MATCH(1,INDEX(($A31='90.1 Data-SI-Source EUI'!$B$2:$B$1825)*(L$24='90.1 Data-SI-Source EUI'!$C$2:$C$1825)*(2004='90.1 Data-SI-Source EUI'!$A$2:$A$1825),0,1),0))</f>
        <v>0.64852457059832158</v>
      </c>
      <c r="M31" s="118" cm="1">
        <f t="array" ref="M31">INDEX('90.1 Data-SI-Source EUI'!$Y$2:$Y$1825,MATCH(1,INDEX(($A31='90.1 Data-SI-Source EUI'!$B$2:$B$1825)*(M$24='90.1 Data-SI-Source EUI'!$C$2:$C$1825)*($A$23='90.1 Data-SI-Source EUI'!$A$2:$A$1825),0,1),0))/INDEX('90.1 Data-SI-Source EUI'!$Y$2:$Y$1825,MATCH(1,INDEX(($A31='90.1 Data-SI-Source EUI'!$B$2:$B$1825)*(M$24='90.1 Data-SI-Source EUI'!$C$2:$C$1825)*(2004='90.1 Data-SI-Source EUI'!$A$2:$A$1825),0,1),0))</f>
        <v>0.59314680188153868</v>
      </c>
      <c r="N31" s="118" cm="1">
        <f t="array" ref="N31">INDEX('90.1 Data-SI-Source EUI'!$Y$2:$Y$1825,MATCH(1,INDEX(($A31='90.1 Data-SI-Source EUI'!$B$2:$B$1825)*(N$24='90.1 Data-SI-Source EUI'!$C$2:$C$1825)*($A$23='90.1 Data-SI-Source EUI'!$A$2:$A$1825),0,1),0))/INDEX('90.1 Data-SI-Source EUI'!$Y$2:$Y$1825,MATCH(1,INDEX(($A31='90.1 Data-SI-Source EUI'!$B$2:$B$1825)*(N$24='90.1 Data-SI-Source EUI'!$C$2:$C$1825)*(2004='90.1 Data-SI-Source EUI'!$A$2:$A$1825),0,1),0))</f>
        <v>0.58319359905024215</v>
      </c>
      <c r="O31" s="118" cm="1">
        <f t="array" ref="O31">INDEX('90.1 Data-SI-Source EUI'!$Y$2:$Y$1825,MATCH(1,INDEX(($A31='90.1 Data-SI-Source EUI'!$B$2:$B$1825)*(O$24='90.1 Data-SI-Source EUI'!$C$2:$C$1825)*($A$23='90.1 Data-SI-Source EUI'!$A$2:$A$1825),0,1),0))/INDEX('90.1 Data-SI-Source EUI'!$Y$2:$Y$1825,MATCH(1,INDEX(($A31='90.1 Data-SI-Source EUI'!$B$2:$B$1825)*(O$24='90.1 Data-SI-Source EUI'!$C$2:$C$1825)*(2004='90.1 Data-SI-Source EUI'!$A$2:$A$1825),0,1),0))</f>
        <v>0.60078774707924099</v>
      </c>
      <c r="P31" s="118" cm="1">
        <f t="array" ref="P31">INDEX('90.1 Data-SI-Source EUI'!$Y$2:$Y$1825,MATCH(1,INDEX(($A31='90.1 Data-SI-Source EUI'!$B$2:$B$1825)*(P$24='90.1 Data-SI-Source EUI'!$C$2:$C$1825)*($A$23='90.1 Data-SI-Source EUI'!$A$2:$A$1825),0,1),0))/INDEX('90.1 Data-SI-Source EUI'!$Y$2:$Y$1825,MATCH(1,INDEX(($A31='90.1 Data-SI-Source EUI'!$B$2:$B$1825)*(P$24='90.1 Data-SI-Source EUI'!$C$2:$C$1825)*(2004='90.1 Data-SI-Source EUI'!$A$2:$A$1825),0,1),0))</f>
        <v>0.56297448865611899</v>
      </c>
      <c r="Q31" s="118" cm="1">
        <f t="array" ref="Q31">INDEX('90.1 Data-SI-Source EUI'!$Y$2:$Y$1825,MATCH(1,INDEX(($A31='90.1 Data-SI-Source EUI'!$B$2:$B$1825)*(Q$24='90.1 Data-SI-Source EUI'!$C$2:$C$1825)*($A$23='90.1 Data-SI-Source EUI'!$A$2:$A$1825),0,1),0))/INDEX('90.1 Data-SI-Source EUI'!$Y$2:$Y$1825,MATCH(1,INDEX(($A31='90.1 Data-SI-Source EUI'!$B$2:$B$1825)*(Q$24='90.1 Data-SI-Source EUI'!$C$2:$C$1825)*(2004='90.1 Data-SI-Source EUI'!$A$2:$A$1825),0,1),0))</f>
        <v>0.5567933952054851</v>
      </c>
      <c r="R31" s="118" cm="1">
        <f t="array" ref="R31">INDEX('90.1 Data-SI-Source EUI'!$Y$2:$Y$1825,MATCH(1,INDEX(($A31='90.1 Data-SI-Source EUI'!$B$2:$B$1825)*(R$24='90.1 Data-SI-Source EUI'!$C$2:$C$1825)*($A$23='90.1 Data-SI-Source EUI'!$A$2:$A$1825),0,1),0))/INDEX('90.1 Data-SI-Source EUI'!$Y$2:$Y$1825,MATCH(1,INDEX(($A31='90.1 Data-SI-Source EUI'!$B$2:$B$1825)*(R$24='90.1 Data-SI-Source EUI'!$C$2:$C$1825)*(2004='90.1 Data-SI-Source EUI'!$A$2:$A$1825),0,1),0))</f>
        <v>0.56840134923033092</v>
      </c>
      <c r="S31" s="118" cm="1">
        <f t="array" ref="S31">INDEX('90.1 Data-SI-Source EUI'!$Y$2:$Y$1825,MATCH(1,INDEX(($A31='90.1 Data-SI-Source EUI'!$B$2:$B$1825)*(S$24='90.1 Data-SI-Source EUI'!$C$2:$C$1825)*($A$23='90.1 Data-SI-Source EUI'!$A$2:$A$1825),0,1),0))/INDEX('90.1 Data-SI-Source EUI'!$Y$2:$Y$1825,MATCH(1,INDEX(($A31='90.1 Data-SI-Source EUI'!$B$2:$B$1825)*(S$24='90.1 Data-SI-Source EUI'!$C$2:$C$1825)*(2004='90.1 Data-SI-Source EUI'!$A$2:$A$1825),0,1),0))</f>
        <v>0.52861285617174092</v>
      </c>
      <c r="T31" s="119" cm="1">
        <f t="array" ref="T31">INDEX('90.1 Data-SI-Source EUI'!$Y$2:$Y$1825,MATCH(1,INDEX(($A31='90.1 Data-SI-Source EUI'!$B$2:$B$1825)*(T$24='90.1 Data-SI-Source EUI'!$C$2:$C$1825)*($A$23='90.1 Data-SI-Source EUI'!$A$2:$A$1825),0,1),0))/INDEX('90.1 Data-SI-Source EUI'!$Y$2:$Y$1825,MATCH(1,INDEX(($A31='90.1 Data-SI-Source EUI'!$B$2:$B$1825)*(T$24='90.1 Data-SI-Source EUI'!$C$2:$C$1825)*(2004='90.1 Data-SI-Source EUI'!$A$2:$A$1825),0,1),0))</f>
        <v>0.58430421254131448</v>
      </c>
    </row>
    <row r="32" spans="1:20" x14ac:dyDescent="0.25">
      <c r="A32" s="129" t="s">
        <v>0</v>
      </c>
      <c r="B32" s="117" cm="1">
        <f t="array" ref="B32">INDEX('90.1 Data-SI-Source EUI'!$Y$2:$Y$1825,MATCH(1,INDEX(($A32='90.1 Data-SI-Source EUI'!$B$2:$B$1825)*(B$24='90.1 Data-SI-Source EUI'!$C$2:$C$1825)*($A$23='90.1 Data-SI-Source EUI'!$A$2:$A$1825),0,1),0))/INDEX('90.1 Data-SI-Source EUI'!$Y$2:$Y$1825,MATCH(1,INDEX(($A32='90.1 Data-SI-Source EUI'!$B$2:$B$1825)*(B$24='90.1 Data-SI-Source EUI'!$C$2:$C$1825)*(2004='90.1 Data-SI-Source EUI'!$A$2:$A$1825),0,1),0))</f>
        <v>0.64806021389300594</v>
      </c>
      <c r="C32" s="118" cm="1">
        <f t="array" ref="C32">INDEX('90.1 Data-SI-Source EUI'!$Y$2:$Y$1825,MATCH(1,INDEX(($A32='90.1 Data-SI-Source EUI'!$B$2:$B$1825)*(C$24='90.1 Data-SI-Source EUI'!$C$2:$C$1825)*($A$23='90.1 Data-SI-Source EUI'!$A$2:$A$1825),0,1),0))/INDEX('90.1 Data-SI-Source EUI'!$Y$2:$Y$1825,MATCH(1,INDEX(($A32='90.1 Data-SI-Source EUI'!$B$2:$B$1825)*(C$24='90.1 Data-SI-Source EUI'!$C$2:$C$1825)*(2004='90.1 Data-SI-Source EUI'!$A$2:$A$1825),0,1),0))</f>
        <v>0.64490682097840824</v>
      </c>
      <c r="D32" s="118" cm="1">
        <f t="array" ref="D32">INDEX('90.1 Data-SI-Source EUI'!$Y$2:$Y$1825,MATCH(1,INDEX(($A32='90.1 Data-SI-Source EUI'!$B$2:$B$1825)*(D$24='90.1 Data-SI-Source EUI'!$C$2:$C$1825)*($A$23='90.1 Data-SI-Source EUI'!$A$2:$A$1825),0,1),0))/INDEX('90.1 Data-SI-Source EUI'!$Y$2:$Y$1825,MATCH(1,INDEX(($A32='90.1 Data-SI-Source EUI'!$B$2:$B$1825)*(D$24='90.1 Data-SI-Source EUI'!$C$2:$C$1825)*(2004='90.1 Data-SI-Source EUI'!$A$2:$A$1825),0,1),0))</f>
        <v>0.60958776408694515</v>
      </c>
      <c r="E32" s="118" cm="1">
        <f t="array" ref="E32">INDEX('90.1 Data-SI-Source EUI'!$Y$2:$Y$1825,MATCH(1,INDEX(($A32='90.1 Data-SI-Source EUI'!$B$2:$B$1825)*(E$24='90.1 Data-SI-Source EUI'!$C$2:$C$1825)*($A$23='90.1 Data-SI-Source EUI'!$A$2:$A$1825),0,1),0))/INDEX('90.1 Data-SI-Source EUI'!$Y$2:$Y$1825,MATCH(1,INDEX(($A32='90.1 Data-SI-Source EUI'!$B$2:$B$1825)*(E$24='90.1 Data-SI-Source EUI'!$C$2:$C$1825)*(2004='90.1 Data-SI-Source EUI'!$A$2:$A$1825),0,1),0))</f>
        <v>0.64292873918815863</v>
      </c>
      <c r="F32" s="118" cm="1">
        <f t="array" ref="F32">INDEX('90.1 Data-SI-Source EUI'!$Y$2:$Y$1825,MATCH(1,INDEX(($A32='90.1 Data-SI-Source EUI'!$B$2:$B$1825)*(F$24='90.1 Data-SI-Source EUI'!$C$2:$C$1825)*($A$23='90.1 Data-SI-Source EUI'!$A$2:$A$1825),0,1),0))/INDEX('90.1 Data-SI-Source EUI'!$Y$2:$Y$1825,MATCH(1,INDEX(($A32='90.1 Data-SI-Source EUI'!$B$2:$B$1825)*(F$24='90.1 Data-SI-Source EUI'!$C$2:$C$1825)*(2004='90.1 Data-SI-Source EUI'!$A$2:$A$1825),0,1),0))</f>
        <v>0.63407187671969467</v>
      </c>
      <c r="G32" s="118" cm="1">
        <f t="array" ref="G32">INDEX('90.1 Data-SI-Source EUI'!$Y$2:$Y$1825,MATCH(1,INDEX(($A32='90.1 Data-SI-Source EUI'!$B$2:$B$1825)*(G$24='90.1 Data-SI-Source EUI'!$C$2:$C$1825)*($A$23='90.1 Data-SI-Source EUI'!$A$2:$A$1825),0,1),0))/INDEX('90.1 Data-SI-Source EUI'!$Y$2:$Y$1825,MATCH(1,INDEX(($A32='90.1 Data-SI-Source EUI'!$B$2:$B$1825)*(G$24='90.1 Data-SI-Source EUI'!$C$2:$C$1825)*(2004='90.1 Data-SI-Source EUI'!$A$2:$A$1825),0,1),0))</f>
        <v>0.65590696421308792</v>
      </c>
      <c r="H32" s="118" cm="1">
        <f t="array" ref="H32">INDEX('90.1 Data-SI-Source EUI'!$Y$2:$Y$1825,MATCH(1,INDEX(($A32='90.1 Data-SI-Source EUI'!$B$2:$B$1825)*(H$24='90.1 Data-SI-Source EUI'!$C$2:$C$1825)*($A$23='90.1 Data-SI-Source EUI'!$A$2:$A$1825),0,1),0))/INDEX('90.1 Data-SI-Source EUI'!$Y$2:$Y$1825,MATCH(1,INDEX(($A32='90.1 Data-SI-Source EUI'!$B$2:$B$1825)*(H$24='90.1 Data-SI-Source EUI'!$C$2:$C$1825)*(2004='90.1 Data-SI-Source EUI'!$A$2:$A$1825),0,1),0))</f>
        <v>0.62452919730730339</v>
      </c>
      <c r="I32" s="118" cm="1">
        <f t="array" ref="I32">INDEX('90.1 Data-SI-Source EUI'!$Y$2:$Y$1825,MATCH(1,INDEX(($A32='90.1 Data-SI-Source EUI'!$B$2:$B$1825)*(I$24='90.1 Data-SI-Source EUI'!$C$2:$C$1825)*($A$23='90.1 Data-SI-Source EUI'!$A$2:$A$1825),0,1),0))/INDEX('90.1 Data-SI-Source EUI'!$Y$2:$Y$1825,MATCH(1,INDEX(($A32='90.1 Data-SI-Source EUI'!$B$2:$B$1825)*(I$24='90.1 Data-SI-Source EUI'!$C$2:$C$1825)*(2004='90.1 Data-SI-Source EUI'!$A$2:$A$1825),0,1),0))</f>
        <v>0.67995024223310241</v>
      </c>
      <c r="J32" s="118" cm="1">
        <f t="array" ref="J32">INDEX('90.1 Data-SI-Source EUI'!$Y$2:$Y$1825,MATCH(1,INDEX(($A32='90.1 Data-SI-Source EUI'!$B$2:$B$1825)*(J$24='90.1 Data-SI-Source EUI'!$C$2:$C$1825)*($A$23='90.1 Data-SI-Source EUI'!$A$2:$A$1825),0,1),0))/INDEX('90.1 Data-SI-Source EUI'!$Y$2:$Y$1825,MATCH(1,INDEX(($A32='90.1 Data-SI-Source EUI'!$B$2:$B$1825)*(J$24='90.1 Data-SI-Source EUI'!$C$2:$C$1825)*(2004='90.1 Data-SI-Source EUI'!$A$2:$A$1825),0,1),0))</f>
        <v>0.60416580959035759</v>
      </c>
      <c r="K32" s="118" cm="1">
        <f t="array" ref="K32">INDEX('90.1 Data-SI-Source EUI'!$Y$2:$Y$1825,MATCH(1,INDEX(($A32='90.1 Data-SI-Source EUI'!$B$2:$B$1825)*(K$24='90.1 Data-SI-Source EUI'!$C$2:$C$1825)*($A$23='90.1 Data-SI-Source EUI'!$A$2:$A$1825),0,1),0))/INDEX('90.1 Data-SI-Source EUI'!$Y$2:$Y$1825,MATCH(1,INDEX(($A32='90.1 Data-SI-Source EUI'!$B$2:$B$1825)*(K$24='90.1 Data-SI-Source EUI'!$C$2:$C$1825)*(2004='90.1 Data-SI-Source EUI'!$A$2:$A$1825),0,1),0))</f>
        <v>0.63675202222290672</v>
      </c>
      <c r="L32" s="118" cm="1">
        <f t="array" ref="L32">INDEX('90.1 Data-SI-Source EUI'!$Y$2:$Y$1825,MATCH(1,INDEX(($A32='90.1 Data-SI-Source EUI'!$B$2:$B$1825)*(L$24='90.1 Data-SI-Source EUI'!$C$2:$C$1825)*($A$23='90.1 Data-SI-Source EUI'!$A$2:$A$1825),0,1),0))/INDEX('90.1 Data-SI-Source EUI'!$Y$2:$Y$1825,MATCH(1,INDEX(($A32='90.1 Data-SI-Source EUI'!$B$2:$B$1825)*(L$24='90.1 Data-SI-Source EUI'!$C$2:$C$1825)*(2004='90.1 Data-SI-Source EUI'!$A$2:$A$1825),0,1),0))</f>
        <v>0.69880614448847145</v>
      </c>
      <c r="M32" s="118" cm="1">
        <f t="array" ref="M32">INDEX('90.1 Data-SI-Source EUI'!$Y$2:$Y$1825,MATCH(1,INDEX(($A32='90.1 Data-SI-Source EUI'!$B$2:$B$1825)*(M$24='90.1 Data-SI-Source EUI'!$C$2:$C$1825)*($A$23='90.1 Data-SI-Source EUI'!$A$2:$A$1825),0,1),0))/INDEX('90.1 Data-SI-Source EUI'!$Y$2:$Y$1825,MATCH(1,INDEX(($A32='90.1 Data-SI-Source EUI'!$B$2:$B$1825)*(M$24='90.1 Data-SI-Source EUI'!$C$2:$C$1825)*(2004='90.1 Data-SI-Source EUI'!$A$2:$A$1825),0,1),0))</f>
        <v>0.64626297864685855</v>
      </c>
      <c r="N32" s="118" cm="1">
        <f t="array" ref="N32">INDEX('90.1 Data-SI-Source EUI'!$Y$2:$Y$1825,MATCH(1,INDEX(($A32='90.1 Data-SI-Source EUI'!$B$2:$B$1825)*(N$24='90.1 Data-SI-Source EUI'!$C$2:$C$1825)*($A$23='90.1 Data-SI-Source EUI'!$A$2:$A$1825),0,1),0))/INDEX('90.1 Data-SI-Source EUI'!$Y$2:$Y$1825,MATCH(1,INDEX(($A32='90.1 Data-SI-Source EUI'!$B$2:$B$1825)*(N$24='90.1 Data-SI-Source EUI'!$C$2:$C$1825)*(2004='90.1 Data-SI-Source EUI'!$A$2:$A$1825),0,1),0))</f>
        <v>0.65261506855043461</v>
      </c>
      <c r="O32" s="118" cm="1">
        <f t="array" ref="O32">INDEX('90.1 Data-SI-Source EUI'!$Y$2:$Y$1825,MATCH(1,INDEX(($A32='90.1 Data-SI-Source EUI'!$B$2:$B$1825)*(O$24='90.1 Data-SI-Source EUI'!$C$2:$C$1825)*($A$23='90.1 Data-SI-Source EUI'!$A$2:$A$1825),0,1),0))/INDEX('90.1 Data-SI-Source EUI'!$Y$2:$Y$1825,MATCH(1,INDEX(($A32='90.1 Data-SI-Source EUI'!$B$2:$B$1825)*(O$24='90.1 Data-SI-Source EUI'!$C$2:$C$1825)*(2004='90.1 Data-SI-Source EUI'!$A$2:$A$1825),0,1),0))</f>
        <v>0.68780757447115859</v>
      </c>
      <c r="P32" s="118" cm="1">
        <f t="array" ref="P32">INDEX('90.1 Data-SI-Source EUI'!$Y$2:$Y$1825,MATCH(1,INDEX(($A32='90.1 Data-SI-Source EUI'!$B$2:$B$1825)*(P$24='90.1 Data-SI-Source EUI'!$C$2:$C$1825)*($A$23='90.1 Data-SI-Source EUI'!$A$2:$A$1825),0,1),0))/INDEX('90.1 Data-SI-Source EUI'!$Y$2:$Y$1825,MATCH(1,INDEX(($A32='90.1 Data-SI-Source EUI'!$B$2:$B$1825)*(P$24='90.1 Data-SI-Source EUI'!$C$2:$C$1825)*(2004='90.1 Data-SI-Source EUI'!$A$2:$A$1825),0,1),0))</f>
        <v>0.65658587029739379</v>
      </c>
      <c r="Q32" s="118" cm="1">
        <f t="array" ref="Q32">INDEX('90.1 Data-SI-Source EUI'!$Y$2:$Y$1825,MATCH(1,INDEX(($A32='90.1 Data-SI-Source EUI'!$B$2:$B$1825)*(Q$24='90.1 Data-SI-Source EUI'!$C$2:$C$1825)*($A$23='90.1 Data-SI-Source EUI'!$A$2:$A$1825),0,1),0))/INDEX('90.1 Data-SI-Source EUI'!$Y$2:$Y$1825,MATCH(1,INDEX(($A32='90.1 Data-SI-Source EUI'!$B$2:$B$1825)*(Q$24='90.1 Data-SI-Source EUI'!$C$2:$C$1825)*(2004='90.1 Data-SI-Source EUI'!$A$2:$A$1825),0,1),0))</f>
        <v>0.66912487611179294</v>
      </c>
      <c r="R32" s="118" cm="1">
        <f t="array" ref="R32">INDEX('90.1 Data-SI-Source EUI'!$Y$2:$Y$1825,MATCH(1,INDEX(($A32='90.1 Data-SI-Source EUI'!$B$2:$B$1825)*(R$24='90.1 Data-SI-Source EUI'!$C$2:$C$1825)*($A$23='90.1 Data-SI-Source EUI'!$A$2:$A$1825),0,1),0))/INDEX('90.1 Data-SI-Source EUI'!$Y$2:$Y$1825,MATCH(1,INDEX(($A32='90.1 Data-SI-Source EUI'!$B$2:$B$1825)*(R$24='90.1 Data-SI-Source EUI'!$C$2:$C$1825)*(2004='90.1 Data-SI-Source EUI'!$A$2:$A$1825),0,1),0))</f>
        <v>0.68327128432602646</v>
      </c>
      <c r="S32" s="118" cm="1">
        <f t="array" ref="S32">INDEX('90.1 Data-SI-Source EUI'!$Y$2:$Y$1825,MATCH(1,INDEX(($A32='90.1 Data-SI-Source EUI'!$B$2:$B$1825)*(S$24='90.1 Data-SI-Source EUI'!$C$2:$C$1825)*($A$23='90.1 Data-SI-Source EUI'!$A$2:$A$1825),0,1),0))/INDEX('90.1 Data-SI-Source EUI'!$Y$2:$Y$1825,MATCH(1,INDEX(($A32='90.1 Data-SI-Source EUI'!$B$2:$B$1825)*(S$24='90.1 Data-SI-Source EUI'!$C$2:$C$1825)*(2004='90.1 Data-SI-Source EUI'!$A$2:$A$1825),0,1),0))</f>
        <v>0.67286170604547624</v>
      </c>
      <c r="T32" s="119" cm="1">
        <f t="array" ref="T32">INDEX('90.1 Data-SI-Source EUI'!$Y$2:$Y$1825,MATCH(1,INDEX(($A32='90.1 Data-SI-Source EUI'!$B$2:$B$1825)*(T$24='90.1 Data-SI-Source EUI'!$C$2:$C$1825)*($A$23='90.1 Data-SI-Source EUI'!$A$2:$A$1825),0,1),0))/INDEX('90.1 Data-SI-Source EUI'!$Y$2:$Y$1825,MATCH(1,INDEX(($A32='90.1 Data-SI-Source EUI'!$B$2:$B$1825)*(T$24='90.1 Data-SI-Source EUI'!$C$2:$C$1825)*(2004='90.1 Data-SI-Source EUI'!$A$2:$A$1825),0,1),0))</f>
        <v>0.68735776682691807</v>
      </c>
    </row>
    <row r="33" spans="1:20" x14ac:dyDescent="0.25">
      <c r="A33" s="129" t="s">
        <v>63</v>
      </c>
      <c r="B33" s="117" cm="1">
        <f t="array" ref="B33">INDEX('90.1 Data-SI-Source EUI'!$Y$2:$Y$1825,MATCH(1,INDEX(($A33='90.1 Data-SI-Source EUI'!$B$2:$B$1825)*(B$24='90.1 Data-SI-Source EUI'!$C$2:$C$1825)*($A$23='90.1 Data-SI-Source EUI'!$A$2:$A$1825),0,1),0))/INDEX('90.1 Data-SI-Source EUI'!$Y$2:$Y$1825,MATCH(1,INDEX(($A33='90.1 Data-SI-Source EUI'!$B$2:$B$1825)*(B$24='90.1 Data-SI-Source EUI'!$C$2:$C$1825)*(2004='90.1 Data-SI-Source EUI'!$A$2:$A$1825),0,1),0))</f>
        <v>0.76595595358373658</v>
      </c>
      <c r="C33" s="118" cm="1">
        <f t="array" ref="C33">INDEX('90.1 Data-SI-Source EUI'!$Y$2:$Y$1825,MATCH(1,INDEX(($A33='90.1 Data-SI-Source EUI'!$B$2:$B$1825)*(C$24='90.1 Data-SI-Source EUI'!$C$2:$C$1825)*($A$23='90.1 Data-SI-Source EUI'!$A$2:$A$1825),0,1),0))/INDEX('90.1 Data-SI-Source EUI'!$Y$2:$Y$1825,MATCH(1,INDEX(($A33='90.1 Data-SI-Source EUI'!$B$2:$B$1825)*(C$24='90.1 Data-SI-Source EUI'!$C$2:$C$1825)*(2004='90.1 Data-SI-Source EUI'!$A$2:$A$1825),0,1),0))</f>
        <v>0.73885214725058279</v>
      </c>
      <c r="D33" s="118" cm="1">
        <f t="array" ref="D33">INDEX('90.1 Data-SI-Source EUI'!$Y$2:$Y$1825,MATCH(1,INDEX(($A33='90.1 Data-SI-Source EUI'!$B$2:$B$1825)*(D$24='90.1 Data-SI-Source EUI'!$C$2:$C$1825)*($A$23='90.1 Data-SI-Source EUI'!$A$2:$A$1825),0,1),0))/INDEX('90.1 Data-SI-Source EUI'!$Y$2:$Y$1825,MATCH(1,INDEX(($A33='90.1 Data-SI-Source EUI'!$B$2:$B$1825)*(D$24='90.1 Data-SI-Source EUI'!$C$2:$C$1825)*(2004='90.1 Data-SI-Source EUI'!$A$2:$A$1825),0,1),0))</f>
        <v>0.74833342388300639</v>
      </c>
      <c r="E33" s="118" cm="1">
        <f t="array" ref="E33">INDEX('90.1 Data-SI-Source EUI'!$Y$2:$Y$1825,MATCH(1,INDEX(($A33='90.1 Data-SI-Source EUI'!$B$2:$B$1825)*(E$24='90.1 Data-SI-Source EUI'!$C$2:$C$1825)*($A$23='90.1 Data-SI-Source EUI'!$A$2:$A$1825),0,1),0))/INDEX('90.1 Data-SI-Source EUI'!$Y$2:$Y$1825,MATCH(1,INDEX(($A33='90.1 Data-SI-Source EUI'!$B$2:$B$1825)*(E$24='90.1 Data-SI-Source EUI'!$C$2:$C$1825)*(2004='90.1 Data-SI-Source EUI'!$A$2:$A$1825),0,1),0))</f>
        <v>0.7253140833095727</v>
      </c>
      <c r="F33" s="118" cm="1">
        <f t="array" ref="F33">INDEX('90.1 Data-SI-Source EUI'!$Y$2:$Y$1825,MATCH(1,INDEX(($A33='90.1 Data-SI-Source EUI'!$B$2:$B$1825)*(F$24='90.1 Data-SI-Source EUI'!$C$2:$C$1825)*($A$23='90.1 Data-SI-Source EUI'!$A$2:$A$1825),0,1),0))/INDEX('90.1 Data-SI-Source EUI'!$Y$2:$Y$1825,MATCH(1,INDEX(($A33='90.1 Data-SI-Source EUI'!$B$2:$B$1825)*(F$24='90.1 Data-SI-Source EUI'!$C$2:$C$1825)*(2004='90.1 Data-SI-Source EUI'!$A$2:$A$1825),0,1),0))</f>
        <v>0.706910170572698</v>
      </c>
      <c r="G33" s="118" cm="1">
        <f t="array" ref="G33">INDEX('90.1 Data-SI-Source EUI'!$Y$2:$Y$1825,MATCH(1,INDEX(($A33='90.1 Data-SI-Source EUI'!$B$2:$B$1825)*(G$24='90.1 Data-SI-Source EUI'!$C$2:$C$1825)*($A$23='90.1 Data-SI-Source EUI'!$A$2:$A$1825),0,1),0))/INDEX('90.1 Data-SI-Source EUI'!$Y$2:$Y$1825,MATCH(1,INDEX(($A33='90.1 Data-SI-Source EUI'!$B$2:$B$1825)*(G$24='90.1 Data-SI-Source EUI'!$C$2:$C$1825)*(2004='90.1 Data-SI-Source EUI'!$A$2:$A$1825),0,1),0))</f>
        <v>0.72808929737248318</v>
      </c>
      <c r="H33" s="118" cm="1">
        <f t="array" ref="H33">INDEX('90.1 Data-SI-Source EUI'!$Y$2:$Y$1825,MATCH(1,INDEX(($A33='90.1 Data-SI-Source EUI'!$B$2:$B$1825)*(H$24='90.1 Data-SI-Source EUI'!$C$2:$C$1825)*($A$23='90.1 Data-SI-Source EUI'!$A$2:$A$1825),0,1),0))/INDEX('90.1 Data-SI-Source EUI'!$Y$2:$Y$1825,MATCH(1,INDEX(($A33='90.1 Data-SI-Source EUI'!$B$2:$B$1825)*(H$24='90.1 Data-SI-Source EUI'!$C$2:$C$1825)*(2004='90.1 Data-SI-Source EUI'!$A$2:$A$1825),0,1),0))</f>
        <v>0.69426692179352423</v>
      </c>
      <c r="I33" s="118" cm="1">
        <f t="array" ref="I33">INDEX('90.1 Data-SI-Source EUI'!$Y$2:$Y$1825,MATCH(1,INDEX(($A33='90.1 Data-SI-Source EUI'!$B$2:$B$1825)*(I$24='90.1 Data-SI-Source EUI'!$C$2:$C$1825)*($A$23='90.1 Data-SI-Source EUI'!$A$2:$A$1825),0,1),0))/INDEX('90.1 Data-SI-Source EUI'!$Y$2:$Y$1825,MATCH(1,INDEX(($A33='90.1 Data-SI-Source EUI'!$B$2:$B$1825)*(I$24='90.1 Data-SI-Source EUI'!$C$2:$C$1825)*(2004='90.1 Data-SI-Source EUI'!$A$2:$A$1825),0,1),0))</f>
        <v>0.68847658694686609</v>
      </c>
      <c r="J33" s="118" cm="1">
        <f t="array" ref="J33">INDEX('90.1 Data-SI-Source EUI'!$Y$2:$Y$1825,MATCH(1,INDEX(($A33='90.1 Data-SI-Source EUI'!$B$2:$B$1825)*(J$24='90.1 Data-SI-Source EUI'!$C$2:$C$1825)*($A$23='90.1 Data-SI-Source EUI'!$A$2:$A$1825),0,1),0))/INDEX('90.1 Data-SI-Source EUI'!$Y$2:$Y$1825,MATCH(1,INDEX(($A33='90.1 Data-SI-Source EUI'!$B$2:$B$1825)*(J$24='90.1 Data-SI-Source EUI'!$C$2:$C$1825)*(2004='90.1 Data-SI-Source EUI'!$A$2:$A$1825),0,1),0))</f>
        <v>0.59568146395983668</v>
      </c>
      <c r="K33" s="118" cm="1">
        <f t="array" ref="K33">INDEX('90.1 Data-SI-Source EUI'!$Y$2:$Y$1825,MATCH(1,INDEX(($A33='90.1 Data-SI-Source EUI'!$B$2:$B$1825)*(K$24='90.1 Data-SI-Source EUI'!$C$2:$C$1825)*($A$23='90.1 Data-SI-Source EUI'!$A$2:$A$1825),0,1),0))/INDEX('90.1 Data-SI-Source EUI'!$Y$2:$Y$1825,MATCH(1,INDEX(($A33='90.1 Data-SI-Source EUI'!$B$2:$B$1825)*(K$24='90.1 Data-SI-Source EUI'!$C$2:$C$1825)*(2004='90.1 Data-SI-Source EUI'!$A$2:$A$1825),0,1),0))</f>
        <v>0.58893476813181733</v>
      </c>
      <c r="L33" s="118" cm="1">
        <f t="array" ref="L33">INDEX('90.1 Data-SI-Source EUI'!$Y$2:$Y$1825,MATCH(1,INDEX(($A33='90.1 Data-SI-Source EUI'!$B$2:$B$1825)*(L$24='90.1 Data-SI-Source EUI'!$C$2:$C$1825)*($A$23='90.1 Data-SI-Source EUI'!$A$2:$A$1825),0,1),0))/INDEX('90.1 Data-SI-Source EUI'!$Y$2:$Y$1825,MATCH(1,INDEX(($A33='90.1 Data-SI-Source EUI'!$B$2:$B$1825)*(L$24='90.1 Data-SI-Source EUI'!$C$2:$C$1825)*(2004='90.1 Data-SI-Source EUI'!$A$2:$A$1825),0,1),0))</f>
        <v>0.66469374166630535</v>
      </c>
      <c r="M33" s="118" cm="1">
        <f t="array" ref="M33">INDEX('90.1 Data-SI-Source EUI'!$Y$2:$Y$1825,MATCH(1,INDEX(($A33='90.1 Data-SI-Source EUI'!$B$2:$B$1825)*(M$24='90.1 Data-SI-Source EUI'!$C$2:$C$1825)*($A$23='90.1 Data-SI-Source EUI'!$A$2:$A$1825),0,1),0))/INDEX('90.1 Data-SI-Source EUI'!$Y$2:$Y$1825,MATCH(1,INDEX(($A33='90.1 Data-SI-Source EUI'!$B$2:$B$1825)*(M$24='90.1 Data-SI-Source EUI'!$C$2:$C$1825)*(2004='90.1 Data-SI-Source EUI'!$A$2:$A$1825),0,1),0))</f>
        <v>0.53293773093811936</v>
      </c>
      <c r="N33" s="118" cm="1">
        <f t="array" ref="N33">INDEX('90.1 Data-SI-Source EUI'!$Y$2:$Y$1825,MATCH(1,INDEX(($A33='90.1 Data-SI-Source EUI'!$B$2:$B$1825)*(N$24='90.1 Data-SI-Source EUI'!$C$2:$C$1825)*($A$23='90.1 Data-SI-Source EUI'!$A$2:$A$1825),0,1),0))/INDEX('90.1 Data-SI-Source EUI'!$Y$2:$Y$1825,MATCH(1,INDEX(($A33='90.1 Data-SI-Source EUI'!$B$2:$B$1825)*(N$24='90.1 Data-SI-Source EUI'!$C$2:$C$1825)*(2004='90.1 Data-SI-Source EUI'!$A$2:$A$1825),0,1),0))</f>
        <v>0.61552888471915213</v>
      </c>
      <c r="O33" s="118" cm="1">
        <f t="array" ref="O33">INDEX('90.1 Data-SI-Source EUI'!$Y$2:$Y$1825,MATCH(1,INDEX(($A33='90.1 Data-SI-Source EUI'!$B$2:$B$1825)*(O$24='90.1 Data-SI-Source EUI'!$C$2:$C$1825)*($A$23='90.1 Data-SI-Source EUI'!$A$2:$A$1825),0,1),0))/INDEX('90.1 Data-SI-Source EUI'!$Y$2:$Y$1825,MATCH(1,INDEX(($A33='90.1 Data-SI-Source EUI'!$B$2:$B$1825)*(O$24='90.1 Data-SI-Source EUI'!$C$2:$C$1825)*(2004='90.1 Data-SI-Source EUI'!$A$2:$A$1825),0,1),0))</f>
        <v>0.67616672169771941</v>
      </c>
      <c r="P33" s="118" cm="1">
        <f t="array" ref="P33">INDEX('90.1 Data-SI-Source EUI'!$Y$2:$Y$1825,MATCH(1,INDEX(($A33='90.1 Data-SI-Source EUI'!$B$2:$B$1825)*(P$24='90.1 Data-SI-Source EUI'!$C$2:$C$1825)*($A$23='90.1 Data-SI-Source EUI'!$A$2:$A$1825),0,1),0))/INDEX('90.1 Data-SI-Source EUI'!$Y$2:$Y$1825,MATCH(1,INDEX(($A33='90.1 Data-SI-Source EUI'!$B$2:$B$1825)*(P$24='90.1 Data-SI-Source EUI'!$C$2:$C$1825)*(2004='90.1 Data-SI-Source EUI'!$A$2:$A$1825),0,1),0))</f>
        <v>0.56069913164096508</v>
      </c>
      <c r="Q33" s="118" cm="1">
        <f t="array" ref="Q33">INDEX('90.1 Data-SI-Source EUI'!$Y$2:$Y$1825,MATCH(1,INDEX(($A33='90.1 Data-SI-Source EUI'!$B$2:$B$1825)*(Q$24='90.1 Data-SI-Source EUI'!$C$2:$C$1825)*($A$23='90.1 Data-SI-Source EUI'!$A$2:$A$1825),0,1),0))/INDEX('90.1 Data-SI-Source EUI'!$Y$2:$Y$1825,MATCH(1,INDEX(($A33='90.1 Data-SI-Source EUI'!$B$2:$B$1825)*(Q$24='90.1 Data-SI-Source EUI'!$C$2:$C$1825)*(2004='90.1 Data-SI-Source EUI'!$A$2:$A$1825),0,1),0))</f>
        <v>0.65568155271382556</v>
      </c>
      <c r="R33" s="118" cm="1">
        <f t="array" ref="R33">INDEX('90.1 Data-SI-Source EUI'!$Y$2:$Y$1825,MATCH(1,INDEX(($A33='90.1 Data-SI-Source EUI'!$B$2:$B$1825)*(R$24='90.1 Data-SI-Source EUI'!$C$2:$C$1825)*($A$23='90.1 Data-SI-Source EUI'!$A$2:$A$1825),0,1),0))/INDEX('90.1 Data-SI-Source EUI'!$Y$2:$Y$1825,MATCH(1,INDEX(($A33='90.1 Data-SI-Source EUI'!$B$2:$B$1825)*(R$24='90.1 Data-SI-Source EUI'!$C$2:$C$1825)*(2004='90.1 Data-SI-Source EUI'!$A$2:$A$1825),0,1),0))</f>
        <v>0.67719194978887964</v>
      </c>
      <c r="S33" s="118" cm="1">
        <f t="array" ref="S33">INDEX('90.1 Data-SI-Source EUI'!$Y$2:$Y$1825,MATCH(1,INDEX(($A33='90.1 Data-SI-Source EUI'!$B$2:$B$1825)*(S$24='90.1 Data-SI-Source EUI'!$C$2:$C$1825)*($A$23='90.1 Data-SI-Source EUI'!$A$2:$A$1825),0,1),0))/INDEX('90.1 Data-SI-Source EUI'!$Y$2:$Y$1825,MATCH(1,INDEX(($A33='90.1 Data-SI-Source EUI'!$B$2:$B$1825)*(S$24='90.1 Data-SI-Source EUI'!$C$2:$C$1825)*(2004='90.1 Data-SI-Source EUI'!$A$2:$A$1825),0,1),0))</f>
        <v>0.66207522843431543</v>
      </c>
      <c r="T33" s="119" cm="1">
        <f t="array" ref="T33">INDEX('90.1 Data-SI-Source EUI'!$Y$2:$Y$1825,MATCH(1,INDEX(($A33='90.1 Data-SI-Source EUI'!$B$2:$B$1825)*(T$24='90.1 Data-SI-Source EUI'!$C$2:$C$1825)*($A$23='90.1 Data-SI-Source EUI'!$A$2:$A$1825),0,1),0))/INDEX('90.1 Data-SI-Source EUI'!$Y$2:$Y$1825,MATCH(1,INDEX(($A33='90.1 Data-SI-Source EUI'!$B$2:$B$1825)*(T$24='90.1 Data-SI-Source EUI'!$C$2:$C$1825)*(2004='90.1 Data-SI-Source EUI'!$A$2:$A$1825),0,1),0))</f>
        <v>0.69305029265251916</v>
      </c>
    </row>
    <row r="34" spans="1:20" x14ac:dyDescent="0.25">
      <c r="A34" s="129" t="s">
        <v>64</v>
      </c>
      <c r="B34" s="117" cm="1">
        <f t="array" ref="B34">INDEX('90.1 Data-SI-Source EUI'!$Y$2:$Y$1825,MATCH(1,INDEX(($A34='90.1 Data-SI-Source EUI'!$B$2:$B$1825)*(B$24='90.1 Data-SI-Source EUI'!$C$2:$C$1825)*($A$23='90.1 Data-SI-Source EUI'!$A$2:$A$1825),0,1),0))/INDEX('90.1 Data-SI-Source EUI'!$Y$2:$Y$1825,MATCH(1,INDEX(($A34='90.1 Data-SI-Source EUI'!$B$2:$B$1825)*(B$24='90.1 Data-SI-Source EUI'!$C$2:$C$1825)*(2004='90.1 Data-SI-Source EUI'!$A$2:$A$1825),0,1),0))</f>
        <v>0.70111965991078651</v>
      </c>
      <c r="C34" s="118" cm="1">
        <f t="array" ref="C34">INDEX('90.1 Data-SI-Source EUI'!$Y$2:$Y$1825,MATCH(1,INDEX(($A34='90.1 Data-SI-Source EUI'!$B$2:$B$1825)*(C$24='90.1 Data-SI-Source EUI'!$C$2:$C$1825)*($A$23='90.1 Data-SI-Source EUI'!$A$2:$A$1825),0,1),0))/INDEX('90.1 Data-SI-Source EUI'!$Y$2:$Y$1825,MATCH(1,INDEX(($A34='90.1 Data-SI-Source EUI'!$B$2:$B$1825)*(C$24='90.1 Data-SI-Source EUI'!$C$2:$C$1825)*(2004='90.1 Data-SI-Source EUI'!$A$2:$A$1825),0,1),0))</f>
        <v>0.6474141891005889</v>
      </c>
      <c r="D34" s="118" cm="1">
        <f t="array" ref="D34">INDEX('90.1 Data-SI-Source EUI'!$Y$2:$Y$1825,MATCH(1,INDEX(($A34='90.1 Data-SI-Source EUI'!$B$2:$B$1825)*(D$24='90.1 Data-SI-Source EUI'!$C$2:$C$1825)*($A$23='90.1 Data-SI-Source EUI'!$A$2:$A$1825),0,1),0))/INDEX('90.1 Data-SI-Source EUI'!$Y$2:$Y$1825,MATCH(1,INDEX(($A34='90.1 Data-SI-Source EUI'!$B$2:$B$1825)*(D$24='90.1 Data-SI-Source EUI'!$C$2:$C$1825)*(2004='90.1 Data-SI-Source EUI'!$A$2:$A$1825),0,1),0))</f>
        <v>0.62493348014736494</v>
      </c>
      <c r="E34" s="118" cm="1">
        <f t="array" ref="E34">INDEX('90.1 Data-SI-Source EUI'!$Y$2:$Y$1825,MATCH(1,INDEX(($A34='90.1 Data-SI-Source EUI'!$B$2:$B$1825)*(E$24='90.1 Data-SI-Source EUI'!$C$2:$C$1825)*($A$23='90.1 Data-SI-Source EUI'!$A$2:$A$1825),0,1),0))/INDEX('90.1 Data-SI-Source EUI'!$Y$2:$Y$1825,MATCH(1,INDEX(($A34='90.1 Data-SI-Source EUI'!$B$2:$B$1825)*(E$24='90.1 Data-SI-Source EUI'!$C$2:$C$1825)*(2004='90.1 Data-SI-Source EUI'!$A$2:$A$1825),0,1),0))</f>
        <v>0.61137205764682045</v>
      </c>
      <c r="F34" s="118" cm="1">
        <f t="array" ref="F34">INDEX('90.1 Data-SI-Source EUI'!$Y$2:$Y$1825,MATCH(1,INDEX(($A34='90.1 Data-SI-Source EUI'!$B$2:$B$1825)*(F$24='90.1 Data-SI-Source EUI'!$C$2:$C$1825)*($A$23='90.1 Data-SI-Source EUI'!$A$2:$A$1825),0,1),0))/INDEX('90.1 Data-SI-Source EUI'!$Y$2:$Y$1825,MATCH(1,INDEX(($A34='90.1 Data-SI-Source EUI'!$B$2:$B$1825)*(F$24='90.1 Data-SI-Source EUI'!$C$2:$C$1825)*(2004='90.1 Data-SI-Source EUI'!$A$2:$A$1825),0,1),0))</f>
        <v>0.5941061779473793</v>
      </c>
      <c r="G34" s="118" cm="1">
        <f t="array" ref="G34">INDEX('90.1 Data-SI-Source EUI'!$Y$2:$Y$1825,MATCH(1,INDEX(($A34='90.1 Data-SI-Source EUI'!$B$2:$B$1825)*(G$24='90.1 Data-SI-Source EUI'!$C$2:$C$1825)*($A$23='90.1 Data-SI-Source EUI'!$A$2:$A$1825),0,1),0))/INDEX('90.1 Data-SI-Source EUI'!$Y$2:$Y$1825,MATCH(1,INDEX(($A34='90.1 Data-SI-Source EUI'!$B$2:$B$1825)*(G$24='90.1 Data-SI-Source EUI'!$C$2:$C$1825)*(2004='90.1 Data-SI-Source EUI'!$A$2:$A$1825),0,1),0))</f>
        <v>0.49930065601361456</v>
      </c>
      <c r="H34" s="118" cm="1">
        <f t="array" ref="H34">INDEX('90.1 Data-SI-Source EUI'!$Y$2:$Y$1825,MATCH(1,INDEX(($A34='90.1 Data-SI-Source EUI'!$B$2:$B$1825)*(H$24='90.1 Data-SI-Source EUI'!$C$2:$C$1825)*($A$23='90.1 Data-SI-Source EUI'!$A$2:$A$1825),0,1),0))/INDEX('90.1 Data-SI-Source EUI'!$Y$2:$Y$1825,MATCH(1,INDEX(($A34='90.1 Data-SI-Source EUI'!$B$2:$B$1825)*(H$24='90.1 Data-SI-Source EUI'!$C$2:$C$1825)*(2004='90.1 Data-SI-Source EUI'!$A$2:$A$1825),0,1),0))</f>
        <v>0.5267557151212594</v>
      </c>
      <c r="I34" s="118" cm="1">
        <f t="array" ref="I34">INDEX('90.1 Data-SI-Source EUI'!$Y$2:$Y$1825,MATCH(1,INDEX(($A34='90.1 Data-SI-Source EUI'!$B$2:$B$1825)*(I$24='90.1 Data-SI-Source EUI'!$C$2:$C$1825)*($A$23='90.1 Data-SI-Source EUI'!$A$2:$A$1825),0,1),0))/INDEX('90.1 Data-SI-Source EUI'!$Y$2:$Y$1825,MATCH(1,INDEX(($A34='90.1 Data-SI-Source EUI'!$B$2:$B$1825)*(I$24='90.1 Data-SI-Source EUI'!$C$2:$C$1825)*(2004='90.1 Data-SI-Source EUI'!$A$2:$A$1825),0,1),0))</f>
        <v>0.5323460627790626</v>
      </c>
      <c r="J34" s="118" cm="1">
        <f t="array" ref="J34">INDEX('90.1 Data-SI-Source EUI'!$Y$2:$Y$1825,MATCH(1,INDEX(($A34='90.1 Data-SI-Source EUI'!$B$2:$B$1825)*(J$24='90.1 Data-SI-Source EUI'!$C$2:$C$1825)*($A$23='90.1 Data-SI-Source EUI'!$A$2:$A$1825),0,1),0))/INDEX('90.1 Data-SI-Source EUI'!$Y$2:$Y$1825,MATCH(1,INDEX(($A34='90.1 Data-SI-Source EUI'!$B$2:$B$1825)*(J$24='90.1 Data-SI-Source EUI'!$C$2:$C$1825)*(2004='90.1 Data-SI-Source EUI'!$A$2:$A$1825),0,1),0))</f>
        <v>0.46020319834659723</v>
      </c>
      <c r="K34" s="118" cm="1">
        <f t="array" ref="K34">INDEX('90.1 Data-SI-Source EUI'!$Y$2:$Y$1825,MATCH(1,INDEX(($A34='90.1 Data-SI-Source EUI'!$B$2:$B$1825)*(K$24='90.1 Data-SI-Source EUI'!$C$2:$C$1825)*($A$23='90.1 Data-SI-Source EUI'!$A$2:$A$1825),0,1),0))/INDEX('90.1 Data-SI-Source EUI'!$Y$2:$Y$1825,MATCH(1,INDEX(($A34='90.1 Data-SI-Source EUI'!$B$2:$B$1825)*(K$24='90.1 Data-SI-Source EUI'!$C$2:$C$1825)*(2004='90.1 Data-SI-Source EUI'!$A$2:$A$1825),0,1),0))</f>
        <v>0.47723881269438156</v>
      </c>
      <c r="L34" s="118" cm="1">
        <f t="array" ref="L34">INDEX('90.1 Data-SI-Source EUI'!$Y$2:$Y$1825,MATCH(1,INDEX(($A34='90.1 Data-SI-Source EUI'!$B$2:$B$1825)*(L$24='90.1 Data-SI-Source EUI'!$C$2:$C$1825)*($A$23='90.1 Data-SI-Source EUI'!$A$2:$A$1825),0,1),0))/INDEX('90.1 Data-SI-Source EUI'!$Y$2:$Y$1825,MATCH(1,INDEX(($A34='90.1 Data-SI-Source EUI'!$B$2:$B$1825)*(L$24='90.1 Data-SI-Source EUI'!$C$2:$C$1825)*(2004='90.1 Data-SI-Source EUI'!$A$2:$A$1825),0,1),0))</f>
        <v>0.5133464514887438</v>
      </c>
      <c r="M34" s="118" cm="1">
        <f t="array" ref="M34">INDEX('90.1 Data-SI-Source EUI'!$Y$2:$Y$1825,MATCH(1,INDEX(($A34='90.1 Data-SI-Source EUI'!$B$2:$B$1825)*(M$24='90.1 Data-SI-Source EUI'!$C$2:$C$1825)*($A$23='90.1 Data-SI-Source EUI'!$A$2:$A$1825),0,1),0))/INDEX('90.1 Data-SI-Source EUI'!$Y$2:$Y$1825,MATCH(1,INDEX(($A34='90.1 Data-SI-Source EUI'!$B$2:$B$1825)*(M$24='90.1 Data-SI-Source EUI'!$C$2:$C$1825)*(2004='90.1 Data-SI-Source EUI'!$A$2:$A$1825),0,1),0))</f>
        <v>0.44885108902984711</v>
      </c>
      <c r="N34" s="118" cm="1">
        <f t="array" ref="N34">INDEX('90.1 Data-SI-Source EUI'!$Y$2:$Y$1825,MATCH(1,INDEX(($A34='90.1 Data-SI-Source EUI'!$B$2:$B$1825)*(N$24='90.1 Data-SI-Source EUI'!$C$2:$C$1825)*($A$23='90.1 Data-SI-Source EUI'!$A$2:$A$1825),0,1),0))/INDEX('90.1 Data-SI-Source EUI'!$Y$2:$Y$1825,MATCH(1,INDEX(($A34='90.1 Data-SI-Source EUI'!$B$2:$B$1825)*(N$24='90.1 Data-SI-Source EUI'!$C$2:$C$1825)*(2004='90.1 Data-SI-Source EUI'!$A$2:$A$1825),0,1),0))</f>
        <v>0.49112128297309549</v>
      </c>
      <c r="O34" s="118" cm="1">
        <f t="array" ref="O34">INDEX('90.1 Data-SI-Source EUI'!$Y$2:$Y$1825,MATCH(1,INDEX(($A34='90.1 Data-SI-Source EUI'!$B$2:$B$1825)*(O$24='90.1 Data-SI-Source EUI'!$C$2:$C$1825)*($A$23='90.1 Data-SI-Source EUI'!$A$2:$A$1825),0,1),0))/INDEX('90.1 Data-SI-Source EUI'!$Y$2:$Y$1825,MATCH(1,INDEX(($A34='90.1 Data-SI-Source EUI'!$B$2:$B$1825)*(O$24='90.1 Data-SI-Source EUI'!$C$2:$C$1825)*(2004='90.1 Data-SI-Source EUI'!$A$2:$A$1825),0,1),0))</f>
        <v>0.47046236678619052</v>
      </c>
      <c r="P34" s="118" cm="1">
        <f t="array" ref="P34">INDEX('90.1 Data-SI-Source EUI'!$Y$2:$Y$1825,MATCH(1,INDEX(($A34='90.1 Data-SI-Source EUI'!$B$2:$B$1825)*(P$24='90.1 Data-SI-Source EUI'!$C$2:$C$1825)*($A$23='90.1 Data-SI-Source EUI'!$A$2:$A$1825),0,1),0))/INDEX('90.1 Data-SI-Source EUI'!$Y$2:$Y$1825,MATCH(1,INDEX(($A34='90.1 Data-SI-Source EUI'!$B$2:$B$1825)*(P$24='90.1 Data-SI-Source EUI'!$C$2:$C$1825)*(2004='90.1 Data-SI-Source EUI'!$A$2:$A$1825),0,1),0))</f>
        <v>0.51356974549687828</v>
      </c>
      <c r="Q34" s="118" cm="1">
        <f t="array" ref="Q34">INDEX('90.1 Data-SI-Source EUI'!$Y$2:$Y$1825,MATCH(1,INDEX(($A34='90.1 Data-SI-Source EUI'!$B$2:$B$1825)*(Q$24='90.1 Data-SI-Source EUI'!$C$2:$C$1825)*($A$23='90.1 Data-SI-Source EUI'!$A$2:$A$1825),0,1),0))/INDEX('90.1 Data-SI-Source EUI'!$Y$2:$Y$1825,MATCH(1,INDEX(($A34='90.1 Data-SI-Source EUI'!$B$2:$B$1825)*(Q$24='90.1 Data-SI-Source EUI'!$C$2:$C$1825)*(2004='90.1 Data-SI-Source EUI'!$A$2:$A$1825),0,1),0))</f>
        <v>0.55045422688342216</v>
      </c>
      <c r="R34" s="118" cm="1">
        <f t="array" ref="R34">INDEX('90.1 Data-SI-Source EUI'!$Y$2:$Y$1825,MATCH(1,INDEX(($A34='90.1 Data-SI-Source EUI'!$B$2:$B$1825)*(R$24='90.1 Data-SI-Source EUI'!$C$2:$C$1825)*($A$23='90.1 Data-SI-Source EUI'!$A$2:$A$1825),0,1),0))/INDEX('90.1 Data-SI-Source EUI'!$Y$2:$Y$1825,MATCH(1,INDEX(($A34='90.1 Data-SI-Source EUI'!$B$2:$B$1825)*(R$24='90.1 Data-SI-Source EUI'!$C$2:$C$1825)*(2004='90.1 Data-SI-Source EUI'!$A$2:$A$1825),0,1),0))</f>
        <v>0.51274692654476506</v>
      </c>
      <c r="S34" s="118" cm="1">
        <f t="array" ref="S34">INDEX('90.1 Data-SI-Source EUI'!$Y$2:$Y$1825,MATCH(1,INDEX(($A34='90.1 Data-SI-Source EUI'!$B$2:$B$1825)*(S$24='90.1 Data-SI-Source EUI'!$C$2:$C$1825)*($A$23='90.1 Data-SI-Source EUI'!$A$2:$A$1825),0,1),0))/INDEX('90.1 Data-SI-Source EUI'!$Y$2:$Y$1825,MATCH(1,INDEX(($A34='90.1 Data-SI-Source EUI'!$B$2:$B$1825)*(S$24='90.1 Data-SI-Source EUI'!$C$2:$C$1825)*(2004='90.1 Data-SI-Source EUI'!$A$2:$A$1825),0,1),0))</f>
        <v>0.57991448598453343</v>
      </c>
      <c r="T34" s="119" cm="1">
        <f t="array" ref="T34">INDEX('90.1 Data-SI-Source EUI'!$Y$2:$Y$1825,MATCH(1,INDEX(($A34='90.1 Data-SI-Source EUI'!$B$2:$B$1825)*(T$24='90.1 Data-SI-Source EUI'!$C$2:$C$1825)*($A$23='90.1 Data-SI-Source EUI'!$A$2:$A$1825),0,1),0))/INDEX('90.1 Data-SI-Source EUI'!$Y$2:$Y$1825,MATCH(1,INDEX(($A34='90.1 Data-SI-Source EUI'!$B$2:$B$1825)*(T$24='90.1 Data-SI-Source EUI'!$C$2:$C$1825)*(2004='90.1 Data-SI-Source EUI'!$A$2:$A$1825),0,1),0))</f>
        <v>0.65341770557070178</v>
      </c>
    </row>
    <row r="35" spans="1:20" x14ac:dyDescent="0.25">
      <c r="A35" s="129" t="s">
        <v>65</v>
      </c>
      <c r="B35" s="117" cm="1">
        <f t="array" ref="B35">INDEX('90.1 Data-SI-Source EUI'!$Y$2:$Y$1825,MATCH(1,INDEX(($A35='90.1 Data-SI-Source EUI'!$B$2:$B$1825)*(B$24='90.1 Data-SI-Source EUI'!$C$2:$C$1825)*($A$23='90.1 Data-SI-Source EUI'!$A$2:$A$1825),0,1),0))/INDEX('90.1 Data-SI-Source EUI'!$Y$2:$Y$1825,MATCH(1,INDEX(($A35='90.1 Data-SI-Source EUI'!$B$2:$B$1825)*(B$24='90.1 Data-SI-Source EUI'!$C$2:$C$1825)*(2004='90.1 Data-SI-Source EUI'!$A$2:$A$1825),0,1),0))</f>
        <v>0.73137179977072986</v>
      </c>
      <c r="C35" s="118" cm="1">
        <f t="array" ref="C35">INDEX('90.1 Data-SI-Source EUI'!$Y$2:$Y$1825,MATCH(1,INDEX(($A35='90.1 Data-SI-Source EUI'!$B$2:$B$1825)*(C$24='90.1 Data-SI-Source EUI'!$C$2:$C$1825)*($A$23='90.1 Data-SI-Source EUI'!$A$2:$A$1825),0,1),0))/INDEX('90.1 Data-SI-Source EUI'!$Y$2:$Y$1825,MATCH(1,INDEX(($A35='90.1 Data-SI-Source EUI'!$B$2:$B$1825)*(C$24='90.1 Data-SI-Source EUI'!$C$2:$C$1825)*(2004='90.1 Data-SI-Source EUI'!$A$2:$A$1825),0,1),0))</f>
        <v>0.69314419140421268</v>
      </c>
      <c r="D35" s="118" cm="1">
        <f t="array" ref="D35">INDEX('90.1 Data-SI-Source EUI'!$Y$2:$Y$1825,MATCH(1,INDEX(($A35='90.1 Data-SI-Source EUI'!$B$2:$B$1825)*(D$24='90.1 Data-SI-Source EUI'!$C$2:$C$1825)*($A$23='90.1 Data-SI-Source EUI'!$A$2:$A$1825),0,1),0))/INDEX('90.1 Data-SI-Source EUI'!$Y$2:$Y$1825,MATCH(1,INDEX(($A35='90.1 Data-SI-Source EUI'!$B$2:$B$1825)*(D$24='90.1 Data-SI-Source EUI'!$C$2:$C$1825)*(2004='90.1 Data-SI-Source EUI'!$A$2:$A$1825),0,1),0))</f>
        <v>0.71270947569339749</v>
      </c>
      <c r="E35" s="118" cm="1">
        <f t="array" ref="E35">INDEX('90.1 Data-SI-Source EUI'!$Y$2:$Y$1825,MATCH(1,INDEX(($A35='90.1 Data-SI-Source EUI'!$B$2:$B$1825)*(E$24='90.1 Data-SI-Source EUI'!$C$2:$C$1825)*($A$23='90.1 Data-SI-Source EUI'!$A$2:$A$1825),0,1),0))/INDEX('90.1 Data-SI-Source EUI'!$Y$2:$Y$1825,MATCH(1,INDEX(($A35='90.1 Data-SI-Source EUI'!$B$2:$B$1825)*(E$24='90.1 Data-SI-Source EUI'!$C$2:$C$1825)*(2004='90.1 Data-SI-Source EUI'!$A$2:$A$1825),0,1),0))</f>
        <v>0.65567498569870497</v>
      </c>
      <c r="F35" s="118" cm="1">
        <f t="array" ref="F35">INDEX('90.1 Data-SI-Source EUI'!$Y$2:$Y$1825,MATCH(1,INDEX(($A35='90.1 Data-SI-Source EUI'!$B$2:$B$1825)*(F$24='90.1 Data-SI-Source EUI'!$C$2:$C$1825)*($A$23='90.1 Data-SI-Source EUI'!$A$2:$A$1825),0,1),0))/INDEX('90.1 Data-SI-Source EUI'!$Y$2:$Y$1825,MATCH(1,INDEX(($A35='90.1 Data-SI-Source EUI'!$B$2:$B$1825)*(F$24='90.1 Data-SI-Source EUI'!$C$2:$C$1825)*(2004='90.1 Data-SI-Source EUI'!$A$2:$A$1825),0,1),0))</f>
        <v>0.69734768804234992</v>
      </c>
      <c r="G35" s="118" cm="1">
        <f t="array" ref="G35">INDEX('90.1 Data-SI-Source EUI'!$Y$2:$Y$1825,MATCH(1,INDEX(($A35='90.1 Data-SI-Source EUI'!$B$2:$B$1825)*(G$24='90.1 Data-SI-Source EUI'!$C$2:$C$1825)*($A$23='90.1 Data-SI-Source EUI'!$A$2:$A$1825),0,1),0))/INDEX('90.1 Data-SI-Source EUI'!$Y$2:$Y$1825,MATCH(1,INDEX(($A35='90.1 Data-SI-Source EUI'!$B$2:$B$1825)*(G$24='90.1 Data-SI-Source EUI'!$C$2:$C$1825)*(2004='90.1 Data-SI-Source EUI'!$A$2:$A$1825),0,1),0))</f>
        <v>0.59674822868021682</v>
      </c>
      <c r="H35" s="118" cm="1">
        <f t="array" ref="H35">INDEX('90.1 Data-SI-Source EUI'!$Y$2:$Y$1825,MATCH(1,INDEX(($A35='90.1 Data-SI-Source EUI'!$B$2:$B$1825)*(H$24='90.1 Data-SI-Source EUI'!$C$2:$C$1825)*($A$23='90.1 Data-SI-Source EUI'!$A$2:$A$1825),0,1),0))/INDEX('90.1 Data-SI-Source EUI'!$Y$2:$Y$1825,MATCH(1,INDEX(($A35='90.1 Data-SI-Source EUI'!$B$2:$B$1825)*(H$24='90.1 Data-SI-Source EUI'!$C$2:$C$1825)*(2004='90.1 Data-SI-Source EUI'!$A$2:$A$1825),0,1),0))</f>
        <v>0.65332901403940913</v>
      </c>
      <c r="I35" s="118" cm="1">
        <f t="array" ref="I35">INDEX('90.1 Data-SI-Source EUI'!$Y$2:$Y$1825,MATCH(1,INDEX(($A35='90.1 Data-SI-Source EUI'!$B$2:$B$1825)*(I$24='90.1 Data-SI-Source EUI'!$C$2:$C$1825)*($A$23='90.1 Data-SI-Source EUI'!$A$2:$A$1825),0,1),0))/INDEX('90.1 Data-SI-Source EUI'!$Y$2:$Y$1825,MATCH(1,INDEX(($A35='90.1 Data-SI-Source EUI'!$B$2:$B$1825)*(I$24='90.1 Data-SI-Source EUI'!$C$2:$C$1825)*(2004='90.1 Data-SI-Source EUI'!$A$2:$A$1825),0,1),0))</f>
        <v>0.63652577650647213</v>
      </c>
      <c r="J35" s="118" cm="1">
        <f t="array" ref="J35">INDEX('90.1 Data-SI-Source EUI'!$Y$2:$Y$1825,MATCH(1,INDEX(($A35='90.1 Data-SI-Source EUI'!$B$2:$B$1825)*(J$24='90.1 Data-SI-Source EUI'!$C$2:$C$1825)*($A$23='90.1 Data-SI-Source EUI'!$A$2:$A$1825),0,1),0))/INDEX('90.1 Data-SI-Source EUI'!$Y$2:$Y$1825,MATCH(1,INDEX(($A35='90.1 Data-SI-Source EUI'!$B$2:$B$1825)*(J$24='90.1 Data-SI-Source EUI'!$C$2:$C$1825)*(2004='90.1 Data-SI-Source EUI'!$A$2:$A$1825),0,1),0))</f>
        <v>0.6795049417162734</v>
      </c>
      <c r="K35" s="118" cm="1">
        <f t="array" ref="K35">INDEX('90.1 Data-SI-Source EUI'!$Y$2:$Y$1825,MATCH(1,INDEX(($A35='90.1 Data-SI-Source EUI'!$B$2:$B$1825)*(K$24='90.1 Data-SI-Source EUI'!$C$2:$C$1825)*($A$23='90.1 Data-SI-Source EUI'!$A$2:$A$1825),0,1),0))/INDEX('90.1 Data-SI-Source EUI'!$Y$2:$Y$1825,MATCH(1,INDEX(($A35='90.1 Data-SI-Source EUI'!$B$2:$B$1825)*(K$24='90.1 Data-SI-Source EUI'!$C$2:$C$1825)*(2004='90.1 Data-SI-Source EUI'!$A$2:$A$1825),0,1),0))</f>
        <v>0.71876202361537578</v>
      </c>
      <c r="L35" s="118" cm="1">
        <f t="array" ref="L35">INDEX('90.1 Data-SI-Source EUI'!$Y$2:$Y$1825,MATCH(1,INDEX(($A35='90.1 Data-SI-Source EUI'!$B$2:$B$1825)*(L$24='90.1 Data-SI-Source EUI'!$C$2:$C$1825)*($A$23='90.1 Data-SI-Source EUI'!$A$2:$A$1825),0,1),0))/INDEX('90.1 Data-SI-Source EUI'!$Y$2:$Y$1825,MATCH(1,INDEX(($A35='90.1 Data-SI-Source EUI'!$B$2:$B$1825)*(L$24='90.1 Data-SI-Source EUI'!$C$2:$C$1825)*(2004='90.1 Data-SI-Source EUI'!$A$2:$A$1825),0,1),0))</f>
        <v>0.70093199066251666</v>
      </c>
      <c r="M35" s="118" cm="1">
        <f t="array" ref="M35">INDEX('90.1 Data-SI-Source EUI'!$Y$2:$Y$1825,MATCH(1,INDEX(($A35='90.1 Data-SI-Source EUI'!$B$2:$B$1825)*(M$24='90.1 Data-SI-Source EUI'!$C$2:$C$1825)*($A$23='90.1 Data-SI-Source EUI'!$A$2:$A$1825),0,1),0))/INDEX('90.1 Data-SI-Source EUI'!$Y$2:$Y$1825,MATCH(1,INDEX(($A35='90.1 Data-SI-Source EUI'!$B$2:$B$1825)*(M$24='90.1 Data-SI-Source EUI'!$C$2:$C$1825)*(2004='90.1 Data-SI-Source EUI'!$A$2:$A$1825),0,1),0))</f>
        <v>0.78898878030702291</v>
      </c>
      <c r="N35" s="118" cm="1">
        <f t="array" ref="N35">INDEX('90.1 Data-SI-Source EUI'!$Y$2:$Y$1825,MATCH(1,INDEX(($A35='90.1 Data-SI-Source EUI'!$B$2:$B$1825)*(N$24='90.1 Data-SI-Source EUI'!$C$2:$C$1825)*($A$23='90.1 Data-SI-Source EUI'!$A$2:$A$1825),0,1),0))/INDEX('90.1 Data-SI-Source EUI'!$Y$2:$Y$1825,MATCH(1,INDEX(($A35='90.1 Data-SI-Source EUI'!$B$2:$B$1825)*(N$24='90.1 Data-SI-Source EUI'!$C$2:$C$1825)*(2004='90.1 Data-SI-Source EUI'!$A$2:$A$1825),0,1),0))</f>
        <v>0.75022125041411114</v>
      </c>
      <c r="O35" s="118" cm="1">
        <f t="array" ref="O35">INDEX('90.1 Data-SI-Source EUI'!$Y$2:$Y$1825,MATCH(1,INDEX(($A35='90.1 Data-SI-Source EUI'!$B$2:$B$1825)*(O$24='90.1 Data-SI-Source EUI'!$C$2:$C$1825)*($A$23='90.1 Data-SI-Source EUI'!$A$2:$A$1825),0,1),0))/INDEX('90.1 Data-SI-Source EUI'!$Y$2:$Y$1825,MATCH(1,INDEX(($A35='90.1 Data-SI-Source EUI'!$B$2:$B$1825)*(O$24='90.1 Data-SI-Source EUI'!$C$2:$C$1825)*(2004='90.1 Data-SI-Source EUI'!$A$2:$A$1825),0,1),0))</f>
        <v>0.70254640172617644</v>
      </c>
      <c r="P35" s="118" cm="1">
        <f t="array" ref="P35">INDEX('90.1 Data-SI-Source EUI'!$Y$2:$Y$1825,MATCH(1,INDEX(($A35='90.1 Data-SI-Source EUI'!$B$2:$B$1825)*(P$24='90.1 Data-SI-Source EUI'!$C$2:$C$1825)*($A$23='90.1 Data-SI-Source EUI'!$A$2:$A$1825),0,1),0))/INDEX('90.1 Data-SI-Source EUI'!$Y$2:$Y$1825,MATCH(1,INDEX(($A35='90.1 Data-SI-Source EUI'!$B$2:$B$1825)*(P$24='90.1 Data-SI-Source EUI'!$C$2:$C$1825)*(2004='90.1 Data-SI-Source EUI'!$A$2:$A$1825),0,1),0))</f>
        <v>0.79246850777582856</v>
      </c>
      <c r="Q35" s="118" cm="1">
        <f t="array" ref="Q35">INDEX('90.1 Data-SI-Source EUI'!$Y$2:$Y$1825,MATCH(1,INDEX(($A35='90.1 Data-SI-Source EUI'!$B$2:$B$1825)*(Q$24='90.1 Data-SI-Source EUI'!$C$2:$C$1825)*($A$23='90.1 Data-SI-Source EUI'!$A$2:$A$1825),0,1),0))/INDEX('90.1 Data-SI-Source EUI'!$Y$2:$Y$1825,MATCH(1,INDEX(($A35='90.1 Data-SI-Source EUI'!$B$2:$B$1825)*(Q$24='90.1 Data-SI-Source EUI'!$C$2:$C$1825)*(2004='90.1 Data-SI-Source EUI'!$A$2:$A$1825),0,1),0))</f>
        <v>0.76451374549135176</v>
      </c>
      <c r="R35" s="118" cm="1">
        <f t="array" ref="R35">INDEX('90.1 Data-SI-Source EUI'!$Y$2:$Y$1825,MATCH(1,INDEX(($A35='90.1 Data-SI-Source EUI'!$B$2:$B$1825)*(R$24='90.1 Data-SI-Source EUI'!$C$2:$C$1825)*($A$23='90.1 Data-SI-Source EUI'!$A$2:$A$1825),0,1),0))/INDEX('90.1 Data-SI-Source EUI'!$Y$2:$Y$1825,MATCH(1,INDEX(($A35='90.1 Data-SI-Source EUI'!$B$2:$B$1825)*(R$24='90.1 Data-SI-Source EUI'!$C$2:$C$1825)*(2004='90.1 Data-SI-Source EUI'!$A$2:$A$1825),0,1),0))</f>
        <v>0.73829175430563454</v>
      </c>
      <c r="S35" s="118" cm="1">
        <f t="array" ref="S35">INDEX('90.1 Data-SI-Source EUI'!$Y$2:$Y$1825,MATCH(1,INDEX(($A35='90.1 Data-SI-Source EUI'!$B$2:$B$1825)*(S$24='90.1 Data-SI-Source EUI'!$C$2:$C$1825)*($A$23='90.1 Data-SI-Source EUI'!$A$2:$A$1825),0,1),0))/INDEX('90.1 Data-SI-Source EUI'!$Y$2:$Y$1825,MATCH(1,INDEX(($A35='90.1 Data-SI-Source EUI'!$B$2:$B$1825)*(S$24='90.1 Data-SI-Source EUI'!$C$2:$C$1825)*(2004='90.1 Data-SI-Source EUI'!$A$2:$A$1825),0,1),0))</f>
        <v>0.78150352352006214</v>
      </c>
      <c r="T35" s="119" cm="1">
        <f t="array" ref="T35">INDEX('90.1 Data-SI-Source EUI'!$Y$2:$Y$1825,MATCH(1,INDEX(($A35='90.1 Data-SI-Source EUI'!$B$2:$B$1825)*(T$24='90.1 Data-SI-Source EUI'!$C$2:$C$1825)*($A$23='90.1 Data-SI-Source EUI'!$A$2:$A$1825),0,1),0))/INDEX('90.1 Data-SI-Source EUI'!$Y$2:$Y$1825,MATCH(1,INDEX(($A35='90.1 Data-SI-Source EUI'!$B$2:$B$1825)*(T$24='90.1 Data-SI-Source EUI'!$C$2:$C$1825)*(2004='90.1 Data-SI-Source EUI'!$A$2:$A$1825),0,1),0))</f>
        <v>0.86562356613271374</v>
      </c>
    </row>
    <row r="36" spans="1:20" x14ac:dyDescent="0.25">
      <c r="A36" s="129" t="s">
        <v>59</v>
      </c>
      <c r="B36" s="117" cm="1">
        <f t="array" ref="B36">INDEX('90.1 Data-SI-Source EUI'!$Y$2:$Y$1825,MATCH(1,INDEX(($A36='90.1 Data-SI-Source EUI'!$B$2:$B$1825)*(B$24='90.1 Data-SI-Source EUI'!$C$2:$C$1825)*($A$23='90.1 Data-SI-Source EUI'!$A$2:$A$1825),0,1),0))/INDEX('90.1 Data-SI-Source EUI'!$Y$2:$Y$1825,MATCH(1,INDEX(($A36='90.1 Data-SI-Source EUI'!$B$2:$B$1825)*(B$24='90.1 Data-SI-Source EUI'!$C$2:$C$1825)*(2004='90.1 Data-SI-Source EUI'!$A$2:$A$1825),0,1),0))</f>
        <v>0.69944608934621955</v>
      </c>
      <c r="C36" s="118" cm="1">
        <f t="array" ref="C36">INDEX('90.1 Data-SI-Source EUI'!$Y$2:$Y$1825,MATCH(1,INDEX(($A36='90.1 Data-SI-Source EUI'!$B$2:$B$1825)*(C$24='90.1 Data-SI-Source EUI'!$C$2:$C$1825)*($A$23='90.1 Data-SI-Source EUI'!$A$2:$A$1825),0,1),0))/INDEX('90.1 Data-SI-Source EUI'!$Y$2:$Y$1825,MATCH(1,INDEX(($A36='90.1 Data-SI-Source EUI'!$B$2:$B$1825)*(C$24='90.1 Data-SI-Source EUI'!$C$2:$C$1825)*(2004='90.1 Data-SI-Source EUI'!$A$2:$A$1825),0,1),0))</f>
        <v>0.75356164646643142</v>
      </c>
      <c r="D36" s="118" cm="1">
        <f t="array" ref="D36">INDEX('90.1 Data-SI-Source EUI'!$Y$2:$Y$1825,MATCH(1,INDEX(($A36='90.1 Data-SI-Source EUI'!$B$2:$B$1825)*(D$24='90.1 Data-SI-Source EUI'!$C$2:$C$1825)*($A$23='90.1 Data-SI-Source EUI'!$A$2:$A$1825),0,1),0))/INDEX('90.1 Data-SI-Source EUI'!$Y$2:$Y$1825,MATCH(1,INDEX(($A36='90.1 Data-SI-Source EUI'!$B$2:$B$1825)*(D$24='90.1 Data-SI-Source EUI'!$C$2:$C$1825)*(2004='90.1 Data-SI-Source EUI'!$A$2:$A$1825),0,1),0))</f>
        <v>0.67339100271081898</v>
      </c>
      <c r="E36" s="118" cm="1">
        <f t="array" ref="E36">INDEX('90.1 Data-SI-Source EUI'!$Y$2:$Y$1825,MATCH(1,INDEX(($A36='90.1 Data-SI-Source EUI'!$B$2:$B$1825)*(E$24='90.1 Data-SI-Source EUI'!$C$2:$C$1825)*($A$23='90.1 Data-SI-Source EUI'!$A$2:$A$1825),0,1),0))/INDEX('90.1 Data-SI-Source EUI'!$Y$2:$Y$1825,MATCH(1,INDEX(($A36='90.1 Data-SI-Source EUI'!$B$2:$B$1825)*(E$24='90.1 Data-SI-Source EUI'!$C$2:$C$1825)*(2004='90.1 Data-SI-Source EUI'!$A$2:$A$1825),0,1),0))</f>
        <v>0.73472007069974343</v>
      </c>
      <c r="F36" s="118" cm="1">
        <f t="array" ref="F36">INDEX('90.1 Data-SI-Source EUI'!$Y$2:$Y$1825,MATCH(1,INDEX(($A36='90.1 Data-SI-Source EUI'!$B$2:$B$1825)*(F$24='90.1 Data-SI-Source EUI'!$C$2:$C$1825)*($A$23='90.1 Data-SI-Source EUI'!$A$2:$A$1825),0,1),0))/INDEX('90.1 Data-SI-Source EUI'!$Y$2:$Y$1825,MATCH(1,INDEX(($A36='90.1 Data-SI-Source EUI'!$B$2:$B$1825)*(F$24='90.1 Data-SI-Source EUI'!$C$2:$C$1825)*(2004='90.1 Data-SI-Source EUI'!$A$2:$A$1825),0,1),0))</f>
        <v>0.607696207063951</v>
      </c>
      <c r="G36" s="118" cm="1">
        <f t="array" ref="G36">INDEX('90.1 Data-SI-Source EUI'!$Y$2:$Y$1825,MATCH(1,INDEX(($A36='90.1 Data-SI-Source EUI'!$B$2:$B$1825)*(G$24='90.1 Data-SI-Source EUI'!$C$2:$C$1825)*($A$23='90.1 Data-SI-Source EUI'!$A$2:$A$1825),0,1),0))/INDEX('90.1 Data-SI-Source EUI'!$Y$2:$Y$1825,MATCH(1,INDEX(($A36='90.1 Data-SI-Source EUI'!$B$2:$B$1825)*(G$24='90.1 Data-SI-Source EUI'!$C$2:$C$1825)*(2004='90.1 Data-SI-Source EUI'!$A$2:$A$1825),0,1),0))</f>
        <v>0.63320742280343922</v>
      </c>
      <c r="H36" s="118" cm="1">
        <f t="array" ref="H36">INDEX('90.1 Data-SI-Source EUI'!$Y$2:$Y$1825,MATCH(1,INDEX(($A36='90.1 Data-SI-Source EUI'!$B$2:$B$1825)*(H$24='90.1 Data-SI-Source EUI'!$C$2:$C$1825)*($A$23='90.1 Data-SI-Source EUI'!$A$2:$A$1825),0,1),0))/INDEX('90.1 Data-SI-Source EUI'!$Y$2:$Y$1825,MATCH(1,INDEX(($A36='90.1 Data-SI-Source EUI'!$B$2:$B$1825)*(H$24='90.1 Data-SI-Source EUI'!$C$2:$C$1825)*(2004='90.1 Data-SI-Source EUI'!$A$2:$A$1825),0,1),0))</f>
        <v>0.58539153628067664</v>
      </c>
      <c r="I36" s="118" cm="1">
        <f t="array" ref="I36">INDEX('90.1 Data-SI-Source EUI'!$Y$2:$Y$1825,MATCH(1,INDEX(($A36='90.1 Data-SI-Source EUI'!$B$2:$B$1825)*(I$24='90.1 Data-SI-Source EUI'!$C$2:$C$1825)*($A$23='90.1 Data-SI-Source EUI'!$A$2:$A$1825),0,1),0))/INDEX('90.1 Data-SI-Source EUI'!$Y$2:$Y$1825,MATCH(1,INDEX(($A36='90.1 Data-SI-Source EUI'!$B$2:$B$1825)*(I$24='90.1 Data-SI-Source EUI'!$C$2:$C$1825)*(2004='90.1 Data-SI-Source EUI'!$A$2:$A$1825),0,1),0))</f>
        <v>0.73347278777455704</v>
      </c>
      <c r="J36" s="118" cm="1">
        <f t="array" ref="J36">INDEX('90.1 Data-SI-Source EUI'!$Y$2:$Y$1825,MATCH(1,INDEX(($A36='90.1 Data-SI-Source EUI'!$B$2:$B$1825)*(J$24='90.1 Data-SI-Source EUI'!$C$2:$C$1825)*($A$23='90.1 Data-SI-Source EUI'!$A$2:$A$1825),0,1),0))/INDEX('90.1 Data-SI-Source EUI'!$Y$2:$Y$1825,MATCH(1,INDEX(($A36='90.1 Data-SI-Source EUI'!$B$2:$B$1825)*(J$24='90.1 Data-SI-Source EUI'!$C$2:$C$1825)*(2004='90.1 Data-SI-Source EUI'!$A$2:$A$1825),0,1),0))</f>
        <v>0.51860898105933406</v>
      </c>
      <c r="K36" s="118" cm="1">
        <f t="array" ref="K36">INDEX('90.1 Data-SI-Source EUI'!$Y$2:$Y$1825,MATCH(1,INDEX(($A36='90.1 Data-SI-Source EUI'!$B$2:$B$1825)*(K$24='90.1 Data-SI-Source EUI'!$C$2:$C$1825)*($A$23='90.1 Data-SI-Source EUI'!$A$2:$A$1825),0,1),0))/INDEX('90.1 Data-SI-Source EUI'!$Y$2:$Y$1825,MATCH(1,INDEX(($A36='90.1 Data-SI-Source EUI'!$B$2:$B$1825)*(K$24='90.1 Data-SI-Source EUI'!$C$2:$C$1825)*(2004='90.1 Data-SI-Source EUI'!$A$2:$A$1825),0,1),0))</f>
        <v>0.52007267994248563</v>
      </c>
      <c r="L36" s="118" cm="1">
        <f t="array" ref="L36">INDEX('90.1 Data-SI-Source EUI'!$Y$2:$Y$1825,MATCH(1,INDEX(($A36='90.1 Data-SI-Source EUI'!$B$2:$B$1825)*(L$24='90.1 Data-SI-Source EUI'!$C$2:$C$1825)*($A$23='90.1 Data-SI-Source EUI'!$A$2:$A$1825),0,1),0))/INDEX('90.1 Data-SI-Source EUI'!$Y$2:$Y$1825,MATCH(1,INDEX(($A36='90.1 Data-SI-Source EUI'!$B$2:$B$1825)*(L$24='90.1 Data-SI-Source EUI'!$C$2:$C$1825)*(2004='90.1 Data-SI-Source EUI'!$A$2:$A$1825),0,1),0))</f>
        <v>0.69460297327599729</v>
      </c>
      <c r="M36" s="118" cm="1">
        <f t="array" ref="M36">INDEX('90.1 Data-SI-Source EUI'!$Y$2:$Y$1825,MATCH(1,INDEX(($A36='90.1 Data-SI-Source EUI'!$B$2:$B$1825)*(M$24='90.1 Data-SI-Source EUI'!$C$2:$C$1825)*($A$23='90.1 Data-SI-Source EUI'!$A$2:$A$1825),0,1),0))/INDEX('90.1 Data-SI-Source EUI'!$Y$2:$Y$1825,MATCH(1,INDEX(($A36='90.1 Data-SI-Source EUI'!$B$2:$B$1825)*(M$24='90.1 Data-SI-Source EUI'!$C$2:$C$1825)*(2004='90.1 Data-SI-Source EUI'!$A$2:$A$1825),0,1),0))</f>
        <v>0.69070693651673387</v>
      </c>
      <c r="N36" s="118" cm="1">
        <f t="array" ref="N36">INDEX('90.1 Data-SI-Source EUI'!$Y$2:$Y$1825,MATCH(1,INDEX(($A36='90.1 Data-SI-Source EUI'!$B$2:$B$1825)*(N$24='90.1 Data-SI-Source EUI'!$C$2:$C$1825)*($A$23='90.1 Data-SI-Source EUI'!$A$2:$A$1825),0,1),0))/INDEX('90.1 Data-SI-Source EUI'!$Y$2:$Y$1825,MATCH(1,INDEX(($A36='90.1 Data-SI-Source EUI'!$B$2:$B$1825)*(N$24='90.1 Data-SI-Source EUI'!$C$2:$C$1825)*(2004='90.1 Data-SI-Source EUI'!$A$2:$A$1825),0,1),0))</f>
        <v>0.48849954049726918</v>
      </c>
      <c r="O36" s="118" cm="1">
        <f t="array" ref="O36">INDEX('90.1 Data-SI-Source EUI'!$Y$2:$Y$1825,MATCH(1,INDEX(($A36='90.1 Data-SI-Source EUI'!$B$2:$B$1825)*(O$24='90.1 Data-SI-Source EUI'!$C$2:$C$1825)*($A$23='90.1 Data-SI-Source EUI'!$A$2:$A$1825),0,1),0))/INDEX('90.1 Data-SI-Source EUI'!$Y$2:$Y$1825,MATCH(1,INDEX(($A36='90.1 Data-SI-Source EUI'!$B$2:$B$1825)*(O$24='90.1 Data-SI-Source EUI'!$C$2:$C$1825)*(2004='90.1 Data-SI-Source EUI'!$A$2:$A$1825),0,1),0))</f>
        <v>0.70729451950779254</v>
      </c>
      <c r="P36" s="118" cm="1">
        <f t="array" ref="P36">INDEX('90.1 Data-SI-Source EUI'!$Y$2:$Y$1825,MATCH(1,INDEX(($A36='90.1 Data-SI-Source EUI'!$B$2:$B$1825)*(P$24='90.1 Data-SI-Source EUI'!$C$2:$C$1825)*($A$23='90.1 Data-SI-Source EUI'!$A$2:$A$1825),0,1),0))/INDEX('90.1 Data-SI-Source EUI'!$Y$2:$Y$1825,MATCH(1,INDEX(($A36='90.1 Data-SI-Source EUI'!$B$2:$B$1825)*(P$24='90.1 Data-SI-Source EUI'!$C$2:$C$1825)*(2004='90.1 Data-SI-Source EUI'!$A$2:$A$1825),0,1),0))</f>
        <v>0.4589534734040509</v>
      </c>
      <c r="Q36" s="118" cm="1">
        <f t="array" ref="Q36">INDEX('90.1 Data-SI-Source EUI'!$Y$2:$Y$1825,MATCH(1,INDEX(($A36='90.1 Data-SI-Source EUI'!$B$2:$B$1825)*(Q$24='90.1 Data-SI-Source EUI'!$C$2:$C$1825)*($A$23='90.1 Data-SI-Source EUI'!$A$2:$A$1825),0,1),0))/INDEX('90.1 Data-SI-Source EUI'!$Y$2:$Y$1825,MATCH(1,INDEX(($A36='90.1 Data-SI-Source EUI'!$B$2:$B$1825)*(Q$24='90.1 Data-SI-Source EUI'!$C$2:$C$1825)*(2004='90.1 Data-SI-Source EUI'!$A$2:$A$1825),0,1),0))</f>
        <v>0.53058405332003733</v>
      </c>
      <c r="R36" s="118" cm="1">
        <f t="array" ref="R36">INDEX('90.1 Data-SI-Source EUI'!$Y$2:$Y$1825,MATCH(1,INDEX(($A36='90.1 Data-SI-Source EUI'!$B$2:$B$1825)*(R$24='90.1 Data-SI-Source EUI'!$C$2:$C$1825)*($A$23='90.1 Data-SI-Source EUI'!$A$2:$A$1825),0,1),0))/INDEX('90.1 Data-SI-Source EUI'!$Y$2:$Y$1825,MATCH(1,INDEX(($A36='90.1 Data-SI-Source EUI'!$B$2:$B$1825)*(R$24='90.1 Data-SI-Source EUI'!$C$2:$C$1825)*(2004='90.1 Data-SI-Source EUI'!$A$2:$A$1825),0,1),0))</f>
        <v>0.54569504757564358</v>
      </c>
      <c r="S36" s="118" cm="1">
        <f t="array" ref="S36">INDEX('90.1 Data-SI-Source EUI'!$Y$2:$Y$1825,MATCH(1,INDEX(($A36='90.1 Data-SI-Source EUI'!$B$2:$B$1825)*(S$24='90.1 Data-SI-Source EUI'!$C$2:$C$1825)*($A$23='90.1 Data-SI-Source EUI'!$A$2:$A$1825),0,1),0))/INDEX('90.1 Data-SI-Source EUI'!$Y$2:$Y$1825,MATCH(1,INDEX(($A36='90.1 Data-SI-Source EUI'!$B$2:$B$1825)*(S$24='90.1 Data-SI-Source EUI'!$C$2:$C$1825)*(2004='90.1 Data-SI-Source EUI'!$A$2:$A$1825),0,1),0))</f>
        <v>0.54385665181382914</v>
      </c>
      <c r="T36" s="119" cm="1">
        <f t="array" ref="T36">INDEX('90.1 Data-SI-Source EUI'!$Y$2:$Y$1825,MATCH(1,INDEX(($A36='90.1 Data-SI-Source EUI'!$B$2:$B$1825)*(T$24='90.1 Data-SI-Source EUI'!$C$2:$C$1825)*($A$23='90.1 Data-SI-Source EUI'!$A$2:$A$1825),0,1),0))/INDEX('90.1 Data-SI-Source EUI'!$Y$2:$Y$1825,MATCH(1,INDEX(($A36='90.1 Data-SI-Source EUI'!$B$2:$B$1825)*(T$24='90.1 Data-SI-Source EUI'!$C$2:$C$1825)*(2004='90.1 Data-SI-Source EUI'!$A$2:$A$1825),0,1),0))</f>
        <v>0.59385348549366557</v>
      </c>
    </row>
    <row r="37" spans="1:20" x14ac:dyDescent="0.25">
      <c r="A37" s="129" t="s">
        <v>58</v>
      </c>
      <c r="B37" s="117" cm="1">
        <f t="array" ref="B37">INDEX('90.1 Data-SI-Source EUI'!$Y$2:$Y$1825,MATCH(1,INDEX(($A37='90.1 Data-SI-Source EUI'!$B$2:$B$1825)*(B$24='90.1 Data-SI-Source EUI'!$C$2:$C$1825)*($A$23='90.1 Data-SI-Source EUI'!$A$2:$A$1825),0,1),0))/INDEX('90.1 Data-SI-Source EUI'!$Y$2:$Y$1825,MATCH(1,INDEX(($A37='90.1 Data-SI-Source EUI'!$B$2:$B$1825)*(B$24='90.1 Data-SI-Source EUI'!$C$2:$C$1825)*(2004='90.1 Data-SI-Source EUI'!$A$2:$A$1825),0,1),0))</f>
        <v>0.79646655313270354</v>
      </c>
      <c r="C37" s="118" cm="1">
        <f t="array" ref="C37">INDEX('90.1 Data-SI-Source EUI'!$Y$2:$Y$1825,MATCH(1,INDEX(($A37='90.1 Data-SI-Source EUI'!$B$2:$B$1825)*(C$24='90.1 Data-SI-Source EUI'!$C$2:$C$1825)*($A$23='90.1 Data-SI-Source EUI'!$A$2:$A$1825),0,1),0))/INDEX('90.1 Data-SI-Source EUI'!$Y$2:$Y$1825,MATCH(1,INDEX(($A37='90.1 Data-SI-Source EUI'!$B$2:$B$1825)*(C$24='90.1 Data-SI-Source EUI'!$C$2:$C$1825)*(2004='90.1 Data-SI-Source EUI'!$A$2:$A$1825),0,1),0))</f>
        <v>0.81248272892607665</v>
      </c>
      <c r="D37" s="118" cm="1">
        <f t="array" ref="D37">INDEX('90.1 Data-SI-Source EUI'!$Y$2:$Y$1825,MATCH(1,INDEX(($A37='90.1 Data-SI-Source EUI'!$B$2:$B$1825)*(D$24='90.1 Data-SI-Source EUI'!$C$2:$C$1825)*($A$23='90.1 Data-SI-Source EUI'!$A$2:$A$1825),0,1),0))/INDEX('90.1 Data-SI-Source EUI'!$Y$2:$Y$1825,MATCH(1,INDEX(($A37='90.1 Data-SI-Source EUI'!$B$2:$B$1825)*(D$24='90.1 Data-SI-Source EUI'!$C$2:$C$1825)*(2004='90.1 Data-SI-Source EUI'!$A$2:$A$1825),0,1),0))</f>
        <v>0.82033968612449004</v>
      </c>
      <c r="E37" s="118" cm="1">
        <f t="array" ref="E37">INDEX('90.1 Data-SI-Source EUI'!$Y$2:$Y$1825,MATCH(1,INDEX(($A37='90.1 Data-SI-Source EUI'!$B$2:$B$1825)*(E$24='90.1 Data-SI-Source EUI'!$C$2:$C$1825)*($A$23='90.1 Data-SI-Source EUI'!$A$2:$A$1825),0,1),0))/INDEX('90.1 Data-SI-Source EUI'!$Y$2:$Y$1825,MATCH(1,INDEX(($A37='90.1 Data-SI-Source EUI'!$B$2:$B$1825)*(E$24='90.1 Data-SI-Source EUI'!$C$2:$C$1825)*(2004='90.1 Data-SI-Source EUI'!$A$2:$A$1825),0,1),0))</f>
        <v>0.82479492318704628</v>
      </c>
      <c r="F37" s="118" cm="1">
        <f t="array" ref="F37">INDEX('90.1 Data-SI-Source EUI'!$Y$2:$Y$1825,MATCH(1,INDEX(($A37='90.1 Data-SI-Source EUI'!$B$2:$B$1825)*(F$24='90.1 Data-SI-Source EUI'!$C$2:$C$1825)*($A$23='90.1 Data-SI-Source EUI'!$A$2:$A$1825),0,1),0))/INDEX('90.1 Data-SI-Source EUI'!$Y$2:$Y$1825,MATCH(1,INDEX(($A37='90.1 Data-SI-Source EUI'!$B$2:$B$1825)*(F$24='90.1 Data-SI-Source EUI'!$C$2:$C$1825)*(2004='90.1 Data-SI-Source EUI'!$A$2:$A$1825),0,1),0))</f>
        <v>0.80643679532484347</v>
      </c>
      <c r="G37" s="118" cm="1">
        <f t="array" ref="G37">INDEX('90.1 Data-SI-Source EUI'!$Y$2:$Y$1825,MATCH(1,INDEX(($A37='90.1 Data-SI-Source EUI'!$B$2:$B$1825)*(G$24='90.1 Data-SI-Source EUI'!$C$2:$C$1825)*($A$23='90.1 Data-SI-Source EUI'!$A$2:$A$1825),0,1),0))/INDEX('90.1 Data-SI-Source EUI'!$Y$2:$Y$1825,MATCH(1,INDEX(($A37='90.1 Data-SI-Source EUI'!$B$2:$B$1825)*(G$24='90.1 Data-SI-Source EUI'!$C$2:$C$1825)*(2004='90.1 Data-SI-Source EUI'!$A$2:$A$1825),0,1),0))</f>
        <v>0.81174709770848108</v>
      </c>
      <c r="H37" s="118" cm="1">
        <f t="array" ref="H37">INDEX('90.1 Data-SI-Source EUI'!$Y$2:$Y$1825,MATCH(1,INDEX(($A37='90.1 Data-SI-Source EUI'!$B$2:$B$1825)*(H$24='90.1 Data-SI-Source EUI'!$C$2:$C$1825)*($A$23='90.1 Data-SI-Source EUI'!$A$2:$A$1825),0,1),0))/INDEX('90.1 Data-SI-Source EUI'!$Y$2:$Y$1825,MATCH(1,INDEX(($A37='90.1 Data-SI-Source EUI'!$B$2:$B$1825)*(H$24='90.1 Data-SI-Source EUI'!$C$2:$C$1825)*(2004='90.1 Data-SI-Source EUI'!$A$2:$A$1825),0,1),0))</f>
        <v>0.79116524791837151</v>
      </c>
      <c r="I37" s="118" cm="1">
        <f t="array" ref="I37">INDEX('90.1 Data-SI-Source EUI'!$Y$2:$Y$1825,MATCH(1,INDEX(($A37='90.1 Data-SI-Source EUI'!$B$2:$B$1825)*(I$24='90.1 Data-SI-Source EUI'!$C$2:$C$1825)*($A$23='90.1 Data-SI-Source EUI'!$A$2:$A$1825),0,1),0))/INDEX('90.1 Data-SI-Source EUI'!$Y$2:$Y$1825,MATCH(1,INDEX(($A37='90.1 Data-SI-Source EUI'!$B$2:$B$1825)*(I$24='90.1 Data-SI-Source EUI'!$C$2:$C$1825)*(2004='90.1 Data-SI-Source EUI'!$A$2:$A$1825),0,1),0))</f>
        <v>0.82017383374318331</v>
      </c>
      <c r="J37" s="118" cm="1">
        <f t="array" ref="J37">INDEX('90.1 Data-SI-Source EUI'!$Y$2:$Y$1825,MATCH(1,INDEX(($A37='90.1 Data-SI-Source EUI'!$B$2:$B$1825)*(J$24='90.1 Data-SI-Source EUI'!$C$2:$C$1825)*($A$23='90.1 Data-SI-Source EUI'!$A$2:$A$1825),0,1),0))/INDEX('90.1 Data-SI-Source EUI'!$Y$2:$Y$1825,MATCH(1,INDEX(($A37='90.1 Data-SI-Source EUI'!$B$2:$B$1825)*(J$24='90.1 Data-SI-Source EUI'!$C$2:$C$1825)*(2004='90.1 Data-SI-Source EUI'!$A$2:$A$1825),0,1),0))</f>
        <v>0.80857717919880168</v>
      </c>
      <c r="K37" s="118" cm="1">
        <f t="array" ref="K37">INDEX('90.1 Data-SI-Source EUI'!$Y$2:$Y$1825,MATCH(1,INDEX(($A37='90.1 Data-SI-Source EUI'!$B$2:$B$1825)*(K$24='90.1 Data-SI-Source EUI'!$C$2:$C$1825)*($A$23='90.1 Data-SI-Source EUI'!$A$2:$A$1825),0,1),0))/INDEX('90.1 Data-SI-Source EUI'!$Y$2:$Y$1825,MATCH(1,INDEX(($A37='90.1 Data-SI-Source EUI'!$B$2:$B$1825)*(K$24='90.1 Data-SI-Source EUI'!$C$2:$C$1825)*(2004='90.1 Data-SI-Source EUI'!$A$2:$A$1825),0,1),0))</f>
        <v>0.75202473436795081</v>
      </c>
      <c r="L37" s="118" cm="1">
        <f t="array" ref="L37">INDEX('90.1 Data-SI-Source EUI'!$Y$2:$Y$1825,MATCH(1,INDEX(($A37='90.1 Data-SI-Source EUI'!$B$2:$B$1825)*(L$24='90.1 Data-SI-Source EUI'!$C$2:$C$1825)*($A$23='90.1 Data-SI-Source EUI'!$A$2:$A$1825),0,1),0))/INDEX('90.1 Data-SI-Source EUI'!$Y$2:$Y$1825,MATCH(1,INDEX(($A37='90.1 Data-SI-Source EUI'!$B$2:$B$1825)*(L$24='90.1 Data-SI-Source EUI'!$C$2:$C$1825)*(2004='90.1 Data-SI-Source EUI'!$A$2:$A$1825),0,1),0))</f>
        <v>0.81245278553943778</v>
      </c>
      <c r="M37" s="118" cm="1">
        <f t="array" ref="M37">INDEX('90.1 Data-SI-Source EUI'!$Y$2:$Y$1825,MATCH(1,INDEX(($A37='90.1 Data-SI-Source EUI'!$B$2:$B$1825)*(M$24='90.1 Data-SI-Source EUI'!$C$2:$C$1825)*($A$23='90.1 Data-SI-Source EUI'!$A$2:$A$1825),0,1),0))/INDEX('90.1 Data-SI-Source EUI'!$Y$2:$Y$1825,MATCH(1,INDEX(($A37='90.1 Data-SI-Source EUI'!$B$2:$B$1825)*(M$24='90.1 Data-SI-Source EUI'!$C$2:$C$1825)*(2004='90.1 Data-SI-Source EUI'!$A$2:$A$1825),0,1),0))</f>
        <v>0.7858858968412602</v>
      </c>
      <c r="N37" s="118" cm="1">
        <f t="array" ref="N37">INDEX('90.1 Data-SI-Source EUI'!$Y$2:$Y$1825,MATCH(1,INDEX(($A37='90.1 Data-SI-Source EUI'!$B$2:$B$1825)*(N$24='90.1 Data-SI-Source EUI'!$C$2:$C$1825)*($A$23='90.1 Data-SI-Source EUI'!$A$2:$A$1825),0,1),0))/INDEX('90.1 Data-SI-Source EUI'!$Y$2:$Y$1825,MATCH(1,INDEX(($A37='90.1 Data-SI-Source EUI'!$B$2:$B$1825)*(N$24='90.1 Data-SI-Source EUI'!$C$2:$C$1825)*(2004='90.1 Data-SI-Source EUI'!$A$2:$A$1825),0,1),0))</f>
        <v>0.7228300729449626</v>
      </c>
      <c r="O37" s="118" cm="1">
        <f t="array" ref="O37">INDEX('90.1 Data-SI-Source EUI'!$Y$2:$Y$1825,MATCH(1,INDEX(($A37='90.1 Data-SI-Source EUI'!$B$2:$B$1825)*(O$24='90.1 Data-SI-Source EUI'!$C$2:$C$1825)*($A$23='90.1 Data-SI-Source EUI'!$A$2:$A$1825),0,1),0))/INDEX('90.1 Data-SI-Source EUI'!$Y$2:$Y$1825,MATCH(1,INDEX(($A37='90.1 Data-SI-Source EUI'!$B$2:$B$1825)*(O$24='90.1 Data-SI-Source EUI'!$C$2:$C$1825)*(2004='90.1 Data-SI-Source EUI'!$A$2:$A$1825),0,1),0))</f>
        <v>0.76744294409497282</v>
      </c>
      <c r="P37" s="118" cm="1">
        <f t="array" ref="P37">INDEX('90.1 Data-SI-Source EUI'!$Y$2:$Y$1825,MATCH(1,INDEX(($A37='90.1 Data-SI-Source EUI'!$B$2:$B$1825)*(P$24='90.1 Data-SI-Source EUI'!$C$2:$C$1825)*($A$23='90.1 Data-SI-Source EUI'!$A$2:$A$1825),0,1),0))/INDEX('90.1 Data-SI-Source EUI'!$Y$2:$Y$1825,MATCH(1,INDEX(($A37='90.1 Data-SI-Source EUI'!$B$2:$B$1825)*(P$24='90.1 Data-SI-Source EUI'!$C$2:$C$1825)*(2004='90.1 Data-SI-Source EUI'!$A$2:$A$1825),0,1),0))</f>
        <v>0.77449784617313777</v>
      </c>
      <c r="Q37" s="118" cm="1">
        <f t="array" ref="Q37">INDEX('90.1 Data-SI-Source EUI'!$Y$2:$Y$1825,MATCH(1,INDEX(($A37='90.1 Data-SI-Source EUI'!$B$2:$B$1825)*(Q$24='90.1 Data-SI-Source EUI'!$C$2:$C$1825)*($A$23='90.1 Data-SI-Source EUI'!$A$2:$A$1825),0,1),0))/INDEX('90.1 Data-SI-Source EUI'!$Y$2:$Y$1825,MATCH(1,INDEX(($A37='90.1 Data-SI-Source EUI'!$B$2:$B$1825)*(Q$24='90.1 Data-SI-Source EUI'!$C$2:$C$1825)*(2004='90.1 Data-SI-Source EUI'!$A$2:$A$1825),0,1),0))</f>
        <v>0.7040605746975318</v>
      </c>
      <c r="R37" s="118" cm="1">
        <f t="array" ref="R37">INDEX('90.1 Data-SI-Source EUI'!$Y$2:$Y$1825,MATCH(1,INDEX(($A37='90.1 Data-SI-Source EUI'!$B$2:$B$1825)*(R$24='90.1 Data-SI-Source EUI'!$C$2:$C$1825)*($A$23='90.1 Data-SI-Source EUI'!$A$2:$A$1825),0,1),0))/INDEX('90.1 Data-SI-Source EUI'!$Y$2:$Y$1825,MATCH(1,INDEX(($A37='90.1 Data-SI-Source EUI'!$B$2:$B$1825)*(R$24='90.1 Data-SI-Source EUI'!$C$2:$C$1825)*(2004='90.1 Data-SI-Source EUI'!$A$2:$A$1825),0,1),0))</f>
        <v>0.7253682210866893</v>
      </c>
      <c r="S37" s="118" cm="1">
        <f t="array" ref="S37">INDEX('90.1 Data-SI-Source EUI'!$Y$2:$Y$1825,MATCH(1,INDEX(($A37='90.1 Data-SI-Source EUI'!$B$2:$B$1825)*(S$24='90.1 Data-SI-Source EUI'!$C$2:$C$1825)*($A$23='90.1 Data-SI-Source EUI'!$A$2:$A$1825),0,1),0))/INDEX('90.1 Data-SI-Source EUI'!$Y$2:$Y$1825,MATCH(1,INDEX(($A37='90.1 Data-SI-Source EUI'!$B$2:$B$1825)*(S$24='90.1 Data-SI-Source EUI'!$C$2:$C$1825)*(2004='90.1 Data-SI-Source EUI'!$A$2:$A$1825),0,1),0))</f>
        <v>0.67650130564650368</v>
      </c>
      <c r="T37" s="119" cm="1">
        <f t="array" ref="T37">INDEX('90.1 Data-SI-Source EUI'!$Y$2:$Y$1825,MATCH(1,INDEX(($A37='90.1 Data-SI-Source EUI'!$B$2:$B$1825)*(T$24='90.1 Data-SI-Source EUI'!$C$2:$C$1825)*($A$23='90.1 Data-SI-Source EUI'!$A$2:$A$1825),0,1),0))/INDEX('90.1 Data-SI-Source EUI'!$Y$2:$Y$1825,MATCH(1,INDEX(($A37='90.1 Data-SI-Source EUI'!$B$2:$B$1825)*(T$24='90.1 Data-SI-Source EUI'!$C$2:$C$1825)*(2004='90.1 Data-SI-Source EUI'!$A$2:$A$1825),0,1),0))</f>
        <v>0.71497778940612033</v>
      </c>
    </row>
    <row r="38" spans="1:20" x14ac:dyDescent="0.25">
      <c r="A38" s="129" t="s">
        <v>1</v>
      </c>
      <c r="B38" s="117" cm="1">
        <f t="array" ref="B38">INDEX('90.1 Data-SI-Source EUI'!$Y$2:$Y$1825,MATCH(1,INDEX(($A38='90.1 Data-SI-Source EUI'!$B$2:$B$1825)*(B$24='90.1 Data-SI-Source EUI'!$C$2:$C$1825)*($A$23='90.1 Data-SI-Source EUI'!$A$2:$A$1825),0,1),0))/INDEX('90.1 Data-SI-Source EUI'!$Y$2:$Y$1825,MATCH(1,INDEX(($A38='90.1 Data-SI-Source EUI'!$B$2:$B$1825)*(B$24='90.1 Data-SI-Source EUI'!$C$2:$C$1825)*(2004='90.1 Data-SI-Source EUI'!$A$2:$A$1825),0,1),0))</f>
        <v>0.63130789433922463</v>
      </c>
      <c r="C38" s="118" cm="1">
        <f t="array" ref="C38">INDEX('90.1 Data-SI-Source EUI'!$Y$2:$Y$1825,MATCH(1,INDEX(($A38='90.1 Data-SI-Source EUI'!$B$2:$B$1825)*(C$24='90.1 Data-SI-Source EUI'!$C$2:$C$1825)*($A$23='90.1 Data-SI-Source EUI'!$A$2:$A$1825),0,1),0))/INDEX('90.1 Data-SI-Source EUI'!$Y$2:$Y$1825,MATCH(1,INDEX(($A38='90.1 Data-SI-Source EUI'!$B$2:$B$1825)*(C$24='90.1 Data-SI-Source EUI'!$C$2:$C$1825)*(2004='90.1 Data-SI-Source EUI'!$A$2:$A$1825),0,1),0))</f>
        <v>0.67425887093311621</v>
      </c>
      <c r="D38" s="118" cm="1">
        <f t="array" ref="D38">INDEX('90.1 Data-SI-Source EUI'!$Y$2:$Y$1825,MATCH(1,INDEX(($A38='90.1 Data-SI-Source EUI'!$B$2:$B$1825)*(D$24='90.1 Data-SI-Source EUI'!$C$2:$C$1825)*($A$23='90.1 Data-SI-Source EUI'!$A$2:$A$1825),0,1),0))/INDEX('90.1 Data-SI-Source EUI'!$Y$2:$Y$1825,MATCH(1,INDEX(($A38='90.1 Data-SI-Source EUI'!$B$2:$B$1825)*(D$24='90.1 Data-SI-Source EUI'!$C$2:$C$1825)*(2004='90.1 Data-SI-Source EUI'!$A$2:$A$1825),0,1),0))</f>
        <v>0.56416137568507818</v>
      </c>
      <c r="E38" s="118" cm="1">
        <f t="array" ref="E38">INDEX('90.1 Data-SI-Source EUI'!$Y$2:$Y$1825,MATCH(1,INDEX(($A38='90.1 Data-SI-Source EUI'!$B$2:$B$1825)*(E$24='90.1 Data-SI-Source EUI'!$C$2:$C$1825)*($A$23='90.1 Data-SI-Source EUI'!$A$2:$A$1825),0,1),0))/INDEX('90.1 Data-SI-Source EUI'!$Y$2:$Y$1825,MATCH(1,INDEX(($A38='90.1 Data-SI-Source EUI'!$B$2:$B$1825)*(E$24='90.1 Data-SI-Source EUI'!$C$2:$C$1825)*(2004='90.1 Data-SI-Source EUI'!$A$2:$A$1825),0,1),0))</f>
        <v>0.58256801332496411</v>
      </c>
      <c r="F38" s="118" cm="1">
        <f t="array" ref="F38">INDEX('90.1 Data-SI-Source EUI'!$Y$2:$Y$1825,MATCH(1,INDEX(($A38='90.1 Data-SI-Source EUI'!$B$2:$B$1825)*(F$24='90.1 Data-SI-Source EUI'!$C$2:$C$1825)*($A$23='90.1 Data-SI-Source EUI'!$A$2:$A$1825),0,1),0))/INDEX('90.1 Data-SI-Source EUI'!$Y$2:$Y$1825,MATCH(1,INDEX(($A38='90.1 Data-SI-Source EUI'!$B$2:$B$1825)*(F$24='90.1 Data-SI-Source EUI'!$C$2:$C$1825)*(2004='90.1 Data-SI-Source EUI'!$A$2:$A$1825),0,1),0))</f>
        <v>0.68175954415131346</v>
      </c>
      <c r="G38" s="118" cm="1">
        <f t="array" ref="G38">INDEX('90.1 Data-SI-Source EUI'!$Y$2:$Y$1825,MATCH(1,INDEX(($A38='90.1 Data-SI-Source EUI'!$B$2:$B$1825)*(G$24='90.1 Data-SI-Source EUI'!$C$2:$C$1825)*($A$23='90.1 Data-SI-Source EUI'!$A$2:$A$1825),0,1),0))/INDEX('90.1 Data-SI-Source EUI'!$Y$2:$Y$1825,MATCH(1,INDEX(($A38='90.1 Data-SI-Source EUI'!$B$2:$B$1825)*(G$24='90.1 Data-SI-Source EUI'!$C$2:$C$1825)*(2004='90.1 Data-SI-Source EUI'!$A$2:$A$1825),0,1),0))</f>
        <v>0.62448124337148248</v>
      </c>
      <c r="H38" s="118" cm="1">
        <f t="array" ref="H38">INDEX('90.1 Data-SI-Source EUI'!$Y$2:$Y$1825,MATCH(1,INDEX(($A38='90.1 Data-SI-Source EUI'!$B$2:$B$1825)*(H$24='90.1 Data-SI-Source EUI'!$C$2:$C$1825)*($A$23='90.1 Data-SI-Source EUI'!$A$2:$A$1825),0,1),0))/INDEX('90.1 Data-SI-Source EUI'!$Y$2:$Y$1825,MATCH(1,INDEX(($A38='90.1 Data-SI-Source EUI'!$B$2:$B$1825)*(H$24='90.1 Data-SI-Source EUI'!$C$2:$C$1825)*(2004='90.1 Data-SI-Source EUI'!$A$2:$A$1825),0,1),0))</f>
        <v>0.64420750204566368</v>
      </c>
      <c r="I38" s="118" cm="1">
        <f t="array" ref="I38">INDEX('90.1 Data-SI-Source EUI'!$Y$2:$Y$1825,MATCH(1,INDEX(($A38='90.1 Data-SI-Source EUI'!$B$2:$B$1825)*(I$24='90.1 Data-SI-Source EUI'!$C$2:$C$1825)*($A$23='90.1 Data-SI-Source EUI'!$A$2:$A$1825),0,1),0))/INDEX('90.1 Data-SI-Source EUI'!$Y$2:$Y$1825,MATCH(1,INDEX(($A38='90.1 Data-SI-Source EUI'!$B$2:$B$1825)*(I$24='90.1 Data-SI-Source EUI'!$C$2:$C$1825)*(2004='90.1 Data-SI-Source EUI'!$A$2:$A$1825),0,1),0))</f>
        <v>0.70095008021278871</v>
      </c>
      <c r="J38" s="118" cm="1">
        <f t="array" ref="J38">INDEX('90.1 Data-SI-Source EUI'!$Y$2:$Y$1825,MATCH(1,INDEX(($A38='90.1 Data-SI-Source EUI'!$B$2:$B$1825)*(J$24='90.1 Data-SI-Source EUI'!$C$2:$C$1825)*($A$23='90.1 Data-SI-Source EUI'!$A$2:$A$1825),0,1),0))/INDEX('90.1 Data-SI-Source EUI'!$Y$2:$Y$1825,MATCH(1,INDEX(($A38='90.1 Data-SI-Source EUI'!$B$2:$B$1825)*(J$24='90.1 Data-SI-Source EUI'!$C$2:$C$1825)*(2004='90.1 Data-SI-Source EUI'!$A$2:$A$1825),0,1),0))</f>
        <v>0.66740460256801815</v>
      </c>
      <c r="K38" s="118" cm="1">
        <f t="array" ref="K38">INDEX('90.1 Data-SI-Source EUI'!$Y$2:$Y$1825,MATCH(1,INDEX(($A38='90.1 Data-SI-Source EUI'!$B$2:$B$1825)*(K$24='90.1 Data-SI-Source EUI'!$C$2:$C$1825)*($A$23='90.1 Data-SI-Source EUI'!$A$2:$A$1825),0,1),0))/INDEX('90.1 Data-SI-Source EUI'!$Y$2:$Y$1825,MATCH(1,INDEX(($A38='90.1 Data-SI-Source EUI'!$B$2:$B$1825)*(K$24='90.1 Data-SI-Source EUI'!$C$2:$C$1825)*(2004='90.1 Data-SI-Source EUI'!$A$2:$A$1825),0,1),0))</f>
        <v>0.71787140299581453</v>
      </c>
      <c r="L38" s="118" cm="1">
        <f t="array" ref="L38">INDEX('90.1 Data-SI-Source EUI'!$Y$2:$Y$1825,MATCH(1,INDEX(($A38='90.1 Data-SI-Source EUI'!$B$2:$B$1825)*(L$24='90.1 Data-SI-Source EUI'!$C$2:$C$1825)*($A$23='90.1 Data-SI-Source EUI'!$A$2:$A$1825),0,1),0))/INDEX('90.1 Data-SI-Source EUI'!$Y$2:$Y$1825,MATCH(1,INDEX(($A38='90.1 Data-SI-Source EUI'!$B$2:$B$1825)*(L$24='90.1 Data-SI-Source EUI'!$C$2:$C$1825)*(2004='90.1 Data-SI-Source EUI'!$A$2:$A$1825),0,1),0))</f>
        <v>0.7212033497765904</v>
      </c>
      <c r="M38" s="118" cm="1">
        <f t="array" ref="M38">INDEX('90.1 Data-SI-Source EUI'!$Y$2:$Y$1825,MATCH(1,INDEX(($A38='90.1 Data-SI-Source EUI'!$B$2:$B$1825)*(M$24='90.1 Data-SI-Source EUI'!$C$2:$C$1825)*($A$23='90.1 Data-SI-Source EUI'!$A$2:$A$1825),0,1),0))/INDEX('90.1 Data-SI-Source EUI'!$Y$2:$Y$1825,MATCH(1,INDEX(($A38='90.1 Data-SI-Source EUI'!$B$2:$B$1825)*(M$24='90.1 Data-SI-Source EUI'!$C$2:$C$1825)*(2004='90.1 Data-SI-Source EUI'!$A$2:$A$1825),0,1),0))</f>
        <v>0.72995535170464998</v>
      </c>
      <c r="N38" s="118" cm="1">
        <f t="array" ref="N38">INDEX('90.1 Data-SI-Source EUI'!$Y$2:$Y$1825,MATCH(1,INDEX(($A38='90.1 Data-SI-Source EUI'!$B$2:$B$1825)*(N$24='90.1 Data-SI-Source EUI'!$C$2:$C$1825)*($A$23='90.1 Data-SI-Source EUI'!$A$2:$A$1825),0,1),0))/INDEX('90.1 Data-SI-Source EUI'!$Y$2:$Y$1825,MATCH(1,INDEX(($A38='90.1 Data-SI-Source EUI'!$B$2:$B$1825)*(N$24='90.1 Data-SI-Source EUI'!$C$2:$C$1825)*(2004='90.1 Data-SI-Source EUI'!$A$2:$A$1825),0,1),0))</f>
        <v>0.7548094953079072</v>
      </c>
      <c r="O38" s="118" cm="1">
        <f t="array" ref="O38">INDEX('90.1 Data-SI-Source EUI'!$Y$2:$Y$1825,MATCH(1,INDEX(($A38='90.1 Data-SI-Source EUI'!$B$2:$B$1825)*(O$24='90.1 Data-SI-Source EUI'!$C$2:$C$1825)*($A$23='90.1 Data-SI-Source EUI'!$A$2:$A$1825),0,1),0))/INDEX('90.1 Data-SI-Source EUI'!$Y$2:$Y$1825,MATCH(1,INDEX(($A38='90.1 Data-SI-Source EUI'!$B$2:$B$1825)*(O$24='90.1 Data-SI-Source EUI'!$C$2:$C$1825)*(2004='90.1 Data-SI-Source EUI'!$A$2:$A$1825),0,1),0))</f>
        <v>0.72510217565454316</v>
      </c>
      <c r="P38" s="118" cm="1">
        <f t="array" ref="P38">INDEX('90.1 Data-SI-Source EUI'!$Y$2:$Y$1825,MATCH(1,INDEX(($A38='90.1 Data-SI-Source EUI'!$B$2:$B$1825)*(P$24='90.1 Data-SI-Source EUI'!$C$2:$C$1825)*($A$23='90.1 Data-SI-Source EUI'!$A$2:$A$1825),0,1),0))/INDEX('90.1 Data-SI-Source EUI'!$Y$2:$Y$1825,MATCH(1,INDEX(($A38='90.1 Data-SI-Source EUI'!$B$2:$B$1825)*(P$24='90.1 Data-SI-Source EUI'!$C$2:$C$1825)*(2004='90.1 Data-SI-Source EUI'!$A$2:$A$1825),0,1),0))</f>
        <v>0.70190698848639677</v>
      </c>
      <c r="Q38" s="118" cm="1">
        <f t="array" ref="Q38">INDEX('90.1 Data-SI-Source EUI'!$Y$2:$Y$1825,MATCH(1,INDEX(($A38='90.1 Data-SI-Source EUI'!$B$2:$B$1825)*(Q$24='90.1 Data-SI-Source EUI'!$C$2:$C$1825)*($A$23='90.1 Data-SI-Source EUI'!$A$2:$A$1825),0,1),0))/INDEX('90.1 Data-SI-Source EUI'!$Y$2:$Y$1825,MATCH(1,INDEX(($A38='90.1 Data-SI-Source EUI'!$B$2:$B$1825)*(Q$24='90.1 Data-SI-Source EUI'!$C$2:$C$1825)*(2004='90.1 Data-SI-Source EUI'!$A$2:$A$1825),0,1),0))</f>
        <v>0.73051263181234982</v>
      </c>
      <c r="R38" s="118" cm="1">
        <f t="array" ref="R38">INDEX('90.1 Data-SI-Source EUI'!$Y$2:$Y$1825,MATCH(1,INDEX(($A38='90.1 Data-SI-Source EUI'!$B$2:$B$1825)*(R$24='90.1 Data-SI-Source EUI'!$C$2:$C$1825)*($A$23='90.1 Data-SI-Source EUI'!$A$2:$A$1825),0,1),0))/INDEX('90.1 Data-SI-Source EUI'!$Y$2:$Y$1825,MATCH(1,INDEX(($A38='90.1 Data-SI-Source EUI'!$B$2:$B$1825)*(R$24='90.1 Data-SI-Source EUI'!$C$2:$C$1825)*(2004='90.1 Data-SI-Source EUI'!$A$2:$A$1825),0,1),0))</f>
        <v>0.67879839932695452</v>
      </c>
      <c r="S38" s="118" cm="1">
        <f t="array" ref="S38">INDEX('90.1 Data-SI-Source EUI'!$Y$2:$Y$1825,MATCH(1,INDEX(($A38='90.1 Data-SI-Source EUI'!$B$2:$B$1825)*(S$24='90.1 Data-SI-Source EUI'!$C$2:$C$1825)*($A$23='90.1 Data-SI-Source EUI'!$A$2:$A$1825),0,1),0))/INDEX('90.1 Data-SI-Source EUI'!$Y$2:$Y$1825,MATCH(1,INDEX(($A38='90.1 Data-SI-Source EUI'!$B$2:$B$1825)*(S$24='90.1 Data-SI-Source EUI'!$C$2:$C$1825)*(2004='90.1 Data-SI-Source EUI'!$A$2:$A$1825),0,1),0))</f>
        <v>0.73160175123032478</v>
      </c>
      <c r="T38" s="119" cm="1">
        <f t="array" ref="T38">INDEX('90.1 Data-SI-Source EUI'!$Y$2:$Y$1825,MATCH(1,INDEX(($A38='90.1 Data-SI-Source EUI'!$B$2:$B$1825)*(T$24='90.1 Data-SI-Source EUI'!$C$2:$C$1825)*($A$23='90.1 Data-SI-Source EUI'!$A$2:$A$1825),0,1),0))/INDEX('90.1 Data-SI-Source EUI'!$Y$2:$Y$1825,MATCH(1,INDEX(($A38='90.1 Data-SI-Source EUI'!$B$2:$B$1825)*(T$24='90.1 Data-SI-Source EUI'!$C$2:$C$1825)*(2004='90.1 Data-SI-Source EUI'!$A$2:$A$1825),0,1),0))</f>
        <v>0.78529236378565781</v>
      </c>
    </row>
    <row r="39" spans="1:20" x14ac:dyDescent="0.25">
      <c r="A39" s="129" t="s">
        <v>61</v>
      </c>
      <c r="B39" s="117" cm="1">
        <f t="array" ref="B39">INDEX('90.1 Data-SI-Source EUI'!$Y$2:$Y$1825,MATCH(1,INDEX(($A39='90.1 Data-SI-Source EUI'!$B$2:$B$1825)*(B$24='90.1 Data-SI-Source EUI'!$C$2:$C$1825)*($A$23='90.1 Data-SI-Source EUI'!$A$2:$A$1825),0,1),0))/INDEX('90.1 Data-SI-Source EUI'!$Y$2:$Y$1825,MATCH(1,INDEX(($A39='90.1 Data-SI-Source EUI'!$B$2:$B$1825)*(B$24='90.1 Data-SI-Source EUI'!$C$2:$C$1825)*(2004='90.1 Data-SI-Source EUI'!$A$2:$A$1825),0,1),0))</f>
        <v>0.95016376519841583</v>
      </c>
      <c r="C39" s="118" cm="1">
        <f t="array" ref="C39">INDEX('90.1 Data-SI-Source EUI'!$Y$2:$Y$1825,MATCH(1,INDEX(($A39='90.1 Data-SI-Source EUI'!$B$2:$B$1825)*(C$24='90.1 Data-SI-Source EUI'!$C$2:$C$1825)*($A$23='90.1 Data-SI-Source EUI'!$A$2:$A$1825),0,1),0))/INDEX('90.1 Data-SI-Source EUI'!$Y$2:$Y$1825,MATCH(1,INDEX(($A39='90.1 Data-SI-Source EUI'!$B$2:$B$1825)*(C$24='90.1 Data-SI-Source EUI'!$C$2:$C$1825)*(2004='90.1 Data-SI-Source EUI'!$A$2:$A$1825),0,1),0))</f>
        <v>0.94062292906726996</v>
      </c>
      <c r="D39" s="118" cm="1">
        <f t="array" ref="D39">INDEX('90.1 Data-SI-Source EUI'!$Y$2:$Y$1825,MATCH(1,INDEX(($A39='90.1 Data-SI-Source EUI'!$B$2:$B$1825)*(D$24='90.1 Data-SI-Source EUI'!$C$2:$C$1825)*($A$23='90.1 Data-SI-Source EUI'!$A$2:$A$1825),0,1),0))/INDEX('90.1 Data-SI-Source EUI'!$Y$2:$Y$1825,MATCH(1,INDEX(($A39='90.1 Data-SI-Source EUI'!$B$2:$B$1825)*(D$24='90.1 Data-SI-Source EUI'!$C$2:$C$1825)*(2004='90.1 Data-SI-Source EUI'!$A$2:$A$1825),0,1),0))</f>
        <v>0.96625529604307092</v>
      </c>
      <c r="E39" s="118" cm="1">
        <f t="array" ref="E39">INDEX('90.1 Data-SI-Source EUI'!$Y$2:$Y$1825,MATCH(1,INDEX(($A39='90.1 Data-SI-Source EUI'!$B$2:$B$1825)*(E$24='90.1 Data-SI-Source EUI'!$C$2:$C$1825)*($A$23='90.1 Data-SI-Source EUI'!$A$2:$A$1825),0,1),0))/INDEX('90.1 Data-SI-Source EUI'!$Y$2:$Y$1825,MATCH(1,INDEX(($A39='90.1 Data-SI-Source EUI'!$B$2:$B$1825)*(E$24='90.1 Data-SI-Source EUI'!$C$2:$C$1825)*(2004='90.1 Data-SI-Source EUI'!$A$2:$A$1825),0,1),0))</f>
        <v>0.96215914318891926</v>
      </c>
      <c r="F39" s="118" cm="1">
        <f t="array" ref="F39">INDEX('90.1 Data-SI-Source EUI'!$Y$2:$Y$1825,MATCH(1,INDEX(($A39='90.1 Data-SI-Source EUI'!$B$2:$B$1825)*(F$24='90.1 Data-SI-Source EUI'!$C$2:$C$1825)*($A$23='90.1 Data-SI-Source EUI'!$A$2:$A$1825),0,1),0))/INDEX('90.1 Data-SI-Source EUI'!$Y$2:$Y$1825,MATCH(1,INDEX(($A39='90.1 Data-SI-Source EUI'!$B$2:$B$1825)*(F$24='90.1 Data-SI-Source EUI'!$C$2:$C$1825)*(2004='90.1 Data-SI-Source EUI'!$A$2:$A$1825),0,1),0))</f>
        <v>0.87461784816504862</v>
      </c>
      <c r="G39" s="118" cm="1">
        <f t="array" ref="G39">INDEX('90.1 Data-SI-Source EUI'!$Y$2:$Y$1825,MATCH(1,INDEX(($A39='90.1 Data-SI-Source EUI'!$B$2:$B$1825)*(G$24='90.1 Data-SI-Source EUI'!$C$2:$C$1825)*($A$23='90.1 Data-SI-Source EUI'!$A$2:$A$1825),0,1),0))/INDEX('90.1 Data-SI-Source EUI'!$Y$2:$Y$1825,MATCH(1,INDEX(($A39='90.1 Data-SI-Source EUI'!$B$2:$B$1825)*(G$24='90.1 Data-SI-Source EUI'!$C$2:$C$1825)*(2004='90.1 Data-SI-Source EUI'!$A$2:$A$1825),0,1),0))</f>
        <v>0.83009799353944846</v>
      </c>
      <c r="H39" s="118" cm="1">
        <f t="array" ref="H39">INDEX('90.1 Data-SI-Source EUI'!$Y$2:$Y$1825,MATCH(1,INDEX(($A39='90.1 Data-SI-Source EUI'!$B$2:$B$1825)*(H$24='90.1 Data-SI-Source EUI'!$C$2:$C$1825)*($A$23='90.1 Data-SI-Source EUI'!$A$2:$A$1825),0,1),0))/INDEX('90.1 Data-SI-Source EUI'!$Y$2:$Y$1825,MATCH(1,INDEX(($A39='90.1 Data-SI-Source EUI'!$B$2:$B$1825)*(H$24='90.1 Data-SI-Source EUI'!$C$2:$C$1825)*(2004='90.1 Data-SI-Source EUI'!$A$2:$A$1825),0,1),0))</f>
        <v>0.84196576589926142</v>
      </c>
      <c r="I39" s="118" cm="1">
        <f t="array" ref="I39">INDEX('90.1 Data-SI-Source EUI'!$Y$2:$Y$1825,MATCH(1,INDEX(($A39='90.1 Data-SI-Source EUI'!$B$2:$B$1825)*(I$24='90.1 Data-SI-Source EUI'!$C$2:$C$1825)*($A$23='90.1 Data-SI-Source EUI'!$A$2:$A$1825),0,1),0))/INDEX('90.1 Data-SI-Source EUI'!$Y$2:$Y$1825,MATCH(1,INDEX(($A39='90.1 Data-SI-Source EUI'!$B$2:$B$1825)*(I$24='90.1 Data-SI-Source EUI'!$C$2:$C$1825)*(2004='90.1 Data-SI-Source EUI'!$A$2:$A$1825),0,1),0))</f>
        <v>0.85298667175494258</v>
      </c>
      <c r="J39" s="118" cm="1">
        <f t="array" ref="J39">INDEX('90.1 Data-SI-Source EUI'!$Y$2:$Y$1825,MATCH(1,INDEX(($A39='90.1 Data-SI-Source EUI'!$B$2:$B$1825)*(J$24='90.1 Data-SI-Source EUI'!$C$2:$C$1825)*($A$23='90.1 Data-SI-Source EUI'!$A$2:$A$1825),0,1),0))/INDEX('90.1 Data-SI-Source EUI'!$Y$2:$Y$1825,MATCH(1,INDEX(($A39='90.1 Data-SI-Source EUI'!$B$2:$B$1825)*(J$24='90.1 Data-SI-Source EUI'!$C$2:$C$1825)*(2004='90.1 Data-SI-Source EUI'!$A$2:$A$1825),0,1),0))</f>
        <v>0.46757487323914249</v>
      </c>
      <c r="K39" s="118" cm="1">
        <f t="array" ref="K39">INDEX('90.1 Data-SI-Source EUI'!$Y$2:$Y$1825,MATCH(1,INDEX(($A39='90.1 Data-SI-Source EUI'!$B$2:$B$1825)*(K$24='90.1 Data-SI-Source EUI'!$C$2:$C$1825)*($A$23='90.1 Data-SI-Source EUI'!$A$2:$A$1825),0,1),0))/INDEX('90.1 Data-SI-Source EUI'!$Y$2:$Y$1825,MATCH(1,INDEX(($A39='90.1 Data-SI-Source EUI'!$B$2:$B$1825)*(K$24='90.1 Data-SI-Source EUI'!$C$2:$C$1825)*(2004='90.1 Data-SI-Source EUI'!$A$2:$A$1825),0,1),0))</f>
        <v>0.7663662153644959</v>
      </c>
      <c r="L39" s="118" cm="1">
        <f t="array" ref="L39">INDEX('90.1 Data-SI-Source EUI'!$Y$2:$Y$1825,MATCH(1,INDEX(($A39='90.1 Data-SI-Source EUI'!$B$2:$B$1825)*(L$24='90.1 Data-SI-Source EUI'!$C$2:$C$1825)*($A$23='90.1 Data-SI-Source EUI'!$A$2:$A$1825),0,1),0))/INDEX('90.1 Data-SI-Source EUI'!$Y$2:$Y$1825,MATCH(1,INDEX(($A39='90.1 Data-SI-Source EUI'!$B$2:$B$1825)*(L$24='90.1 Data-SI-Source EUI'!$C$2:$C$1825)*(2004='90.1 Data-SI-Source EUI'!$A$2:$A$1825),0,1),0))</f>
        <v>0.85583388340288746</v>
      </c>
      <c r="M39" s="118" cm="1">
        <f t="array" ref="M39">INDEX('90.1 Data-SI-Source EUI'!$Y$2:$Y$1825,MATCH(1,INDEX(($A39='90.1 Data-SI-Source EUI'!$B$2:$B$1825)*(M$24='90.1 Data-SI-Source EUI'!$C$2:$C$1825)*($A$23='90.1 Data-SI-Source EUI'!$A$2:$A$1825),0,1),0))/INDEX('90.1 Data-SI-Source EUI'!$Y$2:$Y$1825,MATCH(1,INDEX(($A39='90.1 Data-SI-Source EUI'!$B$2:$B$1825)*(M$24='90.1 Data-SI-Source EUI'!$C$2:$C$1825)*(2004='90.1 Data-SI-Source EUI'!$A$2:$A$1825),0,1),0))</f>
        <v>0.7163303499232252</v>
      </c>
      <c r="N39" s="118" cm="1">
        <f t="array" ref="N39">INDEX('90.1 Data-SI-Source EUI'!$Y$2:$Y$1825,MATCH(1,INDEX(($A39='90.1 Data-SI-Source EUI'!$B$2:$B$1825)*(N$24='90.1 Data-SI-Source EUI'!$C$2:$C$1825)*($A$23='90.1 Data-SI-Source EUI'!$A$2:$A$1825),0,1),0))/INDEX('90.1 Data-SI-Source EUI'!$Y$2:$Y$1825,MATCH(1,INDEX(($A39='90.1 Data-SI-Source EUI'!$B$2:$B$1825)*(N$24='90.1 Data-SI-Source EUI'!$C$2:$C$1825)*(2004='90.1 Data-SI-Source EUI'!$A$2:$A$1825),0,1),0))</f>
        <v>0.71386701238402317</v>
      </c>
      <c r="O39" s="118" cm="1">
        <f t="array" ref="O39">INDEX('90.1 Data-SI-Source EUI'!$Y$2:$Y$1825,MATCH(1,INDEX(($A39='90.1 Data-SI-Source EUI'!$B$2:$B$1825)*(O$24='90.1 Data-SI-Source EUI'!$C$2:$C$1825)*($A$23='90.1 Data-SI-Source EUI'!$A$2:$A$1825),0,1),0))/INDEX('90.1 Data-SI-Source EUI'!$Y$2:$Y$1825,MATCH(1,INDEX(($A39='90.1 Data-SI-Source EUI'!$B$2:$B$1825)*(O$24='90.1 Data-SI-Source EUI'!$C$2:$C$1825)*(2004='90.1 Data-SI-Source EUI'!$A$2:$A$1825),0,1),0))</f>
        <v>0.78585091254689665</v>
      </c>
      <c r="P39" s="118" cm="1">
        <f t="array" ref="P39">INDEX('90.1 Data-SI-Source EUI'!$Y$2:$Y$1825,MATCH(1,INDEX(($A39='90.1 Data-SI-Source EUI'!$B$2:$B$1825)*(P$24='90.1 Data-SI-Source EUI'!$C$2:$C$1825)*($A$23='90.1 Data-SI-Source EUI'!$A$2:$A$1825),0,1),0))/INDEX('90.1 Data-SI-Source EUI'!$Y$2:$Y$1825,MATCH(1,INDEX(($A39='90.1 Data-SI-Source EUI'!$B$2:$B$1825)*(P$24='90.1 Data-SI-Source EUI'!$C$2:$C$1825)*(2004='90.1 Data-SI-Source EUI'!$A$2:$A$1825),0,1),0))</f>
        <v>0.71362231300698908</v>
      </c>
      <c r="Q39" s="118" cm="1">
        <f t="array" ref="Q39">INDEX('90.1 Data-SI-Source EUI'!$Y$2:$Y$1825,MATCH(1,INDEX(($A39='90.1 Data-SI-Source EUI'!$B$2:$B$1825)*(Q$24='90.1 Data-SI-Source EUI'!$C$2:$C$1825)*($A$23='90.1 Data-SI-Source EUI'!$A$2:$A$1825),0,1),0))/INDEX('90.1 Data-SI-Source EUI'!$Y$2:$Y$1825,MATCH(1,INDEX(($A39='90.1 Data-SI-Source EUI'!$B$2:$B$1825)*(Q$24='90.1 Data-SI-Source EUI'!$C$2:$C$1825)*(2004='90.1 Data-SI-Source EUI'!$A$2:$A$1825),0,1),0))</f>
        <v>0.71171000041340582</v>
      </c>
      <c r="R39" s="118" cm="1">
        <f t="array" ref="R39">INDEX('90.1 Data-SI-Source EUI'!$Y$2:$Y$1825,MATCH(1,INDEX(($A39='90.1 Data-SI-Source EUI'!$B$2:$B$1825)*(R$24='90.1 Data-SI-Source EUI'!$C$2:$C$1825)*($A$23='90.1 Data-SI-Source EUI'!$A$2:$A$1825),0,1),0))/INDEX('90.1 Data-SI-Source EUI'!$Y$2:$Y$1825,MATCH(1,INDEX(($A39='90.1 Data-SI-Source EUI'!$B$2:$B$1825)*(R$24='90.1 Data-SI-Source EUI'!$C$2:$C$1825)*(2004='90.1 Data-SI-Source EUI'!$A$2:$A$1825),0,1),0))</f>
        <v>0.70955388738514402</v>
      </c>
      <c r="S39" s="118" cm="1">
        <f t="array" ref="S39">INDEX('90.1 Data-SI-Source EUI'!$Y$2:$Y$1825,MATCH(1,INDEX(($A39='90.1 Data-SI-Source EUI'!$B$2:$B$1825)*(S$24='90.1 Data-SI-Source EUI'!$C$2:$C$1825)*($A$23='90.1 Data-SI-Source EUI'!$A$2:$A$1825),0,1),0))/INDEX('90.1 Data-SI-Source EUI'!$Y$2:$Y$1825,MATCH(1,INDEX(($A39='90.1 Data-SI-Source EUI'!$B$2:$B$1825)*(S$24='90.1 Data-SI-Source EUI'!$C$2:$C$1825)*(2004='90.1 Data-SI-Source EUI'!$A$2:$A$1825),0,1),0))</f>
        <v>0.67918643862835582</v>
      </c>
      <c r="T39" s="119" cm="1">
        <f t="array" ref="T39">INDEX('90.1 Data-SI-Source EUI'!$Y$2:$Y$1825,MATCH(1,INDEX(($A39='90.1 Data-SI-Source EUI'!$B$2:$B$1825)*(T$24='90.1 Data-SI-Source EUI'!$C$2:$C$1825)*($A$23='90.1 Data-SI-Source EUI'!$A$2:$A$1825),0,1),0))/INDEX('90.1 Data-SI-Source EUI'!$Y$2:$Y$1825,MATCH(1,INDEX(($A39='90.1 Data-SI-Source EUI'!$B$2:$B$1825)*(T$24='90.1 Data-SI-Source EUI'!$C$2:$C$1825)*(2004='90.1 Data-SI-Source EUI'!$A$2:$A$1825),0,1),0))</f>
        <v>0.79567637695521354</v>
      </c>
    </row>
    <row r="40" spans="1:20" ht="15.75" thickBot="1" x14ac:dyDescent="0.3">
      <c r="A40" s="130" t="s">
        <v>60</v>
      </c>
      <c r="B40" s="120" cm="1">
        <f t="array" ref="B40">INDEX('90.1 Data-SI-Source EUI'!$Y$2:$Y$1825,MATCH(1,INDEX(($A40='90.1 Data-SI-Source EUI'!$B$2:$B$1825)*(B$24='90.1 Data-SI-Source EUI'!$C$2:$C$1825)*($A$23='90.1 Data-SI-Source EUI'!$A$2:$A$1825),0,1),0))/INDEX('90.1 Data-SI-Source EUI'!$Y$2:$Y$1825,MATCH(1,INDEX(($A40='90.1 Data-SI-Source EUI'!$B$2:$B$1825)*(B$24='90.1 Data-SI-Source EUI'!$C$2:$C$1825)*(2004='90.1 Data-SI-Source EUI'!$A$2:$A$1825),0,1),0))</f>
        <v>0.81757535136040893</v>
      </c>
      <c r="C40" s="121" cm="1">
        <f t="array" ref="C40">INDEX('90.1 Data-SI-Source EUI'!$Y$2:$Y$1825,MATCH(1,INDEX(($A40='90.1 Data-SI-Source EUI'!$B$2:$B$1825)*(C$24='90.1 Data-SI-Source EUI'!$C$2:$C$1825)*($A$23='90.1 Data-SI-Source EUI'!$A$2:$A$1825),0,1),0))/INDEX('90.1 Data-SI-Source EUI'!$Y$2:$Y$1825,MATCH(1,INDEX(($A40='90.1 Data-SI-Source EUI'!$B$2:$B$1825)*(C$24='90.1 Data-SI-Source EUI'!$C$2:$C$1825)*(2004='90.1 Data-SI-Source EUI'!$A$2:$A$1825),0,1),0))</f>
        <v>0.81439534085886089</v>
      </c>
      <c r="D40" s="121" cm="1">
        <f t="array" ref="D40">INDEX('90.1 Data-SI-Source EUI'!$Y$2:$Y$1825,MATCH(1,INDEX(($A40='90.1 Data-SI-Source EUI'!$B$2:$B$1825)*(D$24='90.1 Data-SI-Source EUI'!$C$2:$C$1825)*($A$23='90.1 Data-SI-Source EUI'!$A$2:$A$1825),0,1),0))/INDEX('90.1 Data-SI-Source EUI'!$Y$2:$Y$1825,MATCH(1,INDEX(($A40='90.1 Data-SI-Source EUI'!$B$2:$B$1825)*(D$24='90.1 Data-SI-Source EUI'!$C$2:$C$1825)*(2004='90.1 Data-SI-Source EUI'!$A$2:$A$1825),0,1),0))</f>
        <v>0.82259008569584735</v>
      </c>
      <c r="E40" s="121" cm="1">
        <f t="array" ref="E40">INDEX('90.1 Data-SI-Source EUI'!$Y$2:$Y$1825,MATCH(1,INDEX(($A40='90.1 Data-SI-Source EUI'!$B$2:$B$1825)*(E$24='90.1 Data-SI-Source EUI'!$C$2:$C$1825)*($A$23='90.1 Data-SI-Source EUI'!$A$2:$A$1825),0,1),0))/INDEX('90.1 Data-SI-Source EUI'!$Y$2:$Y$1825,MATCH(1,INDEX(($A40='90.1 Data-SI-Source EUI'!$B$2:$B$1825)*(E$24='90.1 Data-SI-Source EUI'!$C$2:$C$1825)*(2004='90.1 Data-SI-Source EUI'!$A$2:$A$1825),0,1),0))</f>
        <v>0.83167850321524295</v>
      </c>
      <c r="F40" s="121" cm="1">
        <f t="array" ref="F40">INDEX('90.1 Data-SI-Source EUI'!$Y$2:$Y$1825,MATCH(1,INDEX(($A40='90.1 Data-SI-Source EUI'!$B$2:$B$1825)*(F$24='90.1 Data-SI-Source EUI'!$C$2:$C$1825)*($A$23='90.1 Data-SI-Source EUI'!$A$2:$A$1825),0,1),0))/INDEX('90.1 Data-SI-Source EUI'!$Y$2:$Y$1825,MATCH(1,INDEX(($A40='90.1 Data-SI-Source EUI'!$B$2:$B$1825)*(F$24='90.1 Data-SI-Source EUI'!$C$2:$C$1825)*(2004='90.1 Data-SI-Source EUI'!$A$2:$A$1825),0,1),0))</f>
        <v>0.79163585308806483</v>
      </c>
      <c r="G40" s="121" cm="1">
        <f t="array" ref="G40">INDEX('90.1 Data-SI-Source EUI'!$Y$2:$Y$1825,MATCH(1,INDEX(($A40='90.1 Data-SI-Source EUI'!$B$2:$B$1825)*(G$24='90.1 Data-SI-Source EUI'!$C$2:$C$1825)*($A$23='90.1 Data-SI-Source EUI'!$A$2:$A$1825),0,1),0))/INDEX('90.1 Data-SI-Source EUI'!$Y$2:$Y$1825,MATCH(1,INDEX(($A40='90.1 Data-SI-Source EUI'!$B$2:$B$1825)*(G$24='90.1 Data-SI-Source EUI'!$C$2:$C$1825)*(2004='90.1 Data-SI-Source EUI'!$A$2:$A$1825),0,1),0))</f>
        <v>0.77396593068781483</v>
      </c>
      <c r="H40" s="121" cm="1">
        <f t="array" ref="H40">INDEX('90.1 Data-SI-Source EUI'!$Y$2:$Y$1825,MATCH(1,INDEX(($A40='90.1 Data-SI-Source EUI'!$B$2:$B$1825)*(H$24='90.1 Data-SI-Source EUI'!$C$2:$C$1825)*($A$23='90.1 Data-SI-Source EUI'!$A$2:$A$1825),0,1),0))/INDEX('90.1 Data-SI-Source EUI'!$Y$2:$Y$1825,MATCH(1,INDEX(($A40='90.1 Data-SI-Source EUI'!$B$2:$B$1825)*(H$24='90.1 Data-SI-Source EUI'!$C$2:$C$1825)*(2004='90.1 Data-SI-Source EUI'!$A$2:$A$1825),0,1),0))</f>
        <v>0.78412637397802065</v>
      </c>
      <c r="I40" s="121" cm="1">
        <f t="array" ref="I40">INDEX('90.1 Data-SI-Source EUI'!$Y$2:$Y$1825,MATCH(1,INDEX(($A40='90.1 Data-SI-Source EUI'!$B$2:$B$1825)*(I$24='90.1 Data-SI-Source EUI'!$C$2:$C$1825)*($A$23='90.1 Data-SI-Source EUI'!$A$2:$A$1825),0,1),0))/INDEX('90.1 Data-SI-Source EUI'!$Y$2:$Y$1825,MATCH(1,INDEX(($A40='90.1 Data-SI-Source EUI'!$B$2:$B$1825)*(I$24='90.1 Data-SI-Source EUI'!$C$2:$C$1825)*(2004='90.1 Data-SI-Source EUI'!$A$2:$A$1825),0,1),0))</f>
        <v>0.77646057996873374</v>
      </c>
      <c r="J40" s="121" cm="1">
        <f t="array" ref="J40">INDEX('90.1 Data-SI-Source EUI'!$Y$2:$Y$1825,MATCH(1,INDEX(($A40='90.1 Data-SI-Source EUI'!$B$2:$B$1825)*(J$24='90.1 Data-SI-Source EUI'!$C$2:$C$1825)*($A$23='90.1 Data-SI-Source EUI'!$A$2:$A$1825),0,1),0))/INDEX('90.1 Data-SI-Source EUI'!$Y$2:$Y$1825,MATCH(1,INDEX(($A40='90.1 Data-SI-Source EUI'!$B$2:$B$1825)*(J$24='90.1 Data-SI-Source EUI'!$C$2:$C$1825)*(2004='90.1 Data-SI-Source EUI'!$A$2:$A$1825),0,1),0))</f>
        <v>0.57070430207919343</v>
      </c>
      <c r="K40" s="121" cm="1">
        <f t="array" ref="K40">INDEX('90.1 Data-SI-Source EUI'!$Y$2:$Y$1825,MATCH(1,INDEX(($A40='90.1 Data-SI-Source EUI'!$B$2:$B$1825)*(K$24='90.1 Data-SI-Source EUI'!$C$2:$C$1825)*($A$23='90.1 Data-SI-Source EUI'!$A$2:$A$1825),0,1),0))/INDEX('90.1 Data-SI-Source EUI'!$Y$2:$Y$1825,MATCH(1,INDEX(($A40='90.1 Data-SI-Source EUI'!$B$2:$B$1825)*(K$24='90.1 Data-SI-Source EUI'!$C$2:$C$1825)*(2004='90.1 Data-SI-Source EUI'!$A$2:$A$1825),0,1),0))</f>
        <v>0.79431102360155337</v>
      </c>
      <c r="L40" s="121" cm="1">
        <f t="array" ref="L40">INDEX('90.1 Data-SI-Source EUI'!$Y$2:$Y$1825,MATCH(1,INDEX(($A40='90.1 Data-SI-Source EUI'!$B$2:$B$1825)*(L$24='90.1 Data-SI-Source EUI'!$C$2:$C$1825)*($A$23='90.1 Data-SI-Source EUI'!$A$2:$A$1825),0,1),0))/INDEX('90.1 Data-SI-Source EUI'!$Y$2:$Y$1825,MATCH(1,INDEX(($A40='90.1 Data-SI-Source EUI'!$B$2:$B$1825)*(L$24='90.1 Data-SI-Source EUI'!$C$2:$C$1825)*(2004='90.1 Data-SI-Source EUI'!$A$2:$A$1825),0,1),0))</f>
        <v>0.85751235078562127</v>
      </c>
      <c r="M40" s="121" cm="1">
        <f t="array" ref="M40">INDEX('90.1 Data-SI-Source EUI'!$Y$2:$Y$1825,MATCH(1,INDEX(($A40='90.1 Data-SI-Source EUI'!$B$2:$B$1825)*(M$24='90.1 Data-SI-Source EUI'!$C$2:$C$1825)*($A$23='90.1 Data-SI-Source EUI'!$A$2:$A$1825),0,1),0))/INDEX('90.1 Data-SI-Source EUI'!$Y$2:$Y$1825,MATCH(1,INDEX(($A40='90.1 Data-SI-Source EUI'!$B$2:$B$1825)*(M$24='90.1 Data-SI-Source EUI'!$C$2:$C$1825)*(2004='90.1 Data-SI-Source EUI'!$A$2:$A$1825),0,1),0))</f>
        <v>0.83039833097809734</v>
      </c>
      <c r="N40" s="121" cm="1">
        <f t="array" ref="N40">INDEX('90.1 Data-SI-Source EUI'!$Y$2:$Y$1825,MATCH(1,INDEX(($A40='90.1 Data-SI-Source EUI'!$B$2:$B$1825)*(N$24='90.1 Data-SI-Source EUI'!$C$2:$C$1825)*($A$23='90.1 Data-SI-Source EUI'!$A$2:$A$1825),0,1),0))/INDEX('90.1 Data-SI-Source EUI'!$Y$2:$Y$1825,MATCH(1,INDEX(($A40='90.1 Data-SI-Source EUI'!$B$2:$B$1825)*(N$24='90.1 Data-SI-Source EUI'!$C$2:$C$1825)*(2004='90.1 Data-SI-Source EUI'!$A$2:$A$1825),0,1),0))</f>
        <v>0.77708868997435832</v>
      </c>
      <c r="O40" s="121" cm="1">
        <f t="array" ref="O40">INDEX('90.1 Data-SI-Source EUI'!$Y$2:$Y$1825,MATCH(1,INDEX(($A40='90.1 Data-SI-Source EUI'!$B$2:$B$1825)*(O$24='90.1 Data-SI-Source EUI'!$C$2:$C$1825)*($A$23='90.1 Data-SI-Source EUI'!$A$2:$A$1825),0,1),0))/INDEX('90.1 Data-SI-Source EUI'!$Y$2:$Y$1825,MATCH(1,INDEX(($A40='90.1 Data-SI-Source EUI'!$B$2:$B$1825)*(O$24='90.1 Data-SI-Source EUI'!$C$2:$C$1825)*(2004='90.1 Data-SI-Source EUI'!$A$2:$A$1825),0,1),0))</f>
        <v>0.81640304297550437</v>
      </c>
      <c r="P40" s="121" cm="1">
        <f t="array" ref="P40">INDEX('90.1 Data-SI-Source EUI'!$Y$2:$Y$1825,MATCH(1,INDEX(($A40='90.1 Data-SI-Source EUI'!$B$2:$B$1825)*(P$24='90.1 Data-SI-Source EUI'!$C$2:$C$1825)*($A$23='90.1 Data-SI-Source EUI'!$A$2:$A$1825),0,1),0))/INDEX('90.1 Data-SI-Source EUI'!$Y$2:$Y$1825,MATCH(1,INDEX(($A40='90.1 Data-SI-Source EUI'!$B$2:$B$1825)*(P$24='90.1 Data-SI-Source EUI'!$C$2:$C$1825)*(2004='90.1 Data-SI-Source EUI'!$A$2:$A$1825),0,1),0))</f>
        <v>0.84006469598855238</v>
      </c>
      <c r="Q40" s="121" cm="1">
        <f t="array" ref="Q40">INDEX('90.1 Data-SI-Source EUI'!$Y$2:$Y$1825,MATCH(1,INDEX(($A40='90.1 Data-SI-Source EUI'!$B$2:$B$1825)*(Q$24='90.1 Data-SI-Source EUI'!$C$2:$C$1825)*($A$23='90.1 Data-SI-Source EUI'!$A$2:$A$1825),0,1),0))/INDEX('90.1 Data-SI-Source EUI'!$Y$2:$Y$1825,MATCH(1,INDEX(($A40='90.1 Data-SI-Source EUI'!$B$2:$B$1825)*(Q$24='90.1 Data-SI-Source EUI'!$C$2:$C$1825)*(2004='90.1 Data-SI-Source EUI'!$A$2:$A$1825),0,1),0))</f>
        <v>0.77307610395415349</v>
      </c>
      <c r="R40" s="121" cm="1">
        <f t="array" ref="R40">INDEX('90.1 Data-SI-Source EUI'!$Y$2:$Y$1825,MATCH(1,INDEX(($A40='90.1 Data-SI-Source EUI'!$B$2:$B$1825)*(R$24='90.1 Data-SI-Source EUI'!$C$2:$C$1825)*($A$23='90.1 Data-SI-Source EUI'!$A$2:$A$1825),0,1),0))/INDEX('90.1 Data-SI-Source EUI'!$Y$2:$Y$1825,MATCH(1,INDEX(($A40='90.1 Data-SI-Source EUI'!$B$2:$B$1825)*(R$24='90.1 Data-SI-Source EUI'!$C$2:$C$1825)*(2004='90.1 Data-SI-Source EUI'!$A$2:$A$1825),0,1),0))</f>
        <v>0.77618238193276556</v>
      </c>
      <c r="S40" s="121" cm="1">
        <f t="array" ref="S40">INDEX('90.1 Data-SI-Source EUI'!$Y$2:$Y$1825,MATCH(1,INDEX(($A40='90.1 Data-SI-Source EUI'!$B$2:$B$1825)*(S$24='90.1 Data-SI-Source EUI'!$C$2:$C$1825)*($A$23='90.1 Data-SI-Source EUI'!$A$2:$A$1825),0,1),0))/INDEX('90.1 Data-SI-Source EUI'!$Y$2:$Y$1825,MATCH(1,INDEX(($A40='90.1 Data-SI-Source EUI'!$B$2:$B$1825)*(S$24='90.1 Data-SI-Source EUI'!$C$2:$C$1825)*(2004='90.1 Data-SI-Source EUI'!$A$2:$A$1825),0,1),0))</f>
        <v>0.74801651353982668</v>
      </c>
      <c r="T40" s="122" cm="1">
        <f t="array" ref="T40">INDEX('90.1 Data-SI-Source EUI'!$Y$2:$Y$1825,MATCH(1,INDEX(($A40='90.1 Data-SI-Source EUI'!$B$2:$B$1825)*(T$24='90.1 Data-SI-Source EUI'!$C$2:$C$1825)*($A$23='90.1 Data-SI-Source EUI'!$A$2:$A$1825),0,1),0))/INDEX('90.1 Data-SI-Source EUI'!$Y$2:$Y$1825,MATCH(1,INDEX(($A40='90.1 Data-SI-Source EUI'!$B$2:$B$1825)*(T$24='90.1 Data-SI-Source EUI'!$C$2:$C$1825)*(2004='90.1 Data-SI-Source EUI'!$A$2:$A$1825),0,1),0))</f>
        <v>0.85076969287078086</v>
      </c>
    </row>
    <row r="42" spans="1:20" ht="15.75" thickBot="1" x14ac:dyDescent="0.3">
      <c r="A42" s="6" t="s">
        <v>154</v>
      </c>
      <c r="B42" s="6"/>
      <c r="C42" s="6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</row>
    <row r="43" spans="1:20" ht="91.5" thickBot="1" x14ac:dyDescent="0.3">
      <c r="A43" s="69">
        <v>2013</v>
      </c>
      <c r="B43" s="114" t="s">
        <v>134</v>
      </c>
      <c r="C43" s="114" t="s">
        <v>135</v>
      </c>
      <c r="D43" s="113" t="s">
        <v>84</v>
      </c>
      <c r="E43" s="114" t="s">
        <v>85</v>
      </c>
      <c r="F43" s="114" t="s">
        <v>86</v>
      </c>
      <c r="G43" s="114" t="s">
        <v>87</v>
      </c>
      <c r="H43" s="114" t="s">
        <v>88</v>
      </c>
      <c r="I43" s="114" t="s">
        <v>89</v>
      </c>
      <c r="J43" s="114" t="s">
        <v>90</v>
      </c>
      <c r="K43" s="114" t="s">
        <v>91</v>
      </c>
      <c r="L43" s="114" t="s">
        <v>92</v>
      </c>
      <c r="M43" s="114" t="s">
        <v>93</v>
      </c>
      <c r="N43" s="114" t="s">
        <v>94</v>
      </c>
      <c r="O43" s="114" t="s">
        <v>95</v>
      </c>
      <c r="P43" s="114" t="s">
        <v>96</v>
      </c>
      <c r="Q43" s="114" t="s">
        <v>97</v>
      </c>
      <c r="R43" s="114" t="s">
        <v>98</v>
      </c>
      <c r="S43" s="113" t="s">
        <v>99</v>
      </c>
      <c r="T43" s="115" t="s">
        <v>100</v>
      </c>
    </row>
    <row r="44" spans="1:20" ht="15.75" thickBot="1" x14ac:dyDescent="0.3">
      <c r="A44" s="116" t="s">
        <v>22</v>
      </c>
      <c r="B44" s="55" t="s">
        <v>10</v>
      </c>
      <c r="C44" s="55" t="s">
        <v>6</v>
      </c>
      <c r="D44" s="64" t="s">
        <v>11</v>
      </c>
      <c r="E44" s="55" t="s">
        <v>13</v>
      </c>
      <c r="F44" s="55" t="s">
        <v>19</v>
      </c>
      <c r="G44" s="55" t="s">
        <v>20</v>
      </c>
      <c r="H44" s="55" t="s">
        <v>3</v>
      </c>
      <c r="I44" s="55" t="s">
        <v>7</v>
      </c>
      <c r="J44" s="55" t="s">
        <v>17</v>
      </c>
      <c r="K44" s="55" t="s">
        <v>14</v>
      </c>
      <c r="L44" s="55" t="s">
        <v>2</v>
      </c>
      <c r="M44" s="55" t="s">
        <v>18</v>
      </c>
      <c r="N44" s="55" t="s">
        <v>4</v>
      </c>
      <c r="O44" s="55" t="s">
        <v>5</v>
      </c>
      <c r="P44" s="55" t="s">
        <v>15</v>
      </c>
      <c r="Q44" s="55" t="s">
        <v>16</v>
      </c>
      <c r="R44" s="55" t="s">
        <v>9</v>
      </c>
      <c r="S44" s="55" t="s">
        <v>12</v>
      </c>
      <c r="T44" s="62" t="s">
        <v>8</v>
      </c>
    </row>
    <row r="45" spans="1:20" x14ac:dyDescent="0.25">
      <c r="A45" s="128" t="s">
        <v>55</v>
      </c>
      <c r="B45" s="123" cm="1">
        <f t="array" ref="B45">INDEX('90.1 Data-SI-Source EUI'!$Y$2:$Y$1825,MATCH(1,INDEX(($A45='90.1 Data-SI-Source EUI'!$B$2:$B$1825)*(B$44='90.1 Data-SI-Source EUI'!$C$2:$C$1825)*($A$43='90.1 Data-SI-Source EUI'!$A$2:$A$1825),0,1),0))/INDEX('90.1 Data-SI-Source EUI'!$Y$2:$Y$1825,MATCH(1,INDEX(($A45='90.1 Data-SI-Source EUI'!$B$2:$B$1825)*(B$44='90.1 Data-SI-Source EUI'!$C$2:$C$1825)*(2004='90.1 Data-SI-Source EUI'!$A$2:$A$1825),0,1),0))</f>
        <v>0.65584766267192174</v>
      </c>
      <c r="C45" s="131" cm="1">
        <f t="array" ref="C45">INDEX('90.1 Data-SI-Source EUI'!$Y$2:$Y$1825,MATCH(1,INDEX(($A45='90.1 Data-SI-Source EUI'!$B$2:$B$1825)*(C$44='90.1 Data-SI-Source EUI'!$C$2:$C$1825)*($A$43='90.1 Data-SI-Source EUI'!$A$2:$A$1825),0,1),0))/INDEX('90.1 Data-SI-Source EUI'!$Y$2:$Y$1825,MATCH(1,INDEX(($A45='90.1 Data-SI-Source EUI'!$B$2:$B$1825)*(C$44='90.1 Data-SI-Source EUI'!$C$2:$C$1825)*(2004='90.1 Data-SI-Source EUI'!$A$2:$A$1825),0,1),0))</f>
        <v>0.76172680704051099</v>
      </c>
      <c r="D45" s="131" cm="1">
        <f t="array" ref="D45">INDEX('90.1 Data-SI-Source EUI'!$Y$2:$Y$1825,MATCH(1,INDEX(($A45='90.1 Data-SI-Source EUI'!$B$2:$B$1825)*(D$44='90.1 Data-SI-Source EUI'!$C$2:$C$1825)*($A$43='90.1 Data-SI-Source EUI'!$A$2:$A$1825),0,1),0))/INDEX('90.1 Data-SI-Source EUI'!$Y$2:$Y$1825,MATCH(1,INDEX(($A45='90.1 Data-SI-Source EUI'!$B$2:$B$1825)*(D$44='90.1 Data-SI-Source EUI'!$C$2:$C$1825)*(2004='90.1 Data-SI-Source EUI'!$A$2:$A$1825),0,1),0))</f>
        <v>0.70865925909347949</v>
      </c>
      <c r="E45" s="131" cm="1">
        <f t="array" ref="E45">INDEX('90.1 Data-SI-Source EUI'!$Y$2:$Y$1825,MATCH(1,INDEX(($A45='90.1 Data-SI-Source EUI'!$B$2:$B$1825)*(E$44='90.1 Data-SI-Source EUI'!$C$2:$C$1825)*($A$43='90.1 Data-SI-Source EUI'!$A$2:$A$1825),0,1),0))/INDEX('90.1 Data-SI-Source EUI'!$Y$2:$Y$1825,MATCH(1,INDEX(($A45='90.1 Data-SI-Source EUI'!$B$2:$B$1825)*(E$44='90.1 Data-SI-Source EUI'!$C$2:$C$1825)*(2004='90.1 Data-SI-Source EUI'!$A$2:$A$1825),0,1),0))</f>
        <v>0.77483839484233019</v>
      </c>
      <c r="F45" s="131" cm="1">
        <f t="array" ref="F45">INDEX('90.1 Data-SI-Source EUI'!$Y$2:$Y$1825,MATCH(1,INDEX(($A45='90.1 Data-SI-Source EUI'!$B$2:$B$1825)*(F$44='90.1 Data-SI-Source EUI'!$C$2:$C$1825)*($A$43='90.1 Data-SI-Source EUI'!$A$2:$A$1825),0,1),0))/INDEX('90.1 Data-SI-Source EUI'!$Y$2:$Y$1825,MATCH(1,INDEX(($A45='90.1 Data-SI-Source EUI'!$B$2:$B$1825)*(F$44='90.1 Data-SI-Source EUI'!$C$2:$C$1825)*(2004='90.1 Data-SI-Source EUI'!$A$2:$A$1825),0,1),0))</f>
        <v>0.66264903915043549</v>
      </c>
      <c r="G45" s="131" cm="1">
        <f t="array" ref="G45">INDEX('90.1 Data-SI-Source EUI'!$Y$2:$Y$1825,MATCH(1,INDEX(($A45='90.1 Data-SI-Source EUI'!$B$2:$B$1825)*(G$44='90.1 Data-SI-Source EUI'!$C$2:$C$1825)*($A$43='90.1 Data-SI-Source EUI'!$A$2:$A$1825),0,1),0))/INDEX('90.1 Data-SI-Source EUI'!$Y$2:$Y$1825,MATCH(1,INDEX(($A45='90.1 Data-SI-Source EUI'!$B$2:$B$1825)*(G$44='90.1 Data-SI-Source EUI'!$C$2:$C$1825)*(2004='90.1 Data-SI-Source EUI'!$A$2:$A$1825),0,1),0))</f>
        <v>0.8189941280615477</v>
      </c>
      <c r="H45" s="131" cm="1">
        <f t="array" ref="H45">INDEX('90.1 Data-SI-Source EUI'!$Y$2:$Y$1825,MATCH(1,INDEX(($A45='90.1 Data-SI-Source EUI'!$B$2:$B$1825)*(H$44='90.1 Data-SI-Source EUI'!$C$2:$C$1825)*($A$43='90.1 Data-SI-Source EUI'!$A$2:$A$1825),0,1),0))/INDEX('90.1 Data-SI-Source EUI'!$Y$2:$Y$1825,MATCH(1,INDEX(($A45='90.1 Data-SI-Source EUI'!$B$2:$B$1825)*(H$44='90.1 Data-SI-Source EUI'!$C$2:$C$1825)*(2004='90.1 Data-SI-Source EUI'!$A$2:$A$1825),0,1),0))</f>
        <v>0.70138091492630128</v>
      </c>
      <c r="I45" s="131" cm="1">
        <f t="array" ref="I45">INDEX('90.1 Data-SI-Source EUI'!$Y$2:$Y$1825,MATCH(1,INDEX(($A45='90.1 Data-SI-Source EUI'!$B$2:$B$1825)*(I$44='90.1 Data-SI-Source EUI'!$C$2:$C$1825)*($A$43='90.1 Data-SI-Source EUI'!$A$2:$A$1825),0,1),0))/INDEX('90.1 Data-SI-Source EUI'!$Y$2:$Y$1825,MATCH(1,INDEX(($A45='90.1 Data-SI-Source EUI'!$B$2:$B$1825)*(I$44='90.1 Data-SI-Source EUI'!$C$2:$C$1825)*(2004='90.1 Data-SI-Source EUI'!$A$2:$A$1825),0,1),0))</f>
        <v>0.8384637075800182</v>
      </c>
      <c r="J45" s="131" cm="1">
        <f t="array" ref="J45">INDEX('90.1 Data-SI-Source EUI'!$Y$2:$Y$1825,MATCH(1,INDEX(($A45='90.1 Data-SI-Source EUI'!$B$2:$B$1825)*(J$44='90.1 Data-SI-Source EUI'!$C$2:$C$1825)*($A$43='90.1 Data-SI-Source EUI'!$A$2:$A$1825),0,1),0))/INDEX('90.1 Data-SI-Source EUI'!$Y$2:$Y$1825,MATCH(1,INDEX(($A45='90.1 Data-SI-Source EUI'!$B$2:$B$1825)*(J$44='90.1 Data-SI-Source EUI'!$C$2:$C$1825)*(2004='90.1 Data-SI-Source EUI'!$A$2:$A$1825),0,1),0))</f>
        <v>0.67270857750677093</v>
      </c>
      <c r="K45" s="131" cm="1">
        <f t="array" ref="K45">INDEX('90.1 Data-SI-Source EUI'!$Y$2:$Y$1825,MATCH(1,INDEX(($A45='90.1 Data-SI-Source EUI'!$B$2:$B$1825)*(K$44='90.1 Data-SI-Source EUI'!$C$2:$C$1825)*($A$43='90.1 Data-SI-Source EUI'!$A$2:$A$1825),0,1),0))/INDEX('90.1 Data-SI-Source EUI'!$Y$2:$Y$1825,MATCH(1,INDEX(($A45='90.1 Data-SI-Source EUI'!$B$2:$B$1825)*(K$44='90.1 Data-SI-Source EUI'!$C$2:$C$1825)*(2004='90.1 Data-SI-Source EUI'!$A$2:$A$1825),0,1),0))</f>
        <v>0.6669756360781357</v>
      </c>
      <c r="L45" s="131" cm="1">
        <f t="array" ref="L45">INDEX('90.1 Data-SI-Source EUI'!$Y$2:$Y$1825,MATCH(1,INDEX(($A45='90.1 Data-SI-Source EUI'!$B$2:$B$1825)*(L$44='90.1 Data-SI-Source EUI'!$C$2:$C$1825)*($A$43='90.1 Data-SI-Source EUI'!$A$2:$A$1825),0,1),0))/INDEX('90.1 Data-SI-Source EUI'!$Y$2:$Y$1825,MATCH(1,INDEX(($A45='90.1 Data-SI-Source EUI'!$B$2:$B$1825)*(L$44='90.1 Data-SI-Source EUI'!$C$2:$C$1825)*(2004='90.1 Data-SI-Source EUI'!$A$2:$A$1825),0,1),0))</f>
        <v>0.78222150126088508</v>
      </c>
      <c r="M45" s="131" cm="1">
        <f t="array" ref="M45">INDEX('90.1 Data-SI-Source EUI'!$Y$2:$Y$1825,MATCH(1,INDEX(($A45='90.1 Data-SI-Source EUI'!$B$2:$B$1825)*(M$44='90.1 Data-SI-Source EUI'!$C$2:$C$1825)*($A$43='90.1 Data-SI-Source EUI'!$A$2:$A$1825),0,1),0))/INDEX('90.1 Data-SI-Source EUI'!$Y$2:$Y$1825,MATCH(1,INDEX(($A45='90.1 Data-SI-Source EUI'!$B$2:$B$1825)*(M$44='90.1 Data-SI-Source EUI'!$C$2:$C$1825)*(2004='90.1 Data-SI-Source EUI'!$A$2:$A$1825),0,1),0))</f>
        <v>0.66772446853577316</v>
      </c>
      <c r="N45" s="131" cm="1">
        <f t="array" ref="N45">INDEX('90.1 Data-SI-Source EUI'!$Y$2:$Y$1825,MATCH(1,INDEX(($A45='90.1 Data-SI-Source EUI'!$B$2:$B$1825)*(N$44='90.1 Data-SI-Source EUI'!$C$2:$C$1825)*($A$43='90.1 Data-SI-Source EUI'!$A$2:$A$1825),0,1),0))/INDEX('90.1 Data-SI-Source EUI'!$Y$2:$Y$1825,MATCH(1,INDEX(($A45='90.1 Data-SI-Source EUI'!$B$2:$B$1825)*(N$44='90.1 Data-SI-Source EUI'!$C$2:$C$1825)*(2004='90.1 Data-SI-Source EUI'!$A$2:$A$1825),0,1),0))</f>
        <v>0.6641719380161597</v>
      </c>
      <c r="O45" s="131" cm="1">
        <f t="array" ref="O45">INDEX('90.1 Data-SI-Source EUI'!$Y$2:$Y$1825,MATCH(1,INDEX(($A45='90.1 Data-SI-Source EUI'!$B$2:$B$1825)*(O$44='90.1 Data-SI-Source EUI'!$C$2:$C$1825)*($A$43='90.1 Data-SI-Source EUI'!$A$2:$A$1825),0,1),0))/INDEX('90.1 Data-SI-Source EUI'!$Y$2:$Y$1825,MATCH(1,INDEX(($A45='90.1 Data-SI-Source EUI'!$B$2:$B$1825)*(O$44='90.1 Data-SI-Source EUI'!$C$2:$C$1825)*(2004='90.1 Data-SI-Source EUI'!$A$2:$A$1825),0,1),0))</f>
        <v>0.73465915288950334</v>
      </c>
      <c r="P45" s="131" cm="1">
        <f t="array" ref="P45">INDEX('90.1 Data-SI-Source EUI'!$Y$2:$Y$1825,MATCH(1,INDEX(($A45='90.1 Data-SI-Source EUI'!$B$2:$B$1825)*(P$44='90.1 Data-SI-Source EUI'!$C$2:$C$1825)*($A$43='90.1 Data-SI-Source EUI'!$A$2:$A$1825),0,1),0))/INDEX('90.1 Data-SI-Source EUI'!$Y$2:$Y$1825,MATCH(1,INDEX(($A45='90.1 Data-SI-Source EUI'!$B$2:$B$1825)*(P$44='90.1 Data-SI-Source EUI'!$C$2:$C$1825)*(2004='90.1 Data-SI-Source EUI'!$A$2:$A$1825),0,1),0))</f>
        <v>0.69101855855087746</v>
      </c>
      <c r="Q45" s="131" cm="1">
        <f t="array" ref="Q45">INDEX('90.1 Data-SI-Source EUI'!$Y$2:$Y$1825,MATCH(1,INDEX(($A45='90.1 Data-SI-Source EUI'!$B$2:$B$1825)*(Q$44='90.1 Data-SI-Source EUI'!$C$2:$C$1825)*($A$43='90.1 Data-SI-Source EUI'!$A$2:$A$1825),0,1),0))/INDEX('90.1 Data-SI-Source EUI'!$Y$2:$Y$1825,MATCH(1,INDEX(($A45='90.1 Data-SI-Source EUI'!$B$2:$B$1825)*(Q$44='90.1 Data-SI-Source EUI'!$C$2:$C$1825)*(2004='90.1 Data-SI-Source EUI'!$A$2:$A$1825),0,1),0))</f>
        <v>0.64619679676147701</v>
      </c>
      <c r="R45" s="131" cm="1">
        <f t="array" ref="R45">INDEX('90.1 Data-SI-Source EUI'!$Y$2:$Y$1825,MATCH(1,INDEX(($A45='90.1 Data-SI-Source EUI'!$B$2:$B$1825)*(R$44='90.1 Data-SI-Source EUI'!$C$2:$C$1825)*($A$43='90.1 Data-SI-Source EUI'!$A$2:$A$1825),0,1),0))/INDEX('90.1 Data-SI-Source EUI'!$Y$2:$Y$1825,MATCH(1,INDEX(($A45='90.1 Data-SI-Source EUI'!$B$2:$B$1825)*(R$44='90.1 Data-SI-Source EUI'!$C$2:$C$1825)*(2004='90.1 Data-SI-Source EUI'!$A$2:$A$1825),0,1),0))</f>
        <v>0.73149657518760391</v>
      </c>
      <c r="S45" s="131" cm="1">
        <f t="array" ref="S45">INDEX('90.1 Data-SI-Source EUI'!$Y$2:$Y$1825,MATCH(1,INDEX(($A45='90.1 Data-SI-Source EUI'!$B$2:$B$1825)*(S$44='90.1 Data-SI-Source EUI'!$C$2:$C$1825)*($A$43='90.1 Data-SI-Source EUI'!$A$2:$A$1825),0,1),0))/INDEX('90.1 Data-SI-Source EUI'!$Y$2:$Y$1825,MATCH(1,INDEX(($A45='90.1 Data-SI-Source EUI'!$B$2:$B$1825)*(S$44='90.1 Data-SI-Source EUI'!$C$2:$C$1825)*(2004='90.1 Data-SI-Source EUI'!$A$2:$A$1825),0,1),0))</f>
        <v>0.62886229548521155</v>
      </c>
      <c r="T45" s="132" cm="1">
        <f t="array" ref="T45">INDEX('90.1 Data-SI-Source EUI'!$Y$2:$Y$1825,MATCH(1,INDEX(($A45='90.1 Data-SI-Source EUI'!$B$2:$B$1825)*(T$44='90.1 Data-SI-Source EUI'!$C$2:$C$1825)*($A$43='90.1 Data-SI-Source EUI'!$A$2:$A$1825),0,1),0))/INDEX('90.1 Data-SI-Source EUI'!$Y$2:$Y$1825,MATCH(1,INDEX(($A45='90.1 Data-SI-Source EUI'!$B$2:$B$1825)*(T$44='90.1 Data-SI-Source EUI'!$C$2:$C$1825)*(2004='90.1 Data-SI-Source EUI'!$A$2:$A$1825),0,1),0))</f>
        <v>0.6223415329818256</v>
      </c>
    </row>
    <row r="46" spans="1:20" x14ac:dyDescent="0.25">
      <c r="A46" s="129" t="s">
        <v>54</v>
      </c>
      <c r="B46" s="117" cm="1">
        <f t="array" ref="B46">INDEX('90.1 Data-SI-Source EUI'!$Y$2:$Y$1825,MATCH(1,INDEX(($A46='90.1 Data-SI-Source EUI'!$B$2:$B$1825)*(B$44='90.1 Data-SI-Source EUI'!$C$2:$C$1825)*($A$43='90.1 Data-SI-Source EUI'!$A$2:$A$1825),0,1),0))/INDEX('90.1 Data-SI-Source EUI'!$Y$2:$Y$1825,MATCH(1,INDEX(($A46='90.1 Data-SI-Source EUI'!$B$2:$B$1825)*(B$44='90.1 Data-SI-Source EUI'!$C$2:$C$1825)*(2004='90.1 Data-SI-Source EUI'!$A$2:$A$1825),0,1),0))</f>
        <v>0.5927991505700404</v>
      </c>
      <c r="C46" s="118" cm="1">
        <f t="array" ref="C46">INDEX('90.1 Data-SI-Source EUI'!$Y$2:$Y$1825,MATCH(1,INDEX(($A46='90.1 Data-SI-Source EUI'!$B$2:$B$1825)*(C$44='90.1 Data-SI-Source EUI'!$C$2:$C$1825)*($A$43='90.1 Data-SI-Source EUI'!$A$2:$A$1825),0,1),0))/INDEX('90.1 Data-SI-Source EUI'!$Y$2:$Y$1825,MATCH(1,INDEX(($A46='90.1 Data-SI-Source EUI'!$B$2:$B$1825)*(C$44='90.1 Data-SI-Source EUI'!$C$2:$C$1825)*(2004='90.1 Data-SI-Source EUI'!$A$2:$A$1825),0,1),0))</f>
        <v>0.67391461768868721</v>
      </c>
      <c r="D46" s="118" cm="1">
        <f t="array" ref="D46">INDEX('90.1 Data-SI-Source EUI'!$Y$2:$Y$1825,MATCH(1,INDEX(($A46='90.1 Data-SI-Source EUI'!$B$2:$B$1825)*(D$44='90.1 Data-SI-Source EUI'!$C$2:$C$1825)*($A$43='90.1 Data-SI-Source EUI'!$A$2:$A$1825),0,1),0))/INDEX('90.1 Data-SI-Source EUI'!$Y$2:$Y$1825,MATCH(1,INDEX(($A46='90.1 Data-SI-Source EUI'!$B$2:$B$1825)*(D$44='90.1 Data-SI-Source EUI'!$C$2:$C$1825)*(2004='90.1 Data-SI-Source EUI'!$A$2:$A$1825),0,1),0))</f>
        <v>0.63891641348586958</v>
      </c>
      <c r="E46" s="118" cm="1">
        <f t="array" ref="E46">INDEX('90.1 Data-SI-Source EUI'!$Y$2:$Y$1825,MATCH(1,INDEX(($A46='90.1 Data-SI-Source EUI'!$B$2:$B$1825)*(E$44='90.1 Data-SI-Source EUI'!$C$2:$C$1825)*($A$43='90.1 Data-SI-Source EUI'!$A$2:$A$1825),0,1),0))/INDEX('90.1 Data-SI-Source EUI'!$Y$2:$Y$1825,MATCH(1,INDEX(($A46='90.1 Data-SI-Source EUI'!$B$2:$B$1825)*(E$44='90.1 Data-SI-Source EUI'!$C$2:$C$1825)*(2004='90.1 Data-SI-Source EUI'!$A$2:$A$1825),0,1),0))</f>
        <v>0.66352867899002277</v>
      </c>
      <c r="F46" s="118" cm="1">
        <f t="array" ref="F46">INDEX('90.1 Data-SI-Source EUI'!$Y$2:$Y$1825,MATCH(1,INDEX(($A46='90.1 Data-SI-Source EUI'!$B$2:$B$1825)*(F$44='90.1 Data-SI-Source EUI'!$C$2:$C$1825)*($A$43='90.1 Data-SI-Source EUI'!$A$2:$A$1825),0,1),0))/INDEX('90.1 Data-SI-Source EUI'!$Y$2:$Y$1825,MATCH(1,INDEX(($A46='90.1 Data-SI-Source EUI'!$B$2:$B$1825)*(F$44='90.1 Data-SI-Source EUI'!$C$2:$C$1825)*(2004='90.1 Data-SI-Source EUI'!$A$2:$A$1825),0,1),0))</f>
        <v>0.55933711386624752</v>
      </c>
      <c r="G46" s="118" cm="1">
        <f t="array" ref="G46">INDEX('90.1 Data-SI-Source EUI'!$Y$2:$Y$1825,MATCH(1,INDEX(($A46='90.1 Data-SI-Source EUI'!$B$2:$B$1825)*(G$44='90.1 Data-SI-Source EUI'!$C$2:$C$1825)*($A$43='90.1 Data-SI-Source EUI'!$A$2:$A$1825),0,1),0))/INDEX('90.1 Data-SI-Source EUI'!$Y$2:$Y$1825,MATCH(1,INDEX(($A46='90.1 Data-SI-Source EUI'!$B$2:$B$1825)*(G$44='90.1 Data-SI-Source EUI'!$C$2:$C$1825)*(2004='90.1 Data-SI-Source EUI'!$A$2:$A$1825),0,1),0))</f>
        <v>0.60955153014776964</v>
      </c>
      <c r="H46" s="118" cm="1">
        <f t="array" ref="H46">INDEX('90.1 Data-SI-Source EUI'!$Y$2:$Y$1825,MATCH(1,INDEX(($A46='90.1 Data-SI-Source EUI'!$B$2:$B$1825)*(H$44='90.1 Data-SI-Source EUI'!$C$2:$C$1825)*($A$43='90.1 Data-SI-Source EUI'!$A$2:$A$1825),0,1),0))/INDEX('90.1 Data-SI-Source EUI'!$Y$2:$Y$1825,MATCH(1,INDEX(($A46='90.1 Data-SI-Source EUI'!$B$2:$B$1825)*(H$44='90.1 Data-SI-Source EUI'!$C$2:$C$1825)*(2004='90.1 Data-SI-Source EUI'!$A$2:$A$1825),0,1),0))</f>
        <v>0.5777743387336044</v>
      </c>
      <c r="I46" s="118" cm="1">
        <f t="array" ref="I46">INDEX('90.1 Data-SI-Source EUI'!$Y$2:$Y$1825,MATCH(1,INDEX(($A46='90.1 Data-SI-Source EUI'!$B$2:$B$1825)*(I$44='90.1 Data-SI-Source EUI'!$C$2:$C$1825)*($A$43='90.1 Data-SI-Source EUI'!$A$2:$A$1825),0,1),0))/INDEX('90.1 Data-SI-Source EUI'!$Y$2:$Y$1825,MATCH(1,INDEX(($A46='90.1 Data-SI-Source EUI'!$B$2:$B$1825)*(I$44='90.1 Data-SI-Source EUI'!$C$2:$C$1825)*(2004='90.1 Data-SI-Source EUI'!$A$2:$A$1825),0,1),0))</f>
        <v>0.62787700240803146</v>
      </c>
      <c r="J46" s="118" cm="1">
        <f t="array" ref="J46">INDEX('90.1 Data-SI-Source EUI'!$Y$2:$Y$1825,MATCH(1,INDEX(($A46='90.1 Data-SI-Source EUI'!$B$2:$B$1825)*(J$44='90.1 Data-SI-Source EUI'!$C$2:$C$1825)*($A$43='90.1 Data-SI-Source EUI'!$A$2:$A$1825),0,1),0))/INDEX('90.1 Data-SI-Source EUI'!$Y$2:$Y$1825,MATCH(1,INDEX(($A46='90.1 Data-SI-Source EUI'!$B$2:$B$1825)*(J$44='90.1 Data-SI-Source EUI'!$C$2:$C$1825)*(2004='90.1 Data-SI-Source EUI'!$A$2:$A$1825),0,1),0))</f>
        <v>0.45681721380624418</v>
      </c>
      <c r="K46" s="118" cm="1">
        <f t="array" ref="K46">INDEX('90.1 Data-SI-Source EUI'!$Y$2:$Y$1825,MATCH(1,INDEX(($A46='90.1 Data-SI-Source EUI'!$B$2:$B$1825)*(K$44='90.1 Data-SI-Source EUI'!$C$2:$C$1825)*($A$43='90.1 Data-SI-Source EUI'!$A$2:$A$1825),0,1),0))/INDEX('90.1 Data-SI-Source EUI'!$Y$2:$Y$1825,MATCH(1,INDEX(($A46='90.1 Data-SI-Source EUI'!$B$2:$B$1825)*(K$44='90.1 Data-SI-Source EUI'!$C$2:$C$1825)*(2004='90.1 Data-SI-Source EUI'!$A$2:$A$1825),0,1),0))</f>
        <v>0.47215846197281658</v>
      </c>
      <c r="L46" s="118" cm="1">
        <f t="array" ref="L46">INDEX('90.1 Data-SI-Source EUI'!$Y$2:$Y$1825,MATCH(1,INDEX(($A46='90.1 Data-SI-Source EUI'!$B$2:$B$1825)*(L$44='90.1 Data-SI-Source EUI'!$C$2:$C$1825)*($A$43='90.1 Data-SI-Source EUI'!$A$2:$A$1825),0,1),0))/INDEX('90.1 Data-SI-Source EUI'!$Y$2:$Y$1825,MATCH(1,INDEX(($A46='90.1 Data-SI-Source EUI'!$B$2:$B$1825)*(L$44='90.1 Data-SI-Source EUI'!$C$2:$C$1825)*(2004='90.1 Data-SI-Source EUI'!$A$2:$A$1825),0,1),0))</f>
        <v>0.5219469640603327</v>
      </c>
      <c r="M46" s="118" cm="1">
        <f t="array" ref="M46">INDEX('90.1 Data-SI-Source EUI'!$Y$2:$Y$1825,MATCH(1,INDEX(($A46='90.1 Data-SI-Source EUI'!$B$2:$B$1825)*(M$44='90.1 Data-SI-Source EUI'!$C$2:$C$1825)*($A$43='90.1 Data-SI-Source EUI'!$A$2:$A$1825),0,1),0))/INDEX('90.1 Data-SI-Source EUI'!$Y$2:$Y$1825,MATCH(1,INDEX(($A46='90.1 Data-SI-Source EUI'!$B$2:$B$1825)*(M$44='90.1 Data-SI-Source EUI'!$C$2:$C$1825)*(2004='90.1 Data-SI-Source EUI'!$A$2:$A$1825),0,1),0))</f>
        <v>0.37839691662686736</v>
      </c>
      <c r="N46" s="118" cm="1">
        <f t="array" ref="N46">INDEX('90.1 Data-SI-Source EUI'!$Y$2:$Y$1825,MATCH(1,INDEX(($A46='90.1 Data-SI-Source EUI'!$B$2:$B$1825)*(N$44='90.1 Data-SI-Source EUI'!$C$2:$C$1825)*($A$43='90.1 Data-SI-Source EUI'!$A$2:$A$1825),0,1),0))/INDEX('90.1 Data-SI-Source EUI'!$Y$2:$Y$1825,MATCH(1,INDEX(($A46='90.1 Data-SI-Source EUI'!$B$2:$B$1825)*(N$44='90.1 Data-SI-Source EUI'!$C$2:$C$1825)*(2004='90.1 Data-SI-Source EUI'!$A$2:$A$1825),0,1),0))</f>
        <v>0.48179963569965384</v>
      </c>
      <c r="O46" s="118" cm="1">
        <f t="array" ref="O46">INDEX('90.1 Data-SI-Source EUI'!$Y$2:$Y$1825,MATCH(1,INDEX(($A46='90.1 Data-SI-Source EUI'!$B$2:$B$1825)*(O$44='90.1 Data-SI-Source EUI'!$C$2:$C$1825)*($A$43='90.1 Data-SI-Source EUI'!$A$2:$A$1825),0,1),0))/INDEX('90.1 Data-SI-Source EUI'!$Y$2:$Y$1825,MATCH(1,INDEX(($A46='90.1 Data-SI-Source EUI'!$B$2:$B$1825)*(O$44='90.1 Data-SI-Source EUI'!$C$2:$C$1825)*(2004='90.1 Data-SI-Source EUI'!$A$2:$A$1825),0,1),0))</f>
        <v>0.48195693639761106</v>
      </c>
      <c r="P46" s="118" cm="1">
        <f t="array" ref="P46">INDEX('90.1 Data-SI-Source EUI'!$Y$2:$Y$1825,MATCH(1,INDEX(($A46='90.1 Data-SI-Source EUI'!$B$2:$B$1825)*(P$44='90.1 Data-SI-Source EUI'!$C$2:$C$1825)*($A$43='90.1 Data-SI-Source EUI'!$A$2:$A$1825),0,1),0))/INDEX('90.1 Data-SI-Source EUI'!$Y$2:$Y$1825,MATCH(1,INDEX(($A46='90.1 Data-SI-Source EUI'!$B$2:$B$1825)*(P$44='90.1 Data-SI-Source EUI'!$C$2:$C$1825)*(2004='90.1 Data-SI-Source EUI'!$A$2:$A$1825),0,1),0))</f>
        <v>0.36763111219816547</v>
      </c>
      <c r="Q46" s="118" cm="1">
        <f t="array" ref="Q46">INDEX('90.1 Data-SI-Source EUI'!$Y$2:$Y$1825,MATCH(1,INDEX(($A46='90.1 Data-SI-Source EUI'!$B$2:$B$1825)*(Q$44='90.1 Data-SI-Source EUI'!$C$2:$C$1825)*($A$43='90.1 Data-SI-Source EUI'!$A$2:$A$1825),0,1),0))/INDEX('90.1 Data-SI-Source EUI'!$Y$2:$Y$1825,MATCH(1,INDEX(($A46='90.1 Data-SI-Source EUI'!$B$2:$B$1825)*(Q$44='90.1 Data-SI-Source EUI'!$C$2:$C$1825)*(2004='90.1 Data-SI-Source EUI'!$A$2:$A$1825),0,1),0))</f>
        <v>0.48836705846366685</v>
      </c>
      <c r="R46" s="118" cm="1">
        <f t="array" ref="R46">INDEX('90.1 Data-SI-Source EUI'!$Y$2:$Y$1825,MATCH(1,INDEX(($A46='90.1 Data-SI-Source EUI'!$B$2:$B$1825)*(R$44='90.1 Data-SI-Source EUI'!$C$2:$C$1825)*($A$43='90.1 Data-SI-Source EUI'!$A$2:$A$1825),0,1),0))/INDEX('90.1 Data-SI-Source EUI'!$Y$2:$Y$1825,MATCH(1,INDEX(($A46='90.1 Data-SI-Source EUI'!$B$2:$B$1825)*(R$44='90.1 Data-SI-Source EUI'!$C$2:$C$1825)*(2004='90.1 Data-SI-Source EUI'!$A$2:$A$1825),0,1),0))</f>
        <v>0.44548903493256697</v>
      </c>
      <c r="S46" s="118" cm="1">
        <f t="array" ref="S46">INDEX('90.1 Data-SI-Source EUI'!$Y$2:$Y$1825,MATCH(1,INDEX(($A46='90.1 Data-SI-Source EUI'!$B$2:$B$1825)*(S$44='90.1 Data-SI-Source EUI'!$C$2:$C$1825)*($A$43='90.1 Data-SI-Source EUI'!$A$2:$A$1825),0,1),0))/INDEX('90.1 Data-SI-Source EUI'!$Y$2:$Y$1825,MATCH(1,INDEX(($A46='90.1 Data-SI-Source EUI'!$B$2:$B$1825)*(S$44='90.1 Data-SI-Source EUI'!$C$2:$C$1825)*(2004='90.1 Data-SI-Source EUI'!$A$2:$A$1825),0,1),0))</f>
        <v>0.42169474194351153</v>
      </c>
      <c r="T46" s="119" cm="1">
        <f t="array" ref="T46">INDEX('90.1 Data-SI-Source EUI'!$Y$2:$Y$1825,MATCH(1,INDEX(($A46='90.1 Data-SI-Source EUI'!$B$2:$B$1825)*(T$44='90.1 Data-SI-Source EUI'!$C$2:$C$1825)*($A$43='90.1 Data-SI-Source EUI'!$A$2:$A$1825),0,1),0))/INDEX('90.1 Data-SI-Source EUI'!$Y$2:$Y$1825,MATCH(1,INDEX(($A46='90.1 Data-SI-Source EUI'!$B$2:$B$1825)*(T$44='90.1 Data-SI-Source EUI'!$C$2:$C$1825)*(2004='90.1 Data-SI-Source EUI'!$A$2:$A$1825),0,1),0))</f>
        <v>0.47203805546870697</v>
      </c>
    </row>
    <row r="47" spans="1:20" x14ac:dyDescent="0.25">
      <c r="A47" s="129" t="s">
        <v>53</v>
      </c>
      <c r="B47" s="117" cm="1">
        <f t="array" ref="B47">INDEX('90.1 Data-SI-Source EUI'!$Y$2:$Y$1825,MATCH(1,INDEX(($A47='90.1 Data-SI-Source EUI'!$B$2:$B$1825)*(B$44='90.1 Data-SI-Source EUI'!$C$2:$C$1825)*($A$43='90.1 Data-SI-Source EUI'!$A$2:$A$1825),0,1),0))/INDEX('90.1 Data-SI-Source EUI'!$Y$2:$Y$1825,MATCH(1,INDEX(($A47='90.1 Data-SI-Source EUI'!$B$2:$B$1825)*(B$44='90.1 Data-SI-Source EUI'!$C$2:$C$1825)*(2004='90.1 Data-SI-Source EUI'!$A$2:$A$1825),0,1),0))</f>
        <v>0.53404721055433946</v>
      </c>
      <c r="C47" s="118" cm="1">
        <f t="array" ref="C47">INDEX('90.1 Data-SI-Source EUI'!$Y$2:$Y$1825,MATCH(1,INDEX(($A47='90.1 Data-SI-Source EUI'!$B$2:$B$1825)*(C$44='90.1 Data-SI-Source EUI'!$C$2:$C$1825)*($A$43='90.1 Data-SI-Source EUI'!$A$2:$A$1825),0,1),0))/INDEX('90.1 Data-SI-Source EUI'!$Y$2:$Y$1825,MATCH(1,INDEX(($A47='90.1 Data-SI-Source EUI'!$B$2:$B$1825)*(C$44='90.1 Data-SI-Source EUI'!$C$2:$C$1825)*(2004='90.1 Data-SI-Source EUI'!$A$2:$A$1825),0,1),0))</f>
        <v>0.66309060180762736</v>
      </c>
      <c r="D47" s="118" cm="1">
        <f t="array" ref="D47">INDEX('90.1 Data-SI-Source EUI'!$Y$2:$Y$1825,MATCH(1,INDEX(($A47='90.1 Data-SI-Source EUI'!$B$2:$B$1825)*(D$44='90.1 Data-SI-Source EUI'!$C$2:$C$1825)*($A$43='90.1 Data-SI-Source EUI'!$A$2:$A$1825),0,1),0))/INDEX('90.1 Data-SI-Source EUI'!$Y$2:$Y$1825,MATCH(1,INDEX(($A47='90.1 Data-SI-Source EUI'!$B$2:$B$1825)*(D$44='90.1 Data-SI-Source EUI'!$C$2:$C$1825)*(2004='90.1 Data-SI-Source EUI'!$A$2:$A$1825),0,1),0))</f>
        <v>0.55251753210936905</v>
      </c>
      <c r="E47" s="118" cm="1">
        <f t="array" ref="E47">INDEX('90.1 Data-SI-Source EUI'!$Y$2:$Y$1825,MATCH(1,INDEX(($A47='90.1 Data-SI-Source EUI'!$B$2:$B$1825)*(E$44='90.1 Data-SI-Source EUI'!$C$2:$C$1825)*($A$43='90.1 Data-SI-Source EUI'!$A$2:$A$1825),0,1),0))/INDEX('90.1 Data-SI-Source EUI'!$Y$2:$Y$1825,MATCH(1,INDEX(($A47='90.1 Data-SI-Source EUI'!$B$2:$B$1825)*(E$44='90.1 Data-SI-Source EUI'!$C$2:$C$1825)*(2004='90.1 Data-SI-Source EUI'!$A$2:$A$1825),0,1),0))</f>
        <v>0.66802841918294853</v>
      </c>
      <c r="F47" s="118" cm="1">
        <f t="array" ref="F47">INDEX('90.1 Data-SI-Source EUI'!$Y$2:$Y$1825,MATCH(1,INDEX(($A47='90.1 Data-SI-Source EUI'!$B$2:$B$1825)*(F$44='90.1 Data-SI-Source EUI'!$C$2:$C$1825)*($A$43='90.1 Data-SI-Source EUI'!$A$2:$A$1825),0,1),0))/INDEX('90.1 Data-SI-Source EUI'!$Y$2:$Y$1825,MATCH(1,INDEX(($A47='90.1 Data-SI-Source EUI'!$B$2:$B$1825)*(F$44='90.1 Data-SI-Source EUI'!$C$2:$C$1825)*(2004='90.1 Data-SI-Source EUI'!$A$2:$A$1825),0,1),0))</f>
        <v>0.56915643938261551</v>
      </c>
      <c r="G47" s="118" cm="1">
        <f t="array" ref="G47">INDEX('90.1 Data-SI-Source EUI'!$Y$2:$Y$1825,MATCH(1,INDEX(($A47='90.1 Data-SI-Source EUI'!$B$2:$B$1825)*(G$44='90.1 Data-SI-Source EUI'!$C$2:$C$1825)*($A$43='90.1 Data-SI-Source EUI'!$A$2:$A$1825),0,1),0))/INDEX('90.1 Data-SI-Source EUI'!$Y$2:$Y$1825,MATCH(1,INDEX(($A47='90.1 Data-SI-Source EUI'!$B$2:$B$1825)*(G$44='90.1 Data-SI-Source EUI'!$C$2:$C$1825)*(2004='90.1 Data-SI-Source EUI'!$A$2:$A$1825),0,1),0))</f>
        <v>0.6794351787979851</v>
      </c>
      <c r="H47" s="118" cm="1">
        <f t="array" ref="H47">INDEX('90.1 Data-SI-Source EUI'!$Y$2:$Y$1825,MATCH(1,INDEX(($A47='90.1 Data-SI-Source EUI'!$B$2:$B$1825)*(H$44='90.1 Data-SI-Source EUI'!$C$2:$C$1825)*($A$43='90.1 Data-SI-Source EUI'!$A$2:$A$1825),0,1),0))/INDEX('90.1 Data-SI-Source EUI'!$Y$2:$Y$1825,MATCH(1,INDEX(($A47='90.1 Data-SI-Source EUI'!$B$2:$B$1825)*(H$44='90.1 Data-SI-Source EUI'!$C$2:$C$1825)*(2004='90.1 Data-SI-Source EUI'!$A$2:$A$1825),0,1),0))</f>
        <v>0.59720804523827364</v>
      </c>
      <c r="I47" s="118" cm="1">
        <f t="array" ref="I47">INDEX('90.1 Data-SI-Source EUI'!$Y$2:$Y$1825,MATCH(1,INDEX(($A47='90.1 Data-SI-Source EUI'!$B$2:$B$1825)*(I$44='90.1 Data-SI-Source EUI'!$C$2:$C$1825)*($A$43='90.1 Data-SI-Source EUI'!$A$2:$A$1825),0,1),0))/INDEX('90.1 Data-SI-Source EUI'!$Y$2:$Y$1825,MATCH(1,INDEX(($A47='90.1 Data-SI-Source EUI'!$B$2:$B$1825)*(I$44='90.1 Data-SI-Source EUI'!$C$2:$C$1825)*(2004='90.1 Data-SI-Source EUI'!$A$2:$A$1825),0,1),0))</f>
        <v>0.68807077531892036</v>
      </c>
      <c r="J47" s="118" cm="1">
        <f t="array" ref="J47">INDEX('90.1 Data-SI-Source EUI'!$Y$2:$Y$1825,MATCH(1,INDEX(($A47='90.1 Data-SI-Source EUI'!$B$2:$B$1825)*(J$44='90.1 Data-SI-Source EUI'!$C$2:$C$1825)*($A$43='90.1 Data-SI-Source EUI'!$A$2:$A$1825),0,1),0))/INDEX('90.1 Data-SI-Source EUI'!$Y$2:$Y$1825,MATCH(1,INDEX(($A47='90.1 Data-SI-Source EUI'!$B$2:$B$1825)*(J$44='90.1 Data-SI-Source EUI'!$C$2:$C$1825)*(2004='90.1 Data-SI-Source EUI'!$A$2:$A$1825),0,1),0))</f>
        <v>0.6583602815293893</v>
      </c>
      <c r="K47" s="118" cm="1">
        <f t="array" ref="K47">INDEX('90.1 Data-SI-Source EUI'!$Y$2:$Y$1825,MATCH(1,INDEX(($A47='90.1 Data-SI-Source EUI'!$B$2:$B$1825)*(K$44='90.1 Data-SI-Source EUI'!$C$2:$C$1825)*($A$43='90.1 Data-SI-Source EUI'!$A$2:$A$1825),0,1),0))/INDEX('90.1 Data-SI-Source EUI'!$Y$2:$Y$1825,MATCH(1,INDEX(($A47='90.1 Data-SI-Source EUI'!$B$2:$B$1825)*(K$44='90.1 Data-SI-Source EUI'!$C$2:$C$1825)*(2004='90.1 Data-SI-Source EUI'!$A$2:$A$1825),0,1),0))</f>
        <v>0.62988256462899406</v>
      </c>
      <c r="L47" s="118" cm="1">
        <f t="array" ref="L47">INDEX('90.1 Data-SI-Source EUI'!$Y$2:$Y$1825,MATCH(1,INDEX(($A47='90.1 Data-SI-Source EUI'!$B$2:$B$1825)*(L$44='90.1 Data-SI-Source EUI'!$C$2:$C$1825)*($A$43='90.1 Data-SI-Source EUI'!$A$2:$A$1825),0,1),0))/INDEX('90.1 Data-SI-Source EUI'!$Y$2:$Y$1825,MATCH(1,INDEX(($A47='90.1 Data-SI-Source EUI'!$B$2:$B$1825)*(L$44='90.1 Data-SI-Source EUI'!$C$2:$C$1825)*(2004='90.1 Data-SI-Source EUI'!$A$2:$A$1825),0,1),0))</f>
        <v>0.65880726786411969</v>
      </c>
      <c r="M47" s="118" cm="1">
        <f t="array" ref="M47">INDEX('90.1 Data-SI-Source EUI'!$Y$2:$Y$1825,MATCH(1,INDEX(($A47='90.1 Data-SI-Source EUI'!$B$2:$B$1825)*(M$44='90.1 Data-SI-Source EUI'!$C$2:$C$1825)*($A$43='90.1 Data-SI-Source EUI'!$A$2:$A$1825),0,1),0))/INDEX('90.1 Data-SI-Source EUI'!$Y$2:$Y$1825,MATCH(1,INDEX(($A47='90.1 Data-SI-Source EUI'!$B$2:$B$1825)*(M$44='90.1 Data-SI-Source EUI'!$C$2:$C$1825)*(2004='90.1 Data-SI-Source EUI'!$A$2:$A$1825),0,1),0))</f>
        <v>0.71686236840682571</v>
      </c>
      <c r="N47" s="118" cm="1">
        <f t="array" ref="N47">INDEX('90.1 Data-SI-Source EUI'!$Y$2:$Y$1825,MATCH(1,INDEX(($A47='90.1 Data-SI-Source EUI'!$B$2:$B$1825)*(N$44='90.1 Data-SI-Source EUI'!$C$2:$C$1825)*($A$43='90.1 Data-SI-Source EUI'!$A$2:$A$1825),0,1),0))/INDEX('90.1 Data-SI-Source EUI'!$Y$2:$Y$1825,MATCH(1,INDEX(($A47='90.1 Data-SI-Source EUI'!$B$2:$B$1825)*(N$44='90.1 Data-SI-Source EUI'!$C$2:$C$1825)*(2004='90.1 Data-SI-Source EUI'!$A$2:$A$1825),0,1),0))</f>
        <v>0.61781446263082218</v>
      </c>
      <c r="O47" s="118" cm="1">
        <f t="array" ref="O47">INDEX('90.1 Data-SI-Source EUI'!$Y$2:$Y$1825,MATCH(1,INDEX(($A47='90.1 Data-SI-Source EUI'!$B$2:$B$1825)*(O$44='90.1 Data-SI-Source EUI'!$C$2:$C$1825)*($A$43='90.1 Data-SI-Source EUI'!$A$2:$A$1825),0,1),0))/INDEX('90.1 Data-SI-Source EUI'!$Y$2:$Y$1825,MATCH(1,INDEX(($A47='90.1 Data-SI-Source EUI'!$B$2:$B$1825)*(O$44='90.1 Data-SI-Source EUI'!$C$2:$C$1825)*(2004='90.1 Data-SI-Source EUI'!$A$2:$A$1825),0,1),0))</f>
        <v>0.62914428231347397</v>
      </c>
      <c r="P47" s="118" cm="1">
        <f t="array" ref="P47">INDEX('90.1 Data-SI-Source EUI'!$Y$2:$Y$1825,MATCH(1,INDEX(($A47='90.1 Data-SI-Source EUI'!$B$2:$B$1825)*(P$44='90.1 Data-SI-Source EUI'!$C$2:$C$1825)*($A$43='90.1 Data-SI-Source EUI'!$A$2:$A$1825),0,1),0))/INDEX('90.1 Data-SI-Source EUI'!$Y$2:$Y$1825,MATCH(1,INDEX(($A47='90.1 Data-SI-Source EUI'!$B$2:$B$1825)*(P$44='90.1 Data-SI-Source EUI'!$C$2:$C$1825)*(2004='90.1 Data-SI-Source EUI'!$A$2:$A$1825),0,1),0))</f>
        <v>0.71904494927974993</v>
      </c>
      <c r="Q47" s="118" cm="1">
        <f t="array" ref="Q47">INDEX('90.1 Data-SI-Source EUI'!$Y$2:$Y$1825,MATCH(1,INDEX(($A47='90.1 Data-SI-Source EUI'!$B$2:$B$1825)*(Q$44='90.1 Data-SI-Source EUI'!$C$2:$C$1825)*($A$43='90.1 Data-SI-Source EUI'!$A$2:$A$1825),0,1),0))/INDEX('90.1 Data-SI-Source EUI'!$Y$2:$Y$1825,MATCH(1,INDEX(($A47='90.1 Data-SI-Source EUI'!$B$2:$B$1825)*(Q$44='90.1 Data-SI-Source EUI'!$C$2:$C$1825)*(2004='90.1 Data-SI-Source EUI'!$A$2:$A$1825),0,1),0))</f>
        <v>0.610117526050454</v>
      </c>
      <c r="R47" s="118" cm="1">
        <f t="array" ref="R47">INDEX('90.1 Data-SI-Source EUI'!$Y$2:$Y$1825,MATCH(1,INDEX(($A47='90.1 Data-SI-Source EUI'!$B$2:$B$1825)*(R$44='90.1 Data-SI-Source EUI'!$C$2:$C$1825)*($A$43='90.1 Data-SI-Source EUI'!$A$2:$A$1825),0,1),0))/INDEX('90.1 Data-SI-Source EUI'!$Y$2:$Y$1825,MATCH(1,INDEX(($A47='90.1 Data-SI-Source EUI'!$B$2:$B$1825)*(R$44='90.1 Data-SI-Source EUI'!$C$2:$C$1825)*(2004='90.1 Data-SI-Source EUI'!$A$2:$A$1825),0,1),0))</f>
        <v>0.63814808642137755</v>
      </c>
      <c r="S47" s="118" cm="1">
        <f t="array" ref="S47">INDEX('90.1 Data-SI-Source EUI'!$Y$2:$Y$1825,MATCH(1,INDEX(($A47='90.1 Data-SI-Source EUI'!$B$2:$B$1825)*(S$44='90.1 Data-SI-Source EUI'!$C$2:$C$1825)*($A$43='90.1 Data-SI-Source EUI'!$A$2:$A$1825),0,1),0))/INDEX('90.1 Data-SI-Source EUI'!$Y$2:$Y$1825,MATCH(1,INDEX(($A47='90.1 Data-SI-Source EUI'!$B$2:$B$1825)*(S$44='90.1 Data-SI-Source EUI'!$C$2:$C$1825)*(2004='90.1 Data-SI-Source EUI'!$A$2:$A$1825),0,1),0))</f>
        <v>0.57791893904508684</v>
      </c>
      <c r="T47" s="119" cm="1">
        <f t="array" ref="T47">INDEX('90.1 Data-SI-Source EUI'!$Y$2:$Y$1825,MATCH(1,INDEX(($A47='90.1 Data-SI-Source EUI'!$B$2:$B$1825)*(T$44='90.1 Data-SI-Source EUI'!$C$2:$C$1825)*($A$43='90.1 Data-SI-Source EUI'!$A$2:$A$1825),0,1),0))/INDEX('90.1 Data-SI-Source EUI'!$Y$2:$Y$1825,MATCH(1,INDEX(($A47='90.1 Data-SI-Source EUI'!$B$2:$B$1825)*(T$44='90.1 Data-SI-Source EUI'!$C$2:$C$1825)*(2004='90.1 Data-SI-Source EUI'!$A$2:$A$1825),0,1),0))</f>
        <v>0.64670797596806651</v>
      </c>
    </row>
    <row r="48" spans="1:20" x14ac:dyDescent="0.25">
      <c r="A48" s="129" t="s">
        <v>71</v>
      </c>
      <c r="B48" s="117" cm="1">
        <f t="array" ref="B48">INDEX('90.1 Data-SI-Source EUI'!$Y$2:$Y$1825,MATCH(1,INDEX(($A48='90.1 Data-SI-Source EUI'!$B$2:$B$1825)*(B$44='90.1 Data-SI-Source EUI'!$C$2:$C$1825)*($A$43='90.1 Data-SI-Source EUI'!$A$2:$A$1825),0,1),0))/INDEX('90.1 Data-SI-Source EUI'!$Y$2:$Y$1825,MATCH(1,INDEX(($A48='90.1 Data-SI-Source EUI'!$B$2:$B$1825)*(B$44='90.1 Data-SI-Source EUI'!$C$2:$C$1825)*(2004='90.1 Data-SI-Source EUI'!$A$2:$A$1825),0,1),0))</f>
        <v>0.49671933146177455</v>
      </c>
      <c r="C48" s="118" cm="1">
        <f t="array" ref="C48">INDEX('90.1 Data-SI-Source EUI'!$Y$2:$Y$1825,MATCH(1,INDEX(($A48='90.1 Data-SI-Source EUI'!$B$2:$B$1825)*(C$44='90.1 Data-SI-Source EUI'!$C$2:$C$1825)*($A$43='90.1 Data-SI-Source EUI'!$A$2:$A$1825),0,1),0))/INDEX('90.1 Data-SI-Source EUI'!$Y$2:$Y$1825,MATCH(1,INDEX(($A48='90.1 Data-SI-Source EUI'!$B$2:$B$1825)*(C$44='90.1 Data-SI-Source EUI'!$C$2:$C$1825)*(2004='90.1 Data-SI-Source EUI'!$A$2:$A$1825),0,1),0))</f>
        <v>0.57722301809997689</v>
      </c>
      <c r="D48" s="118" cm="1">
        <f t="array" ref="D48">INDEX('90.1 Data-SI-Source EUI'!$Y$2:$Y$1825,MATCH(1,INDEX(($A48='90.1 Data-SI-Source EUI'!$B$2:$B$1825)*(D$44='90.1 Data-SI-Source EUI'!$C$2:$C$1825)*($A$43='90.1 Data-SI-Source EUI'!$A$2:$A$1825),0,1),0))/INDEX('90.1 Data-SI-Source EUI'!$Y$2:$Y$1825,MATCH(1,INDEX(($A48='90.1 Data-SI-Source EUI'!$B$2:$B$1825)*(D$44='90.1 Data-SI-Source EUI'!$C$2:$C$1825)*(2004='90.1 Data-SI-Source EUI'!$A$2:$A$1825),0,1),0))</f>
        <v>0.51264527603575494</v>
      </c>
      <c r="E48" s="118" cm="1">
        <f t="array" ref="E48">INDEX('90.1 Data-SI-Source EUI'!$Y$2:$Y$1825,MATCH(1,INDEX(($A48='90.1 Data-SI-Source EUI'!$B$2:$B$1825)*(E$44='90.1 Data-SI-Source EUI'!$C$2:$C$1825)*($A$43='90.1 Data-SI-Source EUI'!$A$2:$A$1825),0,1),0))/INDEX('90.1 Data-SI-Source EUI'!$Y$2:$Y$1825,MATCH(1,INDEX(($A48='90.1 Data-SI-Source EUI'!$B$2:$B$1825)*(E$44='90.1 Data-SI-Source EUI'!$C$2:$C$1825)*(2004='90.1 Data-SI-Source EUI'!$A$2:$A$1825),0,1),0))</f>
        <v>0.56353928361734884</v>
      </c>
      <c r="F48" s="118" cm="1">
        <f t="array" ref="F48">INDEX('90.1 Data-SI-Source EUI'!$Y$2:$Y$1825,MATCH(1,INDEX(($A48='90.1 Data-SI-Source EUI'!$B$2:$B$1825)*(F$44='90.1 Data-SI-Source EUI'!$C$2:$C$1825)*($A$43='90.1 Data-SI-Source EUI'!$A$2:$A$1825),0,1),0))/INDEX('90.1 Data-SI-Source EUI'!$Y$2:$Y$1825,MATCH(1,INDEX(($A48='90.1 Data-SI-Source EUI'!$B$2:$B$1825)*(F$44='90.1 Data-SI-Source EUI'!$C$2:$C$1825)*(2004='90.1 Data-SI-Source EUI'!$A$2:$A$1825),0,1),0))</f>
        <v>0.42013440567687493</v>
      </c>
      <c r="G48" s="118" cm="1">
        <f t="array" ref="G48">INDEX('90.1 Data-SI-Source EUI'!$Y$2:$Y$1825,MATCH(1,INDEX(($A48='90.1 Data-SI-Source EUI'!$B$2:$B$1825)*(G$44='90.1 Data-SI-Source EUI'!$C$2:$C$1825)*($A$43='90.1 Data-SI-Source EUI'!$A$2:$A$1825),0,1),0))/INDEX('90.1 Data-SI-Source EUI'!$Y$2:$Y$1825,MATCH(1,INDEX(($A48='90.1 Data-SI-Source EUI'!$B$2:$B$1825)*(G$44='90.1 Data-SI-Source EUI'!$C$2:$C$1825)*(2004='90.1 Data-SI-Source EUI'!$A$2:$A$1825),0,1),0))</f>
        <v>0.42945511889383858</v>
      </c>
      <c r="H48" s="118" cm="1">
        <f t="array" ref="H48">INDEX('90.1 Data-SI-Source EUI'!$Y$2:$Y$1825,MATCH(1,INDEX(($A48='90.1 Data-SI-Source EUI'!$B$2:$B$1825)*(H$44='90.1 Data-SI-Source EUI'!$C$2:$C$1825)*($A$43='90.1 Data-SI-Source EUI'!$A$2:$A$1825),0,1),0))/INDEX('90.1 Data-SI-Source EUI'!$Y$2:$Y$1825,MATCH(1,INDEX(($A48='90.1 Data-SI-Source EUI'!$B$2:$B$1825)*(H$44='90.1 Data-SI-Source EUI'!$C$2:$C$1825)*(2004='90.1 Data-SI-Source EUI'!$A$2:$A$1825),0,1),0))</f>
        <v>0.42838166545443374</v>
      </c>
      <c r="I48" s="118" cm="1">
        <f t="array" ref="I48">INDEX('90.1 Data-SI-Source EUI'!$Y$2:$Y$1825,MATCH(1,INDEX(($A48='90.1 Data-SI-Source EUI'!$B$2:$B$1825)*(I$44='90.1 Data-SI-Source EUI'!$C$2:$C$1825)*($A$43='90.1 Data-SI-Source EUI'!$A$2:$A$1825),0,1),0))/INDEX('90.1 Data-SI-Source EUI'!$Y$2:$Y$1825,MATCH(1,INDEX(($A48='90.1 Data-SI-Source EUI'!$B$2:$B$1825)*(I$44='90.1 Data-SI-Source EUI'!$C$2:$C$1825)*(2004='90.1 Data-SI-Source EUI'!$A$2:$A$1825),0,1),0))</f>
        <v>0.46610819777116308</v>
      </c>
      <c r="J48" s="118" cm="1">
        <f t="array" ref="J48">INDEX('90.1 Data-SI-Source EUI'!$Y$2:$Y$1825,MATCH(1,INDEX(($A48='90.1 Data-SI-Source EUI'!$B$2:$B$1825)*(J$44='90.1 Data-SI-Source EUI'!$C$2:$C$1825)*($A$43='90.1 Data-SI-Source EUI'!$A$2:$A$1825),0,1),0))/INDEX('90.1 Data-SI-Source EUI'!$Y$2:$Y$1825,MATCH(1,INDEX(($A48='90.1 Data-SI-Source EUI'!$B$2:$B$1825)*(J$44='90.1 Data-SI-Source EUI'!$C$2:$C$1825)*(2004='90.1 Data-SI-Source EUI'!$A$2:$A$1825),0,1),0))</f>
        <v>0.43053899442157101</v>
      </c>
      <c r="K48" s="118" cm="1">
        <f t="array" ref="K48">INDEX('90.1 Data-SI-Source EUI'!$Y$2:$Y$1825,MATCH(1,INDEX(($A48='90.1 Data-SI-Source EUI'!$B$2:$B$1825)*(K$44='90.1 Data-SI-Source EUI'!$C$2:$C$1825)*($A$43='90.1 Data-SI-Source EUI'!$A$2:$A$1825),0,1),0))/INDEX('90.1 Data-SI-Source EUI'!$Y$2:$Y$1825,MATCH(1,INDEX(($A48='90.1 Data-SI-Source EUI'!$B$2:$B$1825)*(K$44='90.1 Data-SI-Source EUI'!$C$2:$C$1825)*(2004='90.1 Data-SI-Source EUI'!$A$2:$A$1825),0,1),0))</f>
        <v>0.40749714940963822</v>
      </c>
      <c r="L48" s="118" cm="1">
        <f t="array" ref="L48">INDEX('90.1 Data-SI-Source EUI'!$Y$2:$Y$1825,MATCH(1,INDEX(($A48='90.1 Data-SI-Source EUI'!$B$2:$B$1825)*(L$44='90.1 Data-SI-Source EUI'!$C$2:$C$1825)*($A$43='90.1 Data-SI-Source EUI'!$A$2:$A$1825),0,1),0))/INDEX('90.1 Data-SI-Source EUI'!$Y$2:$Y$1825,MATCH(1,INDEX(($A48='90.1 Data-SI-Source EUI'!$B$2:$B$1825)*(L$44='90.1 Data-SI-Source EUI'!$C$2:$C$1825)*(2004='90.1 Data-SI-Source EUI'!$A$2:$A$1825),0,1),0))</f>
        <v>0.46915735655861002</v>
      </c>
      <c r="M48" s="118" cm="1">
        <f t="array" ref="M48">INDEX('90.1 Data-SI-Source EUI'!$Y$2:$Y$1825,MATCH(1,INDEX(($A48='90.1 Data-SI-Source EUI'!$B$2:$B$1825)*(M$44='90.1 Data-SI-Source EUI'!$C$2:$C$1825)*($A$43='90.1 Data-SI-Source EUI'!$A$2:$A$1825),0,1),0))/INDEX('90.1 Data-SI-Source EUI'!$Y$2:$Y$1825,MATCH(1,INDEX(($A48='90.1 Data-SI-Source EUI'!$B$2:$B$1825)*(M$44='90.1 Data-SI-Source EUI'!$C$2:$C$1825)*(2004='90.1 Data-SI-Source EUI'!$A$2:$A$1825),0,1),0))</f>
        <v>0.43594443547843531</v>
      </c>
      <c r="N48" s="118" cm="1">
        <f t="array" ref="N48">INDEX('90.1 Data-SI-Source EUI'!$Y$2:$Y$1825,MATCH(1,INDEX(($A48='90.1 Data-SI-Source EUI'!$B$2:$B$1825)*(N$44='90.1 Data-SI-Source EUI'!$C$2:$C$1825)*($A$43='90.1 Data-SI-Source EUI'!$A$2:$A$1825),0,1),0))/INDEX('90.1 Data-SI-Source EUI'!$Y$2:$Y$1825,MATCH(1,INDEX(($A48='90.1 Data-SI-Source EUI'!$B$2:$B$1825)*(N$44='90.1 Data-SI-Source EUI'!$C$2:$C$1825)*(2004='90.1 Data-SI-Source EUI'!$A$2:$A$1825),0,1),0))</f>
        <v>0.3919020560738955</v>
      </c>
      <c r="O48" s="118" cm="1">
        <f t="array" ref="O48">INDEX('90.1 Data-SI-Source EUI'!$Y$2:$Y$1825,MATCH(1,INDEX(($A48='90.1 Data-SI-Source EUI'!$B$2:$B$1825)*(O$44='90.1 Data-SI-Source EUI'!$C$2:$C$1825)*($A$43='90.1 Data-SI-Source EUI'!$A$2:$A$1825),0,1),0))/INDEX('90.1 Data-SI-Source EUI'!$Y$2:$Y$1825,MATCH(1,INDEX(($A48='90.1 Data-SI-Source EUI'!$B$2:$B$1825)*(O$44='90.1 Data-SI-Source EUI'!$C$2:$C$1825)*(2004='90.1 Data-SI-Source EUI'!$A$2:$A$1825),0,1),0))</f>
        <v>0.4537443159764778</v>
      </c>
      <c r="P48" s="118" cm="1">
        <f t="array" ref="P48">INDEX('90.1 Data-SI-Source EUI'!$Y$2:$Y$1825,MATCH(1,INDEX(($A48='90.1 Data-SI-Source EUI'!$B$2:$B$1825)*(P$44='90.1 Data-SI-Source EUI'!$C$2:$C$1825)*($A$43='90.1 Data-SI-Source EUI'!$A$2:$A$1825),0,1),0))/INDEX('90.1 Data-SI-Source EUI'!$Y$2:$Y$1825,MATCH(1,INDEX(($A48='90.1 Data-SI-Source EUI'!$B$2:$B$1825)*(P$44='90.1 Data-SI-Source EUI'!$C$2:$C$1825)*(2004='90.1 Data-SI-Source EUI'!$A$2:$A$1825),0,1),0))</f>
        <v>0.4283420310766356</v>
      </c>
      <c r="Q48" s="118" cm="1">
        <f t="array" ref="Q48">INDEX('90.1 Data-SI-Source EUI'!$Y$2:$Y$1825,MATCH(1,INDEX(($A48='90.1 Data-SI-Source EUI'!$B$2:$B$1825)*(Q$44='90.1 Data-SI-Source EUI'!$C$2:$C$1825)*($A$43='90.1 Data-SI-Source EUI'!$A$2:$A$1825),0,1),0))/INDEX('90.1 Data-SI-Source EUI'!$Y$2:$Y$1825,MATCH(1,INDEX(($A48='90.1 Data-SI-Source EUI'!$B$2:$B$1825)*(Q$44='90.1 Data-SI-Source EUI'!$C$2:$C$1825)*(2004='90.1 Data-SI-Source EUI'!$A$2:$A$1825),0,1),0))</f>
        <v>0.40614825859773335</v>
      </c>
      <c r="R48" s="118" cm="1">
        <f t="array" ref="R48">INDEX('90.1 Data-SI-Source EUI'!$Y$2:$Y$1825,MATCH(1,INDEX(($A48='90.1 Data-SI-Source EUI'!$B$2:$B$1825)*(R$44='90.1 Data-SI-Source EUI'!$C$2:$C$1825)*($A$43='90.1 Data-SI-Source EUI'!$A$2:$A$1825),0,1),0))/INDEX('90.1 Data-SI-Source EUI'!$Y$2:$Y$1825,MATCH(1,INDEX(($A48='90.1 Data-SI-Source EUI'!$B$2:$B$1825)*(R$44='90.1 Data-SI-Source EUI'!$C$2:$C$1825)*(2004='90.1 Data-SI-Source EUI'!$A$2:$A$1825),0,1),0))</f>
        <v>0.45451244327342361</v>
      </c>
      <c r="S48" s="118" cm="1">
        <f t="array" ref="S48">INDEX('90.1 Data-SI-Source EUI'!$Y$2:$Y$1825,MATCH(1,INDEX(($A48='90.1 Data-SI-Source EUI'!$B$2:$B$1825)*(S$44='90.1 Data-SI-Source EUI'!$C$2:$C$1825)*($A$43='90.1 Data-SI-Source EUI'!$A$2:$A$1825),0,1),0))/INDEX('90.1 Data-SI-Source EUI'!$Y$2:$Y$1825,MATCH(1,INDEX(($A48='90.1 Data-SI-Source EUI'!$B$2:$B$1825)*(S$44='90.1 Data-SI-Source EUI'!$C$2:$C$1825)*(2004='90.1 Data-SI-Source EUI'!$A$2:$A$1825),0,1),0))</f>
        <v>0.39209107060273224</v>
      </c>
      <c r="T48" s="119" cm="1">
        <f t="array" ref="T48">INDEX('90.1 Data-SI-Source EUI'!$Y$2:$Y$1825,MATCH(1,INDEX(($A48='90.1 Data-SI-Source EUI'!$B$2:$B$1825)*(T$44='90.1 Data-SI-Source EUI'!$C$2:$C$1825)*($A$43='90.1 Data-SI-Source EUI'!$A$2:$A$1825),0,1),0))/INDEX('90.1 Data-SI-Source EUI'!$Y$2:$Y$1825,MATCH(1,INDEX(($A48='90.1 Data-SI-Source EUI'!$B$2:$B$1825)*(T$44='90.1 Data-SI-Source EUI'!$C$2:$C$1825)*(2004='90.1 Data-SI-Source EUI'!$A$2:$A$1825),0,1),0))</f>
        <v>0.40528063201348485</v>
      </c>
    </row>
    <row r="49" spans="1:20" x14ac:dyDescent="0.25">
      <c r="A49" s="129" t="s">
        <v>62</v>
      </c>
      <c r="B49" s="117" cm="1">
        <f t="array" ref="B49">INDEX('90.1 Data-SI-Source EUI'!$Y$2:$Y$1825,MATCH(1,INDEX(($A49='90.1 Data-SI-Source EUI'!$B$2:$B$1825)*(B$44='90.1 Data-SI-Source EUI'!$C$2:$C$1825)*($A$43='90.1 Data-SI-Source EUI'!$A$2:$A$1825),0,1),0))/INDEX('90.1 Data-SI-Source EUI'!$Y$2:$Y$1825,MATCH(1,INDEX(($A49='90.1 Data-SI-Source EUI'!$B$2:$B$1825)*(B$44='90.1 Data-SI-Source EUI'!$C$2:$C$1825)*(2004='90.1 Data-SI-Source EUI'!$A$2:$A$1825),0,1),0))</f>
        <v>0.5729446328285821</v>
      </c>
      <c r="C49" s="118" cm="1">
        <f t="array" ref="C49">INDEX('90.1 Data-SI-Source EUI'!$Y$2:$Y$1825,MATCH(1,INDEX(($A49='90.1 Data-SI-Source EUI'!$B$2:$B$1825)*(C$44='90.1 Data-SI-Source EUI'!$C$2:$C$1825)*($A$43='90.1 Data-SI-Source EUI'!$A$2:$A$1825),0,1),0))/INDEX('90.1 Data-SI-Source EUI'!$Y$2:$Y$1825,MATCH(1,INDEX(($A49='90.1 Data-SI-Source EUI'!$B$2:$B$1825)*(C$44='90.1 Data-SI-Source EUI'!$C$2:$C$1825)*(2004='90.1 Data-SI-Source EUI'!$A$2:$A$1825),0,1),0))</f>
        <v>0.59612909088155563</v>
      </c>
      <c r="D49" s="118" cm="1">
        <f t="array" ref="D49">INDEX('90.1 Data-SI-Source EUI'!$Y$2:$Y$1825,MATCH(1,INDEX(($A49='90.1 Data-SI-Source EUI'!$B$2:$B$1825)*(D$44='90.1 Data-SI-Source EUI'!$C$2:$C$1825)*($A$43='90.1 Data-SI-Source EUI'!$A$2:$A$1825),0,1),0))/INDEX('90.1 Data-SI-Source EUI'!$Y$2:$Y$1825,MATCH(1,INDEX(($A49='90.1 Data-SI-Source EUI'!$B$2:$B$1825)*(D$44='90.1 Data-SI-Source EUI'!$C$2:$C$1825)*(2004='90.1 Data-SI-Source EUI'!$A$2:$A$1825),0,1),0))</f>
        <v>0.53871295895107674</v>
      </c>
      <c r="E49" s="118" cm="1">
        <f t="array" ref="E49">INDEX('90.1 Data-SI-Source EUI'!$Y$2:$Y$1825,MATCH(1,INDEX(($A49='90.1 Data-SI-Source EUI'!$B$2:$B$1825)*(E$44='90.1 Data-SI-Source EUI'!$C$2:$C$1825)*($A$43='90.1 Data-SI-Source EUI'!$A$2:$A$1825),0,1),0))/INDEX('90.1 Data-SI-Source EUI'!$Y$2:$Y$1825,MATCH(1,INDEX(($A49='90.1 Data-SI-Source EUI'!$B$2:$B$1825)*(E$44='90.1 Data-SI-Source EUI'!$C$2:$C$1825)*(2004='90.1 Data-SI-Source EUI'!$A$2:$A$1825),0,1),0))</f>
        <v>0.57888702113715296</v>
      </c>
      <c r="F49" s="118" cm="1">
        <f t="array" ref="F49">INDEX('90.1 Data-SI-Source EUI'!$Y$2:$Y$1825,MATCH(1,INDEX(($A49='90.1 Data-SI-Source EUI'!$B$2:$B$1825)*(F$44='90.1 Data-SI-Source EUI'!$C$2:$C$1825)*($A$43='90.1 Data-SI-Source EUI'!$A$2:$A$1825),0,1),0))/INDEX('90.1 Data-SI-Source EUI'!$Y$2:$Y$1825,MATCH(1,INDEX(($A49='90.1 Data-SI-Source EUI'!$B$2:$B$1825)*(F$44='90.1 Data-SI-Source EUI'!$C$2:$C$1825)*(2004='90.1 Data-SI-Source EUI'!$A$2:$A$1825),0,1),0))</f>
        <v>0.49951070488315286</v>
      </c>
      <c r="G49" s="118" cm="1">
        <f t="array" ref="G49">INDEX('90.1 Data-SI-Source EUI'!$Y$2:$Y$1825,MATCH(1,INDEX(($A49='90.1 Data-SI-Source EUI'!$B$2:$B$1825)*(G$44='90.1 Data-SI-Source EUI'!$C$2:$C$1825)*($A$43='90.1 Data-SI-Source EUI'!$A$2:$A$1825),0,1),0))/INDEX('90.1 Data-SI-Source EUI'!$Y$2:$Y$1825,MATCH(1,INDEX(($A49='90.1 Data-SI-Source EUI'!$B$2:$B$1825)*(G$44='90.1 Data-SI-Source EUI'!$C$2:$C$1825)*(2004='90.1 Data-SI-Source EUI'!$A$2:$A$1825),0,1),0))</f>
        <v>0.48591501172111257</v>
      </c>
      <c r="H49" s="118" cm="1">
        <f t="array" ref="H49">INDEX('90.1 Data-SI-Source EUI'!$Y$2:$Y$1825,MATCH(1,INDEX(($A49='90.1 Data-SI-Source EUI'!$B$2:$B$1825)*(H$44='90.1 Data-SI-Source EUI'!$C$2:$C$1825)*($A$43='90.1 Data-SI-Source EUI'!$A$2:$A$1825),0,1),0))/INDEX('90.1 Data-SI-Source EUI'!$Y$2:$Y$1825,MATCH(1,INDEX(($A49='90.1 Data-SI-Source EUI'!$B$2:$B$1825)*(H$44='90.1 Data-SI-Source EUI'!$C$2:$C$1825)*(2004='90.1 Data-SI-Source EUI'!$A$2:$A$1825),0,1),0))</f>
        <v>0.45658023140197296</v>
      </c>
      <c r="I49" s="118" cm="1">
        <f t="array" ref="I49">INDEX('90.1 Data-SI-Source EUI'!$Y$2:$Y$1825,MATCH(1,INDEX(($A49='90.1 Data-SI-Source EUI'!$B$2:$B$1825)*(I$44='90.1 Data-SI-Source EUI'!$C$2:$C$1825)*($A$43='90.1 Data-SI-Source EUI'!$A$2:$A$1825),0,1),0))/INDEX('90.1 Data-SI-Source EUI'!$Y$2:$Y$1825,MATCH(1,INDEX(($A49='90.1 Data-SI-Source EUI'!$B$2:$B$1825)*(I$44='90.1 Data-SI-Source EUI'!$C$2:$C$1825)*(2004='90.1 Data-SI-Source EUI'!$A$2:$A$1825),0,1),0))</f>
        <v>0.45318730161718618</v>
      </c>
      <c r="J49" s="118" cm="1">
        <f t="array" ref="J49">INDEX('90.1 Data-SI-Source EUI'!$Y$2:$Y$1825,MATCH(1,INDEX(($A49='90.1 Data-SI-Source EUI'!$B$2:$B$1825)*(J$44='90.1 Data-SI-Source EUI'!$C$2:$C$1825)*($A$43='90.1 Data-SI-Source EUI'!$A$2:$A$1825),0,1),0))/INDEX('90.1 Data-SI-Source EUI'!$Y$2:$Y$1825,MATCH(1,INDEX(($A49='90.1 Data-SI-Source EUI'!$B$2:$B$1825)*(J$44='90.1 Data-SI-Source EUI'!$C$2:$C$1825)*(2004='90.1 Data-SI-Source EUI'!$A$2:$A$1825),0,1),0))</f>
        <v>0.59321612261256884</v>
      </c>
      <c r="K49" s="118" cm="1">
        <f t="array" ref="K49">INDEX('90.1 Data-SI-Source EUI'!$Y$2:$Y$1825,MATCH(1,INDEX(($A49='90.1 Data-SI-Source EUI'!$B$2:$B$1825)*(K$44='90.1 Data-SI-Source EUI'!$C$2:$C$1825)*($A$43='90.1 Data-SI-Source EUI'!$A$2:$A$1825),0,1),0))/INDEX('90.1 Data-SI-Source EUI'!$Y$2:$Y$1825,MATCH(1,INDEX(($A49='90.1 Data-SI-Source EUI'!$B$2:$B$1825)*(K$44='90.1 Data-SI-Source EUI'!$C$2:$C$1825)*(2004='90.1 Data-SI-Source EUI'!$A$2:$A$1825),0,1),0))</f>
        <v>0.47867282030127162</v>
      </c>
      <c r="L49" s="118" cm="1">
        <f t="array" ref="L49">INDEX('90.1 Data-SI-Source EUI'!$Y$2:$Y$1825,MATCH(1,INDEX(($A49='90.1 Data-SI-Source EUI'!$B$2:$B$1825)*(L$44='90.1 Data-SI-Source EUI'!$C$2:$C$1825)*($A$43='90.1 Data-SI-Source EUI'!$A$2:$A$1825),0,1),0))/INDEX('90.1 Data-SI-Source EUI'!$Y$2:$Y$1825,MATCH(1,INDEX(($A49='90.1 Data-SI-Source EUI'!$B$2:$B$1825)*(L$44='90.1 Data-SI-Source EUI'!$C$2:$C$1825)*(2004='90.1 Data-SI-Source EUI'!$A$2:$A$1825),0,1),0))</f>
        <v>0.49805167494594471</v>
      </c>
      <c r="M49" s="118" cm="1">
        <f t="array" ref="M49">INDEX('90.1 Data-SI-Source EUI'!$Y$2:$Y$1825,MATCH(1,INDEX(($A49='90.1 Data-SI-Source EUI'!$B$2:$B$1825)*(M$44='90.1 Data-SI-Source EUI'!$C$2:$C$1825)*($A$43='90.1 Data-SI-Source EUI'!$A$2:$A$1825),0,1),0))/INDEX('90.1 Data-SI-Source EUI'!$Y$2:$Y$1825,MATCH(1,INDEX(($A49='90.1 Data-SI-Source EUI'!$B$2:$B$1825)*(M$44='90.1 Data-SI-Source EUI'!$C$2:$C$1825)*(2004='90.1 Data-SI-Source EUI'!$A$2:$A$1825),0,1),0))</f>
        <v>0.57092264536542436</v>
      </c>
      <c r="N49" s="118" cm="1">
        <f t="array" ref="N49">INDEX('90.1 Data-SI-Source EUI'!$Y$2:$Y$1825,MATCH(1,INDEX(($A49='90.1 Data-SI-Source EUI'!$B$2:$B$1825)*(N$44='90.1 Data-SI-Source EUI'!$C$2:$C$1825)*($A$43='90.1 Data-SI-Source EUI'!$A$2:$A$1825),0,1),0))/INDEX('90.1 Data-SI-Source EUI'!$Y$2:$Y$1825,MATCH(1,INDEX(($A49='90.1 Data-SI-Source EUI'!$B$2:$B$1825)*(N$44='90.1 Data-SI-Source EUI'!$C$2:$C$1825)*(2004='90.1 Data-SI-Source EUI'!$A$2:$A$1825),0,1),0))</f>
        <v>0.53554411734461349</v>
      </c>
      <c r="O49" s="118" cm="1">
        <f t="array" ref="O49">INDEX('90.1 Data-SI-Source EUI'!$Y$2:$Y$1825,MATCH(1,INDEX(($A49='90.1 Data-SI-Source EUI'!$B$2:$B$1825)*(O$44='90.1 Data-SI-Source EUI'!$C$2:$C$1825)*($A$43='90.1 Data-SI-Source EUI'!$A$2:$A$1825),0,1),0))/INDEX('90.1 Data-SI-Source EUI'!$Y$2:$Y$1825,MATCH(1,INDEX(($A49='90.1 Data-SI-Source EUI'!$B$2:$B$1825)*(O$44='90.1 Data-SI-Source EUI'!$C$2:$C$1825)*(2004='90.1 Data-SI-Source EUI'!$A$2:$A$1825),0,1),0))</f>
        <v>0.51250377260715763</v>
      </c>
      <c r="P49" s="118" cm="1">
        <f t="array" ref="P49">INDEX('90.1 Data-SI-Source EUI'!$Y$2:$Y$1825,MATCH(1,INDEX(($A49='90.1 Data-SI-Source EUI'!$B$2:$B$1825)*(P$44='90.1 Data-SI-Source EUI'!$C$2:$C$1825)*($A$43='90.1 Data-SI-Source EUI'!$A$2:$A$1825),0,1),0))/INDEX('90.1 Data-SI-Source EUI'!$Y$2:$Y$1825,MATCH(1,INDEX(($A49='90.1 Data-SI-Source EUI'!$B$2:$B$1825)*(P$44='90.1 Data-SI-Source EUI'!$C$2:$C$1825)*(2004='90.1 Data-SI-Source EUI'!$A$2:$A$1825),0,1),0))</f>
        <v>0.59755866195871754</v>
      </c>
      <c r="Q49" s="118" cm="1">
        <f t="array" ref="Q49">INDEX('90.1 Data-SI-Source EUI'!$Y$2:$Y$1825,MATCH(1,INDEX(($A49='90.1 Data-SI-Source EUI'!$B$2:$B$1825)*(Q$44='90.1 Data-SI-Source EUI'!$C$2:$C$1825)*($A$43='90.1 Data-SI-Source EUI'!$A$2:$A$1825),0,1),0))/INDEX('90.1 Data-SI-Source EUI'!$Y$2:$Y$1825,MATCH(1,INDEX(($A49='90.1 Data-SI-Source EUI'!$B$2:$B$1825)*(Q$44='90.1 Data-SI-Source EUI'!$C$2:$C$1825)*(2004='90.1 Data-SI-Source EUI'!$A$2:$A$1825),0,1),0))</f>
        <v>0.50630483850169983</v>
      </c>
      <c r="R49" s="118" cm="1">
        <f t="array" ref="R49">INDEX('90.1 Data-SI-Source EUI'!$Y$2:$Y$1825,MATCH(1,INDEX(($A49='90.1 Data-SI-Source EUI'!$B$2:$B$1825)*(R$44='90.1 Data-SI-Source EUI'!$C$2:$C$1825)*($A$43='90.1 Data-SI-Source EUI'!$A$2:$A$1825),0,1),0))/INDEX('90.1 Data-SI-Source EUI'!$Y$2:$Y$1825,MATCH(1,INDEX(($A49='90.1 Data-SI-Source EUI'!$B$2:$B$1825)*(R$44='90.1 Data-SI-Source EUI'!$C$2:$C$1825)*(2004='90.1 Data-SI-Source EUI'!$A$2:$A$1825),0,1),0))</f>
        <v>0.56638197939921497</v>
      </c>
      <c r="S49" s="118" cm="1">
        <f t="array" ref="S49">INDEX('90.1 Data-SI-Source EUI'!$Y$2:$Y$1825,MATCH(1,INDEX(($A49='90.1 Data-SI-Source EUI'!$B$2:$B$1825)*(S$44='90.1 Data-SI-Source EUI'!$C$2:$C$1825)*($A$43='90.1 Data-SI-Source EUI'!$A$2:$A$1825),0,1),0))/INDEX('90.1 Data-SI-Source EUI'!$Y$2:$Y$1825,MATCH(1,INDEX(($A49='90.1 Data-SI-Source EUI'!$B$2:$B$1825)*(S$44='90.1 Data-SI-Source EUI'!$C$2:$C$1825)*(2004='90.1 Data-SI-Source EUI'!$A$2:$A$1825),0,1),0))</f>
        <v>0.5073118972187779</v>
      </c>
      <c r="T49" s="119" cm="1">
        <f t="array" ref="T49">INDEX('90.1 Data-SI-Source EUI'!$Y$2:$Y$1825,MATCH(1,INDEX(($A49='90.1 Data-SI-Source EUI'!$B$2:$B$1825)*(T$44='90.1 Data-SI-Source EUI'!$C$2:$C$1825)*($A$43='90.1 Data-SI-Source EUI'!$A$2:$A$1825),0,1),0))/INDEX('90.1 Data-SI-Source EUI'!$Y$2:$Y$1825,MATCH(1,INDEX(($A49='90.1 Data-SI-Source EUI'!$B$2:$B$1825)*(T$44='90.1 Data-SI-Source EUI'!$C$2:$C$1825)*(2004='90.1 Data-SI-Source EUI'!$A$2:$A$1825),0,1),0))</f>
        <v>0.52829238383877275</v>
      </c>
    </row>
    <row r="50" spans="1:20" x14ac:dyDescent="0.25">
      <c r="A50" s="129" t="s">
        <v>56</v>
      </c>
      <c r="B50" s="117" cm="1">
        <f t="array" ref="B50">INDEX('90.1 Data-SI-Source EUI'!$Y$2:$Y$1825,MATCH(1,INDEX(($A50='90.1 Data-SI-Source EUI'!$B$2:$B$1825)*(B$44='90.1 Data-SI-Source EUI'!$C$2:$C$1825)*($A$43='90.1 Data-SI-Source EUI'!$A$2:$A$1825),0,1),0))/INDEX('90.1 Data-SI-Source EUI'!$Y$2:$Y$1825,MATCH(1,INDEX(($A50='90.1 Data-SI-Source EUI'!$B$2:$B$1825)*(B$44='90.1 Data-SI-Source EUI'!$C$2:$C$1825)*(2004='90.1 Data-SI-Source EUI'!$A$2:$A$1825),0,1),0))</f>
        <v>0.50405339655065773</v>
      </c>
      <c r="C50" s="118" cm="1">
        <f t="array" ref="C50">INDEX('90.1 Data-SI-Source EUI'!$Y$2:$Y$1825,MATCH(1,INDEX(($A50='90.1 Data-SI-Source EUI'!$B$2:$B$1825)*(C$44='90.1 Data-SI-Source EUI'!$C$2:$C$1825)*($A$43='90.1 Data-SI-Source EUI'!$A$2:$A$1825),0,1),0))/INDEX('90.1 Data-SI-Source EUI'!$Y$2:$Y$1825,MATCH(1,INDEX(($A50='90.1 Data-SI-Source EUI'!$B$2:$B$1825)*(C$44='90.1 Data-SI-Source EUI'!$C$2:$C$1825)*(2004='90.1 Data-SI-Source EUI'!$A$2:$A$1825),0,1),0))</f>
        <v>0.63298082018829804</v>
      </c>
      <c r="D50" s="118" cm="1">
        <f t="array" ref="D50">INDEX('90.1 Data-SI-Source EUI'!$Y$2:$Y$1825,MATCH(1,INDEX(($A50='90.1 Data-SI-Source EUI'!$B$2:$B$1825)*(D$44='90.1 Data-SI-Source EUI'!$C$2:$C$1825)*($A$43='90.1 Data-SI-Source EUI'!$A$2:$A$1825),0,1),0))/INDEX('90.1 Data-SI-Source EUI'!$Y$2:$Y$1825,MATCH(1,INDEX(($A50='90.1 Data-SI-Source EUI'!$B$2:$B$1825)*(D$44='90.1 Data-SI-Source EUI'!$C$2:$C$1825)*(2004='90.1 Data-SI-Source EUI'!$A$2:$A$1825),0,1),0))</f>
        <v>0.5654624023518674</v>
      </c>
      <c r="E50" s="118" cm="1">
        <f t="array" ref="E50">INDEX('90.1 Data-SI-Source EUI'!$Y$2:$Y$1825,MATCH(1,INDEX(($A50='90.1 Data-SI-Source EUI'!$B$2:$B$1825)*(E$44='90.1 Data-SI-Source EUI'!$C$2:$C$1825)*($A$43='90.1 Data-SI-Source EUI'!$A$2:$A$1825),0,1),0))/INDEX('90.1 Data-SI-Source EUI'!$Y$2:$Y$1825,MATCH(1,INDEX(($A50='90.1 Data-SI-Source EUI'!$B$2:$B$1825)*(E$44='90.1 Data-SI-Source EUI'!$C$2:$C$1825)*(2004='90.1 Data-SI-Source EUI'!$A$2:$A$1825),0,1),0))</f>
        <v>0.6273176609697827</v>
      </c>
      <c r="F50" s="118" cm="1">
        <f t="array" ref="F50">INDEX('90.1 Data-SI-Source EUI'!$Y$2:$Y$1825,MATCH(1,INDEX(($A50='90.1 Data-SI-Source EUI'!$B$2:$B$1825)*(F$44='90.1 Data-SI-Source EUI'!$C$2:$C$1825)*($A$43='90.1 Data-SI-Source EUI'!$A$2:$A$1825),0,1),0))/INDEX('90.1 Data-SI-Source EUI'!$Y$2:$Y$1825,MATCH(1,INDEX(($A50='90.1 Data-SI-Source EUI'!$B$2:$B$1825)*(F$44='90.1 Data-SI-Source EUI'!$C$2:$C$1825)*(2004='90.1 Data-SI-Source EUI'!$A$2:$A$1825),0,1),0))</f>
        <v>0.52150432685596415</v>
      </c>
      <c r="G50" s="118" cm="1">
        <f t="array" ref="G50">INDEX('90.1 Data-SI-Source EUI'!$Y$2:$Y$1825,MATCH(1,INDEX(($A50='90.1 Data-SI-Source EUI'!$B$2:$B$1825)*(G$44='90.1 Data-SI-Source EUI'!$C$2:$C$1825)*($A$43='90.1 Data-SI-Source EUI'!$A$2:$A$1825),0,1),0))/INDEX('90.1 Data-SI-Source EUI'!$Y$2:$Y$1825,MATCH(1,INDEX(($A50='90.1 Data-SI-Source EUI'!$B$2:$B$1825)*(G$44='90.1 Data-SI-Source EUI'!$C$2:$C$1825)*(2004='90.1 Data-SI-Source EUI'!$A$2:$A$1825),0,1),0))</f>
        <v>0.66463680644243583</v>
      </c>
      <c r="H50" s="118" cm="1">
        <f t="array" ref="H50">INDEX('90.1 Data-SI-Source EUI'!$Y$2:$Y$1825,MATCH(1,INDEX(($A50='90.1 Data-SI-Source EUI'!$B$2:$B$1825)*(H$44='90.1 Data-SI-Source EUI'!$C$2:$C$1825)*($A$43='90.1 Data-SI-Source EUI'!$A$2:$A$1825),0,1),0))/INDEX('90.1 Data-SI-Source EUI'!$Y$2:$Y$1825,MATCH(1,INDEX(($A50='90.1 Data-SI-Source EUI'!$B$2:$B$1825)*(H$44='90.1 Data-SI-Source EUI'!$C$2:$C$1825)*(2004='90.1 Data-SI-Source EUI'!$A$2:$A$1825),0,1),0))</f>
        <v>0.51006161245533865</v>
      </c>
      <c r="I50" s="118" cm="1">
        <f t="array" ref="I50">INDEX('90.1 Data-SI-Source EUI'!$Y$2:$Y$1825,MATCH(1,INDEX(($A50='90.1 Data-SI-Source EUI'!$B$2:$B$1825)*(I$44='90.1 Data-SI-Source EUI'!$C$2:$C$1825)*($A$43='90.1 Data-SI-Source EUI'!$A$2:$A$1825),0,1),0))/INDEX('90.1 Data-SI-Source EUI'!$Y$2:$Y$1825,MATCH(1,INDEX(($A50='90.1 Data-SI-Source EUI'!$B$2:$B$1825)*(I$44='90.1 Data-SI-Source EUI'!$C$2:$C$1825)*(2004='90.1 Data-SI-Source EUI'!$A$2:$A$1825),0,1),0))</f>
        <v>0.65015076653105286</v>
      </c>
      <c r="J50" s="118" cm="1">
        <f t="array" ref="J50">INDEX('90.1 Data-SI-Source EUI'!$Y$2:$Y$1825,MATCH(1,INDEX(($A50='90.1 Data-SI-Source EUI'!$B$2:$B$1825)*(J$44='90.1 Data-SI-Source EUI'!$C$2:$C$1825)*($A$43='90.1 Data-SI-Source EUI'!$A$2:$A$1825),0,1),0))/INDEX('90.1 Data-SI-Source EUI'!$Y$2:$Y$1825,MATCH(1,INDEX(($A50='90.1 Data-SI-Source EUI'!$B$2:$B$1825)*(J$44='90.1 Data-SI-Source EUI'!$C$2:$C$1825)*(2004='90.1 Data-SI-Source EUI'!$A$2:$A$1825),0,1),0))</f>
        <v>0.50263319616607272</v>
      </c>
      <c r="K50" s="118" cm="1">
        <f t="array" ref="K50">INDEX('90.1 Data-SI-Source EUI'!$Y$2:$Y$1825,MATCH(1,INDEX(($A50='90.1 Data-SI-Source EUI'!$B$2:$B$1825)*(K$44='90.1 Data-SI-Source EUI'!$C$2:$C$1825)*($A$43='90.1 Data-SI-Source EUI'!$A$2:$A$1825),0,1),0))/INDEX('90.1 Data-SI-Source EUI'!$Y$2:$Y$1825,MATCH(1,INDEX(($A50='90.1 Data-SI-Source EUI'!$B$2:$B$1825)*(K$44='90.1 Data-SI-Source EUI'!$C$2:$C$1825)*(2004='90.1 Data-SI-Source EUI'!$A$2:$A$1825),0,1),0))</f>
        <v>0.44919687990956597</v>
      </c>
      <c r="L50" s="118" cm="1">
        <f t="array" ref="L50">INDEX('90.1 Data-SI-Source EUI'!$Y$2:$Y$1825,MATCH(1,INDEX(($A50='90.1 Data-SI-Source EUI'!$B$2:$B$1825)*(L$44='90.1 Data-SI-Source EUI'!$C$2:$C$1825)*($A$43='90.1 Data-SI-Source EUI'!$A$2:$A$1825),0,1),0))/INDEX('90.1 Data-SI-Source EUI'!$Y$2:$Y$1825,MATCH(1,INDEX(($A50='90.1 Data-SI-Source EUI'!$B$2:$B$1825)*(L$44='90.1 Data-SI-Source EUI'!$C$2:$C$1825)*(2004='90.1 Data-SI-Source EUI'!$A$2:$A$1825),0,1),0))</f>
        <v>0.62073671040325018</v>
      </c>
      <c r="M50" s="118" cm="1">
        <f t="array" ref="M50">INDEX('90.1 Data-SI-Source EUI'!$Y$2:$Y$1825,MATCH(1,INDEX(($A50='90.1 Data-SI-Source EUI'!$B$2:$B$1825)*(M$44='90.1 Data-SI-Source EUI'!$C$2:$C$1825)*($A$43='90.1 Data-SI-Source EUI'!$A$2:$A$1825),0,1),0))/INDEX('90.1 Data-SI-Source EUI'!$Y$2:$Y$1825,MATCH(1,INDEX(($A50='90.1 Data-SI-Source EUI'!$B$2:$B$1825)*(M$44='90.1 Data-SI-Source EUI'!$C$2:$C$1825)*(2004='90.1 Data-SI-Source EUI'!$A$2:$A$1825),0,1),0))</f>
        <v>0.50448707607785481</v>
      </c>
      <c r="N50" s="118" cm="1">
        <f t="array" ref="N50">INDEX('90.1 Data-SI-Source EUI'!$Y$2:$Y$1825,MATCH(1,INDEX(($A50='90.1 Data-SI-Source EUI'!$B$2:$B$1825)*(N$44='90.1 Data-SI-Source EUI'!$C$2:$C$1825)*($A$43='90.1 Data-SI-Source EUI'!$A$2:$A$1825),0,1),0))/INDEX('90.1 Data-SI-Source EUI'!$Y$2:$Y$1825,MATCH(1,INDEX(($A50='90.1 Data-SI-Source EUI'!$B$2:$B$1825)*(N$44='90.1 Data-SI-Source EUI'!$C$2:$C$1825)*(2004='90.1 Data-SI-Source EUI'!$A$2:$A$1825),0,1),0))</f>
        <v>0.43904115957076073</v>
      </c>
      <c r="O50" s="118" cm="1">
        <f t="array" ref="O50">INDEX('90.1 Data-SI-Source EUI'!$Y$2:$Y$1825,MATCH(1,INDEX(($A50='90.1 Data-SI-Source EUI'!$B$2:$B$1825)*(O$44='90.1 Data-SI-Source EUI'!$C$2:$C$1825)*($A$43='90.1 Data-SI-Source EUI'!$A$2:$A$1825),0,1),0))/INDEX('90.1 Data-SI-Source EUI'!$Y$2:$Y$1825,MATCH(1,INDEX(($A50='90.1 Data-SI-Source EUI'!$B$2:$B$1825)*(O$44='90.1 Data-SI-Source EUI'!$C$2:$C$1825)*(2004='90.1 Data-SI-Source EUI'!$A$2:$A$1825),0,1),0))</f>
        <v>0.58924280544052643</v>
      </c>
      <c r="P50" s="118" cm="1">
        <f t="array" ref="P50">INDEX('90.1 Data-SI-Source EUI'!$Y$2:$Y$1825,MATCH(1,INDEX(($A50='90.1 Data-SI-Source EUI'!$B$2:$B$1825)*(P$44='90.1 Data-SI-Source EUI'!$C$2:$C$1825)*($A$43='90.1 Data-SI-Source EUI'!$A$2:$A$1825),0,1),0))/INDEX('90.1 Data-SI-Source EUI'!$Y$2:$Y$1825,MATCH(1,INDEX(($A50='90.1 Data-SI-Source EUI'!$B$2:$B$1825)*(P$44='90.1 Data-SI-Source EUI'!$C$2:$C$1825)*(2004='90.1 Data-SI-Source EUI'!$A$2:$A$1825),0,1),0))</f>
        <v>0.45087787970656312</v>
      </c>
      <c r="Q50" s="118" cm="1">
        <f t="array" ref="Q50">INDEX('90.1 Data-SI-Source EUI'!$Y$2:$Y$1825,MATCH(1,INDEX(($A50='90.1 Data-SI-Source EUI'!$B$2:$B$1825)*(Q$44='90.1 Data-SI-Source EUI'!$C$2:$C$1825)*($A$43='90.1 Data-SI-Source EUI'!$A$2:$A$1825),0,1),0))/INDEX('90.1 Data-SI-Source EUI'!$Y$2:$Y$1825,MATCH(1,INDEX(($A50='90.1 Data-SI-Source EUI'!$B$2:$B$1825)*(Q$44='90.1 Data-SI-Source EUI'!$C$2:$C$1825)*(2004='90.1 Data-SI-Source EUI'!$A$2:$A$1825),0,1),0))</f>
        <v>0.46459927989824812</v>
      </c>
      <c r="R50" s="118" cm="1">
        <f t="array" ref="R50">INDEX('90.1 Data-SI-Source EUI'!$Y$2:$Y$1825,MATCH(1,INDEX(($A50='90.1 Data-SI-Source EUI'!$B$2:$B$1825)*(R$44='90.1 Data-SI-Source EUI'!$C$2:$C$1825)*($A$43='90.1 Data-SI-Source EUI'!$A$2:$A$1825),0,1),0))/INDEX('90.1 Data-SI-Source EUI'!$Y$2:$Y$1825,MATCH(1,INDEX(($A50='90.1 Data-SI-Source EUI'!$B$2:$B$1825)*(R$44='90.1 Data-SI-Source EUI'!$C$2:$C$1825)*(2004='90.1 Data-SI-Source EUI'!$A$2:$A$1825),0,1),0))</f>
        <v>0.52011220525706858</v>
      </c>
      <c r="S50" s="118" cm="1">
        <f t="array" ref="S50">INDEX('90.1 Data-SI-Source EUI'!$Y$2:$Y$1825,MATCH(1,INDEX(($A50='90.1 Data-SI-Source EUI'!$B$2:$B$1825)*(S$44='90.1 Data-SI-Source EUI'!$C$2:$C$1825)*($A$43='90.1 Data-SI-Source EUI'!$A$2:$A$1825),0,1),0))/INDEX('90.1 Data-SI-Source EUI'!$Y$2:$Y$1825,MATCH(1,INDEX(($A50='90.1 Data-SI-Source EUI'!$B$2:$B$1825)*(S$44='90.1 Data-SI-Source EUI'!$C$2:$C$1825)*(2004='90.1 Data-SI-Source EUI'!$A$2:$A$1825),0,1),0))</f>
        <v>0.4620466638601084</v>
      </c>
      <c r="T50" s="119" cm="1">
        <f t="array" ref="T50">INDEX('90.1 Data-SI-Source EUI'!$Y$2:$Y$1825,MATCH(1,INDEX(($A50='90.1 Data-SI-Source EUI'!$B$2:$B$1825)*(T$44='90.1 Data-SI-Source EUI'!$C$2:$C$1825)*($A$43='90.1 Data-SI-Source EUI'!$A$2:$A$1825),0,1),0))/INDEX('90.1 Data-SI-Source EUI'!$Y$2:$Y$1825,MATCH(1,INDEX(($A50='90.1 Data-SI-Source EUI'!$B$2:$B$1825)*(T$44='90.1 Data-SI-Source EUI'!$C$2:$C$1825)*(2004='90.1 Data-SI-Source EUI'!$A$2:$A$1825),0,1),0))</f>
        <v>0.5234489450231109</v>
      </c>
    </row>
    <row r="51" spans="1:20" x14ac:dyDescent="0.25">
      <c r="A51" s="129" t="s">
        <v>57</v>
      </c>
      <c r="B51" s="117" cm="1">
        <f t="array" ref="B51">INDEX('90.1 Data-SI-Source EUI'!$Y$2:$Y$1825,MATCH(1,INDEX(($A51='90.1 Data-SI-Source EUI'!$B$2:$B$1825)*(B$44='90.1 Data-SI-Source EUI'!$C$2:$C$1825)*($A$43='90.1 Data-SI-Source EUI'!$A$2:$A$1825),0,1),0))/INDEX('90.1 Data-SI-Source EUI'!$Y$2:$Y$1825,MATCH(1,INDEX(($A51='90.1 Data-SI-Source EUI'!$B$2:$B$1825)*(B$44='90.1 Data-SI-Source EUI'!$C$2:$C$1825)*(2004='90.1 Data-SI-Source EUI'!$A$2:$A$1825),0,1),0))</f>
        <v>0.5235140940614087</v>
      </c>
      <c r="C51" s="118" cm="1">
        <f t="array" ref="C51">INDEX('90.1 Data-SI-Source EUI'!$Y$2:$Y$1825,MATCH(1,INDEX(($A51='90.1 Data-SI-Source EUI'!$B$2:$B$1825)*(C$44='90.1 Data-SI-Source EUI'!$C$2:$C$1825)*($A$43='90.1 Data-SI-Source EUI'!$A$2:$A$1825),0,1),0))/INDEX('90.1 Data-SI-Source EUI'!$Y$2:$Y$1825,MATCH(1,INDEX(($A51='90.1 Data-SI-Source EUI'!$B$2:$B$1825)*(C$44='90.1 Data-SI-Source EUI'!$C$2:$C$1825)*(2004='90.1 Data-SI-Source EUI'!$A$2:$A$1825),0,1),0))</f>
        <v>0.61763450379573925</v>
      </c>
      <c r="D51" s="118" cm="1">
        <f t="array" ref="D51">INDEX('90.1 Data-SI-Source EUI'!$Y$2:$Y$1825,MATCH(1,INDEX(($A51='90.1 Data-SI-Source EUI'!$B$2:$B$1825)*(D$44='90.1 Data-SI-Source EUI'!$C$2:$C$1825)*($A$43='90.1 Data-SI-Source EUI'!$A$2:$A$1825),0,1),0))/INDEX('90.1 Data-SI-Source EUI'!$Y$2:$Y$1825,MATCH(1,INDEX(($A51='90.1 Data-SI-Source EUI'!$B$2:$B$1825)*(D$44='90.1 Data-SI-Source EUI'!$C$2:$C$1825)*(2004='90.1 Data-SI-Source EUI'!$A$2:$A$1825),0,1),0))</f>
        <v>0.47771399259110958</v>
      </c>
      <c r="E51" s="118" cm="1">
        <f t="array" ref="E51">INDEX('90.1 Data-SI-Source EUI'!$Y$2:$Y$1825,MATCH(1,INDEX(($A51='90.1 Data-SI-Source EUI'!$B$2:$B$1825)*(E$44='90.1 Data-SI-Source EUI'!$C$2:$C$1825)*($A$43='90.1 Data-SI-Source EUI'!$A$2:$A$1825),0,1),0))/INDEX('90.1 Data-SI-Source EUI'!$Y$2:$Y$1825,MATCH(1,INDEX(($A51='90.1 Data-SI-Source EUI'!$B$2:$B$1825)*(E$44='90.1 Data-SI-Source EUI'!$C$2:$C$1825)*(2004='90.1 Data-SI-Source EUI'!$A$2:$A$1825),0,1),0))</f>
        <v>0.64045195062096627</v>
      </c>
      <c r="F51" s="118" cm="1">
        <f t="array" ref="F51">INDEX('90.1 Data-SI-Source EUI'!$Y$2:$Y$1825,MATCH(1,INDEX(($A51='90.1 Data-SI-Source EUI'!$B$2:$B$1825)*(F$44='90.1 Data-SI-Source EUI'!$C$2:$C$1825)*($A$43='90.1 Data-SI-Source EUI'!$A$2:$A$1825),0,1),0))/INDEX('90.1 Data-SI-Source EUI'!$Y$2:$Y$1825,MATCH(1,INDEX(($A51='90.1 Data-SI-Source EUI'!$B$2:$B$1825)*(F$44='90.1 Data-SI-Source EUI'!$C$2:$C$1825)*(2004='90.1 Data-SI-Source EUI'!$A$2:$A$1825),0,1),0))</f>
        <v>0.44751877085067737</v>
      </c>
      <c r="G51" s="118" cm="1">
        <f t="array" ref="G51">INDEX('90.1 Data-SI-Source EUI'!$Y$2:$Y$1825,MATCH(1,INDEX(($A51='90.1 Data-SI-Source EUI'!$B$2:$B$1825)*(G$44='90.1 Data-SI-Source EUI'!$C$2:$C$1825)*($A$43='90.1 Data-SI-Source EUI'!$A$2:$A$1825),0,1),0))/INDEX('90.1 Data-SI-Source EUI'!$Y$2:$Y$1825,MATCH(1,INDEX(($A51='90.1 Data-SI-Source EUI'!$B$2:$B$1825)*(G$44='90.1 Data-SI-Source EUI'!$C$2:$C$1825)*(2004='90.1 Data-SI-Source EUI'!$A$2:$A$1825),0,1),0))</f>
        <v>0.56470125057663978</v>
      </c>
      <c r="H51" s="118" cm="1">
        <f t="array" ref="H51">INDEX('90.1 Data-SI-Source EUI'!$Y$2:$Y$1825,MATCH(1,INDEX(($A51='90.1 Data-SI-Source EUI'!$B$2:$B$1825)*(H$44='90.1 Data-SI-Source EUI'!$C$2:$C$1825)*($A$43='90.1 Data-SI-Source EUI'!$A$2:$A$1825),0,1),0))/INDEX('90.1 Data-SI-Source EUI'!$Y$2:$Y$1825,MATCH(1,INDEX(($A51='90.1 Data-SI-Source EUI'!$B$2:$B$1825)*(H$44='90.1 Data-SI-Source EUI'!$C$2:$C$1825)*(2004='90.1 Data-SI-Source EUI'!$A$2:$A$1825),0,1),0))</f>
        <v>0.46214764072351378</v>
      </c>
      <c r="I51" s="118" cm="1">
        <f t="array" ref="I51">INDEX('90.1 Data-SI-Source EUI'!$Y$2:$Y$1825,MATCH(1,INDEX(($A51='90.1 Data-SI-Source EUI'!$B$2:$B$1825)*(I$44='90.1 Data-SI-Source EUI'!$C$2:$C$1825)*($A$43='90.1 Data-SI-Source EUI'!$A$2:$A$1825),0,1),0))/INDEX('90.1 Data-SI-Source EUI'!$Y$2:$Y$1825,MATCH(1,INDEX(($A51='90.1 Data-SI-Source EUI'!$B$2:$B$1825)*(I$44='90.1 Data-SI-Source EUI'!$C$2:$C$1825)*(2004='90.1 Data-SI-Source EUI'!$A$2:$A$1825),0,1),0))</f>
        <v>0.55407778867061253</v>
      </c>
      <c r="J51" s="118" cm="1">
        <f t="array" ref="J51">INDEX('90.1 Data-SI-Source EUI'!$Y$2:$Y$1825,MATCH(1,INDEX(($A51='90.1 Data-SI-Source EUI'!$B$2:$B$1825)*(J$44='90.1 Data-SI-Source EUI'!$C$2:$C$1825)*($A$43='90.1 Data-SI-Source EUI'!$A$2:$A$1825),0,1),0))/INDEX('90.1 Data-SI-Source EUI'!$Y$2:$Y$1825,MATCH(1,INDEX(($A51='90.1 Data-SI-Source EUI'!$B$2:$B$1825)*(J$44='90.1 Data-SI-Source EUI'!$C$2:$C$1825)*(2004='90.1 Data-SI-Source EUI'!$A$2:$A$1825),0,1),0))</f>
        <v>0.48241522504925072</v>
      </c>
      <c r="K51" s="118" cm="1">
        <f t="array" ref="K51">INDEX('90.1 Data-SI-Source EUI'!$Y$2:$Y$1825,MATCH(1,INDEX(($A51='90.1 Data-SI-Source EUI'!$B$2:$B$1825)*(K$44='90.1 Data-SI-Source EUI'!$C$2:$C$1825)*($A$43='90.1 Data-SI-Source EUI'!$A$2:$A$1825),0,1),0))/INDEX('90.1 Data-SI-Source EUI'!$Y$2:$Y$1825,MATCH(1,INDEX(($A51='90.1 Data-SI-Source EUI'!$B$2:$B$1825)*(K$44='90.1 Data-SI-Source EUI'!$C$2:$C$1825)*(2004='90.1 Data-SI-Source EUI'!$A$2:$A$1825),0,1),0))</f>
        <v>0.43249828847122335</v>
      </c>
      <c r="L51" s="118" cm="1">
        <f t="array" ref="L51">INDEX('90.1 Data-SI-Source EUI'!$Y$2:$Y$1825,MATCH(1,INDEX(($A51='90.1 Data-SI-Source EUI'!$B$2:$B$1825)*(L$44='90.1 Data-SI-Source EUI'!$C$2:$C$1825)*($A$43='90.1 Data-SI-Source EUI'!$A$2:$A$1825),0,1),0))/INDEX('90.1 Data-SI-Source EUI'!$Y$2:$Y$1825,MATCH(1,INDEX(($A51='90.1 Data-SI-Source EUI'!$B$2:$B$1825)*(L$44='90.1 Data-SI-Source EUI'!$C$2:$C$1825)*(2004='90.1 Data-SI-Source EUI'!$A$2:$A$1825),0,1),0))</f>
        <v>0.49068379550438262</v>
      </c>
      <c r="M51" s="118" cm="1">
        <f t="array" ref="M51">INDEX('90.1 Data-SI-Source EUI'!$Y$2:$Y$1825,MATCH(1,INDEX(($A51='90.1 Data-SI-Source EUI'!$B$2:$B$1825)*(M$44='90.1 Data-SI-Source EUI'!$C$2:$C$1825)*($A$43='90.1 Data-SI-Source EUI'!$A$2:$A$1825),0,1),0))/INDEX('90.1 Data-SI-Source EUI'!$Y$2:$Y$1825,MATCH(1,INDEX(($A51='90.1 Data-SI-Source EUI'!$B$2:$B$1825)*(M$44='90.1 Data-SI-Source EUI'!$C$2:$C$1825)*(2004='90.1 Data-SI-Source EUI'!$A$2:$A$1825),0,1),0))</f>
        <v>0.49364249798503473</v>
      </c>
      <c r="N51" s="118" cm="1">
        <f t="array" ref="N51">INDEX('90.1 Data-SI-Source EUI'!$Y$2:$Y$1825,MATCH(1,INDEX(($A51='90.1 Data-SI-Source EUI'!$B$2:$B$1825)*(N$44='90.1 Data-SI-Source EUI'!$C$2:$C$1825)*($A$43='90.1 Data-SI-Source EUI'!$A$2:$A$1825),0,1),0))/INDEX('90.1 Data-SI-Source EUI'!$Y$2:$Y$1825,MATCH(1,INDEX(($A51='90.1 Data-SI-Source EUI'!$B$2:$B$1825)*(N$44='90.1 Data-SI-Source EUI'!$C$2:$C$1825)*(2004='90.1 Data-SI-Source EUI'!$A$2:$A$1825),0,1),0))</f>
        <v>0.46718007393096533</v>
      </c>
      <c r="O51" s="118" cm="1">
        <f t="array" ref="O51">INDEX('90.1 Data-SI-Source EUI'!$Y$2:$Y$1825,MATCH(1,INDEX(($A51='90.1 Data-SI-Source EUI'!$B$2:$B$1825)*(O$44='90.1 Data-SI-Source EUI'!$C$2:$C$1825)*($A$43='90.1 Data-SI-Source EUI'!$A$2:$A$1825),0,1),0))/INDEX('90.1 Data-SI-Source EUI'!$Y$2:$Y$1825,MATCH(1,INDEX(($A51='90.1 Data-SI-Source EUI'!$B$2:$B$1825)*(O$44='90.1 Data-SI-Source EUI'!$C$2:$C$1825)*(2004='90.1 Data-SI-Source EUI'!$A$2:$A$1825),0,1),0))</f>
        <v>0.47964495031174875</v>
      </c>
      <c r="P51" s="118" cm="1">
        <f t="array" ref="P51">INDEX('90.1 Data-SI-Source EUI'!$Y$2:$Y$1825,MATCH(1,INDEX(($A51='90.1 Data-SI-Source EUI'!$B$2:$B$1825)*(P$44='90.1 Data-SI-Source EUI'!$C$2:$C$1825)*($A$43='90.1 Data-SI-Source EUI'!$A$2:$A$1825),0,1),0))/INDEX('90.1 Data-SI-Source EUI'!$Y$2:$Y$1825,MATCH(1,INDEX(($A51='90.1 Data-SI-Source EUI'!$B$2:$B$1825)*(P$44='90.1 Data-SI-Source EUI'!$C$2:$C$1825)*(2004='90.1 Data-SI-Source EUI'!$A$2:$A$1825),0,1),0))</f>
        <v>0.46633326248797513</v>
      </c>
      <c r="Q51" s="118" cm="1">
        <f t="array" ref="Q51">INDEX('90.1 Data-SI-Source EUI'!$Y$2:$Y$1825,MATCH(1,INDEX(($A51='90.1 Data-SI-Source EUI'!$B$2:$B$1825)*(Q$44='90.1 Data-SI-Source EUI'!$C$2:$C$1825)*($A$43='90.1 Data-SI-Source EUI'!$A$2:$A$1825),0,1),0))/INDEX('90.1 Data-SI-Source EUI'!$Y$2:$Y$1825,MATCH(1,INDEX(($A51='90.1 Data-SI-Source EUI'!$B$2:$B$1825)*(Q$44='90.1 Data-SI-Source EUI'!$C$2:$C$1825)*(2004='90.1 Data-SI-Source EUI'!$A$2:$A$1825),0,1),0))</f>
        <v>0.44548278425061821</v>
      </c>
      <c r="R51" s="118" cm="1">
        <f t="array" ref="R51">INDEX('90.1 Data-SI-Source EUI'!$Y$2:$Y$1825,MATCH(1,INDEX(($A51='90.1 Data-SI-Source EUI'!$B$2:$B$1825)*(R$44='90.1 Data-SI-Source EUI'!$C$2:$C$1825)*($A$43='90.1 Data-SI-Source EUI'!$A$2:$A$1825),0,1),0))/INDEX('90.1 Data-SI-Source EUI'!$Y$2:$Y$1825,MATCH(1,INDEX(($A51='90.1 Data-SI-Source EUI'!$B$2:$B$1825)*(R$44='90.1 Data-SI-Source EUI'!$C$2:$C$1825)*(2004='90.1 Data-SI-Source EUI'!$A$2:$A$1825),0,1),0))</f>
        <v>0.44384144616089188</v>
      </c>
      <c r="S51" s="118" cm="1">
        <f t="array" ref="S51">INDEX('90.1 Data-SI-Source EUI'!$Y$2:$Y$1825,MATCH(1,INDEX(($A51='90.1 Data-SI-Source EUI'!$B$2:$B$1825)*(S$44='90.1 Data-SI-Source EUI'!$C$2:$C$1825)*($A$43='90.1 Data-SI-Source EUI'!$A$2:$A$1825),0,1),0))/INDEX('90.1 Data-SI-Source EUI'!$Y$2:$Y$1825,MATCH(1,INDEX(($A51='90.1 Data-SI-Source EUI'!$B$2:$B$1825)*(S$44='90.1 Data-SI-Source EUI'!$C$2:$C$1825)*(2004='90.1 Data-SI-Source EUI'!$A$2:$A$1825),0,1),0))</f>
        <v>0.42356872746549906</v>
      </c>
      <c r="T51" s="119" cm="1">
        <f t="array" ref="T51">INDEX('90.1 Data-SI-Source EUI'!$Y$2:$Y$1825,MATCH(1,INDEX(($A51='90.1 Data-SI-Source EUI'!$B$2:$B$1825)*(T$44='90.1 Data-SI-Source EUI'!$C$2:$C$1825)*($A$43='90.1 Data-SI-Source EUI'!$A$2:$A$1825),0,1),0))/INDEX('90.1 Data-SI-Source EUI'!$Y$2:$Y$1825,MATCH(1,INDEX(($A51='90.1 Data-SI-Source EUI'!$B$2:$B$1825)*(T$44='90.1 Data-SI-Source EUI'!$C$2:$C$1825)*(2004='90.1 Data-SI-Source EUI'!$A$2:$A$1825),0,1),0))</f>
        <v>0.4616004818613727</v>
      </c>
    </row>
    <row r="52" spans="1:20" x14ac:dyDescent="0.25">
      <c r="A52" s="129" t="s">
        <v>0</v>
      </c>
      <c r="B52" s="117" cm="1">
        <f t="array" ref="B52">INDEX('90.1 Data-SI-Source EUI'!$Y$2:$Y$1825,MATCH(1,INDEX(($A52='90.1 Data-SI-Source EUI'!$B$2:$B$1825)*(B$44='90.1 Data-SI-Source EUI'!$C$2:$C$1825)*($A$43='90.1 Data-SI-Source EUI'!$A$2:$A$1825),0,1),0))/INDEX('90.1 Data-SI-Source EUI'!$Y$2:$Y$1825,MATCH(1,INDEX(($A52='90.1 Data-SI-Source EUI'!$B$2:$B$1825)*(B$44='90.1 Data-SI-Source EUI'!$C$2:$C$1825)*(2004='90.1 Data-SI-Source EUI'!$A$2:$A$1825),0,1),0))</f>
        <v>0.61388217865030148</v>
      </c>
      <c r="C52" s="118" cm="1">
        <f t="array" ref="C52">INDEX('90.1 Data-SI-Source EUI'!$Y$2:$Y$1825,MATCH(1,INDEX(($A52='90.1 Data-SI-Source EUI'!$B$2:$B$1825)*(C$44='90.1 Data-SI-Source EUI'!$C$2:$C$1825)*($A$43='90.1 Data-SI-Source EUI'!$A$2:$A$1825),0,1),0))/INDEX('90.1 Data-SI-Source EUI'!$Y$2:$Y$1825,MATCH(1,INDEX(($A52='90.1 Data-SI-Source EUI'!$B$2:$B$1825)*(C$44='90.1 Data-SI-Source EUI'!$C$2:$C$1825)*(2004='90.1 Data-SI-Source EUI'!$A$2:$A$1825),0,1),0))</f>
        <v>0.61285234285867907</v>
      </c>
      <c r="D52" s="118" cm="1">
        <f t="array" ref="D52">INDEX('90.1 Data-SI-Source EUI'!$Y$2:$Y$1825,MATCH(1,INDEX(($A52='90.1 Data-SI-Source EUI'!$B$2:$B$1825)*(D$44='90.1 Data-SI-Source EUI'!$C$2:$C$1825)*($A$43='90.1 Data-SI-Source EUI'!$A$2:$A$1825),0,1),0))/INDEX('90.1 Data-SI-Source EUI'!$Y$2:$Y$1825,MATCH(1,INDEX(($A52='90.1 Data-SI-Source EUI'!$B$2:$B$1825)*(D$44='90.1 Data-SI-Source EUI'!$C$2:$C$1825)*(2004='90.1 Data-SI-Source EUI'!$A$2:$A$1825),0,1),0))</f>
        <v>0.59024107016636651</v>
      </c>
      <c r="E52" s="118" cm="1">
        <f t="array" ref="E52">INDEX('90.1 Data-SI-Source EUI'!$Y$2:$Y$1825,MATCH(1,INDEX(($A52='90.1 Data-SI-Source EUI'!$B$2:$B$1825)*(E$44='90.1 Data-SI-Source EUI'!$C$2:$C$1825)*($A$43='90.1 Data-SI-Source EUI'!$A$2:$A$1825),0,1),0))/INDEX('90.1 Data-SI-Source EUI'!$Y$2:$Y$1825,MATCH(1,INDEX(($A52='90.1 Data-SI-Source EUI'!$B$2:$B$1825)*(E$44='90.1 Data-SI-Source EUI'!$C$2:$C$1825)*(2004='90.1 Data-SI-Source EUI'!$A$2:$A$1825),0,1),0))</f>
        <v>0.60521947915017327</v>
      </c>
      <c r="F52" s="118" cm="1">
        <f t="array" ref="F52">INDEX('90.1 Data-SI-Source EUI'!$Y$2:$Y$1825,MATCH(1,INDEX(($A52='90.1 Data-SI-Source EUI'!$B$2:$B$1825)*(F$44='90.1 Data-SI-Source EUI'!$C$2:$C$1825)*($A$43='90.1 Data-SI-Source EUI'!$A$2:$A$1825),0,1),0))/INDEX('90.1 Data-SI-Source EUI'!$Y$2:$Y$1825,MATCH(1,INDEX(($A52='90.1 Data-SI-Source EUI'!$B$2:$B$1825)*(F$44='90.1 Data-SI-Source EUI'!$C$2:$C$1825)*(2004='90.1 Data-SI-Source EUI'!$A$2:$A$1825),0,1),0))</f>
        <v>0.58841239982456017</v>
      </c>
      <c r="G52" s="118" cm="1">
        <f t="array" ref="G52">INDEX('90.1 Data-SI-Source EUI'!$Y$2:$Y$1825,MATCH(1,INDEX(($A52='90.1 Data-SI-Source EUI'!$B$2:$B$1825)*(G$44='90.1 Data-SI-Source EUI'!$C$2:$C$1825)*($A$43='90.1 Data-SI-Source EUI'!$A$2:$A$1825),0,1),0))/INDEX('90.1 Data-SI-Source EUI'!$Y$2:$Y$1825,MATCH(1,INDEX(($A52='90.1 Data-SI-Source EUI'!$B$2:$B$1825)*(G$44='90.1 Data-SI-Source EUI'!$C$2:$C$1825)*(2004='90.1 Data-SI-Source EUI'!$A$2:$A$1825),0,1),0))</f>
        <v>0.51910931252588177</v>
      </c>
      <c r="H52" s="118" cm="1">
        <f t="array" ref="H52">INDEX('90.1 Data-SI-Source EUI'!$Y$2:$Y$1825,MATCH(1,INDEX(($A52='90.1 Data-SI-Source EUI'!$B$2:$B$1825)*(H$44='90.1 Data-SI-Source EUI'!$C$2:$C$1825)*($A$43='90.1 Data-SI-Source EUI'!$A$2:$A$1825),0,1),0))/INDEX('90.1 Data-SI-Source EUI'!$Y$2:$Y$1825,MATCH(1,INDEX(($A52='90.1 Data-SI-Source EUI'!$B$2:$B$1825)*(H$44='90.1 Data-SI-Source EUI'!$C$2:$C$1825)*(2004='90.1 Data-SI-Source EUI'!$A$2:$A$1825),0,1),0))</f>
        <v>0.5593216816484442</v>
      </c>
      <c r="I52" s="118" cm="1">
        <f t="array" ref="I52">INDEX('90.1 Data-SI-Source EUI'!$Y$2:$Y$1825,MATCH(1,INDEX(($A52='90.1 Data-SI-Source EUI'!$B$2:$B$1825)*(I$44='90.1 Data-SI-Source EUI'!$C$2:$C$1825)*($A$43='90.1 Data-SI-Source EUI'!$A$2:$A$1825),0,1),0))/INDEX('90.1 Data-SI-Source EUI'!$Y$2:$Y$1825,MATCH(1,INDEX(($A52='90.1 Data-SI-Source EUI'!$B$2:$B$1825)*(I$44='90.1 Data-SI-Source EUI'!$C$2:$C$1825)*(2004='90.1 Data-SI-Source EUI'!$A$2:$A$1825),0,1),0))</f>
        <v>0.55084510901640882</v>
      </c>
      <c r="J52" s="118" cm="1">
        <f t="array" ref="J52">INDEX('90.1 Data-SI-Source EUI'!$Y$2:$Y$1825,MATCH(1,INDEX(($A52='90.1 Data-SI-Source EUI'!$B$2:$B$1825)*(J$44='90.1 Data-SI-Source EUI'!$C$2:$C$1825)*($A$43='90.1 Data-SI-Source EUI'!$A$2:$A$1825),0,1),0))/INDEX('90.1 Data-SI-Source EUI'!$Y$2:$Y$1825,MATCH(1,INDEX(($A52='90.1 Data-SI-Source EUI'!$B$2:$B$1825)*(J$44='90.1 Data-SI-Source EUI'!$C$2:$C$1825)*(2004='90.1 Data-SI-Source EUI'!$A$2:$A$1825),0,1),0))</f>
        <v>0.55453745592375059</v>
      </c>
      <c r="K52" s="118" cm="1">
        <f t="array" ref="K52">INDEX('90.1 Data-SI-Source EUI'!$Y$2:$Y$1825,MATCH(1,INDEX(($A52='90.1 Data-SI-Source EUI'!$B$2:$B$1825)*(K$44='90.1 Data-SI-Source EUI'!$C$2:$C$1825)*($A$43='90.1 Data-SI-Source EUI'!$A$2:$A$1825),0,1),0))/INDEX('90.1 Data-SI-Source EUI'!$Y$2:$Y$1825,MATCH(1,INDEX(($A52='90.1 Data-SI-Source EUI'!$B$2:$B$1825)*(K$44='90.1 Data-SI-Source EUI'!$C$2:$C$1825)*(2004='90.1 Data-SI-Source EUI'!$A$2:$A$1825),0,1),0))</f>
        <v>0.55845400500935838</v>
      </c>
      <c r="L52" s="118" cm="1">
        <f t="array" ref="L52">INDEX('90.1 Data-SI-Source EUI'!$Y$2:$Y$1825,MATCH(1,INDEX(($A52='90.1 Data-SI-Source EUI'!$B$2:$B$1825)*(L$44='90.1 Data-SI-Source EUI'!$C$2:$C$1825)*($A$43='90.1 Data-SI-Source EUI'!$A$2:$A$1825),0,1),0))/INDEX('90.1 Data-SI-Source EUI'!$Y$2:$Y$1825,MATCH(1,INDEX(($A52='90.1 Data-SI-Source EUI'!$B$2:$B$1825)*(L$44='90.1 Data-SI-Source EUI'!$C$2:$C$1825)*(2004='90.1 Data-SI-Source EUI'!$A$2:$A$1825),0,1),0))</f>
        <v>0.55500154399252122</v>
      </c>
      <c r="M52" s="118" cm="1">
        <f t="array" ref="M52">INDEX('90.1 Data-SI-Source EUI'!$Y$2:$Y$1825,MATCH(1,INDEX(($A52='90.1 Data-SI-Source EUI'!$B$2:$B$1825)*(M$44='90.1 Data-SI-Source EUI'!$C$2:$C$1825)*($A$43='90.1 Data-SI-Source EUI'!$A$2:$A$1825),0,1),0))/INDEX('90.1 Data-SI-Source EUI'!$Y$2:$Y$1825,MATCH(1,INDEX(($A52='90.1 Data-SI-Source EUI'!$B$2:$B$1825)*(M$44='90.1 Data-SI-Source EUI'!$C$2:$C$1825)*(2004='90.1 Data-SI-Source EUI'!$A$2:$A$1825),0,1),0))</f>
        <v>0.55167610075538842</v>
      </c>
      <c r="N52" s="118" cm="1">
        <f t="array" ref="N52">INDEX('90.1 Data-SI-Source EUI'!$Y$2:$Y$1825,MATCH(1,INDEX(($A52='90.1 Data-SI-Source EUI'!$B$2:$B$1825)*(N$44='90.1 Data-SI-Source EUI'!$C$2:$C$1825)*($A$43='90.1 Data-SI-Source EUI'!$A$2:$A$1825),0,1),0))/INDEX('90.1 Data-SI-Source EUI'!$Y$2:$Y$1825,MATCH(1,INDEX(($A52='90.1 Data-SI-Source EUI'!$B$2:$B$1825)*(N$44='90.1 Data-SI-Source EUI'!$C$2:$C$1825)*(2004='90.1 Data-SI-Source EUI'!$A$2:$A$1825),0,1),0))</f>
        <v>0.55923616578212554</v>
      </c>
      <c r="O52" s="118" cm="1">
        <f t="array" ref="O52">INDEX('90.1 Data-SI-Source EUI'!$Y$2:$Y$1825,MATCH(1,INDEX(($A52='90.1 Data-SI-Source EUI'!$B$2:$B$1825)*(O$44='90.1 Data-SI-Source EUI'!$C$2:$C$1825)*($A$43='90.1 Data-SI-Source EUI'!$A$2:$A$1825),0,1),0))/INDEX('90.1 Data-SI-Source EUI'!$Y$2:$Y$1825,MATCH(1,INDEX(($A52='90.1 Data-SI-Source EUI'!$B$2:$B$1825)*(O$44='90.1 Data-SI-Source EUI'!$C$2:$C$1825)*(2004='90.1 Data-SI-Source EUI'!$A$2:$A$1825),0,1),0))</f>
        <v>0.5248473910878062</v>
      </c>
      <c r="P52" s="118" cm="1">
        <f t="array" ref="P52">INDEX('90.1 Data-SI-Source EUI'!$Y$2:$Y$1825,MATCH(1,INDEX(($A52='90.1 Data-SI-Source EUI'!$B$2:$B$1825)*(P$44='90.1 Data-SI-Source EUI'!$C$2:$C$1825)*($A$43='90.1 Data-SI-Source EUI'!$A$2:$A$1825),0,1),0))/INDEX('90.1 Data-SI-Source EUI'!$Y$2:$Y$1825,MATCH(1,INDEX(($A52='90.1 Data-SI-Source EUI'!$B$2:$B$1825)*(P$44='90.1 Data-SI-Source EUI'!$C$2:$C$1825)*(2004='90.1 Data-SI-Source EUI'!$A$2:$A$1825),0,1),0))</f>
        <v>0.54791340408064371</v>
      </c>
      <c r="Q52" s="118" cm="1">
        <f t="array" ref="Q52">INDEX('90.1 Data-SI-Source EUI'!$Y$2:$Y$1825,MATCH(1,INDEX(($A52='90.1 Data-SI-Source EUI'!$B$2:$B$1825)*(Q$44='90.1 Data-SI-Source EUI'!$C$2:$C$1825)*($A$43='90.1 Data-SI-Source EUI'!$A$2:$A$1825),0,1),0))/INDEX('90.1 Data-SI-Source EUI'!$Y$2:$Y$1825,MATCH(1,INDEX(($A52='90.1 Data-SI-Source EUI'!$B$2:$B$1825)*(Q$44='90.1 Data-SI-Source EUI'!$C$2:$C$1825)*(2004='90.1 Data-SI-Source EUI'!$A$2:$A$1825),0,1),0))</f>
        <v>0.54332301391100302</v>
      </c>
      <c r="R52" s="118" cm="1">
        <f t="array" ref="R52">INDEX('90.1 Data-SI-Source EUI'!$Y$2:$Y$1825,MATCH(1,INDEX(($A52='90.1 Data-SI-Source EUI'!$B$2:$B$1825)*(R$44='90.1 Data-SI-Source EUI'!$C$2:$C$1825)*($A$43='90.1 Data-SI-Source EUI'!$A$2:$A$1825),0,1),0))/INDEX('90.1 Data-SI-Source EUI'!$Y$2:$Y$1825,MATCH(1,INDEX(($A52='90.1 Data-SI-Source EUI'!$B$2:$B$1825)*(R$44='90.1 Data-SI-Source EUI'!$C$2:$C$1825)*(2004='90.1 Data-SI-Source EUI'!$A$2:$A$1825),0,1),0))</f>
        <v>0.51308821960106266</v>
      </c>
      <c r="S52" s="118" cm="1">
        <f t="array" ref="S52">INDEX('90.1 Data-SI-Source EUI'!$Y$2:$Y$1825,MATCH(1,INDEX(($A52='90.1 Data-SI-Source EUI'!$B$2:$B$1825)*(S$44='90.1 Data-SI-Source EUI'!$C$2:$C$1825)*($A$43='90.1 Data-SI-Source EUI'!$A$2:$A$1825),0,1),0))/INDEX('90.1 Data-SI-Source EUI'!$Y$2:$Y$1825,MATCH(1,INDEX(($A52='90.1 Data-SI-Source EUI'!$B$2:$B$1825)*(S$44='90.1 Data-SI-Source EUI'!$C$2:$C$1825)*(2004='90.1 Data-SI-Source EUI'!$A$2:$A$1825),0,1),0))</f>
        <v>0.54154881325670445</v>
      </c>
      <c r="T52" s="119" cm="1">
        <f t="array" ref="T52">INDEX('90.1 Data-SI-Source EUI'!$Y$2:$Y$1825,MATCH(1,INDEX(($A52='90.1 Data-SI-Source EUI'!$B$2:$B$1825)*(T$44='90.1 Data-SI-Source EUI'!$C$2:$C$1825)*($A$43='90.1 Data-SI-Source EUI'!$A$2:$A$1825),0,1),0))/INDEX('90.1 Data-SI-Source EUI'!$Y$2:$Y$1825,MATCH(1,INDEX(($A52='90.1 Data-SI-Source EUI'!$B$2:$B$1825)*(T$44='90.1 Data-SI-Source EUI'!$C$2:$C$1825)*(2004='90.1 Data-SI-Source EUI'!$A$2:$A$1825),0,1),0))</f>
        <v>0.5370666283090666</v>
      </c>
    </row>
    <row r="53" spans="1:20" x14ac:dyDescent="0.25">
      <c r="A53" s="129" t="s">
        <v>63</v>
      </c>
      <c r="B53" s="117" cm="1">
        <f t="array" ref="B53">INDEX('90.1 Data-SI-Source EUI'!$Y$2:$Y$1825,MATCH(1,INDEX(($A53='90.1 Data-SI-Source EUI'!$B$2:$B$1825)*(B$44='90.1 Data-SI-Source EUI'!$C$2:$C$1825)*($A$43='90.1 Data-SI-Source EUI'!$A$2:$A$1825),0,1),0))/INDEX('90.1 Data-SI-Source EUI'!$Y$2:$Y$1825,MATCH(1,INDEX(($A53='90.1 Data-SI-Source EUI'!$B$2:$B$1825)*(B$44='90.1 Data-SI-Source EUI'!$C$2:$C$1825)*(2004='90.1 Data-SI-Source EUI'!$A$2:$A$1825),0,1),0))</f>
        <v>0.71351430430616591</v>
      </c>
      <c r="C53" s="118" cm="1">
        <f t="array" ref="C53">INDEX('90.1 Data-SI-Source EUI'!$Y$2:$Y$1825,MATCH(1,INDEX(($A53='90.1 Data-SI-Source EUI'!$B$2:$B$1825)*(C$44='90.1 Data-SI-Source EUI'!$C$2:$C$1825)*($A$43='90.1 Data-SI-Source EUI'!$A$2:$A$1825),0,1),0))/INDEX('90.1 Data-SI-Source EUI'!$Y$2:$Y$1825,MATCH(1,INDEX(($A53='90.1 Data-SI-Source EUI'!$B$2:$B$1825)*(C$44='90.1 Data-SI-Source EUI'!$C$2:$C$1825)*(2004='90.1 Data-SI-Source EUI'!$A$2:$A$1825),0,1),0))</f>
        <v>0.69996526962209915</v>
      </c>
      <c r="D53" s="118" cm="1">
        <f t="array" ref="D53">INDEX('90.1 Data-SI-Source EUI'!$Y$2:$Y$1825,MATCH(1,INDEX(($A53='90.1 Data-SI-Source EUI'!$B$2:$B$1825)*(D$44='90.1 Data-SI-Source EUI'!$C$2:$C$1825)*($A$43='90.1 Data-SI-Source EUI'!$A$2:$A$1825),0,1),0))/INDEX('90.1 Data-SI-Source EUI'!$Y$2:$Y$1825,MATCH(1,INDEX(($A53='90.1 Data-SI-Source EUI'!$B$2:$B$1825)*(D$44='90.1 Data-SI-Source EUI'!$C$2:$C$1825)*(2004='90.1 Data-SI-Source EUI'!$A$2:$A$1825),0,1),0))</f>
        <v>0.71385991590082198</v>
      </c>
      <c r="E53" s="118" cm="1">
        <f t="array" ref="E53">INDEX('90.1 Data-SI-Source EUI'!$Y$2:$Y$1825,MATCH(1,INDEX(($A53='90.1 Data-SI-Source EUI'!$B$2:$B$1825)*(E$44='90.1 Data-SI-Source EUI'!$C$2:$C$1825)*($A$43='90.1 Data-SI-Source EUI'!$A$2:$A$1825),0,1),0))/INDEX('90.1 Data-SI-Source EUI'!$Y$2:$Y$1825,MATCH(1,INDEX(($A53='90.1 Data-SI-Source EUI'!$B$2:$B$1825)*(E$44='90.1 Data-SI-Source EUI'!$C$2:$C$1825)*(2004='90.1 Data-SI-Source EUI'!$A$2:$A$1825),0,1),0))</f>
        <v>0.69223098435238839</v>
      </c>
      <c r="F53" s="118" cm="1">
        <f t="array" ref="F53">INDEX('90.1 Data-SI-Source EUI'!$Y$2:$Y$1825,MATCH(1,INDEX(($A53='90.1 Data-SI-Source EUI'!$B$2:$B$1825)*(F$44='90.1 Data-SI-Source EUI'!$C$2:$C$1825)*($A$43='90.1 Data-SI-Source EUI'!$A$2:$A$1825),0,1),0))/INDEX('90.1 Data-SI-Source EUI'!$Y$2:$Y$1825,MATCH(1,INDEX(($A53='90.1 Data-SI-Source EUI'!$B$2:$B$1825)*(F$44='90.1 Data-SI-Source EUI'!$C$2:$C$1825)*(2004='90.1 Data-SI-Source EUI'!$A$2:$A$1825),0,1),0))</f>
        <v>0.6734380343704941</v>
      </c>
      <c r="G53" s="118" cm="1">
        <f t="array" ref="G53">INDEX('90.1 Data-SI-Source EUI'!$Y$2:$Y$1825,MATCH(1,INDEX(($A53='90.1 Data-SI-Source EUI'!$B$2:$B$1825)*(G$44='90.1 Data-SI-Source EUI'!$C$2:$C$1825)*($A$43='90.1 Data-SI-Source EUI'!$A$2:$A$1825),0,1),0))/INDEX('90.1 Data-SI-Source EUI'!$Y$2:$Y$1825,MATCH(1,INDEX(($A53='90.1 Data-SI-Source EUI'!$B$2:$B$1825)*(G$44='90.1 Data-SI-Source EUI'!$C$2:$C$1825)*(2004='90.1 Data-SI-Source EUI'!$A$2:$A$1825),0,1),0))</f>
        <v>0.61475983165678083</v>
      </c>
      <c r="H53" s="118" cm="1">
        <f t="array" ref="H53">INDEX('90.1 Data-SI-Source EUI'!$Y$2:$Y$1825,MATCH(1,INDEX(($A53='90.1 Data-SI-Source EUI'!$B$2:$B$1825)*(H$44='90.1 Data-SI-Source EUI'!$C$2:$C$1825)*($A$43='90.1 Data-SI-Source EUI'!$A$2:$A$1825),0,1),0))/INDEX('90.1 Data-SI-Source EUI'!$Y$2:$Y$1825,MATCH(1,INDEX(($A53='90.1 Data-SI-Source EUI'!$B$2:$B$1825)*(H$44='90.1 Data-SI-Source EUI'!$C$2:$C$1825)*(2004='90.1 Data-SI-Source EUI'!$A$2:$A$1825),0,1),0))</f>
        <v>0.64345257789807053</v>
      </c>
      <c r="I53" s="118" cm="1">
        <f t="array" ref="I53">INDEX('90.1 Data-SI-Source EUI'!$Y$2:$Y$1825,MATCH(1,INDEX(($A53='90.1 Data-SI-Source EUI'!$B$2:$B$1825)*(I$44='90.1 Data-SI-Source EUI'!$C$2:$C$1825)*($A$43='90.1 Data-SI-Source EUI'!$A$2:$A$1825),0,1),0))/INDEX('90.1 Data-SI-Source EUI'!$Y$2:$Y$1825,MATCH(1,INDEX(($A53='90.1 Data-SI-Source EUI'!$B$2:$B$1825)*(I$44='90.1 Data-SI-Source EUI'!$C$2:$C$1825)*(2004='90.1 Data-SI-Source EUI'!$A$2:$A$1825),0,1),0))</f>
        <v>0.57932014224157746</v>
      </c>
      <c r="J53" s="118" cm="1">
        <f t="array" ref="J53">INDEX('90.1 Data-SI-Source EUI'!$Y$2:$Y$1825,MATCH(1,INDEX(($A53='90.1 Data-SI-Source EUI'!$B$2:$B$1825)*(J$44='90.1 Data-SI-Source EUI'!$C$2:$C$1825)*($A$43='90.1 Data-SI-Source EUI'!$A$2:$A$1825),0,1),0))/INDEX('90.1 Data-SI-Source EUI'!$Y$2:$Y$1825,MATCH(1,INDEX(($A53='90.1 Data-SI-Source EUI'!$B$2:$B$1825)*(J$44='90.1 Data-SI-Source EUI'!$C$2:$C$1825)*(2004='90.1 Data-SI-Source EUI'!$A$2:$A$1825),0,1),0))</f>
        <v>0.56732243691349216</v>
      </c>
      <c r="K53" s="118" cm="1">
        <f t="array" ref="K53">INDEX('90.1 Data-SI-Source EUI'!$Y$2:$Y$1825,MATCH(1,INDEX(($A53='90.1 Data-SI-Source EUI'!$B$2:$B$1825)*(K$44='90.1 Data-SI-Source EUI'!$C$2:$C$1825)*($A$43='90.1 Data-SI-Source EUI'!$A$2:$A$1825),0,1),0))/INDEX('90.1 Data-SI-Source EUI'!$Y$2:$Y$1825,MATCH(1,INDEX(($A53='90.1 Data-SI-Source EUI'!$B$2:$B$1825)*(K$44='90.1 Data-SI-Source EUI'!$C$2:$C$1825)*(2004='90.1 Data-SI-Source EUI'!$A$2:$A$1825),0,1),0))</f>
        <v>0.54151090647023326</v>
      </c>
      <c r="L53" s="118" cm="1">
        <f t="array" ref="L53">INDEX('90.1 Data-SI-Source EUI'!$Y$2:$Y$1825,MATCH(1,INDEX(($A53='90.1 Data-SI-Source EUI'!$B$2:$B$1825)*(L$44='90.1 Data-SI-Source EUI'!$C$2:$C$1825)*($A$43='90.1 Data-SI-Source EUI'!$A$2:$A$1825),0,1),0))/INDEX('90.1 Data-SI-Source EUI'!$Y$2:$Y$1825,MATCH(1,INDEX(($A53='90.1 Data-SI-Source EUI'!$B$2:$B$1825)*(L$44='90.1 Data-SI-Source EUI'!$C$2:$C$1825)*(2004='90.1 Data-SI-Source EUI'!$A$2:$A$1825),0,1),0))</f>
        <v>0.53309875780634164</v>
      </c>
      <c r="M53" s="118" cm="1">
        <f t="array" ref="M53">INDEX('90.1 Data-SI-Source EUI'!$Y$2:$Y$1825,MATCH(1,INDEX(($A53='90.1 Data-SI-Source EUI'!$B$2:$B$1825)*(M$44='90.1 Data-SI-Source EUI'!$C$2:$C$1825)*($A$43='90.1 Data-SI-Source EUI'!$A$2:$A$1825),0,1),0))/INDEX('90.1 Data-SI-Source EUI'!$Y$2:$Y$1825,MATCH(1,INDEX(($A53='90.1 Data-SI-Source EUI'!$B$2:$B$1825)*(M$44='90.1 Data-SI-Source EUI'!$C$2:$C$1825)*(2004='90.1 Data-SI-Source EUI'!$A$2:$A$1825),0,1),0))</f>
        <v>0.5053289225293307</v>
      </c>
      <c r="N53" s="118" cm="1">
        <f t="array" ref="N53">INDEX('90.1 Data-SI-Source EUI'!$Y$2:$Y$1825,MATCH(1,INDEX(($A53='90.1 Data-SI-Source EUI'!$B$2:$B$1825)*(N$44='90.1 Data-SI-Source EUI'!$C$2:$C$1825)*($A$43='90.1 Data-SI-Source EUI'!$A$2:$A$1825),0,1),0))/INDEX('90.1 Data-SI-Source EUI'!$Y$2:$Y$1825,MATCH(1,INDEX(($A53='90.1 Data-SI-Source EUI'!$B$2:$B$1825)*(N$44='90.1 Data-SI-Source EUI'!$C$2:$C$1825)*(2004='90.1 Data-SI-Source EUI'!$A$2:$A$1825),0,1),0))</f>
        <v>0.55836450367982049</v>
      </c>
      <c r="O53" s="118" cm="1">
        <f t="array" ref="O53">INDEX('90.1 Data-SI-Source EUI'!$Y$2:$Y$1825,MATCH(1,INDEX(($A53='90.1 Data-SI-Source EUI'!$B$2:$B$1825)*(O$44='90.1 Data-SI-Source EUI'!$C$2:$C$1825)*($A$43='90.1 Data-SI-Source EUI'!$A$2:$A$1825),0,1),0))/INDEX('90.1 Data-SI-Source EUI'!$Y$2:$Y$1825,MATCH(1,INDEX(($A53='90.1 Data-SI-Source EUI'!$B$2:$B$1825)*(O$44='90.1 Data-SI-Source EUI'!$C$2:$C$1825)*(2004='90.1 Data-SI-Source EUI'!$A$2:$A$1825),0,1),0))</f>
        <v>0.51510344605166392</v>
      </c>
      <c r="P53" s="118" cm="1">
        <f t="array" ref="P53">INDEX('90.1 Data-SI-Source EUI'!$Y$2:$Y$1825,MATCH(1,INDEX(($A53='90.1 Data-SI-Source EUI'!$B$2:$B$1825)*(P$44='90.1 Data-SI-Source EUI'!$C$2:$C$1825)*($A$43='90.1 Data-SI-Source EUI'!$A$2:$A$1825),0,1),0))/INDEX('90.1 Data-SI-Source EUI'!$Y$2:$Y$1825,MATCH(1,INDEX(($A53='90.1 Data-SI-Source EUI'!$B$2:$B$1825)*(P$44='90.1 Data-SI-Source EUI'!$C$2:$C$1825)*(2004='90.1 Data-SI-Source EUI'!$A$2:$A$1825),0,1),0))</f>
        <v>0.52295167329247105</v>
      </c>
      <c r="Q53" s="118" cm="1">
        <f t="array" ref="Q53">INDEX('90.1 Data-SI-Source EUI'!$Y$2:$Y$1825,MATCH(1,INDEX(($A53='90.1 Data-SI-Source EUI'!$B$2:$B$1825)*(Q$44='90.1 Data-SI-Source EUI'!$C$2:$C$1825)*($A$43='90.1 Data-SI-Source EUI'!$A$2:$A$1825),0,1),0))/INDEX('90.1 Data-SI-Source EUI'!$Y$2:$Y$1825,MATCH(1,INDEX(($A53='90.1 Data-SI-Source EUI'!$B$2:$B$1825)*(Q$44='90.1 Data-SI-Source EUI'!$C$2:$C$1825)*(2004='90.1 Data-SI-Source EUI'!$A$2:$A$1825),0,1),0))</f>
        <v>0.53392714464843494</v>
      </c>
      <c r="R53" s="118" cm="1">
        <f t="array" ref="R53">INDEX('90.1 Data-SI-Source EUI'!$Y$2:$Y$1825,MATCH(1,INDEX(($A53='90.1 Data-SI-Source EUI'!$B$2:$B$1825)*(R$44='90.1 Data-SI-Source EUI'!$C$2:$C$1825)*($A$43='90.1 Data-SI-Source EUI'!$A$2:$A$1825),0,1),0))/INDEX('90.1 Data-SI-Source EUI'!$Y$2:$Y$1825,MATCH(1,INDEX(($A53='90.1 Data-SI-Source EUI'!$B$2:$B$1825)*(R$44='90.1 Data-SI-Source EUI'!$C$2:$C$1825)*(2004='90.1 Data-SI-Source EUI'!$A$2:$A$1825),0,1),0))</f>
        <v>0.4832006949686265</v>
      </c>
      <c r="S53" s="118" cm="1">
        <f t="array" ref="S53">INDEX('90.1 Data-SI-Source EUI'!$Y$2:$Y$1825,MATCH(1,INDEX(($A53='90.1 Data-SI-Source EUI'!$B$2:$B$1825)*(S$44='90.1 Data-SI-Source EUI'!$C$2:$C$1825)*($A$43='90.1 Data-SI-Source EUI'!$A$2:$A$1825),0,1),0))/INDEX('90.1 Data-SI-Source EUI'!$Y$2:$Y$1825,MATCH(1,INDEX(($A53='90.1 Data-SI-Source EUI'!$B$2:$B$1825)*(S$44='90.1 Data-SI-Source EUI'!$C$2:$C$1825)*(2004='90.1 Data-SI-Source EUI'!$A$2:$A$1825),0,1),0))</f>
        <v>0.53315012810224971</v>
      </c>
      <c r="T53" s="119" cm="1">
        <f t="array" ref="T53">INDEX('90.1 Data-SI-Source EUI'!$Y$2:$Y$1825,MATCH(1,INDEX(($A53='90.1 Data-SI-Source EUI'!$B$2:$B$1825)*(T$44='90.1 Data-SI-Source EUI'!$C$2:$C$1825)*($A$43='90.1 Data-SI-Source EUI'!$A$2:$A$1825),0,1),0))/INDEX('90.1 Data-SI-Source EUI'!$Y$2:$Y$1825,MATCH(1,INDEX(($A53='90.1 Data-SI-Source EUI'!$B$2:$B$1825)*(T$44='90.1 Data-SI-Source EUI'!$C$2:$C$1825)*(2004='90.1 Data-SI-Source EUI'!$A$2:$A$1825),0,1),0))</f>
        <v>0.54783899591867791</v>
      </c>
    </row>
    <row r="54" spans="1:20" x14ac:dyDescent="0.25">
      <c r="A54" s="129" t="s">
        <v>64</v>
      </c>
      <c r="B54" s="117" cm="1">
        <f t="array" ref="B54">INDEX('90.1 Data-SI-Source EUI'!$Y$2:$Y$1825,MATCH(1,INDEX(($A54='90.1 Data-SI-Source EUI'!$B$2:$B$1825)*(B$44='90.1 Data-SI-Source EUI'!$C$2:$C$1825)*($A$43='90.1 Data-SI-Source EUI'!$A$2:$A$1825),0,1),0))/INDEX('90.1 Data-SI-Source EUI'!$Y$2:$Y$1825,MATCH(1,INDEX(($A54='90.1 Data-SI-Source EUI'!$B$2:$B$1825)*(B$44='90.1 Data-SI-Source EUI'!$C$2:$C$1825)*(2004='90.1 Data-SI-Source EUI'!$A$2:$A$1825),0,1),0))</f>
        <v>0.6347109541059186</v>
      </c>
      <c r="C54" s="118" cm="1">
        <f t="array" ref="C54">INDEX('90.1 Data-SI-Source EUI'!$Y$2:$Y$1825,MATCH(1,INDEX(($A54='90.1 Data-SI-Source EUI'!$B$2:$B$1825)*(C$44='90.1 Data-SI-Source EUI'!$C$2:$C$1825)*($A$43='90.1 Data-SI-Source EUI'!$A$2:$A$1825),0,1),0))/INDEX('90.1 Data-SI-Source EUI'!$Y$2:$Y$1825,MATCH(1,INDEX(($A54='90.1 Data-SI-Source EUI'!$B$2:$B$1825)*(C$44='90.1 Data-SI-Source EUI'!$C$2:$C$1825)*(2004='90.1 Data-SI-Source EUI'!$A$2:$A$1825),0,1),0))</f>
        <v>0.59929154518773942</v>
      </c>
      <c r="D54" s="118" cm="1">
        <f t="array" ref="D54">INDEX('90.1 Data-SI-Source EUI'!$Y$2:$Y$1825,MATCH(1,INDEX(($A54='90.1 Data-SI-Source EUI'!$B$2:$B$1825)*(D$44='90.1 Data-SI-Source EUI'!$C$2:$C$1825)*($A$43='90.1 Data-SI-Source EUI'!$A$2:$A$1825),0,1),0))/INDEX('90.1 Data-SI-Source EUI'!$Y$2:$Y$1825,MATCH(1,INDEX(($A54='90.1 Data-SI-Source EUI'!$B$2:$B$1825)*(D$44='90.1 Data-SI-Source EUI'!$C$2:$C$1825)*(2004='90.1 Data-SI-Source EUI'!$A$2:$A$1825),0,1),0))</f>
        <v>0.52095385575001829</v>
      </c>
      <c r="E54" s="118" cm="1">
        <f t="array" ref="E54">INDEX('90.1 Data-SI-Source EUI'!$Y$2:$Y$1825,MATCH(1,INDEX(($A54='90.1 Data-SI-Source EUI'!$B$2:$B$1825)*(E$44='90.1 Data-SI-Source EUI'!$C$2:$C$1825)*($A$43='90.1 Data-SI-Source EUI'!$A$2:$A$1825),0,1),0))/INDEX('90.1 Data-SI-Source EUI'!$Y$2:$Y$1825,MATCH(1,INDEX(($A54='90.1 Data-SI-Source EUI'!$B$2:$B$1825)*(E$44='90.1 Data-SI-Source EUI'!$C$2:$C$1825)*(2004='90.1 Data-SI-Source EUI'!$A$2:$A$1825),0,1),0))</f>
        <v>0.56123079273022358</v>
      </c>
      <c r="F54" s="118" cm="1">
        <f t="array" ref="F54">INDEX('90.1 Data-SI-Source EUI'!$Y$2:$Y$1825,MATCH(1,INDEX(($A54='90.1 Data-SI-Source EUI'!$B$2:$B$1825)*(F$44='90.1 Data-SI-Source EUI'!$C$2:$C$1825)*($A$43='90.1 Data-SI-Source EUI'!$A$2:$A$1825),0,1),0))/INDEX('90.1 Data-SI-Source EUI'!$Y$2:$Y$1825,MATCH(1,INDEX(($A54='90.1 Data-SI-Source EUI'!$B$2:$B$1825)*(F$44='90.1 Data-SI-Source EUI'!$C$2:$C$1825)*(2004='90.1 Data-SI-Source EUI'!$A$2:$A$1825),0,1),0))</f>
        <v>0.53173297333080172</v>
      </c>
      <c r="G54" s="118" cm="1">
        <f t="array" ref="G54">INDEX('90.1 Data-SI-Source EUI'!$Y$2:$Y$1825,MATCH(1,INDEX(($A54='90.1 Data-SI-Source EUI'!$B$2:$B$1825)*(G$44='90.1 Data-SI-Source EUI'!$C$2:$C$1825)*($A$43='90.1 Data-SI-Source EUI'!$A$2:$A$1825),0,1),0))/INDEX('90.1 Data-SI-Source EUI'!$Y$2:$Y$1825,MATCH(1,INDEX(($A54='90.1 Data-SI-Source EUI'!$B$2:$B$1825)*(G$44='90.1 Data-SI-Source EUI'!$C$2:$C$1825)*(2004='90.1 Data-SI-Source EUI'!$A$2:$A$1825),0,1),0))</f>
        <v>0.44546679087844332</v>
      </c>
      <c r="H54" s="118" cm="1">
        <f t="array" ref="H54">INDEX('90.1 Data-SI-Source EUI'!$Y$2:$Y$1825,MATCH(1,INDEX(($A54='90.1 Data-SI-Source EUI'!$B$2:$B$1825)*(H$44='90.1 Data-SI-Source EUI'!$C$2:$C$1825)*($A$43='90.1 Data-SI-Source EUI'!$A$2:$A$1825),0,1),0))/INDEX('90.1 Data-SI-Source EUI'!$Y$2:$Y$1825,MATCH(1,INDEX(($A54='90.1 Data-SI-Source EUI'!$B$2:$B$1825)*(H$44='90.1 Data-SI-Source EUI'!$C$2:$C$1825)*(2004='90.1 Data-SI-Source EUI'!$A$2:$A$1825),0,1),0))</f>
        <v>0.46969665212433753</v>
      </c>
      <c r="I54" s="118" cm="1">
        <f t="array" ref="I54">INDEX('90.1 Data-SI-Source EUI'!$Y$2:$Y$1825,MATCH(1,INDEX(($A54='90.1 Data-SI-Source EUI'!$B$2:$B$1825)*(I$44='90.1 Data-SI-Source EUI'!$C$2:$C$1825)*($A$43='90.1 Data-SI-Source EUI'!$A$2:$A$1825),0,1),0))/INDEX('90.1 Data-SI-Source EUI'!$Y$2:$Y$1825,MATCH(1,INDEX(($A54='90.1 Data-SI-Source EUI'!$B$2:$B$1825)*(I$44='90.1 Data-SI-Source EUI'!$C$2:$C$1825)*(2004='90.1 Data-SI-Source EUI'!$A$2:$A$1825),0,1),0))</f>
        <v>0.47479012021966249</v>
      </c>
      <c r="J54" s="118" cm="1">
        <f t="array" ref="J54">INDEX('90.1 Data-SI-Source EUI'!$Y$2:$Y$1825,MATCH(1,INDEX(($A54='90.1 Data-SI-Source EUI'!$B$2:$B$1825)*(J$44='90.1 Data-SI-Source EUI'!$C$2:$C$1825)*($A$43='90.1 Data-SI-Source EUI'!$A$2:$A$1825),0,1),0))/INDEX('90.1 Data-SI-Source EUI'!$Y$2:$Y$1825,MATCH(1,INDEX(($A54='90.1 Data-SI-Source EUI'!$B$2:$B$1825)*(J$44='90.1 Data-SI-Source EUI'!$C$2:$C$1825)*(2004='90.1 Data-SI-Source EUI'!$A$2:$A$1825),0,1),0))</f>
        <v>0.37314857419225422</v>
      </c>
      <c r="K54" s="118" cm="1">
        <f t="array" ref="K54">INDEX('90.1 Data-SI-Source EUI'!$Y$2:$Y$1825,MATCH(1,INDEX(($A54='90.1 Data-SI-Source EUI'!$B$2:$B$1825)*(K$44='90.1 Data-SI-Source EUI'!$C$2:$C$1825)*($A$43='90.1 Data-SI-Source EUI'!$A$2:$A$1825),0,1),0))/INDEX('90.1 Data-SI-Source EUI'!$Y$2:$Y$1825,MATCH(1,INDEX(($A54='90.1 Data-SI-Source EUI'!$B$2:$B$1825)*(K$44='90.1 Data-SI-Source EUI'!$C$2:$C$1825)*(2004='90.1 Data-SI-Source EUI'!$A$2:$A$1825),0,1),0))</f>
        <v>0.42636372957566115</v>
      </c>
      <c r="L54" s="118" cm="1">
        <f t="array" ref="L54">INDEX('90.1 Data-SI-Source EUI'!$Y$2:$Y$1825,MATCH(1,INDEX(($A54='90.1 Data-SI-Source EUI'!$B$2:$B$1825)*(L$44='90.1 Data-SI-Source EUI'!$C$2:$C$1825)*($A$43='90.1 Data-SI-Source EUI'!$A$2:$A$1825),0,1),0))/INDEX('90.1 Data-SI-Source EUI'!$Y$2:$Y$1825,MATCH(1,INDEX(($A54='90.1 Data-SI-Source EUI'!$B$2:$B$1825)*(L$44='90.1 Data-SI-Source EUI'!$C$2:$C$1825)*(2004='90.1 Data-SI-Source EUI'!$A$2:$A$1825),0,1),0))</f>
        <v>0.44926449233807714</v>
      </c>
      <c r="M54" s="118" cm="1">
        <f t="array" ref="M54">INDEX('90.1 Data-SI-Source EUI'!$Y$2:$Y$1825,MATCH(1,INDEX(($A54='90.1 Data-SI-Source EUI'!$B$2:$B$1825)*(M$44='90.1 Data-SI-Source EUI'!$C$2:$C$1825)*($A$43='90.1 Data-SI-Source EUI'!$A$2:$A$1825),0,1),0))/INDEX('90.1 Data-SI-Source EUI'!$Y$2:$Y$1825,MATCH(1,INDEX(($A54='90.1 Data-SI-Source EUI'!$B$2:$B$1825)*(M$44='90.1 Data-SI-Source EUI'!$C$2:$C$1825)*(2004='90.1 Data-SI-Source EUI'!$A$2:$A$1825),0,1),0))</f>
        <v>0.3755423902504692</v>
      </c>
      <c r="N54" s="118" cm="1">
        <f t="array" ref="N54">INDEX('90.1 Data-SI-Source EUI'!$Y$2:$Y$1825,MATCH(1,INDEX(($A54='90.1 Data-SI-Source EUI'!$B$2:$B$1825)*(N$44='90.1 Data-SI-Source EUI'!$C$2:$C$1825)*($A$43='90.1 Data-SI-Source EUI'!$A$2:$A$1825),0,1),0))/INDEX('90.1 Data-SI-Source EUI'!$Y$2:$Y$1825,MATCH(1,INDEX(($A54='90.1 Data-SI-Source EUI'!$B$2:$B$1825)*(N$44='90.1 Data-SI-Source EUI'!$C$2:$C$1825)*(2004='90.1 Data-SI-Source EUI'!$A$2:$A$1825),0,1),0))</f>
        <v>0.44378206524217845</v>
      </c>
      <c r="O54" s="118" cm="1">
        <f t="array" ref="O54">INDEX('90.1 Data-SI-Source EUI'!$Y$2:$Y$1825,MATCH(1,INDEX(($A54='90.1 Data-SI-Source EUI'!$B$2:$B$1825)*(O$44='90.1 Data-SI-Source EUI'!$C$2:$C$1825)*($A$43='90.1 Data-SI-Source EUI'!$A$2:$A$1825),0,1),0))/INDEX('90.1 Data-SI-Source EUI'!$Y$2:$Y$1825,MATCH(1,INDEX(($A54='90.1 Data-SI-Source EUI'!$B$2:$B$1825)*(O$44='90.1 Data-SI-Source EUI'!$C$2:$C$1825)*(2004='90.1 Data-SI-Source EUI'!$A$2:$A$1825),0,1),0))</f>
        <v>0.41855478029696969</v>
      </c>
      <c r="P54" s="118" cm="1">
        <f t="array" ref="P54">INDEX('90.1 Data-SI-Source EUI'!$Y$2:$Y$1825,MATCH(1,INDEX(($A54='90.1 Data-SI-Source EUI'!$B$2:$B$1825)*(P$44='90.1 Data-SI-Source EUI'!$C$2:$C$1825)*($A$43='90.1 Data-SI-Source EUI'!$A$2:$A$1825),0,1),0))/INDEX('90.1 Data-SI-Source EUI'!$Y$2:$Y$1825,MATCH(1,INDEX(($A54='90.1 Data-SI-Source EUI'!$B$2:$B$1825)*(P$44='90.1 Data-SI-Source EUI'!$C$2:$C$1825)*(2004='90.1 Data-SI-Source EUI'!$A$2:$A$1825),0,1),0))</f>
        <v>0.38670053668886289</v>
      </c>
      <c r="Q54" s="118" cm="1">
        <f t="array" ref="Q54">INDEX('90.1 Data-SI-Source EUI'!$Y$2:$Y$1825,MATCH(1,INDEX(($A54='90.1 Data-SI-Source EUI'!$B$2:$B$1825)*(Q$44='90.1 Data-SI-Source EUI'!$C$2:$C$1825)*($A$43='90.1 Data-SI-Source EUI'!$A$2:$A$1825),0,1),0))/INDEX('90.1 Data-SI-Source EUI'!$Y$2:$Y$1825,MATCH(1,INDEX(($A54='90.1 Data-SI-Source EUI'!$B$2:$B$1825)*(Q$44='90.1 Data-SI-Source EUI'!$C$2:$C$1825)*(2004='90.1 Data-SI-Source EUI'!$A$2:$A$1825),0,1),0))</f>
        <v>0.50492044843712902</v>
      </c>
      <c r="R54" s="118" cm="1">
        <f t="array" ref="R54">INDEX('90.1 Data-SI-Source EUI'!$Y$2:$Y$1825,MATCH(1,INDEX(($A54='90.1 Data-SI-Source EUI'!$B$2:$B$1825)*(R$44='90.1 Data-SI-Source EUI'!$C$2:$C$1825)*($A$43='90.1 Data-SI-Source EUI'!$A$2:$A$1825),0,1),0))/INDEX('90.1 Data-SI-Source EUI'!$Y$2:$Y$1825,MATCH(1,INDEX(($A54='90.1 Data-SI-Source EUI'!$B$2:$B$1825)*(R$44='90.1 Data-SI-Source EUI'!$C$2:$C$1825)*(2004='90.1 Data-SI-Source EUI'!$A$2:$A$1825),0,1),0))</f>
        <v>0.46251709770768973</v>
      </c>
      <c r="S54" s="118" cm="1">
        <f t="array" ref="S54">INDEX('90.1 Data-SI-Source EUI'!$Y$2:$Y$1825,MATCH(1,INDEX(($A54='90.1 Data-SI-Source EUI'!$B$2:$B$1825)*(S$44='90.1 Data-SI-Source EUI'!$C$2:$C$1825)*($A$43='90.1 Data-SI-Source EUI'!$A$2:$A$1825),0,1),0))/INDEX('90.1 Data-SI-Source EUI'!$Y$2:$Y$1825,MATCH(1,INDEX(($A54='90.1 Data-SI-Source EUI'!$B$2:$B$1825)*(S$44='90.1 Data-SI-Source EUI'!$C$2:$C$1825)*(2004='90.1 Data-SI-Source EUI'!$A$2:$A$1825),0,1),0))</f>
        <v>0.53556781918489982</v>
      </c>
      <c r="T54" s="119" cm="1">
        <f t="array" ref="T54">INDEX('90.1 Data-SI-Source EUI'!$Y$2:$Y$1825,MATCH(1,INDEX(($A54='90.1 Data-SI-Source EUI'!$B$2:$B$1825)*(T$44='90.1 Data-SI-Source EUI'!$C$2:$C$1825)*($A$43='90.1 Data-SI-Source EUI'!$A$2:$A$1825),0,1),0))/INDEX('90.1 Data-SI-Source EUI'!$Y$2:$Y$1825,MATCH(1,INDEX(($A54='90.1 Data-SI-Source EUI'!$B$2:$B$1825)*(T$44='90.1 Data-SI-Source EUI'!$C$2:$C$1825)*(2004='90.1 Data-SI-Source EUI'!$A$2:$A$1825),0,1),0))</f>
        <v>0.58854887993440197</v>
      </c>
    </row>
    <row r="55" spans="1:20" x14ac:dyDescent="0.25">
      <c r="A55" s="129" t="s">
        <v>65</v>
      </c>
      <c r="B55" s="117" cm="1">
        <f t="array" ref="B55">INDEX('90.1 Data-SI-Source EUI'!$Y$2:$Y$1825,MATCH(1,INDEX(($A55='90.1 Data-SI-Source EUI'!$B$2:$B$1825)*(B$44='90.1 Data-SI-Source EUI'!$C$2:$C$1825)*($A$43='90.1 Data-SI-Source EUI'!$A$2:$A$1825),0,1),0))/INDEX('90.1 Data-SI-Source EUI'!$Y$2:$Y$1825,MATCH(1,INDEX(($A55='90.1 Data-SI-Source EUI'!$B$2:$B$1825)*(B$44='90.1 Data-SI-Source EUI'!$C$2:$C$1825)*(2004='90.1 Data-SI-Source EUI'!$A$2:$A$1825),0,1),0))</f>
        <v>0.65346403691837396</v>
      </c>
      <c r="C55" s="118" cm="1">
        <f t="array" ref="C55">INDEX('90.1 Data-SI-Source EUI'!$Y$2:$Y$1825,MATCH(1,INDEX(($A55='90.1 Data-SI-Source EUI'!$B$2:$B$1825)*(C$44='90.1 Data-SI-Source EUI'!$C$2:$C$1825)*($A$43='90.1 Data-SI-Source EUI'!$A$2:$A$1825),0,1),0))/INDEX('90.1 Data-SI-Source EUI'!$Y$2:$Y$1825,MATCH(1,INDEX(($A55='90.1 Data-SI-Source EUI'!$B$2:$B$1825)*(C$44='90.1 Data-SI-Source EUI'!$C$2:$C$1825)*(2004='90.1 Data-SI-Source EUI'!$A$2:$A$1825),0,1),0))</f>
        <v>0.6358129709165683</v>
      </c>
      <c r="D55" s="118" cm="1">
        <f t="array" ref="D55">INDEX('90.1 Data-SI-Source EUI'!$Y$2:$Y$1825,MATCH(1,INDEX(($A55='90.1 Data-SI-Source EUI'!$B$2:$B$1825)*(D$44='90.1 Data-SI-Source EUI'!$C$2:$C$1825)*($A$43='90.1 Data-SI-Source EUI'!$A$2:$A$1825),0,1),0))/INDEX('90.1 Data-SI-Source EUI'!$Y$2:$Y$1825,MATCH(1,INDEX(($A55='90.1 Data-SI-Source EUI'!$B$2:$B$1825)*(D$44='90.1 Data-SI-Source EUI'!$C$2:$C$1825)*(2004='90.1 Data-SI-Source EUI'!$A$2:$A$1825),0,1),0))</f>
        <v>0.60383208906351271</v>
      </c>
      <c r="E55" s="118" cm="1">
        <f t="array" ref="E55">INDEX('90.1 Data-SI-Source EUI'!$Y$2:$Y$1825,MATCH(1,INDEX(($A55='90.1 Data-SI-Source EUI'!$B$2:$B$1825)*(E$44='90.1 Data-SI-Source EUI'!$C$2:$C$1825)*($A$43='90.1 Data-SI-Source EUI'!$A$2:$A$1825),0,1),0))/INDEX('90.1 Data-SI-Source EUI'!$Y$2:$Y$1825,MATCH(1,INDEX(($A55='90.1 Data-SI-Source EUI'!$B$2:$B$1825)*(E$44='90.1 Data-SI-Source EUI'!$C$2:$C$1825)*(2004='90.1 Data-SI-Source EUI'!$A$2:$A$1825),0,1),0))</f>
        <v>0.59429366424608654</v>
      </c>
      <c r="F55" s="118" cm="1">
        <f t="array" ref="F55">INDEX('90.1 Data-SI-Source EUI'!$Y$2:$Y$1825,MATCH(1,INDEX(($A55='90.1 Data-SI-Source EUI'!$B$2:$B$1825)*(F$44='90.1 Data-SI-Source EUI'!$C$2:$C$1825)*($A$43='90.1 Data-SI-Source EUI'!$A$2:$A$1825),0,1),0))/INDEX('90.1 Data-SI-Source EUI'!$Y$2:$Y$1825,MATCH(1,INDEX(($A55='90.1 Data-SI-Source EUI'!$B$2:$B$1825)*(F$44='90.1 Data-SI-Source EUI'!$C$2:$C$1825)*(2004='90.1 Data-SI-Source EUI'!$A$2:$A$1825),0,1),0))</f>
        <v>0.59196477070543518</v>
      </c>
      <c r="G55" s="118" cm="1">
        <f t="array" ref="G55">INDEX('90.1 Data-SI-Source EUI'!$Y$2:$Y$1825,MATCH(1,INDEX(($A55='90.1 Data-SI-Source EUI'!$B$2:$B$1825)*(G$44='90.1 Data-SI-Source EUI'!$C$2:$C$1825)*($A$43='90.1 Data-SI-Source EUI'!$A$2:$A$1825),0,1),0))/INDEX('90.1 Data-SI-Source EUI'!$Y$2:$Y$1825,MATCH(1,INDEX(($A55='90.1 Data-SI-Source EUI'!$B$2:$B$1825)*(G$44='90.1 Data-SI-Source EUI'!$C$2:$C$1825)*(2004='90.1 Data-SI-Source EUI'!$A$2:$A$1825),0,1),0))</f>
        <v>0.52783669760272667</v>
      </c>
      <c r="H55" s="118" cm="1">
        <f t="array" ref="H55">INDEX('90.1 Data-SI-Source EUI'!$Y$2:$Y$1825,MATCH(1,INDEX(($A55='90.1 Data-SI-Source EUI'!$B$2:$B$1825)*(H$44='90.1 Data-SI-Source EUI'!$C$2:$C$1825)*($A$43='90.1 Data-SI-Source EUI'!$A$2:$A$1825),0,1),0))/INDEX('90.1 Data-SI-Source EUI'!$Y$2:$Y$1825,MATCH(1,INDEX(($A55='90.1 Data-SI-Source EUI'!$B$2:$B$1825)*(H$44='90.1 Data-SI-Source EUI'!$C$2:$C$1825)*(2004='90.1 Data-SI-Source EUI'!$A$2:$A$1825),0,1),0))</f>
        <v>0.57493946752572478</v>
      </c>
      <c r="I55" s="118" cm="1">
        <f t="array" ref="I55">INDEX('90.1 Data-SI-Source EUI'!$Y$2:$Y$1825,MATCH(1,INDEX(($A55='90.1 Data-SI-Source EUI'!$B$2:$B$1825)*(I$44='90.1 Data-SI-Source EUI'!$C$2:$C$1825)*($A$43='90.1 Data-SI-Source EUI'!$A$2:$A$1825),0,1),0))/INDEX('90.1 Data-SI-Source EUI'!$Y$2:$Y$1825,MATCH(1,INDEX(($A55='90.1 Data-SI-Source EUI'!$B$2:$B$1825)*(I$44='90.1 Data-SI-Source EUI'!$C$2:$C$1825)*(2004='90.1 Data-SI-Source EUI'!$A$2:$A$1825),0,1),0))</f>
        <v>0.55729553749653715</v>
      </c>
      <c r="J55" s="118" cm="1">
        <f t="array" ref="J55">INDEX('90.1 Data-SI-Source EUI'!$Y$2:$Y$1825,MATCH(1,INDEX(($A55='90.1 Data-SI-Source EUI'!$B$2:$B$1825)*(J$44='90.1 Data-SI-Source EUI'!$C$2:$C$1825)*($A$43='90.1 Data-SI-Source EUI'!$A$2:$A$1825),0,1),0))/INDEX('90.1 Data-SI-Source EUI'!$Y$2:$Y$1825,MATCH(1,INDEX(($A55='90.1 Data-SI-Source EUI'!$B$2:$B$1825)*(J$44='90.1 Data-SI-Source EUI'!$C$2:$C$1825)*(2004='90.1 Data-SI-Source EUI'!$A$2:$A$1825),0,1),0))</f>
        <v>0.48956188235649939</v>
      </c>
      <c r="K55" s="118" cm="1">
        <f t="array" ref="K55">INDEX('90.1 Data-SI-Source EUI'!$Y$2:$Y$1825,MATCH(1,INDEX(($A55='90.1 Data-SI-Source EUI'!$B$2:$B$1825)*(K$44='90.1 Data-SI-Source EUI'!$C$2:$C$1825)*($A$43='90.1 Data-SI-Source EUI'!$A$2:$A$1825),0,1),0))/INDEX('90.1 Data-SI-Source EUI'!$Y$2:$Y$1825,MATCH(1,INDEX(($A55='90.1 Data-SI-Source EUI'!$B$2:$B$1825)*(K$44='90.1 Data-SI-Source EUI'!$C$2:$C$1825)*(2004='90.1 Data-SI-Source EUI'!$A$2:$A$1825),0,1),0))</f>
        <v>0.54569475455263317</v>
      </c>
      <c r="L55" s="118" cm="1">
        <f t="array" ref="L55">INDEX('90.1 Data-SI-Source EUI'!$Y$2:$Y$1825,MATCH(1,INDEX(($A55='90.1 Data-SI-Source EUI'!$B$2:$B$1825)*(L$44='90.1 Data-SI-Source EUI'!$C$2:$C$1825)*($A$43='90.1 Data-SI-Source EUI'!$A$2:$A$1825),0,1),0))/INDEX('90.1 Data-SI-Source EUI'!$Y$2:$Y$1825,MATCH(1,INDEX(($A55='90.1 Data-SI-Source EUI'!$B$2:$B$1825)*(L$44='90.1 Data-SI-Source EUI'!$C$2:$C$1825)*(2004='90.1 Data-SI-Source EUI'!$A$2:$A$1825),0,1),0))</f>
        <v>0.52638127698179171</v>
      </c>
      <c r="M55" s="118" cm="1">
        <f t="array" ref="M55">INDEX('90.1 Data-SI-Source EUI'!$Y$2:$Y$1825,MATCH(1,INDEX(($A55='90.1 Data-SI-Source EUI'!$B$2:$B$1825)*(M$44='90.1 Data-SI-Source EUI'!$C$2:$C$1825)*($A$43='90.1 Data-SI-Source EUI'!$A$2:$A$1825),0,1),0))/INDEX('90.1 Data-SI-Source EUI'!$Y$2:$Y$1825,MATCH(1,INDEX(($A55='90.1 Data-SI-Source EUI'!$B$2:$B$1825)*(M$44='90.1 Data-SI-Source EUI'!$C$2:$C$1825)*(2004='90.1 Data-SI-Source EUI'!$A$2:$A$1825),0,1),0))</f>
        <v>0.47824127546416567</v>
      </c>
      <c r="N55" s="118" cm="1">
        <f t="array" ref="N55">INDEX('90.1 Data-SI-Source EUI'!$Y$2:$Y$1825,MATCH(1,INDEX(($A55='90.1 Data-SI-Source EUI'!$B$2:$B$1825)*(N$44='90.1 Data-SI-Source EUI'!$C$2:$C$1825)*($A$43='90.1 Data-SI-Source EUI'!$A$2:$A$1825),0,1),0))/INDEX('90.1 Data-SI-Source EUI'!$Y$2:$Y$1825,MATCH(1,INDEX(($A55='90.1 Data-SI-Source EUI'!$B$2:$B$1825)*(N$44='90.1 Data-SI-Source EUI'!$C$2:$C$1825)*(2004='90.1 Data-SI-Source EUI'!$A$2:$A$1825),0,1),0))</f>
        <v>0.57109715637314773</v>
      </c>
      <c r="O55" s="118" cm="1">
        <f t="array" ref="O55">INDEX('90.1 Data-SI-Source EUI'!$Y$2:$Y$1825,MATCH(1,INDEX(($A55='90.1 Data-SI-Source EUI'!$B$2:$B$1825)*(O$44='90.1 Data-SI-Source EUI'!$C$2:$C$1825)*($A$43='90.1 Data-SI-Source EUI'!$A$2:$A$1825),0,1),0))/INDEX('90.1 Data-SI-Source EUI'!$Y$2:$Y$1825,MATCH(1,INDEX(($A55='90.1 Data-SI-Source EUI'!$B$2:$B$1825)*(O$44='90.1 Data-SI-Source EUI'!$C$2:$C$1825)*(2004='90.1 Data-SI-Source EUI'!$A$2:$A$1825),0,1),0))</f>
        <v>0.55505812203375671</v>
      </c>
      <c r="P55" s="118" cm="1">
        <f t="array" ref="P55">INDEX('90.1 Data-SI-Source EUI'!$Y$2:$Y$1825,MATCH(1,INDEX(($A55='90.1 Data-SI-Source EUI'!$B$2:$B$1825)*(P$44='90.1 Data-SI-Source EUI'!$C$2:$C$1825)*($A$43='90.1 Data-SI-Source EUI'!$A$2:$A$1825),0,1),0))/INDEX('90.1 Data-SI-Source EUI'!$Y$2:$Y$1825,MATCH(1,INDEX(($A55='90.1 Data-SI-Source EUI'!$B$2:$B$1825)*(P$44='90.1 Data-SI-Source EUI'!$C$2:$C$1825)*(2004='90.1 Data-SI-Source EUI'!$A$2:$A$1825),0,1),0))</f>
        <v>0.48303948014310522</v>
      </c>
      <c r="Q55" s="118" cm="1">
        <f t="array" ref="Q55">INDEX('90.1 Data-SI-Source EUI'!$Y$2:$Y$1825,MATCH(1,INDEX(($A55='90.1 Data-SI-Source EUI'!$B$2:$B$1825)*(Q$44='90.1 Data-SI-Source EUI'!$C$2:$C$1825)*($A$43='90.1 Data-SI-Source EUI'!$A$2:$A$1825),0,1),0))/INDEX('90.1 Data-SI-Source EUI'!$Y$2:$Y$1825,MATCH(1,INDEX(($A55='90.1 Data-SI-Source EUI'!$B$2:$B$1825)*(Q$44='90.1 Data-SI-Source EUI'!$C$2:$C$1825)*(2004='90.1 Data-SI-Source EUI'!$A$2:$A$1825),0,1),0))</f>
        <v>0.61622444311903479</v>
      </c>
      <c r="R55" s="118" cm="1">
        <f t="array" ref="R55">INDEX('90.1 Data-SI-Source EUI'!$Y$2:$Y$1825,MATCH(1,INDEX(($A55='90.1 Data-SI-Source EUI'!$B$2:$B$1825)*(R$44='90.1 Data-SI-Source EUI'!$C$2:$C$1825)*($A$43='90.1 Data-SI-Source EUI'!$A$2:$A$1825),0,1),0))/INDEX('90.1 Data-SI-Source EUI'!$Y$2:$Y$1825,MATCH(1,INDEX(($A55='90.1 Data-SI-Source EUI'!$B$2:$B$1825)*(R$44='90.1 Data-SI-Source EUI'!$C$2:$C$1825)*(2004='90.1 Data-SI-Source EUI'!$A$2:$A$1825),0,1),0))</f>
        <v>0.58823231342900251</v>
      </c>
      <c r="S55" s="118" cm="1">
        <f t="array" ref="S55">INDEX('90.1 Data-SI-Source EUI'!$Y$2:$Y$1825,MATCH(1,INDEX(($A55='90.1 Data-SI-Source EUI'!$B$2:$B$1825)*(S$44='90.1 Data-SI-Source EUI'!$C$2:$C$1825)*($A$43='90.1 Data-SI-Source EUI'!$A$2:$A$1825),0,1),0))/INDEX('90.1 Data-SI-Source EUI'!$Y$2:$Y$1825,MATCH(1,INDEX(($A55='90.1 Data-SI-Source EUI'!$B$2:$B$1825)*(S$44='90.1 Data-SI-Source EUI'!$C$2:$C$1825)*(2004='90.1 Data-SI-Source EUI'!$A$2:$A$1825),0,1),0))</f>
        <v>0.63157660300371576</v>
      </c>
      <c r="T55" s="119" cm="1">
        <f t="array" ref="T55">INDEX('90.1 Data-SI-Source EUI'!$Y$2:$Y$1825,MATCH(1,INDEX(($A55='90.1 Data-SI-Source EUI'!$B$2:$B$1825)*(T$44='90.1 Data-SI-Source EUI'!$C$2:$C$1825)*($A$43='90.1 Data-SI-Source EUI'!$A$2:$A$1825),0,1),0))/INDEX('90.1 Data-SI-Source EUI'!$Y$2:$Y$1825,MATCH(1,INDEX(($A55='90.1 Data-SI-Source EUI'!$B$2:$B$1825)*(T$44='90.1 Data-SI-Source EUI'!$C$2:$C$1825)*(2004='90.1 Data-SI-Source EUI'!$A$2:$A$1825),0,1),0))</f>
        <v>0.67522343982604416</v>
      </c>
    </row>
    <row r="56" spans="1:20" x14ac:dyDescent="0.25">
      <c r="A56" s="129" t="s">
        <v>59</v>
      </c>
      <c r="B56" s="117" cm="1">
        <f t="array" ref="B56">INDEX('90.1 Data-SI-Source EUI'!$Y$2:$Y$1825,MATCH(1,INDEX(($A56='90.1 Data-SI-Source EUI'!$B$2:$B$1825)*(B$44='90.1 Data-SI-Source EUI'!$C$2:$C$1825)*($A$43='90.1 Data-SI-Source EUI'!$A$2:$A$1825),0,1),0))/INDEX('90.1 Data-SI-Source EUI'!$Y$2:$Y$1825,MATCH(1,INDEX(($A56='90.1 Data-SI-Source EUI'!$B$2:$B$1825)*(B$44='90.1 Data-SI-Source EUI'!$C$2:$C$1825)*(2004='90.1 Data-SI-Source EUI'!$A$2:$A$1825),0,1),0))</f>
        <v>0.60489112465599082</v>
      </c>
      <c r="C56" s="118" cm="1">
        <f t="array" ref="C56">INDEX('90.1 Data-SI-Source EUI'!$Y$2:$Y$1825,MATCH(1,INDEX(($A56='90.1 Data-SI-Source EUI'!$B$2:$B$1825)*(C$44='90.1 Data-SI-Source EUI'!$C$2:$C$1825)*($A$43='90.1 Data-SI-Source EUI'!$A$2:$A$1825),0,1),0))/INDEX('90.1 Data-SI-Source EUI'!$Y$2:$Y$1825,MATCH(1,INDEX(($A56='90.1 Data-SI-Source EUI'!$B$2:$B$1825)*(C$44='90.1 Data-SI-Source EUI'!$C$2:$C$1825)*(2004='90.1 Data-SI-Source EUI'!$A$2:$A$1825),0,1),0))</f>
        <v>0.50231579378415658</v>
      </c>
      <c r="D56" s="118" cm="1">
        <f t="array" ref="D56">INDEX('90.1 Data-SI-Source EUI'!$Y$2:$Y$1825,MATCH(1,INDEX(($A56='90.1 Data-SI-Source EUI'!$B$2:$B$1825)*(D$44='90.1 Data-SI-Source EUI'!$C$2:$C$1825)*($A$43='90.1 Data-SI-Source EUI'!$A$2:$A$1825),0,1),0))/INDEX('90.1 Data-SI-Source EUI'!$Y$2:$Y$1825,MATCH(1,INDEX(($A56='90.1 Data-SI-Source EUI'!$B$2:$B$1825)*(D$44='90.1 Data-SI-Source EUI'!$C$2:$C$1825)*(2004='90.1 Data-SI-Source EUI'!$A$2:$A$1825),0,1),0))</f>
        <v>0.57768159169097943</v>
      </c>
      <c r="E56" s="118" cm="1">
        <f t="array" ref="E56">INDEX('90.1 Data-SI-Source EUI'!$Y$2:$Y$1825,MATCH(1,INDEX(($A56='90.1 Data-SI-Source EUI'!$B$2:$B$1825)*(E$44='90.1 Data-SI-Source EUI'!$C$2:$C$1825)*($A$43='90.1 Data-SI-Source EUI'!$A$2:$A$1825),0,1),0))/INDEX('90.1 Data-SI-Source EUI'!$Y$2:$Y$1825,MATCH(1,INDEX(($A56='90.1 Data-SI-Source EUI'!$B$2:$B$1825)*(E$44='90.1 Data-SI-Source EUI'!$C$2:$C$1825)*(2004='90.1 Data-SI-Source EUI'!$A$2:$A$1825),0,1),0))</f>
        <v>0.50071529957783245</v>
      </c>
      <c r="F56" s="118" cm="1">
        <f t="array" ref="F56">INDEX('90.1 Data-SI-Source EUI'!$Y$2:$Y$1825,MATCH(1,INDEX(($A56='90.1 Data-SI-Source EUI'!$B$2:$B$1825)*(F$44='90.1 Data-SI-Source EUI'!$C$2:$C$1825)*($A$43='90.1 Data-SI-Source EUI'!$A$2:$A$1825),0,1),0))/INDEX('90.1 Data-SI-Source EUI'!$Y$2:$Y$1825,MATCH(1,INDEX(($A56='90.1 Data-SI-Source EUI'!$B$2:$B$1825)*(F$44='90.1 Data-SI-Source EUI'!$C$2:$C$1825)*(2004='90.1 Data-SI-Source EUI'!$A$2:$A$1825),0,1),0))</f>
        <v>0.53939032333273385</v>
      </c>
      <c r="G56" s="118" cm="1">
        <f t="array" ref="G56">INDEX('90.1 Data-SI-Source EUI'!$Y$2:$Y$1825,MATCH(1,INDEX(($A56='90.1 Data-SI-Source EUI'!$B$2:$B$1825)*(G$44='90.1 Data-SI-Source EUI'!$C$2:$C$1825)*($A$43='90.1 Data-SI-Source EUI'!$A$2:$A$1825),0,1),0))/INDEX('90.1 Data-SI-Source EUI'!$Y$2:$Y$1825,MATCH(1,INDEX(($A56='90.1 Data-SI-Source EUI'!$B$2:$B$1825)*(G$44='90.1 Data-SI-Source EUI'!$C$2:$C$1825)*(2004='90.1 Data-SI-Source EUI'!$A$2:$A$1825),0,1),0))</f>
        <v>0.49465572025697974</v>
      </c>
      <c r="H56" s="118" cm="1">
        <f t="array" ref="H56">INDEX('90.1 Data-SI-Source EUI'!$Y$2:$Y$1825,MATCH(1,INDEX(($A56='90.1 Data-SI-Source EUI'!$B$2:$B$1825)*(H$44='90.1 Data-SI-Source EUI'!$C$2:$C$1825)*($A$43='90.1 Data-SI-Source EUI'!$A$2:$A$1825),0,1),0))/INDEX('90.1 Data-SI-Source EUI'!$Y$2:$Y$1825,MATCH(1,INDEX(($A56='90.1 Data-SI-Source EUI'!$B$2:$B$1825)*(H$44='90.1 Data-SI-Source EUI'!$C$2:$C$1825)*(2004='90.1 Data-SI-Source EUI'!$A$2:$A$1825),0,1),0))</f>
        <v>0.52277071880477166</v>
      </c>
      <c r="I56" s="118" cm="1">
        <f t="array" ref="I56">INDEX('90.1 Data-SI-Source EUI'!$Y$2:$Y$1825,MATCH(1,INDEX(($A56='90.1 Data-SI-Source EUI'!$B$2:$B$1825)*(I$44='90.1 Data-SI-Source EUI'!$C$2:$C$1825)*($A$43='90.1 Data-SI-Source EUI'!$A$2:$A$1825),0,1),0))/INDEX('90.1 Data-SI-Source EUI'!$Y$2:$Y$1825,MATCH(1,INDEX(($A56='90.1 Data-SI-Source EUI'!$B$2:$B$1825)*(I$44='90.1 Data-SI-Source EUI'!$C$2:$C$1825)*(2004='90.1 Data-SI-Source EUI'!$A$2:$A$1825),0,1),0))</f>
        <v>0.55011969796552607</v>
      </c>
      <c r="J56" s="118" cm="1">
        <f t="array" ref="J56">INDEX('90.1 Data-SI-Source EUI'!$Y$2:$Y$1825,MATCH(1,INDEX(($A56='90.1 Data-SI-Source EUI'!$B$2:$B$1825)*(J$44='90.1 Data-SI-Source EUI'!$C$2:$C$1825)*($A$43='90.1 Data-SI-Source EUI'!$A$2:$A$1825),0,1),0))/INDEX('90.1 Data-SI-Source EUI'!$Y$2:$Y$1825,MATCH(1,INDEX(($A56='90.1 Data-SI-Source EUI'!$B$2:$B$1825)*(J$44='90.1 Data-SI-Source EUI'!$C$2:$C$1825)*(2004='90.1 Data-SI-Source EUI'!$A$2:$A$1825),0,1),0))</f>
        <v>0.45993201353355101</v>
      </c>
      <c r="K56" s="118" cm="1">
        <f t="array" ref="K56">INDEX('90.1 Data-SI-Source EUI'!$Y$2:$Y$1825,MATCH(1,INDEX(($A56='90.1 Data-SI-Source EUI'!$B$2:$B$1825)*(K$44='90.1 Data-SI-Source EUI'!$C$2:$C$1825)*($A$43='90.1 Data-SI-Source EUI'!$A$2:$A$1825),0,1),0))/INDEX('90.1 Data-SI-Source EUI'!$Y$2:$Y$1825,MATCH(1,INDEX(($A56='90.1 Data-SI-Source EUI'!$B$2:$B$1825)*(K$44='90.1 Data-SI-Source EUI'!$C$2:$C$1825)*(2004='90.1 Data-SI-Source EUI'!$A$2:$A$1825),0,1),0))</f>
        <v>0.46406342654698818</v>
      </c>
      <c r="L56" s="118" cm="1">
        <f t="array" ref="L56">INDEX('90.1 Data-SI-Source EUI'!$Y$2:$Y$1825,MATCH(1,INDEX(($A56='90.1 Data-SI-Source EUI'!$B$2:$B$1825)*(L$44='90.1 Data-SI-Source EUI'!$C$2:$C$1825)*($A$43='90.1 Data-SI-Source EUI'!$A$2:$A$1825),0,1),0))/INDEX('90.1 Data-SI-Source EUI'!$Y$2:$Y$1825,MATCH(1,INDEX(($A56='90.1 Data-SI-Source EUI'!$B$2:$B$1825)*(L$44='90.1 Data-SI-Source EUI'!$C$2:$C$1825)*(2004='90.1 Data-SI-Source EUI'!$A$2:$A$1825),0,1),0))</f>
        <v>0.46054759474050655</v>
      </c>
      <c r="M56" s="118" cm="1">
        <f t="array" ref="M56">INDEX('90.1 Data-SI-Source EUI'!$Y$2:$Y$1825,MATCH(1,INDEX(($A56='90.1 Data-SI-Source EUI'!$B$2:$B$1825)*(M$44='90.1 Data-SI-Source EUI'!$C$2:$C$1825)*($A$43='90.1 Data-SI-Source EUI'!$A$2:$A$1825),0,1),0))/INDEX('90.1 Data-SI-Source EUI'!$Y$2:$Y$1825,MATCH(1,INDEX(($A56='90.1 Data-SI-Source EUI'!$B$2:$B$1825)*(M$44='90.1 Data-SI-Source EUI'!$C$2:$C$1825)*(2004='90.1 Data-SI-Source EUI'!$A$2:$A$1825),0,1),0))</f>
        <v>0.42152363875911081</v>
      </c>
      <c r="N56" s="118" cm="1">
        <f t="array" ref="N56">INDEX('90.1 Data-SI-Source EUI'!$Y$2:$Y$1825,MATCH(1,INDEX(($A56='90.1 Data-SI-Source EUI'!$B$2:$B$1825)*(N$44='90.1 Data-SI-Source EUI'!$C$2:$C$1825)*($A$43='90.1 Data-SI-Source EUI'!$A$2:$A$1825),0,1),0))/INDEX('90.1 Data-SI-Source EUI'!$Y$2:$Y$1825,MATCH(1,INDEX(($A56='90.1 Data-SI-Source EUI'!$B$2:$B$1825)*(N$44='90.1 Data-SI-Source EUI'!$C$2:$C$1825)*(2004='90.1 Data-SI-Source EUI'!$A$2:$A$1825),0,1),0))</f>
        <v>0.44277277668880077</v>
      </c>
      <c r="O56" s="118" cm="1">
        <f t="array" ref="O56">INDEX('90.1 Data-SI-Source EUI'!$Y$2:$Y$1825,MATCH(1,INDEX(($A56='90.1 Data-SI-Source EUI'!$B$2:$B$1825)*(O$44='90.1 Data-SI-Source EUI'!$C$2:$C$1825)*($A$43='90.1 Data-SI-Source EUI'!$A$2:$A$1825),0,1),0))/INDEX('90.1 Data-SI-Source EUI'!$Y$2:$Y$1825,MATCH(1,INDEX(($A56='90.1 Data-SI-Source EUI'!$B$2:$B$1825)*(O$44='90.1 Data-SI-Source EUI'!$C$2:$C$1825)*(2004='90.1 Data-SI-Source EUI'!$A$2:$A$1825),0,1),0))</f>
        <v>0.39669391794379633</v>
      </c>
      <c r="P56" s="118" cm="1">
        <f t="array" ref="P56">INDEX('90.1 Data-SI-Source EUI'!$Y$2:$Y$1825,MATCH(1,INDEX(($A56='90.1 Data-SI-Source EUI'!$B$2:$B$1825)*(P$44='90.1 Data-SI-Source EUI'!$C$2:$C$1825)*($A$43='90.1 Data-SI-Source EUI'!$A$2:$A$1825),0,1),0))/INDEX('90.1 Data-SI-Source EUI'!$Y$2:$Y$1825,MATCH(1,INDEX(($A56='90.1 Data-SI-Source EUI'!$B$2:$B$1825)*(P$44='90.1 Data-SI-Source EUI'!$C$2:$C$1825)*(2004='90.1 Data-SI-Source EUI'!$A$2:$A$1825),0,1),0))</f>
        <v>0.40950335778916375</v>
      </c>
      <c r="Q56" s="118" cm="1">
        <f t="array" ref="Q56">INDEX('90.1 Data-SI-Source EUI'!$Y$2:$Y$1825,MATCH(1,INDEX(($A56='90.1 Data-SI-Source EUI'!$B$2:$B$1825)*(Q$44='90.1 Data-SI-Source EUI'!$C$2:$C$1825)*($A$43='90.1 Data-SI-Source EUI'!$A$2:$A$1825),0,1),0))/INDEX('90.1 Data-SI-Source EUI'!$Y$2:$Y$1825,MATCH(1,INDEX(($A56='90.1 Data-SI-Source EUI'!$B$2:$B$1825)*(Q$44='90.1 Data-SI-Source EUI'!$C$2:$C$1825)*(2004='90.1 Data-SI-Source EUI'!$A$2:$A$1825),0,1),0))</f>
        <v>0.48278097165208744</v>
      </c>
      <c r="R56" s="118" cm="1">
        <f t="array" ref="R56">INDEX('90.1 Data-SI-Source EUI'!$Y$2:$Y$1825,MATCH(1,INDEX(($A56='90.1 Data-SI-Source EUI'!$B$2:$B$1825)*(R$44='90.1 Data-SI-Source EUI'!$C$2:$C$1825)*($A$43='90.1 Data-SI-Source EUI'!$A$2:$A$1825),0,1),0))/INDEX('90.1 Data-SI-Source EUI'!$Y$2:$Y$1825,MATCH(1,INDEX(($A56='90.1 Data-SI-Source EUI'!$B$2:$B$1825)*(R$44='90.1 Data-SI-Source EUI'!$C$2:$C$1825)*(2004='90.1 Data-SI-Source EUI'!$A$2:$A$1825),0,1),0))</f>
        <v>0.48876985785888472</v>
      </c>
      <c r="S56" s="118" cm="1">
        <f t="array" ref="S56">INDEX('90.1 Data-SI-Source EUI'!$Y$2:$Y$1825,MATCH(1,INDEX(($A56='90.1 Data-SI-Source EUI'!$B$2:$B$1825)*(S$44='90.1 Data-SI-Source EUI'!$C$2:$C$1825)*($A$43='90.1 Data-SI-Source EUI'!$A$2:$A$1825),0,1),0))/INDEX('90.1 Data-SI-Source EUI'!$Y$2:$Y$1825,MATCH(1,INDEX(($A56='90.1 Data-SI-Source EUI'!$B$2:$B$1825)*(S$44='90.1 Data-SI-Source EUI'!$C$2:$C$1825)*(2004='90.1 Data-SI-Source EUI'!$A$2:$A$1825),0,1),0))</f>
        <v>0.49819403189007777</v>
      </c>
      <c r="T56" s="119" cm="1">
        <f t="array" ref="T56">INDEX('90.1 Data-SI-Source EUI'!$Y$2:$Y$1825,MATCH(1,INDEX(($A56='90.1 Data-SI-Source EUI'!$B$2:$B$1825)*(T$44='90.1 Data-SI-Source EUI'!$C$2:$C$1825)*($A$43='90.1 Data-SI-Source EUI'!$A$2:$A$1825),0,1),0))/INDEX('90.1 Data-SI-Source EUI'!$Y$2:$Y$1825,MATCH(1,INDEX(($A56='90.1 Data-SI-Source EUI'!$B$2:$B$1825)*(T$44='90.1 Data-SI-Source EUI'!$C$2:$C$1825)*(2004='90.1 Data-SI-Source EUI'!$A$2:$A$1825),0,1),0))</f>
        <v>0.53359393947600309</v>
      </c>
    </row>
    <row r="57" spans="1:20" x14ac:dyDescent="0.25">
      <c r="A57" s="129" t="s">
        <v>58</v>
      </c>
      <c r="B57" s="117" cm="1">
        <f t="array" ref="B57">INDEX('90.1 Data-SI-Source EUI'!$Y$2:$Y$1825,MATCH(1,INDEX(($A57='90.1 Data-SI-Source EUI'!$B$2:$B$1825)*(B$44='90.1 Data-SI-Source EUI'!$C$2:$C$1825)*($A$43='90.1 Data-SI-Source EUI'!$A$2:$A$1825),0,1),0))/INDEX('90.1 Data-SI-Source EUI'!$Y$2:$Y$1825,MATCH(1,INDEX(($A57='90.1 Data-SI-Source EUI'!$B$2:$B$1825)*(B$44='90.1 Data-SI-Source EUI'!$C$2:$C$1825)*(2004='90.1 Data-SI-Source EUI'!$A$2:$A$1825),0,1),0))</f>
        <v>0.71951553549524216</v>
      </c>
      <c r="C57" s="118" cm="1">
        <f t="array" ref="C57">INDEX('90.1 Data-SI-Source EUI'!$Y$2:$Y$1825,MATCH(1,INDEX(($A57='90.1 Data-SI-Source EUI'!$B$2:$B$1825)*(C$44='90.1 Data-SI-Source EUI'!$C$2:$C$1825)*($A$43='90.1 Data-SI-Source EUI'!$A$2:$A$1825),0,1),0))/INDEX('90.1 Data-SI-Source EUI'!$Y$2:$Y$1825,MATCH(1,INDEX(($A57='90.1 Data-SI-Source EUI'!$B$2:$B$1825)*(C$44='90.1 Data-SI-Source EUI'!$C$2:$C$1825)*(2004='90.1 Data-SI-Source EUI'!$A$2:$A$1825),0,1),0))</f>
        <v>0.72841196090150195</v>
      </c>
      <c r="D57" s="118" cm="1">
        <f t="array" ref="D57">INDEX('90.1 Data-SI-Source EUI'!$Y$2:$Y$1825,MATCH(1,INDEX(($A57='90.1 Data-SI-Source EUI'!$B$2:$B$1825)*(D$44='90.1 Data-SI-Source EUI'!$C$2:$C$1825)*($A$43='90.1 Data-SI-Source EUI'!$A$2:$A$1825),0,1),0))/INDEX('90.1 Data-SI-Source EUI'!$Y$2:$Y$1825,MATCH(1,INDEX(($A57='90.1 Data-SI-Source EUI'!$B$2:$B$1825)*(D$44='90.1 Data-SI-Source EUI'!$C$2:$C$1825)*(2004='90.1 Data-SI-Source EUI'!$A$2:$A$1825),0,1),0))</f>
        <v>0.72079982178385138</v>
      </c>
      <c r="E57" s="118" cm="1">
        <f t="array" ref="E57">INDEX('90.1 Data-SI-Source EUI'!$Y$2:$Y$1825,MATCH(1,INDEX(($A57='90.1 Data-SI-Source EUI'!$B$2:$B$1825)*(E$44='90.1 Data-SI-Source EUI'!$C$2:$C$1825)*($A$43='90.1 Data-SI-Source EUI'!$A$2:$A$1825),0,1),0))/INDEX('90.1 Data-SI-Source EUI'!$Y$2:$Y$1825,MATCH(1,INDEX(($A57='90.1 Data-SI-Source EUI'!$B$2:$B$1825)*(E$44='90.1 Data-SI-Source EUI'!$C$2:$C$1825)*(2004='90.1 Data-SI-Source EUI'!$A$2:$A$1825),0,1),0))</f>
        <v>0.73701332376336925</v>
      </c>
      <c r="F57" s="118" cm="1">
        <f t="array" ref="F57">INDEX('90.1 Data-SI-Source EUI'!$Y$2:$Y$1825,MATCH(1,INDEX(($A57='90.1 Data-SI-Source EUI'!$B$2:$B$1825)*(F$44='90.1 Data-SI-Source EUI'!$C$2:$C$1825)*($A$43='90.1 Data-SI-Source EUI'!$A$2:$A$1825),0,1),0))/INDEX('90.1 Data-SI-Source EUI'!$Y$2:$Y$1825,MATCH(1,INDEX(($A57='90.1 Data-SI-Source EUI'!$B$2:$B$1825)*(F$44='90.1 Data-SI-Source EUI'!$C$2:$C$1825)*(2004='90.1 Data-SI-Source EUI'!$A$2:$A$1825),0,1),0))</f>
        <v>0.71561959192124081</v>
      </c>
      <c r="G57" s="118" cm="1">
        <f t="array" ref="G57">INDEX('90.1 Data-SI-Source EUI'!$Y$2:$Y$1825,MATCH(1,INDEX(($A57='90.1 Data-SI-Source EUI'!$B$2:$B$1825)*(G$44='90.1 Data-SI-Source EUI'!$C$2:$C$1825)*($A$43='90.1 Data-SI-Source EUI'!$A$2:$A$1825),0,1),0))/INDEX('90.1 Data-SI-Source EUI'!$Y$2:$Y$1825,MATCH(1,INDEX(($A57='90.1 Data-SI-Source EUI'!$B$2:$B$1825)*(G$44='90.1 Data-SI-Source EUI'!$C$2:$C$1825)*(2004='90.1 Data-SI-Source EUI'!$A$2:$A$1825),0,1),0))</f>
        <v>0.71552331181849604</v>
      </c>
      <c r="H57" s="118" cm="1">
        <f t="array" ref="H57">INDEX('90.1 Data-SI-Source EUI'!$Y$2:$Y$1825,MATCH(1,INDEX(($A57='90.1 Data-SI-Source EUI'!$B$2:$B$1825)*(H$44='90.1 Data-SI-Source EUI'!$C$2:$C$1825)*($A$43='90.1 Data-SI-Source EUI'!$A$2:$A$1825),0,1),0))/INDEX('90.1 Data-SI-Source EUI'!$Y$2:$Y$1825,MATCH(1,INDEX(($A57='90.1 Data-SI-Source EUI'!$B$2:$B$1825)*(H$44='90.1 Data-SI-Source EUI'!$C$2:$C$1825)*(2004='90.1 Data-SI-Source EUI'!$A$2:$A$1825),0,1),0))</f>
        <v>0.70750418963217343</v>
      </c>
      <c r="I57" s="118" cm="1">
        <f t="array" ref="I57">INDEX('90.1 Data-SI-Source EUI'!$Y$2:$Y$1825,MATCH(1,INDEX(($A57='90.1 Data-SI-Source EUI'!$B$2:$B$1825)*(I$44='90.1 Data-SI-Source EUI'!$C$2:$C$1825)*($A$43='90.1 Data-SI-Source EUI'!$A$2:$A$1825),0,1),0))/INDEX('90.1 Data-SI-Source EUI'!$Y$2:$Y$1825,MATCH(1,INDEX(($A57='90.1 Data-SI-Source EUI'!$B$2:$B$1825)*(I$44='90.1 Data-SI-Source EUI'!$C$2:$C$1825)*(2004='90.1 Data-SI-Source EUI'!$A$2:$A$1825),0,1),0))</f>
        <v>0.72468710681794279</v>
      </c>
      <c r="J57" s="118" cm="1">
        <f t="array" ref="J57">INDEX('90.1 Data-SI-Source EUI'!$Y$2:$Y$1825,MATCH(1,INDEX(($A57='90.1 Data-SI-Source EUI'!$B$2:$B$1825)*(J$44='90.1 Data-SI-Source EUI'!$C$2:$C$1825)*($A$43='90.1 Data-SI-Source EUI'!$A$2:$A$1825),0,1),0))/INDEX('90.1 Data-SI-Source EUI'!$Y$2:$Y$1825,MATCH(1,INDEX(($A57='90.1 Data-SI-Source EUI'!$B$2:$B$1825)*(J$44='90.1 Data-SI-Source EUI'!$C$2:$C$1825)*(2004='90.1 Data-SI-Source EUI'!$A$2:$A$1825),0,1),0))</f>
        <v>0.74836298844399185</v>
      </c>
      <c r="K57" s="118" cm="1">
        <f t="array" ref="K57">INDEX('90.1 Data-SI-Source EUI'!$Y$2:$Y$1825,MATCH(1,INDEX(($A57='90.1 Data-SI-Source EUI'!$B$2:$B$1825)*(K$44='90.1 Data-SI-Source EUI'!$C$2:$C$1825)*($A$43='90.1 Data-SI-Source EUI'!$A$2:$A$1825),0,1),0))/INDEX('90.1 Data-SI-Source EUI'!$Y$2:$Y$1825,MATCH(1,INDEX(($A57='90.1 Data-SI-Source EUI'!$B$2:$B$1825)*(K$44='90.1 Data-SI-Source EUI'!$C$2:$C$1825)*(2004='90.1 Data-SI-Source EUI'!$A$2:$A$1825),0,1),0))</f>
        <v>0.68324928199231028</v>
      </c>
      <c r="L57" s="118" cm="1">
        <f t="array" ref="L57">INDEX('90.1 Data-SI-Source EUI'!$Y$2:$Y$1825,MATCH(1,INDEX(($A57='90.1 Data-SI-Source EUI'!$B$2:$B$1825)*(L$44='90.1 Data-SI-Source EUI'!$C$2:$C$1825)*($A$43='90.1 Data-SI-Source EUI'!$A$2:$A$1825),0,1),0))/INDEX('90.1 Data-SI-Source EUI'!$Y$2:$Y$1825,MATCH(1,INDEX(($A57='90.1 Data-SI-Source EUI'!$B$2:$B$1825)*(L$44='90.1 Data-SI-Source EUI'!$C$2:$C$1825)*(2004='90.1 Data-SI-Source EUI'!$A$2:$A$1825),0,1),0))</f>
        <v>0.71720998583548656</v>
      </c>
      <c r="M57" s="118" cm="1">
        <f t="array" ref="M57">INDEX('90.1 Data-SI-Source EUI'!$Y$2:$Y$1825,MATCH(1,INDEX(($A57='90.1 Data-SI-Source EUI'!$B$2:$B$1825)*(M$44='90.1 Data-SI-Source EUI'!$C$2:$C$1825)*($A$43='90.1 Data-SI-Source EUI'!$A$2:$A$1825),0,1),0))/INDEX('90.1 Data-SI-Source EUI'!$Y$2:$Y$1825,MATCH(1,INDEX(($A57='90.1 Data-SI-Source EUI'!$B$2:$B$1825)*(M$44='90.1 Data-SI-Source EUI'!$C$2:$C$1825)*(2004='90.1 Data-SI-Source EUI'!$A$2:$A$1825),0,1),0))</f>
        <v>0.75086738631204575</v>
      </c>
      <c r="N57" s="118" cm="1">
        <f t="array" ref="N57">INDEX('90.1 Data-SI-Source EUI'!$Y$2:$Y$1825,MATCH(1,INDEX(($A57='90.1 Data-SI-Source EUI'!$B$2:$B$1825)*(N$44='90.1 Data-SI-Source EUI'!$C$2:$C$1825)*($A$43='90.1 Data-SI-Source EUI'!$A$2:$A$1825),0,1),0))/INDEX('90.1 Data-SI-Source EUI'!$Y$2:$Y$1825,MATCH(1,INDEX(($A57='90.1 Data-SI-Source EUI'!$B$2:$B$1825)*(N$44='90.1 Data-SI-Source EUI'!$C$2:$C$1825)*(2004='90.1 Data-SI-Source EUI'!$A$2:$A$1825),0,1),0))</f>
        <v>0.66027400662928404</v>
      </c>
      <c r="O57" s="118" cm="1">
        <f t="array" ref="O57">INDEX('90.1 Data-SI-Source EUI'!$Y$2:$Y$1825,MATCH(1,INDEX(($A57='90.1 Data-SI-Source EUI'!$B$2:$B$1825)*(O$44='90.1 Data-SI-Source EUI'!$C$2:$C$1825)*($A$43='90.1 Data-SI-Source EUI'!$A$2:$A$1825),0,1),0))/INDEX('90.1 Data-SI-Source EUI'!$Y$2:$Y$1825,MATCH(1,INDEX(($A57='90.1 Data-SI-Source EUI'!$B$2:$B$1825)*(O$44='90.1 Data-SI-Source EUI'!$C$2:$C$1825)*(2004='90.1 Data-SI-Source EUI'!$A$2:$A$1825),0,1),0))</f>
        <v>0.69908341683959063</v>
      </c>
      <c r="P57" s="118" cm="1">
        <f t="array" ref="P57">INDEX('90.1 Data-SI-Source EUI'!$Y$2:$Y$1825,MATCH(1,INDEX(($A57='90.1 Data-SI-Source EUI'!$B$2:$B$1825)*(P$44='90.1 Data-SI-Source EUI'!$C$2:$C$1825)*($A$43='90.1 Data-SI-Source EUI'!$A$2:$A$1825),0,1),0))/INDEX('90.1 Data-SI-Source EUI'!$Y$2:$Y$1825,MATCH(1,INDEX(($A57='90.1 Data-SI-Source EUI'!$B$2:$B$1825)*(P$44='90.1 Data-SI-Source EUI'!$C$2:$C$1825)*(2004='90.1 Data-SI-Source EUI'!$A$2:$A$1825),0,1),0))</f>
        <v>0.74041545126529418</v>
      </c>
      <c r="Q57" s="118" cm="1">
        <f t="array" ref="Q57">INDEX('90.1 Data-SI-Source EUI'!$Y$2:$Y$1825,MATCH(1,INDEX(($A57='90.1 Data-SI-Source EUI'!$B$2:$B$1825)*(Q$44='90.1 Data-SI-Source EUI'!$C$2:$C$1825)*($A$43='90.1 Data-SI-Source EUI'!$A$2:$A$1825),0,1),0))/INDEX('90.1 Data-SI-Source EUI'!$Y$2:$Y$1825,MATCH(1,INDEX(($A57='90.1 Data-SI-Source EUI'!$B$2:$B$1825)*(Q$44='90.1 Data-SI-Source EUI'!$C$2:$C$1825)*(2004='90.1 Data-SI-Source EUI'!$A$2:$A$1825),0,1),0))</f>
        <v>0.64069436323251749</v>
      </c>
      <c r="R57" s="118" cm="1">
        <f t="array" ref="R57">INDEX('90.1 Data-SI-Source EUI'!$Y$2:$Y$1825,MATCH(1,INDEX(($A57='90.1 Data-SI-Source EUI'!$B$2:$B$1825)*(R$44='90.1 Data-SI-Source EUI'!$C$2:$C$1825)*($A$43='90.1 Data-SI-Source EUI'!$A$2:$A$1825),0,1),0))/INDEX('90.1 Data-SI-Source EUI'!$Y$2:$Y$1825,MATCH(1,INDEX(($A57='90.1 Data-SI-Source EUI'!$B$2:$B$1825)*(R$44='90.1 Data-SI-Source EUI'!$C$2:$C$1825)*(2004='90.1 Data-SI-Source EUI'!$A$2:$A$1825),0,1),0))</f>
        <v>0.66119157408285034</v>
      </c>
      <c r="S57" s="118" cm="1">
        <f t="array" ref="S57">INDEX('90.1 Data-SI-Source EUI'!$Y$2:$Y$1825,MATCH(1,INDEX(($A57='90.1 Data-SI-Source EUI'!$B$2:$B$1825)*(S$44='90.1 Data-SI-Source EUI'!$C$2:$C$1825)*($A$43='90.1 Data-SI-Source EUI'!$A$2:$A$1825),0,1),0))/INDEX('90.1 Data-SI-Source EUI'!$Y$2:$Y$1825,MATCH(1,INDEX(($A57='90.1 Data-SI-Source EUI'!$B$2:$B$1825)*(S$44='90.1 Data-SI-Source EUI'!$C$2:$C$1825)*(2004='90.1 Data-SI-Source EUI'!$A$2:$A$1825),0,1),0))</f>
        <v>0.62691395904459635</v>
      </c>
      <c r="T57" s="119" cm="1">
        <f t="array" ref="T57">INDEX('90.1 Data-SI-Source EUI'!$Y$2:$Y$1825,MATCH(1,INDEX(($A57='90.1 Data-SI-Source EUI'!$B$2:$B$1825)*(T$44='90.1 Data-SI-Source EUI'!$C$2:$C$1825)*($A$43='90.1 Data-SI-Source EUI'!$A$2:$A$1825),0,1),0))/INDEX('90.1 Data-SI-Source EUI'!$Y$2:$Y$1825,MATCH(1,INDEX(($A57='90.1 Data-SI-Source EUI'!$B$2:$B$1825)*(T$44='90.1 Data-SI-Source EUI'!$C$2:$C$1825)*(2004='90.1 Data-SI-Source EUI'!$A$2:$A$1825),0,1),0))</f>
        <v>0.67345473517309495</v>
      </c>
    </row>
    <row r="58" spans="1:20" x14ac:dyDescent="0.25">
      <c r="A58" s="129" t="s">
        <v>1</v>
      </c>
      <c r="B58" s="117" cm="1">
        <f t="array" ref="B58">INDEX('90.1 Data-SI-Source EUI'!$Y$2:$Y$1825,MATCH(1,INDEX(($A58='90.1 Data-SI-Source EUI'!$B$2:$B$1825)*(B$44='90.1 Data-SI-Source EUI'!$C$2:$C$1825)*($A$43='90.1 Data-SI-Source EUI'!$A$2:$A$1825),0,1),0))/INDEX('90.1 Data-SI-Source EUI'!$Y$2:$Y$1825,MATCH(1,INDEX(($A58='90.1 Data-SI-Source EUI'!$B$2:$B$1825)*(B$44='90.1 Data-SI-Source EUI'!$C$2:$C$1825)*(2004='90.1 Data-SI-Source EUI'!$A$2:$A$1825),0,1),0))</f>
        <v>0.551131732221389</v>
      </c>
      <c r="C58" s="118" cm="1">
        <f t="array" ref="C58">INDEX('90.1 Data-SI-Source EUI'!$Y$2:$Y$1825,MATCH(1,INDEX(($A58='90.1 Data-SI-Source EUI'!$B$2:$B$1825)*(C$44='90.1 Data-SI-Source EUI'!$C$2:$C$1825)*($A$43='90.1 Data-SI-Source EUI'!$A$2:$A$1825),0,1),0))/INDEX('90.1 Data-SI-Source EUI'!$Y$2:$Y$1825,MATCH(1,INDEX(($A58='90.1 Data-SI-Source EUI'!$B$2:$B$1825)*(C$44='90.1 Data-SI-Source EUI'!$C$2:$C$1825)*(2004='90.1 Data-SI-Source EUI'!$A$2:$A$1825),0,1),0))</f>
        <v>0.65256910153699854</v>
      </c>
      <c r="D58" s="118" cm="1">
        <f t="array" ref="D58">INDEX('90.1 Data-SI-Source EUI'!$Y$2:$Y$1825,MATCH(1,INDEX(($A58='90.1 Data-SI-Source EUI'!$B$2:$B$1825)*(D$44='90.1 Data-SI-Source EUI'!$C$2:$C$1825)*($A$43='90.1 Data-SI-Source EUI'!$A$2:$A$1825),0,1),0))/INDEX('90.1 Data-SI-Source EUI'!$Y$2:$Y$1825,MATCH(1,INDEX(($A58='90.1 Data-SI-Source EUI'!$B$2:$B$1825)*(D$44='90.1 Data-SI-Source EUI'!$C$2:$C$1825)*(2004='90.1 Data-SI-Source EUI'!$A$2:$A$1825),0,1),0))</f>
        <v>0.49499205648188821</v>
      </c>
      <c r="E58" s="118" cm="1">
        <f t="array" ref="E58">INDEX('90.1 Data-SI-Source EUI'!$Y$2:$Y$1825,MATCH(1,INDEX(($A58='90.1 Data-SI-Source EUI'!$B$2:$B$1825)*(E$44='90.1 Data-SI-Source EUI'!$C$2:$C$1825)*($A$43='90.1 Data-SI-Source EUI'!$A$2:$A$1825),0,1),0))/INDEX('90.1 Data-SI-Source EUI'!$Y$2:$Y$1825,MATCH(1,INDEX(($A58='90.1 Data-SI-Source EUI'!$B$2:$B$1825)*(E$44='90.1 Data-SI-Source EUI'!$C$2:$C$1825)*(2004='90.1 Data-SI-Source EUI'!$A$2:$A$1825),0,1),0))</f>
        <v>0.55213567519569484</v>
      </c>
      <c r="F58" s="118" cm="1">
        <f t="array" ref="F58">INDEX('90.1 Data-SI-Source EUI'!$Y$2:$Y$1825,MATCH(1,INDEX(($A58='90.1 Data-SI-Source EUI'!$B$2:$B$1825)*(F$44='90.1 Data-SI-Source EUI'!$C$2:$C$1825)*($A$43='90.1 Data-SI-Source EUI'!$A$2:$A$1825),0,1),0))/INDEX('90.1 Data-SI-Source EUI'!$Y$2:$Y$1825,MATCH(1,INDEX(($A58='90.1 Data-SI-Source EUI'!$B$2:$B$1825)*(F$44='90.1 Data-SI-Source EUI'!$C$2:$C$1825)*(2004='90.1 Data-SI-Source EUI'!$A$2:$A$1825),0,1),0))</f>
        <v>0.59174509265881881</v>
      </c>
      <c r="G58" s="118" cm="1">
        <f t="array" ref="G58">INDEX('90.1 Data-SI-Source EUI'!$Y$2:$Y$1825,MATCH(1,INDEX(($A58='90.1 Data-SI-Source EUI'!$B$2:$B$1825)*(G$44='90.1 Data-SI-Source EUI'!$C$2:$C$1825)*($A$43='90.1 Data-SI-Source EUI'!$A$2:$A$1825),0,1),0))/INDEX('90.1 Data-SI-Source EUI'!$Y$2:$Y$1825,MATCH(1,INDEX(($A58='90.1 Data-SI-Source EUI'!$B$2:$B$1825)*(G$44='90.1 Data-SI-Source EUI'!$C$2:$C$1825)*(2004='90.1 Data-SI-Source EUI'!$A$2:$A$1825),0,1),0))</f>
        <v>0.53805282606485871</v>
      </c>
      <c r="H58" s="118" cm="1">
        <f t="array" ref="H58">INDEX('90.1 Data-SI-Source EUI'!$Y$2:$Y$1825,MATCH(1,INDEX(($A58='90.1 Data-SI-Source EUI'!$B$2:$B$1825)*(H$44='90.1 Data-SI-Source EUI'!$C$2:$C$1825)*($A$43='90.1 Data-SI-Source EUI'!$A$2:$A$1825),0,1),0))/INDEX('90.1 Data-SI-Source EUI'!$Y$2:$Y$1825,MATCH(1,INDEX(($A58='90.1 Data-SI-Source EUI'!$B$2:$B$1825)*(H$44='90.1 Data-SI-Source EUI'!$C$2:$C$1825)*(2004='90.1 Data-SI-Source EUI'!$A$2:$A$1825),0,1),0))</f>
        <v>0.60207370611050426</v>
      </c>
      <c r="I58" s="118" cm="1">
        <f t="array" ref="I58">INDEX('90.1 Data-SI-Source EUI'!$Y$2:$Y$1825,MATCH(1,INDEX(($A58='90.1 Data-SI-Source EUI'!$B$2:$B$1825)*(I$44='90.1 Data-SI-Source EUI'!$C$2:$C$1825)*($A$43='90.1 Data-SI-Source EUI'!$A$2:$A$1825),0,1),0))/INDEX('90.1 Data-SI-Source EUI'!$Y$2:$Y$1825,MATCH(1,INDEX(($A58='90.1 Data-SI-Source EUI'!$B$2:$B$1825)*(I$44='90.1 Data-SI-Source EUI'!$C$2:$C$1825)*(2004='90.1 Data-SI-Source EUI'!$A$2:$A$1825),0,1),0))</f>
        <v>0.64602379076550742</v>
      </c>
      <c r="J58" s="118" cm="1">
        <f t="array" ref="J58">INDEX('90.1 Data-SI-Source EUI'!$Y$2:$Y$1825,MATCH(1,INDEX(($A58='90.1 Data-SI-Source EUI'!$B$2:$B$1825)*(J$44='90.1 Data-SI-Source EUI'!$C$2:$C$1825)*($A$43='90.1 Data-SI-Source EUI'!$A$2:$A$1825),0,1),0))/INDEX('90.1 Data-SI-Source EUI'!$Y$2:$Y$1825,MATCH(1,INDEX(($A58='90.1 Data-SI-Source EUI'!$B$2:$B$1825)*(J$44='90.1 Data-SI-Source EUI'!$C$2:$C$1825)*(2004='90.1 Data-SI-Source EUI'!$A$2:$A$1825),0,1),0))</f>
        <v>0.60974094807387913</v>
      </c>
      <c r="K58" s="118" cm="1">
        <f t="array" ref="K58">INDEX('90.1 Data-SI-Source EUI'!$Y$2:$Y$1825,MATCH(1,INDEX(($A58='90.1 Data-SI-Source EUI'!$B$2:$B$1825)*(K$44='90.1 Data-SI-Source EUI'!$C$2:$C$1825)*($A$43='90.1 Data-SI-Source EUI'!$A$2:$A$1825),0,1),0))/INDEX('90.1 Data-SI-Source EUI'!$Y$2:$Y$1825,MATCH(1,INDEX(($A58='90.1 Data-SI-Source EUI'!$B$2:$B$1825)*(K$44='90.1 Data-SI-Source EUI'!$C$2:$C$1825)*(2004='90.1 Data-SI-Source EUI'!$A$2:$A$1825),0,1),0))</f>
        <v>0.64151966493286172</v>
      </c>
      <c r="L58" s="118" cm="1">
        <f t="array" ref="L58">INDEX('90.1 Data-SI-Source EUI'!$Y$2:$Y$1825,MATCH(1,INDEX(($A58='90.1 Data-SI-Source EUI'!$B$2:$B$1825)*(L$44='90.1 Data-SI-Source EUI'!$C$2:$C$1825)*($A$43='90.1 Data-SI-Source EUI'!$A$2:$A$1825),0,1),0))/INDEX('90.1 Data-SI-Source EUI'!$Y$2:$Y$1825,MATCH(1,INDEX(($A58='90.1 Data-SI-Source EUI'!$B$2:$B$1825)*(L$44='90.1 Data-SI-Source EUI'!$C$2:$C$1825)*(2004='90.1 Data-SI-Source EUI'!$A$2:$A$1825),0,1),0))</f>
        <v>0.59571996912867275</v>
      </c>
      <c r="M58" s="118" cm="1">
        <f t="array" ref="M58">INDEX('90.1 Data-SI-Source EUI'!$Y$2:$Y$1825,MATCH(1,INDEX(($A58='90.1 Data-SI-Source EUI'!$B$2:$B$1825)*(M$44='90.1 Data-SI-Source EUI'!$C$2:$C$1825)*($A$43='90.1 Data-SI-Source EUI'!$A$2:$A$1825),0,1),0))/INDEX('90.1 Data-SI-Source EUI'!$Y$2:$Y$1825,MATCH(1,INDEX(($A58='90.1 Data-SI-Source EUI'!$B$2:$B$1825)*(M$44='90.1 Data-SI-Source EUI'!$C$2:$C$1825)*(2004='90.1 Data-SI-Source EUI'!$A$2:$A$1825),0,1),0))</f>
        <v>0.61118656834278906</v>
      </c>
      <c r="N58" s="118" cm="1">
        <f t="array" ref="N58">INDEX('90.1 Data-SI-Source EUI'!$Y$2:$Y$1825,MATCH(1,INDEX(($A58='90.1 Data-SI-Source EUI'!$B$2:$B$1825)*(N$44='90.1 Data-SI-Source EUI'!$C$2:$C$1825)*($A$43='90.1 Data-SI-Source EUI'!$A$2:$A$1825),0,1),0))/INDEX('90.1 Data-SI-Source EUI'!$Y$2:$Y$1825,MATCH(1,INDEX(($A58='90.1 Data-SI-Source EUI'!$B$2:$B$1825)*(N$44='90.1 Data-SI-Source EUI'!$C$2:$C$1825)*(2004='90.1 Data-SI-Source EUI'!$A$2:$A$1825),0,1),0))</f>
        <v>0.68106129228109846</v>
      </c>
      <c r="O58" s="118" cm="1">
        <f t="array" ref="O58">INDEX('90.1 Data-SI-Source EUI'!$Y$2:$Y$1825,MATCH(1,INDEX(($A58='90.1 Data-SI-Source EUI'!$B$2:$B$1825)*(O$44='90.1 Data-SI-Source EUI'!$C$2:$C$1825)*($A$43='90.1 Data-SI-Source EUI'!$A$2:$A$1825),0,1),0))/INDEX('90.1 Data-SI-Source EUI'!$Y$2:$Y$1825,MATCH(1,INDEX(($A58='90.1 Data-SI-Source EUI'!$B$2:$B$1825)*(O$44='90.1 Data-SI-Source EUI'!$C$2:$C$1825)*(2004='90.1 Data-SI-Source EUI'!$A$2:$A$1825),0,1),0))</f>
        <v>0.6145371000822607</v>
      </c>
      <c r="P58" s="118" cm="1">
        <f t="array" ref="P58">INDEX('90.1 Data-SI-Source EUI'!$Y$2:$Y$1825,MATCH(1,INDEX(($A58='90.1 Data-SI-Source EUI'!$B$2:$B$1825)*(P$44='90.1 Data-SI-Source EUI'!$C$2:$C$1825)*($A$43='90.1 Data-SI-Source EUI'!$A$2:$A$1825),0,1),0))/INDEX('90.1 Data-SI-Source EUI'!$Y$2:$Y$1825,MATCH(1,INDEX(($A58='90.1 Data-SI-Source EUI'!$B$2:$B$1825)*(P$44='90.1 Data-SI-Source EUI'!$C$2:$C$1825)*(2004='90.1 Data-SI-Source EUI'!$A$2:$A$1825),0,1),0))</f>
        <v>0.55770406180602561</v>
      </c>
      <c r="Q58" s="118" cm="1">
        <f t="array" ref="Q58">INDEX('90.1 Data-SI-Source EUI'!$Y$2:$Y$1825,MATCH(1,INDEX(($A58='90.1 Data-SI-Source EUI'!$B$2:$B$1825)*(Q$44='90.1 Data-SI-Source EUI'!$C$2:$C$1825)*($A$43='90.1 Data-SI-Source EUI'!$A$2:$A$1825),0,1),0))/INDEX('90.1 Data-SI-Source EUI'!$Y$2:$Y$1825,MATCH(1,INDEX(($A58='90.1 Data-SI-Source EUI'!$B$2:$B$1825)*(Q$44='90.1 Data-SI-Source EUI'!$C$2:$C$1825)*(2004='90.1 Data-SI-Source EUI'!$A$2:$A$1825),0,1),0))</f>
        <v>0.65807520983729251</v>
      </c>
      <c r="R58" s="118" cm="1">
        <f t="array" ref="R58">INDEX('90.1 Data-SI-Source EUI'!$Y$2:$Y$1825,MATCH(1,INDEX(($A58='90.1 Data-SI-Source EUI'!$B$2:$B$1825)*(R$44='90.1 Data-SI-Source EUI'!$C$2:$C$1825)*($A$43='90.1 Data-SI-Source EUI'!$A$2:$A$1825),0,1),0))/INDEX('90.1 Data-SI-Source EUI'!$Y$2:$Y$1825,MATCH(1,INDEX(($A58='90.1 Data-SI-Source EUI'!$B$2:$B$1825)*(R$44='90.1 Data-SI-Source EUI'!$C$2:$C$1825)*(2004='90.1 Data-SI-Source EUI'!$A$2:$A$1825),0,1),0))</f>
        <v>0.59019169563809404</v>
      </c>
      <c r="S58" s="118" cm="1">
        <f t="array" ref="S58">INDEX('90.1 Data-SI-Source EUI'!$Y$2:$Y$1825,MATCH(1,INDEX(($A58='90.1 Data-SI-Source EUI'!$B$2:$B$1825)*(S$44='90.1 Data-SI-Source EUI'!$C$2:$C$1825)*($A$43='90.1 Data-SI-Source EUI'!$A$2:$A$1825),0,1),0))/INDEX('90.1 Data-SI-Source EUI'!$Y$2:$Y$1825,MATCH(1,INDEX(($A58='90.1 Data-SI-Source EUI'!$B$2:$B$1825)*(S$44='90.1 Data-SI-Source EUI'!$C$2:$C$1825)*(2004='90.1 Data-SI-Source EUI'!$A$2:$A$1825),0,1),0))</f>
        <v>0.57203986842881416</v>
      </c>
      <c r="T58" s="119" cm="1">
        <f t="array" ref="T58">INDEX('90.1 Data-SI-Source EUI'!$Y$2:$Y$1825,MATCH(1,INDEX(($A58='90.1 Data-SI-Source EUI'!$B$2:$B$1825)*(T$44='90.1 Data-SI-Source EUI'!$C$2:$C$1825)*($A$43='90.1 Data-SI-Source EUI'!$A$2:$A$1825),0,1),0))/INDEX('90.1 Data-SI-Source EUI'!$Y$2:$Y$1825,MATCH(1,INDEX(($A58='90.1 Data-SI-Source EUI'!$B$2:$B$1825)*(T$44='90.1 Data-SI-Source EUI'!$C$2:$C$1825)*(2004='90.1 Data-SI-Source EUI'!$A$2:$A$1825),0,1),0))</f>
        <v>0.56625124663324733</v>
      </c>
    </row>
    <row r="59" spans="1:20" x14ac:dyDescent="0.25">
      <c r="A59" s="129" t="s">
        <v>61</v>
      </c>
      <c r="B59" s="117" cm="1">
        <f t="array" ref="B59">INDEX('90.1 Data-SI-Source EUI'!$Y$2:$Y$1825,MATCH(1,INDEX(($A59='90.1 Data-SI-Source EUI'!$B$2:$B$1825)*(B$44='90.1 Data-SI-Source EUI'!$C$2:$C$1825)*($A$43='90.1 Data-SI-Source EUI'!$A$2:$A$1825),0,1),0))/INDEX('90.1 Data-SI-Source EUI'!$Y$2:$Y$1825,MATCH(1,INDEX(($A59='90.1 Data-SI-Source EUI'!$B$2:$B$1825)*(B$44='90.1 Data-SI-Source EUI'!$C$2:$C$1825)*(2004='90.1 Data-SI-Source EUI'!$A$2:$A$1825),0,1),0))</f>
        <v>0.78849052207640635</v>
      </c>
      <c r="C59" s="118" cm="1">
        <f t="array" ref="C59">INDEX('90.1 Data-SI-Source EUI'!$Y$2:$Y$1825,MATCH(1,INDEX(($A59='90.1 Data-SI-Source EUI'!$B$2:$B$1825)*(C$44='90.1 Data-SI-Source EUI'!$C$2:$C$1825)*($A$43='90.1 Data-SI-Source EUI'!$A$2:$A$1825),0,1),0))/INDEX('90.1 Data-SI-Source EUI'!$Y$2:$Y$1825,MATCH(1,INDEX(($A59='90.1 Data-SI-Source EUI'!$B$2:$B$1825)*(C$44='90.1 Data-SI-Source EUI'!$C$2:$C$1825)*(2004='90.1 Data-SI-Source EUI'!$A$2:$A$1825),0,1),0))</f>
        <v>0.78796950507201369</v>
      </c>
      <c r="D59" s="118" cm="1">
        <f t="array" ref="D59">INDEX('90.1 Data-SI-Source EUI'!$Y$2:$Y$1825,MATCH(1,INDEX(($A59='90.1 Data-SI-Source EUI'!$B$2:$B$1825)*(D$44='90.1 Data-SI-Source EUI'!$C$2:$C$1825)*($A$43='90.1 Data-SI-Source EUI'!$A$2:$A$1825),0,1),0))/INDEX('90.1 Data-SI-Source EUI'!$Y$2:$Y$1825,MATCH(1,INDEX(($A59='90.1 Data-SI-Source EUI'!$B$2:$B$1825)*(D$44='90.1 Data-SI-Source EUI'!$C$2:$C$1825)*(2004='90.1 Data-SI-Source EUI'!$A$2:$A$1825),0,1),0))</f>
        <v>0.73939415027701194</v>
      </c>
      <c r="E59" s="118" cm="1">
        <f t="array" ref="E59">INDEX('90.1 Data-SI-Source EUI'!$Y$2:$Y$1825,MATCH(1,INDEX(($A59='90.1 Data-SI-Source EUI'!$B$2:$B$1825)*(E$44='90.1 Data-SI-Source EUI'!$C$2:$C$1825)*($A$43='90.1 Data-SI-Source EUI'!$A$2:$A$1825),0,1),0))/INDEX('90.1 Data-SI-Source EUI'!$Y$2:$Y$1825,MATCH(1,INDEX(($A59='90.1 Data-SI-Source EUI'!$B$2:$B$1825)*(E$44='90.1 Data-SI-Source EUI'!$C$2:$C$1825)*(2004='90.1 Data-SI-Source EUI'!$A$2:$A$1825),0,1),0))</f>
        <v>0.79623989750265578</v>
      </c>
      <c r="F59" s="118" cm="1">
        <f t="array" ref="F59">INDEX('90.1 Data-SI-Source EUI'!$Y$2:$Y$1825,MATCH(1,INDEX(($A59='90.1 Data-SI-Source EUI'!$B$2:$B$1825)*(F$44='90.1 Data-SI-Source EUI'!$C$2:$C$1825)*($A$43='90.1 Data-SI-Source EUI'!$A$2:$A$1825),0,1),0))/INDEX('90.1 Data-SI-Source EUI'!$Y$2:$Y$1825,MATCH(1,INDEX(($A59='90.1 Data-SI-Source EUI'!$B$2:$B$1825)*(F$44='90.1 Data-SI-Source EUI'!$C$2:$C$1825)*(2004='90.1 Data-SI-Source EUI'!$A$2:$A$1825),0,1),0))</f>
        <v>0.69306394680241368</v>
      </c>
      <c r="G59" s="118" cm="1">
        <f t="array" ref="G59">INDEX('90.1 Data-SI-Source EUI'!$Y$2:$Y$1825,MATCH(1,INDEX(($A59='90.1 Data-SI-Source EUI'!$B$2:$B$1825)*(G$44='90.1 Data-SI-Source EUI'!$C$2:$C$1825)*($A$43='90.1 Data-SI-Source EUI'!$A$2:$A$1825),0,1),0))/INDEX('90.1 Data-SI-Source EUI'!$Y$2:$Y$1825,MATCH(1,INDEX(($A59='90.1 Data-SI-Source EUI'!$B$2:$B$1825)*(G$44='90.1 Data-SI-Source EUI'!$C$2:$C$1825)*(2004='90.1 Data-SI-Source EUI'!$A$2:$A$1825),0,1),0))</f>
        <v>0.69149075970760099</v>
      </c>
      <c r="H59" s="118" cm="1">
        <f t="array" ref="H59">INDEX('90.1 Data-SI-Source EUI'!$Y$2:$Y$1825,MATCH(1,INDEX(($A59='90.1 Data-SI-Source EUI'!$B$2:$B$1825)*(H$44='90.1 Data-SI-Source EUI'!$C$2:$C$1825)*($A$43='90.1 Data-SI-Source EUI'!$A$2:$A$1825),0,1),0))/INDEX('90.1 Data-SI-Source EUI'!$Y$2:$Y$1825,MATCH(1,INDEX(($A59='90.1 Data-SI-Source EUI'!$B$2:$B$1825)*(H$44='90.1 Data-SI-Source EUI'!$C$2:$C$1825)*(2004='90.1 Data-SI-Source EUI'!$A$2:$A$1825),0,1),0))</f>
        <v>0.68295147348927254</v>
      </c>
      <c r="I59" s="118" cm="1">
        <f t="array" ref="I59">INDEX('90.1 Data-SI-Source EUI'!$Y$2:$Y$1825,MATCH(1,INDEX(($A59='90.1 Data-SI-Source EUI'!$B$2:$B$1825)*(I$44='90.1 Data-SI-Source EUI'!$C$2:$C$1825)*($A$43='90.1 Data-SI-Source EUI'!$A$2:$A$1825),0,1),0))/INDEX('90.1 Data-SI-Source EUI'!$Y$2:$Y$1825,MATCH(1,INDEX(($A59='90.1 Data-SI-Source EUI'!$B$2:$B$1825)*(I$44='90.1 Data-SI-Source EUI'!$C$2:$C$1825)*(2004='90.1 Data-SI-Source EUI'!$A$2:$A$1825),0,1),0))</f>
        <v>0.70580581892843675</v>
      </c>
      <c r="J59" s="118" cm="1">
        <f t="array" ref="J59">INDEX('90.1 Data-SI-Source EUI'!$Y$2:$Y$1825,MATCH(1,INDEX(($A59='90.1 Data-SI-Source EUI'!$B$2:$B$1825)*(J$44='90.1 Data-SI-Source EUI'!$C$2:$C$1825)*($A$43='90.1 Data-SI-Source EUI'!$A$2:$A$1825),0,1),0))/INDEX('90.1 Data-SI-Source EUI'!$Y$2:$Y$1825,MATCH(1,INDEX(($A59='90.1 Data-SI-Source EUI'!$B$2:$B$1825)*(J$44='90.1 Data-SI-Source EUI'!$C$2:$C$1825)*(2004='90.1 Data-SI-Source EUI'!$A$2:$A$1825),0,1),0))</f>
        <v>0.35838541750597364</v>
      </c>
      <c r="K59" s="118" cm="1">
        <f t="array" ref="K59">INDEX('90.1 Data-SI-Source EUI'!$Y$2:$Y$1825,MATCH(1,INDEX(($A59='90.1 Data-SI-Source EUI'!$B$2:$B$1825)*(K$44='90.1 Data-SI-Source EUI'!$C$2:$C$1825)*($A$43='90.1 Data-SI-Source EUI'!$A$2:$A$1825),0,1),0))/INDEX('90.1 Data-SI-Source EUI'!$Y$2:$Y$1825,MATCH(1,INDEX(($A59='90.1 Data-SI-Source EUI'!$B$2:$B$1825)*(K$44='90.1 Data-SI-Source EUI'!$C$2:$C$1825)*(2004='90.1 Data-SI-Source EUI'!$A$2:$A$1825),0,1),0))</f>
        <v>0.52409622466013339</v>
      </c>
      <c r="L59" s="118" cm="1">
        <f t="array" ref="L59">INDEX('90.1 Data-SI-Source EUI'!$Y$2:$Y$1825,MATCH(1,INDEX(($A59='90.1 Data-SI-Source EUI'!$B$2:$B$1825)*(L$44='90.1 Data-SI-Source EUI'!$C$2:$C$1825)*($A$43='90.1 Data-SI-Source EUI'!$A$2:$A$1825),0,1),0))/INDEX('90.1 Data-SI-Source EUI'!$Y$2:$Y$1825,MATCH(1,INDEX(($A59='90.1 Data-SI-Source EUI'!$B$2:$B$1825)*(L$44='90.1 Data-SI-Source EUI'!$C$2:$C$1825)*(2004='90.1 Data-SI-Source EUI'!$A$2:$A$1825),0,1),0))</f>
        <v>0.72084132188537531</v>
      </c>
      <c r="M59" s="118" cm="1">
        <f t="array" ref="M59">INDEX('90.1 Data-SI-Source EUI'!$Y$2:$Y$1825,MATCH(1,INDEX(($A59='90.1 Data-SI-Source EUI'!$B$2:$B$1825)*(M$44='90.1 Data-SI-Source EUI'!$C$2:$C$1825)*($A$43='90.1 Data-SI-Source EUI'!$A$2:$A$1825),0,1),0))/INDEX('90.1 Data-SI-Source EUI'!$Y$2:$Y$1825,MATCH(1,INDEX(($A59='90.1 Data-SI-Source EUI'!$B$2:$B$1825)*(M$44='90.1 Data-SI-Source EUI'!$C$2:$C$1825)*(2004='90.1 Data-SI-Source EUI'!$A$2:$A$1825),0,1),0))</f>
        <v>0.61447386060334364</v>
      </c>
      <c r="N59" s="118" cm="1">
        <f t="array" ref="N59">INDEX('90.1 Data-SI-Source EUI'!$Y$2:$Y$1825,MATCH(1,INDEX(($A59='90.1 Data-SI-Source EUI'!$B$2:$B$1825)*(N$44='90.1 Data-SI-Source EUI'!$C$2:$C$1825)*($A$43='90.1 Data-SI-Source EUI'!$A$2:$A$1825),0,1),0))/INDEX('90.1 Data-SI-Source EUI'!$Y$2:$Y$1825,MATCH(1,INDEX(($A59='90.1 Data-SI-Source EUI'!$B$2:$B$1825)*(N$44='90.1 Data-SI-Source EUI'!$C$2:$C$1825)*(2004='90.1 Data-SI-Source EUI'!$A$2:$A$1825),0,1),0))</f>
        <v>0.47194214428104897</v>
      </c>
      <c r="O59" s="118" cm="1">
        <f t="array" ref="O59">INDEX('90.1 Data-SI-Source EUI'!$Y$2:$Y$1825,MATCH(1,INDEX(($A59='90.1 Data-SI-Source EUI'!$B$2:$B$1825)*(O$44='90.1 Data-SI-Source EUI'!$C$2:$C$1825)*($A$43='90.1 Data-SI-Source EUI'!$A$2:$A$1825),0,1),0))/INDEX('90.1 Data-SI-Source EUI'!$Y$2:$Y$1825,MATCH(1,INDEX(($A59='90.1 Data-SI-Source EUI'!$B$2:$B$1825)*(O$44='90.1 Data-SI-Source EUI'!$C$2:$C$1825)*(2004='90.1 Data-SI-Source EUI'!$A$2:$A$1825),0,1),0))</f>
        <v>0.67221890937986206</v>
      </c>
      <c r="P59" s="118" cm="1">
        <f t="array" ref="P59">INDEX('90.1 Data-SI-Source EUI'!$Y$2:$Y$1825,MATCH(1,INDEX(($A59='90.1 Data-SI-Source EUI'!$B$2:$B$1825)*(P$44='90.1 Data-SI-Source EUI'!$C$2:$C$1825)*($A$43='90.1 Data-SI-Source EUI'!$A$2:$A$1825),0,1),0))/INDEX('90.1 Data-SI-Source EUI'!$Y$2:$Y$1825,MATCH(1,INDEX(($A59='90.1 Data-SI-Source EUI'!$B$2:$B$1825)*(P$44='90.1 Data-SI-Source EUI'!$C$2:$C$1825)*(2004='90.1 Data-SI-Source EUI'!$A$2:$A$1825),0,1),0))</f>
        <v>0.61535256719614695</v>
      </c>
      <c r="Q59" s="118" cm="1">
        <f t="array" ref="Q59">INDEX('90.1 Data-SI-Source EUI'!$Y$2:$Y$1825,MATCH(1,INDEX(($A59='90.1 Data-SI-Source EUI'!$B$2:$B$1825)*(Q$44='90.1 Data-SI-Source EUI'!$C$2:$C$1825)*($A$43='90.1 Data-SI-Source EUI'!$A$2:$A$1825),0,1),0))/INDEX('90.1 Data-SI-Source EUI'!$Y$2:$Y$1825,MATCH(1,INDEX(($A59='90.1 Data-SI-Source EUI'!$B$2:$B$1825)*(Q$44='90.1 Data-SI-Source EUI'!$C$2:$C$1825)*(2004='90.1 Data-SI-Source EUI'!$A$2:$A$1825),0,1),0))</f>
        <v>0.48808136924774231</v>
      </c>
      <c r="R59" s="118" cm="1">
        <f t="array" ref="R59">INDEX('90.1 Data-SI-Source EUI'!$Y$2:$Y$1825,MATCH(1,INDEX(($A59='90.1 Data-SI-Source EUI'!$B$2:$B$1825)*(R$44='90.1 Data-SI-Source EUI'!$C$2:$C$1825)*($A$43='90.1 Data-SI-Source EUI'!$A$2:$A$1825),0,1),0))/INDEX('90.1 Data-SI-Source EUI'!$Y$2:$Y$1825,MATCH(1,INDEX(($A59='90.1 Data-SI-Source EUI'!$B$2:$B$1825)*(R$44='90.1 Data-SI-Source EUI'!$C$2:$C$1825)*(2004='90.1 Data-SI-Source EUI'!$A$2:$A$1825),0,1),0))</f>
        <v>0.52549998353514926</v>
      </c>
      <c r="S59" s="118" cm="1">
        <f t="array" ref="S59">INDEX('90.1 Data-SI-Source EUI'!$Y$2:$Y$1825,MATCH(1,INDEX(($A59='90.1 Data-SI-Source EUI'!$B$2:$B$1825)*(S$44='90.1 Data-SI-Source EUI'!$C$2:$C$1825)*($A$43='90.1 Data-SI-Source EUI'!$A$2:$A$1825),0,1),0))/INDEX('90.1 Data-SI-Source EUI'!$Y$2:$Y$1825,MATCH(1,INDEX(($A59='90.1 Data-SI-Source EUI'!$B$2:$B$1825)*(S$44='90.1 Data-SI-Source EUI'!$C$2:$C$1825)*(2004='90.1 Data-SI-Source EUI'!$A$2:$A$1825),0,1),0))</f>
        <v>0.52946790726420445</v>
      </c>
      <c r="T59" s="119" cm="1">
        <f t="array" ref="T59">INDEX('90.1 Data-SI-Source EUI'!$Y$2:$Y$1825,MATCH(1,INDEX(($A59='90.1 Data-SI-Source EUI'!$B$2:$B$1825)*(T$44='90.1 Data-SI-Source EUI'!$C$2:$C$1825)*($A$43='90.1 Data-SI-Source EUI'!$A$2:$A$1825),0,1),0))/INDEX('90.1 Data-SI-Source EUI'!$Y$2:$Y$1825,MATCH(1,INDEX(($A59='90.1 Data-SI-Source EUI'!$B$2:$B$1825)*(T$44='90.1 Data-SI-Source EUI'!$C$2:$C$1825)*(2004='90.1 Data-SI-Source EUI'!$A$2:$A$1825),0,1),0))</f>
        <v>0.64159836107978396</v>
      </c>
    </row>
    <row r="60" spans="1:20" ht="15.75" thickBot="1" x14ac:dyDescent="0.3">
      <c r="A60" s="130" t="s">
        <v>60</v>
      </c>
      <c r="B60" s="120" cm="1">
        <f t="array" ref="B60">INDEX('90.1 Data-SI-Source EUI'!$Y$2:$Y$1825,MATCH(1,INDEX(($A60='90.1 Data-SI-Source EUI'!$B$2:$B$1825)*(B$44='90.1 Data-SI-Source EUI'!$C$2:$C$1825)*($A$43='90.1 Data-SI-Source EUI'!$A$2:$A$1825),0,1),0))/INDEX('90.1 Data-SI-Source EUI'!$Y$2:$Y$1825,MATCH(1,INDEX(($A60='90.1 Data-SI-Source EUI'!$B$2:$B$1825)*(B$44='90.1 Data-SI-Source EUI'!$C$2:$C$1825)*(2004='90.1 Data-SI-Source EUI'!$A$2:$A$1825),0,1),0))</f>
        <v>0.704668747250906</v>
      </c>
      <c r="C60" s="121" cm="1">
        <f t="array" ref="C60">INDEX('90.1 Data-SI-Source EUI'!$Y$2:$Y$1825,MATCH(1,INDEX(($A60='90.1 Data-SI-Source EUI'!$B$2:$B$1825)*(C$44='90.1 Data-SI-Source EUI'!$C$2:$C$1825)*($A$43='90.1 Data-SI-Source EUI'!$A$2:$A$1825),0,1),0))/INDEX('90.1 Data-SI-Source EUI'!$Y$2:$Y$1825,MATCH(1,INDEX(($A60='90.1 Data-SI-Source EUI'!$B$2:$B$1825)*(C$44='90.1 Data-SI-Source EUI'!$C$2:$C$1825)*(2004='90.1 Data-SI-Source EUI'!$A$2:$A$1825),0,1),0))</f>
        <v>0.70726645640543551</v>
      </c>
      <c r="D60" s="121" cm="1">
        <f t="array" ref="D60">INDEX('90.1 Data-SI-Source EUI'!$Y$2:$Y$1825,MATCH(1,INDEX(($A60='90.1 Data-SI-Source EUI'!$B$2:$B$1825)*(D$44='90.1 Data-SI-Source EUI'!$C$2:$C$1825)*($A$43='90.1 Data-SI-Source EUI'!$A$2:$A$1825),0,1),0))/INDEX('90.1 Data-SI-Source EUI'!$Y$2:$Y$1825,MATCH(1,INDEX(($A60='90.1 Data-SI-Source EUI'!$B$2:$B$1825)*(D$44='90.1 Data-SI-Source EUI'!$C$2:$C$1825)*(2004='90.1 Data-SI-Source EUI'!$A$2:$A$1825),0,1),0))</f>
        <v>0.66024823280455058</v>
      </c>
      <c r="E60" s="121" cm="1">
        <f t="array" ref="E60">INDEX('90.1 Data-SI-Source EUI'!$Y$2:$Y$1825,MATCH(1,INDEX(($A60='90.1 Data-SI-Source EUI'!$B$2:$B$1825)*(E$44='90.1 Data-SI-Source EUI'!$C$2:$C$1825)*($A$43='90.1 Data-SI-Source EUI'!$A$2:$A$1825),0,1),0))/INDEX('90.1 Data-SI-Source EUI'!$Y$2:$Y$1825,MATCH(1,INDEX(($A60='90.1 Data-SI-Source EUI'!$B$2:$B$1825)*(E$44='90.1 Data-SI-Source EUI'!$C$2:$C$1825)*(2004='90.1 Data-SI-Source EUI'!$A$2:$A$1825),0,1),0))</f>
        <v>0.7248020726621065</v>
      </c>
      <c r="F60" s="121" cm="1">
        <f t="array" ref="F60">INDEX('90.1 Data-SI-Source EUI'!$Y$2:$Y$1825,MATCH(1,INDEX(($A60='90.1 Data-SI-Source EUI'!$B$2:$B$1825)*(F$44='90.1 Data-SI-Source EUI'!$C$2:$C$1825)*($A$43='90.1 Data-SI-Source EUI'!$A$2:$A$1825),0,1),0))/INDEX('90.1 Data-SI-Source EUI'!$Y$2:$Y$1825,MATCH(1,INDEX(($A60='90.1 Data-SI-Source EUI'!$B$2:$B$1825)*(F$44='90.1 Data-SI-Source EUI'!$C$2:$C$1825)*(2004='90.1 Data-SI-Source EUI'!$A$2:$A$1825),0,1),0))</f>
        <v>0.65997351770735724</v>
      </c>
      <c r="G60" s="121" cm="1">
        <f t="array" ref="G60">INDEX('90.1 Data-SI-Source EUI'!$Y$2:$Y$1825,MATCH(1,INDEX(($A60='90.1 Data-SI-Source EUI'!$B$2:$B$1825)*(G$44='90.1 Data-SI-Source EUI'!$C$2:$C$1825)*($A$43='90.1 Data-SI-Source EUI'!$A$2:$A$1825),0,1),0))/INDEX('90.1 Data-SI-Source EUI'!$Y$2:$Y$1825,MATCH(1,INDEX(($A60='90.1 Data-SI-Source EUI'!$B$2:$B$1825)*(G$44='90.1 Data-SI-Source EUI'!$C$2:$C$1825)*(2004='90.1 Data-SI-Source EUI'!$A$2:$A$1825),0,1),0))</f>
        <v>0.67817082737961931</v>
      </c>
      <c r="H60" s="121" cm="1">
        <f t="array" ref="H60">INDEX('90.1 Data-SI-Source EUI'!$Y$2:$Y$1825,MATCH(1,INDEX(($A60='90.1 Data-SI-Source EUI'!$B$2:$B$1825)*(H$44='90.1 Data-SI-Source EUI'!$C$2:$C$1825)*($A$43='90.1 Data-SI-Source EUI'!$A$2:$A$1825),0,1),0))/INDEX('90.1 Data-SI-Source EUI'!$Y$2:$Y$1825,MATCH(1,INDEX(($A60='90.1 Data-SI-Source EUI'!$B$2:$B$1825)*(H$44='90.1 Data-SI-Source EUI'!$C$2:$C$1825)*(2004='90.1 Data-SI-Source EUI'!$A$2:$A$1825),0,1),0))</f>
        <v>0.66665221442326195</v>
      </c>
      <c r="I60" s="121" cm="1">
        <f t="array" ref="I60">INDEX('90.1 Data-SI-Source EUI'!$Y$2:$Y$1825,MATCH(1,INDEX(($A60='90.1 Data-SI-Source EUI'!$B$2:$B$1825)*(I$44='90.1 Data-SI-Source EUI'!$C$2:$C$1825)*($A$43='90.1 Data-SI-Source EUI'!$A$2:$A$1825),0,1),0))/INDEX('90.1 Data-SI-Source EUI'!$Y$2:$Y$1825,MATCH(1,INDEX(($A60='90.1 Data-SI-Source EUI'!$B$2:$B$1825)*(I$44='90.1 Data-SI-Source EUI'!$C$2:$C$1825)*(2004='90.1 Data-SI-Source EUI'!$A$2:$A$1825),0,1),0))</f>
        <v>0.68074671230708794</v>
      </c>
      <c r="J60" s="121" cm="1">
        <f t="array" ref="J60">INDEX('90.1 Data-SI-Source EUI'!$Y$2:$Y$1825,MATCH(1,INDEX(($A60='90.1 Data-SI-Source EUI'!$B$2:$B$1825)*(J$44='90.1 Data-SI-Source EUI'!$C$2:$C$1825)*($A$43='90.1 Data-SI-Source EUI'!$A$2:$A$1825),0,1),0))/INDEX('90.1 Data-SI-Source EUI'!$Y$2:$Y$1825,MATCH(1,INDEX(($A60='90.1 Data-SI-Source EUI'!$B$2:$B$1825)*(J$44='90.1 Data-SI-Source EUI'!$C$2:$C$1825)*(2004='90.1 Data-SI-Source EUI'!$A$2:$A$1825),0,1),0))</f>
        <v>0.46065519062661719</v>
      </c>
      <c r="K60" s="121" cm="1">
        <f t="array" ref="K60">INDEX('90.1 Data-SI-Source EUI'!$Y$2:$Y$1825,MATCH(1,INDEX(($A60='90.1 Data-SI-Source EUI'!$B$2:$B$1825)*(K$44='90.1 Data-SI-Source EUI'!$C$2:$C$1825)*($A$43='90.1 Data-SI-Source EUI'!$A$2:$A$1825),0,1),0))/INDEX('90.1 Data-SI-Source EUI'!$Y$2:$Y$1825,MATCH(1,INDEX(($A60='90.1 Data-SI-Source EUI'!$B$2:$B$1825)*(K$44='90.1 Data-SI-Source EUI'!$C$2:$C$1825)*(2004='90.1 Data-SI-Source EUI'!$A$2:$A$1825),0,1),0))</f>
        <v>0.53272485537280023</v>
      </c>
      <c r="L60" s="121" cm="1">
        <f t="array" ref="L60">INDEX('90.1 Data-SI-Source EUI'!$Y$2:$Y$1825,MATCH(1,INDEX(($A60='90.1 Data-SI-Source EUI'!$B$2:$B$1825)*(L$44='90.1 Data-SI-Source EUI'!$C$2:$C$1825)*($A$43='90.1 Data-SI-Source EUI'!$A$2:$A$1825),0,1),0))/INDEX('90.1 Data-SI-Source EUI'!$Y$2:$Y$1825,MATCH(1,INDEX(($A60='90.1 Data-SI-Source EUI'!$B$2:$B$1825)*(L$44='90.1 Data-SI-Source EUI'!$C$2:$C$1825)*(2004='90.1 Data-SI-Source EUI'!$A$2:$A$1825),0,1),0))</f>
        <v>0.73197334802879332</v>
      </c>
      <c r="M60" s="121" cm="1">
        <f t="array" ref="M60">INDEX('90.1 Data-SI-Source EUI'!$Y$2:$Y$1825,MATCH(1,INDEX(($A60='90.1 Data-SI-Source EUI'!$B$2:$B$1825)*(M$44='90.1 Data-SI-Source EUI'!$C$2:$C$1825)*($A$43='90.1 Data-SI-Source EUI'!$A$2:$A$1825),0,1),0))/INDEX('90.1 Data-SI-Source EUI'!$Y$2:$Y$1825,MATCH(1,INDEX(($A60='90.1 Data-SI-Source EUI'!$B$2:$B$1825)*(M$44='90.1 Data-SI-Source EUI'!$C$2:$C$1825)*(2004='90.1 Data-SI-Source EUI'!$A$2:$A$1825),0,1),0))</f>
        <v>0.70875203030598855</v>
      </c>
      <c r="N60" s="121" cm="1">
        <f t="array" ref="N60">INDEX('90.1 Data-SI-Source EUI'!$Y$2:$Y$1825,MATCH(1,INDEX(($A60='90.1 Data-SI-Source EUI'!$B$2:$B$1825)*(N$44='90.1 Data-SI-Source EUI'!$C$2:$C$1825)*($A$43='90.1 Data-SI-Source EUI'!$A$2:$A$1825),0,1),0))/INDEX('90.1 Data-SI-Source EUI'!$Y$2:$Y$1825,MATCH(1,INDEX(($A60='90.1 Data-SI-Source EUI'!$B$2:$B$1825)*(N$44='90.1 Data-SI-Source EUI'!$C$2:$C$1825)*(2004='90.1 Data-SI-Source EUI'!$A$2:$A$1825),0,1),0))</f>
        <v>0.47965169811387115</v>
      </c>
      <c r="O60" s="121" cm="1">
        <f t="array" ref="O60">INDEX('90.1 Data-SI-Source EUI'!$Y$2:$Y$1825,MATCH(1,INDEX(($A60='90.1 Data-SI-Source EUI'!$B$2:$B$1825)*(O$44='90.1 Data-SI-Source EUI'!$C$2:$C$1825)*($A$43='90.1 Data-SI-Source EUI'!$A$2:$A$1825),0,1),0))/INDEX('90.1 Data-SI-Source EUI'!$Y$2:$Y$1825,MATCH(1,INDEX(($A60='90.1 Data-SI-Source EUI'!$B$2:$B$1825)*(O$44='90.1 Data-SI-Source EUI'!$C$2:$C$1825)*(2004='90.1 Data-SI-Source EUI'!$A$2:$A$1825),0,1),0))</f>
        <v>0.69430369193519281</v>
      </c>
      <c r="P60" s="121" cm="1">
        <f t="array" ref="P60">INDEX('90.1 Data-SI-Source EUI'!$Y$2:$Y$1825,MATCH(1,INDEX(($A60='90.1 Data-SI-Source EUI'!$B$2:$B$1825)*(P$44='90.1 Data-SI-Source EUI'!$C$2:$C$1825)*($A$43='90.1 Data-SI-Source EUI'!$A$2:$A$1825),0,1),0))/INDEX('90.1 Data-SI-Source EUI'!$Y$2:$Y$1825,MATCH(1,INDEX(($A60='90.1 Data-SI-Source EUI'!$B$2:$B$1825)*(P$44='90.1 Data-SI-Source EUI'!$C$2:$C$1825)*(2004='90.1 Data-SI-Source EUI'!$A$2:$A$1825),0,1),0))</f>
        <v>0.7242503934152088</v>
      </c>
      <c r="Q60" s="121" cm="1">
        <f t="array" ref="Q60">INDEX('90.1 Data-SI-Source EUI'!$Y$2:$Y$1825,MATCH(1,INDEX(($A60='90.1 Data-SI-Source EUI'!$B$2:$B$1825)*(Q$44='90.1 Data-SI-Source EUI'!$C$2:$C$1825)*($A$43='90.1 Data-SI-Source EUI'!$A$2:$A$1825),0,1),0))/INDEX('90.1 Data-SI-Source EUI'!$Y$2:$Y$1825,MATCH(1,INDEX(($A60='90.1 Data-SI-Source EUI'!$B$2:$B$1825)*(Q$44='90.1 Data-SI-Source EUI'!$C$2:$C$1825)*(2004='90.1 Data-SI-Source EUI'!$A$2:$A$1825),0,1),0))</f>
        <v>0.4714956169966773</v>
      </c>
      <c r="R60" s="121" cm="1">
        <f t="array" ref="R60">INDEX('90.1 Data-SI-Source EUI'!$Y$2:$Y$1825,MATCH(1,INDEX(($A60='90.1 Data-SI-Source EUI'!$B$2:$B$1825)*(R$44='90.1 Data-SI-Source EUI'!$C$2:$C$1825)*($A$43='90.1 Data-SI-Source EUI'!$A$2:$A$1825),0,1),0))/INDEX('90.1 Data-SI-Source EUI'!$Y$2:$Y$1825,MATCH(1,INDEX(($A60='90.1 Data-SI-Source EUI'!$B$2:$B$1825)*(R$44='90.1 Data-SI-Source EUI'!$C$2:$C$1825)*(2004='90.1 Data-SI-Source EUI'!$A$2:$A$1825),0,1),0))</f>
        <v>0.53515168588811357</v>
      </c>
      <c r="S60" s="121" cm="1">
        <f t="array" ref="S60">INDEX('90.1 Data-SI-Source EUI'!$Y$2:$Y$1825,MATCH(1,INDEX(($A60='90.1 Data-SI-Source EUI'!$B$2:$B$1825)*(S$44='90.1 Data-SI-Source EUI'!$C$2:$C$1825)*($A$43='90.1 Data-SI-Source EUI'!$A$2:$A$1825),0,1),0))/INDEX('90.1 Data-SI-Source EUI'!$Y$2:$Y$1825,MATCH(1,INDEX(($A60='90.1 Data-SI-Source EUI'!$B$2:$B$1825)*(S$44='90.1 Data-SI-Source EUI'!$C$2:$C$1825)*(2004='90.1 Data-SI-Source EUI'!$A$2:$A$1825),0,1),0))</f>
        <v>0.47030025865527136</v>
      </c>
      <c r="T60" s="122" cm="1">
        <f t="array" ref="T60">INDEX('90.1 Data-SI-Source EUI'!$Y$2:$Y$1825,MATCH(1,INDEX(($A60='90.1 Data-SI-Source EUI'!$B$2:$B$1825)*(T$44='90.1 Data-SI-Source EUI'!$C$2:$C$1825)*($A$43='90.1 Data-SI-Source EUI'!$A$2:$A$1825),0,1),0))/INDEX('90.1 Data-SI-Source EUI'!$Y$2:$Y$1825,MATCH(1,INDEX(($A60='90.1 Data-SI-Source EUI'!$B$2:$B$1825)*(T$44='90.1 Data-SI-Source EUI'!$C$2:$C$1825)*(2004='90.1 Data-SI-Source EUI'!$A$2:$A$1825),0,1),0))</f>
        <v>0.53715485713879074</v>
      </c>
    </row>
    <row r="62" spans="1:20" ht="15.75" thickBot="1" x14ac:dyDescent="0.3">
      <c r="A62" s="6" t="s">
        <v>155</v>
      </c>
      <c r="B62" s="6"/>
      <c r="C62" s="6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</row>
    <row r="63" spans="1:20" ht="91.5" thickBot="1" x14ac:dyDescent="0.3">
      <c r="A63" s="69">
        <v>2016</v>
      </c>
      <c r="B63" s="114" t="s">
        <v>134</v>
      </c>
      <c r="C63" s="114" t="s">
        <v>135</v>
      </c>
      <c r="D63" s="113" t="s">
        <v>84</v>
      </c>
      <c r="E63" s="114" t="s">
        <v>85</v>
      </c>
      <c r="F63" s="114" t="s">
        <v>86</v>
      </c>
      <c r="G63" s="114" t="s">
        <v>87</v>
      </c>
      <c r="H63" s="114" t="s">
        <v>88</v>
      </c>
      <c r="I63" s="114" t="s">
        <v>89</v>
      </c>
      <c r="J63" s="114" t="s">
        <v>90</v>
      </c>
      <c r="K63" s="114" t="s">
        <v>91</v>
      </c>
      <c r="L63" s="114" t="s">
        <v>92</v>
      </c>
      <c r="M63" s="114" t="s">
        <v>93</v>
      </c>
      <c r="N63" s="114" t="s">
        <v>94</v>
      </c>
      <c r="O63" s="114" t="s">
        <v>95</v>
      </c>
      <c r="P63" s="114" t="s">
        <v>96</v>
      </c>
      <c r="Q63" s="114" t="s">
        <v>97</v>
      </c>
      <c r="R63" s="114" t="s">
        <v>98</v>
      </c>
      <c r="S63" s="113" t="s">
        <v>99</v>
      </c>
      <c r="T63" s="115" t="s">
        <v>100</v>
      </c>
    </row>
    <row r="64" spans="1:20" ht="15.75" thickBot="1" x14ac:dyDescent="0.3">
      <c r="A64" s="116" t="s">
        <v>22</v>
      </c>
      <c r="B64" s="55" t="s">
        <v>10</v>
      </c>
      <c r="C64" s="55" t="s">
        <v>6</v>
      </c>
      <c r="D64" s="64" t="s">
        <v>11</v>
      </c>
      <c r="E64" s="55" t="s">
        <v>13</v>
      </c>
      <c r="F64" s="55" t="s">
        <v>19</v>
      </c>
      <c r="G64" s="55" t="s">
        <v>20</v>
      </c>
      <c r="H64" s="55" t="s">
        <v>3</v>
      </c>
      <c r="I64" s="55" t="s">
        <v>7</v>
      </c>
      <c r="J64" s="55" t="s">
        <v>17</v>
      </c>
      <c r="K64" s="55" t="s">
        <v>14</v>
      </c>
      <c r="L64" s="55" t="s">
        <v>2</v>
      </c>
      <c r="M64" s="55" t="s">
        <v>18</v>
      </c>
      <c r="N64" s="55" t="s">
        <v>4</v>
      </c>
      <c r="O64" s="55" t="s">
        <v>5</v>
      </c>
      <c r="P64" s="55" t="s">
        <v>15</v>
      </c>
      <c r="Q64" s="55" t="s">
        <v>16</v>
      </c>
      <c r="R64" s="55" t="s">
        <v>9</v>
      </c>
      <c r="S64" s="55" t="s">
        <v>12</v>
      </c>
      <c r="T64" s="62" t="s">
        <v>8</v>
      </c>
    </row>
    <row r="65" spans="1:20" x14ac:dyDescent="0.25">
      <c r="A65" s="128" t="s">
        <v>55</v>
      </c>
      <c r="B65" s="123" cm="1">
        <f t="array" ref="B65">INDEX('90.1 Data-SI-Source EUI'!$Y$2:$Y$1825,MATCH(1,INDEX(($A65='90.1 Data-SI-Source EUI'!$B$2:$B$1825)*(B$64='90.1 Data-SI-Source EUI'!$C$2:$C$1825)*($A$63='90.1 Data-SI-Source EUI'!$A$2:$A$1825),0,1),0))/INDEX('90.1 Data-SI-Source EUI'!$Y$2:$Y$1825,MATCH(1,INDEX(($A65='90.1 Data-SI-Source EUI'!$B$2:$B$1825)*(B$64='90.1 Data-SI-Source EUI'!$C$2:$C$1825)*(2004='90.1 Data-SI-Source EUI'!$A$2:$A$1825),0,1),0))</f>
        <v>0.62217616623082683</v>
      </c>
      <c r="C65" s="131" cm="1">
        <f t="array" ref="C65">INDEX('90.1 Data-SI-Source EUI'!$Y$2:$Y$1825,MATCH(1,INDEX(($A65='90.1 Data-SI-Source EUI'!$B$2:$B$1825)*(C$64='90.1 Data-SI-Source EUI'!$C$2:$C$1825)*($A$63='90.1 Data-SI-Source EUI'!$A$2:$A$1825),0,1),0))/INDEX('90.1 Data-SI-Source EUI'!$Y$2:$Y$1825,MATCH(1,INDEX(($A65='90.1 Data-SI-Source EUI'!$B$2:$B$1825)*(C$64='90.1 Data-SI-Source EUI'!$C$2:$C$1825)*(2004='90.1 Data-SI-Source EUI'!$A$2:$A$1825),0,1),0))</f>
        <v>0.74548616569405646</v>
      </c>
      <c r="D65" s="131" cm="1">
        <f t="array" ref="D65">INDEX('90.1 Data-SI-Source EUI'!$Y$2:$Y$1825,MATCH(1,INDEX(($A65='90.1 Data-SI-Source EUI'!$B$2:$B$1825)*(D$64='90.1 Data-SI-Source EUI'!$C$2:$C$1825)*($A$63='90.1 Data-SI-Source EUI'!$A$2:$A$1825),0,1),0))/INDEX('90.1 Data-SI-Source EUI'!$Y$2:$Y$1825,MATCH(1,INDEX(($A65='90.1 Data-SI-Source EUI'!$B$2:$B$1825)*(D$64='90.1 Data-SI-Source EUI'!$C$2:$C$1825)*(2004='90.1 Data-SI-Source EUI'!$A$2:$A$1825),0,1),0))</f>
        <v>0.69036879853142741</v>
      </c>
      <c r="E65" s="131" cm="1">
        <f t="array" ref="E65">INDEX('90.1 Data-SI-Source EUI'!$Y$2:$Y$1825,MATCH(1,INDEX(($A65='90.1 Data-SI-Source EUI'!$B$2:$B$1825)*(E$64='90.1 Data-SI-Source EUI'!$C$2:$C$1825)*($A$63='90.1 Data-SI-Source EUI'!$A$2:$A$1825),0,1),0))/INDEX('90.1 Data-SI-Source EUI'!$Y$2:$Y$1825,MATCH(1,INDEX(($A65='90.1 Data-SI-Source EUI'!$B$2:$B$1825)*(E$64='90.1 Data-SI-Source EUI'!$C$2:$C$1825)*(2004='90.1 Data-SI-Source EUI'!$A$2:$A$1825),0,1),0))</f>
        <v>0.76902901985392835</v>
      </c>
      <c r="F65" s="131" cm="1">
        <f t="array" ref="F65">INDEX('90.1 Data-SI-Source EUI'!$Y$2:$Y$1825,MATCH(1,INDEX(($A65='90.1 Data-SI-Source EUI'!$B$2:$B$1825)*(F$64='90.1 Data-SI-Source EUI'!$C$2:$C$1825)*($A$63='90.1 Data-SI-Source EUI'!$A$2:$A$1825),0,1),0))/INDEX('90.1 Data-SI-Source EUI'!$Y$2:$Y$1825,MATCH(1,INDEX(($A65='90.1 Data-SI-Source EUI'!$B$2:$B$1825)*(F$64='90.1 Data-SI-Source EUI'!$C$2:$C$1825)*(2004='90.1 Data-SI-Source EUI'!$A$2:$A$1825),0,1),0))</f>
        <v>0.6307032515808606</v>
      </c>
      <c r="G65" s="131" cm="1">
        <f t="array" ref="G65">INDEX('90.1 Data-SI-Source EUI'!$Y$2:$Y$1825,MATCH(1,INDEX(($A65='90.1 Data-SI-Source EUI'!$B$2:$B$1825)*(G$64='90.1 Data-SI-Source EUI'!$C$2:$C$1825)*($A$63='90.1 Data-SI-Source EUI'!$A$2:$A$1825),0,1),0))/INDEX('90.1 Data-SI-Source EUI'!$Y$2:$Y$1825,MATCH(1,INDEX(($A65='90.1 Data-SI-Source EUI'!$B$2:$B$1825)*(G$64='90.1 Data-SI-Source EUI'!$C$2:$C$1825)*(2004='90.1 Data-SI-Source EUI'!$A$2:$A$1825),0,1),0))</f>
        <v>0.8130752947101707</v>
      </c>
      <c r="H65" s="131" cm="1">
        <f t="array" ref="H65">INDEX('90.1 Data-SI-Source EUI'!$Y$2:$Y$1825,MATCH(1,INDEX(($A65='90.1 Data-SI-Source EUI'!$B$2:$B$1825)*(H$64='90.1 Data-SI-Source EUI'!$C$2:$C$1825)*($A$63='90.1 Data-SI-Source EUI'!$A$2:$A$1825),0,1),0))/INDEX('90.1 Data-SI-Source EUI'!$Y$2:$Y$1825,MATCH(1,INDEX(($A65='90.1 Data-SI-Source EUI'!$B$2:$B$1825)*(H$64='90.1 Data-SI-Source EUI'!$C$2:$C$1825)*(2004='90.1 Data-SI-Source EUI'!$A$2:$A$1825),0,1),0))</f>
        <v>0.66919022194346234</v>
      </c>
      <c r="I65" s="131" cm="1">
        <f t="array" ref="I65">INDEX('90.1 Data-SI-Source EUI'!$Y$2:$Y$1825,MATCH(1,INDEX(($A65='90.1 Data-SI-Source EUI'!$B$2:$B$1825)*(I$64='90.1 Data-SI-Source EUI'!$C$2:$C$1825)*($A$63='90.1 Data-SI-Source EUI'!$A$2:$A$1825),0,1),0))/INDEX('90.1 Data-SI-Source EUI'!$Y$2:$Y$1825,MATCH(1,INDEX(($A65='90.1 Data-SI-Source EUI'!$B$2:$B$1825)*(I$64='90.1 Data-SI-Source EUI'!$C$2:$C$1825)*(2004='90.1 Data-SI-Source EUI'!$A$2:$A$1825),0,1),0))</f>
        <v>0.84823484186788412</v>
      </c>
      <c r="J65" s="131" cm="1">
        <f t="array" ref="J65">INDEX('90.1 Data-SI-Source EUI'!$Y$2:$Y$1825,MATCH(1,INDEX(($A65='90.1 Data-SI-Source EUI'!$B$2:$B$1825)*(J$64='90.1 Data-SI-Source EUI'!$C$2:$C$1825)*($A$63='90.1 Data-SI-Source EUI'!$A$2:$A$1825),0,1),0))/INDEX('90.1 Data-SI-Source EUI'!$Y$2:$Y$1825,MATCH(1,INDEX(($A65='90.1 Data-SI-Source EUI'!$B$2:$B$1825)*(J$64='90.1 Data-SI-Source EUI'!$C$2:$C$1825)*(2004='90.1 Data-SI-Source EUI'!$A$2:$A$1825),0,1),0))</f>
        <v>0.67242414924052729</v>
      </c>
      <c r="K65" s="131" cm="1">
        <f t="array" ref="K65">INDEX('90.1 Data-SI-Source EUI'!$Y$2:$Y$1825,MATCH(1,INDEX(($A65='90.1 Data-SI-Source EUI'!$B$2:$B$1825)*(K$64='90.1 Data-SI-Source EUI'!$C$2:$C$1825)*($A$63='90.1 Data-SI-Source EUI'!$A$2:$A$1825),0,1),0))/INDEX('90.1 Data-SI-Source EUI'!$Y$2:$Y$1825,MATCH(1,INDEX(($A65='90.1 Data-SI-Source EUI'!$B$2:$B$1825)*(K$64='90.1 Data-SI-Source EUI'!$C$2:$C$1825)*(2004='90.1 Data-SI-Source EUI'!$A$2:$A$1825),0,1),0))</f>
        <v>0.62003323422874168</v>
      </c>
      <c r="L65" s="131" cm="1">
        <f t="array" ref="L65">INDEX('90.1 Data-SI-Source EUI'!$Y$2:$Y$1825,MATCH(1,INDEX(($A65='90.1 Data-SI-Source EUI'!$B$2:$B$1825)*(L$64='90.1 Data-SI-Source EUI'!$C$2:$C$1825)*($A$63='90.1 Data-SI-Source EUI'!$A$2:$A$1825),0,1),0))/INDEX('90.1 Data-SI-Source EUI'!$Y$2:$Y$1825,MATCH(1,INDEX(($A65='90.1 Data-SI-Source EUI'!$B$2:$B$1825)*(L$64='90.1 Data-SI-Source EUI'!$C$2:$C$1825)*(2004='90.1 Data-SI-Source EUI'!$A$2:$A$1825),0,1),0))</f>
        <v>0.77071835038684877</v>
      </c>
      <c r="M65" s="131" cm="1">
        <f t="array" ref="M65">INDEX('90.1 Data-SI-Source EUI'!$Y$2:$Y$1825,MATCH(1,INDEX(($A65='90.1 Data-SI-Source EUI'!$B$2:$B$1825)*(M$64='90.1 Data-SI-Source EUI'!$C$2:$C$1825)*($A$63='90.1 Data-SI-Source EUI'!$A$2:$A$1825),0,1),0))/INDEX('90.1 Data-SI-Source EUI'!$Y$2:$Y$1825,MATCH(1,INDEX(($A65='90.1 Data-SI-Source EUI'!$B$2:$B$1825)*(M$64='90.1 Data-SI-Source EUI'!$C$2:$C$1825)*(2004='90.1 Data-SI-Source EUI'!$A$2:$A$1825),0,1),0))</f>
        <v>0.65650455080548986</v>
      </c>
      <c r="N65" s="131" cm="1">
        <f t="array" ref="N65">INDEX('90.1 Data-SI-Source EUI'!$Y$2:$Y$1825,MATCH(1,INDEX(($A65='90.1 Data-SI-Source EUI'!$B$2:$B$1825)*(N$64='90.1 Data-SI-Source EUI'!$C$2:$C$1825)*($A$63='90.1 Data-SI-Source EUI'!$A$2:$A$1825),0,1),0))/INDEX('90.1 Data-SI-Source EUI'!$Y$2:$Y$1825,MATCH(1,INDEX(($A65='90.1 Data-SI-Source EUI'!$B$2:$B$1825)*(N$64='90.1 Data-SI-Source EUI'!$C$2:$C$1825)*(2004='90.1 Data-SI-Source EUI'!$A$2:$A$1825),0,1),0))</f>
        <v>0.64072858135439648</v>
      </c>
      <c r="O65" s="131" cm="1">
        <f t="array" ref="O65">INDEX('90.1 Data-SI-Source EUI'!$Y$2:$Y$1825,MATCH(1,INDEX(($A65='90.1 Data-SI-Source EUI'!$B$2:$B$1825)*(O$64='90.1 Data-SI-Source EUI'!$C$2:$C$1825)*($A$63='90.1 Data-SI-Source EUI'!$A$2:$A$1825),0,1),0))/INDEX('90.1 Data-SI-Source EUI'!$Y$2:$Y$1825,MATCH(1,INDEX(($A65='90.1 Data-SI-Source EUI'!$B$2:$B$1825)*(O$64='90.1 Data-SI-Source EUI'!$C$2:$C$1825)*(2004='90.1 Data-SI-Source EUI'!$A$2:$A$1825),0,1),0))</f>
        <v>0.72652107554805856</v>
      </c>
      <c r="P65" s="131" cm="1">
        <f t="array" ref="P65">INDEX('90.1 Data-SI-Source EUI'!$Y$2:$Y$1825,MATCH(1,INDEX(($A65='90.1 Data-SI-Source EUI'!$B$2:$B$1825)*(P$64='90.1 Data-SI-Source EUI'!$C$2:$C$1825)*($A$63='90.1 Data-SI-Source EUI'!$A$2:$A$1825),0,1),0))/INDEX('90.1 Data-SI-Source EUI'!$Y$2:$Y$1825,MATCH(1,INDEX(($A65='90.1 Data-SI-Source EUI'!$B$2:$B$1825)*(P$64='90.1 Data-SI-Source EUI'!$C$2:$C$1825)*(2004='90.1 Data-SI-Source EUI'!$A$2:$A$1825),0,1),0))</f>
        <v>0.67085688768535023</v>
      </c>
      <c r="Q65" s="131" cm="1">
        <f t="array" ref="Q65">INDEX('90.1 Data-SI-Source EUI'!$Y$2:$Y$1825,MATCH(1,INDEX(($A65='90.1 Data-SI-Source EUI'!$B$2:$B$1825)*(Q$64='90.1 Data-SI-Source EUI'!$C$2:$C$1825)*($A$63='90.1 Data-SI-Source EUI'!$A$2:$A$1825),0,1),0))/INDEX('90.1 Data-SI-Source EUI'!$Y$2:$Y$1825,MATCH(1,INDEX(($A65='90.1 Data-SI-Source EUI'!$B$2:$B$1825)*(Q$64='90.1 Data-SI-Source EUI'!$C$2:$C$1825)*(2004='90.1 Data-SI-Source EUI'!$A$2:$A$1825),0,1),0))</f>
        <v>0.61371744924701099</v>
      </c>
      <c r="R65" s="131" cm="1">
        <f t="array" ref="R65">INDEX('90.1 Data-SI-Source EUI'!$Y$2:$Y$1825,MATCH(1,INDEX(($A65='90.1 Data-SI-Source EUI'!$B$2:$B$1825)*(R$64='90.1 Data-SI-Source EUI'!$C$2:$C$1825)*($A$63='90.1 Data-SI-Source EUI'!$A$2:$A$1825),0,1),0))/INDEX('90.1 Data-SI-Source EUI'!$Y$2:$Y$1825,MATCH(1,INDEX(($A65='90.1 Data-SI-Source EUI'!$B$2:$B$1825)*(R$64='90.1 Data-SI-Source EUI'!$C$2:$C$1825)*(2004='90.1 Data-SI-Source EUI'!$A$2:$A$1825),0,1),0))</f>
        <v>0.72685932159770539</v>
      </c>
      <c r="S65" s="131" cm="1">
        <f t="array" ref="S65">INDEX('90.1 Data-SI-Source EUI'!$Y$2:$Y$1825,MATCH(1,INDEX(($A65='90.1 Data-SI-Source EUI'!$B$2:$B$1825)*(S$64='90.1 Data-SI-Source EUI'!$C$2:$C$1825)*($A$63='90.1 Data-SI-Source EUI'!$A$2:$A$1825),0,1),0))/INDEX('90.1 Data-SI-Source EUI'!$Y$2:$Y$1825,MATCH(1,INDEX(($A65='90.1 Data-SI-Source EUI'!$B$2:$B$1825)*(S$64='90.1 Data-SI-Source EUI'!$C$2:$C$1825)*(2004='90.1 Data-SI-Source EUI'!$A$2:$A$1825),0,1),0))</f>
        <v>0.59076187853363638</v>
      </c>
      <c r="T65" s="132" cm="1">
        <f t="array" ref="T65">INDEX('90.1 Data-SI-Source EUI'!$Y$2:$Y$1825,MATCH(1,INDEX(($A65='90.1 Data-SI-Source EUI'!$B$2:$B$1825)*(T$64='90.1 Data-SI-Source EUI'!$C$2:$C$1825)*($A$63='90.1 Data-SI-Source EUI'!$A$2:$A$1825),0,1),0))/INDEX('90.1 Data-SI-Source EUI'!$Y$2:$Y$1825,MATCH(1,INDEX(($A65='90.1 Data-SI-Source EUI'!$B$2:$B$1825)*(T$64='90.1 Data-SI-Source EUI'!$C$2:$C$1825)*(2004='90.1 Data-SI-Source EUI'!$A$2:$A$1825),0,1),0))</f>
        <v>0.55531339028213</v>
      </c>
    </row>
    <row r="66" spans="1:20" x14ac:dyDescent="0.25">
      <c r="A66" s="129" t="s">
        <v>54</v>
      </c>
      <c r="B66" s="117" cm="1">
        <f t="array" ref="B66">INDEX('90.1 Data-SI-Source EUI'!$Y$2:$Y$1825,MATCH(1,INDEX(($A66='90.1 Data-SI-Source EUI'!$B$2:$B$1825)*(B$64='90.1 Data-SI-Source EUI'!$C$2:$C$1825)*($A$63='90.1 Data-SI-Source EUI'!$A$2:$A$1825),0,1),0))/INDEX('90.1 Data-SI-Source EUI'!$Y$2:$Y$1825,MATCH(1,INDEX(($A66='90.1 Data-SI-Source EUI'!$B$2:$B$1825)*(B$64='90.1 Data-SI-Source EUI'!$C$2:$C$1825)*(2004='90.1 Data-SI-Source EUI'!$A$2:$A$1825),0,1),0))</f>
        <v>0.55058505560977689</v>
      </c>
      <c r="C66" s="118" cm="1">
        <f t="array" ref="C66">INDEX('90.1 Data-SI-Source EUI'!$Y$2:$Y$1825,MATCH(1,INDEX(($A66='90.1 Data-SI-Source EUI'!$B$2:$B$1825)*(C$64='90.1 Data-SI-Source EUI'!$C$2:$C$1825)*($A$63='90.1 Data-SI-Source EUI'!$A$2:$A$1825),0,1),0))/INDEX('90.1 Data-SI-Source EUI'!$Y$2:$Y$1825,MATCH(1,INDEX(($A66='90.1 Data-SI-Source EUI'!$B$2:$B$1825)*(C$64='90.1 Data-SI-Source EUI'!$C$2:$C$1825)*(2004='90.1 Data-SI-Source EUI'!$A$2:$A$1825),0,1),0))</f>
        <v>0.64982061156643967</v>
      </c>
      <c r="D66" s="118" cm="1">
        <f t="array" ref="D66">INDEX('90.1 Data-SI-Source EUI'!$Y$2:$Y$1825,MATCH(1,INDEX(($A66='90.1 Data-SI-Source EUI'!$B$2:$B$1825)*(D$64='90.1 Data-SI-Source EUI'!$C$2:$C$1825)*($A$63='90.1 Data-SI-Source EUI'!$A$2:$A$1825),0,1),0))/INDEX('90.1 Data-SI-Source EUI'!$Y$2:$Y$1825,MATCH(1,INDEX(($A66='90.1 Data-SI-Source EUI'!$B$2:$B$1825)*(D$64='90.1 Data-SI-Source EUI'!$C$2:$C$1825)*(2004='90.1 Data-SI-Source EUI'!$A$2:$A$1825),0,1),0))</f>
        <v>0.62356997207504494</v>
      </c>
      <c r="E66" s="118" cm="1">
        <f t="array" ref="E66">INDEX('90.1 Data-SI-Source EUI'!$Y$2:$Y$1825,MATCH(1,INDEX(($A66='90.1 Data-SI-Source EUI'!$B$2:$B$1825)*(E$64='90.1 Data-SI-Source EUI'!$C$2:$C$1825)*($A$63='90.1 Data-SI-Source EUI'!$A$2:$A$1825),0,1),0))/INDEX('90.1 Data-SI-Source EUI'!$Y$2:$Y$1825,MATCH(1,INDEX(($A66='90.1 Data-SI-Source EUI'!$B$2:$B$1825)*(E$64='90.1 Data-SI-Source EUI'!$C$2:$C$1825)*(2004='90.1 Data-SI-Source EUI'!$A$2:$A$1825),0,1),0))</f>
        <v>0.65712166541452177</v>
      </c>
      <c r="F66" s="118" cm="1">
        <f t="array" ref="F66">INDEX('90.1 Data-SI-Source EUI'!$Y$2:$Y$1825,MATCH(1,INDEX(($A66='90.1 Data-SI-Source EUI'!$B$2:$B$1825)*(F$64='90.1 Data-SI-Source EUI'!$C$2:$C$1825)*($A$63='90.1 Data-SI-Source EUI'!$A$2:$A$1825),0,1),0))/INDEX('90.1 Data-SI-Source EUI'!$Y$2:$Y$1825,MATCH(1,INDEX(($A66='90.1 Data-SI-Source EUI'!$B$2:$B$1825)*(F$64='90.1 Data-SI-Source EUI'!$C$2:$C$1825)*(2004='90.1 Data-SI-Source EUI'!$A$2:$A$1825),0,1),0))</f>
        <v>0.54780397882826504</v>
      </c>
      <c r="G66" s="118" cm="1">
        <f t="array" ref="G66">INDEX('90.1 Data-SI-Source EUI'!$Y$2:$Y$1825,MATCH(1,INDEX(($A66='90.1 Data-SI-Source EUI'!$B$2:$B$1825)*(G$64='90.1 Data-SI-Source EUI'!$C$2:$C$1825)*($A$63='90.1 Data-SI-Source EUI'!$A$2:$A$1825),0,1),0))/INDEX('90.1 Data-SI-Source EUI'!$Y$2:$Y$1825,MATCH(1,INDEX(($A66='90.1 Data-SI-Source EUI'!$B$2:$B$1825)*(G$64='90.1 Data-SI-Source EUI'!$C$2:$C$1825)*(2004='90.1 Data-SI-Source EUI'!$A$2:$A$1825),0,1),0))</f>
        <v>0.60182304272963061</v>
      </c>
      <c r="H66" s="118" cm="1">
        <f t="array" ref="H66">INDEX('90.1 Data-SI-Source EUI'!$Y$2:$Y$1825,MATCH(1,INDEX(($A66='90.1 Data-SI-Source EUI'!$B$2:$B$1825)*(H$64='90.1 Data-SI-Source EUI'!$C$2:$C$1825)*($A$63='90.1 Data-SI-Source EUI'!$A$2:$A$1825),0,1),0))/INDEX('90.1 Data-SI-Source EUI'!$Y$2:$Y$1825,MATCH(1,INDEX(($A66='90.1 Data-SI-Source EUI'!$B$2:$B$1825)*(H$64='90.1 Data-SI-Source EUI'!$C$2:$C$1825)*(2004='90.1 Data-SI-Source EUI'!$A$2:$A$1825),0,1),0))</f>
        <v>0.56391453910098044</v>
      </c>
      <c r="I66" s="118" cm="1">
        <f t="array" ref="I66">INDEX('90.1 Data-SI-Source EUI'!$Y$2:$Y$1825,MATCH(1,INDEX(($A66='90.1 Data-SI-Source EUI'!$B$2:$B$1825)*(I$64='90.1 Data-SI-Source EUI'!$C$2:$C$1825)*($A$63='90.1 Data-SI-Source EUI'!$A$2:$A$1825),0,1),0))/INDEX('90.1 Data-SI-Source EUI'!$Y$2:$Y$1825,MATCH(1,INDEX(($A66='90.1 Data-SI-Source EUI'!$B$2:$B$1825)*(I$64='90.1 Data-SI-Source EUI'!$C$2:$C$1825)*(2004='90.1 Data-SI-Source EUI'!$A$2:$A$1825),0,1),0))</f>
        <v>0.61738147520361153</v>
      </c>
      <c r="J66" s="118" cm="1">
        <f t="array" ref="J66">INDEX('90.1 Data-SI-Source EUI'!$Y$2:$Y$1825,MATCH(1,INDEX(($A66='90.1 Data-SI-Source EUI'!$B$2:$B$1825)*(J$64='90.1 Data-SI-Source EUI'!$C$2:$C$1825)*($A$63='90.1 Data-SI-Source EUI'!$A$2:$A$1825),0,1),0))/INDEX('90.1 Data-SI-Source EUI'!$Y$2:$Y$1825,MATCH(1,INDEX(($A66='90.1 Data-SI-Source EUI'!$B$2:$B$1825)*(J$64='90.1 Data-SI-Source EUI'!$C$2:$C$1825)*(2004='90.1 Data-SI-Source EUI'!$A$2:$A$1825),0,1),0))</f>
        <v>0.4540995395277716</v>
      </c>
      <c r="K66" s="118" cm="1">
        <f t="array" ref="K66">INDEX('90.1 Data-SI-Source EUI'!$Y$2:$Y$1825,MATCH(1,INDEX(($A66='90.1 Data-SI-Source EUI'!$B$2:$B$1825)*(K$64='90.1 Data-SI-Source EUI'!$C$2:$C$1825)*($A$63='90.1 Data-SI-Source EUI'!$A$2:$A$1825),0,1),0))/INDEX('90.1 Data-SI-Source EUI'!$Y$2:$Y$1825,MATCH(1,INDEX(($A66='90.1 Data-SI-Source EUI'!$B$2:$B$1825)*(K$64='90.1 Data-SI-Source EUI'!$C$2:$C$1825)*(2004='90.1 Data-SI-Source EUI'!$A$2:$A$1825),0,1),0))</f>
        <v>0.45708692757920522</v>
      </c>
      <c r="L66" s="118" cm="1">
        <f t="array" ref="L66">INDEX('90.1 Data-SI-Source EUI'!$Y$2:$Y$1825,MATCH(1,INDEX(($A66='90.1 Data-SI-Source EUI'!$B$2:$B$1825)*(L$64='90.1 Data-SI-Source EUI'!$C$2:$C$1825)*($A$63='90.1 Data-SI-Source EUI'!$A$2:$A$1825),0,1),0))/INDEX('90.1 Data-SI-Source EUI'!$Y$2:$Y$1825,MATCH(1,INDEX(($A66='90.1 Data-SI-Source EUI'!$B$2:$B$1825)*(L$64='90.1 Data-SI-Source EUI'!$C$2:$C$1825)*(2004='90.1 Data-SI-Source EUI'!$A$2:$A$1825),0,1),0))</f>
        <v>0.49912674313829053</v>
      </c>
      <c r="M66" s="118" cm="1">
        <f t="array" ref="M66">INDEX('90.1 Data-SI-Source EUI'!$Y$2:$Y$1825,MATCH(1,INDEX(($A66='90.1 Data-SI-Source EUI'!$B$2:$B$1825)*(M$64='90.1 Data-SI-Source EUI'!$C$2:$C$1825)*($A$63='90.1 Data-SI-Source EUI'!$A$2:$A$1825),0,1),0))/INDEX('90.1 Data-SI-Source EUI'!$Y$2:$Y$1825,MATCH(1,INDEX(($A66='90.1 Data-SI-Source EUI'!$B$2:$B$1825)*(M$64='90.1 Data-SI-Source EUI'!$C$2:$C$1825)*(2004='90.1 Data-SI-Source EUI'!$A$2:$A$1825),0,1),0))</f>
        <v>0.36084089364937294</v>
      </c>
      <c r="N66" s="118" cm="1">
        <f t="array" ref="N66">INDEX('90.1 Data-SI-Source EUI'!$Y$2:$Y$1825,MATCH(1,INDEX(($A66='90.1 Data-SI-Source EUI'!$B$2:$B$1825)*(N$64='90.1 Data-SI-Source EUI'!$C$2:$C$1825)*($A$63='90.1 Data-SI-Source EUI'!$A$2:$A$1825),0,1),0))/INDEX('90.1 Data-SI-Source EUI'!$Y$2:$Y$1825,MATCH(1,INDEX(($A66='90.1 Data-SI-Source EUI'!$B$2:$B$1825)*(N$64='90.1 Data-SI-Source EUI'!$C$2:$C$1825)*(2004='90.1 Data-SI-Source EUI'!$A$2:$A$1825),0,1),0))</f>
        <v>0.46610448775921853</v>
      </c>
      <c r="O66" s="118" cm="1">
        <f t="array" ref="O66">INDEX('90.1 Data-SI-Source EUI'!$Y$2:$Y$1825,MATCH(1,INDEX(($A66='90.1 Data-SI-Source EUI'!$B$2:$B$1825)*(O$64='90.1 Data-SI-Source EUI'!$C$2:$C$1825)*($A$63='90.1 Data-SI-Source EUI'!$A$2:$A$1825),0,1),0))/INDEX('90.1 Data-SI-Source EUI'!$Y$2:$Y$1825,MATCH(1,INDEX(($A66='90.1 Data-SI-Source EUI'!$B$2:$B$1825)*(O$64='90.1 Data-SI-Source EUI'!$C$2:$C$1825)*(2004='90.1 Data-SI-Source EUI'!$A$2:$A$1825),0,1),0))</f>
        <v>0.46481846530841425</v>
      </c>
      <c r="P66" s="118" cm="1">
        <f t="array" ref="P66">INDEX('90.1 Data-SI-Source EUI'!$Y$2:$Y$1825,MATCH(1,INDEX(($A66='90.1 Data-SI-Source EUI'!$B$2:$B$1825)*(P$64='90.1 Data-SI-Source EUI'!$C$2:$C$1825)*($A$63='90.1 Data-SI-Source EUI'!$A$2:$A$1825),0,1),0))/INDEX('90.1 Data-SI-Source EUI'!$Y$2:$Y$1825,MATCH(1,INDEX(($A66='90.1 Data-SI-Source EUI'!$B$2:$B$1825)*(P$64='90.1 Data-SI-Source EUI'!$C$2:$C$1825)*(2004='90.1 Data-SI-Source EUI'!$A$2:$A$1825),0,1),0))</f>
        <v>0.35279802776113606</v>
      </c>
      <c r="Q66" s="118" cm="1">
        <f t="array" ref="Q66">INDEX('90.1 Data-SI-Source EUI'!$Y$2:$Y$1825,MATCH(1,INDEX(($A66='90.1 Data-SI-Source EUI'!$B$2:$B$1825)*(Q$64='90.1 Data-SI-Source EUI'!$C$2:$C$1825)*($A$63='90.1 Data-SI-Source EUI'!$A$2:$A$1825),0,1),0))/INDEX('90.1 Data-SI-Source EUI'!$Y$2:$Y$1825,MATCH(1,INDEX(($A66='90.1 Data-SI-Source EUI'!$B$2:$B$1825)*(Q$64='90.1 Data-SI-Source EUI'!$C$2:$C$1825)*(2004='90.1 Data-SI-Source EUI'!$A$2:$A$1825),0,1),0))</f>
        <v>0.46197249614596464</v>
      </c>
      <c r="R66" s="118" cm="1">
        <f t="array" ref="R66">INDEX('90.1 Data-SI-Source EUI'!$Y$2:$Y$1825,MATCH(1,INDEX(($A66='90.1 Data-SI-Source EUI'!$B$2:$B$1825)*(R$64='90.1 Data-SI-Source EUI'!$C$2:$C$1825)*($A$63='90.1 Data-SI-Source EUI'!$A$2:$A$1825),0,1),0))/INDEX('90.1 Data-SI-Source EUI'!$Y$2:$Y$1825,MATCH(1,INDEX(($A66='90.1 Data-SI-Source EUI'!$B$2:$B$1825)*(R$64='90.1 Data-SI-Source EUI'!$C$2:$C$1825)*(2004='90.1 Data-SI-Source EUI'!$A$2:$A$1825),0,1),0))</f>
        <v>0.41875239882703952</v>
      </c>
      <c r="S66" s="118" cm="1">
        <f t="array" ref="S66">INDEX('90.1 Data-SI-Source EUI'!$Y$2:$Y$1825,MATCH(1,INDEX(($A66='90.1 Data-SI-Source EUI'!$B$2:$B$1825)*(S$64='90.1 Data-SI-Source EUI'!$C$2:$C$1825)*($A$63='90.1 Data-SI-Source EUI'!$A$2:$A$1825),0,1),0))/INDEX('90.1 Data-SI-Source EUI'!$Y$2:$Y$1825,MATCH(1,INDEX(($A66='90.1 Data-SI-Source EUI'!$B$2:$B$1825)*(S$64='90.1 Data-SI-Source EUI'!$C$2:$C$1825)*(2004='90.1 Data-SI-Source EUI'!$A$2:$A$1825),0,1),0))</f>
        <v>0.36993919841922068</v>
      </c>
      <c r="T66" s="119" cm="1">
        <f t="array" ref="T66">INDEX('90.1 Data-SI-Source EUI'!$Y$2:$Y$1825,MATCH(1,INDEX(($A66='90.1 Data-SI-Source EUI'!$B$2:$B$1825)*(T$64='90.1 Data-SI-Source EUI'!$C$2:$C$1825)*($A$63='90.1 Data-SI-Source EUI'!$A$2:$A$1825),0,1),0))/INDEX('90.1 Data-SI-Source EUI'!$Y$2:$Y$1825,MATCH(1,INDEX(($A66='90.1 Data-SI-Source EUI'!$B$2:$B$1825)*(T$64='90.1 Data-SI-Source EUI'!$C$2:$C$1825)*(2004='90.1 Data-SI-Source EUI'!$A$2:$A$1825),0,1),0))</f>
        <v>0.3733669097317055</v>
      </c>
    </row>
    <row r="67" spans="1:20" x14ac:dyDescent="0.25">
      <c r="A67" s="129" t="s">
        <v>53</v>
      </c>
      <c r="B67" s="117" cm="1">
        <f t="array" ref="B67">INDEX('90.1 Data-SI-Source EUI'!$Y$2:$Y$1825,MATCH(1,INDEX(($A67='90.1 Data-SI-Source EUI'!$B$2:$B$1825)*(B$64='90.1 Data-SI-Source EUI'!$C$2:$C$1825)*($A$63='90.1 Data-SI-Source EUI'!$A$2:$A$1825),0,1),0))/INDEX('90.1 Data-SI-Source EUI'!$Y$2:$Y$1825,MATCH(1,INDEX(($A67='90.1 Data-SI-Source EUI'!$B$2:$B$1825)*(B$64='90.1 Data-SI-Source EUI'!$C$2:$C$1825)*(2004='90.1 Data-SI-Source EUI'!$A$2:$A$1825),0,1),0))</f>
        <v>0.51014612790628888</v>
      </c>
      <c r="C67" s="118" cm="1">
        <f t="array" ref="C67">INDEX('90.1 Data-SI-Source EUI'!$Y$2:$Y$1825,MATCH(1,INDEX(($A67='90.1 Data-SI-Source EUI'!$B$2:$B$1825)*(C$64='90.1 Data-SI-Source EUI'!$C$2:$C$1825)*($A$63='90.1 Data-SI-Source EUI'!$A$2:$A$1825),0,1),0))/INDEX('90.1 Data-SI-Source EUI'!$Y$2:$Y$1825,MATCH(1,INDEX(($A67='90.1 Data-SI-Source EUI'!$B$2:$B$1825)*(C$64='90.1 Data-SI-Source EUI'!$C$2:$C$1825)*(2004='90.1 Data-SI-Source EUI'!$A$2:$A$1825),0,1),0))</f>
        <v>0.62892203688735393</v>
      </c>
      <c r="D67" s="118" cm="1">
        <f t="array" ref="D67">INDEX('90.1 Data-SI-Source EUI'!$Y$2:$Y$1825,MATCH(1,INDEX(($A67='90.1 Data-SI-Source EUI'!$B$2:$B$1825)*(D$64='90.1 Data-SI-Source EUI'!$C$2:$C$1825)*($A$63='90.1 Data-SI-Source EUI'!$A$2:$A$1825),0,1),0))/INDEX('90.1 Data-SI-Source EUI'!$Y$2:$Y$1825,MATCH(1,INDEX(($A67='90.1 Data-SI-Source EUI'!$B$2:$B$1825)*(D$64='90.1 Data-SI-Source EUI'!$C$2:$C$1825)*(2004='90.1 Data-SI-Source EUI'!$A$2:$A$1825),0,1),0))</f>
        <v>0.53526120873059657</v>
      </c>
      <c r="E67" s="118" cm="1">
        <f t="array" ref="E67">INDEX('90.1 Data-SI-Source EUI'!$Y$2:$Y$1825,MATCH(1,INDEX(($A67='90.1 Data-SI-Source EUI'!$B$2:$B$1825)*(E$64='90.1 Data-SI-Source EUI'!$C$2:$C$1825)*($A$63='90.1 Data-SI-Source EUI'!$A$2:$A$1825),0,1),0))/INDEX('90.1 Data-SI-Source EUI'!$Y$2:$Y$1825,MATCH(1,INDEX(($A67='90.1 Data-SI-Source EUI'!$B$2:$B$1825)*(E$64='90.1 Data-SI-Source EUI'!$C$2:$C$1825)*(2004='90.1 Data-SI-Source EUI'!$A$2:$A$1825),0,1),0))</f>
        <v>0.6446714031971581</v>
      </c>
      <c r="F67" s="118" cm="1">
        <f t="array" ref="F67">INDEX('90.1 Data-SI-Source EUI'!$Y$2:$Y$1825,MATCH(1,INDEX(($A67='90.1 Data-SI-Source EUI'!$B$2:$B$1825)*(F$64='90.1 Data-SI-Source EUI'!$C$2:$C$1825)*($A$63='90.1 Data-SI-Source EUI'!$A$2:$A$1825),0,1),0))/INDEX('90.1 Data-SI-Source EUI'!$Y$2:$Y$1825,MATCH(1,INDEX(($A67='90.1 Data-SI-Source EUI'!$B$2:$B$1825)*(F$64='90.1 Data-SI-Source EUI'!$C$2:$C$1825)*(2004='90.1 Data-SI-Source EUI'!$A$2:$A$1825),0,1),0))</f>
        <v>0.54924880763760808</v>
      </c>
      <c r="G67" s="118" cm="1">
        <f t="array" ref="G67">INDEX('90.1 Data-SI-Source EUI'!$Y$2:$Y$1825,MATCH(1,INDEX(($A67='90.1 Data-SI-Source EUI'!$B$2:$B$1825)*(G$64='90.1 Data-SI-Source EUI'!$C$2:$C$1825)*($A$63='90.1 Data-SI-Source EUI'!$A$2:$A$1825),0,1),0))/INDEX('90.1 Data-SI-Source EUI'!$Y$2:$Y$1825,MATCH(1,INDEX(($A67='90.1 Data-SI-Source EUI'!$B$2:$B$1825)*(G$64='90.1 Data-SI-Source EUI'!$C$2:$C$1825)*(2004='90.1 Data-SI-Source EUI'!$A$2:$A$1825),0,1),0))</f>
        <v>0.65384693618715883</v>
      </c>
      <c r="H67" s="118" cm="1">
        <f t="array" ref="H67">INDEX('90.1 Data-SI-Source EUI'!$Y$2:$Y$1825,MATCH(1,INDEX(($A67='90.1 Data-SI-Source EUI'!$B$2:$B$1825)*(H$64='90.1 Data-SI-Source EUI'!$C$2:$C$1825)*($A$63='90.1 Data-SI-Source EUI'!$A$2:$A$1825),0,1),0))/INDEX('90.1 Data-SI-Source EUI'!$Y$2:$Y$1825,MATCH(1,INDEX(($A67='90.1 Data-SI-Source EUI'!$B$2:$B$1825)*(H$64='90.1 Data-SI-Source EUI'!$C$2:$C$1825)*(2004='90.1 Data-SI-Source EUI'!$A$2:$A$1825),0,1),0))</f>
        <v>0.58224132132706485</v>
      </c>
      <c r="I67" s="118" cm="1">
        <f t="array" ref="I67">INDEX('90.1 Data-SI-Source EUI'!$Y$2:$Y$1825,MATCH(1,INDEX(($A67='90.1 Data-SI-Source EUI'!$B$2:$B$1825)*(I$64='90.1 Data-SI-Source EUI'!$C$2:$C$1825)*($A$63='90.1 Data-SI-Source EUI'!$A$2:$A$1825),0,1),0))/INDEX('90.1 Data-SI-Source EUI'!$Y$2:$Y$1825,MATCH(1,INDEX(($A67='90.1 Data-SI-Source EUI'!$B$2:$B$1825)*(I$64='90.1 Data-SI-Source EUI'!$C$2:$C$1825)*(2004='90.1 Data-SI-Source EUI'!$A$2:$A$1825),0,1),0))</f>
        <v>0.66520398327814134</v>
      </c>
      <c r="J67" s="118" cm="1">
        <f t="array" ref="J67">INDEX('90.1 Data-SI-Source EUI'!$Y$2:$Y$1825,MATCH(1,INDEX(($A67='90.1 Data-SI-Source EUI'!$B$2:$B$1825)*(J$64='90.1 Data-SI-Source EUI'!$C$2:$C$1825)*($A$63='90.1 Data-SI-Source EUI'!$A$2:$A$1825),0,1),0))/INDEX('90.1 Data-SI-Source EUI'!$Y$2:$Y$1825,MATCH(1,INDEX(($A67='90.1 Data-SI-Source EUI'!$B$2:$B$1825)*(J$64='90.1 Data-SI-Source EUI'!$C$2:$C$1825)*(2004='90.1 Data-SI-Source EUI'!$A$2:$A$1825),0,1),0))</f>
        <v>0.62830511698687475</v>
      </c>
      <c r="K67" s="118" cm="1">
        <f t="array" ref="K67">INDEX('90.1 Data-SI-Source EUI'!$Y$2:$Y$1825,MATCH(1,INDEX(($A67='90.1 Data-SI-Source EUI'!$B$2:$B$1825)*(K$64='90.1 Data-SI-Source EUI'!$C$2:$C$1825)*($A$63='90.1 Data-SI-Source EUI'!$A$2:$A$1825),0,1),0))/INDEX('90.1 Data-SI-Source EUI'!$Y$2:$Y$1825,MATCH(1,INDEX(($A67='90.1 Data-SI-Source EUI'!$B$2:$B$1825)*(K$64='90.1 Data-SI-Source EUI'!$C$2:$C$1825)*(2004='90.1 Data-SI-Source EUI'!$A$2:$A$1825),0,1),0))</f>
        <v>0.61393889757759346</v>
      </c>
      <c r="L67" s="118" cm="1">
        <f t="array" ref="L67">INDEX('90.1 Data-SI-Source EUI'!$Y$2:$Y$1825,MATCH(1,INDEX(($A67='90.1 Data-SI-Source EUI'!$B$2:$B$1825)*(L$64='90.1 Data-SI-Source EUI'!$C$2:$C$1825)*($A$63='90.1 Data-SI-Source EUI'!$A$2:$A$1825),0,1),0))/INDEX('90.1 Data-SI-Source EUI'!$Y$2:$Y$1825,MATCH(1,INDEX(($A67='90.1 Data-SI-Source EUI'!$B$2:$B$1825)*(L$64='90.1 Data-SI-Source EUI'!$C$2:$C$1825)*(2004='90.1 Data-SI-Source EUI'!$A$2:$A$1825),0,1),0))</f>
        <v>0.62279200853281669</v>
      </c>
      <c r="M67" s="118" cm="1">
        <f t="array" ref="M67">INDEX('90.1 Data-SI-Source EUI'!$Y$2:$Y$1825,MATCH(1,INDEX(($A67='90.1 Data-SI-Source EUI'!$B$2:$B$1825)*(M$64='90.1 Data-SI-Source EUI'!$C$2:$C$1825)*($A$63='90.1 Data-SI-Source EUI'!$A$2:$A$1825),0,1),0))/INDEX('90.1 Data-SI-Source EUI'!$Y$2:$Y$1825,MATCH(1,INDEX(($A67='90.1 Data-SI-Source EUI'!$B$2:$B$1825)*(M$64='90.1 Data-SI-Source EUI'!$C$2:$C$1825)*(2004='90.1 Data-SI-Source EUI'!$A$2:$A$1825),0,1),0))</f>
        <v>0.68489728670756611</v>
      </c>
      <c r="N67" s="118" cm="1">
        <f t="array" ref="N67">INDEX('90.1 Data-SI-Source EUI'!$Y$2:$Y$1825,MATCH(1,INDEX(($A67='90.1 Data-SI-Source EUI'!$B$2:$B$1825)*(N$64='90.1 Data-SI-Source EUI'!$C$2:$C$1825)*($A$63='90.1 Data-SI-Source EUI'!$A$2:$A$1825),0,1),0))/INDEX('90.1 Data-SI-Source EUI'!$Y$2:$Y$1825,MATCH(1,INDEX(($A67='90.1 Data-SI-Source EUI'!$B$2:$B$1825)*(N$64='90.1 Data-SI-Source EUI'!$C$2:$C$1825)*(2004='90.1 Data-SI-Source EUI'!$A$2:$A$1825),0,1),0))</f>
        <v>0.61307698197327865</v>
      </c>
      <c r="O67" s="118" cm="1">
        <f t="array" ref="O67">INDEX('90.1 Data-SI-Source EUI'!$Y$2:$Y$1825,MATCH(1,INDEX(($A67='90.1 Data-SI-Source EUI'!$B$2:$B$1825)*(O$64='90.1 Data-SI-Source EUI'!$C$2:$C$1825)*($A$63='90.1 Data-SI-Source EUI'!$A$2:$A$1825),0,1),0))/INDEX('90.1 Data-SI-Source EUI'!$Y$2:$Y$1825,MATCH(1,INDEX(($A67='90.1 Data-SI-Source EUI'!$B$2:$B$1825)*(O$64='90.1 Data-SI-Source EUI'!$C$2:$C$1825)*(2004='90.1 Data-SI-Source EUI'!$A$2:$A$1825),0,1),0))</f>
        <v>0.61645802698626095</v>
      </c>
      <c r="P67" s="118" cm="1">
        <f t="array" ref="P67">INDEX('90.1 Data-SI-Source EUI'!$Y$2:$Y$1825,MATCH(1,INDEX(($A67='90.1 Data-SI-Source EUI'!$B$2:$B$1825)*(P$64='90.1 Data-SI-Source EUI'!$C$2:$C$1825)*($A$63='90.1 Data-SI-Source EUI'!$A$2:$A$1825),0,1),0))/INDEX('90.1 Data-SI-Source EUI'!$Y$2:$Y$1825,MATCH(1,INDEX(($A67='90.1 Data-SI-Source EUI'!$B$2:$B$1825)*(P$64='90.1 Data-SI-Source EUI'!$C$2:$C$1825)*(2004='90.1 Data-SI-Source EUI'!$A$2:$A$1825),0,1),0))</f>
        <v>0.70512786586231901</v>
      </c>
      <c r="Q67" s="118" cm="1">
        <f t="array" ref="Q67">INDEX('90.1 Data-SI-Source EUI'!$Y$2:$Y$1825,MATCH(1,INDEX(($A67='90.1 Data-SI-Source EUI'!$B$2:$B$1825)*(Q$64='90.1 Data-SI-Source EUI'!$C$2:$C$1825)*($A$63='90.1 Data-SI-Source EUI'!$A$2:$A$1825),0,1),0))/INDEX('90.1 Data-SI-Source EUI'!$Y$2:$Y$1825,MATCH(1,INDEX(($A67='90.1 Data-SI-Source EUI'!$B$2:$B$1825)*(Q$64='90.1 Data-SI-Source EUI'!$C$2:$C$1825)*(2004='90.1 Data-SI-Source EUI'!$A$2:$A$1825),0,1),0))</f>
        <v>0.6024373173572326</v>
      </c>
      <c r="R67" s="118" cm="1">
        <f t="array" ref="R67">INDEX('90.1 Data-SI-Source EUI'!$Y$2:$Y$1825,MATCH(1,INDEX(($A67='90.1 Data-SI-Source EUI'!$B$2:$B$1825)*(R$64='90.1 Data-SI-Source EUI'!$C$2:$C$1825)*($A$63='90.1 Data-SI-Source EUI'!$A$2:$A$1825),0,1),0))/INDEX('90.1 Data-SI-Source EUI'!$Y$2:$Y$1825,MATCH(1,INDEX(($A67='90.1 Data-SI-Source EUI'!$B$2:$B$1825)*(R$64='90.1 Data-SI-Source EUI'!$C$2:$C$1825)*(2004='90.1 Data-SI-Source EUI'!$A$2:$A$1825),0,1),0))</f>
        <v>0.6305462315644067</v>
      </c>
      <c r="S67" s="118" cm="1">
        <f t="array" ref="S67">INDEX('90.1 Data-SI-Source EUI'!$Y$2:$Y$1825,MATCH(1,INDEX(($A67='90.1 Data-SI-Source EUI'!$B$2:$B$1825)*(S$64='90.1 Data-SI-Source EUI'!$C$2:$C$1825)*($A$63='90.1 Data-SI-Source EUI'!$A$2:$A$1825),0,1),0))/INDEX('90.1 Data-SI-Source EUI'!$Y$2:$Y$1825,MATCH(1,INDEX(($A67='90.1 Data-SI-Source EUI'!$B$2:$B$1825)*(S$64='90.1 Data-SI-Source EUI'!$C$2:$C$1825)*(2004='90.1 Data-SI-Source EUI'!$A$2:$A$1825),0,1),0))</f>
        <v>0.57251467231595021</v>
      </c>
      <c r="T67" s="119" cm="1">
        <f t="array" ref="T67">INDEX('90.1 Data-SI-Source EUI'!$Y$2:$Y$1825,MATCH(1,INDEX(($A67='90.1 Data-SI-Source EUI'!$B$2:$B$1825)*(T$64='90.1 Data-SI-Source EUI'!$C$2:$C$1825)*($A$63='90.1 Data-SI-Source EUI'!$A$2:$A$1825),0,1),0))/INDEX('90.1 Data-SI-Source EUI'!$Y$2:$Y$1825,MATCH(1,INDEX(($A67='90.1 Data-SI-Source EUI'!$B$2:$B$1825)*(T$64='90.1 Data-SI-Source EUI'!$C$2:$C$1825)*(2004='90.1 Data-SI-Source EUI'!$A$2:$A$1825),0,1),0))</f>
        <v>0.62380582881837843</v>
      </c>
    </row>
    <row r="68" spans="1:20" x14ac:dyDescent="0.25">
      <c r="A68" s="129" t="s">
        <v>71</v>
      </c>
      <c r="B68" s="117" cm="1">
        <f t="array" ref="B68">INDEX('90.1 Data-SI-Source EUI'!$Y$2:$Y$1825,MATCH(1,INDEX(($A68='90.1 Data-SI-Source EUI'!$B$2:$B$1825)*(B$64='90.1 Data-SI-Source EUI'!$C$2:$C$1825)*($A$63='90.1 Data-SI-Source EUI'!$A$2:$A$1825),0,1),0))/INDEX('90.1 Data-SI-Source EUI'!$Y$2:$Y$1825,MATCH(1,INDEX(($A68='90.1 Data-SI-Source EUI'!$B$2:$B$1825)*(B$64='90.1 Data-SI-Source EUI'!$C$2:$C$1825)*(2004='90.1 Data-SI-Source EUI'!$A$2:$A$1825),0,1),0))</f>
        <v>0.47926595721529464</v>
      </c>
      <c r="C68" s="118" cm="1">
        <f t="array" ref="C68">INDEX('90.1 Data-SI-Source EUI'!$Y$2:$Y$1825,MATCH(1,INDEX(($A68='90.1 Data-SI-Source EUI'!$B$2:$B$1825)*(C$64='90.1 Data-SI-Source EUI'!$C$2:$C$1825)*($A$63='90.1 Data-SI-Source EUI'!$A$2:$A$1825),0,1),0))/INDEX('90.1 Data-SI-Source EUI'!$Y$2:$Y$1825,MATCH(1,INDEX(($A68='90.1 Data-SI-Source EUI'!$B$2:$B$1825)*(C$64='90.1 Data-SI-Source EUI'!$C$2:$C$1825)*(2004='90.1 Data-SI-Source EUI'!$A$2:$A$1825),0,1),0))</f>
        <v>0.55791557530632718</v>
      </c>
      <c r="D68" s="118" cm="1">
        <f t="array" ref="D68">INDEX('90.1 Data-SI-Source EUI'!$Y$2:$Y$1825,MATCH(1,INDEX(($A68='90.1 Data-SI-Source EUI'!$B$2:$B$1825)*(D$64='90.1 Data-SI-Source EUI'!$C$2:$C$1825)*($A$63='90.1 Data-SI-Source EUI'!$A$2:$A$1825),0,1),0))/INDEX('90.1 Data-SI-Source EUI'!$Y$2:$Y$1825,MATCH(1,INDEX(($A68='90.1 Data-SI-Source EUI'!$B$2:$B$1825)*(D$64='90.1 Data-SI-Source EUI'!$C$2:$C$1825)*(2004='90.1 Data-SI-Source EUI'!$A$2:$A$1825),0,1),0))</f>
        <v>0.51300503225891236</v>
      </c>
      <c r="E68" s="118" cm="1">
        <f t="array" ref="E68">INDEX('90.1 Data-SI-Source EUI'!$Y$2:$Y$1825,MATCH(1,INDEX(($A68='90.1 Data-SI-Source EUI'!$B$2:$B$1825)*(E$64='90.1 Data-SI-Source EUI'!$C$2:$C$1825)*($A$63='90.1 Data-SI-Source EUI'!$A$2:$A$1825),0,1),0))/INDEX('90.1 Data-SI-Source EUI'!$Y$2:$Y$1825,MATCH(1,INDEX(($A68='90.1 Data-SI-Source EUI'!$B$2:$B$1825)*(E$64='90.1 Data-SI-Source EUI'!$C$2:$C$1825)*(2004='90.1 Data-SI-Source EUI'!$A$2:$A$1825),0,1),0))</f>
        <v>0.54478361703143208</v>
      </c>
      <c r="F68" s="118" cm="1">
        <f t="array" ref="F68">INDEX('90.1 Data-SI-Source EUI'!$Y$2:$Y$1825,MATCH(1,INDEX(($A68='90.1 Data-SI-Source EUI'!$B$2:$B$1825)*(F$64='90.1 Data-SI-Source EUI'!$C$2:$C$1825)*($A$63='90.1 Data-SI-Source EUI'!$A$2:$A$1825),0,1),0))/INDEX('90.1 Data-SI-Source EUI'!$Y$2:$Y$1825,MATCH(1,INDEX(($A68='90.1 Data-SI-Source EUI'!$B$2:$B$1825)*(F$64='90.1 Data-SI-Source EUI'!$C$2:$C$1825)*(2004='90.1 Data-SI-Source EUI'!$A$2:$A$1825),0,1),0))</f>
        <v>0.41888263824372524</v>
      </c>
      <c r="G68" s="118" cm="1">
        <f t="array" ref="G68">INDEX('90.1 Data-SI-Source EUI'!$Y$2:$Y$1825,MATCH(1,INDEX(($A68='90.1 Data-SI-Source EUI'!$B$2:$B$1825)*(G$64='90.1 Data-SI-Source EUI'!$C$2:$C$1825)*($A$63='90.1 Data-SI-Source EUI'!$A$2:$A$1825),0,1),0))/INDEX('90.1 Data-SI-Source EUI'!$Y$2:$Y$1825,MATCH(1,INDEX(($A68='90.1 Data-SI-Source EUI'!$B$2:$B$1825)*(G$64='90.1 Data-SI-Source EUI'!$C$2:$C$1825)*(2004='90.1 Data-SI-Source EUI'!$A$2:$A$1825),0,1),0))</f>
        <v>0.40970121199508502</v>
      </c>
      <c r="H68" s="118" cm="1">
        <f t="array" ref="H68">INDEX('90.1 Data-SI-Source EUI'!$Y$2:$Y$1825,MATCH(1,INDEX(($A68='90.1 Data-SI-Source EUI'!$B$2:$B$1825)*(H$64='90.1 Data-SI-Source EUI'!$C$2:$C$1825)*($A$63='90.1 Data-SI-Source EUI'!$A$2:$A$1825),0,1),0))/INDEX('90.1 Data-SI-Source EUI'!$Y$2:$Y$1825,MATCH(1,INDEX(($A68='90.1 Data-SI-Source EUI'!$B$2:$B$1825)*(H$64='90.1 Data-SI-Source EUI'!$C$2:$C$1825)*(2004='90.1 Data-SI-Source EUI'!$A$2:$A$1825),0,1),0))</f>
        <v>0.4460230690767894</v>
      </c>
      <c r="I68" s="118" cm="1">
        <f t="array" ref="I68">INDEX('90.1 Data-SI-Source EUI'!$Y$2:$Y$1825,MATCH(1,INDEX(($A68='90.1 Data-SI-Source EUI'!$B$2:$B$1825)*(I$64='90.1 Data-SI-Source EUI'!$C$2:$C$1825)*($A$63='90.1 Data-SI-Source EUI'!$A$2:$A$1825),0,1),0))/INDEX('90.1 Data-SI-Source EUI'!$Y$2:$Y$1825,MATCH(1,INDEX(($A68='90.1 Data-SI-Source EUI'!$B$2:$B$1825)*(I$64='90.1 Data-SI-Source EUI'!$C$2:$C$1825)*(2004='90.1 Data-SI-Source EUI'!$A$2:$A$1825),0,1),0))</f>
        <v>0.46026497044143616</v>
      </c>
      <c r="J68" s="118" cm="1">
        <f t="array" ref="J68">INDEX('90.1 Data-SI-Source EUI'!$Y$2:$Y$1825,MATCH(1,INDEX(($A68='90.1 Data-SI-Source EUI'!$B$2:$B$1825)*(J$64='90.1 Data-SI-Source EUI'!$C$2:$C$1825)*($A$63='90.1 Data-SI-Source EUI'!$A$2:$A$1825),0,1),0))/INDEX('90.1 Data-SI-Source EUI'!$Y$2:$Y$1825,MATCH(1,INDEX(($A68='90.1 Data-SI-Source EUI'!$B$2:$B$1825)*(J$64='90.1 Data-SI-Source EUI'!$C$2:$C$1825)*(2004='90.1 Data-SI-Source EUI'!$A$2:$A$1825),0,1),0))</f>
        <v>0.4027847721720913</v>
      </c>
      <c r="K68" s="118" cm="1">
        <f t="array" ref="K68">INDEX('90.1 Data-SI-Source EUI'!$Y$2:$Y$1825,MATCH(1,INDEX(($A68='90.1 Data-SI-Source EUI'!$B$2:$B$1825)*(K$64='90.1 Data-SI-Source EUI'!$C$2:$C$1825)*($A$63='90.1 Data-SI-Source EUI'!$A$2:$A$1825),0,1),0))/INDEX('90.1 Data-SI-Source EUI'!$Y$2:$Y$1825,MATCH(1,INDEX(($A68='90.1 Data-SI-Source EUI'!$B$2:$B$1825)*(K$64='90.1 Data-SI-Source EUI'!$C$2:$C$1825)*(2004='90.1 Data-SI-Source EUI'!$A$2:$A$1825),0,1),0))</f>
        <v>0.4602113414347736</v>
      </c>
      <c r="L68" s="118" cm="1">
        <f t="array" ref="L68">INDEX('90.1 Data-SI-Source EUI'!$Y$2:$Y$1825,MATCH(1,INDEX(($A68='90.1 Data-SI-Source EUI'!$B$2:$B$1825)*(L$64='90.1 Data-SI-Source EUI'!$C$2:$C$1825)*($A$63='90.1 Data-SI-Source EUI'!$A$2:$A$1825),0,1),0))/INDEX('90.1 Data-SI-Source EUI'!$Y$2:$Y$1825,MATCH(1,INDEX(($A68='90.1 Data-SI-Source EUI'!$B$2:$B$1825)*(L$64='90.1 Data-SI-Source EUI'!$C$2:$C$1825)*(2004='90.1 Data-SI-Source EUI'!$A$2:$A$1825),0,1),0))</f>
        <v>0.45564818111026395</v>
      </c>
      <c r="M68" s="118" cm="1">
        <f t="array" ref="M68">INDEX('90.1 Data-SI-Source EUI'!$Y$2:$Y$1825,MATCH(1,INDEX(($A68='90.1 Data-SI-Source EUI'!$B$2:$B$1825)*(M$64='90.1 Data-SI-Source EUI'!$C$2:$C$1825)*($A$63='90.1 Data-SI-Source EUI'!$A$2:$A$1825),0,1),0))/INDEX('90.1 Data-SI-Source EUI'!$Y$2:$Y$1825,MATCH(1,INDEX(($A68='90.1 Data-SI-Source EUI'!$B$2:$B$1825)*(M$64='90.1 Data-SI-Source EUI'!$C$2:$C$1825)*(2004='90.1 Data-SI-Source EUI'!$A$2:$A$1825),0,1),0))</f>
        <v>0.43324917042697536</v>
      </c>
      <c r="N68" s="118" cm="1">
        <f t="array" ref="N68">INDEX('90.1 Data-SI-Source EUI'!$Y$2:$Y$1825,MATCH(1,INDEX(($A68='90.1 Data-SI-Source EUI'!$B$2:$B$1825)*(N$64='90.1 Data-SI-Source EUI'!$C$2:$C$1825)*($A$63='90.1 Data-SI-Source EUI'!$A$2:$A$1825),0,1),0))/INDEX('90.1 Data-SI-Source EUI'!$Y$2:$Y$1825,MATCH(1,INDEX(($A68='90.1 Data-SI-Source EUI'!$B$2:$B$1825)*(N$64='90.1 Data-SI-Source EUI'!$C$2:$C$1825)*(2004='90.1 Data-SI-Source EUI'!$A$2:$A$1825),0,1),0))</f>
        <v>0.47495540021908228</v>
      </c>
      <c r="O68" s="118" cm="1">
        <f t="array" ref="O68">INDEX('90.1 Data-SI-Source EUI'!$Y$2:$Y$1825,MATCH(1,INDEX(($A68='90.1 Data-SI-Source EUI'!$B$2:$B$1825)*(O$64='90.1 Data-SI-Source EUI'!$C$2:$C$1825)*($A$63='90.1 Data-SI-Source EUI'!$A$2:$A$1825),0,1),0))/INDEX('90.1 Data-SI-Source EUI'!$Y$2:$Y$1825,MATCH(1,INDEX(($A68='90.1 Data-SI-Source EUI'!$B$2:$B$1825)*(O$64='90.1 Data-SI-Source EUI'!$C$2:$C$1825)*(2004='90.1 Data-SI-Source EUI'!$A$2:$A$1825),0,1),0))</f>
        <v>0.45076645873399862</v>
      </c>
      <c r="P68" s="118" cm="1">
        <f t="array" ref="P68">INDEX('90.1 Data-SI-Source EUI'!$Y$2:$Y$1825,MATCH(1,INDEX(($A68='90.1 Data-SI-Source EUI'!$B$2:$B$1825)*(P$64='90.1 Data-SI-Source EUI'!$C$2:$C$1825)*($A$63='90.1 Data-SI-Source EUI'!$A$2:$A$1825),0,1),0))/INDEX('90.1 Data-SI-Source EUI'!$Y$2:$Y$1825,MATCH(1,INDEX(($A68='90.1 Data-SI-Source EUI'!$B$2:$B$1825)*(P$64='90.1 Data-SI-Source EUI'!$C$2:$C$1825)*(2004='90.1 Data-SI-Source EUI'!$A$2:$A$1825),0,1),0))</f>
        <v>0.45540589459833164</v>
      </c>
      <c r="Q68" s="118" cm="1">
        <f t="array" ref="Q68">INDEX('90.1 Data-SI-Source EUI'!$Y$2:$Y$1825,MATCH(1,INDEX(($A68='90.1 Data-SI-Source EUI'!$B$2:$B$1825)*(Q$64='90.1 Data-SI-Source EUI'!$C$2:$C$1825)*($A$63='90.1 Data-SI-Source EUI'!$A$2:$A$1825),0,1),0))/INDEX('90.1 Data-SI-Source EUI'!$Y$2:$Y$1825,MATCH(1,INDEX(($A68='90.1 Data-SI-Source EUI'!$B$2:$B$1825)*(Q$64='90.1 Data-SI-Source EUI'!$C$2:$C$1825)*(2004='90.1 Data-SI-Source EUI'!$A$2:$A$1825),0,1),0))</f>
        <v>0.49394483883634605</v>
      </c>
      <c r="R68" s="118" cm="1">
        <f t="array" ref="R68">INDEX('90.1 Data-SI-Source EUI'!$Y$2:$Y$1825,MATCH(1,INDEX(($A68='90.1 Data-SI-Source EUI'!$B$2:$B$1825)*(R$64='90.1 Data-SI-Source EUI'!$C$2:$C$1825)*($A$63='90.1 Data-SI-Source EUI'!$A$2:$A$1825),0,1),0))/INDEX('90.1 Data-SI-Source EUI'!$Y$2:$Y$1825,MATCH(1,INDEX(($A68='90.1 Data-SI-Source EUI'!$B$2:$B$1825)*(R$64='90.1 Data-SI-Source EUI'!$C$2:$C$1825)*(2004='90.1 Data-SI-Source EUI'!$A$2:$A$1825),0,1),0))</f>
        <v>0.45211161851993503</v>
      </c>
      <c r="S68" s="118" cm="1">
        <f t="array" ref="S68">INDEX('90.1 Data-SI-Source EUI'!$Y$2:$Y$1825,MATCH(1,INDEX(($A68='90.1 Data-SI-Source EUI'!$B$2:$B$1825)*(S$64='90.1 Data-SI-Source EUI'!$C$2:$C$1825)*($A$63='90.1 Data-SI-Source EUI'!$A$2:$A$1825),0,1),0))/INDEX('90.1 Data-SI-Source EUI'!$Y$2:$Y$1825,MATCH(1,INDEX(($A68='90.1 Data-SI-Source EUI'!$B$2:$B$1825)*(S$64='90.1 Data-SI-Source EUI'!$C$2:$C$1825)*(2004='90.1 Data-SI-Source EUI'!$A$2:$A$1825),0,1),0))</f>
        <v>0.38735041784830559</v>
      </c>
      <c r="T68" s="119" cm="1">
        <f t="array" ref="T68">INDEX('90.1 Data-SI-Source EUI'!$Y$2:$Y$1825,MATCH(1,INDEX(($A68='90.1 Data-SI-Source EUI'!$B$2:$B$1825)*(T$64='90.1 Data-SI-Source EUI'!$C$2:$C$1825)*($A$63='90.1 Data-SI-Source EUI'!$A$2:$A$1825),0,1),0))/INDEX('90.1 Data-SI-Source EUI'!$Y$2:$Y$1825,MATCH(1,INDEX(($A68='90.1 Data-SI-Source EUI'!$B$2:$B$1825)*(T$64='90.1 Data-SI-Source EUI'!$C$2:$C$1825)*(2004='90.1 Data-SI-Source EUI'!$A$2:$A$1825),0,1),0))</f>
        <v>0.40142207636593924</v>
      </c>
    </row>
    <row r="69" spans="1:20" x14ac:dyDescent="0.25">
      <c r="A69" s="129" t="s">
        <v>62</v>
      </c>
      <c r="B69" s="117" cm="1">
        <f t="array" ref="B69">INDEX('90.1 Data-SI-Source EUI'!$Y$2:$Y$1825,MATCH(1,INDEX(($A69='90.1 Data-SI-Source EUI'!$B$2:$B$1825)*(B$64='90.1 Data-SI-Source EUI'!$C$2:$C$1825)*($A$63='90.1 Data-SI-Source EUI'!$A$2:$A$1825),0,1),0))/INDEX('90.1 Data-SI-Source EUI'!$Y$2:$Y$1825,MATCH(1,INDEX(($A69='90.1 Data-SI-Source EUI'!$B$2:$B$1825)*(B$64='90.1 Data-SI-Source EUI'!$C$2:$C$1825)*(2004='90.1 Data-SI-Source EUI'!$A$2:$A$1825),0,1),0))</f>
        <v>0.54337239435869067</v>
      </c>
      <c r="C69" s="118" cm="1">
        <f t="array" ref="C69">INDEX('90.1 Data-SI-Source EUI'!$Y$2:$Y$1825,MATCH(1,INDEX(($A69='90.1 Data-SI-Source EUI'!$B$2:$B$1825)*(C$64='90.1 Data-SI-Source EUI'!$C$2:$C$1825)*($A$63='90.1 Data-SI-Source EUI'!$A$2:$A$1825),0,1),0))/INDEX('90.1 Data-SI-Source EUI'!$Y$2:$Y$1825,MATCH(1,INDEX(($A69='90.1 Data-SI-Source EUI'!$B$2:$B$1825)*(C$64='90.1 Data-SI-Source EUI'!$C$2:$C$1825)*(2004='90.1 Data-SI-Source EUI'!$A$2:$A$1825),0,1),0))</f>
        <v>0.56643849101179766</v>
      </c>
      <c r="D69" s="118" cm="1">
        <f t="array" ref="D69">INDEX('90.1 Data-SI-Source EUI'!$Y$2:$Y$1825,MATCH(1,INDEX(($A69='90.1 Data-SI-Source EUI'!$B$2:$B$1825)*(D$64='90.1 Data-SI-Source EUI'!$C$2:$C$1825)*($A$63='90.1 Data-SI-Source EUI'!$A$2:$A$1825),0,1),0))/INDEX('90.1 Data-SI-Source EUI'!$Y$2:$Y$1825,MATCH(1,INDEX(($A69='90.1 Data-SI-Source EUI'!$B$2:$B$1825)*(D$64='90.1 Data-SI-Source EUI'!$C$2:$C$1825)*(2004='90.1 Data-SI-Source EUI'!$A$2:$A$1825),0,1),0))</f>
        <v>0.50829832526420893</v>
      </c>
      <c r="E69" s="118" cm="1">
        <f t="array" ref="E69">INDEX('90.1 Data-SI-Source EUI'!$Y$2:$Y$1825,MATCH(1,INDEX(($A69='90.1 Data-SI-Source EUI'!$B$2:$B$1825)*(E$64='90.1 Data-SI-Source EUI'!$C$2:$C$1825)*($A$63='90.1 Data-SI-Source EUI'!$A$2:$A$1825),0,1),0))/INDEX('90.1 Data-SI-Source EUI'!$Y$2:$Y$1825,MATCH(1,INDEX(($A69='90.1 Data-SI-Source EUI'!$B$2:$B$1825)*(E$64='90.1 Data-SI-Source EUI'!$C$2:$C$1825)*(2004='90.1 Data-SI-Source EUI'!$A$2:$A$1825),0,1),0))</f>
        <v>0.55039503832825087</v>
      </c>
      <c r="F69" s="118" cm="1">
        <f t="array" ref="F69">INDEX('90.1 Data-SI-Source EUI'!$Y$2:$Y$1825,MATCH(1,INDEX(($A69='90.1 Data-SI-Source EUI'!$B$2:$B$1825)*(F$64='90.1 Data-SI-Source EUI'!$C$2:$C$1825)*($A$63='90.1 Data-SI-Source EUI'!$A$2:$A$1825),0,1),0))/INDEX('90.1 Data-SI-Source EUI'!$Y$2:$Y$1825,MATCH(1,INDEX(($A69='90.1 Data-SI-Source EUI'!$B$2:$B$1825)*(F$64='90.1 Data-SI-Source EUI'!$C$2:$C$1825)*(2004='90.1 Data-SI-Source EUI'!$A$2:$A$1825),0,1),0))</f>
        <v>0.47001756356602981</v>
      </c>
      <c r="G69" s="118" cm="1">
        <f t="array" ref="G69">INDEX('90.1 Data-SI-Source EUI'!$Y$2:$Y$1825,MATCH(1,INDEX(($A69='90.1 Data-SI-Source EUI'!$B$2:$B$1825)*(G$64='90.1 Data-SI-Source EUI'!$C$2:$C$1825)*($A$63='90.1 Data-SI-Source EUI'!$A$2:$A$1825),0,1),0))/INDEX('90.1 Data-SI-Source EUI'!$Y$2:$Y$1825,MATCH(1,INDEX(($A69='90.1 Data-SI-Source EUI'!$B$2:$B$1825)*(G$64='90.1 Data-SI-Source EUI'!$C$2:$C$1825)*(2004='90.1 Data-SI-Source EUI'!$A$2:$A$1825),0,1),0))</f>
        <v>0.45881751970633711</v>
      </c>
      <c r="H69" s="118" cm="1">
        <f t="array" ref="H69">INDEX('90.1 Data-SI-Source EUI'!$Y$2:$Y$1825,MATCH(1,INDEX(($A69='90.1 Data-SI-Source EUI'!$B$2:$B$1825)*(H$64='90.1 Data-SI-Source EUI'!$C$2:$C$1825)*($A$63='90.1 Data-SI-Source EUI'!$A$2:$A$1825),0,1),0))/INDEX('90.1 Data-SI-Source EUI'!$Y$2:$Y$1825,MATCH(1,INDEX(($A69='90.1 Data-SI-Source EUI'!$B$2:$B$1825)*(H$64='90.1 Data-SI-Source EUI'!$C$2:$C$1825)*(2004='90.1 Data-SI-Source EUI'!$A$2:$A$1825),0,1),0))</f>
        <v>0.43852112904458446</v>
      </c>
      <c r="I69" s="118" cm="1">
        <f t="array" ref="I69">INDEX('90.1 Data-SI-Source EUI'!$Y$2:$Y$1825,MATCH(1,INDEX(($A69='90.1 Data-SI-Source EUI'!$B$2:$B$1825)*(I$64='90.1 Data-SI-Source EUI'!$C$2:$C$1825)*($A$63='90.1 Data-SI-Source EUI'!$A$2:$A$1825),0,1),0))/INDEX('90.1 Data-SI-Source EUI'!$Y$2:$Y$1825,MATCH(1,INDEX(($A69='90.1 Data-SI-Source EUI'!$B$2:$B$1825)*(I$64='90.1 Data-SI-Source EUI'!$C$2:$C$1825)*(2004='90.1 Data-SI-Source EUI'!$A$2:$A$1825),0,1),0))</f>
        <v>0.47045505709432367</v>
      </c>
      <c r="J69" s="118" cm="1">
        <f t="array" ref="J69">INDEX('90.1 Data-SI-Source EUI'!$Y$2:$Y$1825,MATCH(1,INDEX(($A69='90.1 Data-SI-Source EUI'!$B$2:$B$1825)*(J$64='90.1 Data-SI-Source EUI'!$C$2:$C$1825)*($A$63='90.1 Data-SI-Source EUI'!$A$2:$A$1825),0,1),0))/INDEX('90.1 Data-SI-Source EUI'!$Y$2:$Y$1825,MATCH(1,INDEX(($A69='90.1 Data-SI-Source EUI'!$B$2:$B$1825)*(J$64='90.1 Data-SI-Source EUI'!$C$2:$C$1825)*(2004='90.1 Data-SI-Source EUI'!$A$2:$A$1825),0,1),0))</f>
        <v>0.5666796091781019</v>
      </c>
      <c r="K69" s="118" cm="1">
        <f t="array" ref="K69">INDEX('90.1 Data-SI-Source EUI'!$Y$2:$Y$1825,MATCH(1,INDEX(($A69='90.1 Data-SI-Source EUI'!$B$2:$B$1825)*(K$64='90.1 Data-SI-Source EUI'!$C$2:$C$1825)*($A$63='90.1 Data-SI-Source EUI'!$A$2:$A$1825),0,1),0))/INDEX('90.1 Data-SI-Source EUI'!$Y$2:$Y$1825,MATCH(1,INDEX(($A69='90.1 Data-SI-Source EUI'!$B$2:$B$1825)*(K$64='90.1 Data-SI-Source EUI'!$C$2:$C$1825)*(2004='90.1 Data-SI-Source EUI'!$A$2:$A$1825),0,1),0))</f>
        <v>0.47673431784846737</v>
      </c>
      <c r="L69" s="118" cm="1">
        <f t="array" ref="L69">INDEX('90.1 Data-SI-Source EUI'!$Y$2:$Y$1825,MATCH(1,INDEX(($A69='90.1 Data-SI-Source EUI'!$B$2:$B$1825)*(L$64='90.1 Data-SI-Source EUI'!$C$2:$C$1825)*($A$63='90.1 Data-SI-Source EUI'!$A$2:$A$1825),0,1),0))/INDEX('90.1 Data-SI-Source EUI'!$Y$2:$Y$1825,MATCH(1,INDEX(($A69='90.1 Data-SI-Source EUI'!$B$2:$B$1825)*(L$64='90.1 Data-SI-Source EUI'!$C$2:$C$1825)*(2004='90.1 Data-SI-Source EUI'!$A$2:$A$1825),0,1),0))</f>
        <v>0.49950423197135541</v>
      </c>
      <c r="M69" s="118" cm="1">
        <f t="array" ref="M69">INDEX('90.1 Data-SI-Source EUI'!$Y$2:$Y$1825,MATCH(1,INDEX(($A69='90.1 Data-SI-Source EUI'!$B$2:$B$1825)*(M$64='90.1 Data-SI-Source EUI'!$C$2:$C$1825)*($A$63='90.1 Data-SI-Source EUI'!$A$2:$A$1825),0,1),0))/INDEX('90.1 Data-SI-Source EUI'!$Y$2:$Y$1825,MATCH(1,INDEX(($A69='90.1 Data-SI-Source EUI'!$B$2:$B$1825)*(M$64='90.1 Data-SI-Source EUI'!$C$2:$C$1825)*(2004='90.1 Data-SI-Source EUI'!$A$2:$A$1825),0,1),0))</f>
        <v>0.5841495708630069</v>
      </c>
      <c r="N69" s="118" cm="1">
        <f t="array" ref="N69">INDEX('90.1 Data-SI-Source EUI'!$Y$2:$Y$1825,MATCH(1,INDEX(($A69='90.1 Data-SI-Source EUI'!$B$2:$B$1825)*(N$64='90.1 Data-SI-Source EUI'!$C$2:$C$1825)*($A$63='90.1 Data-SI-Source EUI'!$A$2:$A$1825),0,1),0))/INDEX('90.1 Data-SI-Source EUI'!$Y$2:$Y$1825,MATCH(1,INDEX(($A69='90.1 Data-SI-Source EUI'!$B$2:$B$1825)*(N$64='90.1 Data-SI-Source EUI'!$C$2:$C$1825)*(2004='90.1 Data-SI-Source EUI'!$A$2:$A$1825),0,1),0))</f>
        <v>0.54914765224736761</v>
      </c>
      <c r="O69" s="118" cm="1">
        <f t="array" ref="O69">INDEX('90.1 Data-SI-Source EUI'!$Y$2:$Y$1825,MATCH(1,INDEX(($A69='90.1 Data-SI-Source EUI'!$B$2:$B$1825)*(O$64='90.1 Data-SI-Source EUI'!$C$2:$C$1825)*($A$63='90.1 Data-SI-Source EUI'!$A$2:$A$1825),0,1),0))/INDEX('90.1 Data-SI-Source EUI'!$Y$2:$Y$1825,MATCH(1,INDEX(($A69='90.1 Data-SI-Source EUI'!$B$2:$B$1825)*(O$64='90.1 Data-SI-Source EUI'!$C$2:$C$1825)*(2004='90.1 Data-SI-Source EUI'!$A$2:$A$1825),0,1),0))</f>
        <v>0.56852391985610984</v>
      </c>
      <c r="P69" s="118" cm="1">
        <f t="array" ref="P69">INDEX('90.1 Data-SI-Source EUI'!$Y$2:$Y$1825,MATCH(1,INDEX(($A69='90.1 Data-SI-Source EUI'!$B$2:$B$1825)*(P$64='90.1 Data-SI-Source EUI'!$C$2:$C$1825)*($A$63='90.1 Data-SI-Source EUI'!$A$2:$A$1825),0,1),0))/INDEX('90.1 Data-SI-Source EUI'!$Y$2:$Y$1825,MATCH(1,INDEX(($A69='90.1 Data-SI-Source EUI'!$B$2:$B$1825)*(P$64='90.1 Data-SI-Source EUI'!$C$2:$C$1825)*(2004='90.1 Data-SI-Source EUI'!$A$2:$A$1825),0,1),0))</f>
        <v>0.60724331345739924</v>
      </c>
      <c r="Q69" s="118" cm="1">
        <f t="array" ref="Q69">INDEX('90.1 Data-SI-Source EUI'!$Y$2:$Y$1825,MATCH(1,INDEX(($A69='90.1 Data-SI-Source EUI'!$B$2:$B$1825)*(Q$64='90.1 Data-SI-Source EUI'!$C$2:$C$1825)*($A$63='90.1 Data-SI-Source EUI'!$A$2:$A$1825),0,1),0))/INDEX('90.1 Data-SI-Source EUI'!$Y$2:$Y$1825,MATCH(1,INDEX(($A69='90.1 Data-SI-Source EUI'!$B$2:$B$1825)*(Q$64='90.1 Data-SI-Source EUI'!$C$2:$C$1825)*(2004='90.1 Data-SI-Source EUI'!$A$2:$A$1825),0,1),0))</f>
        <v>0.50870538090483053</v>
      </c>
      <c r="R69" s="118" cm="1">
        <f t="array" ref="R69">INDEX('90.1 Data-SI-Source EUI'!$Y$2:$Y$1825,MATCH(1,INDEX(($A69='90.1 Data-SI-Source EUI'!$B$2:$B$1825)*(R$64='90.1 Data-SI-Source EUI'!$C$2:$C$1825)*($A$63='90.1 Data-SI-Source EUI'!$A$2:$A$1825),0,1),0))/INDEX('90.1 Data-SI-Source EUI'!$Y$2:$Y$1825,MATCH(1,INDEX(($A69='90.1 Data-SI-Source EUI'!$B$2:$B$1825)*(R$64='90.1 Data-SI-Source EUI'!$C$2:$C$1825)*(2004='90.1 Data-SI-Source EUI'!$A$2:$A$1825),0,1),0))</f>
        <v>0.56977589291967468</v>
      </c>
      <c r="S69" s="118" cm="1">
        <f t="array" ref="S69">INDEX('90.1 Data-SI-Source EUI'!$Y$2:$Y$1825,MATCH(1,INDEX(($A69='90.1 Data-SI-Source EUI'!$B$2:$B$1825)*(S$64='90.1 Data-SI-Source EUI'!$C$2:$C$1825)*($A$63='90.1 Data-SI-Source EUI'!$A$2:$A$1825),0,1),0))/INDEX('90.1 Data-SI-Source EUI'!$Y$2:$Y$1825,MATCH(1,INDEX(($A69='90.1 Data-SI-Source EUI'!$B$2:$B$1825)*(S$64='90.1 Data-SI-Source EUI'!$C$2:$C$1825)*(2004='90.1 Data-SI-Source EUI'!$A$2:$A$1825),0,1),0))</f>
        <v>0.53743854631381183</v>
      </c>
      <c r="T69" s="119" cm="1">
        <f t="array" ref="T69">INDEX('90.1 Data-SI-Source EUI'!$Y$2:$Y$1825,MATCH(1,INDEX(($A69='90.1 Data-SI-Source EUI'!$B$2:$B$1825)*(T$64='90.1 Data-SI-Source EUI'!$C$2:$C$1825)*($A$63='90.1 Data-SI-Source EUI'!$A$2:$A$1825),0,1),0))/INDEX('90.1 Data-SI-Source EUI'!$Y$2:$Y$1825,MATCH(1,INDEX(($A69='90.1 Data-SI-Source EUI'!$B$2:$B$1825)*(T$64='90.1 Data-SI-Source EUI'!$C$2:$C$1825)*(2004='90.1 Data-SI-Source EUI'!$A$2:$A$1825),0,1),0))</f>
        <v>0.53967635375145373</v>
      </c>
    </row>
    <row r="70" spans="1:20" x14ac:dyDescent="0.25">
      <c r="A70" s="129" t="s">
        <v>56</v>
      </c>
      <c r="B70" s="117" cm="1">
        <f t="array" ref="B70">INDEX('90.1 Data-SI-Source EUI'!$Y$2:$Y$1825,MATCH(1,INDEX(($A70='90.1 Data-SI-Source EUI'!$B$2:$B$1825)*(B$64='90.1 Data-SI-Source EUI'!$C$2:$C$1825)*($A$63='90.1 Data-SI-Source EUI'!$A$2:$A$1825),0,1),0))/INDEX('90.1 Data-SI-Source EUI'!$Y$2:$Y$1825,MATCH(1,INDEX(($A70='90.1 Data-SI-Source EUI'!$B$2:$B$1825)*(B$64='90.1 Data-SI-Source EUI'!$C$2:$C$1825)*(2004='90.1 Data-SI-Source EUI'!$A$2:$A$1825),0,1),0))</f>
        <v>0.43471046715604789</v>
      </c>
      <c r="C70" s="118" cm="1">
        <f t="array" ref="C70">INDEX('90.1 Data-SI-Source EUI'!$Y$2:$Y$1825,MATCH(1,INDEX(($A70='90.1 Data-SI-Source EUI'!$B$2:$B$1825)*(C$64='90.1 Data-SI-Source EUI'!$C$2:$C$1825)*($A$63='90.1 Data-SI-Source EUI'!$A$2:$A$1825),0,1),0))/INDEX('90.1 Data-SI-Source EUI'!$Y$2:$Y$1825,MATCH(1,INDEX(($A70='90.1 Data-SI-Source EUI'!$B$2:$B$1825)*(C$64='90.1 Data-SI-Source EUI'!$C$2:$C$1825)*(2004='90.1 Data-SI-Source EUI'!$A$2:$A$1825),0,1),0))</f>
        <v>0.56684536156013199</v>
      </c>
      <c r="D70" s="118" cm="1">
        <f t="array" ref="D70">INDEX('90.1 Data-SI-Source EUI'!$Y$2:$Y$1825,MATCH(1,INDEX(($A70='90.1 Data-SI-Source EUI'!$B$2:$B$1825)*(D$64='90.1 Data-SI-Source EUI'!$C$2:$C$1825)*($A$63='90.1 Data-SI-Source EUI'!$A$2:$A$1825),0,1),0))/INDEX('90.1 Data-SI-Source EUI'!$Y$2:$Y$1825,MATCH(1,INDEX(($A70='90.1 Data-SI-Source EUI'!$B$2:$B$1825)*(D$64='90.1 Data-SI-Source EUI'!$C$2:$C$1825)*(2004='90.1 Data-SI-Source EUI'!$A$2:$A$1825),0,1),0))</f>
        <v>0.49775910988637989</v>
      </c>
      <c r="E70" s="118" cm="1">
        <f t="array" ref="E70">INDEX('90.1 Data-SI-Source EUI'!$Y$2:$Y$1825,MATCH(1,INDEX(($A70='90.1 Data-SI-Source EUI'!$B$2:$B$1825)*(E$64='90.1 Data-SI-Source EUI'!$C$2:$C$1825)*($A$63='90.1 Data-SI-Source EUI'!$A$2:$A$1825),0,1),0))/INDEX('90.1 Data-SI-Source EUI'!$Y$2:$Y$1825,MATCH(1,INDEX(($A70='90.1 Data-SI-Source EUI'!$B$2:$B$1825)*(E$64='90.1 Data-SI-Source EUI'!$C$2:$C$1825)*(2004='90.1 Data-SI-Source EUI'!$A$2:$A$1825),0,1),0))</f>
        <v>0.58250109500055969</v>
      </c>
      <c r="F70" s="118" cm="1">
        <f t="array" ref="F70">INDEX('90.1 Data-SI-Source EUI'!$Y$2:$Y$1825,MATCH(1,INDEX(($A70='90.1 Data-SI-Source EUI'!$B$2:$B$1825)*(F$64='90.1 Data-SI-Source EUI'!$C$2:$C$1825)*($A$63='90.1 Data-SI-Source EUI'!$A$2:$A$1825),0,1),0))/INDEX('90.1 Data-SI-Source EUI'!$Y$2:$Y$1825,MATCH(1,INDEX(($A70='90.1 Data-SI-Source EUI'!$B$2:$B$1825)*(F$64='90.1 Data-SI-Source EUI'!$C$2:$C$1825)*(2004='90.1 Data-SI-Source EUI'!$A$2:$A$1825),0,1),0))</f>
        <v>0.49535087837501485</v>
      </c>
      <c r="G70" s="118" cm="1">
        <f t="array" ref="G70">INDEX('90.1 Data-SI-Source EUI'!$Y$2:$Y$1825,MATCH(1,INDEX(($A70='90.1 Data-SI-Source EUI'!$B$2:$B$1825)*(G$64='90.1 Data-SI-Source EUI'!$C$2:$C$1825)*($A$63='90.1 Data-SI-Source EUI'!$A$2:$A$1825),0,1),0))/INDEX('90.1 Data-SI-Source EUI'!$Y$2:$Y$1825,MATCH(1,INDEX(($A70='90.1 Data-SI-Source EUI'!$B$2:$B$1825)*(G$64='90.1 Data-SI-Source EUI'!$C$2:$C$1825)*(2004='90.1 Data-SI-Source EUI'!$A$2:$A$1825),0,1),0))</f>
        <v>0.62117636065380577</v>
      </c>
      <c r="H70" s="118" cm="1">
        <f t="array" ref="H70">INDEX('90.1 Data-SI-Source EUI'!$Y$2:$Y$1825,MATCH(1,INDEX(($A70='90.1 Data-SI-Source EUI'!$B$2:$B$1825)*(H$64='90.1 Data-SI-Source EUI'!$C$2:$C$1825)*($A$63='90.1 Data-SI-Source EUI'!$A$2:$A$1825),0,1),0))/INDEX('90.1 Data-SI-Source EUI'!$Y$2:$Y$1825,MATCH(1,INDEX(($A70='90.1 Data-SI-Source EUI'!$B$2:$B$1825)*(H$64='90.1 Data-SI-Source EUI'!$C$2:$C$1825)*(2004='90.1 Data-SI-Source EUI'!$A$2:$A$1825),0,1),0))</f>
        <v>0.49979866860235189</v>
      </c>
      <c r="I70" s="118" cm="1">
        <f t="array" ref="I70">INDEX('90.1 Data-SI-Source EUI'!$Y$2:$Y$1825,MATCH(1,INDEX(($A70='90.1 Data-SI-Source EUI'!$B$2:$B$1825)*(I$64='90.1 Data-SI-Source EUI'!$C$2:$C$1825)*($A$63='90.1 Data-SI-Source EUI'!$A$2:$A$1825),0,1),0))/INDEX('90.1 Data-SI-Source EUI'!$Y$2:$Y$1825,MATCH(1,INDEX(($A70='90.1 Data-SI-Source EUI'!$B$2:$B$1825)*(I$64='90.1 Data-SI-Source EUI'!$C$2:$C$1825)*(2004='90.1 Data-SI-Source EUI'!$A$2:$A$1825),0,1),0))</f>
        <v>0.61009942964417196</v>
      </c>
      <c r="J70" s="118" cm="1">
        <f t="array" ref="J70">INDEX('90.1 Data-SI-Source EUI'!$Y$2:$Y$1825,MATCH(1,INDEX(($A70='90.1 Data-SI-Source EUI'!$B$2:$B$1825)*(J$64='90.1 Data-SI-Source EUI'!$C$2:$C$1825)*($A$63='90.1 Data-SI-Source EUI'!$A$2:$A$1825),0,1),0))/INDEX('90.1 Data-SI-Source EUI'!$Y$2:$Y$1825,MATCH(1,INDEX(($A70='90.1 Data-SI-Source EUI'!$B$2:$B$1825)*(J$64='90.1 Data-SI-Source EUI'!$C$2:$C$1825)*(2004='90.1 Data-SI-Source EUI'!$A$2:$A$1825),0,1),0))</f>
        <v>0.47109950064812889</v>
      </c>
      <c r="K70" s="118" cm="1">
        <f t="array" ref="K70">INDEX('90.1 Data-SI-Source EUI'!$Y$2:$Y$1825,MATCH(1,INDEX(($A70='90.1 Data-SI-Source EUI'!$B$2:$B$1825)*(K$64='90.1 Data-SI-Source EUI'!$C$2:$C$1825)*($A$63='90.1 Data-SI-Source EUI'!$A$2:$A$1825),0,1),0))/INDEX('90.1 Data-SI-Source EUI'!$Y$2:$Y$1825,MATCH(1,INDEX(($A70='90.1 Data-SI-Source EUI'!$B$2:$B$1825)*(K$64='90.1 Data-SI-Source EUI'!$C$2:$C$1825)*(2004='90.1 Data-SI-Source EUI'!$A$2:$A$1825),0,1),0))</f>
        <v>0.43354117392040409</v>
      </c>
      <c r="L70" s="118" cm="1">
        <f t="array" ref="L70">INDEX('90.1 Data-SI-Source EUI'!$Y$2:$Y$1825,MATCH(1,INDEX(($A70='90.1 Data-SI-Source EUI'!$B$2:$B$1825)*(L$64='90.1 Data-SI-Source EUI'!$C$2:$C$1825)*($A$63='90.1 Data-SI-Source EUI'!$A$2:$A$1825),0,1),0))/INDEX('90.1 Data-SI-Source EUI'!$Y$2:$Y$1825,MATCH(1,INDEX(($A70='90.1 Data-SI-Source EUI'!$B$2:$B$1825)*(L$64='90.1 Data-SI-Source EUI'!$C$2:$C$1825)*(2004='90.1 Data-SI-Source EUI'!$A$2:$A$1825),0,1),0))</f>
        <v>0.58315724601842833</v>
      </c>
      <c r="M70" s="118" cm="1">
        <f t="array" ref="M70">INDEX('90.1 Data-SI-Source EUI'!$Y$2:$Y$1825,MATCH(1,INDEX(($A70='90.1 Data-SI-Source EUI'!$B$2:$B$1825)*(M$64='90.1 Data-SI-Source EUI'!$C$2:$C$1825)*($A$63='90.1 Data-SI-Source EUI'!$A$2:$A$1825),0,1),0))/INDEX('90.1 Data-SI-Source EUI'!$Y$2:$Y$1825,MATCH(1,INDEX(($A70='90.1 Data-SI-Source EUI'!$B$2:$B$1825)*(M$64='90.1 Data-SI-Source EUI'!$C$2:$C$1825)*(2004='90.1 Data-SI-Source EUI'!$A$2:$A$1825),0,1),0))</f>
        <v>0.49014622430444482</v>
      </c>
      <c r="N70" s="118" cm="1">
        <f t="array" ref="N70">INDEX('90.1 Data-SI-Source EUI'!$Y$2:$Y$1825,MATCH(1,INDEX(($A70='90.1 Data-SI-Source EUI'!$B$2:$B$1825)*(N$64='90.1 Data-SI-Source EUI'!$C$2:$C$1825)*($A$63='90.1 Data-SI-Source EUI'!$A$2:$A$1825),0,1),0))/INDEX('90.1 Data-SI-Source EUI'!$Y$2:$Y$1825,MATCH(1,INDEX(($A70='90.1 Data-SI-Source EUI'!$B$2:$B$1825)*(N$64='90.1 Data-SI-Source EUI'!$C$2:$C$1825)*(2004='90.1 Data-SI-Source EUI'!$A$2:$A$1825),0,1),0))</f>
        <v>0.44016739157333723</v>
      </c>
      <c r="O70" s="118" cm="1">
        <f t="array" ref="O70">INDEX('90.1 Data-SI-Source EUI'!$Y$2:$Y$1825,MATCH(1,INDEX(($A70='90.1 Data-SI-Source EUI'!$B$2:$B$1825)*(O$64='90.1 Data-SI-Source EUI'!$C$2:$C$1825)*($A$63='90.1 Data-SI-Source EUI'!$A$2:$A$1825),0,1),0))/INDEX('90.1 Data-SI-Source EUI'!$Y$2:$Y$1825,MATCH(1,INDEX(($A70='90.1 Data-SI-Source EUI'!$B$2:$B$1825)*(O$64='90.1 Data-SI-Source EUI'!$C$2:$C$1825)*(2004='90.1 Data-SI-Source EUI'!$A$2:$A$1825),0,1),0))</f>
        <v>0.57420324902243647</v>
      </c>
      <c r="P70" s="118" cm="1">
        <f t="array" ref="P70">INDEX('90.1 Data-SI-Source EUI'!$Y$2:$Y$1825,MATCH(1,INDEX(($A70='90.1 Data-SI-Source EUI'!$B$2:$B$1825)*(P$64='90.1 Data-SI-Source EUI'!$C$2:$C$1825)*($A$63='90.1 Data-SI-Source EUI'!$A$2:$A$1825),0,1),0))/INDEX('90.1 Data-SI-Source EUI'!$Y$2:$Y$1825,MATCH(1,INDEX(($A70='90.1 Data-SI-Source EUI'!$B$2:$B$1825)*(P$64='90.1 Data-SI-Source EUI'!$C$2:$C$1825)*(2004='90.1 Data-SI-Source EUI'!$A$2:$A$1825),0,1),0))</f>
        <v>0.4517082815435442</v>
      </c>
      <c r="Q70" s="118" cm="1">
        <f t="array" ref="Q70">INDEX('90.1 Data-SI-Source EUI'!$Y$2:$Y$1825,MATCH(1,INDEX(($A70='90.1 Data-SI-Source EUI'!$B$2:$B$1825)*(Q$64='90.1 Data-SI-Source EUI'!$C$2:$C$1825)*($A$63='90.1 Data-SI-Source EUI'!$A$2:$A$1825),0,1),0))/INDEX('90.1 Data-SI-Source EUI'!$Y$2:$Y$1825,MATCH(1,INDEX(($A70='90.1 Data-SI-Source EUI'!$B$2:$B$1825)*(Q$64='90.1 Data-SI-Source EUI'!$C$2:$C$1825)*(2004='90.1 Data-SI-Source EUI'!$A$2:$A$1825),0,1),0))</f>
        <v>0.4677744178863984</v>
      </c>
      <c r="R70" s="118" cm="1">
        <f t="array" ref="R70">INDEX('90.1 Data-SI-Source EUI'!$Y$2:$Y$1825,MATCH(1,INDEX(($A70='90.1 Data-SI-Source EUI'!$B$2:$B$1825)*(R$64='90.1 Data-SI-Source EUI'!$C$2:$C$1825)*($A$63='90.1 Data-SI-Source EUI'!$A$2:$A$1825),0,1),0))/INDEX('90.1 Data-SI-Source EUI'!$Y$2:$Y$1825,MATCH(1,INDEX(($A70='90.1 Data-SI-Source EUI'!$B$2:$B$1825)*(R$64='90.1 Data-SI-Source EUI'!$C$2:$C$1825)*(2004='90.1 Data-SI-Source EUI'!$A$2:$A$1825),0,1),0))</f>
        <v>0.49434367491027947</v>
      </c>
      <c r="S70" s="118" cm="1">
        <f t="array" ref="S70">INDEX('90.1 Data-SI-Source EUI'!$Y$2:$Y$1825,MATCH(1,INDEX(($A70='90.1 Data-SI-Source EUI'!$B$2:$B$1825)*(S$64='90.1 Data-SI-Source EUI'!$C$2:$C$1825)*($A$63='90.1 Data-SI-Source EUI'!$A$2:$A$1825),0,1),0))/INDEX('90.1 Data-SI-Source EUI'!$Y$2:$Y$1825,MATCH(1,INDEX(($A70='90.1 Data-SI-Source EUI'!$B$2:$B$1825)*(S$64='90.1 Data-SI-Source EUI'!$C$2:$C$1825)*(2004='90.1 Data-SI-Source EUI'!$A$2:$A$1825),0,1),0))</f>
        <v>0.46915319175024256</v>
      </c>
      <c r="T70" s="119" cm="1">
        <f t="array" ref="T70">INDEX('90.1 Data-SI-Source EUI'!$Y$2:$Y$1825,MATCH(1,INDEX(($A70='90.1 Data-SI-Source EUI'!$B$2:$B$1825)*(T$64='90.1 Data-SI-Source EUI'!$C$2:$C$1825)*($A$63='90.1 Data-SI-Source EUI'!$A$2:$A$1825),0,1),0))/INDEX('90.1 Data-SI-Source EUI'!$Y$2:$Y$1825,MATCH(1,INDEX(($A70='90.1 Data-SI-Source EUI'!$B$2:$B$1825)*(T$64='90.1 Data-SI-Source EUI'!$C$2:$C$1825)*(2004='90.1 Data-SI-Source EUI'!$A$2:$A$1825),0,1),0))</f>
        <v>0.52242563281622112</v>
      </c>
    </row>
    <row r="71" spans="1:20" x14ac:dyDescent="0.25">
      <c r="A71" s="129" t="s">
        <v>57</v>
      </c>
      <c r="B71" s="117" cm="1">
        <f t="array" ref="B71">INDEX('90.1 Data-SI-Source EUI'!$Y$2:$Y$1825,MATCH(1,INDEX(($A71='90.1 Data-SI-Source EUI'!$B$2:$B$1825)*(B$64='90.1 Data-SI-Source EUI'!$C$2:$C$1825)*($A$63='90.1 Data-SI-Source EUI'!$A$2:$A$1825),0,1),0))/INDEX('90.1 Data-SI-Source EUI'!$Y$2:$Y$1825,MATCH(1,INDEX(($A71='90.1 Data-SI-Source EUI'!$B$2:$B$1825)*(B$64='90.1 Data-SI-Source EUI'!$C$2:$C$1825)*(2004='90.1 Data-SI-Source EUI'!$A$2:$A$1825),0,1),0))</f>
        <v>0.46692147593230532</v>
      </c>
      <c r="C71" s="118" cm="1">
        <f t="array" ref="C71">INDEX('90.1 Data-SI-Source EUI'!$Y$2:$Y$1825,MATCH(1,INDEX(($A71='90.1 Data-SI-Source EUI'!$B$2:$B$1825)*(C$64='90.1 Data-SI-Source EUI'!$C$2:$C$1825)*($A$63='90.1 Data-SI-Source EUI'!$A$2:$A$1825),0,1),0))/INDEX('90.1 Data-SI-Source EUI'!$Y$2:$Y$1825,MATCH(1,INDEX(($A71='90.1 Data-SI-Source EUI'!$B$2:$B$1825)*(C$64='90.1 Data-SI-Source EUI'!$C$2:$C$1825)*(2004='90.1 Data-SI-Source EUI'!$A$2:$A$1825),0,1),0))</f>
        <v>0.56775982252917179</v>
      </c>
      <c r="D71" s="118" cm="1">
        <f t="array" ref="D71">INDEX('90.1 Data-SI-Source EUI'!$Y$2:$Y$1825,MATCH(1,INDEX(($A71='90.1 Data-SI-Source EUI'!$B$2:$B$1825)*(D$64='90.1 Data-SI-Source EUI'!$C$2:$C$1825)*($A$63='90.1 Data-SI-Source EUI'!$A$2:$A$1825),0,1),0))/INDEX('90.1 Data-SI-Source EUI'!$Y$2:$Y$1825,MATCH(1,INDEX(($A71='90.1 Data-SI-Source EUI'!$B$2:$B$1825)*(D$64='90.1 Data-SI-Source EUI'!$C$2:$C$1825)*(2004='90.1 Data-SI-Source EUI'!$A$2:$A$1825),0,1),0))</f>
        <v>0.44401851915352747</v>
      </c>
      <c r="E71" s="118" cm="1">
        <f t="array" ref="E71">INDEX('90.1 Data-SI-Source EUI'!$Y$2:$Y$1825,MATCH(1,INDEX(($A71='90.1 Data-SI-Source EUI'!$B$2:$B$1825)*(E$64='90.1 Data-SI-Source EUI'!$C$2:$C$1825)*($A$63='90.1 Data-SI-Source EUI'!$A$2:$A$1825),0,1),0))/INDEX('90.1 Data-SI-Source EUI'!$Y$2:$Y$1825,MATCH(1,INDEX(($A71='90.1 Data-SI-Source EUI'!$B$2:$B$1825)*(E$64='90.1 Data-SI-Source EUI'!$C$2:$C$1825)*(2004='90.1 Data-SI-Source EUI'!$A$2:$A$1825),0,1),0))</f>
        <v>0.60863020777010102</v>
      </c>
      <c r="F71" s="118" cm="1">
        <f t="array" ref="F71">INDEX('90.1 Data-SI-Source EUI'!$Y$2:$Y$1825,MATCH(1,INDEX(($A71='90.1 Data-SI-Source EUI'!$B$2:$B$1825)*(F$64='90.1 Data-SI-Source EUI'!$C$2:$C$1825)*($A$63='90.1 Data-SI-Source EUI'!$A$2:$A$1825),0,1),0))/INDEX('90.1 Data-SI-Source EUI'!$Y$2:$Y$1825,MATCH(1,INDEX(($A71='90.1 Data-SI-Source EUI'!$B$2:$B$1825)*(F$64='90.1 Data-SI-Source EUI'!$C$2:$C$1825)*(2004='90.1 Data-SI-Source EUI'!$A$2:$A$1825),0,1),0))</f>
        <v>0.41930379355335395</v>
      </c>
      <c r="G71" s="118" cm="1">
        <f t="array" ref="G71">INDEX('90.1 Data-SI-Source EUI'!$Y$2:$Y$1825,MATCH(1,INDEX(($A71='90.1 Data-SI-Source EUI'!$B$2:$B$1825)*(G$64='90.1 Data-SI-Source EUI'!$C$2:$C$1825)*($A$63='90.1 Data-SI-Source EUI'!$A$2:$A$1825),0,1),0))/INDEX('90.1 Data-SI-Source EUI'!$Y$2:$Y$1825,MATCH(1,INDEX(($A71='90.1 Data-SI-Source EUI'!$B$2:$B$1825)*(G$64='90.1 Data-SI-Source EUI'!$C$2:$C$1825)*(2004='90.1 Data-SI-Source EUI'!$A$2:$A$1825),0,1),0))</f>
        <v>0.53171137195439933</v>
      </c>
      <c r="H71" s="118" cm="1">
        <f t="array" ref="H71">INDEX('90.1 Data-SI-Source EUI'!$Y$2:$Y$1825,MATCH(1,INDEX(($A71='90.1 Data-SI-Source EUI'!$B$2:$B$1825)*(H$64='90.1 Data-SI-Source EUI'!$C$2:$C$1825)*($A$63='90.1 Data-SI-Source EUI'!$A$2:$A$1825),0,1),0))/INDEX('90.1 Data-SI-Source EUI'!$Y$2:$Y$1825,MATCH(1,INDEX(($A71='90.1 Data-SI-Source EUI'!$B$2:$B$1825)*(H$64='90.1 Data-SI-Source EUI'!$C$2:$C$1825)*(2004='90.1 Data-SI-Source EUI'!$A$2:$A$1825),0,1),0))</f>
        <v>0.44370835532086195</v>
      </c>
      <c r="I71" s="118" cm="1">
        <f t="array" ref="I71">INDEX('90.1 Data-SI-Source EUI'!$Y$2:$Y$1825,MATCH(1,INDEX(($A71='90.1 Data-SI-Source EUI'!$B$2:$B$1825)*(I$64='90.1 Data-SI-Source EUI'!$C$2:$C$1825)*($A$63='90.1 Data-SI-Source EUI'!$A$2:$A$1825),0,1),0))/INDEX('90.1 Data-SI-Source EUI'!$Y$2:$Y$1825,MATCH(1,INDEX(($A71='90.1 Data-SI-Source EUI'!$B$2:$B$1825)*(I$64='90.1 Data-SI-Source EUI'!$C$2:$C$1825)*(2004='90.1 Data-SI-Source EUI'!$A$2:$A$1825),0,1),0))</f>
        <v>0.52684794652827205</v>
      </c>
      <c r="J71" s="118" cm="1">
        <f t="array" ref="J71">INDEX('90.1 Data-SI-Source EUI'!$Y$2:$Y$1825,MATCH(1,INDEX(($A71='90.1 Data-SI-Source EUI'!$B$2:$B$1825)*(J$64='90.1 Data-SI-Source EUI'!$C$2:$C$1825)*($A$63='90.1 Data-SI-Source EUI'!$A$2:$A$1825),0,1),0))/INDEX('90.1 Data-SI-Source EUI'!$Y$2:$Y$1825,MATCH(1,INDEX(($A71='90.1 Data-SI-Source EUI'!$B$2:$B$1825)*(J$64='90.1 Data-SI-Source EUI'!$C$2:$C$1825)*(2004='90.1 Data-SI-Source EUI'!$A$2:$A$1825),0,1),0))</f>
        <v>0.4591688203199753</v>
      </c>
      <c r="K71" s="118" cm="1">
        <f t="array" ref="K71">INDEX('90.1 Data-SI-Source EUI'!$Y$2:$Y$1825,MATCH(1,INDEX(($A71='90.1 Data-SI-Source EUI'!$B$2:$B$1825)*(K$64='90.1 Data-SI-Source EUI'!$C$2:$C$1825)*($A$63='90.1 Data-SI-Source EUI'!$A$2:$A$1825),0,1),0))/INDEX('90.1 Data-SI-Source EUI'!$Y$2:$Y$1825,MATCH(1,INDEX(($A71='90.1 Data-SI-Source EUI'!$B$2:$B$1825)*(K$64='90.1 Data-SI-Source EUI'!$C$2:$C$1825)*(2004='90.1 Data-SI-Source EUI'!$A$2:$A$1825),0,1),0))</f>
        <v>0.42064556929093405</v>
      </c>
      <c r="L71" s="118" cm="1">
        <f t="array" ref="L71">INDEX('90.1 Data-SI-Source EUI'!$Y$2:$Y$1825,MATCH(1,INDEX(($A71='90.1 Data-SI-Source EUI'!$B$2:$B$1825)*(L$64='90.1 Data-SI-Source EUI'!$C$2:$C$1825)*($A$63='90.1 Data-SI-Source EUI'!$A$2:$A$1825),0,1),0))/INDEX('90.1 Data-SI-Source EUI'!$Y$2:$Y$1825,MATCH(1,INDEX(($A71='90.1 Data-SI-Source EUI'!$B$2:$B$1825)*(L$64='90.1 Data-SI-Source EUI'!$C$2:$C$1825)*(2004='90.1 Data-SI-Source EUI'!$A$2:$A$1825),0,1),0))</f>
        <v>0.4612009989589903</v>
      </c>
      <c r="M71" s="118" cm="1">
        <f t="array" ref="M71">INDEX('90.1 Data-SI-Source EUI'!$Y$2:$Y$1825,MATCH(1,INDEX(($A71='90.1 Data-SI-Source EUI'!$B$2:$B$1825)*(M$64='90.1 Data-SI-Source EUI'!$C$2:$C$1825)*($A$63='90.1 Data-SI-Source EUI'!$A$2:$A$1825),0,1),0))/INDEX('90.1 Data-SI-Source EUI'!$Y$2:$Y$1825,MATCH(1,INDEX(($A71='90.1 Data-SI-Source EUI'!$B$2:$B$1825)*(M$64='90.1 Data-SI-Source EUI'!$C$2:$C$1825)*(2004='90.1 Data-SI-Source EUI'!$A$2:$A$1825),0,1),0))</f>
        <v>0.48611235835434391</v>
      </c>
      <c r="N71" s="118" cm="1">
        <f t="array" ref="N71">INDEX('90.1 Data-SI-Source EUI'!$Y$2:$Y$1825,MATCH(1,INDEX(($A71='90.1 Data-SI-Source EUI'!$B$2:$B$1825)*(N$64='90.1 Data-SI-Source EUI'!$C$2:$C$1825)*($A$63='90.1 Data-SI-Source EUI'!$A$2:$A$1825),0,1),0))/INDEX('90.1 Data-SI-Source EUI'!$Y$2:$Y$1825,MATCH(1,INDEX(($A71='90.1 Data-SI-Source EUI'!$B$2:$B$1825)*(N$64='90.1 Data-SI-Source EUI'!$C$2:$C$1825)*(2004='90.1 Data-SI-Source EUI'!$A$2:$A$1825),0,1),0))</f>
        <v>0.46638037588780251</v>
      </c>
      <c r="O71" s="118" cm="1">
        <f t="array" ref="O71">INDEX('90.1 Data-SI-Source EUI'!$Y$2:$Y$1825,MATCH(1,INDEX(($A71='90.1 Data-SI-Source EUI'!$B$2:$B$1825)*(O$64='90.1 Data-SI-Source EUI'!$C$2:$C$1825)*($A$63='90.1 Data-SI-Source EUI'!$A$2:$A$1825),0,1),0))/INDEX('90.1 Data-SI-Source EUI'!$Y$2:$Y$1825,MATCH(1,INDEX(($A71='90.1 Data-SI-Source EUI'!$B$2:$B$1825)*(O$64='90.1 Data-SI-Source EUI'!$C$2:$C$1825)*(2004='90.1 Data-SI-Source EUI'!$A$2:$A$1825),0,1),0))</f>
        <v>0.470795575603425</v>
      </c>
      <c r="P71" s="118" cm="1">
        <f t="array" ref="P71">INDEX('90.1 Data-SI-Source EUI'!$Y$2:$Y$1825,MATCH(1,INDEX(($A71='90.1 Data-SI-Source EUI'!$B$2:$B$1825)*(P$64='90.1 Data-SI-Source EUI'!$C$2:$C$1825)*($A$63='90.1 Data-SI-Source EUI'!$A$2:$A$1825),0,1),0))/INDEX('90.1 Data-SI-Source EUI'!$Y$2:$Y$1825,MATCH(1,INDEX(($A71='90.1 Data-SI-Source EUI'!$B$2:$B$1825)*(P$64='90.1 Data-SI-Source EUI'!$C$2:$C$1825)*(2004='90.1 Data-SI-Source EUI'!$A$2:$A$1825),0,1),0))</f>
        <v>0.48185133908922267</v>
      </c>
      <c r="Q71" s="118" cm="1">
        <f t="array" ref="Q71">INDEX('90.1 Data-SI-Source EUI'!$Y$2:$Y$1825,MATCH(1,INDEX(($A71='90.1 Data-SI-Source EUI'!$B$2:$B$1825)*(Q$64='90.1 Data-SI-Source EUI'!$C$2:$C$1825)*($A$63='90.1 Data-SI-Source EUI'!$A$2:$A$1825),0,1),0))/INDEX('90.1 Data-SI-Source EUI'!$Y$2:$Y$1825,MATCH(1,INDEX(($A71='90.1 Data-SI-Source EUI'!$B$2:$B$1825)*(Q$64='90.1 Data-SI-Source EUI'!$C$2:$C$1825)*(2004='90.1 Data-SI-Source EUI'!$A$2:$A$1825),0,1),0))</f>
        <v>0.44433424670838678</v>
      </c>
      <c r="R71" s="118" cm="1">
        <f t="array" ref="R71">INDEX('90.1 Data-SI-Source EUI'!$Y$2:$Y$1825,MATCH(1,INDEX(($A71='90.1 Data-SI-Source EUI'!$B$2:$B$1825)*(R$64='90.1 Data-SI-Source EUI'!$C$2:$C$1825)*($A$63='90.1 Data-SI-Source EUI'!$A$2:$A$1825),0,1),0))/INDEX('90.1 Data-SI-Source EUI'!$Y$2:$Y$1825,MATCH(1,INDEX(($A71='90.1 Data-SI-Source EUI'!$B$2:$B$1825)*(R$64='90.1 Data-SI-Source EUI'!$C$2:$C$1825)*(2004='90.1 Data-SI-Source EUI'!$A$2:$A$1825),0,1),0))</f>
        <v>0.44535952111399535</v>
      </c>
      <c r="S71" s="118" cm="1">
        <f t="array" ref="S71">INDEX('90.1 Data-SI-Source EUI'!$Y$2:$Y$1825,MATCH(1,INDEX(($A71='90.1 Data-SI-Source EUI'!$B$2:$B$1825)*(S$64='90.1 Data-SI-Source EUI'!$C$2:$C$1825)*($A$63='90.1 Data-SI-Source EUI'!$A$2:$A$1825),0,1),0))/INDEX('90.1 Data-SI-Source EUI'!$Y$2:$Y$1825,MATCH(1,INDEX(($A71='90.1 Data-SI-Source EUI'!$B$2:$B$1825)*(S$64='90.1 Data-SI-Source EUI'!$C$2:$C$1825)*(2004='90.1 Data-SI-Source EUI'!$A$2:$A$1825),0,1),0))</f>
        <v>0.42957470026677863</v>
      </c>
      <c r="T71" s="119" cm="1">
        <f t="array" ref="T71">INDEX('90.1 Data-SI-Source EUI'!$Y$2:$Y$1825,MATCH(1,INDEX(($A71='90.1 Data-SI-Source EUI'!$B$2:$B$1825)*(T$64='90.1 Data-SI-Source EUI'!$C$2:$C$1825)*($A$63='90.1 Data-SI-Source EUI'!$A$2:$A$1825),0,1),0))/INDEX('90.1 Data-SI-Source EUI'!$Y$2:$Y$1825,MATCH(1,INDEX(($A71='90.1 Data-SI-Source EUI'!$B$2:$B$1825)*(T$64='90.1 Data-SI-Source EUI'!$C$2:$C$1825)*(2004='90.1 Data-SI-Source EUI'!$A$2:$A$1825),0,1),0))</f>
        <v>0.45409809192753586</v>
      </c>
    </row>
    <row r="72" spans="1:20" x14ac:dyDescent="0.25">
      <c r="A72" s="129" t="s">
        <v>0</v>
      </c>
      <c r="B72" s="117" cm="1">
        <f t="array" ref="B72">INDEX('90.1 Data-SI-Source EUI'!$Y$2:$Y$1825,MATCH(1,INDEX(($A72='90.1 Data-SI-Source EUI'!$B$2:$B$1825)*(B$64='90.1 Data-SI-Source EUI'!$C$2:$C$1825)*($A$63='90.1 Data-SI-Source EUI'!$A$2:$A$1825),0,1),0))/INDEX('90.1 Data-SI-Source EUI'!$Y$2:$Y$1825,MATCH(1,INDEX(($A72='90.1 Data-SI-Source EUI'!$B$2:$B$1825)*(B$64='90.1 Data-SI-Source EUI'!$C$2:$C$1825)*(2004='90.1 Data-SI-Source EUI'!$A$2:$A$1825),0,1),0))</f>
        <v>0.59644597804439692</v>
      </c>
      <c r="C72" s="118" cm="1">
        <f t="array" ref="C72">INDEX('90.1 Data-SI-Source EUI'!$Y$2:$Y$1825,MATCH(1,INDEX(($A72='90.1 Data-SI-Source EUI'!$B$2:$B$1825)*(C$64='90.1 Data-SI-Source EUI'!$C$2:$C$1825)*($A$63='90.1 Data-SI-Source EUI'!$A$2:$A$1825),0,1),0))/INDEX('90.1 Data-SI-Source EUI'!$Y$2:$Y$1825,MATCH(1,INDEX(($A72='90.1 Data-SI-Source EUI'!$B$2:$B$1825)*(C$64='90.1 Data-SI-Source EUI'!$C$2:$C$1825)*(2004='90.1 Data-SI-Source EUI'!$A$2:$A$1825),0,1),0))</f>
        <v>0.5985124065105456</v>
      </c>
      <c r="D72" s="118" cm="1">
        <f t="array" ref="D72">INDEX('90.1 Data-SI-Source EUI'!$Y$2:$Y$1825,MATCH(1,INDEX(($A72='90.1 Data-SI-Source EUI'!$B$2:$B$1825)*(D$64='90.1 Data-SI-Source EUI'!$C$2:$C$1825)*($A$63='90.1 Data-SI-Source EUI'!$A$2:$A$1825),0,1),0))/INDEX('90.1 Data-SI-Source EUI'!$Y$2:$Y$1825,MATCH(1,INDEX(($A72='90.1 Data-SI-Source EUI'!$B$2:$B$1825)*(D$64='90.1 Data-SI-Source EUI'!$C$2:$C$1825)*(2004='90.1 Data-SI-Source EUI'!$A$2:$A$1825),0,1),0))</f>
        <v>0.58542474766653296</v>
      </c>
      <c r="E72" s="118" cm="1">
        <f t="array" ref="E72">INDEX('90.1 Data-SI-Source EUI'!$Y$2:$Y$1825,MATCH(1,INDEX(($A72='90.1 Data-SI-Source EUI'!$B$2:$B$1825)*(E$64='90.1 Data-SI-Source EUI'!$C$2:$C$1825)*($A$63='90.1 Data-SI-Source EUI'!$A$2:$A$1825),0,1),0))/INDEX('90.1 Data-SI-Source EUI'!$Y$2:$Y$1825,MATCH(1,INDEX(($A72='90.1 Data-SI-Source EUI'!$B$2:$B$1825)*(E$64='90.1 Data-SI-Source EUI'!$C$2:$C$1825)*(2004='90.1 Data-SI-Source EUI'!$A$2:$A$1825),0,1),0))</f>
        <v>0.59314729247496112</v>
      </c>
      <c r="F72" s="118" cm="1">
        <f t="array" ref="F72">INDEX('90.1 Data-SI-Source EUI'!$Y$2:$Y$1825,MATCH(1,INDEX(($A72='90.1 Data-SI-Source EUI'!$B$2:$B$1825)*(F$64='90.1 Data-SI-Source EUI'!$C$2:$C$1825)*($A$63='90.1 Data-SI-Source EUI'!$A$2:$A$1825),0,1),0))/INDEX('90.1 Data-SI-Source EUI'!$Y$2:$Y$1825,MATCH(1,INDEX(($A72='90.1 Data-SI-Source EUI'!$B$2:$B$1825)*(F$64='90.1 Data-SI-Source EUI'!$C$2:$C$1825)*(2004='90.1 Data-SI-Source EUI'!$A$2:$A$1825),0,1),0))</f>
        <v>0.57998400577680986</v>
      </c>
      <c r="G72" s="118" cm="1">
        <f t="array" ref="G72">INDEX('90.1 Data-SI-Source EUI'!$Y$2:$Y$1825,MATCH(1,INDEX(($A72='90.1 Data-SI-Source EUI'!$B$2:$B$1825)*(G$64='90.1 Data-SI-Source EUI'!$C$2:$C$1825)*($A$63='90.1 Data-SI-Source EUI'!$A$2:$A$1825),0,1),0))/INDEX('90.1 Data-SI-Source EUI'!$Y$2:$Y$1825,MATCH(1,INDEX(($A72='90.1 Data-SI-Source EUI'!$B$2:$B$1825)*(G$64='90.1 Data-SI-Source EUI'!$C$2:$C$1825)*(2004='90.1 Data-SI-Source EUI'!$A$2:$A$1825),0,1),0))</f>
        <v>0.50359200695562745</v>
      </c>
      <c r="H72" s="118" cm="1">
        <f t="array" ref="H72">INDEX('90.1 Data-SI-Source EUI'!$Y$2:$Y$1825,MATCH(1,INDEX(($A72='90.1 Data-SI-Source EUI'!$B$2:$B$1825)*(H$64='90.1 Data-SI-Source EUI'!$C$2:$C$1825)*($A$63='90.1 Data-SI-Source EUI'!$A$2:$A$1825),0,1),0))/INDEX('90.1 Data-SI-Source EUI'!$Y$2:$Y$1825,MATCH(1,INDEX(($A72='90.1 Data-SI-Source EUI'!$B$2:$B$1825)*(H$64='90.1 Data-SI-Source EUI'!$C$2:$C$1825)*(2004='90.1 Data-SI-Source EUI'!$A$2:$A$1825),0,1),0))</f>
        <v>0.55089719247597957</v>
      </c>
      <c r="I72" s="118" cm="1">
        <f t="array" ref="I72">INDEX('90.1 Data-SI-Source EUI'!$Y$2:$Y$1825,MATCH(1,INDEX(($A72='90.1 Data-SI-Source EUI'!$B$2:$B$1825)*(I$64='90.1 Data-SI-Source EUI'!$C$2:$C$1825)*($A$63='90.1 Data-SI-Source EUI'!$A$2:$A$1825),0,1),0))/INDEX('90.1 Data-SI-Source EUI'!$Y$2:$Y$1825,MATCH(1,INDEX(($A72='90.1 Data-SI-Source EUI'!$B$2:$B$1825)*(I$64='90.1 Data-SI-Source EUI'!$C$2:$C$1825)*(2004='90.1 Data-SI-Source EUI'!$A$2:$A$1825),0,1),0))</f>
        <v>0.54153014209159889</v>
      </c>
      <c r="J72" s="118" cm="1">
        <f t="array" ref="J72">INDEX('90.1 Data-SI-Source EUI'!$Y$2:$Y$1825,MATCH(1,INDEX(($A72='90.1 Data-SI-Source EUI'!$B$2:$B$1825)*(J$64='90.1 Data-SI-Source EUI'!$C$2:$C$1825)*($A$63='90.1 Data-SI-Source EUI'!$A$2:$A$1825),0,1),0))/INDEX('90.1 Data-SI-Source EUI'!$Y$2:$Y$1825,MATCH(1,INDEX(($A72='90.1 Data-SI-Source EUI'!$B$2:$B$1825)*(J$64='90.1 Data-SI-Source EUI'!$C$2:$C$1825)*(2004='90.1 Data-SI-Source EUI'!$A$2:$A$1825),0,1),0))</f>
        <v>0.5386122077786214</v>
      </c>
      <c r="K72" s="118" cm="1">
        <f t="array" ref="K72">INDEX('90.1 Data-SI-Source EUI'!$Y$2:$Y$1825,MATCH(1,INDEX(($A72='90.1 Data-SI-Source EUI'!$B$2:$B$1825)*(K$64='90.1 Data-SI-Source EUI'!$C$2:$C$1825)*($A$63='90.1 Data-SI-Source EUI'!$A$2:$A$1825),0,1),0))/INDEX('90.1 Data-SI-Source EUI'!$Y$2:$Y$1825,MATCH(1,INDEX(($A72='90.1 Data-SI-Source EUI'!$B$2:$B$1825)*(K$64='90.1 Data-SI-Source EUI'!$C$2:$C$1825)*(2004='90.1 Data-SI-Source EUI'!$A$2:$A$1825),0,1),0))</f>
        <v>0.54922052817212408</v>
      </c>
      <c r="L72" s="118" cm="1">
        <f t="array" ref="L72">INDEX('90.1 Data-SI-Source EUI'!$Y$2:$Y$1825,MATCH(1,INDEX(($A72='90.1 Data-SI-Source EUI'!$B$2:$B$1825)*(L$64='90.1 Data-SI-Source EUI'!$C$2:$C$1825)*($A$63='90.1 Data-SI-Source EUI'!$A$2:$A$1825),0,1),0))/INDEX('90.1 Data-SI-Source EUI'!$Y$2:$Y$1825,MATCH(1,INDEX(($A72='90.1 Data-SI-Source EUI'!$B$2:$B$1825)*(L$64='90.1 Data-SI-Source EUI'!$C$2:$C$1825)*(2004='90.1 Data-SI-Source EUI'!$A$2:$A$1825),0,1),0))</f>
        <v>0.54630246517994696</v>
      </c>
      <c r="M72" s="118" cm="1">
        <f t="array" ref="M72">INDEX('90.1 Data-SI-Source EUI'!$Y$2:$Y$1825,MATCH(1,INDEX(($A72='90.1 Data-SI-Source EUI'!$B$2:$B$1825)*(M$64='90.1 Data-SI-Source EUI'!$C$2:$C$1825)*($A$63='90.1 Data-SI-Source EUI'!$A$2:$A$1825),0,1),0))/INDEX('90.1 Data-SI-Source EUI'!$Y$2:$Y$1825,MATCH(1,INDEX(($A72='90.1 Data-SI-Source EUI'!$B$2:$B$1825)*(M$64='90.1 Data-SI-Source EUI'!$C$2:$C$1825)*(2004='90.1 Data-SI-Source EUI'!$A$2:$A$1825),0,1),0))</f>
        <v>0.53998788414607157</v>
      </c>
      <c r="N72" s="118" cm="1">
        <f t="array" ref="N72">INDEX('90.1 Data-SI-Source EUI'!$Y$2:$Y$1825,MATCH(1,INDEX(($A72='90.1 Data-SI-Source EUI'!$B$2:$B$1825)*(N$64='90.1 Data-SI-Source EUI'!$C$2:$C$1825)*($A$63='90.1 Data-SI-Source EUI'!$A$2:$A$1825),0,1),0))/INDEX('90.1 Data-SI-Source EUI'!$Y$2:$Y$1825,MATCH(1,INDEX(($A72='90.1 Data-SI-Source EUI'!$B$2:$B$1825)*(N$64='90.1 Data-SI-Source EUI'!$C$2:$C$1825)*(2004='90.1 Data-SI-Source EUI'!$A$2:$A$1825),0,1),0))</f>
        <v>0.55182281022331348</v>
      </c>
      <c r="O72" s="118" cm="1">
        <f t="array" ref="O72">INDEX('90.1 Data-SI-Source EUI'!$Y$2:$Y$1825,MATCH(1,INDEX(($A72='90.1 Data-SI-Source EUI'!$B$2:$B$1825)*(O$64='90.1 Data-SI-Source EUI'!$C$2:$C$1825)*($A$63='90.1 Data-SI-Source EUI'!$A$2:$A$1825),0,1),0))/INDEX('90.1 Data-SI-Source EUI'!$Y$2:$Y$1825,MATCH(1,INDEX(($A72='90.1 Data-SI-Source EUI'!$B$2:$B$1825)*(O$64='90.1 Data-SI-Source EUI'!$C$2:$C$1825)*(2004='90.1 Data-SI-Source EUI'!$A$2:$A$1825),0,1),0))</f>
        <v>0.51653873378342596</v>
      </c>
      <c r="P72" s="118" cm="1">
        <f t="array" ref="P72">INDEX('90.1 Data-SI-Source EUI'!$Y$2:$Y$1825,MATCH(1,INDEX(($A72='90.1 Data-SI-Source EUI'!$B$2:$B$1825)*(P$64='90.1 Data-SI-Source EUI'!$C$2:$C$1825)*($A$63='90.1 Data-SI-Source EUI'!$A$2:$A$1825),0,1),0))/INDEX('90.1 Data-SI-Source EUI'!$Y$2:$Y$1825,MATCH(1,INDEX(($A72='90.1 Data-SI-Source EUI'!$B$2:$B$1825)*(P$64='90.1 Data-SI-Source EUI'!$C$2:$C$1825)*(2004='90.1 Data-SI-Source EUI'!$A$2:$A$1825),0,1),0))</f>
        <v>0.52925204133168013</v>
      </c>
      <c r="Q72" s="118" cm="1">
        <f t="array" ref="Q72">INDEX('90.1 Data-SI-Source EUI'!$Y$2:$Y$1825,MATCH(1,INDEX(($A72='90.1 Data-SI-Source EUI'!$B$2:$B$1825)*(Q$64='90.1 Data-SI-Source EUI'!$C$2:$C$1825)*($A$63='90.1 Data-SI-Source EUI'!$A$2:$A$1825),0,1),0))/INDEX('90.1 Data-SI-Source EUI'!$Y$2:$Y$1825,MATCH(1,INDEX(($A72='90.1 Data-SI-Source EUI'!$B$2:$B$1825)*(Q$64='90.1 Data-SI-Source EUI'!$C$2:$C$1825)*(2004='90.1 Data-SI-Source EUI'!$A$2:$A$1825),0,1),0))</f>
        <v>0.53262038216907381</v>
      </c>
      <c r="R72" s="118" cm="1">
        <f t="array" ref="R72">INDEX('90.1 Data-SI-Source EUI'!$Y$2:$Y$1825,MATCH(1,INDEX(($A72='90.1 Data-SI-Source EUI'!$B$2:$B$1825)*(R$64='90.1 Data-SI-Source EUI'!$C$2:$C$1825)*($A$63='90.1 Data-SI-Source EUI'!$A$2:$A$1825),0,1),0))/INDEX('90.1 Data-SI-Source EUI'!$Y$2:$Y$1825,MATCH(1,INDEX(($A72='90.1 Data-SI-Source EUI'!$B$2:$B$1825)*(R$64='90.1 Data-SI-Source EUI'!$C$2:$C$1825)*(2004='90.1 Data-SI-Source EUI'!$A$2:$A$1825),0,1),0))</f>
        <v>0.50115008246124948</v>
      </c>
      <c r="S72" s="118" cm="1">
        <f t="array" ref="S72">INDEX('90.1 Data-SI-Source EUI'!$Y$2:$Y$1825,MATCH(1,INDEX(($A72='90.1 Data-SI-Source EUI'!$B$2:$B$1825)*(S$64='90.1 Data-SI-Source EUI'!$C$2:$C$1825)*($A$63='90.1 Data-SI-Source EUI'!$A$2:$A$1825),0,1),0))/INDEX('90.1 Data-SI-Source EUI'!$Y$2:$Y$1825,MATCH(1,INDEX(($A72='90.1 Data-SI-Source EUI'!$B$2:$B$1825)*(S$64='90.1 Data-SI-Source EUI'!$C$2:$C$1825)*(2004='90.1 Data-SI-Source EUI'!$A$2:$A$1825),0,1),0))</f>
        <v>0.52459721846247487</v>
      </c>
      <c r="T72" s="119" cm="1">
        <f t="array" ref="T72">INDEX('90.1 Data-SI-Source EUI'!$Y$2:$Y$1825,MATCH(1,INDEX(($A72='90.1 Data-SI-Source EUI'!$B$2:$B$1825)*(T$64='90.1 Data-SI-Source EUI'!$C$2:$C$1825)*($A$63='90.1 Data-SI-Source EUI'!$A$2:$A$1825),0,1),0))/INDEX('90.1 Data-SI-Source EUI'!$Y$2:$Y$1825,MATCH(1,INDEX(($A72='90.1 Data-SI-Source EUI'!$B$2:$B$1825)*(T$64='90.1 Data-SI-Source EUI'!$C$2:$C$1825)*(2004='90.1 Data-SI-Source EUI'!$A$2:$A$1825),0,1),0))</f>
        <v>0.51705029218034693</v>
      </c>
    </row>
    <row r="73" spans="1:20" x14ac:dyDescent="0.25">
      <c r="A73" s="129" t="s">
        <v>63</v>
      </c>
      <c r="B73" s="117" cm="1">
        <f t="array" ref="B73">INDEX('90.1 Data-SI-Source EUI'!$Y$2:$Y$1825,MATCH(1,INDEX(($A73='90.1 Data-SI-Source EUI'!$B$2:$B$1825)*(B$64='90.1 Data-SI-Source EUI'!$C$2:$C$1825)*($A$63='90.1 Data-SI-Source EUI'!$A$2:$A$1825),0,1),0))/INDEX('90.1 Data-SI-Source EUI'!$Y$2:$Y$1825,MATCH(1,INDEX(($A73='90.1 Data-SI-Source EUI'!$B$2:$B$1825)*(B$64='90.1 Data-SI-Source EUI'!$C$2:$C$1825)*(2004='90.1 Data-SI-Source EUI'!$A$2:$A$1825),0,1),0))</f>
        <v>0.69763666778856293</v>
      </c>
      <c r="C73" s="118" cm="1">
        <f t="array" ref="C73">INDEX('90.1 Data-SI-Source EUI'!$Y$2:$Y$1825,MATCH(1,INDEX(($A73='90.1 Data-SI-Source EUI'!$B$2:$B$1825)*(C$64='90.1 Data-SI-Source EUI'!$C$2:$C$1825)*($A$63='90.1 Data-SI-Source EUI'!$A$2:$A$1825),0,1),0))/INDEX('90.1 Data-SI-Source EUI'!$Y$2:$Y$1825,MATCH(1,INDEX(($A73='90.1 Data-SI-Source EUI'!$B$2:$B$1825)*(C$64='90.1 Data-SI-Source EUI'!$C$2:$C$1825)*(2004='90.1 Data-SI-Source EUI'!$A$2:$A$1825),0,1),0))</f>
        <v>0.66266950784723022</v>
      </c>
      <c r="D73" s="118" cm="1">
        <f t="array" ref="D73">INDEX('90.1 Data-SI-Source EUI'!$Y$2:$Y$1825,MATCH(1,INDEX(($A73='90.1 Data-SI-Source EUI'!$B$2:$B$1825)*(D$64='90.1 Data-SI-Source EUI'!$C$2:$C$1825)*($A$63='90.1 Data-SI-Source EUI'!$A$2:$A$1825),0,1),0))/INDEX('90.1 Data-SI-Source EUI'!$Y$2:$Y$1825,MATCH(1,INDEX(($A73='90.1 Data-SI-Source EUI'!$B$2:$B$1825)*(D$64='90.1 Data-SI-Source EUI'!$C$2:$C$1825)*(2004='90.1 Data-SI-Source EUI'!$A$2:$A$1825),0,1),0))</f>
        <v>0.6835200310144266</v>
      </c>
      <c r="E73" s="118" cm="1">
        <f t="array" ref="E73">INDEX('90.1 Data-SI-Source EUI'!$Y$2:$Y$1825,MATCH(1,INDEX(($A73='90.1 Data-SI-Source EUI'!$B$2:$B$1825)*(E$64='90.1 Data-SI-Source EUI'!$C$2:$C$1825)*($A$63='90.1 Data-SI-Source EUI'!$A$2:$A$1825),0,1),0))/INDEX('90.1 Data-SI-Source EUI'!$Y$2:$Y$1825,MATCH(1,INDEX(($A73='90.1 Data-SI-Source EUI'!$B$2:$B$1825)*(E$64='90.1 Data-SI-Source EUI'!$C$2:$C$1825)*(2004='90.1 Data-SI-Source EUI'!$A$2:$A$1825),0,1),0))</f>
        <v>0.65281983801506405</v>
      </c>
      <c r="F73" s="118" cm="1">
        <f t="array" ref="F73">INDEX('90.1 Data-SI-Source EUI'!$Y$2:$Y$1825,MATCH(1,INDEX(($A73='90.1 Data-SI-Source EUI'!$B$2:$B$1825)*(F$64='90.1 Data-SI-Source EUI'!$C$2:$C$1825)*($A$63='90.1 Data-SI-Source EUI'!$A$2:$A$1825),0,1),0))/INDEX('90.1 Data-SI-Source EUI'!$Y$2:$Y$1825,MATCH(1,INDEX(($A73='90.1 Data-SI-Source EUI'!$B$2:$B$1825)*(F$64='90.1 Data-SI-Source EUI'!$C$2:$C$1825)*(2004='90.1 Data-SI-Source EUI'!$A$2:$A$1825),0,1),0))</f>
        <v>0.63571177422159153</v>
      </c>
      <c r="G73" s="118" cm="1">
        <f t="array" ref="G73">INDEX('90.1 Data-SI-Source EUI'!$Y$2:$Y$1825,MATCH(1,INDEX(($A73='90.1 Data-SI-Source EUI'!$B$2:$B$1825)*(G$64='90.1 Data-SI-Source EUI'!$C$2:$C$1825)*($A$63='90.1 Data-SI-Source EUI'!$A$2:$A$1825),0,1),0))/INDEX('90.1 Data-SI-Source EUI'!$Y$2:$Y$1825,MATCH(1,INDEX(($A73='90.1 Data-SI-Source EUI'!$B$2:$B$1825)*(G$64='90.1 Data-SI-Source EUI'!$C$2:$C$1825)*(2004='90.1 Data-SI-Source EUI'!$A$2:$A$1825),0,1),0))</f>
        <v>0.57729569080525844</v>
      </c>
      <c r="H73" s="118" cm="1">
        <f t="array" ref="H73">INDEX('90.1 Data-SI-Source EUI'!$Y$2:$Y$1825,MATCH(1,INDEX(($A73='90.1 Data-SI-Source EUI'!$B$2:$B$1825)*(H$64='90.1 Data-SI-Source EUI'!$C$2:$C$1825)*($A$63='90.1 Data-SI-Source EUI'!$A$2:$A$1825),0,1),0))/INDEX('90.1 Data-SI-Source EUI'!$Y$2:$Y$1825,MATCH(1,INDEX(($A73='90.1 Data-SI-Source EUI'!$B$2:$B$1825)*(H$64='90.1 Data-SI-Source EUI'!$C$2:$C$1825)*(2004='90.1 Data-SI-Source EUI'!$A$2:$A$1825),0,1),0))</f>
        <v>0.58312118814669711</v>
      </c>
      <c r="I73" s="118" cm="1">
        <f t="array" ref="I73">INDEX('90.1 Data-SI-Source EUI'!$Y$2:$Y$1825,MATCH(1,INDEX(($A73='90.1 Data-SI-Source EUI'!$B$2:$B$1825)*(I$64='90.1 Data-SI-Source EUI'!$C$2:$C$1825)*($A$63='90.1 Data-SI-Source EUI'!$A$2:$A$1825),0,1),0))/INDEX('90.1 Data-SI-Source EUI'!$Y$2:$Y$1825,MATCH(1,INDEX(($A73='90.1 Data-SI-Source EUI'!$B$2:$B$1825)*(I$64='90.1 Data-SI-Source EUI'!$C$2:$C$1825)*(2004='90.1 Data-SI-Source EUI'!$A$2:$A$1825),0,1),0))</f>
        <v>0.53651945825449765</v>
      </c>
      <c r="J73" s="118" cm="1">
        <f t="array" ref="J73">INDEX('90.1 Data-SI-Source EUI'!$Y$2:$Y$1825,MATCH(1,INDEX(($A73='90.1 Data-SI-Source EUI'!$B$2:$B$1825)*(J$64='90.1 Data-SI-Source EUI'!$C$2:$C$1825)*($A$63='90.1 Data-SI-Source EUI'!$A$2:$A$1825),0,1),0))/INDEX('90.1 Data-SI-Source EUI'!$Y$2:$Y$1825,MATCH(1,INDEX(($A73='90.1 Data-SI-Source EUI'!$B$2:$B$1825)*(J$64='90.1 Data-SI-Source EUI'!$C$2:$C$1825)*(2004='90.1 Data-SI-Source EUI'!$A$2:$A$1825),0,1),0))</f>
        <v>0.51642592080118233</v>
      </c>
      <c r="K73" s="118" cm="1">
        <f t="array" ref="K73">INDEX('90.1 Data-SI-Source EUI'!$Y$2:$Y$1825,MATCH(1,INDEX(($A73='90.1 Data-SI-Source EUI'!$B$2:$B$1825)*(K$64='90.1 Data-SI-Source EUI'!$C$2:$C$1825)*($A$63='90.1 Data-SI-Source EUI'!$A$2:$A$1825),0,1),0))/INDEX('90.1 Data-SI-Source EUI'!$Y$2:$Y$1825,MATCH(1,INDEX(($A73='90.1 Data-SI-Source EUI'!$B$2:$B$1825)*(K$64='90.1 Data-SI-Source EUI'!$C$2:$C$1825)*(2004='90.1 Data-SI-Source EUI'!$A$2:$A$1825),0,1),0))</f>
        <v>0.50265519737537967</v>
      </c>
      <c r="L73" s="118" cm="1">
        <f t="array" ref="L73">INDEX('90.1 Data-SI-Source EUI'!$Y$2:$Y$1825,MATCH(1,INDEX(($A73='90.1 Data-SI-Source EUI'!$B$2:$B$1825)*(L$64='90.1 Data-SI-Source EUI'!$C$2:$C$1825)*($A$63='90.1 Data-SI-Source EUI'!$A$2:$A$1825),0,1),0))/INDEX('90.1 Data-SI-Source EUI'!$Y$2:$Y$1825,MATCH(1,INDEX(($A73='90.1 Data-SI-Source EUI'!$B$2:$B$1825)*(L$64='90.1 Data-SI-Source EUI'!$C$2:$C$1825)*(2004='90.1 Data-SI-Source EUI'!$A$2:$A$1825),0,1),0))</f>
        <v>0.49688146939294447</v>
      </c>
      <c r="M73" s="118" cm="1">
        <f t="array" ref="M73">INDEX('90.1 Data-SI-Source EUI'!$Y$2:$Y$1825,MATCH(1,INDEX(($A73='90.1 Data-SI-Source EUI'!$B$2:$B$1825)*(M$64='90.1 Data-SI-Source EUI'!$C$2:$C$1825)*($A$63='90.1 Data-SI-Source EUI'!$A$2:$A$1825),0,1),0))/INDEX('90.1 Data-SI-Source EUI'!$Y$2:$Y$1825,MATCH(1,INDEX(($A73='90.1 Data-SI-Source EUI'!$B$2:$B$1825)*(M$64='90.1 Data-SI-Source EUI'!$C$2:$C$1825)*(2004='90.1 Data-SI-Source EUI'!$A$2:$A$1825),0,1),0))</f>
        <v>0.45536063823257489</v>
      </c>
      <c r="N73" s="118" cm="1">
        <f t="array" ref="N73">INDEX('90.1 Data-SI-Source EUI'!$Y$2:$Y$1825,MATCH(1,INDEX(($A73='90.1 Data-SI-Source EUI'!$B$2:$B$1825)*(N$64='90.1 Data-SI-Source EUI'!$C$2:$C$1825)*($A$63='90.1 Data-SI-Source EUI'!$A$2:$A$1825),0,1),0))/INDEX('90.1 Data-SI-Source EUI'!$Y$2:$Y$1825,MATCH(1,INDEX(($A73='90.1 Data-SI-Source EUI'!$B$2:$B$1825)*(N$64='90.1 Data-SI-Source EUI'!$C$2:$C$1825)*(2004='90.1 Data-SI-Source EUI'!$A$2:$A$1825),0,1),0))</f>
        <v>0.5222873005981078</v>
      </c>
      <c r="O73" s="118" cm="1">
        <f t="array" ref="O73">INDEX('90.1 Data-SI-Source EUI'!$Y$2:$Y$1825,MATCH(1,INDEX(($A73='90.1 Data-SI-Source EUI'!$B$2:$B$1825)*(O$64='90.1 Data-SI-Source EUI'!$C$2:$C$1825)*($A$63='90.1 Data-SI-Source EUI'!$A$2:$A$1825),0,1),0))/INDEX('90.1 Data-SI-Source EUI'!$Y$2:$Y$1825,MATCH(1,INDEX(($A73='90.1 Data-SI-Source EUI'!$B$2:$B$1825)*(O$64='90.1 Data-SI-Source EUI'!$C$2:$C$1825)*(2004='90.1 Data-SI-Source EUI'!$A$2:$A$1825),0,1),0))</f>
        <v>0.48033701256917094</v>
      </c>
      <c r="P73" s="118" cm="1">
        <f t="array" ref="P73">INDEX('90.1 Data-SI-Source EUI'!$Y$2:$Y$1825,MATCH(1,INDEX(($A73='90.1 Data-SI-Source EUI'!$B$2:$B$1825)*(P$64='90.1 Data-SI-Source EUI'!$C$2:$C$1825)*($A$63='90.1 Data-SI-Source EUI'!$A$2:$A$1825),0,1),0))/INDEX('90.1 Data-SI-Source EUI'!$Y$2:$Y$1825,MATCH(1,INDEX(($A73='90.1 Data-SI-Source EUI'!$B$2:$B$1825)*(P$64='90.1 Data-SI-Source EUI'!$C$2:$C$1825)*(2004='90.1 Data-SI-Source EUI'!$A$2:$A$1825),0,1),0))</f>
        <v>0.48467370104117447</v>
      </c>
      <c r="Q73" s="118" cm="1">
        <f t="array" ref="Q73">INDEX('90.1 Data-SI-Source EUI'!$Y$2:$Y$1825,MATCH(1,INDEX(($A73='90.1 Data-SI-Source EUI'!$B$2:$B$1825)*(Q$64='90.1 Data-SI-Source EUI'!$C$2:$C$1825)*($A$63='90.1 Data-SI-Source EUI'!$A$2:$A$1825),0,1),0))/INDEX('90.1 Data-SI-Source EUI'!$Y$2:$Y$1825,MATCH(1,INDEX(($A73='90.1 Data-SI-Source EUI'!$B$2:$B$1825)*(Q$64='90.1 Data-SI-Source EUI'!$C$2:$C$1825)*(2004='90.1 Data-SI-Source EUI'!$A$2:$A$1825),0,1),0))</f>
        <v>0.50528635788576026</v>
      </c>
      <c r="R73" s="118" cm="1">
        <f t="array" ref="R73">INDEX('90.1 Data-SI-Source EUI'!$Y$2:$Y$1825,MATCH(1,INDEX(($A73='90.1 Data-SI-Source EUI'!$B$2:$B$1825)*(R$64='90.1 Data-SI-Source EUI'!$C$2:$C$1825)*($A$63='90.1 Data-SI-Source EUI'!$A$2:$A$1825),0,1),0))/INDEX('90.1 Data-SI-Source EUI'!$Y$2:$Y$1825,MATCH(1,INDEX(($A73='90.1 Data-SI-Source EUI'!$B$2:$B$1825)*(R$64='90.1 Data-SI-Source EUI'!$C$2:$C$1825)*(2004='90.1 Data-SI-Source EUI'!$A$2:$A$1825),0,1),0))</f>
        <v>0.44933843446121802</v>
      </c>
      <c r="S73" s="118" cm="1">
        <f t="array" ref="S73">INDEX('90.1 Data-SI-Source EUI'!$Y$2:$Y$1825,MATCH(1,INDEX(($A73='90.1 Data-SI-Source EUI'!$B$2:$B$1825)*(S$64='90.1 Data-SI-Source EUI'!$C$2:$C$1825)*($A$63='90.1 Data-SI-Source EUI'!$A$2:$A$1825),0,1),0))/INDEX('90.1 Data-SI-Source EUI'!$Y$2:$Y$1825,MATCH(1,INDEX(($A73='90.1 Data-SI-Source EUI'!$B$2:$B$1825)*(S$64='90.1 Data-SI-Source EUI'!$C$2:$C$1825)*(2004='90.1 Data-SI-Source EUI'!$A$2:$A$1825),0,1),0))</f>
        <v>0.5088175059479455</v>
      </c>
      <c r="T73" s="119" cm="1">
        <f t="array" ref="T73">INDEX('90.1 Data-SI-Source EUI'!$Y$2:$Y$1825,MATCH(1,INDEX(($A73='90.1 Data-SI-Source EUI'!$B$2:$B$1825)*(T$64='90.1 Data-SI-Source EUI'!$C$2:$C$1825)*($A$63='90.1 Data-SI-Source EUI'!$A$2:$A$1825),0,1),0))/INDEX('90.1 Data-SI-Source EUI'!$Y$2:$Y$1825,MATCH(1,INDEX(($A73='90.1 Data-SI-Source EUI'!$B$2:$B$1825)*(T$64='90.1 Data-SI-Source EUI'!$C$2:$C$1825)*(2004='90.1 Data-SI-Source EUI'!$A$2:$A$1825),0,1),0))</f>
        <v>0.52412978679082223</v>
      </c>
    </row>
    <row r="74" spans="1:20" x14ac:dyDescent="0.25">
      <c r="A74" s="129" t="s">
        <v>64</v>
      </c>
      <c r="B74" s="117" cm="1">
        <f t="array" ref="B74">INDEX('90.1 Data-SI-Source EUI'!$Y$2:$Y$1825,MATCH(1,INDEX(($A74='90.1 Data-SI-Source EUI'!$B$2:$B$1825)*(B$64='90.1 Data-SI-Source EUI'!$C$2:$C$1825)*($A$63='90.1 Data-SI-Source EUI'!$A$2:$A$1825),0,1),0))/INDEX('90.1 Data-SI-Source EUI'!$Y$2:$Y$1825,MATCH(1,INDEX(($A74='90.1 Data-SI-Source EUI'!$B$2:$B$1825)*(B$64='90.1 Data-SI-Source EUI'!$C$2:$C$1825)*(2004='90.1 Data-SI-Source EUI'!$A$2:$A$1825),0,1),0))</f>
        <v>0.62648564500194581</v>
      </c>
      <c r="C74" s="118" cm="1">
        <f t="array" ref="C74">INDEX('90.1 Data-SI-Source EUI'!$Y$2:$Y$1825,MATCH(1,INDEX(($A74='90.1 Data-SI-Source EUI'!$B$2:$B$1825)*(C$64='90.1 Data-SI-Source EUI'!$C$2:$C$1825)*($A$63='90.1 Data-SI-Source EUI'!$A$2:$A$1825),0,1),0))/INDEX('90.1 Data-SI-Source EUI'!$Y$2:$Y$1825,MATCH(1,INDEX(($A74='90.1 Data-SI-Source EUI'!$B$2:$B$1825)*(C$64='90.1 Data-SI-Source EUI'!$C$2:$C$1825)*(2004='90.1 Data-SI-Source EUI'!$A$2:$A$1825),0,1),0))</f>
        <v>0.59070736805990243</v>
      </c>
      <c r="D74" s="118" cm="1">
        <f t="array" ref="D74">INDEX('90.1 Data-SI-Source EUI'!$Y$2:$Y$1825,MATCH(1,INDEX(($A74='90.1 Data-SI-Source EUI'!$B$2:$B$1825)*(D$64='90.1 Data-SI-Source EUI'!$C$2:$C$1825)*($A$63='90.1 Data-SI-Source EUI'!$A$2:$A$1825),0,1),0))/INDEX('90.1 Data-SI-Source EUI'!$Y$2:$Y$1825,MATCH(1,INDEX(($A74='90.1 Data-SI-Source EUI'!$B$2:$B$1825)*(D$64='90.1 Data-SI-Source EUI'!$C$2:$C$1825)*(2004='90.1 Data-SI-Source EUI'!$A$2:$A$1825),0,1),0))</f>
        <v>0.51430476329856245</v>
      </c>
      <c r="E74" s="118" cm="1">
        <f t="array" ref="E74">INDEX('90.1 Data-SI-Source EUI'!$Y$2:$Y$1825,MATCH(1,INDEX(($A74='90.1 Data-SI-Source EUI'!$B$2:$B$1825)*(E$64='90.1 Data-SI-Source EUI'!$C$2:$C$1825)*($A$63='90.1 Data-SI-Source EUI'!$A$2:$A$1825),0,1),0))/INDEX('90.1 Data-SI-Source EUI'!$Y$2:$Y$1825,MATCH(1,INDEX(($A74='90.1 Data-SI-Source EUI'!$B$2:$B$1825)*(E$64='90.1 Data-SI-Source EUI'!$C$2:$C$1825)*(2004='90.1 Data-SI-Source EUI'!$A$2:$A$1825),0,1),0))</f>
        <v>0.55638145870841826</v>
      </c>
      <c r="F74" s="118" cm="1">
        <f t="array" ref="F74">INDEX('90.1 Data-SI-Source EUI'!$Y$2:$Y$1825,MATCH(1,INDEX(($A74='90.1 Data-SI-Source EUI'!$B$2:$B$1825)*(F$64='90.1 Data-SI-Source EUI'!$C$2:$C$1825)*($A$63='90.1 Data-SI-Source EUI'!$A$2:$A$1825),0,1),0))/INDEX('90.1 Data-SI-Source EUI'!$Y$2:$Y$1825,MATCH(1,INDEX(($A74='90.1 Data-SI-Source EUI'!$B$2:$B$1825)*(F$64='90.1 Data-SI-Source EUI'!$C$2:$C$1825)*(2004='90.1 Data-SI-Source EUI'!$A$2:$A$1825),0,1),0))</f>
        <v>0.52324075469011233</v>
      </c>
      <c r="G74" s="118" cm="1">
        <f t="array" ref="G74">INDEX('90.1 Data-SI-Source EUI'!$Y$2:$Y$1825,MATCH(1,INDEX(($A74='90.1 Data-SI-Source EUI'!$B$2:$B$1825)*(G$64='90.1 Data-SI-Source EUI'!$C$2:$C$1825)*($A$63='90.1 Data-SI-Source EUI'!$A$2:$A$1825),0,1),0))/INDEX('90.1 Data-SI-Source EUI'!$Y$2:$Y$1825,MATCH(1,INDEX(($A74='90.1 Data-SI-Source EUI'!$B$2:$B$1825)*(G$64='90.1 Data-SI-Source EUI'!$C$2:$C$1825)*(2004='90.1 Data-SI-Source EUI'!$A$2:$A$1825),0,1),0))</f>
        <v>0.44104743032853189</v>
      </c>
      <c r="H74" s="118" cm="1">
        <f t="array" ref="H74">INDEX('90.1 Data-SI-Source EUI'!$Y$2:$Y$1825,MATCH(1,INDEX(($A74='90.1 Data-SI-Source EUI'!$B$2:$B$1825)*(H$64='90.1 Data-SI-Source EUI'!$C$2:$C$1825)*($A$63='90.1 Data-SI-Source EUI'!$A$2:$A$1825),0,1),0))/INDEX('90.1 Data-SI-Source EUI'!$Y$2:$Y$1825,MATCH(1,INDEX(($A74='90.1 Data-SI-Source EUI'!$B$2:$B$1825)*(H$64='90.1 Data-SI-Source EUI'!$C$2:$C$1825)*(2004='90.1 Data-SI-Source EUI'!$A$2:$A$1825),0,1),0))</f>
        <v>0.46564887695299012</v>
      </c>
      <c r="I74" s="118" cm="1">
        <f t="array" ref="I74">INDEX('90.1 Data-SI-Source EUI'!$Y$2:$Y$1825,MATCH(1,INDEX(($A74='90.1 Data-SI-Source EUI'!$B$2:$B$1825)*(I$64='90.1 Data-SI-Source EUI'!$C$2:$C$1825)*($A$63='90.1 Data-SI-Source EUI'!$A$2:$A$1825),0,1),0))/INDEX('90.1 Data-SI-Source EUI'!$Y$2:$Y$1825,MATCH(1,INDEX(($A74='90.1 Data-SI-Source EUI'!$B$2:$B$1825)*(I$64='90.1 Data-SI-Source EUI'!$C$2:$C$1825)*(2004='90.1 Data-SI-Source EUI'!$A$2:$A$1825),0,1),0))</f>
        <v>0.47167116820685989</v>
      </c>
      <c r="J74" s="118" cm="1">
        <f t="array" ref="J74">INDEX('90.1 Data-SI-Source EUI'!$Y$2:$Y$1825,MATCH(1,INDEX(($A74='90.1 Data-SI-Source EUI'!$B$2:$B$1825)*(J$64='90.1 Data-SI-Source EUI'!$C$2:$C$1825)*($A$63='90.1 Data-SI-Source EUI'!$A$2:$A$1825),0,1),0))/INDEX('90.1 Data-SI-Source EUI'!$Y$2:$Y$1825,MATCH(1,INDEX(($A74='90.1 Data-SI-Source EUI'!$B$2:$B$1825)*(J$64='90.1 Data-SI-Source EUI'!$C$2:$C$1825)*(2004='90.1 Data-SI-Source EUI'!$A$2:$A$1825),0,1),0))</f>
        <v>0.36207010659980154</v>
      </c>
      <c r="K74" s="118" cm="1">
        <f t="array" ref="K74">INDEX('90.1 Data-SI-Source EUI'!$Y$2:$Y$1825,MATCH(1,INDEX(($A74='90.1 Data-SI-Source EUI'!$B$2:$B$1825)*(K$64='90.1 Data-SI-Source EUI'!$C$2:$C$1825)*($A$63='90.1 Data-SI-Source EUI'!$A$2:$A$1825),0,1),0))/INDEX('90.1 Data-SI-Source EUI'!$Y$2:$Y$1825,MATCH(1,INDEX(($A74='90.1 Data-SI-Source EUI'!$B$2:$B$1825)*(K$64='90.1 Data-SI-Source EUI'!$C$2:$C$1825)*(2004='90.1 Data-SI-Source EUI'!$A$2:$A$1825),0,1),0))</f>
        <v>0.42376700180330157</v>
      </c>
      <c r="L74" s="118" cm="1">
        <f t="array" ref="L74">INDEX('90.1 Data-SI-Source EUI'!$Y$2:$Y$1825,MATCH(1,INDEX(($A74='90.1 Data-SI-Source EUI'!$B$2:$B$1825)*(L$64='90.1 Data-SI-Source EUI'!$C$2:$C$1825)*($A$63='90.1 Data-SI-Source EUI'!$A$2:$A$1825),0,1),0))/INDEX('90.1 Data-SI-Source EUI'!$Y$2:$Y$1825,MATCH(1,INDEX(($A74='90.1 Data-SI-Source EUI'!$B$2:$B$1825)*(L$64='90.1 Data-SI-Source EUI'!$C$2:$C$1825)*(2004='90.1 Data-SI-Source EUI'!$A$2:$A$1825),0,1),0))</f>
        <v>0.44633213750444667</v>
      </c>
      <c r="M74" s="118" cm="1">
        <f t="array" ref="M74">INDEX('90.1 Data-SI-Source EUI'!$Y$2:$Y$1825,MATCH(1,INDEX(($A74='90.1 Data-SI-Source EUI'!$B$2:$B$1825)*(M$64='90.1 Data-SI-Source EUI'!$C$2:$C$1825)*($A$63='90.1 Data-SI-Source EUI'!$A$2:$A$1825),0,1),0))/INDEX('90.1 Data-SI-Source EUI'!$Y$2:$Y$1825,MATCH(1,INDEX(($A74='90.1 Data-SI-Source EUI'!$B$2:$B$1825)*(M$64='90.1 Data-SI-Source EUI'!$C$2:$C$1825)*(2004='90.1 Data-SI-Source EUI'!$A$2:$A$1825),0,1),0))</f>
        <v>0.37580876798830437</v>
      </c>
      <c r="N74" s="118" cm="1">
        <f t="array" ref="N74">INDEX('90.1 Data-SI-Source EUI'!$Y$2:$Y$1825,MATCH(1,INDEX(($A74='90.1 Data-SI-Source EUI'!$B$2:$B$1825)*(N$64='90.1 Data-SI-Source EUI'!$C$2:$C$1825)*($A$63='90.1 Data-SI-Source EUI'!$A$2:$A$1825),0,1),0))/INDEX('90.1 Data-SI-Source EUI'!$Y$2:$Y$1825,MATCH(1,INDEX(($A74='90.1 Data-SI-Source EUI'!$B$2:$B$1825)*(N$64='90.1 Data-SI-Source EUI'!$C$2:$C$1825)*(2004='90.1 Data-SI-Source EUI'!$A$2:$A$1825),0,1),0))</f>
        <v>0.44137340305325934</v>
      </c>
      <c r="O74" s="118" cm="1">
        <f t="array" ref="O74">INDEX('90.1 Data-SI-Source EUI'!$Y$2:$Y$1825,MATCH(1,INDEX(($A74='90.1 Data-SI-Source EUI'!$B$2:$B$1825)*(O$64='90.1 Data-SI-Source EUI'!$C$2:$C$1825)*($A$63='90.1 Data-SI-Source EUI'!$A$2:$A$1825),0,1),0))/INDEX('90.1 Data-SI-Source EUI'!$Y$2:$Y$1825,MATCH(1,INDEX(($A74='90.1 Data-SI-Source EUI'!$B$2:$B$1825)*(O$64='90.1 Data-SI-Source EUI'!$C$2:$C$1825)*(2004='90.1 Data-SI-Source EUI'!$A$2:$A$1825),0,1),0))</f>
        <v>0.41793724289739886</v>
      </c>
      <c r="P74" s="118" cm="1">
        <f t="array" ref="P74">INDEX('90.1 Data-SI-Source EUI'!$Y$2:$Y$1825,MATCH(1,INDEX(($A74='90.1 Data-SI-Source EUI'!$B$2:$B$1825)*(P$64='90.1 Data-SI-Source EUI'!$C$2:$C$1825)*($A$63='90.1 Data-SI-Source EUI'!$A$2:$A$1825),0,1),0))/INDEX('90.1 Data-SI-Source EUI'!$Y$2:$Y$1825,MATCH(1,INDEX(($A74='90.1 Data-SI-Source EUI'!$B$2:$B$1825)*(P$64='90.1 Data-SI-Source EUI'!$C$2:$C$1825)*(2004='90.1 Data-SI-Source EUI'!$A$2:$A$1825),0,1),0))</f>
        <v>0.38859153159929483</v>
      </c>
      <c r="Q74" s="118" cm="1">
        <f t="array" ref="Q74">INDEX('90.1 Data-SI-Source EUI'!$Y$2:$Y$1825,MATCH(1,INDEX(($A74='90.1 Data-SI-Source EUI'!$B$2:$B$1825)*(Q$64='90.1 Data-SI-Source EUI'!$C$2:$C$1825)*($A$63='90.1 Data-SI-Source EUI'!$A$2:$A$1825),0,1),0))/INDEX('90.1 Data-SI-Source EUI'!$Y$2:$Y$1825,MATCH(1,INDEX(($A74='90.1 Data-SI-Source EUI'!$B$2:$B$1825)*(Q$64='90.1 Data-SI-Source EUI'!$C$2:$C$1825)*(2004='90.1 Data-SI-Source EUI'!$A$2:$A$1825),0,1),0))</f>
        <v>0.50327803791841463</v>
      </c>
      <c r="R74" s="118" cm="1">
        <f t="array" ref="R74">INDEX('90.1 Data-SI-Source EUI'!$Y$2:$Y$1825,MATCH(1,INDEX(($A74='90.1 Data-SI-Source EUI'!$B$2:$B$1825)*(R$64='90.1 Data-SI-Source EUI'!$C$2:$C$1825)*($A$63='90.1 Data-SI-Source EUI'!$A$2:$A$1825),0,1),0))/INDEX('90.1 Data-SI-Source EUI'!$Y$2:$Y$1825,MATCH(1,INDEX(($A74='90.1 Data-SI-Source EUI'!$B$2:$B$1825)*(R$64='90.1 Data-SI-Source EUI'!$C$2:$C$1825)*(2004='90.1 Data-SI-Source EUI'!$A$2:$A$1825),0,1),0))</f>
        <v>0.4612928693221523</v>
      </c>
      <c r="S74" s="118" cm="1">
        <f t="array" ref="S74">INDEX('90.1 Data-SI-Source EUI'!$Y$2:$Y$1825,MATCH(1,INDEX(($A74='90.1 Data-SI-Source EUI'!$B$2:$B$1825)*(S$64='90.1 Data-SI-Source EUI'!$C$2:$C$1825)*($A$63='90.1 Data-SI-Source EUI'!$A$2:$A$1825),0,1),0))/INDEX('90.1 Data-SI-Source EUI'!$Y$2:$Y$1825,MATCH(1,INDEX(($A74='90.1 Data-SI-Source EUI'!$B$2:$B$1825)*(S$64='90.1 Data-SI-Source EUI'!$C$2:$C$1825)*(2004='90.1 Data-SI-Source EUI'!$A$2:$A$1825),0,1),0))</f>
        <v>0.53402292087602443</v>
      </c>
      <c r="T74" s="119" cm="1">
        <f t="array" ref="T74">INDEX('90.1 Data-SI-Source EUI'!$Y$2:$Y$1825,MATCH(1,INDEX(($A74='90.1 Data-SI-Source EUI'!$B$2:$B$1825)*(T$64='90.1 Data-SI-Source EUI'!$C$2:$C$1825)*($A$63='90.1 Data-SI-Source EUI'!$A$2:$A$1825),0,1),0))/INDEX('90.1 Data-SI-Source EUI'!$Y$2:$Y$1825,MATCH(1,INDEX(($A74='90.1 Data-SI-Source EUI'!$B$2:$B$1825)*(T$64='90.1 Data-SI-Source EUI'!$C$2:$C$1825)*(2004='90.1 Data-SI-Source EUI'!$A$2:$A$1825),0,1),0))</f>
        <v>0.58475322975057964</v>
      </c>
    </row>
    <row r="75" spans="1:20" x14ac:dyDescent="0.25">
      <c r="A75" s="129" t="s">
        <v>65</v>
      </c>
      <c r="B75" s="117" cm="1">
        <f t="array" ref="B75">INDEX('90.1 Data-SI-Source EUI'!$Y$2:$Y$1825,MATCH(1,INDEX(($A75='90.1 Data-SI-Source EUI'!$B$2:$B$1825)*(B$64='90.1 Data-SI-Source EUI'!$C$2:$C$1825)*($A$63='90.1 Data-SI-Source EUI'!$A$2:$A$1825),0,1),0))/INDEX('90.1 Data-SI-Source EUI'!$Y$2:$Y$1825,MATCH(1,INDEX(($A75='90.1 Data-SI-Source EUI'!$B$2:$B$1825)*(B$64='90.1 Data-SI-Source EUI'!$C$2:$C$1825)*(2004='90.1 Data-SI-Source EUI'!$A$2:$A$1825),0,1),0))</f>
        <v>0.64746774051321232</v>
      </c>
      <c r="C75" s="118" cm="1">
        <f t="array" ref="C75">INDEX('90.1 Data-SI-Source EUI'!$Y$2:$Y$1825,MATCH(1,INDEX(($A75='90.1 Data-SI-Source EUI'!$B$2:$B$1825)*(C$64='90.1 Data-SI-Source EUI'!$C$2:$C$1825)*($A$63='90.1 Data-SI-Source EUI'!$A$2:$A$1825),0,1),0))/INDEX('90.1 Data-SI-Source EUI'!$Y$2:$Y$1825,MATCH(1,INDEX(($A75='90.1 Data-SI-Source EUI'!$B$2:$B$1825)*(C$64='90.1 Data-SI-Source EUI'!$C$2:$C$1825)*(2004='90.1 Data-SI-Source EUI'!$A$2:$A$1825),0,1),0))</f>
        <v>0.63005417748763282</v>
      </c>
      <c r="D75" s="118" cm="1">
        <f t="array" ref="D75">INDEX('90.1 Data-SI-Source EUI'!$Y$2:$Y$1825,MATCH(1,INDEX(($A75='90.1 Data-SI-Source EUI'!$B$2:$B$1825)*(D$64='90.1 Data-SI-Source EUI'!$C$2:$C$1825)*($A$63='90.1 Data-SI-Source EUI'!$A$2:$A$1825),0,1),0))/INDEX('90.1 Data-SI-Source EUI'!$Y$2:$Y$1825,MATCH(1,INDEX(($A75='90.1 Data-SI-Source EUI'!$B$2:$B$1825)*(D$64='90.1 Data-SI-Source EUI'!$C$2:$C$1825)*(2004='90.1 Data-SI-Source EUI'!$A$2:$A$1825),0,1),0))</f>
        <v>0.59959504071644476</v>
      </c>
      <c r="E75" s="118" cm="1">
        <f t="array" ref="E75">INDEX('90.1 Data-SI-Source EUI'!$Y$2:$Y$1825,MATCH(1,INDEX(($A75='90.1 Data-SI-Source EUI'!$B$2:$B$1825)*(E$64='90.1 Data-SI-Source EUI'!$C$2:$C$1825)*($A$63='90.1 Data-SI-Source EUI'!$A$2:$A$1825),0,1),0))/INDEX('90.1 Data-SI-Source EUI'!$Y$2:$Y$1825,MATCH(1,INDEX(($A75='90.1 Data-SI-Source EUI'!$B$2:$B$1825)*(E$64='90.1 Data-SI-Source EUI'!$C$2:$C$1825)*(2004='90.1 Data-SI-Source EUI'!$A$2:$A$1825),0,1),0))</f>
        <v>0.59071004425606066</v>
      </c>
      <c r="F75" s="118" cm="1">
        <f t="array" ref="F75">INDEX('90.1 Data-SI-Source EUI'!$Y$2:$Y$1825,MATCH(1,INDEX(($A75='90.1 Data-SI-Source EUI'!$B$2:$B$1825)*(F$64='90.1 Data-SI-Source EUI'!$C$2:$C$1825)*($A$63='90.1 Data-SI-Source EUI'!$A$2:$A$1825),0,1),0))/INDEX('90.1 Data-SI-Source EUI'!$Y$2:$Y$1825,MATCH(1,INDEX(($A75='90.1 Data-SI-Source EUI'!$B$2:$B$1825)*(F$64='90.1 Data-SI-Source EUI'!$C$2:$C$1825)*(2004='90.1 Data-SI-Source EUI'!$A$2:$A$1825),0,1),0))</f>
        <v>0.58800320663050887</v>
      </c>
      <c r="G75" s="118" cm="1">
        <f t="array" ref="G75">INDEX('90.1 Data-SI-Source EUI'!$Y$2:$Y$1825,MATCH(1,INDEX(($A75='90.1 Data-SI-Source EUI'!$B$2:$B$1825)*(G$64='90.1 Data-SI-Source EUI'!$C$2:$C$1825)*($A$63='90.1 Data-SI-Source EUI'!$A$2:$A$1825),0,1),0))/INDEX('90.1 Data-SI-Source EUI'!$Y$2:$Y$1825,MATCH(1,INDEX(($A75='90.1 Data-SI-Source EUI'!$B$2:$B$1825)*(G$64='90.1 Data-SI-Source EUI'!$C$2:$C$1825)*(2004='90.1 Data-SI-Source EUI'!$A$2:$A$1825),0,1),0))</f>
        <v>0.52460684364607024</v>
      </c>
      <c r="H75" s="118" cm="1">
        <f t="array" ref="H75">INDEX('90.1 Data-SI-Source EUI'!$Y$2:$Y$1825,MATCH(1,INDEX(($A75='90.1 Data-SI-Source EUI'!$B$2:$B$1825)*(H$64='90.1 Data-SI-Source EUI'!$C$2:$C$1825)*($A$63='90.1 Data-SI-Source EUI'!$A$2:$A$1825),0,1),0))/INDEX('90.1 Data-SI-Source EUI'!$Y$2:$Y$1825,MATCH(1,INDEX(($A75='90.1 Data-SI-Source EUI'!$B$2:$B$1825)*(H$64='90.1 Data-SI-Source EUI'!$C$2:$C$1825)*(2004='90.1 Data-SI-Source EUI'!$A$2:$A$1825),0,1),0))</f>
        <v>0.57091447986555199</v>
      </c>
      <c r="I75" s="118" cm="1">
        <f t="array" ref="I75">INDEX('90.1 Data-SI-Source EUI'!$Y$2:$Y$1825,MATCH(1,INDEX(($A75='90.1 Data-SI-Source EUI'!$B$2:$B$1825)*(I$64='90.1 Data-SI-Source EUI'!$C$2:$C$1825)*($A$63='90.1 Data-SI-Source EUI'!$A$2:$A$1825),0,1),0))/INDEX('90.1 Data-SI-Source EUI'!$Y$2:$Y$1825,MATCH(1,INDEX(($A75='90.1 Data-SI-Source EUI'!$B$2:$B$1825)*(I$64='90.1 Data-SI-Source EUI'!$C$2:$C$1825)*(2004='90.1 Data-SI-Source EUI'!$A$2:$A$1825),0,1),0))</f>
        <v>0.55328092207697654</v>
      </c>
      <c r="J75" s="118" cm="1">
        <f t="array" ref="J75">INDEX('90.1 Data-SI-Source EUI'!$Y$2:$Y$1825,MATCH(1,INDEX(($A75='90.1 Data-SI-Source EUI'!$B$2:$B$1825)*(J$64='90.1 Data-SI-Source EUI'!$C$2:$C$1825)*($A$63='90.1 Data-SI-Source EUI'!$A$2:$A$1825),0,1),0))/INDEX('90.1 Data-SI-Source EUI'!$Y$2:$Y$1825,MATCH(1,INDEX(($A75='90.1 Data-SI-Source EUI'!$B$2:$B$1825)*(J$64='90.1 Data-SI-Source EUI'!$C$2:$C$1825)*(2004='90.1 Data-SI-Source EUI'!$A$2:$A$1825),0,1),0))</f>
        <v>0.48647010824358544</v>
      </c>
      <c r="K75" s="118" cm="1">
        <f t="array" ref="K75">INDEX('90.1 Data-SI-Source EUI'!$Y$2:$Y$1825,MATCH(1,INDEX(($A75='90.1 Data-SI-Source EUI'!$B$2:$B$1825)*(K$64='90.1 Data-SI-Source EUI'!$C$2:$C$1825)*($A$63='90.1 Data-SI-Source EUI'!$A$2:$A$1825),0,1),0))/INDEX('90.1 Data-SI-Source EUI'!$Y$2:$Y$1825,MATCH(1,INDEX(($A75='90.1 Data-SI-Source EUI'!$B$2:$B$1825)*(K$64='90.1 Data-SI-Source EUI'!$C$2:$C$1825)*(2004='90.1 Data-SI-Source EUI'!$A$2:$A$1825),0,1),0))</f>
        <v>0.54034108136413972</v>
      </c>
      <c r="L75" s="118" cm="1">
        <f t="array" ref="L75">INDEX('90.1 Data-SI-Source EUI'!$Y$2:$Y$1825,MATCH(1,INDEX(($A75='90.1 Data-SI-Source EUI'!$B$2:$B$1825)*(L$64='90.1 Data-SI-Source EUI'!$C$2:$C$1825)*($A$63='90.1 Data-SI-Source EUI'!$A$2:$A$1825),0,1),0))/INDEX('90.1 Data-SI-Source EUI'!$Y$2:$Y$1825,MATCH(1,INDEX(($A75='90.1 Data-SI-Source EUI'!$B$2:$B$1825)*(L$64='90.1 Data-SI-Source EUI'!$C$2:$C$1825)*(2004='90.1 Data-SI-Source EUI'!$A$2:$A$1825),0,1),0))</f>
        <v>0.52682376904909789</v>
      </c>
      <c r="M75" s="118" cm="1">
        <f t="array" ref="M75">INDEX('90.1 Data-SI-Source EUI'!$Y$2:$Y$1825,MATCH(1,INDEX(($A75='90.1 Data-SI-Source EUI'!$B$2:$B$1825)*(M$64='90.1 Data-SI-Source EUI'!$C$2:$C$1825)*($A$63='90.1 Data-SI-Source EUI'!$A$2:$A$1825),0,1),0))/INDEX('90.1 Data-SI-Source EUI'!$Y$2:$Y$1825,MATCH(1,INDEX(($A75='90.1 Data-SI-Source EUI'!$B$2:$B$1825)*(M$64='90.1 Data-SI-Source EUI'!$C$2:$C$1825)*(2004='90.1 Data-SI-Source EUI'!$A$2:$A$1825),0,1),0))</f>
        <v>0.47601526562434898</v>
      </c>
      <c r="N75" s="118" cm="1">
        <f t="array" ref="N75">INDEX('90.1 Data-SI-Source EUI'!$Y$2:$Y$1825,MATCH(1,INDEX(($A75='90.1 Data-SI-Source EUI'!$B$2:$B$1825)*(N$64='90.1 Data-SI-Source EUI'!$C$2:$C$1825)*($A$63='90.1 Data-SI-Source EUI'!$A$2:$A$1825),0,1),0))/INDEX('90.1 Data-SI-Source EUI'!$Y$2:$Y$1825,MATCH(1,INDEX(($A75='90.1 Data-SI-Source EUI'!$B$2:$B$1825)*(N$64='90.1 Data-SI-Source EUI'!$C$2:$C$1825)*(2004='90.1 Data-SI-Source EUI'!$A$2:$A$1825),0,1),0))</f>
        <v>0.56407327127452123</v>
      </c>
      <c r="O75" s="118" cm="1">
        <f t="array" ref="O75">INDEX('90.1 Data-SI-Source EUI'!$Y$2:$Y$1825,MATCH(1,INDEX(($A75='90.1 Data-SI-Source EUI'!$B$2:$B$1825)*(O$64='90.1 Data-SI-Source EUI'!$C$2:$C$1825)*($A$63='90.1 Data-SI-Source EUI'!$A$2:$A$1825),0,1),0))/INDEX('90.1 Data-SI-Source EUI'!$Y$2:$Y$1825,MATCH(1,INDEX(($A75='90.1 Data-SI-Source EUI'!$B$2:$B$1825)*(O$64='90.1 Data-SI-Source EUI'!$C$2:$C$1825)*(2004='90.1 Data-SI-Source EUI'!$A$2:$A$1825),0,1),0))</f>
        <v>0.55133590525113085</v>
      </c>
      <c r="P75" s="118" cm="1">
        <f t="array" ref="P75">INDEX('90.1 Data-SI-Source EUI'!$Y$2:$Y$1825,MATCH(1,INDEX(($A75='90.1 Data-SI-Source EUI'!$B$2:$B$1825)*(P$64='90.1 Data-SI-Source EUI'!$C$2:$C$1825)*($A$63='90.1 Data-SI-Source EUI'!$A$2:$A$1825),0,1),0))/INDEX('90.1 Data-SI-Source EUI'!$Y$2:$Y$1825,MATCH(1,INDEX(($A75='90.1 Data-SI-Source EUI'!$B$2:$B$1825)*(P$64='90.1 Data-SI-Source EUI'!$C$2:$C$1825)*(2004='90.1 Data-SI-Source EUI'!$A$2:$A$1825),0,1),0))</f>
        <v>0.48101540114173402</v>
      </c>
      <c r="Q75" s="118" cm="1">
        <f t="array" ref="Q75">INDEX('90.1 Data-SI-Source EUI'!$Y$2:$Y$1825,MATCH(1,INDEX(($A75='90.1 Data-SI-Source EUI'!$B$2:$B$1825)*(Q$64='90.1 Data-SI-Source EUI'!$C$2:$C$1825)*($A$63='90.1 Data-SI-Source EUI'!$A$2:$A$1825),0,1),0))/INDEX('90.1 Data-SI-Source EUI'!$Y$2:$Y$1825,MATCH(1,INDEX(($A75='90.1 Data-SI-Source EUI'!$B$2:$B$1825)*(Q$64='90.1 Data-SI-Source EUI'!$C$2:$C$1825)*(2004='90.1 Data-SI-Source EUI'!$A$2:$A$1825),0,1),0))</f>
        <v>0.61054474471422338</v>
      </c>
      <c r="R75" s="118" cm="1">
        <f t="array" ref="R75">INDEX('90.1 Data-SI-Source EUI'!$Y$2:$Y$1825,MATCH(1,INDEX(($A75='90.1 Data-SI-Source EUI'!$B$2:$B$1825)*(R$64='90.1 Data-SI-Source EUI'!$C$2:$C$1825)*($A$63='90.1 Data-SI-Source EUI'!$A$2:$A$1825),0,1),0))/INDEX('90.1 Data-SI-Source EUI'!$Y$2:$Y$1825,MATCH(1,INDEX(($A75='90.1 Data-SI-Source EUI'!$B$2:$B$1825)*(R$64='90.1 Data-SI-Source EUI'!$C$2:$C$1825)*(2004='90.1 Data-SI-Source EUI'!$A$2:$A$1825),0,1),0))</f>
        <v>0.58267714801881687</v>
      </c>
      <c r="S75" s="118" cm="1">
        <f t="array" ref="S75">INDEX('90.1 Data-SI-Source EUI'!$Y$2:$Y$1825,MATCH(1,INDEX(($A75='90.1 Data-SI-Source EUI'!$B$2:$B$1825)*(S$64='90.1 Data-SI-Source EUI'!$C$2:$C$1825)*($A$63='90.1 Data-SI-Source EUI'!$A$2:$A$1825),0,1),0))/INDEX('90.1 Data-SI-Source EUI'!$Y$2:$Y$1825,MATCH(1,INDEX(($A75='90.1 Data-SI-Source EUI'!$B$2:$B$1825)*(S$64='90.1 Data-SI-Source EUI'!$C$2:$C$1825)*(2004='90.1 Data-SI-Source EUI'!$A$2:$A$1825),0,1),0))</f>
        <v>0.6261330627996039</v>
      </c>
      <c r="T75" s="119" cm="1">
        <f t="array" ref="T75">INDEX('90.1 Data-SI-Source EUI'!$Y$2:$Y$1825,MATCH(1,INDEX(($A75='90.1 Data-SI-Source EUI'!$B$2:$B$1825)*(T$64='90.1 Data-SI-Source EUI'!$C$2:$C$1825)*($A$63='90.1 Data-SI-Source EUI'!$A$2:$A$1825),0,1),0))/INDEX('90.1 Data-SI-Source EUI'!$Y$2:$Y$1825,MATCH(1,INDEX(($A75='90.1 Data-SI-Source EUI'!$B$2:$B$1825)*(T$64='90.1 Data-SI-Source EUI'!$C$2:$C$1825)*(2004='90.1 Data-SI-Source EUI'!$A$2:$A$1825),0,1),0))</f>
        <v>0.66709753007909423</v>
      </c>
    </row>
    <row r="76" spans="1:20" x14ac:dyDescent="0.25">
      <c r="A76" s="129" t="s">
        <v>59</v>
      </c>
      <c r="B76" s="117" cm="1">
        <f t="array" ref="B76">INDEX('90.1 Data-SI-Source EUI'!$Y$2:$Y$1825,MATCH(1,INDEX(($A76='90.1 Data-SI-Source EUI'!$B$2:$B$1825)*(B$64='90.1 Data-SI-Source EUI'!$C$2:$C$1825)*($A$63='90.1 Data-SI-Source EUI'!$A$2:$A$1825),0,1),0))/INDEX('90.1 Data-SI-Source EUI'!$Y$2:$Y$1825,MATCH(1,INDEX(($A76='90.1 Data-SI-Source EUI'!$B$2:$B$1825)*(B$64='90.1 Data-SI-Source EUI'!$C$2:$C$1825)*(2004='90.1 Data-SI-Source EUI'!$A$2:$A$1825),0,1),0))</f>
        <v>0.57114985953491471</v>
      </c>
      <c r="C76" s="118" cm="1">
        <f t="array" ref="C76">INDEX('90.1 Data-SI-Source EUI'!$Y$2:$Y$1825,MATCH(1,INDEX(($A76='90.1 Data-SI-Source EUI'!$B$2:$B$1825)*(C$64='90.1 Data-SI-Source EUI'!$C$2:$C$1825)*($A$63='90.1 Data-SI-Source EUI'!$A$2:$A$1825),0,1),0))/INDEX('90.1 Data-SI-Source EUI'!$Y$2:$Y$1825,MATCH(1,INDEX(($A76='90.1 Data-SI-Source EUI'!$B$2:$B$1825)*(C$64='90.1 Data-SI-Source EUI'!$C$2:$C$1825)*(2004='90.1 Data-SI-Source EUI'!$A$2:$A$1825),0,1),0))</f>
        <v>0.47780628442924444</v>
      </c>
      <c r="D76" s="118" cm="1">
        <f t="array" ref="D76">INDEX('90.1 Data-SI-Source EUI'!$Y$2:$Y$1825,MATCH(1,INDEX(($A76='90.1 Data-SI-Source EUI'!$B$2:$B$1825)*(D$64='90.1 Data-SI-Source EUI'!$C$2:$C$1825)*($A$63='90.1 Data-SI-Source EUI'!$A$2:$A$1825),0,1),0))/INDEX('90.1 Data-SI-Source EUI'!$Y$2:$Y$1825,MATCH(1,INDEX(($A76='90.1 Data-SI-Source EUI'!$B$2:$B$1825)*(D$64='90.1 Data-SI-Source EUI'!$C$2:$C$1825)*(2004='90.1 Data-SI-Source EUI'!$A$2:$A$1825),0,1),0))</f>
        <v>0.54494819895482527</v>
      </c>
      <c r="E76" s="118" cm="1">
        <f t="array" ref="E76">INDEX('90.1 Data-SI-Source EUI'!$Y$2:$Y$1825,MATCH(1,INDEX(($A76='90.1 Data-SI-Source EUI'!$B$2:$B$1825)*(E$64='90.1 Data-SI-Source EUI'!$C$2:$C$1825)*($A$63='90.1 Data-SI-Source EUI'!$A$2:$A$1825),0,1),0))/INDEX('90.1 Data-SI-Source EUI'!$Y$2:$Y$1825,MATCH(1,INDEX(($A76='90.1 Data-SI-Source EUI'!$B$2:$B$1825)*(E$64='90.1 Data-SI-Source EUI'!$C$2:$C$1825)*(2004='90.1 Data-SI-Source EUI'!$A$2:$A$1825),0,1),0))</f>
        <v>0.47701861284463759</v>
      </c>
      <c r="F76" s="118" cm="1">
        <f t="array" ref="F76">INDEX('90.1 Data-SI-Source EUI'!$Y$2:$Y$1825,MATCH(1,INDEX(($A76='90.1 Data-SI-Source EUI'!$B$2:$B$1825)*(F$64='90.1 Data-SI-Source EUI'!$C$2:$C$1825)*($A$63='90.1 Data-SI-Source EUI'!$A$2:$A$1825),0,1),0))/INDEX('90.1 Data-SI-Source EUI'!$Y$2:$Y$1825,MATCH(1,INDEX(($A76='90.1 Data-SI-Source EUI'!$B$2:$B$1825)*(F$64='90.1 Data-SI-Source EUI'!$C$2:$C$1825)*(2004='90.1 Data-SI-Source EUI'!$A$2:$A$1825),0,1),0))</f>
        <v>0.51111959183087408</v>
      </c>
      <c r="G76" s="118" cm="1">
        <f t="array" ref="G76">INDEX('90.1 Data-SI-Source EUI'!$Y$2:$Y$1825,MATCH(1,INDEX(($A76='90.1 Data-SI-Source EUI'!$B$2:$B$1825)*(G$64='90.1 Data-SI-Source EUI'!$C$2:$C$1825)*($A$63='90.1 Data-SI-Source EUI'!$A$2:$A$1825),0,1),0))/INDEX('90.1 Data-SI-Source EUI'!$Y$2:$Y$1825,MATCH(1,INDEX(($A76='90.1 Data-SI-Source EUI'!$B$2:$B$1825)*(G$64='90.1 Data-SI-Source EUI'!$C$2:$C$1825)*(2004='90.1 Data-SI-Source EUI'!$A$2:$A$1825),0,1),0))</f>
        <v>0.47734277603632252</v>
      </c>
      <c r="H76" s="118" cm="1">
        <f t="array" ref="H76">INDEX('90.1 Data-SI-Source EUI'!$Y$2:$Y$1825,MATCH(1,INDEX(($A76='90.1 Data-SI-Source EUI'!$B$2:$B$1825)*(H$64='90.1 Data-SI-Source EUI'!$C$2:$C$1825)*($A$63='90.1 Data-SI-Source EUI'!$A$2:$A$1825),0,1),0))/INDEX('90.1 Data-SI-Source EUI'!$Y$2:$Y$1825,MATCH(1,INDEX(($A76='90.1 Data-SI-Source EUI'!$B$2:$B$1825)*(H$64='90.1 Data-SI-Source EUI'!$C$2:$C$1825)*(2004='90.1 Data-SI-Source EUI'!$A$2:$A$1825),0,1),0))</f>
        <v>0.4926540293067504</v>
      </c>
      <c r="I76" s="118" cm="1">
        <f t="array" ref="I76">INDEX('90.1 Data-SI-Source EUI'!$Y$2:$Y$1825,MATCH(1,INDEX(($A76='90.1 Data-SI-Source EUI'!$B$2:$B$1825)*(I$64='90.1 Data-SI-Source EUI'!$C$2:$C$1825)*($A$63='90.1 Data-SI-Source EUI'!$A$2:$A$1825),0,1),0))/INDEX('90.1 Data-SI-Source EUI'!$Y$2:$Y$1825,MATCH(1,INDEX(($A76='90.1 Data-SI-Source EUI'!$B$2:$B$1825)*(I$64='90.1 Data-SI-Source EUI'!$C$2:$C$1825)*(2004='90.1 Data-SI-Source EUI'!$A$2:$A$1825),0,1),0))</f>
        <v>0.53470934943141069</v>
      </c>
      <c r="J76" s="118" cm="1">
        <f t="array" ref="J76">INDEX('90.1 Data-SI-Source EUI'!$Y$2:$Y$1825,MATCH(1,INDEX(($A76='90.1 Data-SI-Source EUI'!$B$2:$B$1825)*(J$64='90.1 Data-SI-Source EUI'!$C$2:$C$1825)*($A$63='90.1 Data-SI-Source EUI'!$A$2:$A$1825),0,1),0))/INDEX('90.1 Data-SI-Source EUI'!$Y$2:$Y$1825,MATCH(1,INDEX(($A76='90.1 Data-SI-Source EUI'!$B$2:$B$1825)*(J$64='90.1 Data-SI-Source EUI'!$C$2:$C$1825)*(2004='90.1 Data-SI-Source EUI'!$A$2:$A$1825),0,1),0))</f>
        <v>0.43437854209201421</v>
      </c>
      <c r="K76" s="118" cm="1">
        <f t="array" ref="K76">INDEX('90.1 Data-SI-Source EUI'!$Y$2:$Y$1825,MATCH(1,INDEX(($A76='90.1 Data-SI-Source EUI'!$B$2:$B$1825)*(K$64='90.1 Data-SI-Source EUI'!$C$2:$C$1825)*($A$63='90.1 Data-SI-Source EUI'!$A$2:$A$1825),0,1),0))/INDEX('90.1 Data-SI-Source EUI'!$Y$2:$Y$1825,MATCH(1,INDEX(($A76='90.1 Data-SI-Source EUI'!$B$2:$B$1825)*(K$64='90.1 Data-SI-Source EUI'!$C$2:$C$1825)*(2004='90.1 Data-SI-Source EUI'!$A$2:$A$1825),0,1),0))</f>
        <v>0.43497669164213826</v>
      </c>
      <c r="L76" s="118" cm="1">
        <f t="array" ref="L76">INDEX('90.1 Data-SI-Source EUI'!$Y$2:$Y$1825,MATCH(1,INDEX(($A76='90.1 Data-SI-Source EUI'!$B$2:$B$1825)*(L$64='90.1 Data-SI-Source EUI'!$C$2:$C$1825)*($A$63='90.1 Data-SI-Source EUI'!$A$2:$A$1825),0,1),0))/INDEX('90.1 Data-SI-Source EUI'!$Y$2:$Y$1825,MATCH(1,INDEX(($A76='90.1 Data-SI-Source EUI'!$B$2:$B$1825)*(L$64='90.1 Data-SI-Source EUI'!$C$2:$C$1825)*(2004='90.1 Data-SI-Source EUI'!$A$2:$A$1825),0,1),0))</f>
        <v>0.44545511284886624</v>
      </c>
      <c r="M76" s="118" cm="1">
        <f t="array" ref="M76">INDEX('90.1 Data-SI-Source EUI'!$Y$2:$Y$1825,MATCH(1,INDEX(($A76='90.1 Data-SI-Source EUI'!$B$2:$B$1825)*(M$64='90.1 Data-SI-Source EUI'!$C$2:$C$1825)*($A$63='90.1 Data-SI-Source EUI'!$A$2:$A$1825),0,1),0))/INDEX('90.1 Data-SI-Source EUI'!$Y$2:$Y$1825,MATCH(1,INDEX(($A76='90.1 Data-SI-Source EUI'!$B$2:$B$1825)*(M$64='90.1 Data-SI-Source EUI'!$C$2:$C$1825)*(2004='90.1 Data-SI-Source EUI'!$A$2:$A$1825),0,1),0))</f>
        <v>0.39249330470964683</v>
      </c>
      <c r="N76" s="118" cm="1">
        <f t="array" ref="N76">INDEX('90.1 Data-SI-Source EUI'!$Y$2:$Y$1825,MATCH(1,INDEX(($A76='90.1 Data-SI-Source EUI'!$B$2:$B$1825)*(N$64='90.1 Data-SI-Source EUI'!$C$2:$C$1825)*($A$63='90.1 Data-SI-Source EUI'!$A$2:$A$1825),0,1),0))/INDEX('90.1 Data-SI-Source EUI'!$Y$2:$Y$1825,MATCH(1,INDEX(($A76='90.1 Data-SI-Source EUI'!$B$2:$B$1825)*(N$64='90.1 Data-SI-Source EUI'!$C$2:$C$1825)*(2004='90.1 Data-SI-Source EUI'!$A$2:$A$1825),0,1),0))</f>
        <v>0.41520333387320857</v>
      </c>
      <c r="O76" s="118" cm="1">
        <f t="array" ref="O76">INDEX('90.1 Data-SI-Source EUI'!$Y$2:$Y$1825,MATCH(1,INDEX(($A76='90.1 Data-SI-Source EUI'!$B$2:$B$1825)*(O$64='90.1 Data-SI-Source EUI'!$C$2:$C$1825)*($A$63='90.1 Data-SI-Source EUI'!$A$2:$A$1825),0,1),0))/INDEX('90.1 Data-SI-Source EUI'!$Y$2:$Y$1825,MATCH(1,INDEX(($A76='90.1 Data-SI-Source EUI'!$B$2:$B$1825)*(O$64='90.1 Data-SI-Source EUI'!$C$2:$C$1825)*(2004='90.1 Data-SI-Source EUI'!$A$2:$A$1825),0,1),0))</f>
        <v>0.39083599634612326</v>
      </c>
      <c r="P76" s="118" cm="1">
        <f t="array" ref="P76">INDEX('90.1 Data-SI-Source EUI'!$Y$2:$Y$1825,MATCH(1,INDEX(($A76='90.1 Data-SI-Source EUI'!$B$2:$B$1825)*(P$64='90.1 Data-SI-Source EUI'!$C$2:$C$1825)*($A$63='90.1 Data-SI-Source EUI'!$A$2:$A$1825),0,1),0))/INDEX('90.1 Data-SI-Source EUI'!$Y$2:$Y$1825,MATCH(1,INDEX(($A76='90.1 Data-SI-Source EUI'!$B$2:$B$1825)*(P$64='90.1 Data-SI-Source EUI'!$C$2:$C$1825)*(2004='90.1 Data-SI-Source EUI'!$A$2:$A$1825),0,1),0))</f>
        <v>0.38302462461103454</v>
      </c>
      <c r="Q76" s="118" cm="1">
        <f t="array" ref="Q76">INDEX('90.1 Data-SI-Source EUI'!$Y$2:$Y$1825,MATCH(1,INDEX(($A76='90.1 Data-SI-Source EUI'!$B$2:$B$1825)*(Q$64='90.1 Data-SI-Source EUI'!$C$2:$C$1825)*($A$63='90.1 Data-SI-Source EUI'!$A$2:$A$1825),0,1),0))/INDEX('90.1 Data-SI-Source EUI'!$Y$2:$Y$1825,MATCH(1,INDEX(($A76='90.1 Data-SI-Source EUI'!$B$2:$B$1825)*(Q$64='90.1 Data-SI-Source EUI'!$C$2:$C$1825)*(2004='90.1 Data-SI-Source EUI'!$A$2:$A$1825),0,1),0))</f>
        <v>0.44856804936736605</v>
      </c>
      <c r="R76" s="118" cm="1">
        <f t="array" ref="R76">INDEX('90.1 Data-SI-Source EUI'!$Y$2:$Y$1825,MATCH(1,INDEX(($A76='90.1 Data-SI-Source EUI'!$B$2:$B$1825)*(R$64='90.1 Data-SI-Source EUI'!$C$2:$C$1825)*($A$63='90.1 Data-SI-Source EUI'!$A$2:$A$1825),0,1),0))/INDEX('90.1 Data-SI-Source EUI'!$Y$2:$Y$1825,MATCH(1,INDEX(($A76='90.1 Data-SI-Source EUI'!$B$2:$B$1825)*(R$64='90.1 Data-SI-Source EUI'!$C$2:$C$1825)*(2004='90.1 Data-SI-Source EUI'!$A$2:$A$1825),0,1),0))</f>
        <v>0.47091317763627333</v>
      </c>
      <c r="S76" s="118" cm="1">
        <f t="array" ref="S76">INDEX('90.1 Data-SI-Source EUI'!$Y$2:$Y$1825,MATCH(1,INDEX(($A76='90.1 Data-SI-Source EUI'!$B$2:$B$1825)*(S$64='90.1 Data-SI-Source EUI'!$C$2:$C$1825)*($A$63='90.1 Data-SI-Source EUI'!$A$2:$A$1825),0,1),0))/INDEX('90.1 Data-SI-Source EUI'!$Y$2:$Y$1825,MATCH(1,INDEX(($A76='90.1 Data-SI-Source EUI'!$B$2:$B$1825)*(S$64='90.1 Data-SI-Source EUI'!$C$2:$C$1825)*(2004='90.1 Data-SI-Source EUI'!$A$2:$A$1825),0,1),0))</f>
        <v>0.46830535674274537</v>
      </c>
      <c r="T76" s="119" cm="1">
        <f t="array" ref="T76">INDEX('90.1 Data-SI-Source EUI'!$Y$2:$Y$1825,MATCH(1,INDEX(($A76='90.1 Data-SI-Source EUI'!$B$2:$B$1825)*(T$64='90.1 Data-SI-Source EUI'!$C$2:$C$1825)*($A$63='90.1 Data-SI-Source EUI'!$A$2:$A$1825),0,1),0))/INDEX('90.1 Data-SI-Source EUI'!$Y$2:$Y$1825,MATCH(1,INDEX(($A76='90.1 Data-SI-Source EUI'!$B$2:$B$1825)*(T$64='90.1 Data-SI-Source EUI'!$C$2:$C$1825)*(2004='90.1 Data-SI-Source EUI'!$A$2:$A$1825),0,1),0))</f>
        <v>0.49222422222533124</v>
      </c>
    </row>
    <row r="77" spans="1:20" x14ac:dyDescent="0.25">
      <c r="A77" s="129" t="s">
        <v>58</v>
      </c>
      <c r="B77" s="117" cm="1">
        <f t="array" ref="B77">INDEX('90.1 Data-SI-Source EUI'!$Y$2:$Y$1825,MATCH(1,INDEX(($A77='90.1 Data-SI-Source EUI'!$B$2:$B$1825)*(B$64='90.1 Data-SI-Source EUI'!$C$2:$C$1825)*($A$63='90.1 Data-SI-Source EUI'!$A$2:$A$1825),0,1),0))/INDEX('90.1 Data-SI-Source EUI'!$Y$2:$Y$1825,MATCH(1,INDEX(($A77='90.1 Data-SI-Source EUI'!$B$2:$B$1825)*(B$64='90.1 Data-SI-Source EUI'!$C$2:$C$1825)*(2004='90.1 Data-SI-Source EUI'!$A$2:$A$1825),0,1),0))</f>
        <v>0.58176231704557613</v>
      </c>
      <c r="C77" s="118" cm="1">
        <f t="array" ref="C77">INDEX('90.1 Data-SI-Source EUI'!$Y$2:$Y$1825,MATCH(1,INDEX(($A77='90.1 Data-SI-Source EUI'!$B$2:$B$1825)*(C$64='90.1 Data-SI-Source EUI'!$C$2:$C$1825)*($A$63='90.1 Data-SI-Source EUI'!$A$2:$A$1825),0,1),0))/INDEX('90.1 Data-SI-Source EUI'!$Y$2:$Y$1825,MATCH(1,INDEX(($A77='90.1 Data-SI-Source EUI'!$B$2:$B$1825)*(C$64='90.1 Data-SI-Source EUI'!$C$2:$C$1825)*(2004='90.1 Data-SI-Source EUI'!$A$2:$A$1825),0,1),0))</f>
        <v>0.59623924373582171</v>
      </c>
      <c r="D77" s="118" cm="1">
        <f t="array" ref="D77">INDEX('90.1 Data-SI-Source EUI'!$Y$2:$Y$1825,MATCH(1,INDEX(($A77='90.1 Data-SI-Source EUI'!$B$2:$B$1825)*(D$64='90.1 Data-SI-Source EUI'!$C$2:$C$1825)*($A$63='90.1 Data-SI-Source EUI'!$A$2:$A$1825),0,1),0))/INDEX('90.1 Data-SI-Source EUI'!$Y$2:$Y$1825,MATCH(1,INDEX(($A77='90.1 Data-SI-Source EUI'!$B$2:$B$1825)*(D$64='90.1 Data-SI-Source EUI'!$C$2:$C$1825)*(2004='90.1 Data-SI-Source EUI'!$A$2:$A$1825),0,1),0))</f>
        <v>0.58361179606541758</v>
      </c>
      <c r="E77" s="118" cm="1">
        <f t="array" ref="E77">INDEX('90.1 Data-SI-Source EUI'!$Y$2:$Y$1825,MATCH(1,INDEX(($A77='90.1 Data-SI-Source EUI'!$B$2:$B$1825)*(E$64='90.1 Data-SI-Source EUI'!$C$2:$C$1825)*($A$63='90.1 Data-SI-Source EUI'!$A$2:$A$1825),0,1),0))/INDEX('90.1 Data-SI-Source EUI'!$Y$2:$Y$1825,MATCH(1,INDEX(($A77='90.1 Data-SI-Source EUI'!$B$2:$B$1825)*(E$64='90.1 Data-SI-Source EUI'!$C$2:$C$1825)*(2004='90.1 Data-SI-Source EUI'!$A$2:$A$1825),0,1),0))</f>
        <v>0.60316914308023106</v>
      </c>
      <c r="F77" s="118" cm="1">
        <f t="array" ref="F77">INDEX('90.1 Data-SI-Source EUI'!$Y$2:$Y$1825,MATCH(1,INDEX(($A77='90.1 Data-SI-Source EUI'!$B$2:$B$1825)*(F$64='90.1 Data-SI-Source EUI'!$C$2:$C$1825)*($A$63='90.1 Data-SI-Source EUI'!$A$2:$A$1825),0,1),0))/INDEX('90.1 Data-SI-Source EUI'!$Y$2:$Y$1825,MATCH(1,INDEX(($A77='90.1 Data-SI-Source EUI'!$B$2:$B$1825)*(F$64='90.1 Data-SI-Source EUI'!$C$2:$C$1825)*(2004='90.1 Data-SI-Source EUI'!$A$2:$A$1825),0,1),0))</f>
        <v>0.57626065377290892</v>
      </c>
      <c r="G77" s="118" cm="1">
        <f t="array" ref="G77">INDEX('90.1 Data-SI-Source EUI'!$Y$2:$Y$1825,MATCH(1,INDEX(($A77='90.1 Data-SI-Source EUI'!$B$2:$B$1825)*(G$64='90.1 Data-SI-Source EUI'!$C$2:$C$1825)*($A$63='90.1 Data-SI-Source EUI'!$A$2:$A$1825),0,1),0))/INDEX('90.1 Data-SI-Source EUI'!$Y$2:$Y$1825,MATCH(1,INDEX(($A77='90.1 Data-SI-Source EUI'!$B$2:$B$1825)*(G$64='90.1 Data-SI-Source EUI'!$C$2:$C$1825)*(2004='90.1 Data-SI-Source EUI'!$A$2:$A$1825),0,1),0))</f>
        <v>0.57957346246128905</v>
      </c>
      <c r="H77" s="118" cm="1">
        <f t="array" ref="H77">INDEX('90.1 Data-SI-Source EUI'!$Y$2:$Y$1825,MATCH(1,INDEX(($A77='90.1 Data-SI-Source EUI'!$B$2:$B$1825)*(H$64='90.1 Data-SI-Source EUI'!$C$2:$C$1825)*($A$63='90.1 Data-SI-Source EUI'!$A$2:$A$1825),0,1),0))/INDEX('90.1 Data-SI-Source EUI'!$Y$2:$Y$1825,MATCH(1,INDEX(($A77='90.1 Data-SI-Source EUI'!$B$2:$B$1825)*(H$64='90.1 Data-SI-Source EUI'!$C$2:$C$1825)*(2004='90.1 Data-SI-Source EUI'!$A$2:$A$1825),0,1),0))</f>
        <v>0.55217985016160687</v>
      </c>
      <c r="I77" s="118" cm="1">
        <f t="array" ref="I77">INDEX('90.1 Data-SI-Source EUI'!$Y$2:$Y$1825,MATCH(1,INDEX(($A77='90.1 Data-SI-Source EUI'!$B$2:$B$1825)*(I$64='90.1 Data-SI-Source EUI'!$C$2:$C$1825)*($A$63='90.1 Data-SI-Source EUI'!$A$2:$A$1825),0,1),0))/INDEX('90.1 Data-SI-Source EUI'!$Y$2:$Y$1825,MATCH(1,INDEX(($A77='90.1 Data-SI-Source EUI'!$B$2:$B$1825)*(I$64='90.1 Data-SI-Source EUI'!$C$2:$C$1825)*(2004='90.1 Data-SI-Source EUI'!$A$2:$A$1825),0,1),0))</f>
        <v>0.57760507569438746</v>
      </c>
      <c r="J77" s="118" cm="1">
        <f t="array" ref="J77">INDEX('90.1 Data-SI-Source EUI'!$Y$2:$Y$1825,MATCH(1,INDEX(($A77='90.1 Data-SI-Source EUI'!$B$2:$B$1825)*(J$64='90.1 Data-SI-Source EUI'!$C$2:$C$1825)*($A$63='90.1 Data-SI-Source EUI'!$A$2:$A$1825),0,1),0))/INDEX('90.1 Data-SI-Source EUI'!$Y$2:$Y$1825,MATCH(1,INDEX(($A77='90.1 Data-SI-Source EUI'!$B$2:$B$1825)*(J$64='90.1 Data-SI-Source EUI'!$C$2:$C$1825)*(2004='90.1 Data-SI-Source EUI'!$A$2:$A$1825),0,1),0))</f>
        <v>0.61290643641518738</v>
      </c>
      <c r="K77" s="118" cm="1">
        <f t="array" ref="K77">INDEX('90.1 Data-SI-Source EUI'!$Y$2:$Y$1825,MATCH(1,INDEX(($A77='90.1 Data-SI-Source EUI'!$B$2:$B$1825)*(K$64='90.1 Data-SI-Source EUI'!$C$2:$C$1825)*($A$63='90.1 Data-SI-Source EUI'!$A$2:$A$1825),0,1),0))/INDEX('90.1 Data-SI-Source EUI'!$Y$2:$Y$1825,MATCH(1,INDEX(($A77='90.1 Data-SI-Source EUI'!$B$2:$B$1825)*(K$64='90.1 Data-SI-Source EUI'!$C$2:$C$1825)*(2004='90.1 Data-SI-Source EUI'!$A$2:$A$1825),0,1),0))</f>
        <v>0.51105788504214944</v>
      </c>
      <c r="L77" s="118" cm="1">
        <f t="array" ref="L77">INDEX('90.1 Data-SI-Source EUI'!$Y$2:$Y$1825,MATCH(1,INDEX(($A77='90.1 Data-SI-Source EUI'!$B$2:$B$1825)*(L$64='90.1 Data-SI-Source EUI'!$C$2:$C$1825)*($A$63='90.1 Data-SI-Source EUI'!$A$2:$A$1825),0,1),0))/INDEX('90.1 Data-SI-Source EUI'!$Y$2:$Y$1825,MATCH(1,INDEX(($A77='90.1 Data-SI-Source EUI'!$B$2:$B$1825)*(L$64='90.1 Data-SI-Source EUI'!$C$2:$C$1825)*(2004='90.1 Data-SI-Source EUI'!$A$2:$A$1825),0,1),0))</f>
        <v>0.55628868551331712</v>
      </c>
      <c r="M77" s="118" cm="1">
        <f t="array" ref="M77">INDEX('90.1 Data-SI-Source EUI'!$Y$2:$Y$1825,MATCH(1,INDEX(($A77='90.1 Data-SI-Source EUI'!$B$2:$B$1825)*(M$64='90.1 Data-SI-Source EUI'!$C$2:$C$1825)*($A$63='90.1 Data-SI-Source EUI'!$A$2:$A$1825),0,1),0))/INDEX('90.1 Data-SI-Source EUI'!$Y$2:$Y$1825,MATCH(1,INDEX(($A77='90.1 Data-SI-Source EUI'!$B$2:$B$1825)*(M$64='90.1 Data-SI-Source EUI'!$C$2:$C$1825)*(2004='90.1 Data-SI-Source EUI'!$A$2:$A$1825),0,1),0))</f>
        <v>0.57497674913198238</v>
      </c>
      <c r="N77" s="118" cm="1">
        <f t="array" ref="N77">INDEX('90.1 Data-SI-Source EUI'!$Y$2:$Y$1825,MATCH(1,INDEX(($A77='90.1 Data-SI-Source EUI'!$B$2:$B$1825)*(N$64='90.1 Data-SI-Source EUI'!$C$2:$C$1825)*($A$63='90.1 Data-SI-Source EUI'!$A$2:$A$1825),0,1),0))/INDEX('90.1 Data-SI-Source EUI'!$Y$2:$Y$1825,MATCH(1,INDEX(($A77='90.1 Data-SI-Source EUI'!$B$2:$B$1825)*(N$64='90.1 Data-SI-Source EUI'!$C$2:$C$1825)*(2004='90.1 Data-SI-Source EUI'!$A$2:$A$1825),0,1),0))</f>
        <v>0.48075255202202444</v>
      </c>
      <c r="O77" s="118" cm="1">
        <f t="array" ref="O77">INDEX('90.1 Data-SI-Source EUI'!$Y$2:$Y$1825,MATCH(1,INDEX(($A77='90.1 Data-SI-Source EUI'!$B$2:$B$1825)*(O$64='90.1 Data-SI-Source EUI'!$C$2:$C$1825)*($A$63='90.1 Data-SI-Source EUI'!$A$2:$A$1825),0,1),0))/INDEX('90.1 Data-SI-Source EUI'!$Y$2:$Y$1825,MATCH(1,INDEX(($A77='90.1 Data-SI-Source EUI'!$B$2:$B$1825)*(O$64='90.1 Data-SI-Source EUI'!$C$2:$C$1825)*(2004='90.1 Data-SI-Source EUI'!$A$2:$A$1825),0,1),0))</f>
        <v>0.52751204080051861</v>
      </c>
      <c r="P77" s="118" cm="1">
        <f t="array" ref="P77">INDEX('90.1 Data-SI-Source EUI'!$Y$2:$Y$1825,MATCH(1,INDEX(($A77='90.1 Data-SI-Source EUI'!$B$2:$B$1825)*(P$64='90.1 Data-SI-Source EUI'!$C$2:$C$1825)*($A$63='90.1 Data-SI-Source EUI'!$A$2:$A$1825),0,1),0))/INDEX('90.1 Data-SI-Source EUI'!$Y$2:$Y$1825,MATCH(1,INDEX(($A77='90.1 Data-SI-Source EUI'!$B$2:$B$1825)*(P$64='90.1 Data-SI-Source EUI'!$C$2:$C$1825)*(2004='90.1 Data-SI-Source EUI'!$A$2:$A$1825),0,1),0))</f>
        <v>0.56266094367977404</v>
      </c>
      <c r="Q77" s="118" cm="1">
        <f t="array" ref="Q77">INDEX('90.1 Data-SI-Source EUI'!$Y$2:$Y$1825,MATCH(1,INDEX(($A77='90.1 Data-SI-Source EUI'!$B$2:$B$1825)*(Q$64='90.1 Data-SI-Source EUI'!$C$2:$C$1825)*($A$63='90.1 Data-SI-Source EUI'!$A$2:$A$1825),0,1),0))/INDEX('90.1 Data-SI-Source EUI'!$Y$2:$Y$1825,MATCH(1,INDEX(($A77='90.1 Data-SI-Source EUI'!$B$2:$B$1825)*(Q$64='90.1 Data-SI-Source EUI'!$C$2:$C$1825)*(2004='90.1 Data-SI-Source EUI'!$A$2:$A$1825),0,1),0))</f>
        <v>0.46539393755323089</v>
      </c>
      <c r="R77" s="118" cm="1">
        <f t="array" ref="R77">INDEX('90.1 Data-SI-Source EUI'!$Y$2:$Y$1825,MATCH(1,INDEX(($A77='90.1 Data-SI-Source EUI'!$B$2:$B$1825)*(R$64='90.1 Data-SI-Source EUI'!$C$2:$C$1825)*($A$63='90.1 Data-SI-Source EUI'!$A$2:$A$1825),0,1),0))/INDEX('90.1 Data-SI-Source EUI'!$Y$2:$Y$1825,MATCH(1,INDEX(($A77='90.1 Data-SI-Source EUI'!$B$2:$B$1825)*(R$64='90.1 Data-SI-Source EUI'!$C$2:$C$1825)*(2004='90.1 Data-SI-Source EUI'!$A$2:$A$1825),0,1),0))</f>
        <v>0.48208712355690658</v>
      </c>
      <c r="S77" s="118" cm="1">
        <f t="array" ref="S77">INDEX('90.1 Data-SI-Source EUI'!$Y$2:$Y$1825,MATCH(1,INDEX(($A77='90.1 Data-SI-Source EUI'!$B$2:$B$1825)*(S$64='90.1 Data-SI-Source EUI'!$C$2:$C$1825)*($A$63='90.1 Data-SI-Source EUI'!$A$2:$A$1825),0,1),0))/INDEX('90.1 Data-SI-Source EUI'!$Y$2:$Y$1825,MATCH(1,INDEX(($A77='90.1 Data-SI-Source EUI'!$B$2:$B$1825)*(S$64='90.1 Data-SI-Source EUI'!$C$2:$C$1825)*(2004='90.1 Data-SI-Source EUI'!$A$2:$A$1825),0,1),0))</f>
        <v>0.44604621641953002</v>
      </c>
      <c r="T77" s="119" cm="1">
        <f t="array" ref="T77">INDEX('90.1 Data-SI-Source EUI'!$Y$2:$Y$1825,MATCH(1,INDEX(($A77='90.1 Data-SI-Source EUI'!$B$2:$B$1825)*(T$64='90.1 Data-SI-Source EUI'!$C$2:$C$1825)*($A$63='90.1 Data-SI-Source EUI'!$A$2:$A$1825),0,1),0))/INDEX('90.1 Data-SI-Source EUI'!$Y$2:$Y$1825,MATCH(1,INDEX(($A77='90.1 Data-SI-Source EUI'!$B$2:$B$1825)*(T$64='90.1 Data-SI-Source EUI'!$C$2:$C$1825)*(2004='90.1 Data-SI-Source EUI'!$A$2:$A$1825),0,1),0))</f>
        <v>0.46353189267050704</v>
      </c>
    </row>
    <row r="78" spans="1:20" x14ac:dyDescent="0.25">
      <c r="A78" s="129" t="s">
        <v>1</v>
      </c>
      <c r="B78" s="117" cm="1">
        <f t="array" ref="B78">INDEX('90.1 Data-SI-Source EUI'!$Y$2:$Y$1825,MATCH(1,INDEX(($A78='90.1 Data-SI-Source EUI'!$B$2:$B$1825)*(B$64='90.1 Data-SI-Source EUI'!$C$2:$C$1825)*($A$63='90.1 Data-SI-Source EUI'!$A$2:$A$1825),0,1),0))/INDEX('90.1 Data-SI-Source EUI'!$Y$2:$Y$1825,MATCH(1,INDEX(($A78='90.1 Data-SI-Source EUI'!$B$2:$B$1825)*(B$64='90.1 Data-SI-Source EUI'!$C$2:$C$1825)*(2004='90.1 Data-SI-Source EUI'!$A$2:$A$1825),0,1),0))</f>
        <v>0.49657621992883211</v>
      </c>
      <c r="C78" s="118" cm="1">
        <f t="array" ref="C78">INDEX('90.1 Data-SI-Source EUI'!$Y$2:$Y$1825,MATCH(1,INDEX(($A78='90.1 Data-SI-Source EUI'!$B$2:$B$1825)*(C$64='90.1 Data-SI-Source EUI'!$C$2:$C$1825)*($A$63='90.1 Data-SI-Source EUI'!$A$2:$A$1825),0,1),0))/INDEX('90.1 Data-SI-Source EUI'!$Y$2:$Y$1825,MATCH(1,INDEX(($A78='90.1 Data-SI-Source EUI'!$B$2:$B$1825)*(C$64='90.1 Data-SI-Source EUI'!$C$2:$C$1825)*(2004='90.1 Data-SI-Source EUI'!$A$2:$A$1825),0,1),0))</f>
        <v>0.51840554712893772</v>
      </c>
      <c r="D78" s="118" cm="1">
        <f t="array" ref="D78">INDEX('90.1 Data-SI-Source EUI'!$Y$2:$Y$1825,MATCH(1,INDEX(($A78='90.1 Data-SI-Source EUI'!$B$2:$B$1825)*(D$64='90.1 Data-SI-Source EUI'!$C$2:$C$1825)*($A$63='90.1 Data-SI-Source EUI'!$A$2:$A$1825),0,1),0))/INDEX('90.1 Data-SI-Source EUI'!$Y$2:$Y$1825,MATCH(1,INDEX(($A78='90.1 Data-SI-Source EUI'!$B$2:$B$1825)*(D$64='90.1 Data-SI-Source EUI'!$C$2:$C$1825)*(2004='90.1 Data-SI-Source EUI'!$A$2:$A$1825),0,1),0))</f>
        <v>0.44955813965558006</v>
      </c>
      <c r="E78" s="118" cm="1">
        <f t="array" ref="E78">INDEX('90.1 Data-SI-Source EUI'!$Y$2:$Y$1825,MATCH(1,INDEX(($A78='90.1 Data-SI-Source EUI'!$B$2:$B$1825)*(E$64='90.1 Data-SI-Source EUI'!$C$2:$C$1825)*($A$63='90.1 Data-SI-Source EUI'!$A$2:$A$1825),0,1),0))/INDEX('90.1 Data-SI-Source EUI'!$Y$2:$Y$1825,MATCH(1,INDEX(($A78='90.1 Data-SI-Source EUI'!$B$2:$B$1825)*(E$64='90.1 Data-SI-Source EUI'!$C$2:$C$1825)*(2004='90.1 Data-SI-Source EUI'!$A$2:$A$1825),0,1),0))</f>
        <v>0.48440406486737386</v>
      </c>
      <c r="F78" s="118" cm="1">
        <f t="array" ref="F78">INDEX('90.1 Data-SI-Source EUI'!$Y$2:$Y$1825,MATCH(1,INDEX(($A78='90.1 Data-SI-Source EUI'!$B$2:$B$1825)*(F$64='90.1 Data-SI-Source EUI'!$C$2:$C$1825)*($A$63='90.1 Data-SI-Source EUI'!$A$2:$A$1825),0,1),0))/INDEX('90.1 Data-SI-Source EUI'!$Y$2:$Y$1825,MATCH(1,INDEX(($A78='90.1 Data-SI-Source EUI'!$B$2:$B$1825)*(F$64='90.1 Data-SI-Source EUI'!$C$2:$C$1825)*(2004='90.1 Data-SI-Source EUI'!$A$2:$A$1825),0,1),0))</f>
        <v>0.52732018760874122</v>
      </c>
      <c r="G78" s="118" cm="1">
        <f t="array" ref="G78">INDEX('90.1 Data-SI-Source EUI'!$Y$2:$Y$1825,MATCH(1,INDEX(($A78='90.1 Data-SI-Source EUI'!$B$2:$B$1825)*(G$64='90.1 Data-SI-Source EUI'!$C$2:$C$1825)*($A$63='90.1 Data-SI-Source EUI'!$A$2:$A$1825),0,1),0))/INDEX('90.1 Data-SI-Source EUI'!$Y$2:$Y$1825,MATCH(1,INDEX(($A78='90.1 Data-SI-Source EUI'!$B$2:$B$1825)*(G$64='90.1 Data-SI-Source EUI'!$C$2:$C$1825)*(2004='90.1 Data-SI-Source EUI'!$A$2:$A$1825),0,1),0))</f>
        <v>0.49346953333530824</v>
      </c>
      <c r="H78" s="118" cm="1">
        <f t="array" ref="H78">INDEX('90.1 Data-SI-Source EUI'!$Y$2:$Y$1825,MATCH(1,INDEX(($A78='90.1 Data-SI-Source EUI'!$B$2:$B$1825)*(H$64='90.1 Data-SI-Source EUI'!$C$2:$C$1825)*($A$63='90.1 Data-SI-Source EUI'!$A$2:$A$1825),0,1),0))/INDEX('90.1 Data-SI-Source EUI'!$Y$2:$Y$1825,MATCH(1,INDEX(($A78='90.1 Data-SI-Source EUI'!$B$2:$B$1825)*(H$64='90.1 Data-SI-Source EUI'!$C$2:$C$1825)*(2004='90.1 Data-SI-Source EUI'!$A$2:$A$1825),0,1),0))</f>
        <v>0.58265306668511152</v>
      </c>
      <c r="I78" s="118" cm="1">
        <f t="array" ref="I78">INDEX('90.1 Data-SI-Source EUI'!$Y$2:$Y$1825,MATCH(1,INDEX(($A78='90.1 Data-SI-Source EUI'!$B$2:$B$1825)*(I$64='90.1 Data-SI-Source EUI'!$C$2:$C$1825)*($A$63='90.1 Data-SI-Source EUI'!$A$2:$A$1825),0,1),0))/INDEX('90.1 Data-SI-Source EUI'!$Y$2:$Y$1825,MATCH(1,INDEX(($A78='90.1 Data-SI-Source EUI'!$B$2:$B$1825)*(I$64='90.1 Data-SI-Source EUI'!$C$2:$C$1825)*(2004='90.1 Data-SI-Source EUI'!$A$2:$A$1825),0,1),0))</f>
        <v>0.60895607622233827</v>
      </c>
      <c r="J78" s="118" cm="1">
        <f t="array" ref="J78">INDEX('90.1 Data-SI-Source EUI'!$Y$2:$Y$1825,MATCH(1,INDEX(($A78='90.1 Data-SI-Source EUI'!$B$2:$B$1825)*(J$64='90.1 Data-SI-Source EUI'!$C$2:$C$1825)*($A$63='90.1 Data-SI-Source EUI'!$A$2:$A$1825),0,1),0))/INDEX('90.1 Data-SI-Source EUI'!$Y$2:$Y$1825,MATCH(1,INDEX(($A78='90.1 Data-SI-Source EUI'!$B$2:$B$1825)*(J$64='90.1 Data-SI-Source EUI'!$C$2:$C$1825)*(2004='90.1 Data-SI-Source EUI'!$A$2:$A$1825),0,1),0))</f>
        <v>0.53483546577123375</v>
      </c>
      <c r="K78" s="118" cm="1">
        <f t="array" ref="K78">INDEX('90.1 Data-SI-Source EUI'!$Y$2:$Y$1825,MATCH(1,INDEX(($A78='90.1 Data-SI-Source EUI'!$B$2:$B$1825)*(K$64='90.1 Data-SI-Source EUI'!$C$2:$C$1825)*($A$63='90.1 Data-SI-Source EUI'!$A$2:$A$1825),0,1),0))/INDEX('90.1 Data-SI-Source EUI'!$Y$2:$Y$1825,MATCH(1,INDEX(($A78='90.1 Data-SI-Source EUI'!$B$2:$B$1825)*(K$64='90.1 Data-SI-Source EUI'!$C$2:$C$1825)*(2004='90.1 Data-SI-Source EUI'!$A$2:$A$1825),0,1),0))</f>
        <v>0.63517800763718102</v>
      </c>
      <c r="L78" s="118" cm="1">
        <f t="array" ref="L78">INDEX('90.1 Data-SI-Source EUI'!$Y$2:$Y$1825,MATCH(1,INDEX(($A78='90.1 Data-SI-Source EUI'!$B$2:$B$1825)*(L$64='90.1 Data-SI-Source EUI'!$C$2:$C$1825)*($A$63='90.1 Data-SI-Source EUI'!$A$2:$A$1825),0,1),0))/INDEX('90.1 Data-SI-Source EUI'!$Y$2:$Y$1825,MATCH(1,INDEX(($A78='90.1 Data-SI-Source EUI'!$B$2:$B$1825)*(L$64='90.1 Data-SI-Source EUI'!$C$2:$C$1825)*(2004='90.1 Data-SI-Source EUI'!$A$2:$A$1825),0,1),0))</f>
        <v>0.59280576713021826</v>
      </c>
      <c r="M78" s="118" cm="1">
        <f t="array" ref="M78">INDEX('90.1 Data-SI-Source EUI'!$Y$2:$Y$1825,MATCH(1,INDEX(($A78='90.1 Data-SI-Source EUI'!$B$2:$B$1825)*(M$64='90.1 Data-SI-Source EUI'!$C$2:$C$1825)*($A$63='90.1 Data-SI-Source EUI'!$A$2:$A$1825),0,1),0))/INDEX('90.1 Data-SI-Source EUI'!$Y$2:$Y$1825,MATCH(1,INDEX(($A78='90.1 Data-SI-Source EUI'!$B$2:$B$1825)*(M$64='90.1 Data-SI-Source EUI'!$C$2:$C$1825)*(2004='90.1 Data-SI-Source EUI'!$A$2:$A$1825),0,1),0))</f>
        <v>0.65095723935761352</v>
      </c>
      <c r="N78" s="118" cm="1">
        <f t="array" ref="N78">INDEX('90.1 Data-SI-Source EUI'!$Y$2:$Y$1825,MATCH(1,INDEX(($A78='90.1 Data-SI-Source EUI'!$B$2:$B$1825)*(N$64='90.1 Data-SI-Source EUI'!$C$2:$C$1825)*($A$63='90.1 Data-SI-Source EUI'!$A$2:$A$1825),0,1),0))/INDEX('90.1 Data-SI-Source EUI'!$Y$2:$Y$1825,MATCH(1,INDEX(($A78='90.1 Data-SI-Source EUI'!$B$2:$B$1825)*(N$64='90.1 Data-SI-Source EUI'!$C$2:$C$1825)*(2004='90.1 Data-SI-Source EUI'!$A$2:$A$1825),0,1),0))</f>
        <v>0.66778590302335872</v>
      </c>
      <c r="O78" s="118" cm="1">
        <f t="array" ref="O78">INDEX('90.1 Data-SI-Source EUI'!$Y$2:$Y$1825,MATCH(1,INDEX(($A78='90.1 Data-SI-Source EUI'!$B$2:$B$1825)*(O$64='90.1 Data-SI-Source EUI'!$C$2:$C$1825)*($A$63='90.1 Data-SI-Source EUI'!$A$2:$A$1825),0,1),0))/INDEX('90.1 Data-SI-Source EUI'!$Y$2:$Y$1825,MATCH(1,INDEX(($A78='90.1 Data-SI-Source EUI'!$B$2:$B$1825)*(O$64='90.1 Data-SI-Source EUI'!$C$2:$C$1825)*(2004='90.1 Data-SI-Source EUI'!$A$2:$A$1825),0,1),0))</f>
        <v>0.61725891629658336</v>
      </c>
      <c r="P78" s="118" cm="1">
        <f t="array" ref="P78">INDEX('90.1 Data-SI-Source EUI'!$Y$2:$Y$1825,MATCH(1,INDEX(($A78='90.1 Data-SI-Source EUI'!$B$2:$B$1825)*(P$64='90.1 Data-SI-Source EUI'!$C$2:$C$1825)*($A$63='90.1 Data-SI-Source EUI'!$A$2:$A$1825),0,1),0))/INDEX('90.1 Data-SI-Source EUI'!$Y$2:$Y$1825,MATCH(1,INDEX(($A78='90.1 Data-SI-Source EUI'!$B$2:$B$1825)*(P$64='90.1 Data-SI-Source EUI'!$C$2:$C$1825)*(2004='90.1 Data-SI-Source EUI'!$A$2:$A$1825),0,1),0))</f>
        <v>0.62812248391577041</v>
      </c>
      <c r="Q78" s="118" cm="1">
        <f t="array" ref="Q78">INDEX('90.1 Data-SI-Source EUI'!$Y$2:$Y$1825,MATCH(1,INDEX(($A78='90.1 Data-SI-Source EUI'!$B$2:$B$1825)*(Q$64='90.1 Data-SI-Source EUI'!$C$2:$C$1825)*($A$63='90.1 Data-SI-Source EUI'!$A$2:$A$1825),0,1),0))/INDEX('90.1 Data-SI-Source EUI'!$Y$2:$Y$1825,MATCH(1,INDEX(($A78='90.1 Data-SI-Source EUI'!$B$2:$B$1825)*(Q$64='90.1 Data-SI-Source EUI'!$C$2:$C$1825)*(2004='90.1 Data-SI-Source EUI'!$A$2:$A$1825),0,1),0))</f>
        <v>0.64487704178499139</v>
      </c>
      <c r="R78" s="118" cm="1">
        <f t="array" ref="R78">INDEX('90.1 Data-SI-Source EUI'!$Y$2:$Y$1825,MATCH(1,INDEX(($A78='90.1 Data-SI-Source EUI'!$B$2:$B$1825)*(R$64='90.1 Data-SI-Source EUI'!$C$2:$C$1825)*($A$63='90.1 Data-SI-Source EUI'!$A$2:$A$1825),0,1),0))/INDEX('90.1 Data-SI-Source EUI'!$Y$2:$Y$1825,MATCH(1,INDEX(($A78='90.1 Data-SI-Source EUI'!$B$2:$B$1825)*(R$64='90.1 Data-SI-Source EUI'!$C$2:$C$1825)*(2004='90.1 Data-SI-Source EUI'!$A$2:$A$1825),0,1),0))</f>
        <v>0.59773690940789248</v>
      </c>
      <c r="S78" s="118" cm="1">
        <f t="array" ref="S78">INDEX('90.1 Data-SI-Source EUI'!$Y$2:$Y$1825,MATCH(1,INDEX(($A78='90.1 Data-SI-Source EUI'!$B$2:$B$1825)*(S$64='90.1 Data-SI-Source EUI'!$C$2:$C$1825)*($A$63='90.1 Data-SI-Source EUI'!$A$2:$A$1825),0,1),0))/INDEX('90.1 Data-SI-Source EUI'!$Y$2:$Y$1825,MATCH(1,INDEX(($A78='90.1 Data-SI-Source EUI'!$B$2:$B$1825)*(S$64='90.1 Data-SI-Source EUI'!$C$2:$C$1825)*(2004='90.1 Data-SI-Source EUI'!$A$2:$A$1825),0,1),0))</f>
        <v>0.59709201912407361</v>
      </c>
      <c r="T78" s="119" cm="1">
        <f t="array" ref="T78">INDEX('90.1 Data-SI-Source EUI'!$Y$2:$Y$1825,MATCH(1,INDEX(($A78='90.1 Data-SI-Source EUI'!$B$2:$B$1825)*(T$64='90.1 Data-SI-Source EUI'!$C$2:$C$1825)*($A$63='90.1 Data-SI-Source EUI'!$A$2:$A$1825),0,1),0))/INDEX('90.1 Data-SI-Source EUI'!$Y$2:$Y$1825,MATCH(1,INDEX(($A78='90.1 Data-SI-Source EUI'!$B$2:$B$1825)*(T$64='90.1 Data-SI-Source EUI'!$C$2:$C$1825)*(2004='90.1 Data-SI-Source EUI'!$A$2:$A$1825),0,1),0))</f>
        <v>0.59471861374084678</v>
      </c>
    </row>
    <row r="79" spans="1:20" x14ac:dyDescent="0.25">
      <c r="A79" s="129" t="s">
        <v>61</v>
      </c>
      <c r="B79" s="117" cm="1">
        <f t="array" ref="B79">INDEX('90.1 Data-SI-Source EUI'!$Y$2:$Y$1825,MATCH(1,INDEX(($A79='90.1 Data-SI-Source EUI'!$B$2:$B$1825)*(B$64='90.1 Data-SI-Source EUI'!$C$2:$C$1825)*($A$63='90.1 Data-SI-Source EUI'!$A$2:$A$1825),0,1),0))/INDEX('90.1 Data-SI-Source EUI'!$Y$2:$Y$1825,MATCH(1,INDEX(($A79='90.1 Data-SI-Source EUI'!$B$2:$B$1825)*(B$64='90.1 Data-SI-Source EUI'!$C$2:$C$1825)*(2004='90.1 Data-SI-Source EUI'!$A$2:$A$1825),0,1),0))</f>
        <v>0.75272217337496916</v>
      </c>
      <c r="C79" s="118" cm="1">
        <f t="array" ref="C79">INDEX('90.1 Data-SI-Source EUI'!$Y$2:$Y$1825,MATCH(1,INDEX(($A79='90.1 Data-SI-Source EUI'!$B$2:$B$1825)*(C$64='90.1 Data-SI-Source EUI'!$C$2:$C$1825)*($A$63='90.1 Data-SI-Source EUI'!$A$2:$A$1825),0,1),0))/INDEX('90.1 Data-SI-Source EUI'!$Y$2:$Y$1825,MATCH(1,INDEX(($A79='90.1 Data-SI-Source EUI'!$B$2:$B$1825)*(C$64='90.1 Data-SI-Source EUI'!$C$2:$C$1825)*(2004='90.1 Data-SI-Source EUI'!$A$2:$A$1825),0,1),0))</f>
        <v>0.7492965210210224</v>
      </c>
      <c r="D79" s="118" cm="1">
        <f t="array" ref="D79">INDEX('90.1 Data-SI-Source EUI'!$Y$2:$Y$1825,MATCH(1,INDEX(($A79='90.1 Data-SI-Source EUI'!$B$2:$B$1825)*(D$64='90.1 Data-SI-Source EUI'!$C$2:$C$1825)*($A$63='90.1 Data-SI-Source EUI'!$A$2:$A$1825),0,1),0))/INDEX('90.1 Data-SI-Source EUI'!$Y$2:$Y$1825,MATCH(1,INDEX(($A79='90.1 Data-SI-Source EUI'!$B$2:$B$1825)*(D$64='90.1 Data-SI-Source EUI'!$C$2:$C$1825)*(2004='90.1 Data-SI-Source EUI'!$A$2:$A$1825),0,1),0))</f>
        <v>0.71122083475346098</v>
      </c>
      <c r="E79" s="118" cm="1">
        <f t="array" ref="E79">INDEX('90.1 Data-SI-Source EUI'!$Y$2:$Y$1825,MATCH(1,INDEX(($A79='90.1 Data-SI-Source EUI'!$B$2:$B$1825)*(E$64='90.1 Data-SI-Source EUI'!$C$2:$C$1825)*($A$63='90.1 Data-SI-Source EUI'!$A$2:$A$1825),0,1),0))/INDEX('90.1 Data-SI-Source EUI'!$Y$2:$Y$1825,MATCH(1,INDEX(($A79='90.1 Data-SI-Source EUI'!$B$2:$B$1825)*(E$64='90.1 Data-SI-Source EUI'!$C$2:$C$1825)*(2004='90.1 Data-SI-Source EUI'!$A$2:$A$1825),0,1),0))</f>
        <v>0.77566754227379464</v>
      </c>
      <c r="F79" s="118" cm="1">
        <f t="array" ref="F79">INDEX('90.1 Data-SI-Source EUI'!$Y$2:$Y$1825,MATCH(1,INDEX(($A79='90.1 Data-SI-Source EUI'!$B$2:$B$1825)*(F$64='90.1 Data-SI-Source EUI'!$C$2:$C$1825)*($A$63='90.1 Data-SI-Source EUI'!$A$2:$A$1825),0,1),0))/INDEX('90.1 Data-SI-Source EUI'!$Y$2:$Y$1825,MATCH(1,INDEX(($A79='90.1 Data-SI-Source EUI'!$B$2:$B$1825)*(F$64='90.1 Data-SI-Source EUI'!$C$2:$C$1825)*(2004='90.1 Data-SI-Source EUI'!$A$2:$A$1825),0,1),0))</f>
        <v>0.67210375115136445</v>
      </c>
      <c r="G79" s="118" cm="1">
        <f t="array" ref="G79">INDEX('90.1 Data-SI-Source EUI'!$Y$2:$Y$1825,MATCH(1,INDEX(($A79='90.1 Data-SI-Source EUI'!$B$2:$B$1825)*(G$64='90.1 Data-SI-Source EUI'!$C$2:$C$1825)*($A$63='90.1 Data-SI-Source EUI'!$A$2:$A$1825),0,1),0))/INDEX('90.1 Data-SI-Source EUI'!$Y$2:$Y$1825,MATCH(1,INDEX(($A79='90.1 Data-SI-Source EUI'!$B$2:$B$1825)*(G$64='90.1 Data-SI-Source EUI'!$C$2:$C$1825)*(2004='90.1 Data-SI-Source EUI'!$A$2:$A$1825),0,1),0))</f>
        <v>0.66691967266906826</v>
      </c>
      <c r="H79" s="118" cm="1">
        <f t="array" ref="H79">INDEX('90.1 Data-SI-Source EUI'!$Y$2:$Y$1825,MATCH(1,INDEX(($A79='90.1 Data-SI-Source EUI'!$B$2:$B$1825)*(H$64='90.1 Data-SI-Source EUI'!$C$2:$C$1825)*($A$63='90.1 Data-SI-Source EUI'!$A$2:$A$1825),0,1),0))/INDEX('90.1 Data-SI-Source EUI'!$Y$2:$Y$1825,MATCH(1,INDEX(($A79='90.1 Data-SI-Source EUI'!$B$2:$B$1825)*(H$64='90.1 Data-SI-Source EUI'!$C$2:$C$1825)*(2004='90.1 Data-SI-Source EUI'!$A$2:$A$1825),0,1),0))</f>
        <v>0.67141730593778126</v>
      </c>
      <c r="I79" s="118" cm="1">
        <f t="array" ref="I79">INDEX('90.1 Data-SI-Source EUI'!$Y$2:$Y$1825,MATCH(1,INDEX(($A79='90.1 Data-SI-Source EUI'!$B$2:$B$1825)*(I$64='90.1 Data-SI-Source EUI'!$C$2:$C$1825)*($A$63='90.1 Data-SI-Source EUI'!$A$2:$A$1825),0,1),0))/INDEX('90.1 Data-SI-Source EUI'!$Y$2:$Y$1825,MATCH(1,INDEX(($A79='90.1 Data-SI-Source EUI'!$B$2:$B$1825)*(I$64='90.1 Data-SI-Source EUI'!$C$2:$C$1825)*(2004='90.1 Data-SI-Source EUI'!$A$2:$A$1825),0,1),0))</f>
        <v>0.68667335609598035</v>
      </c>
      <c r="J79" s="118" cm="1">
        <f t="array" ref="J79">INDEX('90.1 Data-SI-Source EUI'!$Y$2:$Y$1825,MATCH(1,INDEX(($A79='90.1 Data-SI-Source EUI'!$B$2:$B$1825)*(J$64='90.1 Data-SI-Source EUI'!$C$2:$C$1825)*($A$63='90.1 Data-SI-Source EUI'!$A$2:$A$1825),0,1),0))/INDEX('90.1 Data-SI-Source EUI'!$Y$2:$Y$1825,MATCH(1,INDEX(($A79='90.1 Data-SI-Source EUI'!$B$2:$B$1825)*(J$64='90.1 Data-SI-Source EUI'!$C$2:$C$1825)*(2004='90.1 Data-SI-Source EUI'!$A$2:$A$1825),0,1),0))</f>
        <v>0.34432749492549009</v>
      </c>
      <c r="K79" s="118" cm="1">
        <f t="array" ref="K79">INDEX('90.1 Data-SI-Source EUI'!$Y$2:$Y$1825,MATCH(1,INDEX(($A79='90.1 Data-SI-Source EUI'!$B$2:$B$1825)*(K$64='90.1 Data-SI-Source EUI'!$C$2:$C$1825)*($A$63='90.1 Data-SI-Source EUI'!$A$2:$A$1825),0,1),0))/INDEX('90.1 Data-SI-Source EUI'!$Y$2:$Y$1825,MATCH(1,INDEX(($A79='90.1 Data-SI-Source EUI'!$B$2:$B$1825)*(K$64='90.1 Data-SI-Source EUI'!$C$2:$C$1825)*(2004='90.1 Data-SI-Source EUI'!$A$2:$A$1825),0,1),0))</f>
        <v>0.49956713799859254</v>
      </c>
      <c r="L79" s="118" cm="1">
        <f t="array" ref="L79">INDEX('90.1 Data-SI-Source EUI'!$Y$2:$Y$1825,MATCH(1,INDEX(($A79='90.1 Data-SI-Source EUI'!$B$2:$B$1825)*(L$64='90.1 Data-SI-Source EUI'!$C$2:$C$1825)*($A$63='90.1 Data-SI-Source EUI'!$A$2:$A$1825),0,1),0))/INDEX('90.1 Data-SI-Source EUI'!$Y$2:$Y$1825,MATCH(1,INDEX(($A79='90.1 Data-SI-Source EUI'!$B$2:$B$1825)*(L$64='90.1 Data-SI-Source EUI'!$C$2:$C$1825)*(2004='90.1 Data-SI-Source EUI'!$A$2:$A$1825),0,1),0))</f>
        <v>0.67715188257234482</v>
      </c>
      <c r="M79" s="118" cm="1">
        <f t="array" ref="M79">INDEX('90.1 Data-SI-Source EUI'!$Y$2:$Y$1825,MATCH(1,INDEX(($A79='90.1 Data-SI-Source EUI'!$B$2:$B$1825)*(M$64='90.1 Data-SI-Source EUI'!$C$2:$C$1825)*($A$63='90.1 Data-SI-Source EUI'!$A$2:$A$1825),0,1),0))/INDEX('90.1 Data-SI-Source EUI'!$Y$2:$Y$1825,MATCH(1,INDEX(($A79='90.1 Data-SI-Source EUI'!$B$2:$B$1825)*(M$64='90.1 Data-SI-Source EUI'!$C$2:$C$1825)*(2004='90.1 Data-SI-Source EUI'!$A$2:$A$1825),0,1),0))</f>
        <v>0.59961347990046243</v>
      </c>
      <c r="N79" s="118" cm="1">
        <f t="array" ref="N79">INDEX('90.1 Data-SI-Source EUI'!$Y$2:$Y$1825,MATCH(1,INDEX(($A79='90.1 Data-SI-Source EUI'!$B$2:$B$1825)*(N$64='90.1 Data-SI-Source EUI'!$C$2:$C$1825)*($A$63='90.1 Data-SI-Source EUI'!$A$2:$A$1825),0,1),0))/INDEX('90.1 Data-SI-Source EUI'!$Y$2:$Y$1825,MATCH(1,INDEX(($A79='90.1 Data-SI-Source EUI'!$B$2:$B$1825)*(N$64='90.1 Data-SI-Source EUI'!$C$2:$C$1825)*(2004='90.1 Data-SI-Source EUI'!$A$2:$A$1825),0,1),0))</f>
        <v>0.45930205226135212</v>
      </c>
      <c r="O79" s="118" cm="1">
        <f t="array" ref="O79">INDEX('90.1 Data-SI-Source EUI'!$Y$2:$Y$1825,MATCH(1,INDEX(($A79='90.1 Data-SI-Source EUI'!$B$2:$B$1825)*(O$64='90.1 Data-SI-Source EUI'!$C$2:$C$1825)*($A$63='90.1 Data-SI-Source EUI'!$A$2:$A$1825),0,1),0))/INDEX('90.1 Data-SI-Source EUI'!$Y$2:$Y$1825,MATCH(1,INDEX(($A79='90.1 Data-SI-Source EUI'!$B$2:$B$1825)*(O$64='90.1 Data-SI-Source EUI'!$C$2:$C$1825)*(2004='90.1 Data-SI-Source EUI'!$A$2:$A$1825),0,1),0))</f>
        <v>0.6499029563632549</v>
      </c>
      <c r="P79" s="118" cm="1">
        <f t="array" ref="P79">INDEX('90.1 Data-SI-Source EUI'!$Y$2:$Y$1825,MATCH(1,INDEX(($A79='90.1 Data-SI-Source EUI'!$B$2:$B$1825)*(P$64='90.1 Data-SI-Source EUI'!$C$2:$C$1825)*($A$63='90.1 Data-SI-Source EUI'!$A$2:$A$1825),0,1),0))/INDEX('90.1 Data-SI-Source EUI'!$Y$2:$Y$1825,MATCH(1,INDEX(($A79='90.1 Data-SI-Source EUI'!$B$2:$B$1825)*(P$64='90.1 Data-SI-Source EUI'!$C$2:$C$1825)*(2004='90.1 Data-SI-Source EUI'!$A$2:$A$1825),0,1),0))</f>
        <v>0.60698391754529057</v>
      </c>
      <c r="Q79" s="118" cm="1">
        <f t="array" ref="Q79">INDEX('90.1 Data-SI-Source EUI'!$Y$2:$Y$1825,MATCH(1,INDEX(($A79='90.1 Data-SI-Source EUI'!$B$2:$B$1825)*(Q$64='90.1 Data-SI-Source EUI'!$C$2:$C$1825)*($A$63='90.1 Data-SI-Source EUI'!$A$2:$A$1825),0,1),0))/INDEX('90.1 Data-SI-Source EUI'!$Y$2:$Y$1825,MATCH(1,INDEX(($A79='90.1 Data-SI-Source EUI'!$B$2:$B$1825)*(Q$64='90.1 Data-SI-Source EUI'!$C$2:$C$1825)*(2004='90.1 Data-SI-Source EUI'!$A$2:$A$1825),0,1),0))</f>
        <v>0.46514344481200526</v>
      </c>
      <c r="R79" s="118" cm="1">
        <f t="array" ref="R79">INDEX('90.1 Data-SI-Source EUI'!$Y$2:$Y$1825,MATCH(1,INDEX(($A79='90.1 Data-SI-Source EUI'!$B$2:$B$1825)*(R$64='90.1 Data-SI-Source EUI'!$C$2:$C$1825)*($A$63='90.1 Data-SI-Source EUI'!$A$2:$A$1825),0,1),0))/INDEX('90.1 Data-SI-Source EUI'!$Y$2:$Y$1825,MATCH(1,INDEX(($A79='90.1 Data-SI-Source EUI'!$B$2:$B$1825)*(R$64='90.1 Data-SI-Source EUI'!$C$2:$C$1825)*(2004='90.1 Data-SI-Source EUI'!$A$2:$A$1825),0,1),0))</f>
        <v>0.50193950264426235</v>
      </c>
      <c r="S79" s="118" cm="1">
        <f t="array" ref="S79">INDEX('90.1 Data-SI-Source EUI'!$Y$2:$Y$1825,MATCH(1,INDEX(($A79='90.1 Data-SI-Source EUI'!$B$2:$B$1825)*(S$64='90.1 Data-SI-Source EUI'!$C$2:$C$1825)*($A$63='90.1 Data-SI-Source EUI'!$A$2:$A$1825),0,1),0))/INDEX('90.1 Data-SI-Source EUI'!$Y$2:$Y$1825,MATCH(1,INDEX(($A79='90.1 Data-SI-Source EUI'!$B$2:$B$1825)*(S$64='90.1 Data-SI-Source EUI'!$C$2:$C$1825)*(2004='90.1 Data-SI-Source EUI'!$A$2:$A$1825),0,1),0))</f>
        <v>0.51013735952823069</v>
      </c>
      <c r="T79" s="119" cm="1">
        <f t="array" ref="T79">INDEX('90.1 Data-SI-Source EUI'!$Y$2:$Y$1825,MATCH(1,INDEX(($A79='90.1 Data-SI-Source EUI'!$B$2:$B$1825)*(T$64='90.1 Data-SI-Source EUI'!$C$2:$C$1825)*($A$63='90.1 Data-SI-Source EUI'!$A$2:$A$1825),0,1),0))/INDEX('90.1 Data-SI-Source EUI'!$Y$2:$Y$1825,MATCH(1,INDEX(($A79='90.1 Data-SI-Source EUI'!$B$2:$B$1825)*(T$64='90.1 Data-SI-Source EUI'!$C$2:$C$1825)*(2004='90.1 Data-SI-Source EUI'!$A$2:$A$1825),0,1),0))</f>
        <v>0.59249236149236395</v>
      </c>
    </row>
    <row r="80" spans="1:20" ht="15.75" thickBot="1" x14ac:dyDescent="0.3">
      <c r="A80" s="130" t="s">
        <v>60</v>
      </c>
      <c r="B80" s="120" cm="1">
        <f t="array" ref="B80">INDEX('90.1 Data-SI-Source EUI'!$Y$2:$Y$1825,MATCH(1,INDEX(($A80='90.1 Data-SI-Source EUI'!$B$2:$B$1825)*(B$64='90.1 Data-SI-Source EUI'!$C$2:$C$1825)*($A$63='90.1 Data-SI-Source EUI'!$A$2:$A$1825),0,1),0))/INDEX('90.1 Data-SI-Source EUI'!$Y$2:$Y$1825,MATCH(1,INDEX(($A80='90.1 Data-SI-Source EUI'!$B$2:$B$1825)*(B$64='90.1 Data-SI-Source EUI'!$C$2:$C$1825)*(2004='90.1 Data-SI-Source EUI'!$A$2:$A$1825),0,1),0))</f>
        <v>0.6829587583520097</v>
      </c>
      <c r="C80" s="121" cm="1">
        <f t="array" ref="C80">INDEX('90.1 Data-SI-Source EUI'!$Y$2:$Y$1825,MATCH(1,INDEX(($A80='90.1 Data-SI-Source EUI'!$B$2:$B$1825)*(C$64='90.1 Data-SI-Source EUI'!$C$2:$C$1825)*($A$63='90.1 Data-SI-Source EUI'!$A$2:$A$1825),0,1),0))/INDEX('90.1 Data-SI-Source EUI'!$Y$2:$Y$1825,MATCH(1,INDEX(($A80='90.1 Data-SI-Source EUI'!$B$2:$B$1825)*(C$64='90.1 Data-SI-Source EUI'!$C$2:$C$1825)*(2004='90.1 Data-SI-Source EUI'!$A$2:$A$1825),0,1),0))</f>
        <v>0.68407739226099507</v>
      </c>
      <c r="D80" s="121" cm="1">
        <f t="array" ref="D80">INDEX('90.1 Data-SI-Source EUI'!$Y$2:$Y$1825,MATCH(1,INDEX(($A80='90.1 Data-SI-Source EUI'!$B$2:$B$1825)*(D$64='90.1 Data-SI-Source EUI'!$C$2:$C$1825)*($A$63='90.1 Data-SI-Source EUI'!$A$2:$A$1825),0,1),0))/INDEX('90.1 Data-SI-Source EUI'!$Y$2:$Y$1825,MATCH(1,INDEX(($A80='90.1 Data-SI-Source EUI'!$B$2:$B$1825)*(D$64='90.1 Data-SI-Source EUI'!$C$2:$C$1825)*(2004='90.1 Data-SI-Source EUI'!$A$2:$A$1825),0,1),0))</f>
        <v>0.64678603052633155</v>
      </c>
      <c r="E80" s="121" cm="1">
        <f t="array" ref="E80">INDEX('90.1 Data-SI-Source EUI'!$Y$2:$Y$1825,MATCH(1,INDEX(($A80='90.1 Data-SI-Source EUI'!$B$2:$B$1825)*(E$64='90.1 Data-SI-Source EUI'!$C$2:$C$1825)*($A$63='90.1 Data-SI-Source EUI'!$A$2:$A$1825),0,1),0))/INDEX('90.1 Data-SI-Source EUI'!$Y$2:$Y$1825,MATCH(1,INDEX(($A80='90.1 Data-SI-Source EUI'!$B$2:$B$1825)*(E$64='90.1 Data-SI-Source EUI'!$C$2:$C$1825)*(2004='90.1 Data-SI-Source EUI'!$A$2:$A$1825),0,1),0))</f>
        <v>0.71209485563788599</v>
      </c>
      <c r="F80" s="121" cm="1">
        <f t="array" ref="F80">INDEX('90.1 Data-SI-Source EUI'!$Y$2:$Y$1825,MATCH(1,INDEX(($A80='90.1 Data-SI-Source EUI'!$B$2:$B$1825)*(F$64='90.1 Data-SI-Source EUI'!$C$2:$C$1825)*($A$63='90.1 Data-SI-Source EUI'!$A$2:$A$1825),0,1),0))/INDEX('90.1 Data-SI-Source EUI'!$Y$2:$Y$1825,MATCH(1,INDEX(($A80='90.1 Data-SI-Source EUI'!$B$2:$B$1825)*(F$64='90.1 Data-SI-Source EUI'!$C$2:$C$1825)*(2004='90.1 Data-SI-Source EUI'!$A$2:$A$1825),0,1),0))</f>
        <v>0.64577654902645298</v>
      </c>
      <c r="G80" s="121" cm="1">
        <f t="array" ref="G80">INDEX('90.1 Data-SI-Source EUI'!$Y$2:$Y$1825,MATCH(1,INDEX(($A80='90.1 Data-SI-Source EUI'!$B$2:$B$1825)*(G$64='90.1 Data-SI-Source EUI'!$C$2:$C$1825)*($A$63='90.1 Data-SI-Source EUI'!$A$2:$A$1825),0,1),0))/INDEX('90.1 Data-SI-Source EUI'!$Y$2:$Y$1825,MATCH(1,INDEX(($A80='90.1 Data-SI-Source EUI'!$B$2:$B$1825)*(G$64='90.1 Data-SI-Source EUI'!$C$2:$C$1825)*(2004='90.1 Data-SI-Source EUI'!$A$2:$A$1825),0,1),0))</f>
        <v>0.66177639551678291</v>
      </c>
      <c r="H80" s="121" cm="1">
        <f t="array" ref="H80">INDEX('90.1 Data-SI-Source EUI'!$Y$2:$Y$1825,MATCH(1,INDEX(($A80='90.1 Data-SI-Source EUI'!$B$2:$B$1825)*(H$64='90.1 Data-SI-Source EUI'!$C$2:$C$1825)*($A$63='90.1 Data-SI-Source EUI'!$A$2:$A$1825),0,1),0))/INDEX('90.1 Data-SI-Source EUI'!$Y$2:$Y$1825,MATCH(1,INDEX(($A80='90.1 Data-SI-Source EUI'!$B$2:$B$1825)*(H$64='90.1 Data-SI-Source EUI'!$C$2:$C$1825)*(2004='90.1 Data-SI-Source EUI'!$A$2:$A$1825),0,1),0))</f>
        <v>0.65768514007424628</v>
      </c>
      <c r="I80" s="121" cm="1">
        <f t="array" ref="I80">INDEX('90.1 Data-SI-Source EUI'!$Y$2:$Y$1825,MATCH(1,INDEX(($A80='90.1 Data-SI-Source EUI'!$B$2:$B$1825)*(I$64='90.1 Data-SI-Source EUI'!$C$2:$C$1825)*($A$63='90.1 Data-SI-Source EUI'!$A$2:$A$1825),0,1),0))/INDEX('90.1 Data-SI-Source EUI'!$Y$2:$Y$1825,MATCH(1,INDEX(($A80='90.1 Data-SI-Source EUI'!$B$2:$B$1825)*(I$64='90.1 Data-SI-Source EUI'!$C$2:$C$1825)*(2004='90.1 Data-SI-Source EUI'!$A$2:$A$1825),0,1),0))</f>
        <v>0.66526420834671718</v>
      </c>
      <c r="J80" s="121" cm="1">
        <f t="array" ref="J80">INDEX('90.1 Data-SI-Source EUI'!$Y$2:$Y$1825,MATCH(1,INDEX(($A80='90.1 Data-SI-Source EUI'!$B$2:$B$1825)*(J$64='90.1 Data-SI-Source EUI'!$C$2:$C$1825)*($A$63='90.1 Data-SI-Source EUI'!$A$2:$A$1825),0,1),0))/INDEX('90.1 Data-SI-Source EUI'!$Y$2:$Y$1825,MATCH(1,INDEX(($A80='90.1 Data-SI-Source EUI'!$B$2:$B$1825)*(J$64='90.1 Data-SI-Source EUI'!$C$2:$C$1825)*(2004='90.1 Data-SI-Source EUI'!$A$2:$A$1825),0,1),0))</f>
        <v>0.43990171231140934</v>
      </c>
      <c r="K80" s="121" cm="1">
        <f t="array" ref="K80">INDEX('90.1 Data-SI-Source EUI'!$Y$2:$Y$1825,MATCH(1,INDEX(($A80='90.1 Data-SI-Source EUI'!$B$2:$B$1825)*(K$64='90.1 Data-SI-Source EUI'!$C$2:$C$1825)*($A$63='90.1 Data-SI-Source EUI'!$A$2:$A$1825),0,1),0))/INDEX('90.1 Data-SI-Source EUI'!$Y$2:$Y$1825,MATCH(1,INDEX(($A80='90.1 Data-SI-Source EUI'!$B$2:$B$1825)*(K$64='90.1 Data-SI-Source EUI'!$C$2:$C$1825)*(2004='90.1 Data-SI-Source EUI'!$A$2:$A$1825),0,1),0))</f>
        <v>0.51303683978179282</v>
      </c>
      <c r="L80" s="121" cm="1">
        <f t="array" ref="L80">INDEX('90.1 Data-SI-Source EUI'!$Y$2:$Y$1825,MATCH(1,INDEX(($A80='90.1 Data-SI-Source EUI'!$B$2:$B$1825)*(L$64='90.1 Data-SI-Source EUI'!$C$2:$C$1825)*($A$63='90.1 Data-SI-Source EUI'!$A$2:$A$1825),0,1),0))/INDEX('90.1 Data-SI-Source EUI'!$Y$2:$Y$1825,MATCH(1,INDEX(($A80='90.1 Data-SI-Source EUI'!$B$2:$B$1825)*(L$64='90.1 Data-SI-Source EUI'!$C$2:$C$1825)*(2004='90.1 Data-SI-Source EUI'!$A$2:$A$1825),0,1),0))</f>
        <v>0.69879587249876152</v>
      </c>
      <c r="M80" s="121" cm="1">
        <f t="array" ref="M80">INDEX('90.1 Data-SI-Source EUI'!$Y$2:$Y$1825,MATCH(1,INDEX(($A80='90.1 Data-SI-Source EUI'!$B$2:$B$1825)*(M$64='90.1 Data-SI-Source EUI'!$C$2:$C$1825)*($A$63='90.1 Data-SI-Source EUI'!$A$2:$A$1825),0,1),0))/INDEX('90.1 Data-SI-Source EUI'!$Y$2:$Y$1825,MATCH(1,INDEX(($A80='90.1 Data-SI-Source EUI'!$B$2:$B$1825)*(M$64='90.1 Data-SI-Source EUI'!$C$2:$C$1825)*(2004='90.1 Data-SI-Source EUI'!$A$2:$A$1825),0,1),0))</f>
        <v>0.68813952998991967</v>
      </c>
      <c r="N80" s="121" cm="1">
        <f t="array" ref="N80">INDEX('90.1 Data-SI-Source EUI'!$Y$2:$Y$1825,MATCH(1,INDEX(($A80='90.1 Data-SI-Source EUI'!$B$2:$B$1825)*(N$64='90.1 Data-SI-Source EUI'!$C$2:$C$1825)*($A$63='90.1 Data-SI-Source EUI'!$A$2:$A$1825),0,1),0))/INDEX('90.1 Data-SI-Source EUI'!$Y$2:$Y$1825,MATCH(1,INDEX(($A80='90.1 Data-SI-Source EUI'!$B$2:$B$1825)*(N$64='90.1 Data-SI-Source EUI'!$C$2:$C$1825)*(2004='90.1 Data-SI-Source EUI'!$A$2:$A$1825),0,1),0))</f>
        <v>0.46921757392778196</v>
      </c>
      <c r="O80" s="121" cm="1">
        <f t="array" ref="O80">INDEX('90.1 Data-SI-Source EUI'!$Y$2:$Y$1825,MATCH(1,INDEX(($A80='90.1 Data-SI-Source EUI'!$B$2:$B$1825)*(O$64='90.1 Data-SI-Source EUI'!$C$2:$C$1825)*($A$63='90.1 Data-SI-Source EUI'!$A$2:$A$1825),0,1),0))/INDEX('90.1 Data-SI-Source EUI'!$Y$2:$Y$1825,MATCH(1,INDEX(($A80='90.1 Data-SI-Source EUI'!$B$2:$B$1825)*(O$64='90.1 Data-SI-Source EUI'!$C$2:$C$1825)*(2004='90.1 Data-SI-Source EUI'!$A$2:$A$1825),0,1),0))</f>
        <v>0.67977231895531065</v>
      </c>
      <c r="P80" s="121" cm="1">
        <f t="array" ref="P80">INDEX('90.1 Data-SI-Source EUI'!$Y$2:$Y$1825,MATCH(1,INDEX(($A80='90.1 Data-SI-Source EUI'!$B$2:$B$1825)*(P$64='90.1 Data-SI-Source EUI'!$C$2:$C$1825)*($A$63='90.1 Data-SI-Source EUI'!$A$2:$A$1825),0,1),0))/INDEX('90.1 Data-SI-Source EUI'!$Y$2:$Y$1825,MATCH(1,INDEX(($A80='90.1 Data-SI-Source EUI'!$B$2:$B$1825)*(P$64='90.1 Data-SI-Source EUI'!$C$2:$C$1825)*(2004='90.1 Data-SI-Source EUI'!$A$2:$A$1825),0,1),0))</f>
        <v>0.7132633625160304</v>
      </c>
      <c r="Q80" s="121" cm="1">
        <f t="array" ref="Q80">INDEX('90.1 Data-SI-Source EUI'!$Y$2:$Y$1825,MATCH(1,INDEX(($A80='90.1 Data-SI-Source EUI'!$B$2:$B$1825)*(Q$64='90.1 Data-SI-Source EUI'!$C$2:$C$1825)*($A$63='90.1 Data-SI-Source EUI'!$A$2:$A$1825),0,1),0))/INDEX('90.1 Data-SI-Source EUI'!$Y$2:$Y$1825,MATCH(1,INDEX(($A80='90.1 Data-SI-Source EUI'!$B$2:$B$1825)*(Q$64='90.1 Data-SI-Source EUI'!$C$2:$C$1825)*(2004='90.1 Data-SI-Source EUI'!$A$2:$A$1825),0,1),0))</f>
        <v>0.45935509521764184</v>
      </c>
      <c r="R80" s="121" cm="1">
        <f t="array" ref="R80">INDEX('90.1 Data-SI-Source EUI'!$Y$2:$Y$1825,MATCH(1,INDEX(($A80='90.1 Data-SI-Source EUI'!$B$2:$B$1825)*(R$64='90.1 Data-SI-Source EUI'!$C$2:$C$1825)*($A$63='90.1 Data-SI-Source EUI'!$A$2:$A$1825),0,1),0))/INDEX('90.1 Data-SI-Source EUI'!$Y$2:$Y$1825,MATCH(1,INDEX(($A80='90.1 Data-SI-Source EUI'!$B$2:$B$1825)*(R$64='90.1 Data-SI-Source EUI'!$C$2:$C$1825)*(2004='90.1 Data-SI-Source EUI'!$A$2:$A$1825),0,1),0))</f>
        <v>0.52326675240783382</v>
      </c>
      <c r="S80" s="121" cm="1">
        <f t="array" ref="S80">INDEX('90.1 Data-SI-Source EUI'!$Y$2:$Y$1825,MATCH(1,INDEX(($A80='90.1 Data-SI-Source EUI'!$B$2:$B$1825)*(S$64='90.1 Data-SI-Source EUI'!$C$2:$C$1825)*($A$63='90.1 Data-SI-Source EUI'!$A$2:$A$1825),0,1),0))/INDEX('90.1 Data-SI-Source EUI'!$Y$2:$Y$1825,MATCH(1,INDEX(($A80='90.1 Data-SI-Source EUI'!$B$2:$B$1825)*(S$64='90.1 Data-SI-Source EUI'!$C$2:$C$1825)*(2004='90.1 Data-SI-Source EUI'!$A$2:$A$1825),0,1),0))</f>
        <v>0.45966725254964919</v>
      </c>
      <c r="T80" s="122" cm="1">
        <f t="array" ref="T80">INDEX('90.1 Data-SI-Source EUI'!$Y$2:$Y$1825,MATCH(1,INDEX(($A80='90.1 Data-SI-Source EUI'!$B$2:$B$1825)*(T$64='90.1 Data-SI-Source EUI'!$C$2:$C$1825)*($A$63='90.1 Data-SI-Source EUI'!$A$2:$A$1825),0,1),0))/INDEX('90.1 Data-SI-Source EUI'!$Y$2:$Y$1825,MATCH(1,INDEX(($A80='90.1 Data-SI-Source EUI'!$B$2:$B$1825)*(T$64='90.1 Data-SI-Source EUI'!$C$2:$C$1825)*(2004='90.1 Data-SI-Source EUI'!$A$2:$A$1825),0,1),0))</f>
        <v>0.50011922082191296</v>
      </c>
    </row>
    <row r="82" spans="1:20" ht="15.75" thickBot="1" x14ac:dyDescent="0.3">
      <c r="A82" s="6" t="s">
        <v>156</v>
      </c>
      <c r="B82" s="6"/>
      <c r="C82" s="6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</row>
    <row r="83" spans="1:20" ht="91.5" thickBot="1" x14ac:dyDescent="0.3">
      <c r="A83" s="69">
        <v>2019</v>
      </c>
      <c r="B83" s="114" t="s">
        <v>134</v>
      </c>
      <c r="C83" s="114" t="s">
        <v>135</v>
      </c>
      <c r="D83" s="113" t="s">
        <v>84</v>
      </c>
      <c r="E83" s="114" t="s">
        <v>85</v>
      </c>
      <c r="F83" s="114" t="s">
        <v>86</v>
      </c>
      <c r="G83" s="114" t="s">
        <v>87</v>
      </c>
      <c r="H83" s="114" t="s">
        <v>88</v>
      </c>
      <c r="I83" s="114" t="s">
        <v>89</v>
      </c>
      <c r="J83" s="114" t="s">
        <v>90</v>
      </c>
      <c r="K83" s="114" t="s">
        <v>91</v>
      </c>
      <c r="L83" s="114" t="s">
        <v>92</v>
      </c>
      <c r="M83" s="114" t="s">
        <v>93</v>
      </c>
      <c r="N83" s="114" t="s">
        <v>94</v>
      </c>
      <c r="O83" s="114" t="s">
        <v>95</v>
      </c>
      <c r="P83" s="114" t="s">
        <v>96</v>
      </c>
      <c r="Q83" s="114" t="s">
        <v>97</v>
      </c>
      <c r="R83" s="114" t="s">
        <v>98</v>
      </c>
      <c r="S83" s="113" t="s">
        <v>99</v>
      </c>
      <c r="T83" s="115" t="s">
        <v>100</v>
      </c>
    </row>
    <row r="84" spans="1:20" ht="15.75" thickBot="1" x14ac:dyDescent="0.3">
      <c r="A84" s="116" t="s">
        <v>22</v>
      </c>
      <c r="B84" s="55" t="s">
        <v>10</v>
      </c>
      <c r="C84" s="55" t="s">
        <v>6</v>
      </c>
      <c r="D84" s="64" t="s">
        <v>11</v>
      </c>
      <c r="E84" s="55" t="s">
        <v>13</v>
      </c>
      <c r="F84" s="55" t="s">
        <v>19</v>
      </c>
      <c r="G84" s="55" t="s">
        <v>20</v>
      </c>
      <c r="H84" s="55" t="s">
        <v>3</v>
      </c>
      <c r="I84" s="55" t="s">
        <v>7</v>
      </c>
      <c r="J84" s="55" t="s">
        <v>17</v>
      </c>
      <c r="K84" s="55" t="s">
        <v>14</v>
      </c>
      <c r="L84" s="55" t="s">
        <v>2</v>
      </c>
      <c r="M84" s="55" t="s">
        <v>18</v>
      </c>
      <c r="N84" s="55" t="s">
        <v>4</v>
      </c>
      <c r="O84" s="55" t="s">
        <v>5</v>
      </c>
      <c r="P84" s="55" t="s">
        <v>15</v>
      </c>
      <c r="Q84" s="55" t="s">
        <v>16</v>
      </c>
      <c r="R84" s="55" t="s">
        <v>9</v>
      </c>
      <c r="S84" s="55" t="s">
        <v>12</v>
      </c>
      <c r="T84" s="62" t="s">
        <v>8</v>
      </c>
    </row>
    <row r="85" spans="1:20" x14ac:dyDescent="0.25">
      <c r="A85" s="128" t="s">
        <v>55</v>
      </c>
      <c r="B85" s="123" cm="1">
        <f t="array" ref="B85">INDEX('90.1 Data-SI-Source EUI'!$Y$2:$Y$1825,MATCH(1,INDEX(($A85='90.1 Data-SI-Source EUI'!$B$2:$B$1825)*(B$84='90.1 Data-SI-Source EUI'!$C$2:$C$1825)*($A$83='90.1 Data-SI-Source EUI'!$A$2:$A$1825),0,1),0))/INDEX('90.1 Data-SI-Source EUI'!$Y$2:$Y$1825,MATCH(1,INDEX(($A85='90.1 Data-SI-Source EUI'!$B$2:$B$1825)*(B$84='90.1 Data-SI-Source EUI'!$C$2:$C$1825)*(2004='90.1 Data-SI-Source EUI'!$A$2:$A$1825),0,1),0))</f>
        <v>0.5903161049369513</v>
      </c>
      <c r="C85" s="131" cm="1">
        <f t="array" ref="C85">INDEX('90.1 Data-SI-Source EUI'!$Y$2:$Y$1825,MATCH(1,INDEX(($A85='90.1 Data-SI-Source EUI'!$B$2:$B$1825)*(C$84='90.1 Data-SI-Source EUI'!$C$2:$C$1825)*($A$83='90.1 Data-SI-Source EUI'!$A$2:$A$1825),0,1),0))/INDEX('90.1 Data-SI-Source EUI'!$Y$2:$Y$1825,MATCH(1,INDEX(($A85='90.1 Data-SI-Source EUI'!$B$2:$B$1825)*(C$84='90.1 Data-SI-Source EUI'!$C$2:$C$1825)*(2004='90.1 Data-SI-Source EUI'!$A$2:$A$1825),0,1),0))</f>
        <v>0.71047573899924388</v>
      </c>
      <c r="D85" s="131" cm="1">
        <f t="array" ref="D85">INDEX('90.1 Data-SI-Source EUI'!$Y$2:$Y$1825,MATCH(1,INDEX(($A85='90.1 Data-SI-Source EUI'!$B$2:$B$1825)*(D$84='90.1 Data-SI-Source EUI'!$C$2:$C$1825)*($A$83='90.1 Data-SI-Source EUI'!$A$2:$A$1825),0,1),0))/INDEX('90.1 Data-SI-Source EUI'!$Y$2:$Y$1825,MATCH(1,INDEX(($A85='90.1 Data-SI-Source EUI'!$B$2:$B$1825)*(D$84='90.1 Data-SI-Source EUI'!$C$2:$C$1825)*(2004='90.1 Data-SI-Source EUI'!$A$2:$A$1825),0,1),0))</f>
        <v>0.64572717407034297</v>
      </c>
      <c r="E85" s="131" cm="1">
        <f t="array" ref="E85">INDEX('90.1 Data-SI-Source EUI'!$Y$2:$Y$1825,MATCH(1,INDEX(($A85='90.1 Data-SI-Source EUI'!$B$2:$B$1825)*(E$84='90.1 Data-SI-Source EUI'!$C$2:$C$1825)*($A$83='90.1 Data-SI-Source EUI'!$A$2:$A$1825),0,1),0))/INDEX('90.1 Data-SI-Source EUI'!$Y$2:$Y$1825,MATCH(1,INDEX(($A85='90.1 Data-SI-Source EUI'!$B$2:$B$1825)*(E$84='90.1 Data-SI-Source EUI'!$C$2:$C$1825)*(2004='90.1 Data-SI-Source EUI'!$A$2:$A$1825),0,1),0))</f>
        <v>0.72306673991028314</v>
      </c>
      <c r="F85" s="131" cm="1">
        <f t="array" ref="F85">INDEX('90.1 Data-SI-Source EUI'!$Y$2:$Y$1825,MATCH(1,INDEX(($A85='90.1 Data-SI-Source EUI'!$B$2:$B$1825)*(F$84='90.1 Data-SI-Source EUI'!$C$2:$C$1825)*($A$83='90.1 Data-SI-Source EUI'!$A$2:$A$1825),0,1),0))/INDEX('90.1 Data-SI-Source EUI'!$Y$2:$Y$1825,MATCH(1,INDEX(($A85='90.1 Data-SI-Source EUI'!$B$2:$B$1825)*(F$84='90.1 Data-SI-Source EUI'!$C$2:$C$1825)*(2004='90.1 Data-SI-Source EUI'!$A$2:$A$1825),0,1),0))</f>
        <v>0.59031746715045108</v>
      </c>
      <c r="G85" s="131" cm="1">
        <f t="array" ref="G85">INDEX('90.1 Data-SI-Source EUI'!$Y$2:$Y$1825,MATCH(1,INDEX(($A85='90.1 Data-SI-Source EUI'!$B$2:$B$1825)*(G$84='90.1 Data-SI-Source EUI'!$C$2:$C$1825)*($A$83='90.1 Data-SI-Source EUI'!$A$2:$A$1825),0,1),0))/INDEX('90.1 Data-SI-Source EUI'!$Y$2:$Y$1825,MATCH(1,INDEX(($A85='90.1 Data-SI-Source EUI'!$B$2:$B$1825)*(G$84='90.1 Data-SI-Source EUI'!$C$2:$C$1825)*(2004='90.1 Data-SI-Source EUI'!$A$2:$A$1825),0,1),0))</f>
        <v>0.77022162683109563</v>
      </c>
      <c r="H85" s="131" cm="1">
        <f t="array" ref="H85">INDEX('90.1 Data-SI-Source EUI'!$Y$2:$Y$1825,MATCH(1,INDEX(($A85='90.1 Data-SI-Source EUI'!$B$2:$B$1825)*(H$84='90.1 Data-SI-Source EUI'!$C$2:$C$1825)*($A$83='90.1 Data-SI-Source EUI'!$A$2:$A$1825),0,1),0))/INDEX('90.1 Data-SI-Source EUI'!$Y$2:$Y$1825,MATCH(1,INDEX(($A85='90.1 Data-SI-Source EUI'!$B$2:$B$1825)*(H$84='90.1 Data-SI-Source EUI'!$C$2:$C$1825)*(2004='90.1 Data-SI-Source EUI'!$A$2:$A$1825),0,1),0))</f>
        <v>0.61641058455918185</v>
      </c>
      <c r="I85" s="131" cm="1">
        <f t="array" ref="I85">INDEX('90.1 Data-SI-Source EUI'!$Y$2:$Y$1825,MATCH(1,INDEX(($A85='90.1 Data-SI-Source EUI'!$B$2:$B$1825)*(I$84='90.1 Data-SI-Source EUI'!$C$2:$C$1825)*($A$83='90.1 Data-SI-Source EUI'!$A$2:$A$1825),0,1),0))/INDEX('90.1 Data-SI-Source EUI'!$Y$2:$Y$1825,MATCH(1,INDEX(($A85='90.1 Data-SI-Source EUI'!$B$2:$B$1825)*(I$84='90.1 Data-SI-Source EUI'!$C$2:$C$1825)*(2004='90.1 Data-SI-Source EUI'!$A$2:$A$1825),0,1),0))</f>
        <v>0.81039503529616819</v>
      </c>
      <c r="J85" s="131" cm="1">
        <f t="array" ref="J85">INDEX('90.1 Data-SI-Source EUI'!$Y$2:$Y$1825,MATCH(1,INDEX(($A85='90.1 Data-SI-Source EUI'!$B$2:$B$1825)*(J$84='90.1 Data-SI-Source EUI'!$C$2:$C$1825)*($A$83='90.1 Data-SI-Source EUI'!$A$2:$A$1825),0,1),0))/INDEX('90.1 Data-SI-Source EUI'!$Y$2:$Y$1825,MATCH(1,INDEX(($A85='90.1 Data-SI-Source EUI'!$B$2:$B$1825)*(J$84='90.1 Data-SI-Source EUI'!$C$2:$C$1825)*(2004='90.1 Data-SI-Source EUI'!$A$2:$A$1825),0,1),0))</f>
        <v>0.63184734287590394</v>
      </c>
      <c r="K85" s="131" cm="1">
        <f t="array" ref="K85">INDEX('90.1 Data-SI-Source EUI'!$Y$2:$Y$1825,MATCH(1,INDEX(($A85='90.1 Data-SI-Source EUI'!$B$2:$B$1825)*(K$84='90.1 Data-SI-Source EUI'!$C$2:$C$1825)*($A$83='90.1 Data-SI-Source EUI'!$A$2:$A$1825),0,1),0))/INDEX('90.1 Data-SI-Source EUI'!$Y$2:$Y$1825,MATCH(1,INDEX(($A85='90.1 Data-SI-Source EUI'!$B$2:$B$1825)*(K$84='90.1 Data-SI-Source EUI'!$C$2:$C$1825)*(2004='90.1 Data-SI-Source EUI'!$A$2:$A$1825),0,1),0))</f>
        <v>0.58362860300296859</v>
      </c>
      <c r="L85" s="131" cm="1">
        <f t="array" ref="L85">INDEX('90.1 Data-SI-Source EUI'!$Y$2:$Y$1825,MATCH(1,INDEX(($A85='90.1 Data-SI-Source EUI'!$B$2:$B$1825)*(L$84='90.1 Data-SI-Source EUI'!$C$2:$C$1825)*($A$83='90.1 Data-SI-Source EUI'!$A$2:$A$1825),0,1),0))/INDEX('90.1 Data-SI-Source EUI'!$Y$2:$Y$1825,MATCH(1,INDEX(($A85='90.1 Data-SI-Source EUI'!$B$2:$B$1825)*(L$84='90.1 Data-SI-Source EUI'!$C$2:$C$1825)*(2004='90.1 Data-SI-Source EUI'!$A$2:$A$1825),0,1),0))</f>
        <v>0.74467782069060628</v>
      </c>
      <c r="M85" s="131" cm="1">
        <f t="array" ref="M85">INDEX('90.1 Data-SI-Source EUI'!$Y$2:$Y$1825,MATCH(1,INDEX(($A85='90.1 Data-SI-Source EUI'!$B$2:$B$1825)*(M$84='90.1 Data-SI-Source EUI'!$C$2:$C$1825)*($A$83='90.1 Data-SI-Source EUI'!$A$2:$A$1825),0,1),0))/INDEX('90.1 Data-SI-Source EUI'!$Y$2:$Y$1825,MATCH(1,INDEX(($A85='90.1 Data-SI-Source EUI'!$B$2:$B$1825)*(M$84='90.1 Data-SI-Source EUI'!$C$2:$C$1825)*(2004='90.1 Data-SI-Source EUI'!$A$2:$A$1825),0,1),0))</f>
        <v>0.63012068607613292</v>
      </c>
      <c r="N85" s="131" cm="1">
        <f t="array" ref="N85">INDEX('90.1 Data-SI-Source EUI'!$Y$2:$Y$1825,MATCH(1,INDEX(($A85='90.1 Data-SI-Source EUI'!$B$2:$B$1825)*(N$84='90.1 Data-SI-Source EUI'!$C$2:$C$1825)*($A$83='90.1 Data-SI-Source EUI'!$A$2:$A$1825),0,1),0))/INDEX('90.1 Data-SI-Source EUI'!$Y$2:$Y$1825,MATCH(1,INDEX(($A85='90.1 Data-SI-Source EUI'!$B$2:$B$1825)*(N$84='90.1 Data-SI-Source EUI'!$C$2:$C$1825)*(2004='90.1 Data-SI-Source EUI'!$A$2:$A$1825),0,1),0))</f>
        <v>0.59666877592238521</v>
      </c>
      <c r="O85" s="131" cm="1">
        <f t="array" ref="O85">INDEX('90.1 Data-SI-Source EUI'!$Y$2:$Y$1825,MATCH(1,INDEX(($A85='90.1 Data-SI-Source EUI'!$B$2:$B$1825)*(O$84='90.1 Data-SI-Source EUI'!$C$2:$C$1825)*($A$83='90.1 Data-SI-Source EUI'!$A$2:$A$1825),0,1),0))/INDEX('90.1 Data-SI-Source EUI'!$Y$2:$Y$1825,MATCH(1,INDEX(($A85='90.1 Data-SI-Source EUI'!$B$2:$B$1825)*(O$84='90.1 Data-SI-Source EUI'!$C$2:$C$1825)*(2004='90.1 Data-SI-Source EUI'!$A$2:$A$1825),0,1),0))</f>
        <v>0.7028679474257119</v>
      </c>
      <c r="P85" s="131" cm="1">
        <f t="array" ref="P85">INDEX('90.1 Data-SI-Source EUI'!$Y$2:$Y$1825,MATCH(1,INDEX(($A85='90.1 Data-SI-Source EUI'!$B$2:$B$1825)*(P$84='90.1 Data-SI-Source EUI'!$C$2:$C$1825)*($A$83='90.1 Data-SI-Source EUI'!$A$2:$A$1825),0,1),0))/INDEX('90.1 Data-SI-Source EUI'!$Y$2:$Y$1825,MATCH(1,INDEX(($A85='90.1 Data-SI-Source EUI'!$B$2:$B$1825)*(P$84='90.1 Data-SI-Source EUI'!$C$2:$C$1825)*(2004='90.1 Data-SI-Source EUI'!$A$2:$A$1825),0,1),0))</f>
        <v>0.65468236781087019</v>
      </c>
      <c r="Q85" s="131" cm="1">
        <f t="array" ref="Q85">INDEX('90.1 Data-SI-Source EUI'!$Y$2:$Y$1825,MATCH(1,INDEX(($A85='90.1 Data-SI-Source EUI'!$B$2:$B$1825)*(Q$84='90.1 Data-SI-Source EUI'!$C$2:$C$1825)*($A$83='90.1 Data-SI-Source EUI'!$A$2:$A$1825),0,1),0))/INDEX('90.1 Data-SI-Source EUI'!$Y$2:$Y$1825,MATCH(1,INDEX(($A85='90.1 Data-SI-Source EUI'!$B$2:$B$1825)*(Q$84='90.1 Data-SI-Source EUI'!$C$2:$C$1825)*(2004='90.1 Data-SI-Source EUI'!$A$2:$A$1825),0,1),0))</f>
        <v>0.57889134170472301</v>
      </c>
      <c r="R85" s="131" cm="1">
        <f t="array" ref="R85">INDEX('90.1 Data-SI-Source EUI'!$Y$2:$Y$1825,MATCH(1,INDEX(($A85='90.1 Data-SI-Source EUI'!$B$2:$B$1825)*(R$84='90.1 Data-SI-Source EUI'!$C$2:$C$1825)*($A$83='90.1 Data-SI-Source EUI'!$A$2:$A$1825),0,1),0))/INDEX('90.1 Data-SI-Source EUI'!$Y$2:$Y$1825,MATCH(1,INDEX(($A85='90.1 Data-SI-Source EUI'!$B$2:$B$1825)*(R$84='90.1 Data-SI-Source EUI'!$C$2:$C$1825)*(2004='90.1 Data-SI-Source EUI'!$A$2:$A$1825),0,1),0))</f>
        <v>0.70463744703495079</v>
      </c>
      <c r="S85" s="131" cm="1">
        <f t="array" ref="S85">INDEX('90.1 Data-SI-Source EUI'!$Y$2:$Y$1825,MATCH(1,INDEX(($A85='90.1 Data-SI-Source EUI'!$B$2:$B$1825)*(S$84='90.1 Data-SI-Source EUI'!$C$2:$C$1825)*($A$83='90.1 Data-SI-Source EUI'!$A$2:$A$1825),0,1),0))/INDEX('90.1 Data-SI-Source EUI'!$Y$2:$Y$1825,MATCH(1,INDEX(($A85='90.1 Data-SI-Source EUI'!$B$2:$B$1825)*(S$84='90.1 Data-SI-Source EUI'!$C$2:$C$1825)*(2004='90.1 Data-SI-Source EUI'!$A$2:$A$1825),0,1),0))</f>
        <v>0.55249806504082144</v>
      </c>
      <c r="T85" s="132" cm="1">
        <f t="array" ref="T85">INDEX('90.1 Data-SI-Source EUI'!$Y$2:$Y$1825,MATCH(1,INDEX(($A85='90.1 Data-SI-Source EUI'!$B$2:$B$1825)*(T$84='90.1 Data-SI-Source EUI'!$C$2:$C$1825)*($A$83='90.1 Data-SI-Source EUI'!$A$2:$A$1825),0,1),0))/INDEX('90.1 Data-SI-Source EUI'!$Y$2:$Y$1825,MATCH(1,INDEX(($A85='90.1 Data-SI-Source EUI'!$B$2:$B$1825)*(T$84='90.1 Data-SI-Source EUI'!$C$2:$C$1825)*(2004='90.1 Data-SI-Source EUI'!$A$2:$A$1825),0,1),0))</f>
        <v>0.52111792198229356</v>
      </c>
    </row>
    <row r="86" spans="1:20" x14ac:dyDescent="0.25">
      <c r="A86" s="129" t="s">
        <v>54</v>
      </c>
      <c r="B86" s="117" cm="1">
        <f t="array" ref="B86">INDEX('90.1 Data-SI-Source EUI'!$Y$2:$Y$1825,MATCH(1,INDEX(($A86='90.1 Data-SI-Source EUI'!$B$2:$B$1825)*(B$84='90.1 Data-SI-Source EUI'!$C$2:$C$1825)*($A$83='90.1 Data-SI-Source EUI'!$A$2:$A$1825),0,1),0))/INDEX('90.1 Data-SI-Source EUI'!$Y$2:$Y$1825,MATCH(1,INDEX(($A86='90.1 Data-SI-Source EUI'!$B$2:$B$1825)*(B$84='90.1 Data-SI-Source EUI'!$C$2:$C$1825)*(2004='90.1 Data-SI-Source EUI'!$A$2:$A$1825),0,1),0))</f>
        <v>0.56957925331674508</v>
      </c>
      <c r="C86" s="118" cm="1">
        <f t="array" ref="C86">INDEX('90.1 Data-SI-Source EUI'!$Y$2:$Y$1825,MATCH(1,INDEX(($A86='90.1 Data-SI-Source EUI'!$B$2:$B$1825)*(C$84='90.1 Data-SI-Source EUI'!$C$2:$C$1825)*($A$83='90.1 Data-SI-Source EUI'!$A$2:$A$1825),0,1),0))/INDEX('90.1 Data-SI-Source EUI'!$Y$2:$Y$1825,MATCH(1,INDEX(($A86='90.1 Data-SI-Source EUI'!$B$2:$B$1825)*(C$84='90.1 Data-SI-Source EUI'!$C$2:$C$1825)*(2004='90.1 Data-SI-Source EUI'!$A$2:$A$1825),0,1),0))</f>
        <v>0.64317830222836647</v>
      </c>
      <c r="D86" s="118" cm="1">
        <f t="array" ref="D86">INDEX('90.1 Data-SI-Source EUI'!$Y$2:$Y$1825,MATCH(1,INDEX(($A86='90.1 Data-SI-Source EUI'!$B$2:$B$1825)*(D$84='90.1 Data-SI-Source EUI'!$C$2:$C$1825)*($A$83='90.1 Data-SI-Source EUI'!$A$2:$A$1825),0,1),0))/INDEX('90.1 Data-SI-Source EUI'!$Y$2:$Y$1825,MATCH(1,INDEX(($A86='90.1 Data-SI-Source EUI'!$B$2:$B$1825)*(D$84='90.1 Data-SI-Source EUI'!$C$2:$C$1825)*(2004='90.1 Data-SI-Source EUI'!$A$2:$A$1825),0,1),0))</f>
        <v>0.6036949382948581</v>
      </c>
      <c r="E86" s="118" cm="1">
        <f t="array" ref="E86">INDEX('90.1 Data-SI-Source EUI'!$Y$2:$Y$1825,MATCH(1,INDEX(($A86='90.1 Data-SI-Source EUI'!$B$2:$B$1825)*(E$84='90.1 Data-SI-Source EUI'!$C$2:$C$1825)*($A$83='90.1 Data-SI-Source EUI'!$A$2:$A$1825),0,1),0))/INDEX('90.1 Data-SI-Source EUI'!$Y$2:$Y$1825,MATCH(1,INDEX(($A86='90.1 Data-SI-Source EUI'!$B$2:$B$1825)*(E$84='90.1 Data-SI-Source EUI'!$C$2:$C$1825)*(2004='90.1 Data-SI-Source EUI'!$A$2:$A$1825),0,1),0))</f>
        <v>0.6286459325463235</v>
      </c>
      <c r="F86" s="118" cm="1">
        <f t="array" ref="F86">INDEX('90.1 Data-SI-Source EUI'!$Y$2:$Y$1825,MATCH(1,INDEX(($A86='90.1 Data-SI-Source EUI'!$B$2:$B$1825)*(F$84='90.1 Data-SI-Source EUI'!$C$2:$C$1825)*($A$83='90.1 Data-SI-Source EUI'!$A$2:$A$1825),0,1),0))/INDEX('90.1 Data-SI-Source EUI'!$Y$2:$Y$1825,MATCH(1,INDEX(($A86='90.1 Data-SI-Source EUI'!$B$2:$B$1825)*(F$84='90.1 Data-SI-Source EUI'!$C$2:$C$1825)*(2004='90.1 Data-SI-Source EUI'!$A$2:$A$1825),0,1),0))</f>
        <v>0.54010951125100404</v>
      </c>
      <c r="G86" s="118" cm="1">
        <f t="array" ref="G86">INDEX('90.1 Data-SI-Source EUI'!$Y$2:$Y$1825,MATCH(1,INDEX(($A86='90.1 Data-SI-Source EUI'!$B$2:$B$1825)*(G$84='90.1 Data-SI-Source EUI'!$C$2:$C$1825)*($A$83='90.1 Data-SI-Source EUI'!$A$2:$A$1825),0,1),0))/INDEX('90.1 Data-SI-Source EUI'!$Y$2:$Y$1825,MATCH(1,INDEX(($A86='90.1 Data-SI-Source EUI'!$B$2:$B$1825)*(G$84='90.1 Data-SI-Source EUI'!$C$2:$C$1825)*(2004='90.1 Data-SI-Source EUI'!$A$2:$A$1825),0,1),0))</f>
        <v>0.58390033684888232</v>
      </c>
      <c r="H86" s="118" cm="1">
        <f t="array" ref="H86">INDEX('90.1 Data-SI-Source EUI'!$Y$2:$Y$1825,MATCH(1,INDEX(($A86='90.1 Data-SI-Source EUI'!$B$2:$B$1825)*(H$84='90.1 Data-SI-Source EUI'!$C$2:$C$1825)*($A$83='90.1 Data-SI-Source EUI'!$A$2:$A$1825),0,1),0))/INDEX('90.1 Data-SI-Source EUI'!$Y$2:$Y$1825,MATCH(1,INDEX(($A86='90.1 Data-SI-Source EUI'!$B$2:$B$1825)*(H$84='90.1 Data-SI-Source EUI'!$C$2:$C$1825)*(2004='90.1 Data-SI-Source EUI'!$A$2:$A$1825),0,1),0))</f>
        <v>0.52769420045040261</v>
      </c>
      <c r="I86" s="118" cm="1">
        <f t="array" ref="I86">INDEX('90.1 Data-SI-Source EUI'!$Y$2:$Y$1825,MATCH(1,INDEX(($A86='90.1 Data-SI-Source EUI'!$B$2:$B$1825)*(I$84='90.1 Data-SI-Source EUI'!$C$2:$C$1825)*($A$83='90.1 Data-SI-Source EUI'!$A$2:$A$1825),0,1),0))/INDEX('90.1 Data-SI-Source EUI'!$Y$2:$Y$1825,MATCH(1,INDEX(($A86='90.1 Data-SI-Source EUI'!$B$2:$B$1825)*(I$84='90.1 Data-SI-Source EUI'!$C$2:$C$1825)*(2004='90.1 Data-SI-Source EUI'!$A$2:$A$1825),0,1),0))</f>
        <v>0.60397840323865115</v>
      </c>
      <c r="J86" s="118" cm="1">
        <f t="array" ref="J86">INDEX('90.1 Data-SI-Source EUI'!$Y$2:$Y$1825,MATCH(1,INDEX(($A86='90.1 Data-SI-Source EUI'!$B$2:$B$1825)*(J$84='90.1 Data-SI-Source EUI'!$C$2:$C$1825)*($A$83='90.1 Data-SI-Source EUI'!$A$2:$A$1825),0,1),0))/INDEX('90.1 Data-SI-Source EUI'!$Y$2:$Y$1825,MATCH(1,INDEX(($A86='90.1 Data-SI-Source EUI'!$B$2:$B$1825)*(J$84='90.1 Data-SI-Source EUI'!$C$2:$C$1825)*(2004='90.1 Data-SI-Source EUI'!$A$2:$A$1825),0,1),0))</f>
        <v>0.42935028516220164</v>
      </c>
      <c r="K86" s="118" cm="1">
        <f t="array" ref="K86">INDEX('90.1 Data-SI-Source EUI'!$Y$2:$Y$1825,MATCH(1,INDEX(($A86='90.1 Data-SI-Source EUI'!$B$2:$B$1825)*(K$84='90.1 Data-SI-Source EUI'!$C$2:$C$1825)*($A$83='90.1 Data-SI-Source EUI'!$A$2:$A$1825),0,1),0))/INDEX('90.1 Data-SI-Source EUI'!$Y$2:$Y$1825,MATCH(1,INDEX(($A86='90.1 Data-SI-Source EUI'!$B$2:$B$1825)*(K$84='90.1 Data-SI-Source EUI'!$C$2:$C$1825)*(2004='90.1 Data-SI-Source EUI'!$A$2:$A$1825),0,1),0))</f>
        <v>0.43532733253925926</v>
      </c>
      <c r="L86" s="118" cm="1">
        <f t="array" ref="L86">INDEX('90.1 Data-SI-Source EUI'!$Y$2:$Y$1825,MATCH(1,INDEX(($A86='90.1 Data-SI-Source EUI'!$B$2:$B$1825)*(L$84='90.1 Data-SI-Source EUI'!$C$2:$C$1825)*($A$83='90.1 Data-SI-Source EUI'!$A$2:$A$1825),0,1),0))/INDEX('90.1 Data-SI-Source EUI'!$Y$2:$Y$1825,MATCH(1,INDEX(($A86='90.1 Data-SI-Source EUI'!$B$2:$B$1825)*(L$84='90.1 Data-SI-Source EUI'!$C$2:$C$1825)*(2004='90.1 Data-SI-Source EUI'!$A$2:$A$1825),0,1),0))</f>
        <v>0.48761201908201751</v>
      </c>
      <c r="M86" s="118" cm="1">
        <f t="array" ref="M86">INDEX('90.1 Data-SI-Source EUI'!$Y$2:$Y$1825,MATCH(1,INDEX(($A86='90.1 Data-SI-Source EUI'!$B$2:$B$1825)*(M$84='90.1 Data-SI-Source EUI'!$C$2:$C$1825)*($A$83='90.1 Data-SI-Source EUI'!$A$2:$A$1825),0,1),0))/INDEX('90.1 Data-SI-Source EUI'!$Y$2:$Y$1825,MATCH(1,INDEX(($A86='90.1 Data-SI-Source EUI'!$B$2:$B$1825)*(M$84='90.1 Data-SI-Source EUI'!$C$2:$C$1825)*(2004='90.1 Data-SI-Source EUI'!$A$2:$A$1825),0,1),0))</f>
        <v>0.33702966556462677</v>
      </c>
      <c r="N86" s="118" cm="1">
        <f t="array" ref="N86">INDEX('90.1 Data-SI-Source EUI'!$Y$2:$Y$1825,MATCH(1,INDEX(($A86='90.1 Data-SI-Source EUI'!$B$2:$B$1825)*(N$84='90.1 Data-SI-Source EUI'!$C$2:$C$1825)*($A$83='90.1 Data-SI-Source EUI'!$A$2:$A$1825),0,1),0))/INDEX('90.1 Data-SI-Source EUI'!$Y$2:$Y$1825,MATCH(1,INDEX(($A86='90.1 Data-SI-Source EUI'!$B$2:$B$1825)*(N$84='90.1 Data-SI-Source EUI'!$C$2:$C$1825)*(2004='90.1 Data-SI-Source EUI'!$A$2:$A$1825),0,1),0))</f>
        <v>0.43846257603193406</v>
      </c>
      <c r="O86" s="118" cm="1">
        <f t="array" ref="O86">INDEX('90.1 Data-SI-Source EUI'!$Y$2:$Y$1825,MATCH(1,INDEX(($A86='90.1 Data-SI-Source EUI'!$B$2:$B$1825)*(O$84='90.1 Data-SI-Source EUI'!$C$2:$C$1825)*($A$83='90.1 Data-SI-Source EUI'!$A$2:$A$1825),0,1),0))/INDEX('90.1 Data-SI-Source EUI'!$Y$2:$Y$1825,MATCH(1,INDEX(($A86='90.1 Data-SI-Source EUI'!$B$2:$B$1825)*(O$84='90.1 Data-SI-Source EUI'!$C$2:$C$1825)*(2004='90.1 Data-SI-Source EUI'!$A$2:$A$1825),0,1),0))</f>
        <v>0.44112164683430916</v>
      </c>
      <c r="P86" s="118" cm="1">
        <f t="array" ref="P86">INDEX('90.1 Data-SI-Source EUI'!$Y$2:$Y$1825,MATCH(1,INDEX(($A86='90.1 Data-SI-Source EUI'!$B$2:$B$1825)*(P$84='90.1 Data-SI-Source EUI'!$C$2:$C$1825)*($A$83='90.1 Data-SI-Source EUI'!$A$2:$A$1825),0,1),0))/INDEX('90.1 Data-SI-Source EUI'!$Y$2:$Y$1825,MATCH(1,INDEX(($A86='90.1 Data-SI-Source EUI'!$B$2:$B$1825)*(P$84='90.1 Data-SI-Source EUI'!$C$2:$C$1825)*(2004='90.1 Data-SI-Source EUI'!$A$2:$A$1825),0,1),0))</f>
        <v>0.32716582684524526</v>
      </c>
      <c r="Q86" s="118" cm="1">
        <f t="array" ref="Q86">INDEX('90.1 Data-SI-Source EUI'!$Y$2:$Y$1825,MATCH(1,INDEX(($A86='90.1 Data-SI-Source EUI'!$B$2:$B$1825)*(Q$84='90.1 Data-SI-Source EUI'!$C$2:$C$1825)*($A$83='90.1 Data-SI-Source EUI'!$A$2:$A$1825),0,1),0))/INDEX('90.1 Data-SI-Source EUI'!$Y$2:$Y$1825,MATCH(1,INDEX(($A86='90.1 Data-SI-Source EUI'!$B$2:$B$1825)*(Q$84='90.1 Data-SI-Source EUI'!$C$2:$C$1825)*(2004='90.1 Data-SI-Source EUI'!$A$2:$A$1825),0,1),0))</f>
        <v>0.43049851497110608</v>
      </c>
      <c r="R86" s="118" cm="1">
        <f t="array" ref="R86">INDEX('90.1 Data-SI-Source EUI'!$Y$2:$Y$1825,MATCH(1,INDEX(($A86='90.1 Data-SI-Source EUI'!$B$2:$B$1825)*(R$84='90.1 Data-SI-Source EUI'!$C$2:$C$1825)*($A$83='90.1 Data-SI-Source EUI'!$A$2:$A$1825),0,1),0))/INDEX('90.1 Data-SI-Source EUI'!$Y$2:$Y$1825,MATCH(1,INDEX(($A86='90.1 Data-SI-Source EUI'!$B$2:$B$1825)*(R$84='90.1 Data-SI-Source EUI'!$C$2:$C$1825)*(2004='90.1 Data-SI-Source EUI'!$A$2:$A$1825),0,1),0))</f>
        <v>0.38807790192135905</v>
      </c>
      <c r="S86" s="118" cm="1">
        <f t="array" ref="S86">INDEX('90.1 Data-SI-Source EUI'!$Y$2:$Y$1825,MATCH(1,INDEX(($A86='90.1 Data-SI-Source EUI'!$B$2:$B$1825)*(S$84='90.1 Data-SI-Source EUI'!$C$2:$C$1825)*($A$83='90.1 Data-SI-Source EUI'!$A$2:$A$1825),0,1),0))/INDEX('90.1 Data-SI-Source EUI'!$Y$2:$Y$1825,MATCH(1,INDEX(($A86='90.1 Data-SI-Source EUI'!$B$2:$B$1825)*(S$84='90.1 Data-SI-Source EUI'!$C$2:$C$1825)*(2004='90.1 Data-SI-Source EUI'!$A$2:$A$1825),0,1),0))</f>
        <v>0.32284067277376466</v>
      </c>
      <c r="T86" s="119" cm="1">
        <f t="array" ref="T86">INDEX('90.1 Data-SI-Source EUI'!$Y$2:$Y$1825,MATCH(1,INDEX(($A86='90.1 Data-SI-Source EUI'!$B$2:$B$1825)*(T$84='90.1 Data-SI-Source EUI'!$C$2:$C$1825)*($A$83='90.1 Data-SI-Source EUI'!$A$2:$A$1825),0,1),0))/INDEX('90.1 Data-SI-Source EUI'!$Y$2:$Y$1825,MATCH(1,INDEX(($A86='90.1 Data-SI-Source EUI'!$B$2:$B$1825)*(T$84='90.1 Data-SI-Source EUI'!$C$2:$C$1825)*(2004='90.1 Data-SI-Source EUI'!$A$2:$A$1825),0,1),0))</f>
        <v>0.32067568672187691</v>
      </c>
    </row>
    <row r="87" spans="1:20" x14ac:dyDescent="0.25">
      <c r="A87" s="129" t="s">
        <v>53</v>
      </c>
      <c r="B87" s="117" cm="1">
        <f t="array" ref="B87">INDEX('90.1 Data-SI-Source EUI'!$Y$2:$Y$1825,MATCH(1,INDEX(($A87='90.1 Data-SI-Source EUI'!$B$2:$B$1825)*(B$84='90.1 Data-SI-Source EUI'!$C$2:$C$1825)*($A$83='90.1 Data-SI-Source EUI'!$A$2:$A$1825),0,1),0))/INDEX('90.1 Data-SI-Source EUI'!$Y$2:$Y$1825,MATCH(1,INDEX(($A87='90.1 Data-SI-Source EUI'!$B$2:$B$1825)*(B$84='90.1 Data-SI-Source EUI'!$C$2:$C$1825)*(2004='90.1 Data-SI-Source EUI'!$A$2:$A$1825),0,1),0))</f>
        <v>0.49352186002484766</v>
      </c>
      <c r="C87" s="118" cm="1">
        <f t="array" ref="C87">INDEX('90.1 Data-SI-Source EUI'!$Y$2:$Y$1825,MATCH(1,INDEX(($A87='90.1 Data-SI-Source EUI'!$B$2:$B$1825)*(C$84='90.1 Data-SI-Source EUI'!$C$2:$C$1825)*($A$83='90.1 Data-SI-Source EUI'!$A$2:$A$1825),0,1),0))/INDEX('90.1 Data-SI-Source EUI'!$Y$2:$Y$1825,MATCH(1,INDEX(($A87='90.1 Data-SI-Source EUI'!$B$2:$B$1825)*(C$84='90.1 Data-SI-Source EUI'!$C$2:$C$1825)*(2004='90.1 Data-SI-Source EUI'!$A$2:$A$1825),0,1),0))</f>
        <v>0.60695128223969419</v>
      </c>
      <c r="D87" s="118" cm="1">
        <f t="array" ref="D87">INDEX('90.1 Data-SI-Source EUI'!$Y$2:$Y$1825,MATCH(1,INDEX(($A87='90.1 Data-SI-Source EUI'!$B$2:$B$1825)*(D$84='90.1 Data-SI-Source EUI'!$C$2:$C$1825)*($A$83='90.1 Data-SI-Source EUI'!$A$2:$A$1825),0,1),0))/INDEX('90.1 Data-SI-Source EUI'!$Y$2:$Y$1825,MATCH(1,INDEX(($A87='90.1 Data-SI-Source EUI'!$B$2:$B$1825)*(D$84='90.1 Data-SI-Source EUI'!$C$2:$C$1825)*(2004='90.1 Data-SI-Source EUI'!$A$2:$A$1825),0,1),0))</f>
        <v>0.5046095658340557</v>
      </c>
      <c r="E87" s="118" cm="1">
        <f t="array" ref="E87">INDEX('90.1 Data-SI-Source EUI'!$Y$2:$Y$1825,MATCH(1,INDEX(($A87='90.1 Data-SI-Source EUI'!$B$2:$B$1825)*(E$84='90.1 Data-SI-Source EUI'!$C$2:$C$1825)*($A$83='90.1 Data-SI-Source EUI'!$A$2:$A$1825),0,1),0))/INDEX('90.1 Data-SI-Source EUI'!$Y$2:$Y$1825,MATCH(1,INDEX(($A87='90.1 Data-SI-Source EUI'!$B$2:$B$1825)*(E$84='90.1 Data-SI-Source EUI'!$C$2:$C$1825)*(2004='90.1 Data-SI-Source EUI'!$A$2:$A$1825),0,1),0))</f>
        <v>0.60657193605683835</v>
      </c>
      <c r="F87" s="118" cm="1">
        <f t="array" ref="F87">INDEX('90.1 Data-SI-Source EUI'!$Y$2:$Y$1825,MATCH(1,INDEX(($A87='90.1 Data-SI-Source EUI'!$B$2:$B$1825)*(F$84='90.1 Data-SI-Source EUI'!$C$2:$C$1825)*($A$83='90.1 Data-SI-Source EUI'!$A$2:$A$1825),0,1),0))/INDEX('90.1 Data-SI-Source EUI'!$Y$2:$Y$1825,MATCH(1,INDEX(($A87='90.1 Data-SI-Source EUI'!$B$2:$B$1825)*(F$84='90.1 Data-SI-Source EUI'!$C$2:$C$1825)*(2004='90.1 Data-SI-Source EUI'!$A$2:$A$1825),0,1),0))</f>
        <v>0.5211762946699936</v>
      </c>
      <c r="G87" s="118" cm="1">
        <f t="array" ref="G87">INDEX('90.1 Data-SI-Source EUI'!$Y$2:$Y$1825,MATCH(1,INDEX(($A87='90.1 Data-SI-Source EUI'!$B$2:$B$1825)*(G$84='90.1 Data-SI-Source EUI'!$C$2:$C$1825)*($A$83='90.1 Data-SI-Source EUI'!$A$2:$A$1825),0,1),0))/INDEX('90.1 Data-SI-Source EUI'!$Y$2:$Y$1825,MATCH(1,INDEX(($A87='90.1 Data-SI-Source EUI'!$B$2:$B$1825)*(G$84='90.1 Data-SI-Source EUI'!$C$2:$C$1825)*(2004='90.1 Data-SI-Source EUI'!$A$2:$A$1825),0,1),0))</f>
        <v>0.61681132188201626</v>
      </c>
      <c r="H87" s="118" cm="1">
        <f t="array" ref="H87">INDEX('90.1 Data-SI-Source EUI'!$Y$2:$Y$1825,MATCH(1,INDEX(($A87='90.1 Data-SI-Source EUI'!$B$2:$B$1825)*(H$84='90.1 Data-SI-Source EUI'!$C$2:$C$1825)*($A$83='90.1 Data-SI-Source EUI'!$A$2:$A$1825),0,1),0))/INDEX('90.1 Data-SI-Source EUI'!$Y$2:$Y$1825,MATCH(1,INDEX(($A87='90.1 Data-SI-Source EUI'!$B$2:$B$1825)*(H$84='90.1 Data-SI-Source EUI'!$C$2:$C$1825)*(2004='90.1 Data-SI-Source EUI'!$A$2:$A$1825),0,1),0))</f>
        <v>0.55161108018516325</v>
      </c>
      <c r="I87" s="118" cm="1">
        <f t="array" ref="I87">INDEX('90.1 Data-SI-Source EUI'!$Y$2:$Y$1825,MATCH(1,INDEX(($A87='90.1 Data-SI-Source EUI'!$B$2:$B$1825)*(I$84='90.1 Data-SI-Source EUI'!$C$2:$C$1825)*($A$83='90.1 Data-SI-Source EUI'!$A$2:$A$1825),0,1),0))/INDEX('90.1 Data-SI-Source EUI'!$Y$2:$Y$1825,MATCH(1,INDEX(($A87='90.1 Data-SI-Source EUI'!$B$2:$B$1825)*(I$84='90.1 Data-SI-Source EUI'!$C$2:$C$1825)*(2004='90.1 Data-SI-Source EUI'!$A$2:$A$1825),0,1),0))</f>
        <v>0.62621108499551636</v>
      </c>
      <c r="J87" s="118" cm="1">
        <f t="array" ref="J87">INDEX('90.1 Data-SI-Source EUI'!$Y$2:$Y$1825,MATCH(1,INDEX(($A87='90.1 Data-SI-Source EUI'!$B$2:$B$1825)*(J$84='90.1 Data-SI-Source EUI'!$C$2:$C$1825)*($A$83='90.1 Data-SI-Source EUI'!$A$2:$A$1825),0,1),0))/INDEX('90.1 Data-SI-Source EUI'!$Y$2:$Y$1825,MATCH(1,INDEX(($A87='90.1 Data-SI-Source EUI'!$B$2:$B$1825)*(J$84='90.1 Data-SI-Source EUI'!$C$2:$C$1825)*(2004='90.1 Data-SI-Source EUI'!$A$2:$A$1825),0,1),0))</f>
        <v>0.57770591592162834</v>
      </c>
      <c r="K87" s="118" cm="1">
        <f t="array" ref="K87">INDEX('90.1 Data-SI-Source EUI'!$Y$2:$Y$1825,MATCH(1,INDEX(($A87='90.1 Data-SI-Source EUI'!$B$2:$B$1825)*(K$84='90.1 Data-SI-Source EUI'!$C$2:$C$1825)*($A$83='90.1 Data-SI-Source EUI'!$A$2:$A$1825),0,1),0))/INDEX('90.1 Data-SI-Source EUI'!$Y$2:$Y$1825,MATCH(1,INDEX(($A87='90.1 Data-SI-Source EUI'!$B$2:$B$1825)*(K$84='90.1 Data-SI-Source EUI'!$C$2:$C$1825)*(2004='90.1 Data-SI-Source EUI'!$A$2:$A$1825),0,1),0))</f>
        <v>0.5881343314611418</v>
      </c>
      <c r="L87" s="118" cm="1">
        <f t="array" ref="L87">INDEX('90.1 Data-SI-Source EUI'!$Y$2:$Y$1825,MATCH(1,INDEX(($A87='90.1 Data-SI-Source EUI'!$B$2:$B$1825)*(L$84='90.1 Data-SI-Source EUI'!$C$2:$C$1825)*($A$83='90.1 Data-SI-Source EUI'!$A$2:$A$1825),0,1),0))/INDEX('90.1 Data-SI-Source EUI'!$Y$2:$Y$1825,MATCH(1,INDEX(($A87='90.1 Data-SI-Source EUI'!$B$2:$B$1825)*(L$84='90.1 Data-SI-Source EUI'!$C$2:$C$1825)*(2004='90.1 Data-SI-Source EUI'!$A$2:$A$1825),0,1),0))</f>
        <v>0.58610012983642945</v>
      </c>
      <c r="M87" s="118" cm="1">
        <f t="array" ref="M87">INDEX('90.1 Data-SI-Source EUI'!$Y$2:$Y$1825,MATCH(1,INDEX(($A87='90.1 Data-SI-Source EUI'!$B$2:$B$1825)*(M$84='90.1 Data-SI-Source EUI'!$C$2:$C$1825)*($A$83='90.1 Data-SI-Source EUI'!$A$2:$A$1825),0,1),0))/INDEX('90.1 Data-SI-Source EUI'!$Y$2:$Y$1825,MATCH(1,INDEX(($A87='90.1 Data-SI-Source EUI'!$B$2:$B$1825)*(M$84='90.1 Data-SI-Source EUI'!$C$2:$C$1825)*(2004='90.1 Data-SI-Source EUI'!$A$2:$A$1825),0,1),0))</f>
        <v>0.64577341756253936</v>
      </c>
      <c r="N87" s="118" cm="1">
        <f t="array" ref="N87">INDEX('90.1 Data-SI-Source EUI'!$Y$2:$Y$1825,MATCH(1,INDEX(($A87='90.1 Data-SI-Source EUI'!$B$2:$B$1825)*(N$84='90.1 Data-SI-Source EUI'!$C$2:$C$1825)*($A$83='90.1 Data-SI-Source EUI'!$A$2:$A$1825),0,1),0))/INDEX('90.1 Data-SI-Source EUI'!$Y$2:$Y$1825,MATCH(1,INDEX(($A87='90.1 Data-SI-Source EUI'!$B$2:$B$1825)*(N$84='90.1 Data-SI-Source EUI'!$C$2:$C$1825)*(2004='90.1 Data-SI-Source EUI'!$A$2:$A$1825),0,1),0))</f>
        <v>0.59099295011872466</v>
      </c>
      <c r="O87" s="118" cm="1">
        <f t="array" ref="O87">INDEX('90.1 Data-SI-Source EUI'!$Y$2:$Y$1825,MATCH(1,INDEX(($A87='90.1 Data-SI-Source EUI'!$B$2:$B$1825)*(O$84='90.1 Data-SI-Source EUI'!$C$2:$C$1825)*($A$83='90.1 Data-SI-Source EUI'!$A$2:$A$1825),0,1),0))/INDEX('90.1 Data-SI-Source EUI'!$Y$2:$Y$1825,MATCH(1,INDEX(($A87='90.1 Data-SI-Source EUI'!$B$2:$B$1825)*(O$84='90.1 Data-SI-Source EUI'!$C$2:$C$1825)*(2004='90.1 Data-SI-Source EUI'!$A$2:$A$1825),0,1),0))</f>
        <v>0.58531218010327413</v>
      </c>
      <c r="P87" s="118" cm="1">
        <f t="array" ref="P87">INDEX('90.1 Data-SI-Source EUI'!$Y$2:$Y$1825,MATCH(1,INDEX(($A87='90.1 Data-SI-Source EUI'!$B$2:$B$1825)*(P$84='90.1 Data-SI-Source EUI'!$C$2:$C$1825)*($A$83='90.1 Data-SI-Source EUI'!$A$2:$A$1825),0,1),0))/INDEX('90.1 Data-SI-Source EUI'!$Y$2:$Y$1825,MATCH(1,INDEX(($A87='90.1 Data-SI-Source EUI'!$B$2:$B$1825)*(P$84='90.1 Data-SI-Source EUI'!$C$2:$C$1825)*(2004='90.1 Data-SI-Source EUI'!$A$2:$A$1825),0,1),0))</f>
        <v>0.66736792925328725</v>
      </c>
      <c r="Q87" s="118" cm="1">
        <f t="array" ref="Q87">INDEX('90.1 Data-SI-Source EUI'!$Y$2:$Y$1825,MATCH(1,INDEX(($A87='90.1 Data-SI-Source EUI'!$B$2:$B$1825)*(Q$84='90.1 Data-SI-Source EUI'!$C$2:$C$1825)*($A$83='90.1 Data-SI-Source EUI'!$A$2:$A$1825),0,1),0))/INDEX('90.1 Data-SI-Source EUI'!$Y$2:$Y$1825,MATCH(1,INDEX(($A87='90.1 Data-SI-Source EUI'!$B$2:$B$1825)*(Q$84='90.1 Data-SI-Source EUI'!$C$2:$C$1825)*(2004='90.1 Data-SI-Source EUI'!$A$2:$A$1825),0,1),0))</f>
        <v>0.58237146759652092</v>
      </c>
      <c r="R87" s="118" cm="1">
        <f t="array" ref="R87">INDEX('90.1 Data-SI-Source EUI'!$Y$2:$Y$1825,MATCH(1,INDEX(($A87='90.1 Data-SI-Source EUI'!$B$2:$B$1825)*(R$84='90.1 Data-SI-Source EUI'!$C$2:$C$1825)*($A$83='90.1 Data-SI-Source EUI'!$A$2:$A$1825),0,1),0))/INDEX('90.1 Data-SI-Source EUI'!$Y$2:$Y$1825,MATCH(1,INDEX(($A87='90.1 Data-SI-Source EUI'!$B$2:$B$1825)*(R$84='90.1 Data-SI-Source EUI'!$C$2:$C$1825)*(2004='90.1 Data-SI-Source EUI'!$A$2:$A$1825),0,1),0))</f>
        <v>0.60347920506315478</v>
      </c>
      <c r="S87" s="118" cm="1">
        <f t="array" ref="S87">INDEX('90.1 Data-SI-Source EUI'!$Y$2:$Y$1825,MATCH(1,INDEX(($A87='90.1 Data-SI-Source EUI'!$B$2:$B$1825)*(S$84='90.1 Data-SI-Source EUI'!$C$2:$C$1825)*($A$83='90.1 Data-SI-Source EUI'!$A$2:$A$1825),0,1),0))/INDEX('90.1 Data-SI-Source EUI'!$Y$2:$Y$1825,MATCH(1,INDEX(($A87='90.1 Data-SI-Source EUI'!$B$2:$B$1825)*(S$84='90.1 Data-SI-Source EUI'!$C$2:$C$1825)*(2004='90.1 Data-SI-Source EUI'!$A$2:$A$1825),0,1),0))</f>
        <v>0.54631996748425993</v>
      </c>
      <c r="T87" s="119" cm="1">
        <f t="array" ref="T87">INDEX('90.1 Data-SI-Source EUI'!$Y$2:$Y$1825,MATCH(1,INDEX(($A87='90.1 Data-SI-Source EUI'!$B$2:$B$1825)*(T$84='90.1 Data-SI-Source EUI'!$C$2:$C$1825)*($A$83='90.1 Data-SI-Source EUI'!$A$2:$A$1825),0,1),0))/INDEX('90.1 Data-SI-Source EUI'!$Y$2:$Y$1825,MATCH(1,INDEX(($A87='90.1 Data-SI-Source EUI'!$B$2:$B$1825)*(T$84='90.1 Data-SI-Source EUI'!$C$2:$C$1825)*(2004='90.1 Data-SI-Source EUI'!$A$2:$A$1825),0,1),0))</f>
        <v>0.59796273526893218</v>
      </c>
    </row>
    <row r="88" spans="1:20" x14ac:dyDescent="0.25">
      <c r="A88" s="129" t="s">
        <v>71</v>
      </c>
      <c r="B88" s="117" cm="1">
        <f t="array" ref="B88">INDEX('90.1 Data-SI-Source EUI'!$Y$2:$Y$1825,MATCH(1,INDEX(($A88='90.1 Data-SI-Source EUI'!$B$2:$B$1825)*(B$84='90.1 Data-SI-Source EUI'!$C$2:$C$1825)*($A$83='90.1 Data-SI-Source EUI'!$A$2:$A$1825),0,1),0))/INDEX('90.1 Data-SI-Source EUI'!$Y$2:$Y$1825,MATCH(1,INDEX(($A88='90.1 Data-SI-Source EUI'!$B$2:$B$1825)*(B$84='90.1 Data-SI-Source EUI'!$C$2:$C$1825)*(2004='90.1 Data-SI-Source EUI'!$A$2:$A$1825),0,1),0))</f>
        <v>0.5271593654109813</v>
      </c>
      <c r="C88" s="118" cm="1">
        <f t="array" ref="C88">INDEX('90.1 Data-SI-Source EUI'!$Y$2:$Y$1825,MATCH(1,INDEX(($A88='90.1 Data-SI-Source EUI'!$B$2:$B$1825)*(C$84='90.1 Data-SI-Source EUI'!$C$2:$C$1825)*($A$83='90.1 Data-SI-Source EUI'!$A$2:$A$1825),0,1),0))/INDEX('90.1 Data-SI-Source EUI'!$Y$2:$Y$1825,MATCH(1,INDEX(($A88='90.1 Data-SI-Source EUI'!$B$2:$B$1825)*(C$84='90.1 Data-SI-Source EUI'!$C$2:$C$1825)*(2004='90.1 Data-SI-Source EUI'!$A$2:$A$1825),0,1),0))</f>
        <v>0.54069586276609327</v>
      </c>
      <c r="D88" s="118" cm="1">
        <f t="array" ref="D88">INDEX('90.1 Data-SI-Source EUI'!$Y$2:$Y$1825,MATCH(1,INDEX(($A88='90.1 Data-SI-Source EUI'!$B$2:$B$1825)*(D$84='90.1 Data-SI-Source EUI'!$C$2:$C$1825)*($A$83='90.1 Data-SI-Source EUI'!$A$2:$A$1825),0,1),0))/INDEX('90.1 Data-SI-Source EUI'!$Y$2:$Y$1825,MATCH(1,INDEX(($A88='90.1 Data-SI-Source EUI'!$B$2:$B$1825)*(D$84='90.1 Data-SI-Source EUI'!$C$2:$C$1825)*(2004='90.1 Data-SI-Source EUI'!$A$2:$A$1825),0,1),0))</f>
        <v>0.49156649814421821</v>
      </c>
      <c r="E88" s="118" cm="1">
        <f t="array" ref="E88">INDEX('90.1 Data-SI-Source EUI'!$Y$2:$Y$1825,MATCH(1,INDEX(($A88='90.1 Data-SI-Source EUI'!$B$2:$B$1825)*(E$84='90.1 Data-SI-Source EUI'!$C$2:$C$1825)*($A$83='90.1 Data-SI-Source EUI'!$A$2:$A$1825),0,1),0))/INDEX('90.1 Data-SI-Source EUI'!$Y$2:$Y$1825,MATCH(1,INDEX(($A88='90.1 Data-SI-Source EUI'!$B$2:$B$1825)*(E$84='90.1 Data-SI-Source EUI'!$C$2:$C$1825)*(2004='90.1 Data-SI-Source EUI'!$A$2:$A$1825),0,1),0))</f>
        <v>0.52537179873361817</v>
      </c>
      <c r="F88" s="118" cm="1">
        <f t="array" ref="F88">INDEX('90.1 Data-SI-Source EUI'!$Y$2:$Y$1825,MATCH(1,INDEX(($A88='90.1 Data-SI-Source EUI'!$B$2:$B$1825)*(F$84='90.1 Data-SI-Source EUI'!$C$2:$C$1825)*($A$83='90.1 Data-SI-Source EUI'!$A$2:$A$1825),0,1),0))/INDEX('90.1 Data-SI-Source EUI'!$Y$2:$Y$1825,MATCH(1,INDEX(($A88='90.1 Data-SI-Source EUI'!$B$2:$B$1825)*(F$84='90.1 Data-SI-Source EUI'!$C$2:$C$1825)*(2004='90.1 Data-SI-Source EUI'!$A$2:$A$1825),0,1),0))</f>
        <v>0.39700269089976498</v>
      </c>
      <c r="G88" s="118" cm="1">
        <f t="array" ref="G88">INDEX('90.1 Data-SI-Source EUI'!$Y$2:$Y$1825,MATCH(1,INDEX(($A88='90.1 Data-SI-Source EUI'!$B$2:$B$1825)*(G$84='90.1 Data-SI-Source EUI'!$C$2:$C$1825)*($A$83='90.1 Data-SI-Source EUI'!$A$2:$A$1825),0,1),0))/INDEX('90.1 Data-SI-Source EUI'!$Y$2:$Y$1825,MATCH(1,INDEX(($A88='90.1 Data-SI-Source EUI'!$B$2:$B$1825)*(G$84='90.1 Data-SI-Source EUI'!$C$2:$C$1825)*(2004='90.1 Data-SI-Source EUI'!$A$2:$A$1825),0,1),0))</f>
        <v>0.397412539072034</v>
      </c>
      <c r="H88" s="118" cm="1">
        <f t="array" ref="H88">INDEX('90.1 Data-SI-Source EUI'!$Y$2:$Y$1825,MATCH(1,INDEX(($A88='90.1 Data-SI-Source EUI'!$B$2:$B$1825)*(H$84='90.1 Data-SI-Source EUI'!$C$2:$C$1825)*($A$83='90.1 Data-SI-Source EUI'!$A$2:$A$1825),0,1),0))/INDEX('90.1 Data-SI-Source EUI'!$Y$2:$Y$1825,MATCH(1,INDEX(($A88='90.1 Data-SI-Source EUI'!$B$2:$B$1825)*(H$84='90.1 Data-SI-Source EUI'!$C$2:$C$1825)*(2004='90.1 Data-SI-Source EUI'!$A$2:$A$1825),0,1),0))</f>
        <v>0.42970450341778077</v>
      </c>
      <c r="I88" s="118" cm="1">
        <f t="array" ref="I88">INDEX('90.1 Data-SI-Source EUI'!$Y$2:$Y$1825,MATCH(1,INDEX(($A88='90.1 Data-SI-Source EUI'!$B$2:$B$1825)*(I$84='90.1 Data-SI-Source EUI'!$C$2:$C$1825)*($A$83='90.1 Data-SI-Source EUI'!$A$2:$A$1825),0,1),0))/INDEX('90.1 Data-SI-Source EUI'!$Y$2:$Y$1825,MATCH(1,INDEX(($A88='90.1 Data-SI-Source EUI'!$B$2:$B$1825)*(I$84='90.1 Data-SI-Source EUI'!$C$2:$C$1825)*(2004='90.1 Data-SI-Source EUI'!$A$2:$A$1825),0,1),0))</f>
        <v>0.43970862006600631</v>
      </c>
      <c r="J88" s="118" cm="1">
        <f t="array" ref="J88">INDEX('90.1 Data-SI-Source EUI'!$Y$2:$Y$1825,MATCH(1,INDEX(($A88='90.1 Data-SI-Source EUI'!$B$2:$B$1825)*(J$84='90.1 Data-SI-Source EUI'!$C$2:$C$1825)*($A$83='90.1 Data-SI-Source EUI'!$A$2:$A$1825),0,1),0))/INDEX('90.1 Data-SI-Source EUI'!$Y$2:$Y$1825,MATCH(1,INDEX(($A88='90.1 Data-SI-Source EUI'!$B$2:$B$1825)*(J$84='90.1 Data-SI-Source EUI'!$C$2:$C$1825)*(2004='90.1 Data-SI-Source EUI'!$A$2:$A$1825),0,1),0))</f>
        <v>0.36834824338477135</v>
      </c>
      <c r="K88" s="118" cm="1">
        <f t="array" ref="K88">INDEX('90.1 Data-SI-Source EUI'!$Y$2:$Y$1825,MATCH(1,INDEX(($A88='90.1 Data-SI-Source EUI'!$B$2:$B$1825)*(K$84='90.1 Data-SI-Source EUI'!$C$2:$C$1825)*($A$83='90.1 Data-SI-Source EUI'!$A$2:$A$1825),0,1),0))/INDEX('90.1 Data-SI-Source EUI'!$Y$2:$Y$1825,MATCH(1,INDEX(($A88='90.1 Data-SI-Source EUI'!$B$2:$B$1825)*(K$84='90.1 Data-SI-Source EUI'!$C$2:$C$1825)*(2004='90.1 Data-SI-Source EUI'!$A$2:$A$1825),0,1),0))</f>
        <v>0.4541921343298409</v>
      </c>
      <c r="L88" s="118" cm="1">
        <f t="array" ref="L88">INDEX('90.1 Data-SI-Source EUI'!$Y$2:$Y$1825,MATCH(1,INDEX(($A88='90.1 Data-SI-Source EUI'!$B$2:$B$1825)*(L$84='90.1 Data-SI-Source EUI'!$C$2:$C$1825)*($A$83='90.1 Data-SI-Source EUI'!$A$2:$A$1825),0,1),0))/INDEX('90.1 Data-SI-Source EUI'!$Y$2:$Y$1825,MATCH(1,INDEX(($A88='90.1 Data-SI-Source EUI'!$B$2:$B$1825)*(L$84='90.1 Data-SI-Source EUI'!$C$2:$C$1825)*(2004='90.1 Data-SI-Source EUI'!$A$2:$A$1825),0,1),0))</f>
        <v>0.44263839569116709</v>
      </c>
      <c r="M88" s="118" cm="1">
        <f t="array" ref="M88">INDEX('90.1 Data-SI-Source EUI'!$Y$2:$Y$1825,MATCH(1,INDEX(($A88='90.1 Data-SI-Source EUI'!$B$2:$B$1825)*(M$84='90.1 Data-SI-Source EUI'!$C$2:$C$1825)*($A$83='90.1 Data-SI-Source EUI'!$A$2:$A$1825),0,1),0))/INDEX('90.1 Data-SI-Source EUI'!$Y$2:$Y$1825,MATCH(1,INDEX(($A88='90.1 Data-SI-Source EUI'!$B$2:$B$1825)*(M$84='90.1 Data-SI-Source EUI'!$C$2:$C$1825)*(2004='90.1 Data-SI-Source EUI'!$A$2:$A$1825),0,1),0))</f>
        <v>0.45212403432233167</v>
      </c>
      <c r="N88" s="118" cm="1">
        <f t="array" ref="N88">INDEX('90.1 Data-SI-Source EUI'!$Y$2:$Y$1825,MATCH(1,INDEX(($A88='90.1 Data-SI-Source EUI'!$B$2:$B$1825)*(N$84='90.1 Data-SI-Source EUI'!$C$2:$C$1825)*($A$83='90.1 Data-SI-Source EUI'!$A$2:$A$1825),0,1),0))/INDEX('90.1 Data-SI-Source EUI'!$Y$2:$Y$1825,MATCH(1,INDEX(($A88='90.1 Data-SI-Source EUI'!$B$2:$B$1825)*(N$84='90.1 Data-SI-Source EUI'!$C$2:$C$1825)*(2004='90.1 Data-SI-Source EUI'!$A$2:$A$1825),0,1),0))</f>
        <v>0.47344336970700179</v>
      </c>
      <c r="O88" s="118" cm="1">
        <f t="array" ref="O88">INDEX('90.1 Data-SI-Source EUI'!$Y$2:$Y$1825,MATCH(1,INDEX(($A88='90.1 Data-SI-Source EUI'!$B$2:$B$1825)*(O$84='90.1 Data-SI-Source EUI'!$C$2:$C$1825)*($A$83='90.1 Data-SI-Source EUI'!$A$2:$A$1825),0,1),0))/INDEX('90.1 Data-SI-Source EUI'!$Y$2:$Y$1825,MATCH(1,INDEX(($A88='90.1 Data-SI-Source EUI'!$B$2:$B$1825)*(O$84='90.1 Data-SI-Source EUI'!$C$2:$C$1825)*(2004='90.1 Data-SI-Source EUI'!$A$2:$A$1825),0,1),0))</f>
        <v>0.44337153915158145</v>
      </c>
      <c r="P88" s="118" cm="1">
        <f t="array" ref="P88">INDEX('90.1 Data-SI-Source EUI'!$Y$2:$Y$1825,MATCH(1,INDEX(($A88='90.1 Data-SI-Source EUI'!$B$2:$B$1825)*(P$84='90.1 Data-SI-Source EUI'!$C$2:$C$1825)*($A$83='90.1 Data-SI-Source EUI'!$A$2:$A$1825),0,1),0))/INDEX('90.1 Data-SI-Source EUI'!$Y$2:$Y$1825,MATCH(1,INDEX(($A88='90.1 Data-SI-Source EUI'!$B$2:$B$1825)*(P$84='90.1 Data-SI-Source EUI'!$C$2:$C$1825)*(2004='90.1 Data-SI-Source EUI'!$A$2:$A$1825),0,1),0))</f>
        <v>0.45815760213559714</v>
      </c>
      <c r="Q88" s="118" cm="1">
        <f t="array" ref="Q88">INDEX('90.1 Data-SI-Source EUI'!$Y$2:$Y$1825,MATCH(1,INDEX(($A88='90.1 Data-SI-Source EUI'!$B$2:$B$1825)*(Q$84='90.1 Data-SI-Source EUI'!$C$2:$C$1825)*($A$83='90.1 Data-SI-Source EUI'!$A$2:$A$1825),0,1),0))/INDEX('90.1 Data-SI-Source EUI'!$Y$2:$Y$1825,MATCH(1,INDEX(($A88='90.1 Data-SI-Source EUI'!$B$2:$B$1825)*(Q$84='90.1 Data-SI-Source EUI'!$C$2:$C$1825)*(2004='90.1 Data-SI-Source EUI'!$A$2:$A$1825),0,1),0))</f>
        <v>0.4915774743156745</v>
      </c>
      <c r="R88" s="118" cm="1">
        <f t="array" ref="R88">INDEX('90.1 Data-SI-Source EUI'!$Y$2:$Y$1825,MATCH(1,INDEX(($A88='90.1 Data-SI-Source EUI'!$B$2:$B$1825)*(R$84='90.1 Data-SI-Source EUI'!$C$2:$C$1825)*($A$83='90.1 Data-SI-Source EUI'!$A$2:$A$1825),0,1),0))/INDEX('90.1 Data-SI-Source EUI'!$Y$2:$Y$1825,MATCH(1,INDEX(($A88='90.1 Data-SI-Source EUI'!$B$2:$B$1825)*(R$84='90.1 Data-SI-Source EUI'!$C$2:$C$1825)*(2004='90.1 Data-SI-Source EUI'!$A$2:$A$1825),0,1),0))</f>
        <v>0.45183536708366234</v>
      </c>
      <c r="S88" s="118" cm="1">
        <f t="array" ref="S88">INDEX('90.1 Data-SI-Source EUI'!$Y$2:$Y$1825,MATCH(1,INDEX(($A88='90.1 Data-SI-Source EUI'!$B$2:$B$1825)*(S$84='90.1 Data-SI-Source EUI'!$C$2:$C$1825)*($A$83='90.1 Data-SI-Source EUI'!$A$2:$A$1825),0,1),0))/INDEX('90.1 Data-SI-Source EUI'!$Y$2:$Y$1825,MATCH(1,INDEX(($A88='90.1 Data-SI-Source EUI'!$B$2:$B$1825)*(S$84='90.1 Data-SI-Source EUI'!$C$2:$C$1825)*(2004='90.1 Data-SI-Source EUI'!$A$2:$A$1825),0,1),0))</f>
        <v>0.38409078497228427</v>
      </c>
      <c r="T88" s="119" cm="1">
        <f t="array" ref="T88">INDEX('90.1 Data-SI-Source EUI'!$Y$2:$Y$1825,MATCH(1,INDEX(($A88='90.1 Data-SI-Source EUI'!$B$2:$B$1825)*(T$84='90.1 Data-SI-Source EUI'!$C$2:$C$1825)*($A$83='90.1 Data-SI-Source EUI'!$A$2:$A$1825),0,1),0))/INDEX('90.1 Data-SI-Source EUI'!$Y$2:$Y$1825,MATCH(1,INDEX(($A88='90.1 Data-SI-Source EUI'!$B$2:$B$1825)*(T$84='90.1 Data-SI-Source EUI'!$C$2:$C$1825)*(2004='90.1 Data-SI-Source EUI'!$A$2:$A$1825),0,1),0))</f>
        <v>0.40033747600866387</v>
      </c>
    </row>
    <row r="89" spans="1:20" x14ac:dyDescent="0.25">
      <c r="A89" s="129" t="s">
        <v>62</v>
      </c>
      <c r="B89" s="117" cm="1">
        <f t="array" ref="B89">INDEX('90.1 Data-SI-Source EUI'!$Y$2:$Y$1825,MATCH(1,INDEX(($A89='90.1 Data-SI-Source EUI'!$B$2:$B$1825)*(B$84='90.1 Data-SI-Source EUI'!$C$2:$C$1825)*($A$83='90.1 Data-SI-Source EUI'!$A$2:$A$1825),0,1),0))/INDEX('90.1 Data-SI-Source EUI'!$Y$2:$Y$1825,MATCH(1,INDEX(($A89='90.1 Data-SI-Source EUI'!$B$2:$B$1825)*(B$84='90.1 Data-SI-Source EUI'!$C$2:$C$1825)*(2004='90.1 Data-SI-Source EUI'!$A$2:$A$1825),0,1),0))</f>
        <v>0.53159412952094154</v>
      </c>
      <c r="C89" s="118" cm="1">
        <f t="array" ref="C89">INDEX('90.1 Data-SI-Source EUI'!$Y$2:$Y$1825,MATCH(1,INDEX(($A89='90.1 Data-SI-Source EUI'!$B$2:$B$1825)*(C$84='90.1 Data-SI-Source EUI'!$C$2:$C$1825)*($A$83='90.1 Data-SI-Source EUI'!$A$2:$A$1825),0,1),0))/INDEX('90.1 Data-SI-Source EUI'!$Y$2:$Y$1825,MATCH(1,INDEX(($A89='90.1 Data-SI-Source EUI'!$B$2:$B$1825)*(C$84='90.1 Data-SI-Source EUI'!$C$2:$C$1825)*(2004='90.1 Data-SI-Source EUI'!$A$2:$A$1825),0,1),0))</f>
        <v>0.55424724750495991</v>
      </c>
      <c r="D89" s="118" cm="1">
        <f t="array" ref="D89">INDEX('90.1 Data-SI-Source EUI'!$Y$2:$Y$1825,MATCH(1,INDEX(($A89='90.1 Data-SI-Source EUI'!$B$2:$B$1825)*(D$84='90.1 Data-SI-Source EUI'!$C$2:$C$1825)*($A$83='90.1 Data-SI-Source EUI'!$A$2:$A$1825),0,1),0))/INDEX('90.1 Data-SI-Source EUI'!$Y$2:$Y$1825,MATCH(1,INDEX(($A89='90.1 Data-SI-Source EUI'!$B$2:$B$1825)*(D$84='90.1 Data-SI-Source EUI'!$C$2:$C$1825)*(2004='90.1 Data-SI-Source EUI'!$A$2:$A$1825),0,1),0))</f>
        <v>0.48983667087391441</v>
      </c>
      <c r="E89" s="118" cm="1">
        <f t="array" ref="E89">INDEX('90.1 Data-SI-Source EUI'!$Y$2:$Y$1825,MATCH(1,INDEX(($A89='90.1 Data-SI-Source EUI'!$B$2:$B$1825)*(E$84='90.1 Data-SI-Source EUI'!$C$2:$C$1825)*($A$83='90.1 Data-SI-Source EUI'!$A$2:$A$1825),0,1),0))/INDEX('90.1 Data-SI-Source EUI'!$Y$2:$Y$1825,MATCH(1,INDEX(($A89='90.1 Data-SI-Source EUI'!$B$2:$B$1825)*(E$84='90.1 Data-SI-Source EUI'!$C$2:$C$1825)*(2004='90.1 Data-SI-Source EUI'!$A$2:$A$1825),0,1),0))</f>
        <v>0.53413100998119989</v>
      </c>
      <c r="F89" s="118" cm="1">
        <f t="array" ref="F89">INDEX('90.1 Data-SI-Source EUI'!$Y$2:$Y$1825,MATCH(1,INDEX(($A89='90.1 Data-SI-Source EUI'!$B$2:$B$1825)*(F$84='90.1 Data-SI-Source EUI'!$C$2:$C$1825)*($A$83='90.1 Data-SI-Source EUI'!$A$2:$A$1825),0,1),0))/INDEX('90.1 Data-SI-Source EUI'!$Y$2:$Y$1825,MATCH(1,INDEX(($A89='90.1 Data-SI-Source EUI'!$B$2:$B$1825)*(F$84='90.1 Data-SI-Source EUI'!$C$2:$C$1825)*(2004='90.1 Data-SI-Source EUI'!$A$2:$A$1825),0,1),0))</f>
        <v>0.45489000218000797</v>
      </c>
      <c r="G89" s="118" cm="1">
        <f t="array" ref="G89">INDEX('90.1 Data-SI-Source EUI'!$Y$2:$Y$1825,MATCH(1,INDEX(($A89='90.1 Data-SI-Source EUI'!$B$2:$B$1825)*(G$84='90.1 Data-SI-Source EUI'!$C$2:$C$1825)*($A$83='90.1 Data-SI-Source EUI'!$A$2:$A$1825),0,1),0))/INDEX('90.1 Data-SI-Source EUI'!$Y$2:$Y$1825,MATCH(1,INDEX(($A89='90.1 Data-SI-Source EUI'!$B$2:$B$1825)*(G$84='90.1 Data-SI-Source EUI'!$C$2:$C$1825)*(2004='90.1 Data-SI-Source EUI'!$A$2:$A$1825),0,1),0))</f>
        <v>0.44410793365752388</v>
      </c>
      <c r="H89" s="118" cm="1">
        <f t="array" ref="H89">INDEX('90.1 Data-SI-Source EUI'!$Y$2:$Y$1825,MATCH(1,INDEX(($A89='90.1 Data-SI-Source EUI'!$B$2:$B$1825)*(H$84='90.1 Data-SI-Source EUI'!$C$2:$C$1825)*($A$83='90.1 Data-SI-Source EUI'!$A$2:$A$1825),0,1),0))/INDEX('90.1 Data-SI-Source EUI'!$Y$2:$Y$1825,MATCH(1,INDEX(($A89='90.1 Data-SI-Source EUI'!$B$2:$B$1825)*(H$84='90.1 Data-SI-Source EUI'!$C$2:$C$1825)*(2004='90.1 Data-SI-Source EUI'!$A$2:$A$1825),0,1),0))</f>
        <v>0.43023503608324148</v>
      </c>
      <c r="I89" s="118" cm="1">
        <f t="array" ref="I89">INDEX('90.1 Data-SI-Source EUI'!$Y$2:$Y$1825,MATCH(1,INDEX(($A89='90.1 Data-SI-Source EUI'!$B$2:$B$1825)*(I$84='90.1 Data-SI-Source EUI'!$C$2:$C$1825)*($A$83='90.1 Data-SI-Source EUI'!$A$2:$A$1825),0,1),0))/INDEX('90.1 Data-SI-Source EUI'!$Y$2:$Y$1825,MATCH(1,INDEX(($A89='90.1 Data-SI-Source EUI'!$B$2:$B$1825)*(I$84='90.1 Data-SI-Source EUI'!$C$2:$C$1825)*(2004='90.1 Data-SI-Source EUI'!$A$2:$A$1825),0,1),0))</f>
        <v>0.45638420514996586</v>
      </c>
      <c r="J89" s="118" cm="1">
        <f t="array" ref="J89">INDEX('90.1 Data-SI-Source EUI'!$Y$2:$Y$1825,MATCH(1,INDEX(($A89='90.1 Data-SI-Source EUI'!$B$2:$B$1825)*(J$84='90.1 Data-SI-Source EUI'!$C$2:$C$1825)*($A$83='90.1 Data-SI-Source EUI'!$A$2:$A$1825),0,1),0))/INDEX('90.1 Data-SI-Source EUI'!$Y$2:$Y$1825,MATCH(1,INDEX(($A89='90.1 Data-SI-Source EUI'!$B$2:$B$1825)*(J$84='90.1 Data-SI-Source EUI'!$C$2:$C$1825)*(2004='90.1 Data-SI-Source EUI'!$A$2:$A$1825),0,1),0))</f>
        <v>0.53167002674323915</v>
      </c>
      <c r="K89" s="118" cm="1">
        <f t="array" ref="K89">INDEX('90.1 Data-SI-Source EUI'!$Y$2:$Y$1825,MATCH(1,INDEX(($A89='90.1 Data-SI-Source EUI'!$B$2:$B$1825)*(K$84='90.1 Data-SI-Source EUI'!$C$2:$C$1825)*($A$83='90.1 Data-SI-Source EUI'!$A$2:$A$1825),0,1),0))/INDEX('90.1 Data-SI-Source EUI'!$Y$2:$Y$1825,MATCH(1,INDEX(($A89='90.1 Data-SI-Source EUI'!$B$2:$B$1825)*(K$84='90.1 Data-SI-Source EUI'!$C$2:$C$1825)*(2004='90.1 Data-SI-Source EUI'!$A$2:$A$1825),0,1),0))</f>
        <v>0.48953604555696806</v>
      </c>
      <c r="L89" s="118" cm="1">
        <f t="array" ref="L89">INDEX('90.1 Data-SI-Source EUI'!$Y$2:$Y$1825,MATCH(1,INDEX(($A89='90.1 Data-SI-Source EUI'!$B$2:$B$1825)*(L$84='90.1 Data-SI-Source EUI'!$C$2:$C$1825)*($A$83='90.1 Data-SI-Source EUI'!$A$2:$A$1825),0,1),0))/INDEX('90.1 Data-SI-Source EUI'!$Y$2:$Y$1825,MATCH(1,INDEX(($A89='90.1 Data-SI-Source EUI'!$B$2:$B$1825)*(L$84='90.1 Data-SI-Source EUI'!$C$2:$C$1825)*(2004='90.1 Data-SI-Source EUI'!$A$2:$A$1825),0,1),0))</f>
        <v>0.53935567743721746</v>
      </c>
      <c r="M89" s="118" cm="1">
        <f t="array" ref="M89">INDEX('90.1 Data-SI-Source EUI'!$Y$2:$Y$1825,MATCH(1,INDEX(($A89='90.1 Data-SI-Source EUI'!$B$2:$B$1825)*(M$84='90.1 Data-SI-Source EUI'!$C$2:$C$1825)*($A$83='90.1 Data-SI-Source EUI'!$A$2:$A$1825),0,1),0))/INDEX('90.1 Data-SI-Source EUI'!$Y$2:$Y$1825,MATCH(1,INDEX(($A89='90.1 Data-SI-Source EUI'!$B$2:$B$1825)*(M$84='90.1 Data-SI-Source EUI'!$C$2:$C$1825)*(2004='90.1 Data-SI-Source EUI'!$A$2:$A$1825),0,1),0))</f>
        <v>0.57877744691053379</v>
      </c>
      <c r="N89" s="118" cm="1">
        <f t="array" ref="N89">INDEX('90.1 Data-SI-Source EUI'!$Y$2:$Y$1825,MATCH(1,INDEX(($A89='90.1 Data-SI-Source EUI'!$B$2:$B$1825)*(N$84='90.1 Data-SI-Source EUI'!$C$2:$C$1825)*($A$83='90.1 Data-SI-Source EUI'!$A$2:$A$1825),0,1),0))/INDEX('90.1 Data-SI-Source EUI'!$Y$2:$Y$1825,MATCH(1,INDEX(($A89='90.1 Data-SI-Source EUI'!$B$2:$B$1825)*(N$84='90.1 Data-SI-Source EUI'!$C$2:$C$1825)*(2004='90.1 Data-SI-Source EUI'!$A$2:$A$1825),0,1),0))</f>
        <v>0.55453868972074516</v>
      </c>
      <c r="O89" s="118" cm="1">
        <f t="array" ref="O89">INDEX('90.1 Data-SI-Source EUI'!$Y$2:$Y$1825,MATCH(1,INDEX(($A89='90.1 Data-SI-Source EUI'!$B$2:$B$1825)*(O$84='90.1 Data-SI-Source EUI'!$C$2:$C$1825)*($A$83='90.1 Data-SI-Source EUI'!$A$2:$A$1825),0,1),0))/INDEX('90.1 Data-SI-Source EUI'!$Y$2:$Y$1825,MATCH(1,INDEX(($A89='90.1 Data-SI-Source EUI'!$B$2:$B$1825)*(O$84='90.1 Data-SI-Source EUI'!$C$2:$C$1825)*(2004='90.1 Data-SI-Source EUI'!$A$2:$A$1825),0,1),0))</f>
        <v>0.56110543139523772</v>
      </c>
      <c r="P89" s="118" cm="1">
        <f t="array" ref="P89">INDEX('90.1 Data-SI-Source EUI'!$Y$2:$Y$1825,MATCH(1,INDEX(($A89='90.1 Data-SI-Source EUI'!$B$2:$B$1825)*(P$84='90.1 Data-SI-Source EUI'!$C$2:$C$1825)*($A$83='90.1 Data-SI-Source EUI'!$A$2:$A$1825),0,1),0))/INDEX('90.1 Data-SI-Source EUI'!$Y$2:$Y$1825,MATCH(1,INDEX(($A89='90.1 Data-SI-Source EUI'!$B$2:$B$1825)*(P$84='90.1 Data-SI-Source EUI'!$C$2:$C$1825)*(2004='90.1 Data-SI-Source EUI'!$A$2:$A$1825),0,1),0))</f>
        <v>0.61765483709999414</v>
      </c>
      <c r="Q89" s="118" cm="1">
        <f t="array" ref="Q89">INDEX('90.1 Data-SI-Source EUI'!$Y$2:$Y$1825,MATCH(1,INDEX(($A89='90.1 Data-SI-Source EUI'!$B$2:$B$1825)*(Q$84='90.1 Data-SI-Source EUI'!$C$2:$C$1825)*($A$83='90.1 Data-SI-Source EUI'!$A$2:$A$1825),0,1),0))/INDEX('90.1 Data-SI-Source EUI'!$Y$2:$Y$1825,MATCH(1,INDEX(($A89='90.1 Data-SI-Source EUI'!$B$2:$B$1825)*(Q$84='90.1 Data-SI-Source EUI'!$C$2:$C$1825)*(2004='90.1 Data-SI-Source EUI'!$A$2:$A$1825),0,1),0))</f>
        <v>0.51015950578189784</v>
      </c>
      <c r="R89" s="118" cm="1">
        <f t="array" ref="R89">INDEX('90.1 Data-SI-Source EUI'!$Y$2:$Y$1825,MATCH(1,INDEX(($A89='90.1 Data-SI-Source EUI'!$B$2:$B$1825)*(R$84='90.1 Data-SI-Source EUI'!$C$2:$C$1825)*($A$83='90.1 Data-SI-Source EUI'!$A$2:$A$1825),0,1),0))/INDEX('90.1 Data-SI-Source EUI'!$Y$2:$Y$1825,MATCH(1,INDEX(($A89='90.1 Data-SI-Source EUI'!$B$2:$B$1825)*(R$84='90.1 Data-SI-Source EUI'!$C$2:$C$1825)*(2004='90.1 Data-SI-Source EUI'!$A$2:$A$1825),0,1),0))</f>
        <v>0.5739326829522845</v>
      </c>
      <c r="S89" s="118" cm="1">
        <f t="array" ref="S89">INDEX('90.1 Data-SI-Source EUI'!$Y$2:$Y$1825,MATCH(1,INDEX(($A89='90.1 Data-SI-Source EUI'!$B$2:$B$1825)*(S$84='90.1 Data-SI-Source EUI'!$C$2:$C$1825)*($A$83='90.1 Data-SI-Source EUI'!$A$2:$A$1825),0,1),0))/INDEX('90.1 Data-SI-Source EUI'!$Y$2:$Y$1825,MATCH(1,INDEX(($A89='90.1 Data-SI-Source EUI'!$B$2:$B$1825)*(S$84='90.1 Data-SI-Source EUI'!$C$2:$C$1825)*(2004='90.1 Data-SI-Source EUI'!$A$2:$A$1825),0,1),0))</f>
        <v>0.53752932384794494</v>
      </c>
      <c r="T89" s="119" cm="1">
        <f t="array" ref="T89">INDEX('90.1 Data-SI-Source EUI'!$Y$2:$Y$1825,MATCH(1,INDEX(($A89='90.1 Data-SI-Source EUI'!$B$2:$B$1825)*(T$84='90.1 Data-SI-Source EUI'!$C$2:$C$1825)*($A$83='90.1 Data-SI-Source EUI'!$A$2:$A$1825),0,1),0))/INDEX('90.1 Data-SI-Source EUI'!$Y$2:$Y$1825,MATCH(1,INDEX(($A89='90.1 Data-SI-Source EUI'!$B$2:$B$1825)*(T$84='90.1 Data-SI-Source EUI'!$C$2:$C$1825)*(2004='90.1 Data-SI-Source EUI'!$A$2:$A$1825),0,1),0))</f>
        <v>0.54298822281284098</v>
      </c>
    </row>
    <row r="90" spans="1:20" x14ac:dyDescent="0.25">
      <c r="A90" s="129" t="s">
        <v>56</v>
      </c>
      <c r="B90" s="117" cm="1">
        <f t="array" ref="B90">INDEX('90.1 Data-SI-Source EUI'!$Y$2:$Y$1825,MATCH(1,INDEX(($A90='90.1 Data-SI-Source EUI'!$B$2:$B$1825)*(B$84='90.1 Data-SI-Source EUI'!$C$2:$C$1825)*($A$83='90.1 Data-SI-Source EUI'!$A$2:$A$1825),0,1),0))/INDEX('90.1 Data-SI-Source EUI'!$Y$2:$Y$1825,MATCH(1,INDEX(($A90='90.1 Data-SI-Source EUI'!$B$2:$B$1825)*(B$84='90.1 Data-SI-Source EUI'!$C$2:$C$1825)*(2004='90.1 Data-SI-Source EUI'!$A$2:$A$1825),0,1),0))</f>
        <v>0.40625020643574072</v>
      </c>
      <c r="C90" s="118" cm="1">
        <f t="array" ref="C90">INDEX('90.1 Data-SI-Source EUI'!$Y$2:$Y$1825,MATCH(1,INDEX(($A90='90.1 Data-SI-Source EUI'!$B$2:$B$1825)*(C$84='90.1 Data-SI-Source EUI'!$C$2:$C$1825)*($A$83='90.1 Data-SI-Source EUI'!$A$2:$A$1825),0,1),0))/INDEX('90.1 Data-SI-Source EUI'!$Y$2:$Y$1825,MATCH(1,INDEX(($A90='90.1 Data-SI-Source EUI'!$B$2:$B$1825)*(C$84='90.1 Data-SI-Source EUI'!$C$2:$C$1825)*(2004='90.1 Data-SI-Source EUI'!$A$2:$A$1825),0,1),0))</f>
        <v>0.50732705895530061</v>
      </c>
      <c r="D90" s="118" cm="1">
        <f t="array" ref="D90">INDEX('90.1 Data-SI-Source EUI'!$Y$2:$Y$1825,MATCH(1,INDEX(($A90='90.1 Data-SI-Source EUI'!$B$2:$B$1825)*(D$84='90.1 Data-SI-Source EUI'!$C$2:$C$1825)*($A$83='90.1 Data-SI-Source EUI'!$A$2:$A$1825),0,1),0))/INDEX('90.1 Data-SI-Source EUI'!$Y$2:$Y$1825,MATCH(1,INDEX(($A90='90.1 Data-SI-Source EUI'!$B$2:$B$1825)*(D$84='90.1 Data-SI-Source EUI'!$C$2:$C$1825)*(2004='90.1 Data-SI-Source EUI'!$A$2:$A$1825),0,1),0))</f>
        <v>0.45620834329417992</v>
      </c>
      <c r="E90" s="118" cm="1">
        <f t="array" ref="E90">INDEX('90.1 Data-SI-Source EUI'!$Y$2:$Y$1825,MATCH(1,INDEX(($A90='90.1 Data-SI-Source EUI'!$B$2:$B$1825)*(E$84='90.1 Data-SI-Source EUI'!$C$2:$C$1825)*($A$83='90.1 Data-SI-Source EUI'!$A$2:$A$1825),0,1),0))/INDEX('90.1 Data-SI-Source EUI'!$Y$2:$Y$1825,MATCH(1,INDEX(($A90='90.1 Data-SI-Source EUI'!$B$2:$B$1825)*(E$84='90.1 Data-SI-Source EUI'!$C$2:$C$1825)*(2004='90.1 Data-SI-Source EUI'!$A$2:$A$1825),0,1),0))</f>
        <v>0.52517350760724912</v>
      </c>
      <c r="F90" s="118" cm="1">
        <f t="array" ref="F90">INDEX('90.1 Data-SI-Source EUI'!$Y$2:$Y$1825,MATCH(1,INDEX(($A90='90.1 Data-SI-Source EUI'!$B$2:$B$1825)*(F$84='90.1 Data-SI-Source EUI'!$C$2:$C$1825)*($A$83='90.1 Data-SI-Source EUI'!$A$2:$A$1825),0,1),0))/INDEX('90.1 Data-SI-Source EUI'!$Y$2:$Y$1825,MATCH(1,INDEX(($A90='90.1 Data-SI-Source EUI'!$B$2:$B$1825)*(F$84='90.1 Data-SI-Source EUI'!$C$2:$C$1825)*(2004='90.1 Data-SI-Source EUI'!$A$2:$A$1825),0,1),0))</f>
        <v>0.4596967969239385</v>
      </c>
      <c r="G90" s="118" cm="1">
        <f t="array" ref="G90">INDEX('90.1 Data-SI-Source EUI'!$Y$2:$Y$1825,MATCH(1,INDEX(($A90='90.1 Data-SI-Source EUI'!$B$2:$B$1825)*(G$84='90.1 Data-SI-Source EUI'!$C$2:$C$1825)*($A$83='90.1 Data-SI-Source EUI'!$A$2:$A$1825),0,1),0))/INDEX('90.1 Data-SI-Source EUI'!$Y$2:$Y$1825,MATCH(1,INDEX(($A90='90.1 Data-SI-Source EUI'!$B$2:$B$1825)*(G$84='90.1 Data-SI-Source EUI'!$C$2:$C$1825)*(2004='90.1 Data-SI-Source EUI'!$A$2:$A$1825),0,1),0))</f>
        <v>0.53717177576912634</v>
      </c>
      <c r="H90" s="118" cm="1">
        <f t="array" ref="H90">INDEX('90.1 Data-SI-Source EUI'!$Y$2:$Y$1825,MATCH(1,INDEX(($A90='90.1 Data-SI-Source EUI'!$B$2:$B$1825)*(H$84='90.1 Data-SI-Source EUI'!$C$2:$C$1825)*($A$83='90.1 Data-SI-Source EUI'!$A$2:$A$1825),0,1),0))/INDEX('90.1 Data-SI-Source EUI'!$Y$2:$Y$1825,MATCH(1,INDEX(($A90='90.1 Data-SI-Source EUI'!$B$2:$B$1825)*(H$84='90.1 Data-SI-Source EUI'!$C$2:$C$1825)*(2004='90.1 Data-SI-Source EUI'!$A$2:$A$1825),0,1),0))</f>
        <v>0.45386932543619607</v>
      </c>
      <c r="I90" s="118" cm="1">
        <f t="array" ref="I90">INDEX('90.1 Data-SI-Source EUI'!$Y$2:$Y$1825,MATCH(1,INDEX(($A90='90.1 Data-SI-Source EUI'!$B$2:$B$1825)*(I$84='90.1 Data-SI-Source EUI'!$C$2:$C$1825)*($A$83='90.1 Data-SI-Source EUI'!$A$2:$A$1825),0,1),0))/INDEX('90.1 Data-SI-Source EUI'!$Y$2:$Y$1825,MATCH(1,INDEX(($A90='90.1 Data-SI-Source EUI'!$B$2:$B$1825)*(I$84='90.1 Data-SI-Source EUI'!$C$2:$C$1825)*(2004='90.1 Data-SI-Source EUI'!$A$2:$A$1825),0,1),0))</f>
        <v>0.5344558915643518</v>
      </c>
      <c r="J90" s="118" cm="1">
        <f t="array" ref="J90">INDEX('90.1 Data-SI-Source EUI'!$Y$2:$Y$1825,MATCH(1,INDEX(($A90='90.1 Data-SI-Source EUI'!$B$2:$B$1825)*(J$84='90.1 Data-SI-Source EUI'!$C$2:$C$1825)*($A$83='90.1 Data-SI-Source EUI'!$A$2:$A$1825),0,1),0))/INDEX('90.1 Data-SI-Source EUI'!$Y$2:$Y$1825,MATCH(1,INDEX(($A90='90.1 Data-SI-Source EUI'!$B$2:$B$1825)*(J$84='90.1 Data-SI-Source EUI'!$C$2:$C$1825)*(2004='90.1 Data-SI-Source EUI'!$A$2:$A$1825),0,1),0))</f>
        <v>0.42395099369231992</v>
      </c>
      <c r="K90" s="118" cm="1">
        <f t="array" ref="K90">INDEX('90.1 Data-SI-Source EUI'!$Y$2:$Y$1825,MATCH(1,INDEX(($A90='90.1 Data-SI-Source EUI'!$B$2:$B$1825)*(K$84='90.1 Data-SI-Source EUI'!$C$2:$C$1825)*($A$83='90.1 Data-SI-Source EUI'!$A$2:$A$1825),0,1),0))/INDEX('90.1 Data-SI-Source EUI'!$Y$2:$Y$1825,MATCH(1,INDEX(($A90='90.1 Data-SI-Source EUI'!$B$2:$B$1825)*(K$84='90.1 Data-SI-Source EUI'!$C$2:$C$1825)*(2004='90.1 Data-SI-Source EUI'!$A$2:$A$1825),0,1),0))</f>
        <v>0.39534820105987994</v>
      </c>
      <c r="L90" s="118" cm="1">
        <f t="array" ref="L90">INDEX('90.1 Data-SI-Source EUI'!$Y$2:$Y$1825,MATCH(1,INDEX(($A90='90.1 Data-SI-Source EUI'!$B$2:$B$1825)*(L$84='90.1 Data-SI-Source EUI'!$C$2:$C$1825)*($A$83='90.1 Data-SI-Source EUI'!$A$2:$A$1825),0,1),0))/INDEX('90.1 Data-SI-Source EUI'!$Y$2:$Y$1825,MATCH(1,INDEX(($A90='90.1 Data-SI-Source EUI'!$B$2:$B$1825)*(L$84='90.1 Data-SI-Source EUI'!$C$2:$C$1825)*(2004='90.1 Data-SI-Source EUI'!$A$2:$A$1825),0,1),0))</f>
        <v>0.50738015661448499</v>
      </c>
      <c r="M90" s="118" cm="1">
        <f t="array" ref="M90">INDEX('90.1 Data-SI-Source EUI'!$Y$2:$Y$1825,MATCH(1,INDEX(($A90='90.1 Data-SI-Source EUI'!$B$2:$B$1825)*(M$84='90.1 Data-SI-Source EUI'!$C$2:$C$1825)*($A$83='90.1 Data-SI-Source EUI'!$A$2:$A$1825),0,1),0))/INDEX('90.1 Data-SI-Source EUI'!$Y$2:$Y$1825,MATCH(1,INDEX(($A90='90.1 Data-SI-Source EUI'!$B$2:$B$1825)*(M$84='90.1 Data-SI-Source EUI'!$C$2:$C$1825)*(2004='90.1 Data-SI-Source EUI'!$A$2:$A$1825),0,1),0))</f>
        <v>0.43760933563185</v>
      </c>
      <c r="N90" s="118" cm="1">
        <f t="array" ref="N90">INDEX('90.1 Data-SI-Source EUI'!$Y$2:$Y$1825,MATCH(1,INDEX(($A90='90.1 Data-SI-Source EUI'!$B$2:$B$1825)*(N$84='90.1 Data-SI-Source EUI'!$C$2:$C$1825)*($A$83='90.1 Data-SI-Source EUI'!$A$2:$A$1825),0,1),0))/INDEX('90.1 Data-SI-Source EUI'!$Y$2:$Y$1825,MATCH(1,INDEX(($A90='90.1 Data-SI-Source EUI'!$B$2:$B$1825)*(N$84='90.1 Data-SI-Source EUI'!$C$2:$C$1825)*(2004='90.1 Data-SI-Source EUI'!$A$2:$A$1825),0,1),0))</f>
        <v>0.39849885842302168</v>
      </c>
      <c r="O90" s="118" cm="1">
        <f t="array" ref="O90">INDEX('90.1 Data-SI-Source EUI'!$Y$2:$Y$1825,MATCH(1,INDEX(($A90='90.1 Data-SI-Source EUI'!$B$2:$B$1825)*(O$84='90.1 Data-SI-Source EUI'!$C$2:$C$1825)*($A$83='90.1 Data-SI-Source EUI'!$A$2:$A$1825),0,1),0))/INDEX('90.1 Data-SI-Source EUI'!$Y$2:$Y$1825,MATCH(1,INDEX(($A90='90.1 Data-SI-Source EUI'!$B$2:$B$1825)*(O$84='90.1 Data-SI-Source EUI'!$C$2:$C$1825)*(2004='90.1 Data-SI-Source EUI'!$A$2:$A$1825),0,1),0))</f>
        <v>0.49033526466909921</v>
      </c>
      <c r="P90" s="118" cm="1">
        <f t="array" ref="P90">INDEX('90.1 Data-SI-Source EUI'!$Y$2:$Y$1825,MATCH(1,INDEX(($A90='90.1 Data-SI-Source EUI'!$B$2:$B$1825)*(P$84='90.1 Data-SI-Source EUI'!$C$2:$C$1825)*($A$83='90.1 Data-SI-Source EUI'!$A$2:$A$1825),0,1),0))/INDEX('90.1 Data-SI-Source EUI'!$Y$2:$Y$1825,MATCH(1,INDEX(($A90='90.1 Data-SI-Source EUI'!$B$2:$B$1825)*(P$84='90.1 Data-SI-Source EUI'!$C$2:$C$1825)*(2004='90.1 Data-SI-Source EUI'!$A$2:$A$1825),0,1),0))</f>
        <v>0.41544917972521134</v>
      </c>
      <c r="Q90" s="118" cm="1">
        <f t="array" ref="Q90">INDEX('90.1 Data-SI-Source EUI'!$Y$2:$Y$1825,MATCH(1,INDEX(($A90='90.1 Data-SI-Source EUI'!$B$2:$B$1825)*(Q$84='90.1 Data-SI-Source EUI'!$C$2:$C$1825)*($A$83='90.1 Data-SI-Source EUI'!$A$2:$A$1825),0,1),0))/INDEX('90.1 Data-SI-Source EUI'!$Y$2:$Y$1825,MATCH(1,INDEX(($A90='90.1 Data-SI-Source EUI'!$B$2:$B$1825)*(Q$84='90.1 Data-SI-Source EUI'!$C$2:$C$1825)*(2004='90.1 Data-SI-Source EUI'!$A$2:$A$1825),0,1),0))</f>
        <v>0.41719191184368909</v>
      </c>
      <c r="R90" s="118" cm="1">
        <f t="array" ref="R90">INDEX('90.1 Data-SI-Source EUI'!$Y$2:$Y$1825,MATCH(1,INDEX(($A90='90.1 Data-SI-Source EUI'!$B$2:$B$1825)*(R$84='90.1 Data-SI-Source EUI'!$C$2:$C$1825)*($A$83='90.1 Data-SI-Source EUI'!$A$2:$A$1825),0,1),0))/INDEX('90.1 Data-SI-Source EUI'!$Y$2:$Y$1825,MATCH(1,INDEX(($A90='90.1 Data-SI-Source EUI'!$B$2:$B$1825)*(R$84='90.1 Data-SI-Source EUI'!$C$2:$C$1825)*(2004='90.1 Data-SI-Source EUI'!$A$2:$A$1825),0,1),0))</f>
        <v>0.43486973222669495</v>
      </c>
      <c r="S90" s="118" cm="1">
        <f t="array" ref="S90">INDEX('90.1 Data-SI-Source EUI'!$Y$2:$Y$1825,MATCH(1,INDEX(($A90='90.1 Data-SI-Source EUI'!$B$2:$B$1825)*(S$84='90.1 Data-SI-Source EUI'!$C$2:$C$1825)*($A$83='90.1 Data-SI-Source EUI'!$A$2:$A$1825),0,1),0))/INDEX('90.1 Data-SI-Source EUI'!$Y$2:$Y$1825,MATCH(1,INDEX(($A90='90.1 Data-SI-Source EUI'!$B$2:$B$1825)*(S$84='90.1 Data-SI-Source EUI'!$C$2:$C$1825)*(2004='90.1 Data-SI-Source EUI'!$A$2:$A$1825),0,1),0))</f>
        <v>0.40957456525704378</v>
      </c>
      <c r="T90" s="119" cm="1">
        <f t="array" ref="T90">INDEX('90.1 Data-SI-Source EUI'!$Y$2:$Y$1825,MATCH(1,INDEX(($A90='90.1 Data-SI-Source EUI'!$B$2:$B$1825)*(T$84='90.1 Data-SI-Source EUI'!$C$2:$C$1825)*($A$83='90.1 Data-SI-Source EUI'!$A$2:$A$1825),0,1),0))/INDEX('90.1 Data-SI-Source EUI'!$Y$2:$Y$1825,MATCH(1,INDEX(($A90='90.1 Data-SI-Source EUI'!$B$2:$B$1825)*(T$84='90.1 Data-SI-Source EUI'!$C$2:$C$1825)*(2004='90.1 Data-SI-Source EUI'!$A$2:$A$1825),0,1),0))</f>
        <v>0.46023741669159313</v>
      </c>
    </row>
    <row r="91" spans="1:20" x14ac:dyDescent="0.25">
      <c r="A91" s="129" t="s">
        <v>57</v>
      </c>
      <c r="B91" s="117" cm="1">
        <f t="array" ref="B91">INDEX('90.1 Data-SI-Source EUI'!$Y$2:$Y$1825,MATCH(1,INDEX(($A91='90.1 Data-SI-Source EUI'!$B$2:$B$1825)*(B$84='90.1 Data-SI-Source EUI'!$C$2:$C$1825)*($A$83='90.1 Data-SI-Source EUI'!$A$2:$A$1825),0,1),0))/INDEX('90.1 Data-SI-Source EUI'!$Y$2:$Y$1825,MATCH(1,INDEX(($A91='90.1 Data-SI-Source EUI'!$B$2:$B$1825)*(B$84='90.1 Data-SI-Source EUI'!$C$2:$C$1825)*(2004='90.1 Data-SI-Source EUI'!$A$2:$A$1825),0,1),0))</f>
        <v>0.43239227806171288</v>
      </c>
      <c r="C91" s="118" cm="1">
        <f t="array" ref="C91">INDEX('90.1 Data-SI-Source EUI'!$Y$2:$Y$1825,MATCH(1,INDEX(($A91='90.1 Data-SI-Source EUI'!$B$2:$B$1825)*(C$84='90.1 Data-SI-Source EUI'!$C$2:$C$1825)*($A$83='90.1 Data-SI-Source EUI'!$A$2:$A$1825),0,1),0))/INDEX('90.1 Data-SI-Source EUI'!$Y$2:$Y$1825,MATCH(1,INDEX(($A91='90.1 Data-SI-Source EUI'!$B$2:$B$1825)*(C$84='90.1 Data-SI-Source EUI'!$C$2:$C$1825)*(2004='90.1 Data-SI-Source EUI'!$A$2:$A$1825),0,1),0))</f>
        <v>0.5394369163892111</v>
      </c>
      <c r="D91" s="118" cm="1">
        <f t="array" ref="D91">INDEX('90.1 Data-SI-Source EUI'!$Y$2:$Y$1825,MATCH(1,INDEX(($A91='90.1 Data-SI-Source EUI'!$B$2:$B$1825)*(D$84='90.1 Data-SI-Source EUI'!$C$2:$C$1825)*($A$83='90.1 Data-SI-Source EUI'!$A$2:$A$1825),0,1),0))/INDEX('90.1 Data-SI-Source EUI'!$Y$2:$Y$1825,MATCH(1,INDEX(($A91='90.1 Data-SI-Source EUI'!$B$2:$B$1825)*(D$84='90.1 Data-SI-Source EUI'!$C$2:$C$1825)*(2004='90.1 Data-SI-Source EUI'!$A$2:$A$1825),0,1),0))</f>
        <v>0.42064606328034693</v>
      </c>
      <c r="E91" s="118" cm="1">
        <f t="array" ref="E91">INDEX('90.1 Data-SI-Source EUI'!$Y$2:$Y$1825,MATCH(1,INDEX(($A91='90.1 Data-SI-Source EUI'!$B$2:$B$1825)*(E$84='90.1 Data-SI-Source EUI'!$C$2:$C$1825)*($A$83='90.1 Data-SI-Source EUI'!$A$2:$A$1825),0,1),0))/INDEX('90.1 Data-SI-Source EUI'!$Y$2:$Y$1825,MATCH(1,INDEX(($A91='90.1 Data-SI-Source EUI'!$B$2:$B$1825)*(E$84='90.1 Data-SI-Source EUI'!$C$2:$C$1825)*(2004='90.1 Data-SI-Source EUI'!$A$2:$A$1825),0,1),0))</f>
        <v>0.54498929246977845</v>
      </c>
      <c r="F91" s="118" cm="1">
        <f t="array" ref="F91">INDEX('90.1 Data-SI-Source EUI'!$Y$2:$Y$1825,MATCH(1,INDEX(($A91='90.1 Data-SI-Source EUI'!$B$2:$B$1825)*(F$84='90.1 Data-SI-Source EUI'!$C$2:$C$1825)*($A$83='90.1 Data-SI-Source EUI'!$A$2:$A$1825),0,1),0))/INDEX('90.1 Data-SI-Source EUI'!$Y$2:$Y$1825,MATCH(1,INDEX(($A91='90.1 Data-SI-Source EUI'!$B$2:$B$1825)*(F$84='90.1 Data-SI-Source EUI'!$C$2:$C$1825)*(2004='90.1 Data-SI-Source EUI'!$A$2:$A$1825),0,1),0))</f>
        <v>0.40160028277278154</v>
      </c>
      <c r="G91" s="118" cm="1">
        <f t="array" ref="G91">INDEX('90.1 Data-SI-Source EUI'!$Y$2:$Y$1825,MATCH(1,INDEX(($A91='90.1 Data-SI-Source EUI'!$B$2:$B$1825)*(G$84='90.1 Data-SI-Source EUI'!$C$2:$C$1825)*($A$83='90.1 Data-SI-Source EUI'!$A$2:$A$1825),0,1),0))/INDEX('90.1 Data-SI-Source EUI'!$Y$2:$Y$1825,MATCH(1,INDEX(($A91='90.1 Data-SI-Source EUI'!$B$2:$B$1825)*(G$84='90.1 Data-SI-Source EUI'!$C$2:$C$1825)*(2004='90.1 Data-SI-Source EUI'!$A$2:$A$1825),0,1),0))</f>
        <v>0.50267732934512566</v>
      </c>
      <c r="H91" s="118" cm="1">
        <f t="array" ref="H91">INDEX('90.1 Data-SI-Source EUI'!$Y$2:$Y$1825,MATCH(1,INDEX(($A91='90.1 Data-SI-Source EUI'!$B$2:$B$1825)*(H$84='90.1 Data-SI-Source EUI'!$C$2:$C$1825)*($A$83='90.1 Data-SI-Source EUI'!$A$2:$A$1825),0,1),0))/INDEX('90.1 Data-SI-Source EUI'!$Y$2:$Y$1825,MATCH(1,INDEX(($A91='90.1 Data-SI-Source EUI'!$B$2:$B$1825)*(H$84='90.1 Data-SI-Source EUI'!$C$2:$C$1825)*(2004='90.1 Data-SI-Source EUI'!$A$2:$A$1825),0,1),0))</f>
        <v>0.41874921040391988</v>
      </c>
      <c r="I91" s="118" cm="1">
        <f t="array" ref="I91">INDEX('90.1 Data-SI-Source EUI'!$Y$2:$Y$1825,MATCH(1,INDEX(($A91='90.1 Data-SI-Source EUI'!$B$2:$B$1825)*(I$84='90.1 Data-SI-Source EUI'!$C$2:$C$1825)*($A$83='90.1 Data-SI-Source EUI'!$A$2:$A$1825),0,1),0))/INDEX('90.1 Data-SI-Source EUI'!$Y$2:$Y$1825,MATCH(1,INDEX(($A91='90.1 Data-SI-Source EUI'!$B$2:$B$1825)*(I$84='90.1 Data-SI-Source EUI'!$C$2:$C$1825)*(2004='90.1 Data-SI-Source EUI'!$A$2:$A$1825),0,1),0))</f>
        <v>0.49087120294085107</v>
      </c>
      <c r="J91" s="118" cm="1">
        <f t="array" ref="J91">INDEX('90.1 Data-SI-Source EUI'!$Y$2:$Y$1825,MATCH(1,INDEX(($A91='90.1 Data-SI-Source EUI'!$B$2:$B$1825)*(J$84='90.1 Data-SI-Source EUI'!$C$2:$C$1825)*($A$83='90.1 Data-SI-Source EUI'!$A$2:$A$1825),0,1),0))/INDEX('90.1 Data-SI-Source EUI'!$Y$2:$Y$1825,MATCH(1,INDEX(($A91='90.1 Data-SI-Source EUI'!$B$2:$B$1825)*(J$84='90.1 Data-SI-Source EUI'!$C$2:$C$1825)*(2004='90.1 Data-SI-Source EUI'!$A$2:$A$1825),0,1),0))</f>
        <v>0.43103731925278799</v>
      </c>
      <c r="K91" s="118" cm="1">
        <f t="array" ref="K91">INDEX('90.1 Data-SI-Source EUI'!$Y$2:$Y$1825,MATCH(1,INDEX(($A91='90.1 Data-SI-Source EUI'!$B$2:$B$1825)*(K$84='90.1 Data-SI-Source EUI'!$C$2:$C$1825)*($A$83='90.1 Data-SI-Source EUI'!$A$2:$A$1825),0,1),0))/INDEX('90.1 Data-SI-Source EUI'!$Y$2:$Y$1825,MATCH(1,INDEX(($A91='90.1 Data-SI-Source EUI'!$B$2:$B$1825)*(K$84='90.1 Data-SI-Source EUI'!$C$2:$C$1825)*(2004='90.1 Data-SI-Source EUI'!$A$2:$A$1825),0,1),0))</f>
        <v>0.396338177678701</v>
      </c>
      <c r="L91" s="118" cm="1">
        <f t="array" ref="L91">INDEX('90.1 Data-SI-Source EUI'!$Y$2:$Y$1825,MATCH(1,INDEX(($A91='90.1 Data-SI-Source EUI'!$B$2:$B$1825)*(L$84='90.1 Data-SI-Source EUI'!$C$2:$C$1825)*($A$83='90.1 Data-SI-Source EUI'!$A$2:$A$1825),0,1),0))/INDEX('90.1 Data-SI-Source EUI'!$Y$2:$Y$1825,MATCH(1,INDEX(($A91='90.1 Data-SI-Source EUI'!$B$2:$B$1825)*(L$84='90.1 Data-SI-Source EUI'!$C$2:$C$1825)*(2004='90.1 Data-SI-Source EUI'!$A$2:$A$1825),0,1),0))</f>
        <v>0.4238186559012071</v>
      </c>
      <c r="M91" s="118" cm="1">
        <f t="array" ref="M91">INDEX('90.1 Data-SI-Source EUI'!$Y$2:$Y$1825,MATCH(1,INDEX(($A91='90.1 Data-SI-Source EUI'!$B$2:$B$1825)*(M$84='90.1 Data-SI-Source EUI'!$C$2:$C$1825)*($A$83='90.1 Data-SI-Source EUI'!$A$2:$A$1825),0,1),0))/INDEX('90.1 Data-SI-Source EUI'!$Y$2:$Y$1825,MATCH(1,INDEX(($A91='90.1 Data-SI-Source EUI'!$B$2:$B$1825)*(M$84='90.1 Data-SI-Source EUI'!$C$2:$C$1825)*(2004='90.1 Data-SI-Source EUI'!$A$2:$A$1825),0,1),0))</f>
        <v>0.46428632127183223</v>
      </c>
      <c r="N91" s="118" cm="1">
        <f t="array" ref="N91">INDEX('90.1 Data-SI-Source EUI'!$Y$2:$Y$1825,MATCH(1,INDEX(($A91='90.1 Data-SI-Source EUI'!$B$2:$B$1825)*(N$84='90.1 Data-SI-Source EUI'!$C$2:$C$1825)*($A$83='90.1 Data-SI-Source EUI'!$A$2:$A$1825),0,1),0))/INDEX('90.1 Data-SI-Source EUI'!$Y$2:$Y$1825,MATCH(1,INDEX(($A91='90.1 Data-SI-Source EUI'!$B$2:$B$1825)*(N$84='90.1 Data-SI-Source EUI'!$C$2:$C$1825)*(2004='90.1 Data-SI-Source EUI'!$A$2:$A$1825),0,1),0))</f>
        <v>0.43640622804967716</v>
      </c>
      <c r="O91" s="118" cm="1">
        <f t="array" ref="O91">INDEX('90.1 Data-SI-Source EUI'!$Y$2:$Y$1825,MATCH(1,INDEX(($A91='90.1 Data-SI-Source EUI'!$B$2:$B$1825)*(O$84='90.1 Data-SI-Source EUI'!$C$2:$C$1825)*($A$83='90.1 Data-SI-Source EUI'!$A$2:$A$1825),0,1),0))/INDEX('90.1 Data-SI-Source EUI'!$Y$2:$Y$1825,MATCH(1,INDEX(($A91='90.1 Data-SI-Source EUI'!$B$2:$B$1825)*(O$84='90.1 Data-SI-Source EUI'!$C$2:$C$1825)*(2004='90.1 Data-SI-Source EUI'!$A$2:$A$1825),0,1),0))</f>
        <v>0.426832943377497</v>
      </c>
      <c r="P91" s="118" cm="1">
        <f t="array" ref="P91">INDEX('90.1 Data-SI-Source EUI'!$Y$2:$Y$1825,MATCH(1,INDEX(($A91='90.1 Data-SI-Source EUI'!$B$2:$B$1825)*(P$84='90.1 Data-SI-Source EUI'!$C$2:$C$1825)*($A$83='90.1 Data-SI-Source EUI'!$A$2:$A$1825),0,1),0))/INDEX('90.1 Data-SI-Source EUI'!$Y$2:$Y$1825,MATCH(1,INDEX(($A91='90.1 Data-SI-Source EUI'!$B$2:$B$1825)*(P$84='90.1 Data-SI-Source EUI'!$C$2:$C$1825)*(2004='90.1 Data-SI-Source EUI'!$A$2:$A$1825),0,1),0))</f>
        <v>0.46389560714187789</v>
      </c>
      <c r="Q91" s="118" cm="1">
        <f t="array" ref="Q91">INDEX('90.1 Data-SI-Source EUI'!$Y$2:$Y$1825,MATCH(1,INDEX(($A91='90.1 Data-SI-Source EUI'!$B$2:$B$1825)*(Q$84='90.1 Data-SI-Source EUI'!$C$2:$C$1825)*($A$83='90.1 Data-SI-Source EUI'!$A$2:$A$1825),0,1),0))/INDEX('90.1 Data-SI-Source EUI'!$Y$2:$Y$1825,MATCH(1,INDEX(($A91='90.1 Data-SI-Source EUI'!$B$2:$B$1825)*(Q$84='90.1 Data-SI-Source EUI'!$C$2:$C$1825)*(2004='90.1 Data-SI-Source EUI'!$A$2:$A$1825),0,1),0))</f>
        <v>0.41414685298504844</v>
      </c>
      <c r="R91" s="118" cm="1">
        <f t="array" ref="R91">INDEX('90.1 Data-SI-Source EUI'!$Y$2:$Y$1825,MATCH(1,INDEX(($A91='90.1 Data-SI-Source EUI'!$B$2:$B$1825)*(R$84='90.1 Data-SI-Source EUI'!$C$2:$C$1825)*($A$83='90.1 Data-SI-Source EUI'!$A$2:$A$1825),0,1),0))/INDEX('90.1 Data-SI-Source EUI'!$Y$2:$Y$1825,MATCH(1,INDEX(($A91='90.1 Data-SI-Source EUI'!$B$2:$B$1825)*(R$84='90.1 Data-SI-Source EUI'!$C$2:$C$1825)*(2004='90.1 Data-SI-Source EUI'!$A$2:$A$1825),0,1),0))</f>
        <v>0.41397018187389922</v>
      </c>
      <c r="S91" s="118" cm="1">
        <f t="array" ref="S91">INDEX('90.1 Data-SI-Source EUI'!$Y$2:$Y$1825,MATCH(1,INDEX(($A91='90.1 Data-SI-Source EUI'!$B$2:$B$1825)*(S$84='90.1 Data-SI-Source EUI'!$C$2:$C$1825)*($A$83='90.1 Data-SI-Source EUI'!$A$2:$A$1825),0,1),0))/INDEX('90.1 Data-SI-Source EUI'!$Y$2:$Y$1825,MATCH(1,INDEX(($A91='90.1 Data-SI-Source EUI'!$B$2:$B$1825)*(S$84='90.1 Data-SI-Source EUI'!$C$2:$C$1825)*(2004='90.1 Data-SI-Source EUI'!$A$2:$A$1825),0,1),0))</f>
        <v>0.39499597750819759</v>
      </c>
      <c r="T91" s="119" cm="1">
        <f t="array" ref="T91">INDEX('90.1 Data-SI-Source EUI'!$Y$2:$Y$1825,MATCH(1,INDEX(($A91='90.1 Data-SI-Source EUI'!$B$2:$B$1825)*(T$84='90.1 Data-SI-Source EUI'!$C$2:$C$1825)*($A$83='90.1 Data-SI-Source EUI'!$A$2:$A$1825),0,1),0))/INDEX('90.1 Data-SI-Source EUI'!$Y$2:$Y$1825,MATCH(1,INDEX(($A91='90.1 Data-SI-Source EUI'!$B$2:$B$1825)*(T$84='90.1 Data-SI-Source EUI'!$C$2:$C$1825)*(2004='90.1 Data-SI-Source EUI'!$A$2:$A$1825),0,1),0))</f>
        <v>0.41211552114433392</v>
      </c>
    </row>
    <row r="92" spans="1:20" x14ac:dyDescent="0.25">
      <c r="A92" s="129" t="s">
        <v>0</v>
      </c>
      <c r="B92" s="117" cm="1">
        <f t="array" ref="B92">INDEX('90.1 Data-SI-Source EUI'!$Y$2:$Y$1825,MATCH(1,INDEX(($A92='90.1 Data-SI-Source EUI'!$B$2:$B$1825)*(B$84='90.1 Data-SI-Source EUI'!$C$2:$C$1825)*($A$83='90.1 Data-SI-Source EUI'!$A$2:$A$1825),0,1),0))/INDEX('90.1 Data-SI-Source EUI'!$Y$2:$Y$1825,MATCH(1,INDEX(($A92='90.1 Data-SI-Source EUI'!$B$2:$B$1825)*(B$84='90.1 Data-SI-Source EUI'!$C$2:$C$1825)*(2004='90.1 Data-SI-Source EUI'!$A$2:$A$1825),0,1),0))</f>
        <v>0.55202878768325425</v>
      </c>
      <c r="C92" s="118" cm="1">
        <f t="array" ref="C92">INDEX('90.1 Data-SI-Source EUI'!$Y$2:$Y$1825,MATCH(1,INDEX(($A92='90.1 Data-SI-Source EUI'!$B$2:$B$1825)*(C$84='90.1 Data-SI-Source EUI'!$C$2:$C$1825)*($A$83='90.1 Data-SI-Source EUI'!$A$2:$A$1825),0,1),0))/INDEX('90.1 Data-SI-Source EUI'!$Y$2:$Y$1825,MATCH(1,INDEX(($A92='90.1 Data-SI-Source EUI'!$B$2:$B$1825)*(C$84='90.1 Data-SI-Source EUI'!$C$2:$C$1825)*(2004='90.1 Data-SI-Source EUI'!$A$2:$A$1825),0,1),0))</f>
        <v>0.56120816698204679</v>
      </c>
      <c r="D92" s="118" cm="1">
        <f t="array" ref="D92">INDEX('90.1 Data-SI-Source EUI'!$Y$2:$Y$1825,MATCH(1,INDEX(($A92='90.1 Data-SI-Source EUI'!$B$2:$B$1825)*(D$84='90.1 Data-SI-Source EUI'!$C$2:$C$1825)*($A$83='90.1 Data-SI-Source EUI'!$A$2:$A$1825),0,1),0))/INDEX('90.1 Data-SI-Source EUI'!$Y$2:$Y$1825,MATCH(1,INDEX(($A92='90.1 Data-SI-Source EUI'!$B$2:$B$1825)*(D$84='90.1 Data-SI-Source EUI'!$C$2:$C$1825)*(2004='90.1 Data-SI-Source EUI'!$A$2:$A$1825),0,1),0))</f>
        <v>0.51740828064924738</v>
      </c>
      <c r="E92" s="118" cm="1">
        <f t="array" ref="E92">INDEX('90.1 Data-SI-Source EUI'!$Y$2:$Y$1825,MATCH(1,INDEX(($A92='90.1 Data-SI-Source EUI'!$B$2:$B$1825)*(E$84='90.1 Data-SI-Source EUI'!$C$2:$C$1825)*($A$83='90.1 Data-SI-Source EUI'!$A$2:$A$1825),0,1),0))/INDEX('90.1 Data-SI-Source EUI'!$Y$2:$Y$1825,MATCH(1,INDEX(($A92='90.1 Data-SI-Source EUI'!$B$2:$B$1825)*(E$84='90.1 Data-SI-Source EUI'!$C$2:$C$1825)*(2004='90.1 Data-SI-Source EUI'!$A$2:$A$1825),0,1),0))</f>
        <v>0.53940226903900512</v>
      </c>
      <c r="F92" s="118" cm="1">
        <f t="array" ref="F92">INDEX('90.1 Data-SI-Source EUI'!$Y$2:$Y$1825,MATCH(1,INDEX(($A92='90.1 Data-SI-Source EUI'!$B$2:$B$1825)*(F$84='90.1 Data-SI-Source EUI'!$C$2:$C$1825)*($A$83='90.1 Data-SI-Source EUI'!$A$2:$A$1825),0,1),0))/INDEX('90.1 Data-SI-Source EUI'!$Y$2:$Y$1825,MATCH(1,INDEX(($A92='90.1 Data-SI-Source EUI'!$B$2:$B$1825)*(F$84='90.1 Data-SI-Source EUI'!$C$2:$C$1825)*(2004='90.1 Data-SI-Source EUI'!$A$2:$A$1825),0,1),0))</f>
        <v>0.52284989543279514</v>
      </c>
      <c r="G92" s="118" cm="1">
        <f t="array" ref="G92">INDEX('90.1 Data-SI-Source EUI'!$Y$2:$Y$1825,MATCH(1,INDEX(($A92='90.1 Data-SI-Source EUI'!$B$2:$B$1825)*(G$84='90.1 Data-SI-Source EUI'!$C$2:$C$1825)*($A$83='90.1 Data-SI-Source EUI'!$A$2:$A$1825),0,1),0))/INDEX('90.1 Data-SI-Source EUI'!$Y$2:$Y$1825,MATCH(1,INDEX(($A92='90.1 Data-SI-Source EUI'!$B$2:$B$1825)*(G$84='90.1 Data-SI-Source EUI'!$C$2:$C$1825)*(2004='90.1 Data-SI-Source EUI'!$A$2:$A$1825),0,1),0))</f>
        <v>0.45374504530199439</v>
      </c>
      <c r="H92" s="118" cm="1">
        <f t="array" ref="H92">INDEX('90.1 Data-SI-Source EUI'!$Y$2:$Y$1825,MATCH(1,INDEX(($A92='90.1 Data-SI-Source EUI'!$B$2:$B$1825)*(H$84='90.1 Data-SI-Source EUI'!$C$2:$C$1825)*($A$83='90.1 Data-SI-Source EUI'!$A$2:$A$1825),0,1),0))/INDEX('90.1 Data-SI-Source EUI'!$Y$2:$Y$1825,MATCH(1,INDEX(($A92='90.1 Data-SI-Source EUI'!$B$2:$B$1825)*(H$84='90.1 Data-SI-Source EUI'!$C$2:$C$1825)*(2004='90.1 Data-SI-Source EUI'!$A$2:$A$1825),0,1),0))</f>
        <v>0.48083479306199467</v>
      </c>
      <c r="I92" s="118" cm="1">
        <f t="array" ref="I92">INDEX('90.1 Data-SI-Source EUI'!$Y$2:$Y$1825,MATCH(1,INDEX(($A92='90.1 Data-SI-Source EUI'!$B$2:$B$1825)*(I$84='90.1 Data-SI-Source EUI'!$C$2:$C$1825)*($A$83='90.1 Data-SI-Source EUI'!$A$2:$A$1825),0,1),0))/INDEX('90.1 Data-SI-Source EUI'!$Y$2:$Y$1825,MATCH(1,INDEX(($A92='90.1 Data-SI-Source EUI'!$B$2:$B$1825)*(I$84='90.1 Data-SI-Source EUI'!$C$2:$C$1825)*(2004='90.1 Data-SI-Source EUI'!$A$2:$A$1825),0,1),0))</f>
        <v>0.48138132397081207</v>
      </c>
      <c r="J92" s="118" cm="1">
        <f t="array" ref="J92">INDEX('90.1 Data-SI-Source EUI'!$Y$2:$Y$1825,MATCH(1,INDEX(($A92='90.1 Data-SI-Source EUI'!$B$2:$B$1825)*(J$84='90.1 Data-SI-Source EUI'!$C$2:$C$1825)*($A$83='90.1 Data-SI-Source EUI'!$A$2:$A$1825),0,1),0))/INDEX('90.1 Data-SI-Source EUI'!$Y$2:$Y$1825,MATCH(1,INDEX(($A92='90.1 Data-SI-Source EUI'!$B$2:$B$1825)*(J$84='90.1 Data-SI-Source EUI'!$C$2:$C$1825)*(2004='90.1 Data-SI-Source EUI'!$A$2:$A$1825),0,1),0))</f>
        <v>0.46550939633510041</v>
      </c>
      <c r="K92" s="118" cm="1">
        <f t="array" ref="K92">INDEX('90.1 Data-SI-Source EUI'!$Y$2:$Y$1825,MATCH(1,INDEX(($A92='90.1 Data-SI-Source EUI'!$B$2:$B$1825)*(K$84='90.1 Data-SI-Source EUI'!$C$2:$C$1825)*($A$83='90.1 Data-SI-Source EUI'!$A$2:$A$1825),0,1),0))/INDEX('90.1 Data-SI-Source EUI'!$Y$2:$Y$1825,MATCH(1,INDEX(($A92='90.1 Data-SI-Source EUI'!$B$2:$B$1825)*(K$84='90.1 Data-SI-Source EUI'!$C$2:$C$1825)*(2004='90.1 Data-SI-Source EUI'!$A$2:$A$1825),0,1),0))</f>
        <v>0.47158259912643319</v>
      </c>
      <c r="L92" s="118" cm="1">
        <f t="array" ref="L92">INDEX('90.1 Data-SI-Source EUI'!$Y$2:$Y$1825,MATCH(1,INDEX(($A92='90.1 Data-SI-Source EUI'!$B$2:$B$1825)*(L$84='90.1 Data-SI-Source EUI'!$C$2:$C$1825)*($A$83='90.1 Data-SI-Source EUI'!$A$2:$A$1825),0,1),0))/INDEX('90.1 Data-SI-Source EUI'!$Y$2:$Y$1825,MATCH(1,INDEX(($A92='90.1 Data-SI-Source EUI'!$B$2:$B$1825)*(L$84='90.1 Data-SI-Source EUI'!$C$2:$C$1825)*(2004='90.1 Data-SI-Source EUI'!$A$2:$A$1825),0,1),0))</f>
        <v>0.49103841859863845</v>
      </c>
      <c r="M92" s="118" cm="1">
        <f t="array" ref="M92">INDEX('90.1 Data-SI-Source EUI'!$Y$2:$Y$1825,MATCH(1,INDEX(($A92='90.1 Data-SI-Source EUI'!$B$2:$B$1825)*(M$84='90.1 Data-SI-Source EUI'!$C$2:$C$1825)*($A$83='90.1 Data-SI-Source EUI'!$A$2:$A$1825),0,1),0))/INDEX('90.1 Data-SI-Source EUI'!$Y$2:$Y$1825,MATCH(1,INDEX(($A92='90.1 Data-SI-Source EUI'!$B$2:$B$1825)*(M$84='90.1 Data-SI-Source EUI'!$C$2:$C$1825)*(2004='90.1 Data-SI-Source EUI'!$A$2:$A$1825),0,1),0))</f>
        <v>0.45836308886936056</v>
      </c>
      <c r="N92" s="118" cm="1">
        <f t="array" ref="N92">INDEX('90.1 Data-SI-Source EUI'!$Y$2:$Y$1825,MATCH(1,INDEX(($A92='90.1 Data-SI-Source EUI'!$B$2:$B$1825)*(N$84='90.1 Data-SI-Source EUI'!$C$2:$C$1825)*($A$83='90.1 Data-SI-Source EUI'!$A$2:$A$1825),0,1),0))/INDEX('90.1 Data-SI-Source EUI'!$Y$2:$Y$1825,MATCH(1,INDEX(($A92='90.1 Data-SI-Source EUI'!$B$2:$B$1825)*(N$84='90.1 Data-SI-Source EUI'!$C$2:$C$1825)*(2004='90.1 Data-SI-Source EUI'!$A$2:$A$1825),0,1),0))</f>
        <v>0.47708628848176271</v>
      </c>
      <c r="O92" s="118" cm="1">
        <f t="array" ref="O92">INDEX('90.1 Data-SI-Source EUI'!$Y$2:$Y$1825,MATCH(1,INDEX(($A92='90.1 Data-SI-Source EUI'!$B$2:$B$1825)*(O$84='90.1 Data-SI-Source EUI'!$C$2:$C$1825)*($A$83='90.1 Data-SI-Source EUI'!$A$2:$A$1825),0,1),0))/INDEX('90.1 Data-SI-Source EUI'!$Y$2:$Y$1825,MATCH(1,INDEX(($A92='90.1 Data-SI-Source EUI'!$B$2:$B$1825)*(O$84='90.1 Data-SI-Source EUI'!$C$2:$C$1825)*(2004='90.1 Data-SI-Source EUI'!$A$2:$A$1825),0,1),0))</f>
        <v>0.46558007110222388</v>
      </c>
      <c r="P92" s="118" cm="1">
        <f t="array" ref="P92">INDEX('90.1 Data-SI-Source EUI'!$Y$2:$Y$1825,MATCH(1,INDEX(($A92='90.1 Data-SI-Source EUI'!$B$2:$B$1825)*(P$84='90.1 Data-SI-Source EUI'!$C$2:$C$1825)*($A$83='90.1 Data-SI-Source EUI'!$A$2:$A$1825),0,1),0))/INDEX('90.1 Data-SI-Source EUI'!$Y$2:$Y$1825,MATCH(1,INDEX(($A92='90.1 Data-SI-Source EUI'!$B$2:$B$1825)*(P$84='90.1 Data-SI-Source EUI'!$C$2:$C$1825)*(2004='90.1 Data-SI-Source EUI'!$A$2:$A$1825),0,1),0))</f>
        <v>0.5229409011897489</v>
      </c>
      <c r="Q92" s="118" cm="1">
        <f t="array" ref="Q92">INDEX('90.1 Data-SI-Source EUI'!$Y$2:$Y$1825,MATCH(1,INDEX(($A92='90.1 Data-SI-Source EUI'!$B$2:$B$1825)*(Q$84='90.1 Data-SI-Source EUI'!$C$2:$C$1825)*($A$83='90.1 Data-SI-Source EUI'!$A$2:$A$1825),0,1),0))/INDEX('90.1 Data-SI-Source EUI'!$Y$2:$Y$1825,MATCH(1,INDEX(($A92='90.1 Data-SI-Source EUI'!$B$2:$B$1825)*(Q$84='90.1 Data-SI-Source EUI'!$C$2:$C$1825)*(2004='90.1 Data-SI-Source EUI'!$A$2:$A$1825),0,1),0))</f>
        <v>0.46368079464001494</v>
      </c>
      <c r="R92" s="118" cm="1">
        <f t="array" ref="R92">INDEX('90.1 Data-SI-Source EUI'!$Y$2:$Y$1825,MATCH(1,INDEX(($A92='90.1 Data-SI-Source EUI'!$B$2:$B$1825)*(R$84='90.1 Data-SI-Source EUI'!$C$2:$C$1825)*($A$83='90.1 Data-SI-Source EUI'!$A$2:$A$1825),0,1),0))/INDEX('90.1 Data-SI-Source EUI'!$Y$2:$Y$1825,MATCH(1,INDEX(($A92='90.1 Data-SI-Source EUI'!$B$2:$B$1825)*(R$84='90.1 Data-SI-Source EUI'!$C$2:$C$1825)*(2004='90.1 Data-SI-Source EUI'!$A$2:$A$1825),0,1),0))</f>
        <v>0.50030490402074612</v>
      </c>
      <c r="S92" s="118" cm="1">
        <f t="array" ref="S92">INDEX('90.1 Data-SI-Source EUI'!$Y$2:$Y$1825,MATCH(1,INDEX(($A92='90.1 Data-SI-Source EUI'!$B$2:$B$1825)*(S$84='90.1 Data-SI-Source EUI'!$C$2:$C$1825)*($A$83='90.1 Data-SI-Source EUI'!$A$2:$A$1825),0,1),0))/INDEX('90.1 Data-SI-Source EUI'!$Y$2:$Y$1825,MATCH(1,INDEX(($A92='90.1 Data-SI-Source EUI'!$B$2:$B$1825)*(S$84='90.1 Data-SI-Source EUI'!$C$2:$C$1825)*(2004='90.1 Data-SI-Source EUI'!$A$2:$A$1825),0,1),0))</f>
        <v>0.51929045062143941</v>
      </c>
      <c r="T92" s="119" cm="1">
        <f t="array" ref="T92">INDEX('90.1 Data-SI-Source EUI'!$Y$2:$Y$1825,MATCH(1,INDEX(($A92='90.1 Data-SI-Source EUI'!$B$2:$B$1825)*(T$84='90.1 Data-SI-Source EUI'!$C$2:$C$1825)*($A$83='90.1 Data-SI-Source EUI'!$A$2:$A$1825),0,1),0))/INDEX('90.1 Data-SI-Source EUI'!$Y$2:$Y$1825,MATCH(1,INDEX(($A92='90.1 Data-SI-Source EUI'!$B$2:$B$1825)*(T$84='90.1 Data-SI-Source EUI'!$C$2:$C$1825)*(2004='90.1 Data-SI-Source EUI'!$A$2:$A$1825),0,1),0))</f>
        <v>0.50747802115944762</v>
      </c>
    </row>
    <row r="93" spans="1:20" x14ac:dyDescent="0.25">
      <c r="A93" s="129" t="s">
        <v>63</v>
      </c>
      <c r="B93" s="117" cm="1">
        <f t="array" ref="B93">INDEX('90.1 Data-SI-Source EUI'!$Y$2:$Y$1825,MATCH(1,INDEX(($A93='90.1 Data-SI-Source EUI'!$B$2:$B$1825)*(B$84='90.1 Data-SI-Source EUI'!$C$2:$C$1825)*($A$83='90.1 Data-SI-Source EUI'!$A$2:$A$1825),0,1),0))/INDEX('90.1 Data-SI-Source EUI'!$Y$2:$Y$1825,MATCH(1,INDEX(($A93='90.1 Data-SI-Source EUI'!$B$2:$B$1825)*(B$84='90.1 Data-SI-Source EUI'!$C$2:$C$1825)*(2004='90.1 Data-SI-Source EUI'!$A$2:$A$1825),0,1),0))</f>
        <v>0.67965297566830329</v>
      </c>
      <c r="C93" s="118" cm="1">
        <f t="array" ref="C93">INDEX('90.1 Data-SI-Source EUI'!$Y$2:$Y$1825,MATCH(1,INDEX(($A93='90.1 Data-SI-Source EUI'!$B$2:$B$1825)*(C$84='90.1 Data-SI-Source EUI'!$C$2:$C$1825)*($A$83='90.1 Data-SI-Source EUI'!$A$2:$A$1825),0,1),0))/INDEX('90.1 Data-SI-Source EUI'!$Y$2:$Y$1825,MATCH(1,INDEX(($A93='90.1 Data-SI-Source EUI'!$B$2:$B$1825)*(C$84='90.1 Data-SI-Source EUI'!$C$2:$C$1825)*(2004='90.1 Data-SI-Source EUI'!$A$2:$A$1825),0,1),0))</f>
        <v>0.64357724806220751</v>
      </c>
      <c r="D93" s="118" cm="1">
        <f t="array" ref="D93">INDEX('90.1 Data-SI-Source EUI'!$Y$2:$Y$1825,MATCH(1,INDEX(($A93='90.1 Data-SI-Source EUI'!$B$2:$B$1825)*(D$84='90.1 Data-SI-Source EUI'!$C$2:$C$1825)*($A$83='90.1 Data-SI-Source EUI'!$A$2:$A$1825),0,1),0))/INDEX('90.1 Data-SI-Source EUI'!$Y$2:$Y$1825,MATCH(1,INDEX(($A93='90.1 Data-SI-Source EUI'!$B$2:$B$1825)*(D$84='90.1 Data-SI-Source EUI'!$C$2:$C$1825)*(2004='90.1 Data-SI-Source EUI'!$A$2:$A$1825),0,1),0))</f>
        <v>0.66547481209573534</v>
      </c>
      <c r="E93" s="118" cm="1">
        <f t="array" ref="E93">INDEX('90.1 Data-SI-Source EUI'!$Y$2:$Y$1825,MATCH(1,INDEX(($A93='90.1 Data-SI-Source EUI'!$B$2:$B$1825)*(E$84='90.1 Data-SI-Source EUI'!$C$2:$C$1825)*($A$83='90.1 Data-SI-Source EUI'!$A$2:$A$1825),0,1),0))/INDEX('90.1 Data-SI-Source EUI'!$Y$2:$Y$1825,MATCH(1,INDEX(($A93='90.1 Data-SI-Source EUI'!$B$2:$B$1825)*(E$84='90.1 Data-SI-Source EUI'!$C$2:$C$1825)*(2004='90.1 Data-SI-Source EUI'!$A$2:$A$1825),0,1),0))</f>
        <v>0.62900495297990566</v>
      </c>
      <c r="F93" s="118" cm="1">
        <f t="array" ref="F93">INDEX('90.1 Data-SI-Source EUI'!$Y$2:$Y$1825,MATCH(1,INDEX(($A93='90.1 Data-SI-Source EUI'!$B$2:$B$1825)*(F$84='90.1 Data-SI-Source EUI'!$C$2:$C$1825)*($A$83='90.1 Data-SI-Source EUI'!$A$2:$A$1825),0,1),0))/INDEX('90.1 Data-SI-Source EUI'!$Y$2:$Y$1825,MATCH(1,INDEX(($A93='90.1 Data-SI-Source EUI'!$B$2:$B$1825)*(F$84='90.1 Data-SI-Source EUI'!$C$2:$C$1825)*(2004='90.1 Data-SI-Source EUI'!$A$2:$A$1825),0,1),0))</f>
        <v>0.62014384640833431</v>
      </c>
      <c r="G93" s="118" cm="1">
        <f t="array" ref="G93">INDEX('90.1 Data-SI-Source EUI'!$Y$2:$Y$1825,MATCH(1,INDEX(($A93='90.1 Data-SI-Source EUI'!$B$2:$B$1825)*(G$84='90.1 Data-SI-Source EUI'!$C$2:$C$1825)*($A$83='90.1 Data-SI-Source EUI'!$A$2:$A$1825),0,1),0))/INDEX('90.1 Data-SI-Source EUI'!$Y$2:$Y$1825,MATCH(1,INDEX(($A93='90.1 Data-SI-Source EUI'!$B$2:$B$1825)*(G$84='90.1 Data-SI-Source EUI'!$C$2:$C$1825)*(2004='90.1 Data-SI-Source EUI'!$A$2:$A$1825),0,1),0))</f>
        <v>0.56046805939430888</v>
      </c>
      <c r="H93" s="118" cm="1">
        <f t="array" ref="H93">INDEX('90.1 Data-SI-Source EUI'!$Y$2:$Y$1825,MATCH(1,INDEX(($A93='90.1 Data-SI-Source EUI'!$B$2:$B$1825)*(H$84='90.1 Data-SI-Source EUI'!$C$2:$C$1825)*($A$83='90.1 Data-SI-Source EUI'!$A$2:$A$1825),0,1),0))/INDEX('90.1 Data-SI-Source EUI'!$Y$2:$Y$1825,MATCH(1,INDEX(($A93='90.1 Data-SI-Source EUI'!$B$2:$B$1825)*(H$84='90.1 Data-SI-Source EUI'!$C$2:$C$1825)*(2004='90.1 Data-SI-Source EUI'!$A$2:$A$1825),0,1),0))</f>
        <v>0.52840286354873589</v>
      </c>
      <c r="I93" s="118" cm="1">
        <f t="array" ref="I93">INDEX('90.1 Data-SI-Source EUI'!$Y$2:$Y$1825,MATCH(1,INDEX(($A93='90.1 Data-SI-Source EUI'!$B$2:$B$1825)*(I$84='90.1 Data-SI-Source EUI'!$C$2:$C$1825)*($A$83='90.1 Data-SI-Source EUI'!$A$2:$A$1825),0,1),0))/INDEX('90.1 Data-SI-Source EUI'!$Y$2:$Y$1825,MATCH(1,INDEX(($A93='90.1 Data-SI-Source EUI'!$B$2:$B$1825)*(I$84='90.1 Data-SI-Source EUI'!$C$2:$C$1825)*(2004='90.1 Data-SI-Source EUI'!$A$2:$A$1825),0,1),0))</f>
        <v>0.52741968655793392</v>
      </c>
      <c r="J93" s="118" cm="1">
        <f t="array" ref="J93">INDEX('90.1 Data-SI-Source EUI'!$Y$2:$Y$1825,MATCH(1,INDEX(($A93='90.1 Data-SI-Source EUI'!$B$2:$B$1825)*(J$84='90.1 Data-SI-Source EUI'!$C$2:$C$1825)*($A$83='90.1 Data-SI-Source EUI'!$A$2:$A$1825),0,1),0))/INDEX('90.1 Data-SI-Source EUI'!$Y$2:$Y$1825,MATCH(1,INDEX(($A93='90.1 Data-SI-Source EUI'!$B$2:$B$1825)*(J$84='90.1 Data-SI-Source EUI'!$C$2:$C$1825)*(2004='90.1 Data-SI-Source EUI'!$A$2:$A$1825),0,1),0))</f>
        <v>0.50670776424567243</v>
      </c>
      <c r="K93" s="118" cm="1">
        <f t="array" ref="K93">INDEX('90.1 Data-SI-Source EUI'!$Y$2:$Y$1825,MATCH(1,INDEX(($A93='90.1 Data-SI-Source EUI'!$B$2:$B$1825)*(K$84='90.1 Data-SI-Source EUI'!$C$2:$C$1825)*($A$83='90.1 Data-SI-Source EUI'!$A$2:$A$1825),0,1),0))/INDEX('90.1 Data-SI-Source EUI'!$Y$2:$Y$1825,MATCH(1,INDEX(($A93='90.1 Data-SI-Source EUI'!$B$2:$B$1825)*(K$84='90.1 Data-SI-Source EUI'!$C$2:$C$1825)*(2004='90.1 Data-SI-Source EUI'!$A$2:$A$1825),0,1),0))</f>
        <v>0.49345946356335785</v>
      </c>
      <c r="L93" s="118" cm="1">
        <f t="array" ref="L93">INDEX('90.1 Data-SI-Source EUI'!$Y$2:$Y$1825,MATCH(1,INDEX(($A93='90.1 Data-SI-Source EUI'!$B$2:$B$1825)*(L$84='90.1 Data-SI-Source EUI'!$C$2:$C$1825)*($A$83='90.1 Data-SI-Source EUI'!$A$2:$A$1825),0,1),0))/INDEX('90.1 Data-SI-Source EUI'!$Y$2:$Y$1825,MATCH(1,INDEX(($A93='90.1 Data-SI-Source EUI'!$B$2:$B$1825)*(L$84='90.1 Data-SI-Source EUI'!$C$2:$C$1825)*(2004='90.1 Data-SI-Source EUI'!$A$2:$A$1825),0,1),0))</f>
        <v>0.48850219492365488</v>
      </c>
      <c r="M93" s="118" cm="1">
        <f t="array" ref="M93">INDEX('90.1 Data-SI-Source EUI'!$Y$2:$Y$1825,MATCH(1,INDEX(($A93='90.1 Data-SI-Source EUI'!$B$2:$B$1825)*(M$84='90.1 Data-SI-Source EUI'!$C$2:$C$1825)*($A$83='90.1 Data-SI-Source EUI'!$A$2:$A$1825),0,1),0))/INDEX('90.1 Data-SI-Source EUI'!$Y$2:$Y$1825,MATCH(1,INDEX(($A93='90.1 Data-SI-Source EUI'!$B$2:$B$1825)*(M$84='90.1 Data-SI-Source EUI'!$C$2:$C$1825)*(2004='90.1 Data-SI-Source EUI'!$A$2:$A$1825),0,1),0))</f>
        <v>0.45127086710198228</v>
      </c>
      <c r="N93" s="118" cm="1">
        <f t="array" ref="N93">INDEX('90.1 Data-SI-Source EUI'!$Y$2:$Y$1825,MATCH(1,INDEX(($A93='90.1 Data-SI-Source EUI'!$B$2:$B$1825)*(N$84='90.1 Data-SI-Source EUI'!$C$2:$C$1825)*($A$83='90.1 Data-SI-Source EUI'!$A$2:$A$1825),0,1),0))/INDEX('90.1 Data-SI-Source EUI'!$Y$2:$Y$1825,MATCH(1,INDEX(($A93='90.1 Data-SI-Source EUI'!$B$2:$B$1825)*(N$84='90.1 Data-SI-Source EUI'!$C$2:$C$1825)*(2004='90.1 Data-SI-Source EUI'!$A$2:$A$1825),0,1),0))</f>
        <v>0.51445769986913392</v>
      </c>
      <c r="O93" s="118" cm="1">
        <f t="array" ref="O93">INDEX('90.1 Data-SI-Source EUI'!$Y$2:$Y$1825,MATCH(1,INDEX(($A93='90.1 Data-SI-Source EUI'!$B$2:$B$1825)*(O$84='90.1 Data-SI-Source EUI'!$C$2:$C$1825)*($A$83='90.1 Data-SI-Source EUI'!$A$2:$A$1825),0,1),0))/INDEX('90.1 Data-SI-Source EUI'!$Y$2:$Y$1825,MATCH(1,INDEX(($A93='90.1 Data-SI-Source EUI'!$B$2:$B$1825)*(O$84='90.1 Data-SI-Source EUI'!$C$2:$C$1825)*(2004='90.1 Data-SI-Source EUI'!$A$2:$A$1825),0,1),0))</f>
        <v>0.47589548563364625</v>
      </c>
      <c r="P93" s="118" cm="1">
        <f t="array" ref="P93">INDEX('90.1 Data-SI-Source EUI'!$Y$2:$Y$1825,MATCH(1,INDEX(($A93='90.1 Data-SI-Source EUI'!$B$2:$B$1825)*(P$84='90.1 Data-SI-Source EUI'!$C$2:$C$1825)*($A$83='90.1 Data-SI-Source EUI'!$A$2:$A$1825),0,1),0))/INDEX('90.1 Data-SI-Source EUI'!$Y$2:$Y$1825,MATCH(1,INDEX(($A93='90.1 Data-SI-Source EUI'!$B$2:$B$1825)*(P$84='90.1 Data-SI-Source EUI'!$C$2:$C$1825)*(2004='90.1 Data-SI-Source EUI'!$A$2:$A$1825),0,1),0))</f>
        <v>0.48077010543685333</v>
      </c>
      <c r="Q93" s="118" cm="1">
        <f t="array" ref="Q93">INDEX('90.1 Data-SI-Source EUI'!$Y$2:$Y$1825,MATCH(1,INDEX(($A93='90.1 Data-SI-Source EUI'!$B$2:$B$1825)*(Q$84='90.1 Data-SI-Source EUI'!$C$2:$C$1825)*($A$83='90.1 Data-SI-Source EUI'!$A$2:$A$1825),0,1),0))/INDEX('90.1 Data-SI-Source EUI'!$Y$2:$Y$1825,MATCH(1,INDEX(($A93='90.1 Data-SI-Source EUI'!$B$2:$B$1825)*(Q$84='90.1 Data-SI-Source EUI'!$C$2:$C$1825)*(2004='90.1 Data-SI-Source EUI'!$A$2:$A$1825),0,1),0))</f>
        <v>0.49388786903573423</v>
      </c>
      <c r="R93" s="118" cm="1">
        <f t="array" ref="R93">INDEX('90.1 Data-SI-Source EUI'!$Y$2:$Y$1825,MATCH(1,INDEX(($A93='90.1 Data-SI-Source EUI'!$B$2:$B$1825)*(R$84='90.1 Data-SI-Source EUI'!$C$2:$C$1825)*($A$83='90.1 Data-SI-Source EUI'!$A$2:$A$1825),0,1),0))/INDEX('90.1 Data-SI-Source EUI'!$Y$2:$Y$1825,MATCH(1,INDEX(($A93='90.1 Data-SI-Source EUI'!$B$2:$B$1825)*(R$84='90.1 Data-SI-Source EUI'!$C$2:$C$1825)*(2004='90.1 Data-SI-Source EUI'!$A$2:$A$1825),0,1),0))</f>
        <v>0.44402567529100306</v>
      </c>
      <c r="S93" s="118" cm="1">
        <f t="array" ref="S93">INDEX('90.1 Data-SI-Source EUI'!$Y$2:$Y$1825,MATCH(1,INDEX(($A93='90.1 Data-SI-Source EUI'!$B$2:$B$1825)*(S$84='90.1 Data-SI-Source EUI'!$C$2:$C$1825)*($A$83='90.1 Data-SI-Source EUI'!$A$2:$A$1825),0,1),0))/INDEX('90.1 Data-SI-Source EUI'!$Y$2:$Y$1825,MATCH(1,INDEX(($A93='90.1 Data-SI-Source EUI'!$B$2:$B$1825)*(S$84='90.1 Data-SI-Source EUI'!$C$2:$C$1825)*(2004='90.1 Data-SI-Source EUI'!$A$2:$A$1825),0,1),0))</f>
        <v>0.49903352581530774</v>
      </c>
      <c r="T93" s="119" cm="1">
        <f t="array" ref="T93">INDEX('90.1 Data-SI-Source EUI'!$Y$2:$Y$1825,MATCH(1,INDEX(($A93='90.1 Data-SI-Source EUI'!$B$2:$B$1825)*(T$84='90.1 Data-SI-Source EUI'!$C$2:$C$1825)*($A$83='90.1 Data-SI-Source EUI'!$A$2:$A$1825),0,1),0))/INDEX('90.1 Data-SI-Source EUI'!$Y$2:$Y$1825,MATCH(1,INDEX(($A93='90.1 Data-SI-Source EUI'!$B$2:$B$1825)*(T$84='90.1 Data-SI-Source EUI'!$C$2:$C$1825)*(2004='90.1 Data-SI-Source EUI'!$A$2:$A$1825),0,1),0))</f>
        <v>0.51760558921458355</v>
      </c>
    </row>
    <row r="94" spans="1:20" x14ac:dyDescent="0.25">
      <c r="A94" s="129" t="s">
        <v>64</v>
      </c>
      <c r="B94" s="117" cm="1">
        <f t="array" ref="B94">INDEX('90.1 Data-SI-Source EUI'!$Y$2:$Y$1825,MATCH(1,INDEX(($A94='90.1 Data-SI-Source EUI'!$B$2:$B$1825)*(B$84='90.1 Data-SI-Source EUI'!$C$2:$C$1825)*($A$83='90.1 Data-SI-Source EUI'!$A$2:$A$1825),0,1),0))/INDEX('90.1 Data-SI-Source EUI'!$Y$2:$Y$1825,MATCH(1,INDEX(($A94='90.1 Data-SI-Source EUI'!$B$2:$B$1825)*(B$84='90.1 Data-SI-Source EUI'!$C$2:$C$1825)*(2004='90.1 Data-SI-Source EUI'!$A$2:$A$1825),0,1),0))</f>
        <v>0.60931652845552797</v>
      </c>
      <c r="C94" s="118" cm="1">
        <f t="array" ref="C94">INDEX('90.1 Data-SI-Source EUI'!$Y$2:$Y$1825,MATCH(1,INDEX(($A94='90.1 Data-SI-Source EUI'!$B$2:$B$1825)*(C$84='90.1 Data-SI-Source EUI'!$C$2:$C$1825)*($A$83='90.1 Data-SI-Source EUI'!$A$2:$A$1825),0,1),0))/INDEX('90.1 Data-SI-Source EUI'!$Y$2:$Y$1825,MATCH(1,INDEX(($A94='90.1 Data-SI-Source EUI'!$B$2:$B$1825)*(C$84='90.1 Data-SI-Source EUI'!$C$2:$C$1825)*(2004='90.1 Data-SI-Source EUI'!$A$2:$A$1825),0,1),0))</f>
        <v>0.57619741299702365</v>
      </c>
      <c r="D94" s="118" cm="1">
        <f t="array" ref="D94">INDEX('90.1 Data-SI-Source EUI'!$Y$2:$Y$1825,MATCH(1,INDEX(($A94='90.1 Data-SI-Source EUI'!$B$2:$B$1825)*(D$84='90.1 Data-SI-Source EUI'!$C$2:$C$1825)*($A$83='90.1 Data-SI-Source EUI'!$A$2:$A$1825),0,1),0))/INDEX('90.1 Data-SI-Source EUI'!$Y$2:$Y$1825,MATCH(1,INDEX(($A94='90.1 Data-SI-Source EUI'!$B$2:$B$1825)*(D$84='90.1 Data-SI-Source EUI'!$C$2:$C$1825)*(2004='90.1 Data-SI-Source EUI'!$A$2:$A$1825),0,1),0))</f>
        <v>0.49819467212228702</v>
      </c>
      <c r="E94" s="118" cm="1">
        <f t="array" ref="E94">INDEX('90.1 Data-SI-Source EUI'!$Y$2:$Y$1825,MATCH(1,INDEX(($A94='90.1 Data-SI-Source EUI'!$B$2:$B$1825)*(E$84='90.1 Data-SI-Source EUI'!$C$2:$C$1825)*($A$83='90.1 Data-SI-Source EUI'!$A$2:$A$1825),0,1),0))/INDEX('90.1 Data-SI-Source EUI'!$Y$2:$Y$1825,MATCH(1,INDEX(($A94='90.1 Data-SI-Source EUI'!$B$2:$B$1825)*(E$84='90.1 Data-SI-Source EUI'!$C$2:$C$1825)*(2004='90.1 Data-SI-Source EUI'!$A$2:$A$1825),0,1),0))</f>
        <v>0.53931998129247938</v>
      </c>
      <c r="F94" s="118" cm="1">
        <f t="array" ref="F94">INDEX('90.1 Data-SI-Source EUI'!$Y$2:$Y$1825,MATCH(1,INDEX(($A94='90.1 Data-SI-Source EUI'!$B$2:$B$1825)*(F$84='90.1 Data-SI-Source EUI'!$C$2:$C$1825)*($A$83='90.1 Data-SI-Source EUI'!$A$2:$A$1825),0,1),0))/INDEX('90.1 Data-SI-Source EUI'!$Y$2:$Y$1825,MATCH(1,INDEX(($A94='90.1 Data-SI-Source EUI'!$B$2:$B$1825)*(F$84='90.1 Data-SI-Source EUI'!$C$2:$C$1825)*(2004='90.1 Data-SI-Source EUI'!$A$2:$A$1825),0,1),0))</f>
        <v>0.5088542692322704</v>
      </c>
      <c r="G94" s="118" cm="1">
        <f t="array" ref="G94">INDEX('90.1 Data-SI-Source EUI'!$Y$2:$Y$1825,MATCH(1,INDEX(($A94='90.1 Data-SI-Source EUI'!$B$2:$B$1825)*(G$84='90.1 Data-SI-Source EUI'!$C$2:$C$1825)*($A$83='90.1 Data-SI-Source EUI'!$A$2:$A$1825),0,1),0))/INDEX('90.1 Data-SI-Source EUI'!$Y$2:$Y$1825,MATCH(1,INDEX(($A94='90.1 Data-SI-Source EUI'!$B$2:$B$1825)*(G$84='90.1 Data-SI-Source EUI'!$C$2:$C$1825)*(2004='90.1 Data-SI-Source EUI'!$A$2:$A$1825),0,1),0))</f>
        <v>0.43040165743806025</v>
      </c>
      <c r="H94" s="118" cm="1">
        <f t="array" ref="H94">INDEX('90.1 Data-SI-Source EUI'!$Y$2:$Y$1825,MATCH(1,INDEX(($A94='90.1 Data-SI-Source EUI'!$B$2:$B$1825)*(H$84='90.1 Data-SI-Source EUI'!$C$2:$C$1825)*($A$83='90.1 Data-SI-Source EUI'!$A$2:$A$1825),0,1),0))/INDEX('90.1 Data-SI-Source EUI'!$Y$2:$Y$1825,MATCH(1,INDEX(($A94='90.1 Data-SI-Source EUI'!$B$2:$B$1825)*(H$84='90.1 Data-SI-Source EUI'!$C$2:$C$1825)*(2004='90.1 Data-SI-Source EUI'!$A$2:$A$1825),0,1),0))</f>
        <v>0.45245091577300417</v>
      </c>
      <c r="I94" s="118" cm="1">
        <f t="array" ref="I94">INDEX('90.1 Data-SI-Source EUI'!$Y$2:$Y$1825,MATCH(1,INDEX(($A94='90.1 Data-SI-Source EUI'!$B$2:$B$1825)*(I$84='90.1 Data-SI-Source EUI'!$C$2:$C$1825)*($A$83='90.1 Data-SI-Source EUI'!$A$2:$A$1825),0,1),0))/INDEX('90.1 Data-SI-Source EUI'!$Y$2:$Y$1825,MATCH(1,INDEX(($A94='90.1 Data-SI-Source EUI'!$B$2:$B$1825)*(I$84='90.1 Data-SI-Source EUI'!$C$2:$C$1825)*(2004='90.1 Data-SI-Source EUI'!$A$2:$A$1825),0,1),0))</f>
        <v>0.46063939939301768</v>
      </c>
      <c r="J94" s="118" cm="1">
        <f t="array" ref="J94">INDEX('90.1 Data-SI-Source EUI'!$Y$2:$Y$1825,MATCH(1,INDEX(($A94='90.1 Data-SI-Source EUI'!$B$2:$B$1825)*(J$84='90.1 Data-SI-Source EUI'!$C$2:$C$1825)*($A$83='90.1 Data-SI-Source EUI'!$A$2:$A$1825),0,1),0))/INDEX('90.1 Data-SI-Source EUI'!$Y$2:$Y$1825,MATCH(1,INDEX(($A94='90.1 Data-SI-Source EUI'!$B$2:$B$1825)*(J$84='90.1 Data-SI-Source EUI'!$C$2:$C$1825)*(2004='90.1 Data-SI-Source EUI'!$A$2:$A$1825),0,1),0))</f>
        <v>0.34607397863596751</v>
      </c>
      <c r="K94" s="118" cm="1">
        <f t="array" ref="K94">INDEX('90.1 Data-SI-Source EUI'!$Y$2:$Y$1825,MATCH(1,INDEX(($A94='90.1 Data-SI-Source EUI'!$B$2:$B$1825)*(K$84='90.1 Data-SI-Source EUI'!$C$2:$C$1825)*($A$83='90.1 Data-SI-Source EUI'!$A$2:$A$1825),0,1),0))/INDEX('90.1 Data-SI-Source EUI'!$Y$2:$Y$1825,MATCH(1,INDEX(($A94='90.1 Data-SI-Source EUI'!$B$2:$B$1825)*(K$84='90.1 Data-SI-Source EUI'!$C$2:$C$1825)*(2004='90.1 Data-SI-Source EUI'!$A$2:$A$1825),0,1),0))</f>
        <v>0.4150882321779632</v>
      </c>
      <c r="L94" s="118" cm="1">
        <f t="array" ref="L94">INDEX('90.1 Data-SI-Source EUI'!$Y$2:$Y$1825,MATCH(1,INDEX(($A94='90.1 Data-SI-Source EUI'!$B$2:$B$1825)*(L$84='90.1 Data-SI-Source EUI'!$C$2:$C$1825)*($A$83='90.1 Data-SI-Source EUI'!$A$2:$A$1825),0,1),0))/INDEX('90.1 Data-SI-Source EUI'!$Y$2:$Y$1825,MATCH(1,INDEX(($A94='90.1 Data-SI-Source EUI'!$B$2:$B$1825)*(L$84='90.1 Data-SI-Source EUI'!$C$2:$C$1825)*(2004='90.1 Data-SI-Source EUI'!$A$2:$A$1825),0,1),0))</f>
        <v>0.43978033326400057</v>
      </c>
      <c r="M94" s="118" cm="1">
        <f t="array" ref="M94">INDEX('90.1 Data-SI-Source EUI'!$Y$2:$Y$1825,MATCH(1,INDEX(($A94='90.1 Data-SI-Source EUI'!$B$2:$B$1825)*(M$84='90.1 Data-SI-Source EUI'!$C$2:$C$1825)*($A$83='90.1 Data-SI-Source EUI'!$A$2:$A$1825),0,1),0))/INDEX('90.1 Data-SI-Source EUI'!$Y$2:$Y$1825,MATCH(1,INDEX(($A94='90.1 Data-SI-Source EUI'!$B$2:$B$1825)*(M$84='90.1 Data-SI-Source EUI'!$C$2:$C$1825)*(2004='90.1 Data-SI-Source EUI'!$A$2:$A$1825),0,1),0))</f>
        <v>0.37074652271501313</v>
      </c>
      <c r="N94" s="118" cm="1">
        <f t="array" ref="N94">INDEX('90.1 Data-SI-Source EUI'!$Y$2:$Y$1825,MATCH(1,INDEX(($A94='90.1 Data-SI-Source EUI'!$B$2:$B$1825)*(N$84='90.1 Data-SI-Source EUI'!$C$2:$C$1825)*($A$83='90.1 Data-SI-Source EUI'!$A$2:$A$1825),0,1),0))/INDEX('90.1 Data-SI-Source EUI'!$Y$2:$Y$1825,MATCH(1,INDEX(($A94='90.1 Data-SI-Source EUI'!$B$2:$B$1825)*(N$84='90.1 Data-SI-Source EUI'!$C$2:$C$1825)*(2004='90.1 Data-SI-Source EUI'!$A$2:$A$1825),0,1),0))</f>
        <v>0.43488980357935147</v>
      </c>
      <c r="O94" s="118" cm="1">
        <f t="array" ref="O94">INDEX('90.1 Data-SI-Source EUI'!$Y$2:$Y$1825,MATCH(1,INDEX(($A94='90.1 Data-SI-Source EUI'!$B$2:$B$1825)*(O$84='90.1 Data-SI-Source EUI'!$C$2:$C$1825)*($A$83='90.1 Data-SI-Source EUI'!$A$2:$A$1825),0,1),0))/INDEX('90.1 Data-SI-Source EUI'!$Y$2:$Y$1825,MATCH(1,INDEX(($A94='90.1 Data-SI-Source EUI'!$B$2:$B$1825)*(O$84='90.1 Data-SI-Source EUI'!$C$2:$C$1825)*(2004='90.1 Data-SI-Source EUI'!$A$2:$A$1825),0,1),0))</f>
        <v>0.41156605389533796</v>
      </c>
      <c r="P94" s="118" cm="1">
        <f t="array" ref="P94">INDEX('90.1 Data-SI-Source EUI'!$Y$2:$Y$1825,MATCH(1,INDEX(($A94='90.1 Data-SI-Source EUI'!$B$2:$B$1825)*(P$84='90.1 Data-SI-Source EUI'!$C$2:$C$1825)*($A$83='90.1 Data-SI-Source EUI'!$A$2:$A$1825),0,1),0))/INDEX('90.1 Data-SI-Source EUI'!$Y$2:$Y$1825,MATCH(1,INDEX(($A94='90.1 Data-SI-Source EUI'!$B$2:$B$1825)*(P$84='90.1 Data-SI-Source EUI'!$C$2:$C$1825)*(2004='90.1 Data-SI-Source EUI'!$A$2:$A$1825),0,1),0))</f>
        <v>0.38533943698870227</v>
      </c>
      <c r="Q94" s="118" cm="1">
        <f t="array" ref="Q94">INDEX('90.1 Data-SI-Source EUI'!$Y$2:$Y$1825,MATCH(1,INDEX(($A94='90.1 Data-SI-Source EUI'!$B$2:$B$1825)*(Q$84='90.1 Data-SI-Source EUI'!$C$2:$C$1825)*($A$83='90.1 Data-SI-Source EUI'!$A$2:$A$1825),0,1),0))/INDEX('90.1 Data-SI-Source EUI'!$Y$2:$Y$1825,MATCH(1,INDEX(($A94='90.1 Data-SI-Source EUI'!$B$2:$B$1825)*(Q$84='90.1 Data-SI-Source EUI'!$C$2:$C$1825)*(2004='90.1 Data-SI-Source EUI'!$A$2:$A$1825),0,1),0))</f>
        <v>0.4967250406690038</v>
      </c>
      <c r="R94" s="118" cm="1">
        <f t="array" ref="R94">INDEX('90.1 Data-SI-Source EUI'!$Y$2:$Y$1825,MATCH(1,INDEX(($A94='90.1 Data-SI-Source EUI'!$B$2:$B$1825)*(R$84='90.1 Data-SI-Source EUI'!$C$2:$C$1825)*($A$83='90.1 Data-SI-Source EUI'!$A$2:$A$1825),0,1),0))/INDEX('90.1 Data-SI-Source EUI'!$Y$2:$Y$1825,MATCH(1,INDEX(($A94='90.1 Data-SI-Source EUI'!$B$2:$B$1825)*(R$84='90.1 Data-SI-Source EUI'!$C$2:$C$1825)*(2004='90.1 Data-SI-Source EUI'!$A$2:$A$1825),0,1),0))</f>
        <v>0.45914246558722127</v>
      </c>
      <c r="S94" s="118" cm="1">
        <f t="array" ref="S94">INDEX('90.1 Data-SI-Source EUI'!$Y$2:$Y$1825,MATCH(1,INDEX(($A94='90.1 Data-SI-Source EUI'!$B$2:$B$1825)*(S$84='90.1 Data-SI-Source EUI'!$C$2:$C$1825)*($A$83='90.1 Data-SI-Source EUI'!$A$2:$A$1825),0,1),0))/INDEX('90.1 Data-SI-Source EUI'!$Y$2:$Y$1825,MATCH(1,INDEX(($A94='90.1 Data-SI-Source EUI'!$B$2:$B$1825)*(S$84='90.1 Data-SI-Source EUI'!$C$2:$C$1825)*(2004='90.1 Data-SI-Source EUI'!$A$2:$A$1825),0,1),0))</f>
        <v>0.52767909148903991</v>
      </c>
      <c r="T94" s="119" cm="1">
        <f t="array" ref="T94">INDEX('90.1 Data-SI-Source EUI'!$Y$2:$Y$1825,MATCH(1,INDEX(($A94='90.1 Data-SI-Source EUI'!$B$2:$B$1825)*(T$84='90.1 Data-SI-Source EUI'!$C$2:$C$1825)*($A$83='90.1 Data-SI-Source EUI'!$A$2:$A$1825),0,1),0))/INDEX('90.1 Data-SI-Source EUI'!$Y$2:$Y$1825,MATCH(1,INDEX(($A94='90.1 Data-SI-Source EUI'!$B$2:$B$1825)*(T$84='90.1 Data-SI-Source EUI'!$C$2:$C$1825)*(2004='90.1 Data-SI-Source EUI'!$A$2:$A$1825),0,1),0))</f>
        <v>0.57892627588167211</v>
      </c>
    </row>
    <row r="95" spans="1:20" x14ac:dyDescent="0.25">
      <c r="A95" s="129" t="s">
        <v>65</v>
      </c>
      <c r="B95" s="117" cm="1">
        <f t="array" ref="B95">INDEX('90.1 Data-SI-Source EUI'!$Y$2:$Y$1825,MATCH(1,INDEX(($A95='90.1 Data-SI-Source EUI'!$B$2:$B$1825)*(B$84='90.1 Data-SI-Source EUI'!$C$2:$C$1825)*($A$83='90.1 Data-SI-Source EUI'!$A$2:$A$1825),0,1),0))/INDEX('90.1 Data-SI-Source EUI'!$Y$2:$Y$1825,MATCH(1,INDEX(($A95='90.1 Data-SI-Source EUI'!$B$2:$B$1825)*(B$84='90.1 Data-SI-Source EUI'!$C$2:$C$1825)*(2004='90.1 Data-SI-Source EUI'!$A$2:$A$1825),0,1),0))</f>
        <v>0.61897063578378053</v>
      </c>
      <c r="C95" s="118" cm="1">
        <f t="array" ref="C95">INDEX('90.1 Data-SI-Source EUI'!$Y$2:$Y$1825,MATCH(1,INDEX(($A95='90.1 Data-SI-Source EUI'!$B$2:$B$1825)*(C$84='90.1 Data-SI-Source EUI'!$C$2:$C$1825)*($A$83='90.1 Data-SI-Source EUI'!$A$2:$A$1825),0,1),0))/INDEX('90.1 Data-SI-Source EUI'!$Y$2:$Y$1825,MATCH(1,INDEX(($A95='90.1 Data-SI-Source EUI'!$B$2:$B$1825)*(C$84='90.1 Data-SI-Source EUI'!$C$2:$C$1825)*(2004='90.1 Data-SI-Source EUI'!$A$2:$A$1825),0,1),0))</f>
        <v>0.60625340333586641</v>
      </c>
      <c r="D95" s="118" cm="1">
        <f t="array" ref="D95">INDEX('90.1 Data-SI-Source EUI'!$Y$2:$Y$1825,MATCH(1,INDEX(($A95='90.1 Data-SI-Source EUI'!$B$2:$B$1825)*(D$84='90.1 Data-SI-Source EUI'!$C$2:$C$1825)*($A$83='90.1 Data-SI-Source EUI'!$A$2:$A$1825),0,1),0))/INDEX('90.1 Data-SI-Source EUI'!$Y$2:$Y$1825,MATCH(1,INDEX(($A95='90.1 Data-SI-Source EUI'!$B$2:$B$1825)*(D$84='90.1 Data-SI-Source EUI'!$C$2:$C$1825)*(2004='90.1 Data-SI-Source EUI'!$A$2:$A$1825),0,1),0))</f>
        <v>0.56759583976694528</v>
      </c>
      <c r="E95" s="118" cm="1">
        <f t="array" ref="E95">INDEX('90.1 Data-SI-Source EUI'!$Y$2:$Y$1825,MATCH(1,INDEX(($A95='90.1 Data-SI-Source EUI'!$B$2:$B$1825)*(E$84='90.1 Data-SI-Source EUI'!$C$2:$C$1825)*($A$83='90.1 Data-SI-Source EUI'!$A$2:$A$1825),0,1),0))/INDEX('90.1 Data-SI-Source EUI'!$Y$2:$Y$1825,MATCH(1,INDEX(($A95='90.1 Data-SI-Source EUI'!$B$2:$B$1825)*(E$84='90.1 Data-SI-Source EUI'!$C$2:$C$1825)*(2004='90.1 Data-SI-Source EUI'!$A$2:$A$1825),0,1),0))</f>
        <v>0.56504122058087658</v>
      </c>
      <c r="F95" s="118" cm="1">
        <f t="array" ref="F95">INDEX('90.1 Data-SI-Source EUI'!$Y$2:$Y$1825,MATCH(1,INDEX(($A95='90.1 Data-SI-Source EUI'!$B$2:$B$1825)*(F$84='90.1 Data-SI-Source EUI'!$C$2:$C$1825)*($A$83='90.1 Data-SI-Source EUI'!$A$2:$A$1825),0,1),0))/INDEX('90.1 Data-SI-Source EUI'!$Y$2:$Y$1825,MATCH(1,INDEX(($A95='90.1 Data-SI-Source EUI'!$B$2:$B$1825)*(F$84='90.1 Data-SI-Source EUI'!$C$2:$C$1825)*(2004='90.1 Data-SI-Source EUI'!$A$2:$A$1825),0,1),0))</f>
        <v>0.55851881065795683</v>
      </c>
      <c r="G95" s="118" cm="1">
        <f t="array" ref="G95">INDEX('90.1 Data-SI-Source EUI'!$Y$2:$Y$1825,MATCH(1,INDEX(($A95='90.1 Data-SI-Source EUI'!$B$2:$B$1825)*(G$84='90.1 Data-SI-Source EUI'!$C$2:$C$1825)*($A$83='90.1 Data-SI-Source EUI'!$A$2:$A$1825),0,1),0))/INDEX('90.1 Data-SI-Source EUI'!$Y$2:$Y$1825,MATCH(1,INDEX(($A95='90.1 Data-SI-Source EUI'!$B$2:$B$1825)*(G$84='90.1 Data-SI-Source EUI'!$C$2:$C$1825)*(2004='90.1 Data-SI-Source EUI'!$A$2:$A$1825),0,1),0))</f>
        <v>0.50257119633730041</v>
      </c>
      <c r="H95" s="118" cm="1">
        <f t="array" ref="H95">INDEX('90.1 Data-SI-Source EUI'!$Y$2:$Y$1825,MATCH(1,INDEX(($A95='90.1 Data-SI-Source EUI'!$B$2:$B$1825)*(H$84='90.1 Data-SI-Source EUI'!$C$2:$C$1825)*($A$83='90.1 Data-SI-Source EUI'!$A$2:$A$1825),0,1),0))/INDEX('90.1 Data-SI-Source EUI'!$Y$2:$Y$1825,MATCH(1,INDEX(($A95='90.1 Data-SI-Source EUI'!$B$2:$B$1825)*(H$84='90.1 Data-SI-Source EUI'!$C$2:$C$1825)*(2004='90.1 Data-SI-Source EUI'!$A$2:$A$1825),0,1),0))</f>
        <v>0.54631927578474515</v>
      </c>
      <c r="I95" s="118" cm="1">
        <f t="array" ref="I95">INDEX('90.1 Data-SI-Source EUI'!$Y$2:$Y$1825,MATCH(1,INDEX(($A95='90.1 Data-SI-Source EUI'!$B$2:$B$1825)*(I$84='90.1 Data-SI-Source EUI'!$C$2:$C$1825)*($A$83='90.1 Data-SI-Source EUI'!$A$2:$A$1825),0,1),0))/INDEX('90.1 Data-SI-Source EUI'!$Y$2:$Y$1825,MATCH(1,INDEX(($A95='90.1 Data-SI-Source EUI'!$B$2:$B$1825)*(I$84='90.1 Data-SI-Source EUI'!$C$2:$C$1825)*(2004='90.1 Data-SI-Source EUI'!$A$2:$A$1825),0,1),0))</f>
        <v>0.53253681534276198</v>
      </c>
      <c r="J95" s="118" cm="1">
        <f t="array" ref="J95">INDEX('90.1 Data-SI-Source EUI'!$Y$2:$Y$1825,MATCH(1,INDEX(($A95='90.1 Data-SI-Source EUI'!$B$2:$B$1825)*(J$84='90.1 Data-SI-Source EUI'!$C$2:$C$1825)*($A$83='90.1 Data-SI-Source EUI'!$A$2:$A$1825),0,1),0))/INDEX('90.1 Data-SI-Source EUI'!$Y$2:$Y$1825,MATCH(1,INDEX(($A95='90.1 Data-SI-Source EUI'!$B$2:$B$1825)*(J$84='90.1 Data-SI-Source EUI'!$C$2:$C$1825)*(2004='90.1 Data-SI-Source EUI'!$A$2:$A$1825),0,1),0))</f>
        <v>0.4629534775012088</v>
      </c>
      <c r="K95" s="118" cm="1">
        <f t="array" ref="K95">INDEX('90.1 Data-SI-Source EUI'!$Y$2:$Y$1825,MATCH(1,INDEX(($A95='90.1 Data-SI-Source EUI'!$B$2:$B$1825)*(K$84='90.1 Data-SI-Source EUI'!$C$2:$C$1825)*($A$83='90.1 Data-SI-Source EUI'!$A$2:$A$1825),0,1),0))/INDEX('90.1 Data-SI-Source EUI'!$Y$2:$Y$1825,MATCH(1,INDEX(($A95='90.1 Data-SI-Source EUI'!$B$2:$B$1825)*(K$84='90.1 Data-SI-Source EUI'!$C$2:$C$1825)*(2004='90.1 Data-SI-Source EUI'!$A$2:$A$1825),0,1),0))</f>
        <v>0.52125668031665018</v>
      </c>
      <c r="L95" s="118" cm="1">
        <f t="array" ref="L95">INDEX('90.1 Data-SI-Source EUI'!$Y$2:$Y$1825,MATCH(1,INDEX(($A95='90.1 Data-SI-Source EUI'!$B$2:$B$1825)*(L$84='90.1 Data-SI-Source EUI'!$C$2:$C$1825)*($A$83='90.1 Data-SI-Source EUI'!$A$2:$A$1825),0,1),0))/INDEX('90.1 Data-SI-Source EUI'!$Y$2:$Y$1825,MATCH(1,INDEX(($A95='90.1 Data-SI-Source EUI'!$B$2:$B$1825)*(L$84='90.1 Data-SI-Source EUI'!$C$2:$C$1825)*(2004='90.1 Data-SI-Source EUI'!$A$2:$A$1825),0,1),0))</f>
        <v>0.50472729723158849</v>
      </c>
      <c r="M95" s="118" cm="1">
        <f t="array" ref="M95">INDEX('90.1 Data-SI-Source EUI'!$Y$2:$Y$1825,MATCH(1,INDEX(($A95='90.1 Data-SI-Source EUI'!$B$2:$B$1825)*(M$84='90.1 Data-SI-Source EUI'!$C$2:$C$1825)*($A$83='90.1 Data-SI-Source EUI'!$A$2:$A$1825),0,1),0))/INDEX('90.1 Data-SI-Source EUI'!$Y$2:$Y$1825,MATCH(1,INDEX(($A95='90.1 Data-SI-Source EUI'!$B$2:$B$1825)*(M$84='90.1 Data-SI-Source EUI'!$C$2:$C$1825)*(2004='90.1 Data-SI-Source EUI'!$A$2:$A$1825),0,1),0))</f>
        <v>0.46425923837609601</v>
      </c>
      <c r="N95" s="118" cm="1">
        <f t="array" ref="N95">INDEX('90.1 Data-SI-Source EUI'!$Y$2:$Y$1825,MATCH(1,INDEX(($A95='90.1 Data-SI-Source EUI'!$B$2:$B$1825)*(N$84='90.1 Data-SI-Source EUI'!$C$2:$C$1825)*($A$83='90.1 Data-SI-Source EUI'!$A$2:$A$1825),0,1),0))/INDEX('90.1 Data-SI-Source EUI'!$Y$2:$Y$1825,MATCH(1,INDEX(($A95='90.1 Data-SI-Source EUI'!$B$2:$B$1825)*(N$84='90.1 Data-SI-Source EUI'!$C$2:$C$1825)*(2004='90.1 Data-SI-Source EUI'!$A$2:$A$1825),0,1),0))</f>
        <v>0.54357747579495275</v>
      </c>
      <c r="O95" s="118" cm="1">
        <f t="array" ref="O95">INDEX('90.1 Data-SI-Source EUI'!$Y$2:$Y$1825,MATCH(1,INDEX(($A95='90.1 Data-SI-Source EUI'!$B$2:$B$1825)*(O$84='90.1 Data-SI-Source EUI'!$C$2:$C$1825)*($A$83='90.1 Data-SI-Source EUI'!$A$2:$A$1825),0,1),0))/INDEX('90.1 Data-SI-Source EUI'!$Y$2:$Y$1825,MATCH(1,INDEX(($A95='90.1 Data-SI-Source EUI'!$B$2:$B$1825)*(O$84='90.1 Data-SI-Source EUI'!$C$2:$C$1825)*(2004='90.1 Data-SI-Source EUI'!$A$2:$A$1825),0,1),0))</f>
        <v>0.53332941810136281</v>
      </c>
      <c r="P95" s="118" cm="1">
        <f t="array" ref="P95">INDEX('90.1 Data-SI-Source EUI'!$Y$2:$Y$1825,MATCH(1,INDEX(($A95='90.1 Data-SI-Source EUI'!$B$2:$B$1825)*(P$84='90.1 Data-SI-Source EUI'!$C$2:$C$1825)*($A$83='90.1 Data-SI-Source EUI'!$A$2:$A$1825),0,1),0))/INDEX('90.1 Data-SI-Source EUI'!$Y$2:$Y$1825,MATCH(1,INDEX(($A95='90.1 Data-SI-Source EUI'!$B$2:$B$1825)*(P$84='90.1 Data-SI-Source EUI'!$C$2:$C$1825)*(2004='90.1 Data-SI-Source EUI'!$A$2:$A$1825),0,1),0))</f>
        <v>0.47595613915993362</v>
      </c>
      <c r="Q95" s="118" cm="1">
        <f t="array" ref="Q95">INDEX('90.1 Data-SI-Source EUI'!$Y$2:$Y$1825,MATCH(1,INDEX(($A95='90.1 Data-SI-Source EUI'!$B$2:$B$1825)*(Q$84='90.1 Data-SI-Source EUI'!$C$2:$C$1825)*($A$83='90.1 Data-SI-Source EUI'!$A$2:$A$1825),0,1),0))/INDEX('90.1 Data-SI-Source EUI'!$Y$2:$Y$1825,MATCH(1,INDEX(($A95='90.1 Data-SI-Source EUI'!$B$2:$B$1825)*(Q$84='90.1 Data-SI-Source EUI'!$C$2:$C$1825)*(2004='90.1 Data-SI-Source EUI'!$A$2:$A$1825),0,1),0))</f>
        <v>0.58705472325924901</v>
      </c>
      <c r="R95" s="118" cm="1">
        <f t="array" ref="R95">INDEX('90.1 Data-SI-Source EUI'!$Y$2:$Y$1825,MATCH(1,INDEX(($A95='90.1 Data-SI-Source EUI'!$B$2:$B$1825)*(R$84='90.1 Data-SI-Source EUI'!$C$2:$C$1825)*($A$83='90.1 Data-SI-Source EUI'!$A$2:$A$1825),0,1),0))/INDEX('90.1 Data-SI-Source EUI'!$Y$2:$Y$1825,MATCH(1,INDEX(($A95='90.1 Data-SI-Source EUI'!$B$2:$B$1825)*(R$84='90.1 Data-SI-Source EUI'!$C$2:$C$1825)*(2004='90.1 Data-SI-Source EUI'!$A$2:$A$1825),0,1),0))</f>
        <v>0.56376730082114346</v>
      </c>
      <c r="S95" s="118" cm="1">
        <f t="array" ref="S95">INDEX('90.1 Data-SI-Source EUI'!$Y$2:$Y$1825,MATCH(1,INDEX(($A95='90.1 Data-SI-Source EUI'!$B$2:$B$1825)*(S$84='90.1 Data-SI-Source EUI'!$C$2:$C$1825)*($A$83='90.1 Data-SI-Source EUI'!$A$2:$A$1825),0,1),0))/INDEX('90.1 Data-SI-Source EUI'!$Y$2:$Y$1825,MATCH(1,INDEX(($A95='90.1 Data-SI-Source EUI'!$B$2:$B$1825)*(S$84='90.1 Data-SI-Source EUI'!$C$2:$C$1825)*(2004='90.1 Data-SI-Source EUI'!$A$2:$A$1825),0,1),0))</f>
        <v>0.60050630614880363</v>
      </c>
      <c r="T95" s="119" cm="1">
        <f t="array" ref="T95">INDEX('90.1 Data-SI-Source EUI'!$Y$2:$Y$1825,MATCH(1,INDEX(($A95='90.1 Data-SI-Source EUI'!$B$2:$B$1825)*(T$84='90.1 Data-SI-Source EUI'!$C$2:$C$1825)*($A$83='90.1 Data-SI-Source EUI'!$A$2:$A$1825),0,1),0))/INDEX('90.1 Data-SI-Source EUI'!$Y$2:$Y$1825,MATCH(1,INDEX(($A95='90.1 Data-SI-Source EUI'!$B$2:$B$1825)*(T$84='90.1 Data-SI-Source EUI'!$C$2:$C$1825)*(2004='90.1 Data-SI-Source EUI'!$A$2:$A$1825),0,1),0))</f>
        <v>0.65159583954926437</v>
      </c>
    </row>
    <row r="96" spans="1:20" x14ac:dyDescent="0.25">
      <c r="A96" s="129" t="s">
        <v>59</v>
      </c>
      <c r="B96" s="117" cm="1">
        <f t="array" ref="B96">INDEX('90.1 Data-SI-Source EUI'!$Y$2:$Y$1825,MATCH(1,INDEX(($A96='90.1 Data-SI-Source EUI'!$B$2:$B$1825)*(B$84='90.1 Data-SI-Source EUI'!$C$2:$C$1825)*($A$83='90.1 Data-SI-Source EUI'!$A$2:$A$1825),0,1),0))/INDEX('90.1 Data-SI-Source EUI'!$Y$2:$Y$1825,MATCH(1,INDEX(($A96='90.1 Data-SI-Source EUI'!$B$2:$B$1825)*(B$84='90.1 Data-SI-Source EUI'!$C$2:$C$1825)*(2004='90.1 Data-SI-Source EUI'!$A$2:$A$1825),0,1),0))</f>
        <v>0.53460513328344139</v>
      </c>
      <c r="C96" s="118" cm="1">
        <f t="array" ref="C96">INDEX('90.1 Data-SI-Source EUI'!$Y$2:$Y$1825,MATCH(1,INDEX(($A96='90.1 Data-SI-Source EUI'!$B$2:$B$1825)*(C$84='90.1 Data-SI-Source EUI'!$C$2:$C$1825)*($A$83='90.1 Data-SI-Source EUI'!$A$2:$A$1825),0,1),0))/INDEX('90.1 Data-SI-Source EUI'!$Y$2:$Y$1825,MATCH(1,INDEX(($A96='90.1 Data-SI-Source EUI'!$B$2:$B$1825)*(C$84='90.1 Data-SI-Source EUI'!$C$2:$C$1825)*(2004='90.1 Data-SI-Source EUI'!$A$2:$A$1825),0,1),0))</f>
        <v>0.43483939771577484</v>
      </c>
      <c r="D96" s="118" cm="1">
        <f t="array" ref="D96">INDEX('90.1 Data-SI-Source EUI'!$Y$2:$Y$1825,MATCH(1,INDEX(($A96='90.1 Data-SI-Source EUI'!$B$2:$B$1825)*(D$84='90.1 Data-SI-Source EUI'!$C$2:$C$1825)*($A$83='90.1 Data-SI-Source EUI'!$A$2:$A$1825),0,1),0))/INDEX('90.1 Data-SI-Source EUI'!$Y$2:$Y$1825,MATCH(1,INDEX(($A96='90.1 Data-SI-Source EUI'!$B$2:$B$1825)*(D$84='90.1 Data-SI-Source EUI'!$C$2:$C$1825)*(2004='90.1 Data-SI-Source EUI'!$A$2:$A$1825),0,1),0))</f>
        <v>0.48017823767859324</v>
      </c>
      <c r="E96" s="118" cm="1">
        <f t="array" ref="E96">INDEX('90.1 Data-SI-Source EUI'!$Y$2:$Y$1825,MATCH(1,INDEX(($A96='90.1 Data-SI-Source EUI'!$B$2:$B$1825)*(E$84='90.1 Data-SI-Source EUI'!$C$2:$C$1825)*($A$83='90.1 Data-SI-Source EUI'!$A$2:$A$1825),0,1),0))/INDEX('90.1 Data-SI-Source EUI'!$Y$2:$Y$1825,MATCH(1,INDEX(($A96='90.1 Data-SI-Source EUI'!$B$2:$B$1825)*(E$84='90.1 Data-SI-Source EUI'!$C$2:$C$1825)*(2004='90.1 Data-SI-Source EUI'!$A$2:$A$1825),0,1),0))</f>
        <v>0.43659480947332191</v>
      </c>
      <c r="F96" s="118" cm="1">
        <f t="array" ref="F96">INDEX('90.1 Data-SI-Source EUI'!$Y$2:$Y$1825,MATCH(1,INDEX(($A96='90.1 Data-SI-Source EUI'!$B$2:$B$1825)*(F$84='90.1 Data-SI-Source EUI'!$C$2:$C$1825)*($A$83='90.1 Data-SI-Source EUI'!$A$2:$A$1825),0,1),0))/INDEX('90.1 Data-SI-Source EUI'!$Y$2:$Y$1825,MATCH(1,INDEX(($A96='90.1 Data-SI-Source EUI'!$B$2:$B$1825)*(F$84='90.1 Data-SI-Source EUI'!$C$2:$C$1825)*(2004='90.1 Data-SI-Source EUI'!$A$2:$A$1825),0,1),0))</f>
        <v>0.43934554427526235</v>
      </c>
      <c r="G96" s="118" cm="1">
        <f t="array" ref="G96">INDEX('90.1 Data-SI-Source EUI'!$Y$2:$Y$1825,MATCH(1,INDEX(($A96='90.1 Data-SI-Source EUI'!$B$2:$B$1825)*(G$84='90.1 Data-SI-Source EUI'!$C$2:$C$1825)*($A$83='90.1 Data-SI-Source EUI'!$A$2:$A$1825),0,1),0))/INDEX('90.1 Data-SI-Source EUI'!$Y$2:$Y$1825,MATCH(1,INDEX(($A96='90.1 Data-SI-Source EUI'!$B$2:$B$1825)*(G$84='90.1 Data-SI-Source EUI'!$C$2:$C$1825)*(2004='90.1 Data-SI-Source EUI'!$A$2:$A$1825),0,1),0))</f>
        <v>0.44513397774751534</v>
      </c>
      <c r="H96" s="118" cm="1">
        <f t="array" ref="H96">INDEX('90.1 Data-SI-Source EUI'!$Y$2:$Y$1825,MATCH(1,INDEX(($A96='90.1 Data-SI-Source EUI'!$B$2:$B$1825)*(H$84='90.1 Data-SI-Source EUI'!$C$2:$C$1825)*($A$83='90.1 Data-SI-Source EUI'!$A$2:$A$1825),0,1),0))/INDEX('90.1 Data-SI-Source EUI'!$Y$2:$Y$1825,MATCH(1,INDEX(($A96='90.1 Data-SI-Source EUI'!$B$2:$B$1825)*(H$84='90.1 Data-SI-Source EUI'!$C$2:$C$1825)*(2004='90.1 Data-SI-Source EUI'!$A$2:$A$1825),0,1),0))</f>
        <v>0.4073041635692678</v>
      </c>
      <c r="I96" s="118" cm="1">
        <f t="array" ref="I96">INDEX('90.1 Data-SI-Source EUI'!$Y$2:$Y$1825,MATCH(1,INDEX(($A96='90.1 Data-SI-Source EUI'!$B$2:$B$1825)*(I$84='90.1 Data-SI-Source EUI'!$C$2:$C$1825)*($A$83='90.1 Data-SI-Source EUI'!$A$2:$A$1825),0,1),0))/INDEX('90.1 Data-SI-Source EUI'!$Y$2:$Y$1825,MATCH(1,INDEX(($A96='90.1 Data-SI-Source EUI'!$B$2:$B$1825)*(I$84='90.1 Data-SI-Source EUI'!$C$2:$C$1825)*(2004='90.1 Data-SI-Source EUI'!$A$2:$A$1825),0,1),0))</f>
        <v>0.49986575156105528</v>
      </c>
      <c r="J96" s="118" cm="1">
        <f t="array" ref="J96">INDEX('90.1 Data-SI-Source EUI'!$Y$2:$Y$1825,MATCH(1,INDEX(($A96='90.1 Data-SI-Source EUI'!$B$2:$B$1825)*(J$84='90.1 Data-SI-Source EUI'!$C$2:$C$1825)*($A$83='90.1 Data-SI-Source EUI'!$A$2:$A$1825),0,1),0))/INDEX('90.1 Data-SI-Source EUI'!$Y$2:$Y$1825,MATCH(1,INDEX(($A96='90.1 Data-SI-Source EUI'!$B$2:$B$1825)*(J$84='90.1 Data-SI-Source EUI'!$C$2:$C$1825)*(2004='90.1 Data-SI-Source EUI'!$A$2:$A$1825),0,1),0))</f>
        <v>0.38918848444153864</v>
      </c>
      <c r="K96" s="118" cm="1">
        <f t="array" ref="K96">INDEX('90.1 Data-SI-Source EUI'!$Y$2:$Y$1825,MATCH(1,INDEX(($A96='90.1 Data-SI-Source EUI'!$B$2:$B$1825)*(K$84='90.1 Data-SI-Source EUI'!$C$2:$C$1825)*($A$83='90.1 Data-SI-Source EUI'!$A$2:$A$1825),0,1),0))/INDEX('90.1 Data-SI-Source EUI'!$Y$2:$Y$1825,MATCH(1,INDEX(($A96='90.1 Data-SI-Source EUI'!$B$2:$B$1825)*(K$84='90.1 Data-SI-Source EUI'!$C$2:$C$1825)*(2004='90.1 Data-SI-Source EUI'!$A$2:$A$1825),0,1),0))</f>
        <v>0.36862495144153012</v>
      </c>
      <c r="L96" s="118" cm="1">
        <f t="array" ref="L96">INDEX('90.1 Data-SI-Source EUI'!$Y$2:$Y$1825,MATCH(1,INDEX(($A96='90.1 Data-SI-Source EUI'!$B$2:$B$1825)*(L$84='90.1 Data-SI-Source EUI'!$C$2:$C$1825)*($A$83='90.1 Data-SI-Source EUI'!$A$2:$A$1825),0,1),0))/INDEX('90.1 Data-SI-Source EUI'!$Y$2:$Y$1825,MATCH(1,INDEX(($A96='90.1 Data-SI-Source EUI'!$B$2:$B$1825)*(L$84='90.1 Data-SI-Source EUI'!$C$2:$C$1825)*(2004='90.1 Data-SI-Source EUI'!$A$2:$A$1825),0,1),0))</f>
        <v>0.43648559771675699</v>
      </c>
      <c r="M96" s="118" cm="1">
        <f t="array" ref="M96">INDEX('90.1 Data-SI-Source EUI'!$Y$2:$Y$1825,MATCH(1,INDEX(($A96='90.1 Data-SI-Source EUI'!$B$2:$B$1825)*(M$84='90.1 Data-SI-Source EUI'!$C$2:$C$1825)*($A$83='90.1 Data-SI-Source EUI'!$A$2:$A$1825),0,1),0))/INDEX('90.1 Data-SI-Source EUI'!$Y$2:$Y$1825,MATCH(1,INDEX(($A96='90.1 Data-SI-Source EUI'!$B$2:$B$1825)*(M$84='90.1 Data-SI-Source EUI'!$C$2:$C$1825)*(2004='90.1 Data-SI-Source EUI'!$A$2:$A$1825),0,1),0))</f>
        <v>0.33749816765919194</v>
      </c>
      <c r="N96" s="118" cm="1">
        <f t="array" ref="N96">INDEX('90.1 Data-SI-Source EUI'!$Y$2:$Y$1825,MATCH(1,INDEX(($A96='90.1 Data-SI-Source EUI'!$B$2:$B$1825)*(N$84='90.1 Data-SI-Source EUI'!$C$2:$C$1825)*($A$83='90.1 Data-SI-Source EUI'!$A$2:$A$1825),0,1),0))/INDEX('90.1 Data-SI-Source EUI'!$Y$2:$Y$1825,MATCH(1,INDEX(($A96='90.1 Data-SI-Source EUI'!$B$2:$B$1825)*(N$84='90.1 Data-SI-Source EUI'!$C$2:$C$1825)*(2004='90.1 Data-SI-Source EUI'!$A$2:$A$1825),0,1),0))</f>
        <v>0.34754726597459801</v>
      </c>
      <c r="O96" s="118" cm="1">
        <f t="array" ref="O96">INDEX('90.1 Data-SI-Source EUI'!$Y$2:$Y$1825,MATCH(1,INDEX(($A96='90.1 Data-SI-Source EUI'!$B$2:$B$1825)*(O$84='90.1 Data-SI-Source EUI'!$C$2:$C$1825)*($A$83='90.1 Data-SI-Source EUI'!$A$2:$A$1825),0,1),0))/INDEX('90.1 Data-SI-Source EUI'!$Y$2:$Y$1825,MATCH(1,INDEX(($A96='90.1 Data-SI-Source EUI'!$B$2:$B$1825)*(O$84='90.1 Data-SI-Source EUI'!$C$2:$C$1825)*(2004='90.1 Data-SI-Source EUI'!$A$2:$A$1825),0,1),0))</f>
        <v>0.37676272417608114</v>
      </c>
      <c r="P96" s="118" cm="1">
        <f t="array" ref="P96">INDEX('90.1 Data-SI-Source EUI'!$Y$2:$Y$1825,MATCH(1,INDEX(($A96='90.1 Data-SI-Source EUI'!$B$2:$B$1825)*(P$84='90.1 Data-SI-Source EUI'!$C$2:$C$1825)*($A$83='90.1 Data-SI-Source EUI'!$A$2:$A$1825),0,1),0))/INDEX('90.1 Data-SI-Source EUI'!$Y$2:$Y$1825,MATCH(1,INDEX(($A96='90.1 Data-SI-Source EUI'!$B$2:$B$1825)*(P$84='90.1 Data-SI-Source EUI'!$C$2:$C$1825)*(2004='90.1 Data-SI-Source EUI'!$A$2:$A$1825),0,1),0))</f>
        <v>0.3354101928624566</v>
      </c>
      <c r="Q96" s="118" cm="1">
        <f t="array" ref="Q96">INDEX('90.1 Data-SI-Source EUI'!$Y$2:$Y$1825,MATCH(1,INDEX(($A96='90.1 Data-SI-Source EUI'!$B$2:$B$1825)*(Q$84='90.1 Data-SI-Source EUI'!$C$2:$C$1825)*($A$83='90.1 Data-SI-Source EUI'!$A$2:$A$1825),0,1),0))/INDEX('90.1 Data-SI-Source EUI'!$Y$2:$Y$1825,MATCH(1,INDEX(($A96='90.1 Data-SI-Source EUI'!$B$2:$B$1825)*(Q$84='90.1 Data-SI-Source EUI'!$C$2:$C$1825)*(2004='90.1 Data-SI-Source EUI'!$A$2:$A$1825),0,1),0))</f>
        <v>0.35864444660051248</v>
      </c>
      <c r="R96" s="118" cm="1">
        <f t="array" ref="R96">INDEX('90.1 Data-SI-Source EUI'!$Y$2:$Y$1825,MATCH(1,INDEX(($A96='90.1 Data-SI-Source EUI'!$B$2:$B$1825)*(R$84='90.1 Data-SI-Source EUI'!$C$2:$C$1825)*($A$83='90.1 Data-SI-Source EUI'!$A$2:$A$1825),0,1),0))/INDEX('90.1 Data-SI-Source EUI'!$Y$2:$Y$1825,MATCH(1,INDEX(($A96='90.1 Data-SI-Source EUI'!$B$2:$B$1825)*(R$84='90.1 Data-SI-Source EUI'!$C$2:$C$1825)*(2004='90.1 Data-SI-Source EUI'!$A$2:$A$1825),0,1),0))</f>
        <v>0.40729119247267859</v>
      </c>
      <c r="S96" s="118" cm="1">
        <f t="array" ref="S96">INDEX('90.1 Data-SI-Source EUI'!$Y$2:$Y$1825,MATCH(1,INDEX(($A96='90.1 Data-SI-Source EUI'!$B$2:$B$1825)*(S$84='90.1 Data-SI-Source EUI'!$C$2:$C$1825)*($A$83='90.1 Data-SI-Source EUI'!$A$2:$A$1825),0,1),0))/INDEX('90.1 Data-SI-Source EUI'!$Y$2:$Y$1825,MATCH(1,INDEX(($A96='90.1 Data-SI-Source EUI'!$B$2:$B$1825)*(S$84='90.1 Data-SI-Source EUI'!$C$2:$C$1825)*(2004='90.1 Data-SI-Source EUI'!$A$2:$A$1825),0,1),0))</f>
        <v>0.35797802213581609</v>
      </c>
      <c r="T96" s="119" cm="1">
        <f t="array" ref="T96">INDEX('90.1 Data-SI-Source EUI'!$Y$2:$Y$1825,MATCH(1,INDEX(($A96='90.1 Data-SI-Source EUI'!$B$2:$B$1825)*(T$84='90.1 Data-SI-Source EUI'!$C$2:$C$1825)*($A$83='90.1 Data-SI-Source EUI'!$A$2:$A$1825),0,1),0))/INDEX('90.1 Data-SI-Source EUI'!$Y$2:$Y$1825,MATCH(1,INDEX(($A96='90.1 Data-SI-Source EUI'!$B$2:$B$1825)*(T$84='90.1 Data-SI-Source EUI'!$C$2:$C$1825)*(2004='90.1 Data-SI-Source EUI'!$A$2:$A$1825),0,1),0))</f>
        <v>0.35043484138272291</v>
      </c>
    </row>
    <row r="97" spans="1:20" x14ac:dyDescent="0.25">
      <c r="A97" s="129" t="s">
        <v>58</v>
      </c>
      <c r="B97" s="117" cm="1">
        <f t="array" ref="B97">INDEX('90.1 Data-SI-Source EUI'!$Y$2:$Y$1825,MATCH(1,INDEX(($A97='90.1 Data-SI-Source EUI'!$B$2:$B$1825)*(B$84='90.1 Data-SI-Source EUI'!$C$2:$C$1825)*($A$83='90.1 Data-SI-Source EUI'!$A$2:$A$1825),0,1),0))/INDEX('90.1 Data-SI-Source EUI'!$Y$2:$Y$1825,MATCH(1,INDEX(($A97='90.1 Data-SI-Source EUI'!$B$2:$B$1825)*(B$84='90.1 Data-SI-Source EUI'!$C$2:$C$1825)*(2004='90.1 Data-SI-Source EUI'!$A$2:$A$1825),0,1),0))</f>
        <v>0.56045683526063172</v>
      </c>
      <c r="C97" s="118" cm="1">
        <f t="array" ref="C97">INDEX('90.1 Data-SI-Source EUI'!$Y$2:$Y$1825,MATCH(1,INDEX(($A97='90.1 Data-SI-Source EUI'!$B$2:$B$1825)*(C$84='90.1 Data-SI-Source EUI'!$C$2:$C$1825)*($A$83='90.1 Data-SI-Source EUI'!$A$2:$A$1825),0,1),0))/INDEX('90.1 Data-SI-Source EUI'!$Y$2:$Y$1825,MATCH(1,INDEX(($A97='90.1 Data-SI-Source EUI'!$B$2:$B$1825)*(C$84='90.1 Data-SI-Source EUI'!$C$2:$C$1825)*(2004='90.1 Data-SI-Source EUI'!$A$2:$A$1825),0,1),0))</f>
        <v>0.5735410360716422</v>
      </c>
      <c r="D97" s="118" cm="1">
        <f t="array" ref="D97">INDEX('90.1 Data-SI-Source EUI'!$Y$2:$Y$1825,MATCH(1,INDEX(($A97='90.1 Data-SI-Source EUI'!$B$2:$B$1825)*(D$84='90.1 Data-SI-Source EUI'!$C$2:$C$1825)*($A$83='90.1 Data-SI-Source EUI'!$A$2:$A$1825),0,1),0))/INDEX('90.1 Data-SI-Source EUI'!$Y$2:$Y$1825,MATCH(1,INDEX(($A97='90.1 Data-SI-Source EUI'!$B$2:$B$1825)*(D$84='90.1 Data-SI-Source EUI'!$C$2:$C$1825)*(2004='90.1 Data-SI-Source EUI'!$A$2:$A$1825),0,1),0))</f>
        <v>0.55510489403052721</v>
      </c>
      <c r="E97" s="118" cm="1">
        <f t="array" ref="E97">INDEX('90.1 Data-SI-Source EUI'!$Y$2:$Y$1825,MATCH(1,INDEX(($A97='90.1 Data-SI-Source EUI'!$B$2:$B$1825)*(E$84='90.1 Data-SI-Source EUI'!$C$2:$C$1825)*($A$83='90.1 Data-SI-Source EUI'!$A$2:$A$1825),0,1),0))/INDEX('90.1 Data-SI-Source EUI'!$Y$2:$Y$1825,MATCH(1,INDEX(($A97='90.1 Data-SI-Source EUI'!$B$2:$B$1825)*(E$84='90.1 Data-SI-Source EUI'!$C$2:$C$1825)*(2004='90.1 Data-SI-Source EUI'!$A$2:$A$1825),0,1),0))</f>
        <v>0.57606048946376098</v>
      </c>
      <c r="F97" s="118" cm="1">
        <f t="array" ref="F97">INDEX('90.1 Data-SI-Source EUI'!$Y$2:$Y$1825,MATCH(1,INDEX(($A97='90.1 Data-SI-Source EUI'!$B$2:$B$1825)*(F$84='90.1 Data-SI-Source EUI'!$C$2:$C$1825)*($A$83='90.1 Data-SI-Source EUI'!$A$2:$A$1825),0,1),0))/INDEX('90.1 Data-SI-Source EUI'!$Y$2:$Y$1825,MATCH(1,INDEX(($A97='90.1 Data-SI-Source EUI'!$B$2:$B$1825)*(F$84='90.1 Data-SI-Source EUI'!$C$2:$C$1825)*(2004='90.1 Data-SI-Source EUI'!$A$2:$A$1825),0,1),0))</f>
        <v>0.5493217811982728</v>
      </c>
      <c r="G97" s="118" cm="1">
        <f t="array" ref="G97">INDEX('90.1 Data-SI-Source EUI'!$Y$2:$Y$1825,MATCH(1,INDEX(($A97='90.1 Data-SI-Source EUI'!$B$2:$B$1825)*(G$84='90.1 Data-SI-Source EUI'!$C$2:$C$1825)*($A$83='90.1 Data-SI-Source EUI'!$A$2:$A$1825),0,1),0))/INDEX('90.1 Data-SI-Source EUI'!$Y$2:$Y$1825,MATCH(1,INDEX(($A97='90.1 Data-SI-Source EUI'!$B$2:$B$1825)*(G$84='90.1 Data-SI-Source EUI'!$C$2:$C$1825)*(2004='90.1 Data-SI-Source EUI'!$A$2:$A$1825),0,1),0))</f>
        <v>0.55046932073730515</v>
      </c>
      <c r="H97" s="118" cm="1">
        <f t="array" ref="H97">INDEX('90.1 Data-SI-Source EUI'!$Y$2:$Y$1825,MATCH(1,INDEX(($A97='90.1 Data-SI-Source EUI'!$B$2:$B$1825)*(H$84='90.1 Data-SI-Source EUI'!$C$2:$C$1825)*($A$83='90.1 Data-SI-Source EUI'!$A$2:$A$1825),0,1),0))/INDEX('90.1 Data-SI-Source EUI'!$Y$2:$Y$1825,MATCH(1,INDEX(($A97='90.1 Data-SI-Source EUI'!$B$2:$B$1825)*(H$84='90.1 Data-SI-Source EUI'!$C$2:$C$1825)*(2004='90.1 Data-SI-Source EUI'!$A$2:$A$1825),0,1),0))</f>
        <v>0.52918164331858464</v>
      </c>
      <c r="I97" s="118" cm="1">
        <f t="array" ref="I97">INDEX('90.1 Data-SI-Source EUI'!$Y$2:$Y$1825,MATCH(1,INDEX(($A97='90.1 Data-SI-Source EUI'!$B$2:$B$1825)*(I$84='90.1 Data-SI-Source EUI'!$C$2:$C$1825)*($A$83='90.1 Data-SI-Source EUI'!$A$2:$A$1825),0,1),0))/INDEX('90.1 Data-SI-Source EUI'!$Y$2:$Y$1825,MATCH(1,INDEX(($A97='90.1 Data-SI-Source EUI'!$B$2:$B$1825)*(I$84='90.1 Data-SI-Source EUI'!$C$2:$C$1825)*(2004='90.1 Data-SI-Source EUI'!$A$2:$A$1825),0,1),0))</f>
        <v>0.54965008877779575</v>
      </c>
      <c r="J97" s="118" cm="1">
        <f t="array" ref="J97">INDEX('90.1 Data-SI-Source EUI'!$Y$2:$Y$1825,MATCH(1,INDEX(($A97='90.1 Data-SI-Source EUI'!$B$2:$B$1825)*(J$84='90.1 Data-SI-Source EUI'!$C$2:$C$1825)*($A$83='90.1 Data-SI-Source EUI'!$A$2:$A$1825),0,1),0))/INDEX('90.1 Data-SI-Source EUI'!$Y$2:$Y$1825,MATCH(1,INDEX(($A97='90.1 Data-SI-Source EUI'!$B$2:$B$1825)*(J$84='90.1 Data-SI-Source EUI'!$C$2:$C$1825)*(2004='90.1 Data-SI-Source EUI'!$A$2:$A$1825),0,1),0))</f>
        <v>0.57667261759774013</v>
      </c>
      <c r="K97" s="118" cm="1">
        <f t="array" ref="K97">INDEX('90.1 Data-SI-Source EUI'!$Y$2:$Y$1825,MATCH(1,INDEX(($A97='90.1 Data-SI-Source EUI'!$B$2:$B$1825)*(K$84='90.1 Data-SI-Source EUI'!$C$2:$C$1825)*($A$83='90.1 Data-SI-Source EUI'!$A$2:$A$1825),0,1),0))/INDEX('90.1 Data-SI-Source EUI'!$Y$2:$Y$1825,MATCH(1,INDEX(($A97='90.1 Data-SI-Source EUI'!$B$2:$B$1825)*(K$84='90.1 Data-SI-Source EUI'!$C$2:$C$1825)*(2004='90.1 Data-SI-Source EUI'!$A$2:$A$1825),0,1),0))</f>
        <v>0.50006677126202259</v>
      </c>
      <c r="L97" s="118" cm="1">
        <f t="array" ref="L97">INDEX('90.1 Data-SI-Source EUI'!$Y$2:$Y$1825,MATCH(1,INDEX(($A97='90.1 Data-SI-Source EUI'!$B$2:$B$1825)*(L$84='90.1 Data-SI-Source EUI'!$C$2:$C$1825)*($A$83='90.1 Data-SI-Source EUI'!$A$2:$A$1825),0,1),0))/INDEX('90.1 Data-SI-Source EUI'!$Y$2:$Y$1825,MATCH(1,INDEX(($A97='90.1 Data-SI-Source EUI'!$B$2:$B$1825)*(L$84='90.1 Data-SI-Source EUI'!$C$2:$C$1825)*(2004='90.1 Data-SI-Source EUI'!$A$2:$A$1825),0,1),0))</f>
        <v>0.55319749941918273</v>
      </c>
      <c r="M97" s="118" cm="1">
        <f t="array" ref="M97">INDEX('90.1 Data-SI-Source EUI'!$Y$2:$Y$1825,MATCH(1,INDEX(($A97='90.1 Data-SI-Source EUI'!$B$2:$B$1825)*(M$84='90.1 Data-SI-Source EUI'!$C$2:$C$1825)*($A$83='90.1 Data-SI-Source EUI'!$A$2:$A$1825),0,1),0))/INDEX('90.1 Data-SI-Source EUI'!$Y$2:$Y$1825,MATCH(1,INDEX(($A97='90.1 Data-SI-Source EUI'!$B$2:$B$1825)*(M$84='90.1 Data-SI-Source EUI'!$C$2:$C$1825)*(2004='90.1 Data-SI-Source EUI'!$A$2:$A$1825),0,1),0))</f>
        <v>0.55601416043004659</v>
      </c>
      <c r="N97" s="118" cm="1">
        <f t="array" ref="N97">INDEX('90.1 Data-SI-Source EUI'!$Y$2:$Y$1825,MATCH(1,INDEX(($A97='90.1 Data-SI-Source EUI'!$B$2:$B$1825)*(N$84='90.1 Data-SI-Source EUI'!$C$2:$C$1825)*($A$83='90.1 Data-SI-Source EUI'!$A$2:$A$1825),0,1),0))/INDEX('90.1 Data-SI-Source EUI'!$Y$2:$Y$1825,MATCH(1,INDEX(($A97='90.1 Data-SI-Source EUI'!$B$2:$B$1825)*(N$84='90.1 Data-SI-Source EUI'!$C$2:$C$1825)*(2004='90.1 Data-SI-Source EUI'!$A$2:$A$1825),0,1),0))</f>
        <v>0.47534274699873719</v>
      </c>
      <c r="O97" s="118" cm="1">
        <f t="array" ref="O97">INDEX('90.1 Data-SI-Source EUI'!$Y$2:$Y$1825,MATCH(1,INDEX(($A97='90.1 Data-SI-Source EUI'!$B$2:$B$1825)*(O$84='90.1 Data-SI-Source EUI'!$C$2:$C$1825)*($A$83='90.1 Data-SI-Source EUI'!$A$2:$A$1825),0,1),0))/INDEX('90.1 Data-SI-Source EUI'!$Y$2:$Y$1825,MATCH(1,INDEX(($A97='90.1 Data-SI-Source EUI'!$B$2:$B$1825)*(O$84='90.1 Data-SI-Source EUI'!$C$2:$C$1825)*(2004='90.1 Data-SI-Source EUI'!$A$2:$A$1825),0,1),0))</f>
        <v>0.51352475875592674</v>
      </c>
      <c r="P97" s="118" cm="1">
        <f t="array" ref="P97">INDEX('90.1 Data-SI-Source EUI'!$Y$2:$Y$1825,MATCH(1,INDEX(($A97='90.1 Data-SI-Source EUI'!$B$2:$B$1825)*(P$84='90.1 Data-SI-Source EUI'!$C$2:$C$1825)*($A$83='90.1 Data-SI-Source EUI'!$A$2:$A$1825),0,1),0))/INDEX('90.1 Data-SI-Source EUI'!$Y$2:$Y$1825,MATCH(1,INDEX(($A97='90.1 Data-SI-Source EUI'!$B$2:$B$1825)*(P$84='90.1 Data-SI-Source EUI'!$C$2:$C$1825)*(2004='90.1 Data-SI-Source EUI'!$A$2:$A$1825),0,1),0))</f>
        <v>0.54605723153487407</v>
      </c>
      <c r="Q97" s="118" cm="1">
        <f t="array" ref="Q97">INDEX('90.1 Data-SI-Source EUI'!$Y$2:$Y$1825,MATCH(1,INDEX(($A97='90.1 Data-SI-Source EUI'!$B$2:$B$1825)*(Q$84='90.1 Data-SI-Source EUI'!$C$2:$C$1825)*($A$83='90.1 Data-SI-Source EUI'!$A$2:$A$1825),0,1),0))/INDEX('90.1 Data-SI-Source EUI'!$Y$2:$Y$1825,MATCH(1,INDEX(($A97='90.1 Data-SI-Source EUI'!$B$2:$B$1825)*(Q$84='90.1 Data-SI-Source EUI'!$C$2:$C$1825)*(2004='90.1 Data-SI-Source EUI'!$A$2:$A$1825),0,1),0))</f>
        <v>0.46279993948310061</v>
      </c>
      <c r="R97" s="118" cm="1">
        <f t="array" ref="R97">INDEX('90.1 Data-SI-Source EUI'!$Y$2:$Y$1825,MATCH(1,INDEX(($A97='90.1 Data-SI-Source EUI'!$B$2:$B$1825)*(R$84='90.1 Data-SI-Source EUI'!$C$2:$C$1825)*($A$83='90.1 Data-SI-Source EUI'!$A$2:$A$1825),0,1),0))/INDEX('90.1 Data-SI-Source EUI'!$Y$2:$Y$1825,MATCH(1,INDEX(($A97='90.1 Data-SI-Source EUI'!$B$2:$B$1825)*(R$84='90.1 Data-SI-Source EUI'!$C$2:$C$1825)*(2004='90.1 Data-SI-Source EUI'!$A$2:$A$1825),0,1),0))</f>
        <v>0.47554064784670258</v>
      </c>
      <c r="S97" s="118" cm="1">
        <f t="array" ref="S97">INDEX('90.1 Data-SI-Source EUI'!$Y$2:$Y$1825,MATCH(1,INDEX(($A97='90.1 Data-SI-Source EUI'!$B$2:$B$1825)*(S$84='90.1 Data-SI-Source EUI'!$C$2:$C$1825)*($A$83='90.1 Data-SI-Source EUI'!$A$2:$A$1825),0,1),0))/INDEX('90.1 Data-SI-Source EUI'!$Y$2:$Y$1825,MATCH(1,INDEX(($A97='90.1 Data-SI-Source EUI'!$B$2:$B$1825)*(S$84='90.1 Data-SI-Source EUI'!$C$2:$C$1825)*(2004='90.1 Data-SI-Source EUI'!$A$2:$A$1825),0,1),0))</f>
        <v>0.44908007408613393</v>
      </c>
      <c r="T97" s="119" cm="1">
        <f t="array" ref="T97">INDEX('90.1 Data-SI-Source EUI'!$Y$2:$Y$1825,MATCH(1,INDEX(($A97='90.1 Data-SI-Source EUI'!$B$2:$B$1825)*(T$84='90.1 Data-SI-Source EUI'!$C$2:$C$1825)*($A$83='90.1 Data-SI-Source EUI'!$A$2:$A$1825),0,1),0))/INDEX('90.1 Data-SI-Source EUI'!$Y$2:$Y$1825,MATCH(1,INDEX(($A97='90.1 Data-SI-Source EUI'!$B$2:$B$1825)*(T$84='90.1 Data-SI-Source EUI'!$C$2:$C$1825)*(2004='90.1 Data-SI-Source EUI'!$A$2:$A$1825),0,1),0))</f>
        <v>0.4620011953194238</v>
      </c>
    </row>
    <row r="98" spans="1:20" x14ac:dyDescent="0.25">
      <c r="A98" s="129" t="s">
        <v>1</v>
      </c>
      <c r="B98" s="117" cm="1">
        <f t="array" ref="B98">INDEX('90.1 Data-SI-Source EUI'!$Y$2:$Y$1825,MATCH(1,INDEX(($A98='90.1 Data-SI-Source EUI'!$B$2:$B$1825)*(B$84='90.1 Data-SI-Source EUI'!$C$2:$C$1825)*($A$83='90.1 Data-SI-Source EUI'!$A$2:$A$1825),0,1),0))/INDEX('90.1 Data-SI-Source EUI'!$Y$2:$Y$1825,MATCH(1,INDEX(($A98='90.1 Data-SI-Source EUI'!$B$2:$B$1825)*(B$84='90.1 Data-SI-Source EUI'!$C$2:$C$1825)*(2004='90.1 Data-SI-Source EUI'!$A$2:$A$1825),0,1),0))</f>
        <v>0.48770524357569534</v>
      </c>
      <c r="C98" s="118" cm="1">
        <f t="array" ref="C98">INDEX('90.1 Data-SI-Source EUI'!$Y$2:$Y$1825,MATCH(1,INDEX(($A98='90.1 Data-SI-Source EUI'!$B$2:$B$1825)*(C$84='90.1 Data-SI-Source EUI'!$C$2:$C$1825)*($A$83='90.1 Data-SI-Source EUI'!$A$2:$A$1825),0,1),0))/INDEX('90.1 Data-SI-Source EUI'!$Y$2:$Y$1825,MATCH(1,INDEX(($A98='90.1 Data-SI-Source EUI'!$B$2:$B$1825)*(C$84='90.1 Data-SI-Source EUI'!$C$2:$C$1825)*(2004='90.1 Data-SI-Source EUI'!$A$2:$A$1825),0,1),0))</f>
        <v>0.51162547971361627</v>
      </c>
      <c r="D98" s="118" cm="1">
        <f t="array" ref="D98">INDEX('90.1 Data-SI-Source EUI'!$Y$2:$Y$1825,MATCH(1,INDEX(($A98='90.1 Data-SI-Source EUI'!$B$2:$B$1825)*(D$84='90.1 Data-SI-Source EUI'!$C$2:$C$1825)*($A$83='90.1 Data-SI-Source EUI'!$A$2:$A$1825),0,1),0))/INDEX('90.1 Data-SI-Source EUI'!$Y$2:$Y$1825,MATCH(1,INDEX(($A98='90.1 Data-SI-Source EUI'!$B$2:$B$1825)*(D$84='90.1 Data-SI-Source EUI'!$C$2:$C$1825)*(2004='90.1 Data-SI-Source EUI'!$A$2:$A$1825),0,1),0))</f>
        <v>0.4365163988978415</v>
      </c>
      <c r="E98" s="118" cm="1">
        <f t="array" ref="E98">INDEX('90.1 Data-SI-Source EUI'!$Y$2:$Y$1825,MATCH(1,INDEX(($A98='90.1 Data-SI-Source EUI'!$B$2:$B$1825)*(E$84='90.1 Data-SI-Source EUI'!$C$2:$C$1825)*($A$83='90.1 Data-SI-Source EUI'!$A$2:$A$1825),0,1),0))/INDEX('90.1 Data-SI-Source EUI'!$Y$2:$Y$1825,MATCH(1,INDEX(($A98='90.1 Data-SI-Source EUI'!$B$2:$B$1825)*(E$84='90.1 Data-SI-Source EUI'!$C$2:$C$1825)*(2004='90.1 Data-SI-Source EUI'!$A$2:$A$1825),0,1),0))</f>
        <v>0.47665666746522251</v>
      </c>
      <c r="F98" s="118" cm="1">
        <f t="array" ref="F98">INDEX('90.1 Data-SI-Source EUI'!$Y$2:$Y$1825,MATCH(1,INDEX(($A98='90.1 Data-SI-Source EUI'!$B$2:$B$1825)*(F$84='90.1 Data-SI-Source EUI'!$C$2:$C$1825)*($A$83='90.1 Data-SI-Source EUI'!$A$2:$A$1825),0,1),0))/INDEX('90.1 Data-SI-Source EUI'!$Y$2:$Y$1825,MATCH(1,INDEX(($A98='90.1 Data-SI-Source EUI'!$B$2:$B$1825)*(F$84='90.1 Data-SI-Source EUI'!$C$2:$C$1825)*(2004='90.1 Data-SI-Source EUI'!$A$2:$A$1825),0,1),0))</f>
        <v>0.53703804518855502</v>
      </c>
      <c r="G98" s="118" cm="1">
        <f t="array" ref="G98">INDEX('90.1 Data-SI-Source EUI'!$Y$2:$Y$1825,MATCH(1,INDEX(($A98='90.1 Data-SI-Source EUI'!$B$2:$B$1825)*(G$84='90.1 Data-SI-Source EUI'!$C$2:$C$1825)*($A$83='90.1 Data-SI-Source EUI'!$A$2:$A$1825),0,1),0))/INDEX('90.1 Data-SI-Source EUI'!$Y$2:$Y$1825,MATCH(1,INDEX(($A98='90.1 Data-SI-Source EUI'!$B$2:$B$1825)*(G$84='90.1 Data-SI-Source EUI'!$C$2:$C$1825)*(2004='90.1 Data-SI-Source EUI'!$A$2:$A$1825),0,1),0))</f>
        <v>0.48389926364465408</v>
      </c>
      <c r="H98" s="118" cm="1">
        <f t="array" ref="H98">INDEX('90.1 Data-SI-Source EUI'!$Y$2:$Y$1825,MATCH(1,INDEX(($A98='90.1 Data-SI-Source EUI'!$B$2:$B$1825)*(H$84='90.1 Data-SI-Source EUI'!$C$2:$C$1825)*($A$83='90.1 Data-SI-Source EUI'!$A$2:$A$1825),0,1),0))/INDEX('90.1 Data-SI-Source EUI'!$Y$2:$Y$1825,MATCH(1,INDEX(($A98='90.1 Data-SI-Source EUI'!$B$2:$B$1825)*(H$84='90.1 Data-SI-Source EUI'!$C$2:$C$1825)*(2004='90.1 Data-SI-Source EUI'!$A$2:$A$1825),0,1),0))</f>
        <v>0.57224094965409134</v>
      </c>
      <c r="I98" s="118" cm="1">
        <f t="array" ref="I98">INDEX('90.1 Data-SI-Source EUI'!$Y$2:$Y$1825,MATCH(1,INDEX(($A98='90.1 Data-SI-Source EUI'!$B$2:$B$1825)*(I$84='90.1 Data-SI-Source EUI'!$C$2:$C$1825)*($A$83='90.1 Data-SI-Source EUI'!$A$2:$A$1825),0,1),0))/INDEX('90.1 Data-SI-Source EUI'!$Y$2:$Y$1825,MATCH(1,INDEX(($A98='90.1 Data-SI-Source EUI'!$B$2:$B$1825)*(I$84='90.1 Data-SI-Source EUI'!$C$2:$C$1825)*(2004='90.1 Data-SI-Source EUI'!$A$2:$A$1825),0,1),0))</f>
        <v>0.59694499067659013</v>
      </c>
      <c r="J98" s="118" cm="1">
        <f t="array" ref="J98">INDEX('90.1 Data-SI-Source EUI'!$Y$2:$Y$1825,MATCH(1,INDEX(($A98='90.1 Data-SI-Source EUI'!$B$2:$B$1825)*(J$84='90.1 Data-SI-Source EUI'!$C$2:$C$1825)*($A$83='90.1 Data-SI-Source EUI'!$A$2:$A$1825),0,1),0))/INDEX('90.1 Data-SI-Source EUI'!$Y$2:$Y$1825,MATCH(1,INDEX(($A98='90.1 Data-SI-Source EUI'!$B$2:$B$1825)*(J$84='90.1 Data-SI-Source EUI'!$C$2:$C$1825)*(2004='90.1 Data-SI-Source EUI'!$A$2:$A$1825),0,1),0))</f>
        <v>0.51212721423037155</v>
      </c>
      <c r="K98" s="118" cm="1">
        <f t="array" ref="K98">INDEX('90.1 Data-SI-Source EUI'!$Y$2:$Y$1825,MATCH(1,INDEX(($A98='90.1 Data-SI-Source EUI'!$B$2:$B$1825)*(K$84='90.1 Data-SI-Source EUI'!$C$2:$C$1825)*($A$83='90.1 Data-SI-Source EUI'!$A$2:$A$1825),0,1),0))/INDEX('90.1 Data-SI-Source EUI'!$Y$2:$Y$1825,MATCH(1,INDEX(($A98='90.1 Data-SI-Source EUI'!$B$2:$B$1825)*(K$84='90.1 Data-SI-Source EUI'!$C$2:$C$1825)*(2004='90.1 Data-SI-Source EUI'!$A$2:$A$1825),0,1),0))</f>
        <v>0.63316190018292395</v>
      </c>
      <c r="L98" s="118" cm="1">
        <f t="array" ref="L98">INDEX('90.1 Data-SI-Source EUI'!$Y$2:$Y$1825,MATCH(1,INDEX(($A98='90.1 Data-SI-Source EUI'!$B$2:$B$1825)*(L$84='90.1 Data-SI-Source EUI'!$C$2:$C$1825)*($A$83='90.1 Data-SI-Source EUI'!$A$2:$A$1825),0,1),0))/INDEX('90.1 Data-SI-Source EUI'!$Y$2:$Y$1825,MATCH(1,INDEX(($A98='90.1 Data-SI-Source EUI'!$B$2:$B$1825)*(L$84='90.1 Data-SI-Source EUI'!$C$2:$C$1825)*(2004='90.1 Data-SI-Source EUI'!$A$2:$A$1825),0,1),0))</f>
        <v>0.58921564187456232</v>
      </c>
      <c r="M98" s="118" cm="1">
        <f t="array" ref="M98">INDEX('90.1 Data-SI-Source EUI'!$Y$2:$Y$1825,MATCH(1,INDEX(($A98='90.1 Data-SI-Source EUI'!$B$2:$B$1825)*(M$84='90.1 Data-SI-Source EUI'!$C$2:$C$1825)*($A$83='90.1 Data-SI-Source EUI'!$A$2:$A$1825),0,1),0))/INDEX('90.1 Data-SI-Source EUI'!$Y$2:$Y$1825,MATCH(1,INDEX(($A98='90.1 Data-SI-Source EUI'!$B$2:$B$1825)*(M$84='90.1 Data-SI-Source EUI'!$C$2:$C$1825)*(2004='90.1 Data-SI-Source EUI'!$A$2:$A$1825),0,1),0))</f>
        <v>0.65461031901630584</v>
      </c>
      <c r="N98" s="118" cm="1">
        <f t="array" ref="N98">INDEX('90.1 Data-SI-Source EUI'!$Y$2:$Y$1825,MATCH(1,INDEX(($A98='90.1 Data-SI-Source EUI'!$B$2:$B$1825)*(N$84='90.1 Data-SI-Source EUI'!$C$2:$C$1825)*($A$83='90.1 Data-SI-Source EUI'!$A$2:$A$1825),0,1),0))/INDEX('90.1 Data-SI-Source EUI'!$Y$2:$Y$1825,MATCH(1,INDEX(($A98='90.1 Data-SI-Source EUI'!$B$2:$B$1825)*(N$84='90.1 Data-SI-Source EUI'!$C$2:$C$1825)*(2004='90.1 Data-SI-Source EUI'!$A$2:$A$1825),0,1),0))</f>
        <v>0.66707731364688516</v>
      </c>
      <c r="O98" s="118" cm="1">
        <f t="array" ref="O98">INDEX('90.1 Data-SI-Source EUI'!$Y$2:$Y$1825,MATCH(1,INDEX(($A98='90.1 Data-SI-Source EUI'!$B$2:$B$1825)*(O$84='90.1 Data-SI-Source EUI'!$C$2:$C$1825)*($A$83='90.1 Data-SI-Source EUI'!$A$2:$A$1825),0,1),0))/INDEX('90.1 Data-SI-Source EUI'!$Y$2:$Y$1825,MATCH(1,INDEX(($A98='90.1 Data-SI-Source EUI'!$B$2:$B$1825)*(O$84='90.1 Data-SI-Source EUI'!$C$2:$C$1825)*(2004='90.1 Data-SI-Source EUI'!$A$2:$A$1825),0,1),0))</f>
        <v>0.61560309269838065</v>
      </c>
      <c r="P98" s="118" cm="1">
        <f t="array" ref="P98">INDEX('90.1 Data-SI-Source EUI'!$Y$2:$Y$1825,MATCH(1,INDEX(($A98='90.1 Data-SI-Source EUI'!$B$2:$B$1825)*(P$84='90.1 Data-SI-Source EUI'!$C$2:$C$1825)*($A$83='90.1 Data-SI-Source EUI'!$A$2:$A$1825),0,1),0))/INDEX('90.1 Data-SI-Source EUI'!$Y$2:$Y$1825,MATCH(1,INDEX(($A98='90.1 Data-SI-Source EUI'!$B$2:$B$1825)*(P$84='90.1 Data-SI-Source EUI'!$C$2:$C$1825)*(2004='90.1 Data-SI-Source EUI'!$A$2:$A$1825),0,1),0))</f>
        <v>0.63196447942106793</v>
      </c>
      <c r="Q98" s="118" cm="1">
        <f t="array" ref="Q98">INDEX('90.1 Data-SI-Source EUI'!$Y$2:$Y$1825,MATCH(1,INDEX(($A98='90.1 Data-SI-Source EUI'!$B$2:$B$1825)*(Q$84='90.1 Data-SI-Source EUI'!$C$2:$C$1825)*($A$83='90.1 Data-SI-Source EUI'!$A$2:$A$1825),0,1),0))/INDEX('90.1 Data-SI-Source EUI'!$Y$2:$Y$1825,MATCH(1,INDEX(($A98='90.1 Data-SI-Source EUI'!$B$2:$B$1825)*(Q$84='90.1 Data-SI-Source EUI'!$C$2:$C$1825)*(2004='90.1 Data-SI-Source EUI'!$A$2:$A$1825),0,1),0))</f>
        <v>0.64475039741474005</v>
      </c>
      <c r="R98" s="118" cm="1">
        <f t="array" ref="R98">INDEX('90.1 Data-SI-Source EUI'!$Y$2:$Y$1825,MATCH(1,INDEX(($A98='90.1 Data-SI-Source EUI'!$B$2:$B$1825)*(R$84='90.1 Data-SI-Source EUI'!$C$2:$C$1825)*($A$83='90.1 Data-SI-Source EUI'!$A$2:$A$1825),0,1),0))/INDEX('90.1 Data-SI-Source EUI'!$Y$2:$Y$1825,MATCH(1,INDEX(($A98='90.1 Data-SI-Source EUI'!$B$2:$B$1825)*(R$84='90.1 Data-SI-Source EUI'!$C$2:$C$1825)*(2004='90.1 Data-SI-Source EUI'!$A$2:$A$1825),0,1),0))</f>
        <v>0.59750802879025389</v>
      </c>
      <c r="S98" s="118" cm="1">
        <f t="array" ref="S98">INDEX('90.1 Data-SI-Source EUI'!$Y$2:$Y$1825,MATCH(1,INDEX(($A98='90.1 Data-SI-Source EUI'!$B$2:$B$1825)*(S$84='90.1 Data-SI-Source EUI'!$C$2:$C$1825)*($A$83='90.1 Data-SI-Source EUI'!$A$2:$A$1825),0,1),0))/INDEX('90.1 Data-SI-Source EUI'!$Y$2:$Y$1825,MATCH(1,INDEX(($A98='90.1 Data-SI-Source EUI'!$B$2:$B$1825)*(S$84='90.1 Data-SI-Source EUI'!$C$2:$C$1825)*(2004='90.1 Data-SI-Source EUI'!$A$2:$A$1825),0,1),0))</f>
        <v>0.5961779402559052</v>
      </c>
      <c r="T98" s="119" cm="1">
        <f t="array" ref="T98">INDEX('90.1 Data-SI-Source EUI'!$Y$2:$Y$1825,MATCH(1,INDEX(($A98='90.1 Data-SI-Source EUI'!$B$2:$B$1825)*(T$84='90.1 Data-SI-Source EUI'!$C$2:$C$1825)*($A$83='90.1 Data-SI-Source EUI'!$A$2:$A$1825),0,1),0))/INDEX('90.1 Data-SI-Source EUI'!$Y$2:$Y$1825,MATCH(1,INDEX(($A98='90.1 Data-SI-Source EUI'!$B$2:$B$1825)*(T$84='90.1 Data-SI-Source EUI'!$C$2:$C$1825)*(2004='90.1 Data-SI-Source EUI'!$A$2:$A$1825),0,1),0))</f>
        <v>0.59310502722271274</v>
      </c>
    </row>
    <row r="99" spans="1:20" x14ac:dyDescent="0.25">
      <c r="A99" s="129" t="s">
        <v>61</v>
      </c>
      <c r="B99" s="117" cm="1">
        <f t="array" ref="B99">INDEX('90.1 Data-SI-Source EUI'!$Y$2:$Y$1825,MATCH(1,INDEX(($A99='90.1 Data-SI-Source EUI'!$B$2:$B$1825)*(B$84='90.1 Data-SI-Source EUI'!$C$2:$C$1825)*($A$83='90.1 Data-SI-Source EUI'!$A$2:$A$1825),0,1),0))/INDEX('90.1 Data-SI-Source EUI'!$Y$2:$Y$1825,MATCH(1,INDEX(($A99='90.1 Data-SI-Source EUI'!$B$2:$B$1825)*(B$84='90.1 Data-SI-Source EUI'!$C$2:$C$1825)*(2004='90.1 Data-SI-Source EUI'!$A$2:$A$1825),0,1),0))</f>
        <v>0.70368027911422815</v>
      </c>
      <c r="C99" s="118" cm="1">
        <f t="array" ref="C99">INDEX('90.1 Data-SI-Source EUI'!$Y$2:$Y$1825,MATCH(1,INDEX(($A99='90.1 Data-SI-Source EUI'!$B$2:$B$1825)*(C$84='90.1 Data-SI-Source EUI'!$C$2:$C$1825)*($A$83='90.1 Data-SI-Source EUI'!$A$2:$A$1825),0,1),0))/INDEX('90.1 Data-SI-Source EUI'!$Y$2:$Y$1825,MATCH(1,INDEX(($A99='90.1 Data-SI-Source EUI'!$B$2:$B$1825)*(C$84='90.1 Data-SI-Source EUI'!$C$2:$C$1825)*(2004='90.1 Data-SI-Source EUI'!$A$2:$A$1825),0,1),0))</f>
        <v>0.72069326003676526</v>
      </c>
      <c r="D99" s="118" cm="1">
        <f t="array" ref="D99">INDEX('90.1 Data-SI-Source EUI'!$Y$2:$Y$1825,MATCH(1,INDEX(($A99='90.1 Data-SI-Source EUI'!$B$2:$B$1825)*(D$84='90.1 Data-SI-Source EUI'!$C$2:$C$1825)*($A$83='90.1 Data-SI-Source EUI'!$A$2:$A$1825),0,1),0))/INDEX('90.1 Data-SI-Source EUI'!$Y$2:$Y$1825,MATCH(1,INDEX(($A99='90.1 Data-SI-Source EUI'!$B$2:$B$1825)*(D$84='90.1 Data-SI-Source EUI'!$C$2:$C$1825)*(2004='90.1 Data-SI-Source EUI'!$A$2:$A$1825),0,1),0))</f>
        <v>0.69612070979831842</v>
      </c>
      <c r="E99" s="118" cm="1">
        <f t="array" ref="E99">INDEX('90.1 Data-SI-Source EUI'!$Y$2:$Y$1825,MATCH(1,INDEX(($A99='90.1 Data-SI-Source EUI'!$B$2:$B$1825)*(E$84='90.1 Data-SI-Source EUI'!$C$2:$C$1825)*($A$83='90.1 Data-SI-Source EUI'!$A$2:$A$1825),0,1),0))/INDEX('90.1 Data-SI-Source EUI'!$Y$2:$Y$1825,MATCH(1,INDEX(($A99='90.1 Data-SI-Source EUI'!$B$2:$B$1825)*(E$84='90.1 Data-SI-Source EUI'!$C$2:$C$1825)*(2004='90.1 Data-SI-Source EUI'!$A$2:$A$1825),0,1),0))</f>
        <v>0.72352963141852278</v>
      </c>
      <c r="F99" s="118" cm="1">
        <f t="array" ref="F99">INDEX('90.1 Data-SI-Source EUI'!$Y$2:$Y$1825,MATCH(1,INDEX(($A99='90.1 Data-SI-Source EUI'!$B$2:$B$1825)*(F$84='90.1 Data-SI-Source EUI'!$C$2:$C$1825)*($A$83='90.1 Data-SI-Source EUI'!$A$2:$A$1825),0,1),0))/INDEX('90.1 Data-SI-Source EUI'!$Y$2:$Y$1825,MATCH(1,INDEX(($A99='90.1 Data-SI-Source EUI'!$B$2:$B$1825)*(F$84='90.1 Data-SI-Source EUI'!$C$2:$C$1825)*(2004='90.1 Data-SI-Source EUI'!$A$2:$A$1825),0,1),0))</f>
        <v>0.65901412359007683</v>
      </c>
      <c r="G99" s="118" cm="1">
        <f t="array" ref="G99">INDEX('90.1 Data-SI-Source EUI'!$Y$2:$Y$1825,MATCH(1,INDEX(($A99='90.1 Data-SI-Source EUI'!$B$2:$B$1825)*(G$84='90.1 Data-SI-Source EUI'!$C$2:$C$1825)*($A$83='90.1 Data-SI-Source EUI'!$A$2:$A$1825),0,1),0))/INDEX('90.1 Data-SI-Source EUI'!$Y$2:$Y$1825,MATCH(1,INDEX(($A99='90.1 Data-SI-Source EUI'!$B$2:$B$1825)*(G$84='90.1 Data-SI-Source EUI'!$C$2:$C$1825)*(2004='90.1 Data-SI-Source EUI'!$A$2:$A$1825),0,1),0))</f>
        <v>0.65713297912692425</v>
      </c>
      <c r="H99" s="118" cm="1">
        <f t="array" ref="H99">INDEX('90.1 Data-SI-Source EUI'!$Y$2:$Y$1825,MATCH(1,INDEX(($A99='90.1 Data-SI-Source EUI'!$B$2:$B$1825)*(H$84='90.1 Data-SI-Source EUI'!$C$2:$C$1825)*($A$83='90.1 Data-SI-Source EUI'!$A$2:$A$1825),0,1),0))/INDEX('90.1 Data-SI-Source EUI'!$Y$2:$Y$1825,MATCH(1,INDEX(($A99='90.1 Data-SI-Source EUI'!$B$2:$B$1825)*(H$84='90.1 Data-SI-Source EUI'!$C$2:$C$1825)*(2004='90.1 Data-SI-Source EUI'!$A$2:$A$1825),0,1),0))</f>
        <v>0.58374056404945684</v>
      </c>
      <c r="I99" s="118" cm="1">
        <f t="array" ref="I99">INDEX('90.1 Data-SI-Source EUI'!$Y$2:$Y$1825,MATCH(1,INDEX(($A99='90.1 Data-SI-Source EUI'!$B$2:$B$1825)*(I$84='90.1 Data-SI-Source EUI'!$C$2:$C$1825)*($A$83='90.1 Data-SI-Source EUI'!$A$2:$A$1825),0,1),0))/INDEX('90.1 Data-SI-Source EUI'!$Y$2:$Y$1825,MATCH(1,INDEX(($A99='90.1 Data-SI-Source EUI'!$B$2:$B$1825)*(I$84='90.1 Data-SI-Source EUI'!$C$2:$C$1825)*(2004='90.1 Data-SI-Source EUI'!$A$2:$A$1825),0,1),0))</f>
        <v>0.65579454863744202</v>
      </c>
      <c r="J99" s="118" cm="1">
        <f t="array" ref="J99">INDEX('90.1 Data-SI-Source EUI'!$Y$2:$Y$1825,MATCH(1,INDEX(($A99='90.1 Data-SI-Source EUI'!$B$2:$B$1825)*(J$84='90.1 Data-SI-Source EUI'!$C$2:$C$1825)*($A$83='90.1 Data-SI-Source EUI'!$A$2:$A$1825),0,1),0))/INDEX('90.1 Data-SI-Source EUI'!$Y$2:$Y$1825,MATCH(1,INDEX(($A99='90.1 Data-SI-Source EUI'!$B$2:$B$1825)*(J$84='90.1 Data-SI-Source EUI'!$C$2:$C$1825)*(2004='90.1 Data-SI-Source EUI'!$A$2:$A$1825),0,1),0))</f>
        <v>0.33777645938880835</v>
      </c>
      <c r="K99" s="118" cm="1">
        <f t="array" ref="K99">INDEX('90.1 Data-SI-Source EUI'!$Y$2:$Y$1825,MATCH(1,INDEX(($A99='90.1 Data-SI-Source EUI'!$B$2:$B$1825)*(K$84='90.1 Data-SI-Source EUI'!$C$2:$C$1825)*($A$83='90.1 Data-SI-Source EUI'!$A$2:$A$1825),0,1),0))/INDEX('90.1 Data-SI-Source EUI'!$Y$2:$Y$1825,MATCH(1,INDEX(($A99='90.1 Data-SI-Source EUI'!$B$2:$B$1825)*(K$84='90.1 Data-SI-Source EUI'!$C$2:$C$1825)*(2004='90.1 Data-SI-Source EUI'!$A$2:$A$1825),0,1),0))</f>
        <v>0.51304651229498999</v>
      </c>
      <c r="L99" s="118" cm="1">
        <f t="array" ref="L99">INDEX('90.1 Data-SI-Source EUI'!$Y$2:$Y$1825,MATCH(1,INDEX(($A99='90.1 Data-SI-Source EUI'!$B$2:$B$1825)*(L$84='90.1 Data-SI-Source EUI'!$C$2:$C$1825)*($A$83='90.1 Data-SI-Source EUI'!$A$2:$A$1825),0,1),0))/INDEX('90.1 Data-SI-Source EUI'!$Y$2:$Y$1825,MATCH(1,INDEX(($A99='90.1 Data-SI-Source EUI'!$B$2:$B$1825)*(L$84='90.1 Data-SI-Source EUI'!$C$2:$C$1825)*(2004='90.1 Data-SI-Source EUI'!$A$2:$A$1825),0,1),0))</f>
        <v>0.63766613793113824</v>
      </c>
      <c r="M99" s="118" cm="1">
        <f t="array" ref="M99">INDEX('90.1 Data-SI-Source EUI'!$Y$2:$Y$1825,MATCH(1,INDEX(($A99='90.1 Data-SI-Source EUI'!$B$2:$B$1825)*(M$84='90.1 Data-SI-Source EUI'!$C$2:$C$1825)*($A$83='90.1 Data-SI-Source EUI'!$A$2:$A$1825),0,1),0))/INDEX('90.1 Data-SI-Source EUI'!$Y$2:$Y$1825,MATCH(1,INDEX(($A99='90.1 Data-SI-Source EUI'!$B$2:$B$1825)*(M$84='90.1 Data-SI-Source EUI'!$C$2:$C$1825)*(2004='90.1 Data-SI-Source EUI'!$A$2:$A$1825),0,1),0))</f>
        <v>0.470307201518882</v>
      </c>
      <c r="N99" s="118" cm="1">
        <f t="array" ref="N99">INDEX('90.1 Data-SI-Source EUI'!$Y$2:$Y$1825,MATCH(1,INDEX(($A99='90.1 Data-SI-Source EUI'!$B$2:$B$1825)*(N$84='90.1 Data-SI-Source EUI'!$C$2:$C$1825)*($A$83='90.1 Data-SI-Source EUI'!$A$2:$A$1825),0,1),0))/INDEX('90.1 Data-SI-Source EUI'!$Y$2:$Y$1825,MATCH(1,INDEX(($A99='90.1 Data-SI-Source EUI'!$B$2:$B$1825)*(N$84='90.1 Data-SI-Source EUI'!$C$2:$C$1825)*(2004='90.1 Data-SI-Source EUI'!$A$2:$A$1825),0,1),0))</f>
        <v>0.47319598135871593</v>
      </c>
      <c r="O99" s="118" cm="1">
        <f t="array" ref="O99">INDEX('90.1 Data-SI-Source EUI'!$Y$2:$Y$1825,MATCH(1,INDEX(($A99='90.1 Data-SI-Source EUI'!$B$2:$B$1825)*(O$84='90.1 Data-SI-Source EUI'!$C$2:$C$1825)*($A$83='90.1 Data-SI-Source EUI'!$A$2:$A$1825),0,1),0))/INDEX('90.1 Data-SI-Source EUI'!$Y$2:$Y$1825,MATCH(1,INDEX(($A99='90.1 Data-SI-Source EUI'!$B$2:$B$1825)*(O$84='90.1 Data-SI-Source EUI'!$C$2:$C$1825)*(2004='90.1 Data-SI-Source EUI'!$A$2:$A$1825),0,1),0))</f>
        <v>0.57501268017027829</v>
      </c>
      <c r="P99" s="118" cm="1">
        <f t="array" ref="P99">INDEX('90.1 Data-SI-Source EUI'!$Y$2:$Y$1825,MATCH(1,INDEX(($A99='90.1 Data-SI-Source EUI'!$B$2:$B$1825)*(P$84='90.1 Data-SI-Source EUI'!$C$2:$C$1825)*($A$83='90.1 Data-SI-Source EUI'!$A$2:$A$1825),0,1),0))/INDEX('90.1 Data-SI-Source EUI'!$Y$2:$Y$1825,MATCH(1,INDEX(($A99='90.1 Data-SI-Source EUI'!$B$2:$B$1825)*(P$84='90.1 Data-SI-Source EUI'!$C$2:$C$1825)*(2004='90.1 Data-SI-Source EUI'!$A$2:$A$1825),0,1),0))</f>
        <v>0.46548227826574823</v>
      </c>
      <c r="Q99" s="118" cm="1">
        <f t="array" ref="Q99">INDEX('90.1 Data-SI-Source EUI'!$Y$2:$Y$1825,MATCH(1,INDEX(($A99='90.1 Data-SI-Source EUI'!$B$2:$B$1825)*(Q$84='90.1 Data-SI-Source EUI'!$C$2:$C$1825)*($A$83='90.1 Data-SI-Source EUI'!$A$2:$A$1825),0,1),0))/INDEX('90.1 Data-SI-Source EUI'!$Y$2:$Y$1825,MATCH(1,INDEX(($A99='90.1 Data-SI-Source EUI'!$B$2:$B$1825)*(Q$84='90.1 Data-SI-Source EUI'!$C$2:$C$1825)*(2004='90.1 Data-SI-Source EUI'!$A$2:$A$1825),0,1),0))</f>
        <v>0.48053306088933856</v>
      </c>
      <c r="R99" s="118" cm="1">
        <f t="array" ref="R99">INDEX('90.1 Data-SI-Source EUI'!$Y$2:$Y$1825,MATCH(1,INDEX(($A99='90.1 Data-SI-Source EUI'!$B$2:$B$1825)*(R$84='90.1 Data-SI-Source EUI'!$C$2:$C$1825)*($A$83='90.1 Data-SI-Source EUI'!$A$2:$A$1825),0,1),0))/INDEX('90.1 Data-SI-Source EUI'!$Y$2:$Y$1825,MATCH(1,INDEX(($A99='90.1 Data-SI-Source EUI'!$B$2:$B$1825)*(R$84='90.1 Data-SI-Source EUI'!$C$2:$C$1825)*(2004='90.1 Data-SI-Source EUI'!$A$2:$A$1825),0,1),0))</f>
        <v>0.47789595127329532</v>
      </c>
      <c r="S99" s="118" cm="1">
        <f t="array" ref="S99">INDEX('90.1 Data-SI-Source EUI'!$Y$2:$Y$1825,MATCH(1,INDEX(($A99='90.1 Data-SI-Source EUI'!$B$2:$B$1825)*(S$84='90.1 Data-SI-Source EUI'!$C$2:$C$1825)*($A$83='90.1 Data-SI-Source EUI'!$A$2:$A$1825),0,1),0))/INDEX('90.1 Data-SI-Source EUI'!$Y$2:$Y$1825,MATCH(1,INDEX(($A99='90.1 Data-SI-Source EUI'!$B$2:$B$1825)*(S$84='90.1 Data-SI-Source EUI'!$C$2:$C$1825)*(2004='90.1 Data-SI-Source EUI'!$A$2:$A$1825),0,1),0))</f>
        <v>0.46975812373371817</v>
      </c>
      <c r="T99" s="119" cm="1">
        <f t="array" ref="T99">INDEX('90.1 Data-SI-Source EUI'!$Y$2:$Y$1825,MATCH(1,INDEX(($A99='90.1 Data-SI-Source EUI'!$B$2:$B$1825)*(T$84='90.1 Data-SI-Source EUI'!$C$2:$C$1825)*($A$83='90.1 Data-SI-Source EUI'!$A$2:$A$1825),0,1),0))/INDEX('90.1 Data-SI-Source EUI'!$Y$2:$Y$1825,MATCH(1,INDEX(($A99='90.1 Data-SI-Source EUI'!$B$2:$B$1825)*(T$84='90.1 Data-SI-Source EUI'!$C$2:$C$1825)*(2004='90.1 Data-SI-Source EUI'!$A$2:$A$1825),0,1),0))</f>
        <v>0.55072590728525972</v>
      </c>
    </row>
    <row r="100" spans="1:20" ht="15.75" thickBot="1" x14ac:dyDescent="0.3">
      <c r="A100" s="130" t="s">
        <v>60</v>
      </c>
      <c r="B100" s="120" cm="1">
        <f t="array" ref="B100">INDEX('90.1 Data-SI-Source EUI'!$Y$2:$Y$1825,MATCH(1,INDEX(($A100='90.1 Data-SI-Source EUI'!$B$2:$B$1825)*(B$84='90.1 Data-SI-Source EUI'!$C$2:$C$1825)*($A$83='90.1 Data-SI-Source EUI'!$A$2:$A$1825),0,1),0))/INDEX('90.1 Data-SI-Source EUI'!$Y$2:$Y$1825,MATCH(1,INDEX(($A100='90.1 Data-SI-Source EUI'!$B$2:$B$1825)*(B$84='90.1 Data-SI-Source EUI'!$C$2:$C$1825)*(2004='90.1 Data-SI-Source EUI'!$A$2:$A$1825),0,1),0))</f>
        <v>0.55133736882893836</v>
      </c>
      <c r="C100" s="121" cm="1">
        <f t="array" ref="C100">INDEX('90.1 Data-SI-Source EUI'!$Y$2:$Y$1825,MATCH(1,INDEX(($A100='90.1 Data-SI-Source EUI'!$B$2:$B$1825)*(C$84='90.1 Data-SI-Source EUI'!$C$2:$C$1825)*($A$83='90.1 Data-SI-Source EUI'!$A$2:$A$1825),0,1),0))/INDEX('90.1 Data-SI-Source EUI'!$Y$2:$Y$1825,MATCH(1,INDEX(($A100='90.1 Data-SI-Source EUI'!$B$2:$B$1825)*(C$84='90.1 Data-SI-Source EUI'!$C$2:$C$1825)*(2004='90.1 Data-SI-Source EUI'!$A$2:$A$1825),0,1),0))</f>
        <v>0.58970249308701217</v>
      </c>
      <c r="D100" s="121" cm="1">
        <f t="array" ref="D100">INDEX('90.1 Data-SI-Source EUI'!$Y$2:$Y$1825,MATCH(1,INDEX(($A100='90.1 Data-SI-Source EUI'!$B$2:$B$1825)*(D$84='90.1 Data-SI-Source EUI'!$C$2:$C$1825)*($A$83='90.1 Data-SI-Source EUI'!$A$2:$A$1825),0,1),0))/INDEX('90.1 Data-SI-Source EUI'!$Y$2:$Y$1825,MATCH(1,INDEX(($A100='90.1 Data-SI-Source EUI'!$B$2:$B$1825)*(D$84='90.1 Data-SI-Source EUI'!$C$2:$C$1825)*(2004='90.1 Data-SI-Source EUI'!$A$2:$A$1825),0,1),0))</f>
        <v>0.58234155273071098</v>
      </c>
      <c r="E100" s="121" cm="1">
        <f t="array" ref="E100">INDEX('90.1 Data-SI-Source EUI'!$Y$2:$Y$1825,MATCH(1,INDEX(($A100='90.1 Data-SI-Source EUI'!$B$2:$B$1825)*(E$84='90.1 Data-SI-Source EUI'!$C$2:$C$1825)*($A$83='90.1 Data-SI-Source EUI'!$A$2:$A$1825),0,1),0))/INDEX('90.1 Data-SI-Source EUI'!$Y$2:$Y$1825,MATCH(1,INDEX(($A100='90.1 Data-SI-Source EUI'!$B$2:$B$1825)*(E$84='90.1 Data-SI-Source EUI'!$C$2:$C$1825)*(2004='90.1 Data-SI-Source EUI'!$A$2:$A$1825),0,1),0))</f>
        <v>0.60619258136516596</v>
      </c>
      <c r="F100" s="121" cm="1">
        <f t="array" ref="F100">INDEX('90.1 Data-SI-Source EUI'!$Y$2:$Y$1825,MATCH(1,INDEX(($A100='90.1 Data-SI-Source EUI'!$B$2:$B$1825)*(F$84='90.1 Data-SI-Source EUI'!$C$2:$C$1825)*($A$83='90.1 Data-SI-Source EUI'!$A$2:$A$1825),0,1),0))/INDEX('90.1 Data-SI-Source EUI'!$Y$2:$Y$1825,MATCH(1,INDEX(($A100='90.1 Data-SI-Source EUI'!$B$2:$B$1825)*(F$84='90.1 Data-SI-Source EUI'!$C$2:$C$1825)*(2004='90.1 Data-SI-Source EUI'!$A$2:$A$1825),0,1),0))</f>
        <v>0.5729481830488683</v>
      </c>
      <c r="G100" s="121" cm="1">
        <f t="array" ref="G100">INDEX('90.1 Data-SI-Source EUI'!$Y$2:$Y$1825,MATCH(1,INDEX(($A100='90.1 Data-SI-Source EUI'!$B$2:$B$1825)*(G$84='90.1 Data-SI-Source EUI'!$C$2:$C$1825)*($A$83='90.1 Data-SI-Source EUI'!$A$2:$A$1825),0,1),0))/INDEX('90.1 Data-SI-Source EUI'!$Y$2:$Y$1825,MATCH(1,INDEX(($A100='90.1 Data-SI-Source EUI'!$B$2:$B$1825)*(G$84='90.1 Data-SI-Source EUI'!$C$2:$C$1825)*(2004='90.1 Data-SI-Source EUI'!$A$2:$A$1825),0,1),0))</f>
        <v>0.63633804235837388</v>
      </c>
      <c r="H100" s="121" cm="1">
        <f t="array" ref="H100">INDEX('90.1 Data-SI-Source EUI'!$Y$2:$Y$1825,MATCH(1,INDEX(($A100='90.1 Data-SI-Source EUI'!$B$2:$B$1825)*(H$84='90.1 Data-SI-Source EUI'!$C$2:$C$1825)*($A$83='90.1 Data-SI-Source EUI'!$A$2:$A$1825),0,1),0))/INDEX('90.1 Data-SI-Source EUI'!$Y$2:$Y$1825,MATCH(1,INDEX(($A100='90.1 Data-SI-Source EUI'!$B$2:$B$1825)*(H$84='90.1 Data-SI-Source EUI'!$C$2:$C$1825)*(2004='90.1 Data-SI-Source EUI'!$A$2:$A$1825),0,1),0))</f>
        <v>0.56602389115478591</v>
      </c>
      <c r="I100" s="121" cm="1">
        <f t="array" ref="I100">INDEX('90.1 Data-SI-Source EUI'!$Y$2:$Y$1825,MATCH(1,INDEX(($A100='90.1 Data-SI-Source EUI'!$B$2:$B$1825)*(I$84='90.1 Data-SI-Source EUI'!$C$2:$C$1825)*($A$83='90.1 Data-SI-Source EUI'!$A$2:$A$1825),0,1),0))/INDEX('90.1 Data-SI-Source EUI'!$Y$2:$Y$1825,MATCH(1,INDEX(($A100='90.1 Data-SI-Source EUI'!$B$2:$B$1825)*(I$84='90.1 Data-SI-Source EUI'!$C$2:$C$1825)*(2004='90.1 Data-SI-Source EUI'!$A$2:$A$1825),0,1),0))</f>
        <v>0.64853388988448846</v>
      </c>
      <c r="J100" s="121" cm="1">
        <f t="array" ref="J100">INDEX('90.1 Data-SI-Source EUI'!$Y$2:$Y$1825,MATCH(1,INDEX(($A100='90.1 Data-SI-Source EUI'!$B$2:$B$1825)*(J$84='90.1 Data-SI-Source EUI'!$C$2:$C$1825)*($A$83='90.1 Data-SI-Source EUI'!$A$2:$A$1825),0,1),0))/INDEX('90.1 Data-SI-Source EUI'!$Y$2:$Y$1825,MATCH(1,INDEX(($A100='90.1 Data-SI-Source EUI'!$B$2:$B$1825)*(J$84='90.1 Data-SI-Source EUI'!$C$2:$C$1825)*(2004='90.1 Data-SI-Source EUI'!$A$2:$A$1825),0,1),0))</f>
        <v>0.42741957369715161</v>
      </c>
      <c r="K100" s="121" cm="1">
        <f t="array" ref="K100">INDEX('90.1 Data-SI-Source EUI'!$Y$2:$Y$1825,MATCH(1,INDEX(($A100='90.1 Data-SI-Source EUI'!$B$2:$B$1825)*(K$84='90.1 Data-SI-Source EUI'!$C$2:$C$1825)*($A$83='90.1 Data-SI-Source EUI'!$A$2:$A$1825),0,1),0))/INDEX('90.1 Data-SI-Source EUI'!$Y$2:$Y$1825,MATCH(1,INDEX(($A100='90.1 Data-SI-Source EUI'!$B$2:$B$1825)*(K$84='90.1 Data-SI-Source EUI'!$C$2:$C$1825)*(2004='90.1 Data-SI-Source EUI'!$A$2:$A$1825),0,1),0))</f>
        <v>0.51466327184970306</v>
      </c>
      <c r="L100" s="121" cm="1">
        <f t="array" ref="L100">INDEX('90.1 Data-SI-Source EUI'!$Y$2:$Y$1825,MATCH(1,INDEX(($A100='90.1 Data-SI-Source EUI'!$B$2:$B$1825)*(L$84='90.1 Data-SI-Source EUI'!$C$2:$C$1825)*($A$83='90.1 Data-SI-Source EUI'!$A$2:$A$1825),0,1),0))/INDEX('90.1 Data-SI-Source EUI'!$Y$2:$Y$1825,MATCH(1,INDEX(($A100='90.1 Data-SI-Source EUI'!$B$2:$B$1825)*(L$84='90.1 Data-SI-Source EUI'!$C$2:$C$1825)*(2004='90.1 Data-SI-Source EUI'!$A$2:$A$1825),0,1),0))</f>
        <v>0.66936553560724976</v>
      </c>
      <c r="M100" s="121" cm="1">
        <f t="array" ref="M100">INDEX('90.1 Data-SI-Source EUI'!$Y$2:$Y$1825,MATCH(1,INDEX(($A100='90.1 Data-SI-Source EUI'!$B$2:$B$1825)*(M$84='90.1 Data-SI-Source EUI'!$C$2:$C$1825)*($A$83='90.1 Data-SI-Source EUI'!$A$2:$A$1825),0,1),0))/INDEX('90.1 Data-SI-Source EUI'!$Y$2:$Y$1825,MATCH(1,INDEX(($A100='90.1 Data-SI-Source EUI'!$B$2:$B$1825)*(M$84='90.1 Data-SI-Source EUI'!$C$2:$C$1825)*(2004='90.1 Data-SI-Source EUI'!$A$2:$A$1825),0,1),0))</f>
        <v>0.59776772813874168</v>
      </c>
      <c r="N100" s="121" cm="1">
        <f t="array" ref="N100">INDEX('90.1 Data-SI-Source EUI'!$Y$2:$Y$1825,MATCH(1,INDEX(($A100='90.1 Data-SI-Source EUI'!$B$2:$B$1825)*(N$84='90.1 Data-SI-Source EUI'!$C$2:$C$1825)*($A$83='90.1 Data-SI-Source EUI'!$A$2:$A$1825),0,1),0))/INDEX('90.1 Data-SI-Source EUI'!$Y$2:$Y$1825,MATCH(1,INDEX(($A100='90.1 Data-SI-Source EUI'!$B$2:$B$1825)*(N$84='90.1 Data-SI-Source EUI'!$C$2:$C$1825)*(2004='90.1 Data-SI-Source EUI'!$A$2:$A$1825),0,1),0))</f>
        <v>0.47253052222858183</v>
      </c>
      <c r="O100" s="121" cm="1">
        <f t="array" ref="O100">INDEX('90.1 Data-SI-Source EUI'!$Y$2:$Y$1825,MATCH(1,INDEX(($A100='90.1 Data-SI-Source EUI'!$B$2:$B$1825)*(O$84='90.1 Data-SI-Source EUI'!$C$2:$C$1825)*($A$83='90.1 Data-SI-Source EUI'!$A$2:$A$1825),0,1),0))/INDEX('90.1 Data-SI-Source EUI'!$Y$2:$Y$1825,MATCH(1,INDEX(($A100='90.1 Data-SI-Source EUI'!$B$2:$B$1825)*(O$84='90.1 Data-SI-Source EUI'!$C$2:$C$1825)*(2004='90.1 Data-SI-Source EUI'!$A$2:$A$1825),0,1),0))</f>
        <v>0.58057520019533393</v>
      </c>
      <c r="P100" s="121" cm="1">
        <f t="array" ref="P100">INDEX('90.1 Data-SI-Source EUI'!$Y$2:$Y$1825,MATCH(1,INDEX(($A100='90.1 Data-SI-Source EUI'!$B$2:$B$1825)*(P$84='90.1 Data-SI-Source EUI'!$C$2:$C$1825)*($A$83='90.1 Data-SI-Source EUI'!$A$2:$A$1825),0,1),0))/INDEX('90.1 Data-SI-Source EUI'!$Y$2:$Y$1825,MATCH(1,INDEX(($A100='90.1 Data-SI-Source EUI'!$B$2:$B$1825)*(P$84='90.1 Data-SI-Source EUI'!$C$2:$C$1825)*(2004='90.1 Data-SI-Source EUI'!$A$2:$A$1825),0,1),0))</f>
        <v>0.63089803659374355</v>
      </c>
      <c r="Q100" s="121" cm="1">
        <f t="array" ref="Q100">INDEX('90.1 Data-SI-Source EUI'!$Y$2:$Y$1825,MATCH(1,INDEX(($A100='90.1 Data-SI-Source EUI'!$B$2:$B$1825)*(Q$84='90.1 Data-SI-Source EUI'!$C$2:$C$1825)*($A$83='90.1 Data-SI-Source EUI'!$A$2:$A$1825),0,1),0))/INDEX('90.1 Data-SI-Source EUI'!$Y$2:$Y$1825,MATCH(1,INDEX(($A100='90.1 Data-SI-Source EUI'!$B$2:$B$1825)*(Q$84='90.1 Data-SI-Source EUI'!$C$2:$C$1825)*(2004='90.1 Data-SI-Source EUI'!$A$2:$A$1825),0,1),0))</f>
        <v>0.4625619546051003</v>
      </c>
      <c r="R100" s="121" cm="1">
        <f t="array" ref="R100">INDEX('90.1 Data-SI-Source EUI'!$Y$2:$Y$1825,MATCH(1,INDEX(($A100='90.1 Data-SI-Source EUI'!$B$2:$B$1825)*(R$84='90.1 Data-SI-Source EUI'!$C$2:$C$1825)*($A$83='90.1 Data-SI-Source EUI'!$A$2:$A$1825),0,1),0))/INDEX('90.1 Data-SI-Source EUI'!$Y$2:$Y$1825,MATCH(1,INDEX(($A100='90.1 Data-SI-Source EUI'!$B$2:$B$1825)*(R$84='90.1 Data-SI-Source EUI'!$C$2:$C$1825)*(2004='90.1 Data-SI-Source EUI'!$A$2:$A$1825),0,1),0))</f>
        <v>0.4922917878772281</v>
      </c>
      <c r="S100" s="121" cm="1">
        <f t="array" ref="S100">INDEX('90.1 Data-SI-Source EUI'!$Y$2:$Y$1825,MATCH(1,INDEX(($A100='90.1 Data-SI-Source EUI'!$B$2:$B$1825)*(S$84='90.1 Data-SI-Source EUI'!$C$2:$C$1825)*($A$83='90.1 Data-SI-Source EUI'!$A$2:$A$1825),0,1),0))/INDEX('90.1 Data-SI-Source EUI'!$Y$2:$Y$1825,MATCH(1,INDEX(($A100='90.1 Data-SI-Source EUI'!$B$2:$B$1825)*(S$84='90.1 Data-SI-Source EUI'!$C$2:$C$1825)*(2004='90.1 Data-SI-Source EUI'!$A$2:$A$1825),0,1),0))</f>
        <v>0.43154260122196253</v>
      </c>
      <c r="T100" s="122" cm="1">
        <f t="array" ref="T100">INDEX('90.1 Data-SI-Source EUI'!$Y$2:$Y$1825,MATCH(1,INDEX(($A100='90.1 Data-SI-Source EUI'!$B$2:$B$1825)*(T$84='90.1 Data-SI-Source EUI'!$C$2:$C$1825)*($A$83='90.1 Data-SI-Source EUI'!$A$2:$A$1825),0,1),0))/INDEX('90.1 Data-SI-Source EUI'!$Y$2:$Y$1825,MATCH(1,INDEX(($A100='90.1 Data-SI-Source EUI'!$B$2:$B$1825)*(T$84='90.1 Data-SI-Source EUI'!$C$2:$C$1825)*(2004='90.1 Data-SI-Source EUI'!$A$2:$A$1825),0,1),0))</f>
        <v>0.45775798969350467</v>
      </c>
    </row>
  </sheetData>
  <conditionalFormatting sqref="D5:T20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25:T40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45:T60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65:T80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85:T100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5:C20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25:C40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5:C60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65:C80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85:C100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ignoredErrors>
    <ignoredError sqref="S4:T4 S24:T24 S44:T44 S64:T64 S84:T84" numberStoredAsText="1"/>
  </ignoredErrors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DF3391E-62E7-4C9D-9B30-F0F5E9A96591}">
          <x14:formula1>
            <xm:f>Combined!$A$3:$A$8</xm:f>
          </x14:formula1>
          <xm:sqref>A23 A83 A63 A43 A3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90.1 Data-SI</vt:lpstr>
      <vt:lpstr>90.1 Data-SI-Source EUI</vt:lpstr>
      <vt:lpstr>Convert</vt:lpstr>
      <vt:lpstr>Weights</vt:lpstr>
      <vt:lpstr>SWH</vt:lpstr>
      <vt:lpstr>Office</vt:lpstr>
      <vt:lpstr>Retail</vt:lpstr>
      <vt:lpstr>Schools</vt:lpstr>
      <vt:lpstr>Healthcare</vt:lpstr>
      <vt:lpstr>Restaurant</vt:lpstr>
      <vt:lpstr>Hotel</vt:lpstr>
      <vt:lpstr>Warehouse</vt:lpstr>
      <vt:lpstr>Multifamily</vt:lpstr>
      <vt:lpstr>Combined</vt:lpstr>
      <vt:lpstr>MPF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scott</cp:lastModifiedBy>
  <dcterms:created xsi:type="dcterms:W3CDTF">2020-07-27T03:18:54Z</dcterms:created>
  <dcterms:modified xsi:type="dcterms:W3CDTF">2021-01-03T20:09:52Z</dcterms:modified>
</cp:coreProperties>
</file>